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Business Support\Policy and Information\Intranet Internet\Housing Internet Website\New Housing website Jadu Continuum\Website documents\HNDA 31102022\"/>
    </mc:Choice>
  </mc:AlternateContent>
  <bookViews>
    <workbookView xWindow="0" yWindow="0" windowWidth="25200" windowHeight="11250" tabRatio="816" firstSheet="6" activeTab="8"/>
  </bookViews>
  <sheets>
    <sheet name="Sheet1" sheetId="1" state="hidden" r:id="rId1"/>
    <sheet name="Org scenarios" sheetId="2" state="hidden" r:id="rId2"/>
    <sheet name="Population Projections" sheetId="9" r:id="rId3"/>
    <sheet name="Existing Need Figures" sheetId="3" r:id="rId4"/>
    <sheet name="CACI Data" sheetId="26" r:id="rId5"/>
    <sheet name="Affordability" sheetId="25" r:id="rId6"/>
    <sheet name="House Prices" sheetId="24" r:id="rId7"/>
    <sheet name="Tables Report" sheetId="27" r:id="rId8"/>
    <sheet name="Final Scenarios" sheetId="28" r:id="rId9"/>
    <sheet name="Summary Scenario NoZeros" sheetId="30" r:id="rId10"/>
    <sheet name="Default" sheetId="17" r:id="rId11"/>
    <sheet name="s1" sheetId="16" r:id="rId12"/>
    <sheet name="s2" sheetId="15" r:id="rId13"/>
    <sheet name="S2A" sheetId="29" r:id="rId14"/>
    <sheet name="s3" sheetId="14" r:id="rId15"/>
    <sheet name="s4" sheetId="18" r:id="rId16"/>
    <sheet name="s5" sheetId="19" r:id="rId17"/>
    <sheet name="s6" sheetId="20" r:id="rId18"/>
    <sheet name="s7" sheetId="21" r:id="rId19"/>
    <sheet name="s8" sheetId="22" r:id="rId20"/>
    <sheet name="Scenarios" sheetId="12" r:id="rId21"/>
    <sheet name="Summary Scenario" sheetId="10" r:id="rId22"/>
  </sheets>
  <definedNames>
    <definedName name="_Toc68174277" localSheetId="0">Sheet1!$A$7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76" i="28" l="1"/>
  <c r="W76" i="28"/>
  <c r="V76" i="28"/>
  <c r="U76" i="28"/>
  <c r="X75" i="28"/>
  <c r="W75" i="28"/>
  <c r="V75" i="28"/>
  <c r="U75" i="28"/>
  <c r="X74" i="28"/>
  <c r="W74" i="28"/>
  <c r="V74" i="28"/>
  <c r="U74" i="28"/>
  <c r="X73" i="28"/>
  <c r="W73" i="28"/>
  <c r="V73" i="28"/>
  <c r="U73" i="28"/>
  <c r="X72" i="28"/>
  <c r="W72" i="28"/>
  <c r="V72" i="28"/>
  <c r="U72" i="28"/>
  <c r="X71" i="28"/>
  <c r="W71" i="28"/>
  <c r="V71" i="28"/>
  <c r="U71" i="28"/>
  <c r="X70" i="28"/>
  <c r="W70" i="28"/>
  <c r="V70" i="28"/>
  <c r="U70" i="28"/>
  <c r="S76" i="28"/>
  <c r="R76" i="28"/>
  <c r="Q76" i="28"/>
  <c r="P76" i="28"/>
  <c r="T76" i="28" s="1"/>
  <c r="S75" i="28"/>
  <c r="R75" i="28"/>
  <c r="Q75" i="28"/>
  <c r="P75" i="28"/>
  <c r="S74" i="28"/>
  <c r="R74" i="28"/>
  <c r="Q74" i="28"/>
  <c r="P74" i="28"/>
  <c r="T74" i="28" s="1"/>
  <c r="S73" i="28"/>
  <c r="R73" i="28"/>
  <c r="Q73" i="28"/>
  <c r="P73" i="28"/>
  <c r="T73" i="28" s="1"/>
  <c r="S72" i="28"/>
  <c r="R72" i="28"/>
  <c r="Q72" i="28"/>
  <c r="P72" i="28"/>
  <c r="T72" i="28" s="1"/>
  <c r="S71" i="28"/>
  <c r="R71" i="28"/>
  <c r="Q71" i="28"/>
  <c r="P71" i="28"/>
  <c r="S70" i="28"/>
  <c r="R70" i="28"/>
  <c r="Q70" i="28"/>
  <c r="P70" i="28"/>
  <c r="T70" i="28" s="1"/>
  <c r="O70" i="28"/>
  <c r="Y74" i="28" l="1"/>
  <c r="Y71" i="28"/>
  <c r="Y75" i="28"/>
  <c r="Y70" i="28"/>
  <c r="Y72" i="28"/>
  <c r="Y76" i="28"/>
  <c r="T75" i="28"/>
  <c r="Y73" i="28"/>
  <c r="T71" i="28"/>
  <c r="AB70" i="28"/>
  <c r="AC73" i="28" l="1"/>
  <c r="AE72" i="28"/>
  <c r="AD72" i="28"/>
  <c r="AC72" i="28"/>
  <c r="AF70" i="28"/>
  <c r="AD70" i="28"/>
  <c r="AC70" i="28"/>
  <c r="AF7" i="28"/>
  <c r="AF6" i="28"/>
  <c r="AF5" i="28"/>
  <c r="AF4" i="28"/>
  <c r="AE7" i="28"/>
  <c r="AE6" i="28"/>
  <c r="AE5" i="28"/>
  <c r="AE4" i="28"/>
  <c r="AD7" i="28"/>
  <c r="AD6" i="28"/>
  <c r="AD5" i="28"/>
  <c r="AD4" i="28"/>
  <c r="AC7" i="28"/>
  <c r="AC6" i="28"/>
  <c r="AC5" i="28"/>
  <c r="AC4" i="28"/>
  <c r="AB7" i="28"/>
  <c r="AB6" i="28"/>
  <c r="AB5" i="28"/>
  <c r="AB4" i="28"/>
  <c r="AA7" i="28"/>
  <c r="AA6" i="28"/>
  <c r="AA5" i="28"/>
  <c r="AA4" i="28"/>
  <c r="Z7" i="28"/>
  <c r="Z6" i="28"/>
  <c r="Z4" i="28"/>
  <c r="Y7" i="28"/>
  <c r="Y6" i="28"/>
  <c r="Y5" i="28"/>
  <c r="Y4" i="28"/>
  <c r="U6" i="28"/>
  <c r="V6" i="28"/>
  <c r="W6" i="28"/>
  <c r="X6" i="28"/>
  <c r="U7" i="28"/>
  <c r="V7" i="28"/>
  <c r="W7" i="28"/>
  <c r="X7" i="28"/>
  <c r="X5" i="28"/>
  <c r="X4" i="28"/>
  <c r="X8" i="28" s="1"/>
  <c r="W5" i="28"/>
  <c r="W4" i="28"/>
  <c r="V5" i="28"/>
  <c r="V4" i="28"/>
  <c r="V8" i="28" s="1"/>
  <c r="U5" i="28"/>
  <c r="U4" i="28"/>
  <c r="Q7" i="28"/>
  <c r="R7" i="28"/>
  <c r="S7" i="28"/>
  <c r="S6" i="28"/>
  <c r="T5" i="28"/>
  <c r="T4" i="28"/>
  <c r="S5" i="28"/>
  <c r="S4" i="28"/>
  <c r="R6" i="28"/>
  <c r="R5" i="28"/>
  <c r="R4" i="28"/>
  <c r="Q6" i="28"/>
  <c r="Q5" i="28"/>
  <c r="Q4" i="28"/>
  <c r="Q8" i="28" s="1"/>
  <c r="AB8" i="28" l="1"/>
  <c r="AA8" i="28"/>
  <c r="AC8" i="28"/>
  <c r="AD8" i="28"/>
  <c r="AE8" i="28"/>
  <c r="AF8" i="28"/>
  <c r="S8" i="28"/>
  <c r="U8" i="28"/>
  <c r="W8" i="28"/>
  <c r="Y8" i="28"/>
  <c r="R8" i="28"/>
  <c r="AG184" i="30"/>
  <c r="AF184" i="30"/>
  <c r="AE184" i="30"/>
  <c r="AD184" i="30"/>
  <c r="AD186" i="30" s="1"/>
  <c r="AC184" i="30"/>
  <c r="AB184" i="30"/>
  <c r="AA184" i="30"/>
  <c r="Z184" i="30"/>
  <c r="Z186" i="30" s="1"/>
  <c r="Y184" i="30"/>
  <c r="X184" i="30"/>
  <c r="W184" i="30"/>
  <c r="V184" i="30"/>
  <c r="V186" i="30" s="1"/>
  <c r="U184" i="30"/>
  <c r="T184" i="30"/>
  <c r="S184" i="30"/>
  <c r="R184" i="30"/>
  <c r="R186" i="30" s="1"/>
  <c r="Q184" i="30"/>
  <c r="P184" i="30"/>
  <c r="O184" i="30"/>
  <c r="N184" i="30"/>
  <c r="N186" i="30" s="1"/>
  <c r="M184" i="30"/>
  <c r="L184" i="30"/>
  <c r="K184" i="30"/>
  <c r="J184" i="30"/>
  <c r="J186" i="30" s="1"/>
  <c r="I184" i="30"/>
  <c r="H184" i="30"/>
  <c r="G184" i="30"/>
  <c r="F184" i="30"/>
  <c r="F186" i="30" s="1"/>
  <c r="E184" i="30"/>
  <c r="D184" i="30"/>
  <c r="C184" i="30"/>
  <c r="B184" i="30"/>
  <c r="B186" i="30" s="1"/>
  <c r="AG183" i="30"/>
  <c r="AF183" i="30"/>
  <c r="AE183" i="30"/>
  <c r="AD183" i="30"/>
  <c r="AC183" i="30"/>
  <c r="AB183" i="30"/>
  <c r="AA183" i="30"/>
  <c r="Z183" i="30"/>
  <c r="Y183" i="30"/>
  <c r="X183" i="30"/>
  <c r="W183" i="30"/>
  <c r="V183" i="30"/>
  <c r="U183" i="30"/>
  <c r="T183" i="30"/>
  <c r="S183" i="30"/>
  <c r="R183" i="30"/>
  <c r="Q183" i="30"/>
  <c r="P183" i="30"/>
  <c r="O183" i="30"/>
  <c r="N183" i="30"/>
  <c r="M183" i="30"/>
  <c r="L183" i="30"/>
  <c r="K183" i="30"/>
  <c r="J183" i="30"/>
  <c r="I183" i="30"/>
  <c r="H183" i="30"/>
  <c r="G183" i="30"/>
  <c r="F183" i="30"/>
  <c r="E183" i="30"/>
  <c r="D183" i="30"/>
  <c r="C183" i="30"/>
  <c r="B183" i="30"/>
  <c r="AG182" i="30"/>
  <c r="AF182" i="30"/>
  <c r="AE182" i="30"/>
  <c r="AD182" i="30"/>
  <c r="AC182" i="30"/>
  <c r="AB182" i="30"/>
  <c r="AA182" i="30"/>
  <c r="Z182" i="30"/>
  <c r="Y182" i="30"/>
  <c r="X182" i="30"/>
  <c r="W182" i="30"/>
  <c r="V182" i="30"/>
  <c r="U182" i="30"/>
  <c r="T182" i="30"/>
  <c r="S182" i="30"/>
  <c r="R182" i="30"/>
  <c r="Q182" i="30"/>
  <c r="P182" i="30"/>
  <c r="O182" i="30"/>
  <c r="N182" i="30"/>
  <c r="M182" i="30"/>
  <c r="L182" i="30"/>
  <c r="K182" i="30"/>
  <c r="J182" i="30"/>
  <c r="I182" i="30"/>
  <c r="H182" i="30"/>
  <c r="G182" i="30"/>
  <c r="F182" i="30"/>
  <c r="E182" i="30"/>
  <c r="D182" i="30"/>
  <c r="C182" i="30"/>
  <c r="B182"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B181" i="30"/>
  <c r="AG180" i="30"/>
  <c r="AG185" i="30" s="1"/>
  <c r="AF180" i="30"/>
  <c r="AF185" i="30" s="1"/>
  <c r="AE180" i="30"/>
  <c r="AE185" i="30" s="1"/>
  <c r="AD180" i="30"/>
  <c r="AD185" i="30" s="1"/>
  <c r="AC180" i="30"/>
  <c r="AC185" i="30" s="1"/>
  <c r="AB180" i="30"/>
  <c r="AB185" i="30" s="1"/>
  <c r="AA180" i="30"/>
  <c r="AA185" i="30" s="1"/>
  <c r="Z180" i="30"/>
  <c r="Z185" i="30" s="1"/>
  <c r="Y180" i="30"/>
  <c r="Y185" i="30" s="1"/>
  <c r="X180" i="30"/>
  <c r="X185" i="30" s="1"/>
  <c r="W180" i="30"/>
  <c r="W185" i="30" s="1"/>
  <c r="V180" i="30"/>
  <c r="V185" i="30" s="1"/>
  <c r="U180" i="30"/>
  <c r="U185" i="30" s="1"/>
  <c r="T180" i="30"/>
  <c r="T185" i="30" s="1"/>
  <c r="S180" i="30"/>
  <c r="S185" i="30" s="1"/>
  <c r="R180" i="30"/>
  <c r="R185" i="30" s="1"/>
  <c r="Q180" i="30"/>
  <c r="Q185" i="30" s="1"/>
  <c r="P180" i="30"/>
  <c r="P185" i="30" s="1"/>
  <c r="O180" i="30"/>
  <c r="O185" i="30" s="1"/>
  <c r="N180" i="30"/>
  <c r="N185" i="30" s="1"/>
  <c r="M180" i="30"/>
  <c r="M185" i="30" s="1"/>
  <c r="L180" i="30"/>
  <c r="L185" i="30" s="1"/>
  <c r="K180" i="30"/>
  <c r="K185" i="30" s="1"/>
  <c r="J180" i="30"/>
  <c r="J185" i="30" s="1"/>
  <c r="I180" i="30"/>
  <c r="I185" i="30" s="1"/>
  <c r="H180" i="30"/>
  <c r="H185" i="30" s="1"/>
  <c r="G180" i="30"/>
  <c r="G185" i="30" s="1"/>
  <c r="F180" i="30"/>
  <c r="F185" i="30" s="1"/>
  <c r="E180" i="30"/>
  <c r="E185" i="30" s="1"/>
  <c r="D180" i="30"/>
  <c r="D185" i="30" s="1"/>
  <c r="C180" i="30"/>
  <c r="C185" i="30" s="1"/>
  <c r="B180" i="30"/>
  <c r="B185" i="30" s="1"/>
  <c r="AG169" i="30"/>
  <c r="AF169" i="30"/>
  <c r="AE169" i="30"/>
  <c r="AD169" i="30"/>
  <c r="AD171" i="30" s="1"/>
  <c r="AC169" i="30"/>
  <c r="AB169" i="30"/>
  <c r="AA169" i="30"/>
  <c r="Z169" i="30"/>
  <c r="Z171" i="30" s="1"/>
  <c r="Y169" i="30"/>
  <c r="X169" i="30"/>
  <c r="W169" i="30"/>
  <c r="V169" i="30"/>
  <c r="V171" i="30" s="1"/>
  <c r="U169" i="30"/>
  <c r="T169" i="30"/>
  <c r="S169" i="30"/>
  <c r="R169" i="30"/>
  <c r="R171" i="30" s="1"/>
  <c r="Q169" i="30"/>
  <c r="P169" i="30"/>
  <c r="O169" i="30"/>
  <c r="N169" i="30"/>
  <c r="N171" i="30" s="1"/>
  <c r="M169" i="30"/>
  <c r="L169" i="30"/>
  <c r="K169" i="30"/>
  <c r="J169" i="30"/>
  <c r="J171" i="30" s="1"/>
  <c r="I169" i="30"/>
  <c r="H169" i="30"/>
  <c r="G169" i="30"/>
  <c r="F169" i="30"/>
  <c r="F171" i="30" s="1"/>
  <c r="E169" i="30"/>
  <c r="D169" i="30"/>
  <c r="B169" i="30"/>
  <c r="C171" i="30" s="1"/>
  <c r="AG168" i="30"/>
  <c r="AF168" i="30"/>
  <c r="AE168" i="30"/>
  <c r="AD168" i="30"/>
  <c r="AC168" i="30"/>
  <c r="AB168" i="30"/>
  <c r="AA168" i="30"/>
  <c r="Z168" i="30"/>
  <c r="Y168" i="30"/>
  <c r="X168" i="30"/>
  <c r="W168" i="30"/>
  <c r="V168" i="30"/>
  <c r="U168" i="30"/>
  <c r="T168" i="30"/>
  <c r="S168" i="30"/>
  <c r="R168" i="30"/>
  <c r="Q168" i="30"/>
  <c r="P168" i="30"/>
  <c r="O168" i="30"/>
  <c r="N168" i="30"/>
  <c r="M168" i="30"/>
  <c r="L168" i="30"/>
  <c r="K168" i="30"/>
  <c r="J168" i="30"/>
  <c r="I168" i="30"/>
  <c r="H168" i="30"/>
  <c r="G168" i="30"/>
  <c r="F168" i="30"/>
  <c r="E168" i="30"/>
  <c r="D168" i="30"/>
  <c r="C168" i="30"/>
  <c r="B168" i="30"/>
  <c r="AG167" i="30"/>
  <c r="AF167" i="30"/>
  <c r="AE167" i="30"/>
  <c r="AD167" i="30"/>
  <c r="AC167" i="30"/>
  <c r="AB167" i="30"/>
  <c r="AA167" i="30"/>
  <c r="Z167" i="30"/>
  <c r="Y167" i="30"/>
  <c r="X167" i="30"/>
  <c r="W167" i="30"/>
  <c r="V167" i="30"/>
  <c r="U167" i="30"/>
  <c r="T167" i="30"/>
  <c r="S167" i="30"/>
  <c r="R167" i="30"/>
  <c r="Q167" i="30"/>
  <c r="P167" i="30"/>
  <c r="O167" i="30"/>
  <c r="N167" i="30"/>
  <c r="M167" i="30"/>
  <c r="L167" i="30"/>
  <c r="K167" i="30"/>
  <c r="J167" i="30"/>
  <c r="I167" i="30"/>
  <c r="H167" i="30"/>
  <c r="G167" i="30"/>
  <c r="F167" i="30"/>
  <c r="E167" i="30"/>
  <c r="D167" i="30"/>
  <c r="C167" i="30"/>
  <c r="B167" i="30"/>
  <c r="AG166" i="30"/>
  <c r="AF166" i="30"/>
  <c r="AE166" i="30"/>
  <c r="AD166" i="30"/>
  <c r="AC166" i="30"/>
  <c r="AB166" i="30"/>
  <c r="AA166" i="30"/>
  <c r="Z166" i="30"/>
  <c r="Y166" i="30"/>
  <c r="X166" i="30"/>
  <c r="W166" i="30"/>
  <c r="V166" i="30"/>
  <c r="U166" i="30"/>
  <c r="T166" i="30"/>
  <c r="S166" i="30"/>
  <c r="R166" i="30"/>
  <c r="Q166" i="30"/>
  <c r="P166" i="30"/>
  <c r="O166" i="30"/>
  <c r="N166" i="30"/>
  <c r="M166" i="30"/>
  <c r="L166" i="30"/>
  <c r="K166" i="30"/>
  <c r="J166" i="30"/>
  <c r="I166" i="30"/>
  <c r="H166" i="30"/>
  <c r="G166" i="30"/>
  <c r="F166" i="30"/>
  <c r="E166" i="30"/>
  <c r="D166" i="30"/>
  <c r="C166" i="30"/>
  <c r="B166" i="30"/>
  <c r="AG165" i="30"/>
  <c r="AG170" i="30" s="1"/>
  <c r="AF165" i="30"/>
  <c r="AF170" i="30" s="1"/>
  <c r="AE165" i="30"/>
  <c r="AE170" i="30" s="1"/>
  <c r="AD165" i="30"/>
  <c r="AD170" i="30" s="1"/>
  <c r="AC165" i="30"/>
  <c r="AC170" i="30" s="1"/>
  <c r="AB165" i="30"/>
  <c r="AB170" i="30" s="1"/>
  <c r="AA165" i="30"/>
  <c r="AA170" i="30" s="1"/>
  <c r="Z165" i="30"/>
  <c r="Z170" i="30" s="1"/>
  <c r="Y165" i="30"/>
  <c r="Y170" i="30" s="1"/>
  <c r="X165" i="30"/>
  <c r="X170" i="30" s="1"/>
  <c r="W165" i="30"/>
  <c r="W170" i="30" s="1"/>
  <c r="V165" i="30"/>
  <c r="V170" i="30" s="1"/>
  <c r="U165" i="30"/>
  <c r="U170" i="30" s="1"/>
  <c r="T165" i="30"/>
  <c r="T170" i="30" s="1"/>
  <c r="S165" i="30"/>
  <c r="S170" i="30" s="1"/>
  <c r="R165" i="30"/>
  <c r="R170" i="30" s="1"/>
  <c r="Q165" i="30"/>
  <c r="Q170" i="30" s="1"/>
  <c r="P165" i="30"/>
  <c r="P170" i="30" s="1"/>
  <c r="O165" i="30"/>
  <c r="O170" i="30" s="1"/>
  <c r="N165" i="30"/>
  <c r="N170" i="30" s="1"/>
  <c r="M165" i="30"/>
  <c r="M170" i="30" s="1"/>
  <c r="L165" i="30"/>
  <c r="L170" i="30" s="1"/>
  <c r="K165" i="30"/>
  <c r="K170" i="30" s="1"/>
  <c r="J165" i="30"/>
  <c r="J170" i="30" s="1"/>
  <c r="I165" i="30"/>
  <c r="I170" i="30" s="1"/>
  <c r="H165" i="30"/>
  <c r="H170" i="30" s="1"/>
  <c r="G165" i="30"/>
  <c r="G170" i="30" s="1"/>
  <c r="F165" i="30"/>
  <c r="F170" i="30" s="1"/>
  <c r="E165" i="30"/>
  <c r="E170" i="30" s="1"/>
  <c r="D165" i="30"/>
  <c r="D170" i="30" s="1"/>
  <c r="C165" i="30"/>
  <c r="C170" i="30" s="1"/>
  <c r="B165" i="30"/>
  <c r="B170" i="30" s="1"/>
  <c r="AG154" i="30"/>
  <c r="AF154" i="30"/>
  <c r="AE154" i="30"/>
  <c r="AD154" i="30"/>
  <c r="AD156" i="30" s="1"/>
  <c r="AC154" i="30"/>
  <c r="AB154" i="30"/>
  <c r="AA154" i="30"/>
  <c r="Z154" i="30"/>
  <c r="Z156" i="30" s="1"/>
  <c r="Y154" i="30"/>
  <c r="X154" i="30"/>
  <c r="W154" i="30"/>
  <c r="V154" i="30"/>
  <c r="V156" i="30" s="1"/>
  <c r="U154" i="30"/>
  <c r="T154" i="30"/>
  <c r="S154" i="30"/>
  <c r="R154" i="30"/>
  <c r="R156" i="30" s="1"/>
  <c r="Q154" i="30"/>
  <c r="P154" i="30"/>
  <c r="O154" i="30"/>
  <c r="N154" i="30"/>
  <c r="N156" i="30" s="1"/>
  <c r="M154" i="30"/>
  <c r="L154" i="30"/>
  <c r="K154" i="30"/>
  <c r="J154" i="30"/>
  <c r="J156" i="30" s="1"/>
  <c r="I154" i="30"/>
  <c r="H154" i="30"/>
  <c r="G154" i="30"/>
  <c r="F154" i="30"/>
  <c r="F156" i="30" s="1"/>
  <c r="E154" i="30"/>
  <c r="D154" i="30"/>
  <c r="C154" i="30"/>
  <c r="B154" i="30"/>
  <c r="B156" i="30" s="1"/>
  <c r="AG153" i="30"/>
  <c r="AF153" i="30"/>
  <c r="AE153" i="30"/>
  <c r="AD153" i="30"/>
  <c r="AC153" i="30"/>
  <c r="AB153" i="30"/>
  <c r="AA153" i="30"/>
  <c r="Z153" i="30"/>
  <c r="Y153" i="30"/>
  <c r="X153" i="30"/>
  <c r="W153" i="30"/>
  <c r="V153" i="30"/>
  <c r="U153" i="30"/>
  <c r="T153" i="30"/>
  <c r="S153" i="30"/>
  <c r="R153" i="30"/>
  <c r="Q153" i="30"/>
  <c r="P153" i="30"/>
  <c r="O153" i="30"/>
  <c r="N153" i="30"/>
  <c r="M153" i="30"/>
  <c r="L153" i="30"/>
  <c r="K153" i="30"/>
  <c r="J153" i="30"/>
  <c r="I153" i="30"/>
  <c r="H153" i="30"/>
  <c r="G153" i="30"/>
  <c r="F153" i="30"/>
  <c r="E153" i="30"/>
  <c r="D153" i="30"/>
  <c r="C153" i="30"/>
  <c r="B153" i="30"/>
  <c r="AG152" i="30"/>
  <c r="AF152" i="30"/>
  <c r="AE152" i="30"/>
  <c r="AD152" i="30"/>
  <c r="AC152" i="30"/>
  <c r="AB152" i="30"/>
  <c r="AA152" i="30"/>
  <c r="Z152" i="30"/>
  <c r="Y152" i="30"/>
  <c r="X152" i="30"/>
  <c r="W152" i="30"/>
  <c r="V152" i="30"/>
  <c r="U152" i="30"/>
  <c r="T152" i="30"/>
  <c r="S152" i="30"/>
  <c r="R152" i="30"/>
  <c r="Q152" i="30"/>
  <c r="P152" i="30"/>
  <c r="O152" i="30"/>
  <c r="N152" i="30"/>
  <c r="M152" i="30"/>
  <c r="L152" i="30"/>
  <c r="K152" i="30"/>
  <c r="J152" i="30"/>
  <c r="I152" i="30"/>
  <c r="H152" i="30"/>
  <c r="G152" i="30"/>
  <c r="F152" i="30"/>
  <c r="E152" i="30"/>
  <c r="D152" i="30"/>
  <c r="C152" i="30"/>
  <c r="B152" i="30"/>
  <c r="AG151" i="30"/>
  <c r="AF151" i="30"/>
  <c r="AE151" i="30"/>
  <c r="AD151" i="30"/>
  <c r="AC151" i="30"/>
  <c r="AB151" i="30"/>
  <c r="AA151" i="30"/>
  <c r="Z151" i="30"/>
  <c r="Y151" i="30"/>
  <c r="X151" i="30"/>
  <c r="W151" i="30"/>
  <c r="V151" i="30"/>
  <c r="U151" i="30"/>
  <c r="T151" i="30"/>
  <c r="S151" i="30"/>
  <c r="R151" i="30"/>
  <c r="Q151" i="30"/>
  <c r="P151" i="30"/>
  <c r="O151" i="30"/>
  <c r="N151" i="30"/>
  <c r="M151" i="30"/>
  <c r="L151" i="30"/>
  <c r="K151" i="30"/>
  <c r="J151" i="30"/>
  <c r="I151" i="30"/>
  <c r="H151" i="30"/>
  <c r="G151" i="30"/>
  <c r="F151" i="30"/>
  <c r="E151" i="30"/>
  <c r="D151" i="30"/>
  <c r="C151" i="30"/>
  <c r="B151" i="30"/>
  <c r="AG150" i="30"/>
  <c r="AF150" i="30"/>
  <c r="AF155" i="30" s="1"/>
  <c r="AE150" i="30"/>
  <c r="AE155" i="30" s="1"/>
  <c r="AD150" i="30"/>
  <c r="AD155" i="30" s="1"/>
  <c r="AC150" i="30"/>
  <c r="AC155" i="30" s="1"/>
  <c r="AB150" i="30"/>
  <c r="AB155" i="30" s="1"/>
  <c r="AA150" i="30"/>
  <c r="AA155" i="30" s="1"/>
  <c r="Z150" i="30"/>
  <c r="Z155" i="30" s="1"/>
  <c r="Y150" i="30"/>
  <c r="Y155" i="30" s="1"/>
  <c r="X150" i="30"/>
  <c r="X155" i="30" s="1"/>
  <c r="W150" i="30"/>
  <c r="W155" i="30" s="1"/>
  <c r="V150" i="30"/>
  <c r="V155" i="30" s="1"/>
  <c r="U150" i="30"/>
  <c r="U155" i="30" s="1"/>
  <c r="T150" i="30"/>
  <c r="T155" i="30" s="1"/>
  <c r="S150" i="30"/>
  <c r="S155" i="30" s="1"/>
  <c r="R150" i="30"/>
  <c r="R155" i="30" s="1"/>
  <c r="Q150" i="30"/>
  <c r="Q155" i="30" s="1"/>
  <c r="P150" i="30"/>
  <c r="P155" i="30" s="1"/>
  <c r="O150" i="30"/>
  <c r="O155" i="30" s="1"/>
  <c r="N150" i="30"/>
  <c r="N155" i="30" s="1"/>
  <c r="M150" i="30"/>
  <c r="M155" i="30" s="1"/>
  <c r="L150" i="30"/>
  <c r="L155" i="30" s="1"/>
  <c r="K150" i="30"/>
  <c r="K155" i="30" s="1"/>
  <c r="J150" i="30"/>
  <c r="J155" i="30" s="1"/>
  <c r="I150" i="30"/>
  <c r="H150" i="30"/>
  <c r="H155" i="30" s="1"/>
  <c r="G150" i="30"/>
  <c r="G155" i="30" s="1"/>
  <c r="F150" i="30"/>
  <c r="F155" i="30" s="1"/>
  <c r="E150" i="30"/>
  <c r="E155" i="30" s="1"/>
  <c r="D150" i="30"/>
  <c r="D155" i="30" s="1"/>
  <c r="C150" i="30"/>
  <c r="C155" i="30" s="1"/>
  <c r="B150" i="30"/>
  <c r="B155" i="30" s="1"/>
  <c r="AG139" i="30"/>
  <c r="AF139" i="30"/>
  <c r="AE139" i="30"/>
  <c r="AD139" i="30"/>
  <c r="AD141" i="30" s="1"/>
  <c r="AC139" i="30"/>
  <c r="AB139" i="30"/>
  <c r="AA139" i="30"/>
  <c r="Z139" i="30"/>
  <c r="Z141" i="30" s="1"/>
  <c r="Y139" i="30"/>
  <c r="X139" i="30"/>
  <c r="W139" i="30"/>
  <c r="V139" i="30"/>
  <c r="V141" i="30" s="1"/>
  <c r="U139" i="30"/>
  <c r="T139" i="30"/>
  <c r="S139" i="30"/>
  <c r="R139" i="30"/>
  <c r="R141" i="30" s="1"/>
  <c r="Q139" i="30"/>
  <c r="P139" i="30"/>
  <c r="O139" i="30"/>
  <c r="N139" i="30"/>
  <c r="N141" i="30" s="1"/>
  <c r="M139" i="30"/>
  <c r="L139" i="30"/>
  <c r="K139" i="30"/>
  <c r="J139" i="30"/>
  <c r="J141" i="30" s="1"/>
  <c r="I139" i="30"/>
  <c r="H139" i="30"/>
  <c r="G139" i="30"/>
  <c r="F139" i="30"/>
  <c r="F141" i="30" s="1"/>
  <c r="E139" i="30"/>
  <c r="D139" i="30"/>
  <c r="C139" i="30"/>
  <c r="B139" i="30"/>
  <c r="B141" i="30" s="1"/>
  <c r="AG138" i="30"/>
  <c r="AF138" i="30"/>
  <c r="AE138" i="30"/>
  <c r="AD138" i="30"/>
  <c r="AC138" i="30"/>
  <c r="AB138" i="30"/>
  <c r="AA138" i="30"/>
  <c r="Z138" i="30"/>
  <c r="Y138" i="30"/>
  <c r="X138" i="30"/>
  <c r="W138" i="30"/>
  <c r="V138" i="30"/>
  <c r="U138" i="30"/>
  <c r="T138" i="30"/>
  <c r="S138" i="30"/>
  <c r="R138" i="30"/>
  <c r="Q138" i="30"/>
  <c r="P138" i="30"/>
  <c r="O138" i="30"/>
  <c r="N138" i="30"/>
  <c r="M138" i="30"/>
  <c r="L138" i="30"/>
  <c r="K138" i="30"/>
  <c r="J138" i="30"/>
  <c r="I138" i="30"/>
  <c r="H138" i="30"/>
  <c r="G138" i="30"/>
  <c r="F138" i="30"/>
  <c r="E138" i="30"/>
  <c r="D138" i="30"/>
  <c r="C138" i="30"/>
  <c r="B138" i="30"/>
  <c r="AG137" i="30"/>
  <c r="AF137" i="30"/>
  <c r="AE137" i="30"/>
  <c r="AD137" i="30"/>
  <c r="AC137" i="30"/>
  <c r="AB137" i="30"/>
  <c r="AA137" i="30"/>
  <c r="Z137" i="30"/>
  <c r="Y137" i="30"/>
  <c r="X137" i="30"/>
  <c r="W137" i="30"/>
  <c r="V137" i="30"/>
  <c r="U137" i="30"/>
  <c r="T137" i="30"/>
  <c r="S137" i="30"/>
  <c r="R137" i="30"/>
  <c r="Q137" i="30"/>
  <c r="P137" i="30"/>
  <c r="O137" i="30"/>
  <c r="N137" i="30"/>
  <c r="M137" i="30"/>
  <c r="L137" i="30"/>
  <c r="K137" i="30"/>
  <c r="J137" i="30"/>
  <c r="I137" i="30"/>
  <c r="H137" i="30"/>
  <c r="G137" i="30"/>
  <c r="F137" i="30"/>
  <c r="E137" i="30"/>
  <c r="D137" i="30"/>
  <c r="C137" i="30"/>
  <c r="B137" i="30"/>
  <c r="AG136" i="30"/>
  <c r="AF136" i="30"/>
  <c r="AE136" i="30"/>
  <c r="AD136" i="30"/>
  <c r="AC136" i="30"/>
  <c r="AB136" i="30"/>
  <c r="AA136" i="30"/>
  <c r="Z136" i="30"/>
  <c r="Y136" i="30"/>
  <c r="X136" i="30"/>
  <c r="W136" i="30"/>
  <c r="V136" i="30"/>
  <c r="U136" i="30"/>
  <c r="T136" i="30"/>
  <c r="S136" i="30"/>
  <c r="R136" i="30"/>
  <c r="Q136" i="30"/>
  <c r="P136" i="30"/>
  <c r="O136" i="30"/>
  <c r="N136" i="30"/>
  <c r="M136" i="30"/>
  <c r="L136" i="30"/>
  <c r="K136" i="30"/>
  <c r="J136" i="30"/>
  <c r="I136" i="30"/>
  <c r="H136" i="30"/>
  <c r="G136" i="30"/>
  <c r="F136" i="30"/>
  <c r="E136" i="30"/>
  <c r="D136" i="30"/>
  <c r="C136" i="30"/>
  <c r="B136" i="30"/>
  <c r="AG135" i="30"/>
  <c r="AG140" i="30" s="1"/>
  <c r="AF135" i="30"/>
  <c r="AF140" i="30" s="1"/>
  <c r="AE135" i="30"/>
  <c r="AE140" i="30" s="1"/>
  <c r="AD135" i="30"/>
  <c r="AD140" i="30" s="1"/>
  <c r="AC135" i="30"/>
  <c r="AC140" i="30" s="1"/>
  <c r="AB135" i="30"/>
  <c r="AB140" i="30" s="1"/>
  <c r="AA135" i="30"/>
  <c r="AA140" i="30" s="1"/>
  <c r="Z135" i="30"/>
  <c r="Y135" i="30"/>
  <c r="Y140" i="30" s="1"/>
  <c r="X135" i="30"/>
  <c r="X140" i="30" s="1"/>
  <c r="W135" i="30"/>
  <c r="W140" i="30" s="1"/>
  <c r="V135" i="30"/>
  <c r="V140" i="30" s="1"/>
  <c r="U135" i="30"/>
  <c r="U140" i="30" s="1"/>
  <c r="T135" i="30"/>
  <c r="T140" i="30" s="1"/>
  <c r="S135" i="30"/>
  <c r="S140" i="30" s="1"/>
  <c r="R135" i="30"/>
  <c r="R140" i="30" s="1"/>
  <c r="Q135" i="30"/>
  <c r="Q140" i="30" s="1"/>
  <c r="P135" i="30"/>
  <c r="P140" i="30" s="1"/>
  <c r="O135" i="30"/>
  <c r="O140" i="30" s="1"/>
  <c r="N135" i="30"/>
  <c r="N140" i="30" s="1"/>
  <c r="M135" i="30"/>
  <c r="M140" i="30" s="1"/>
  <c r="L135" i="30"/>
  <c r="L140" i="30" s="1"/>
  <c r="K135" i="30"/>
  <c r="K140" i="30" s="1"/>
  <c r="J135" i="30"/>
  <c r="J140" i="30" s="1"/>
  <c r="I135" i="30"/>
  <c r="I140" i="30" s="1"/>
  <c r="H135" i="30"/>
  <c r="H140" i="30" s="1"/>
  <c r="G135" i="30"/>
  <c r="G140" i="30" s="1"/>
  <c r="F135" i="30"/>
  <c r="F140" i="30" s="1"/>
  <c r="E135" i="30"/>
  <c r="E140" i="30" s="1"/>
  <c r="D135" i="30"/>
  <c r="D140" i="30" s="1"/>
  <c r="C135" i="30"/>
  <c r="C140" i="30" s="1"/>
  <c r="B135" i="30"/>
  <c r="B140" i="30" s="1"/>
  <c r="AG124" i="30"/>
  <c r="AF124" i="30"/>
  <c r="AE124" i="30"/>
  <c r="AD124" i="30"/>
  <c r="AD126" i="30" s="1"/>
  <c r="AC124" i="30"/>
  <c r="AB124" i="30"/>
  <c r="AA124" i="30"/>
  <c r="Z124" i="30"/>
  <c r="Z126" i="30" s="1"/>
  <c r="Y124" i="30"/>
  <c r="X124" i="30"/>
  <c r="W124" i="30"/>
  <c r="V124" i="30"/>
  <c r="V126" i="30" s="1"/>
  <c r="U124" i="30"/>
  <c r="T124" i="30"/>
  <c r="S124" i="30"/>
  <c r="R124" i="30"/>
  <c r="R126" i="30" s="1"/>
  <c r="Q124" i="30"/>
  <c r="P124" i="30"/>
  <c r="O124" i="30"/>
  <c r="N124" i="30"/>
  <c r="N126" i="30" s="1"/>
  <c r="M124" i="30"/>
  <c r="L124" i="30"/>
  <c r="K124" i="30"/>
  <c r="J124" i="30"/>
  <c r="J126" i="30" s="1"/>
  <c r="I124" i="30"/>
  <c r="H124" i="30"/>
  <c r="G124" i="30"/>
  <c r="F124" i="30"/>
  <c r="F126" i="30" s="1"/>
  <c r="E124" i="30"/>
  <c r="D124" i="30"/>
  <c r="C124" i="30"/>
  <c r="B124" i="30"/>
  <c r="B126" i="30" s="1"/>
  <c r="AG123" i="30"/>
  <c r="AF123" i="30"/>
  <c r="AE123" i="30"/>
  <c r="AD123" i="30"/>
  <c r="AC123" i="30"/>
  <c r="AB123" i="30"/>
  <c r="AA123" i="30"/>
  <c r="Z123" i="30"/>
  <c r="Y123" i="30"/>
  <c r="X123" i="30"/>
  <c r="W123" i="30"/>
  <c r="V123" i="30"/>
  <c r="U123" i="30"/>
  <c r="T123" i="30"/>
  <c r="S123" i="30"/>
  <c r="R123" i="30"/>
  <c r="Q123" i="30"/>
  <c r="P123" i="30"/>
  <c r="O123" i="30"/>
  <c r="N123" i="30"/>
  <c r="M123" i="30"/>
  <c r="L123" i="30"/>
  <c r="K123" i="30"/>
  <c r="J123" i="30"/>
  <c r="I123" i="30"/>
  <c r="H123" i="30"/>
  <c r="G123" i="30"/>
  <c r="F123" i="30"/>
  <c r="E123" i="30"/>
  <c r="D123" i="30"/>
  <c r="C123" i="30"/>
  <c r="B123" i="30"/>
  <c r="AG122" i="30"/>
  <c r="AF122" i="30"/>
  <c r="AE122" i="30"/>
  <c r="AD122" i="30"/>
  <c r="AC122" i="30"/>
  <c r="AB122" i="30"/>
  <c r="AA122" i="30"/>
  <c r="Z122" i="30"/>
  <c r="Y122" i="30"/>
  <c r="X122" i="30"/>
  <c r="W122" i="30"/>
  <c r="V122" i="30"/>
  <c r="U122" i="30"/>
  <c r="T122" i="30"/>
  <c r="S122" i="30"/>
  <c r="R122" i="30"/>
  <c r="Q122" i="30"/>
  <c r="P122" i="30"/>
  <c r="O122" i="30"/>
  <c r="N122" i="30"/>
  <c r="M122" i="30"/>
  <c r="L122" i="30"/>
  <c r="K122" i="30"/>
  <c r="J122" i="30"/>
  <c r="I122" i="30"/>
  <c r="H122" i="30"/>
  <c r="G122" i="30"/>
  <c r="F122" i="30"/>
  <c r="E122" i="30"/>
  <c r="D122" i="30"/>
  <c r="C122" i="30"/>
  <c r="B122" i="30"/>
  <c r="AG121" i="30"/>
  <c r="AF121" i="30"/>
  <c r="AE121" i="30"/>
  <c r="AD121" i="30"/>
  <c r="AC121" i="30"/>
  <c r="AB121" i="30"/>
  <c r="AA121" i="30"/>
  <c r="Z121" i="30"/>
  <c r="Y121" i="30"/>
  <c r="X121" i="30"/>
  <c r="W121" i="30"/>
  <c r="V121" i="30"/>
  <c r="U121" i="30"/>
  <c r="T121" i="30"/>
  <c r="S121" i="30"/>
  <c r="R121" i="30"/>
  <c r="Q121" i="30"/>
  <c r="P121" i="30"/>
  <c r="O121" i="30"/>
  <c r="N121" i="30"/>
  <c r="M121" i="30"/>
  <c r="L121" i="30"/>
  <c r="K121" i="30"/>
  <c r="J121" i="30"/>
  <c r="I121" i="30"/>
  <c r="H121" i="30"/>
  <c r="G121" i="30"/>
  <c r="F121" i="30"/>
  <c r="E121" i="30"/>
  <c r="D121" i="30"/>
  <c r="C121" i="30"/>
  <c r="B121" i="30"/>
  <c r="AG120" i="30"/>
  <c r="AG125" i="30" s="1"/>
  <c r="AF120" i="30"/>
  <c r="AF125" i="30" s="1"/>
  <c r="AE120" i="30"/>
  <c r="AE125" i="30" s="1"/>
  <c r="AD120" i="30"/>
  <c r="AD125" i="30" s="1"/>
  <c r="AC120" i="30"/>
  <c r="AC125" i="30" s="1"/>
  <c r="AB120" i="30"/>
  <c r="AB125" i="30" s="1"/>
  <c r="AA120" i="30"/>
  <c r="AA125" i="30" s="1"/>
  <c r="Z120" i="30"/>
  <c r="Z125" i="30" s="1"/>
  <c r="Y120" i="30"/>
  <c r="Y125" i="30" s="1"/>
  <c r="X120" i="30"/>
  <c r="X125" i="30" s="1"/>
  <c r="W120" i="30"/>
  <c r="W125" i="30" s="1"/>
  <c r="V120" i="30"/>
  <c r="V125" i="30" s="1"/>
  <c r="U120" i="30"/>
  <c r="U125" i="30" s="1"/>
  <c r="T120" i="30"/>
  <c r="T125" i="30" s="1"/>
  <c r="S120" i="30"/>
  <c r="S125" i="30" s="1"/>
  <c r="R120" i="30"/>
  <c r="R125" i="30" s="1"/>
  <c r="Q120" i="30"/>
  <c r="Q125" i="30" s="1"/>
  <c r="P120" i="30"/>
  <c r="P125" i="30" s="1"/>
  <c r="O120" i="30"/>
  <c r="O125" i="30" s="1"/>
  <c r="N120" i="30"/>
  <c r="N125" i="30" s="1"/>
  <c r="M120" i="30"/>
  <c r="M125" i="30" s="1"/>
  <c r="L120" i="30"/>
  <c r="L125" i="30" s="1"/>
  <c r="K120" i="30"/>
  <c r="K125" i="30" s="1"/>
  <c r="J120" i="30"/>
  <c r="J125" i="30" s="1"/>
  <c r="I120" i="30"/>
  <c r="I125" i="30" s="1"/>
  <c r="H120" i="30"/>
  <c r="H125" i="30" s="1"/>
  <c r="G120" i="30"/>
  <c r="G125" i="30" s="1"/>
  <c r="F120" i="30"/>
  <c r="F125" i="30" s="1"/>
  <c r="E120" i="30"/>
  <c r="E125" i="30" s="1"/>
  <c r="D120" i="30"/>
  <c r="D125" i="30" s="1"/>
  <c r="C120" i="30"/>
  <c r="C125" i="30" s="1"/>
  <c r="B120" i="30"/>
  <c r="B125" i="30" s="1"/>
  <c r="AG109" i="30"/>
  <c r="AF109" i="30"/>
  <c r="AE109" i="30"/>
  <c r="AD109" i="30"/>
  <c r="AD111" i="30" s="1"/>
  <c r="AC109" i="30"/>
  <c r="AB109" i="30"/>
  <c r="AA109" i="30"/>
  <c r="Z109" i="30"/>
  <c r="Z111" i="30" s="1"/>
  <c r="Y109" i="30"/>
  <c r="X109" i="30"/>
  <c r="W109" i="30"/>
  <c r="V109" i="30"/>
  <c r="V111" i="30" s="1"/>
  <c r="U109" i="30"/>
  <c r="T109" i="30"/>
  <c r="S109" i="30"/>
  <c r="R109" i="30"/>
  <c r="R111" i="30" s="1"/>
  <c r="Q109" i="30"/>
  <c r="P109" i="30"/>
  <c r="O109" i="30"/>
  <c r="N109" i="30"/>
  <c r="N111" i="30" s="1"/>
  <c r="M109" i="30"/>
  <c r="L109" i="30"/>
  <c r="K109" i="30"/>
  <c r="J109" i="30"/>
  <c r="J111" i="30" s="1"/>
  <c r="I109" i="30"/>
  <c r="H109" i="30"/>
  <c r="G109" i="30"/>
  <c r="F109" i="30"/>
  <c r="F111" i="30" s="1"/>
  <c r="E109" i="30"/>
  <c r="D109" i="30"/>
  <c r="C109" i="30"/>
  <c r="B109" i="30"/>
  <c r="B111" i="30" s="1"/>
  <c r="AG108" i="30"/>
  <c r="AF108" i="30"/>
  <c r="AE108" i="30"/>
  <c r="AD108" i="30"/>
  <c r="AC108" i="30"/>
  <c r="AB108" i="30"/>
  <c r="AA108" i="30"/>
  <c r="Z108" i="30"/>
  <c r="Y108" i="30"/>
  <c r="X108" i="30"/>
  <c r="W108" i="30"/>
  <c r="V108" i="30"/>
  <c r="U108" i="30"/>
  <c r="T108" i="30"/>
  <c r="S108" i="30"/>
  <c r="R108" i="30"/>
  <c r="Q108" i="30"/>
  <c r="P108" i="30"/>
  <c r="O108" i="30"/>
  <c r="N108" i="30"/>
  <c r="M108" i="30"/>
  <c r="L108" i="30"/>
  <c r="K108" i="30"/>
  <c r="J108" i="30"/>
  <c r="I108" i="30"/>
  <c r="H108" i="30"/>
  <c r="G108" i="30"/>
  <c r="F108" i="30"/>
  <c r="E108" i="30"/>
  <c r="D108" i="30"/>
  <c r="C108" i="30"/>
  <c r="B108" i="30"/>
  <c r="AG107" i="30"/>
  <c r="AF107" i="30"/>
  <c r="AE107" i="30"/>
  <c r="AD107" i="30"/>
  <c r="AC107" i="30"/>
  <c r="AB107" i="30"/>
  <c r="AA107" i="30"/>
  <c r="Z107" i="30"/>
  <c r="Y107" i="30"/>
  <c r="X107" i="30"/>
  <c r="W107" i="30"/>
  <c r="V107" i="30"/>
  <c r="U107" i="30"/>
  <c r="T107" i="30"/>
  <c r="S107" i="30"/>
  <c r="R107" i="30"/>
  <c r="Q107" i="30"/>
  <c r="P107" i="30"/>
  <c r="O107" i="30"/>
  <c r="N107" i="30"/>
  <c r="M107" i="30"/>
  <c r="L107" i="30"/>
  <c r="K107" i="30"/>
  <c r="J107" i="30"/>
  <c r="I107" i="30"/>
  <c r="H107" i="30"/>
  <c r="G107" i="30"/>
  <c r="F107" i="30"/>
  <c r="E107" i="30"/>
  <c r="D107" i="30"/>
  <c r="C107" i="30"/>
  <c r="B107" i="30"/>
  <c r="AG106" i="30"/>
  <c r="AF106" i="30"/>
  <c r="AE106" i="30"/>
  <c r="AD106" i="30"/>
  <c r="AC106" i="30"/>
  <c r="AB106" i="30"/>
  <c r="AA106" i="30"/>
  <c r="Z106" i="30"/>
  <c r="Y106" i="30"/>
  <c r="X106" i="30"/>
  <c r="W106" i="30"/>
  <c r="V106" i="30"/>
  <c r="U106" i="30"/>
  <c r="T106" i="30"/>
  <c r="S106" i="30"/>
  <c r="R106" i="30"/>
  <c r="Q106" i="30"/>
  <c r="P106" i="30"/>
  <c r="O106" i="30"/>
  <c r="N106" i="30"/>
  <c r="M106" i="30"/>
  <c r="L106" i="30"/>
  <c r="K106" i="30"/>
  <c r="J106" i="30"/>
  <c r="I106" i="30"/>
  <c r="H106" i="30"/>
  <c r="G106" i="30"/>
  <c r="F106" i="30"/>
  <c r="E106" i="30"/>
  <c r="D106" i="30"/>
  <c r="C106" i="30"/>
  <c r="B106" i="30"/>
  <c r="AG105" i="30"/>
  <c r="AG110" i="30" s="1"/>
  <c r="AF105" i="30"/>
  <c r="AF110" i="30" s="1"/>
  <c r="AE105" i="30"/>
  <c r="AE110" i="30" s="1"/>
  <c r="AD105" i="30"/>
  <c r="AD110" i="30" s="1"/>
  <c r="AC105" i="30"/>
  <c r="AC110" i="30" s="1"/>
  <c r="AB105" i="30"/>
  <c r="AB110" i="30" s="1"/>
  <c r="AA105" i="30"/>
  <c r="AA110" i="30" s="1"/>
  <c r="Z105" i="30"/>
  <c r="Z110" i="30" s="1"/>
  <c r="Y105" i="30"/>
  <c r="Y110" i="30" s="1"/>
  <c r="X105" i="30"/>
  <c r="X110" i="30" s="1"/>
  <c r="W105" i="30"/>
  <c r="W110" i="30" s="1"/>
  <c r="V105" i="30"/>
  <c r="V110" i="30" s="1"/>
  <c r="U105" i="30"/>
  <c r="U110" i="30" s="1"/>
  <c r="T105" i="30"/>
  <c r="T110" i="30" s="1"/>
  <c r="S105" i="30"/>
  <c r="S110" i="30" s="1"/>
  <c r="R105" i="30"/>
  <c r="R110" i="30" s="1"/>
  <c r="Q105" i="30"/>
  <c r="Q110" i="30" s="1"/>
  <c r="P105" i="30"/>
  <c r="P110" i="30" s="1"/>
  <c r="O105" i="30"/>
  <c r="O110" i="30" s="1"/>
  <c r="N105" i="30"/>
  <c r="N110" i="30" s="1"/>
  <c r="M105" i="30"/>
  <c r="M110" i="30" s="1"/>
  <c r="L105" i="30"/>
  <c r="L110" i="30" s="1"/>
  <c r="K105" i="30"/>
  <c r="K110" i="30" s="1"/>
  <c r="J105" i="30"/>
  <c r="J110" i="30" s="1"/>
  <c r="I105" i="30"/>
  <c r="I110" i="30" s="1"/>
  <c r="H105" i="30"/>
  <c r="H110" i="30" s="1"/>
  <c r="G105" i="30"/>
  <c r="G110" i="30" s="1"/>
  <c r="F105" i="30"/>
  <c r="F110" i="30" s="1"/>
  <c r="E105" i="30"/>
  <c r="E110" i="30" s="1"/>
  <c r="D105" i="30"/>
  <c r="D110" i="30" s="1"/>
  <c r="C105" i="30"/>
  <c r="C110" i="30" s="1"/>
  <c r="B105" i="30"/>
  <c r="B110" i="30" s="1"/>
  <c r="C95" i="30"/>
  <c r="B95" i="30"/>
  <c r="AG94" i="30"/>
  <c r="AF94" i="30"/>
  <c r="AE94" i="30"/>
  <c r="AD94" i="30"/>
  <c r="AD96" i="30" s="1"/>
  <c r="AC94" i="30"/>
  <c r="AB94" i="30"/>
  <c r="AA94" i="30"/>
  <c r="Z94" i="30"/>
  <c r="Z96" i="30" s="1"/>
  <c r="Y94" i="30"/>
  <c r="X94" i="30"/>
  <c r="W94" i="30"/>
  <c r="V94" i="30"/>
  <c r="V96" i="30" s="1"/>
  <c r="U94" i="30"/>
  <c r="T94" i="30"/>
  <c r="S94" i="30"/>
  <c r="R94" i="30"/>
  <c r="R96" i="30" s="1"/>
  <c r="Q94" i="30"/>
  <c r="P94" i="30"/>
  <c r="O94" i="30"/>
  <c r="N94" i="30"/>
  <c r="N96" i="30" s="1"/>
  <c r="M94" i="30"/>
  <c r="L94" i="30"/>
  <c r="K94" i="30"/>
  <c r="J94" i="30"/>
  <c r="J96" i="30" s="1"/>
  <c r="I94" i="30"/>
  <c r="H94" i="30"/>
  <c r="G94" i="30"/>
  <c r="F94" i="30"/>
  <c r="F96" i="30" s="1"/>
  <c r="E94" i="30"/>
  <c r="D94" i="30"/>
  <c r="C94" i="30"/>
  <c r="B94" i="30"/>
  <c r="B96" i="30" s="1"/>
  <c r="AG93" i="30"/>
  <c r="AF93" i="30"/>
  <c r="AE93" i="30"/>
  <c r="AD93" i="30"/>
  <c r="AC93" i="30"/>
  <c r="AB93" i="30"/>
  <c r="AA93" i="30"/>
  <c r="Z93" i="30"/>
  <c r="Y93" i="30"/>
  <c r="X93" i="30"/>
  <c r="W93" i="30"/>
  <c r="V93" i="30"/>
  <c r="U93" i="30"/>
  <c r="T93" i="30"/>
  <c r="S93" i="30"/>
  <c r="R93" i="30"/>
  <c r="Q93" i="30"/>
  <c r="P93" i="30"/>
  <c r="O93" i="30"/>
  <c r="N93" i="30"/>
  <c r="M93" i="30"/>
  <c r="L93" i="30"/>
  <c r="K93" i="30"/>
  <c r="J93" i="30"/>
  <c r="I93" i="30"/>
  <c r="H93" i="30"/>
  <c r="G93" i="30"/>
  <c r="F93" i="30"/>
  <c r="E93" i="30"/>
  <c r="D93"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AG91" i="30"/>
  <c r="AF91" i="30"/>
  <c r="AE91" i="30"/>
  <c r="AD91" i="30"/>
  <c r="AC91" i="30"/>
  <c r="AB91" i="30"/>
  <c r="AA91" i="30"/>
  <c r="Z91" i="30"/>
  <c r="Y91" i="30"/>
  <c r="X91" i="30"/>
  <c r="W91" i="30"/>
  <c r="V91" i="30"/>
  <c r="U91" i="30"/>
  <c r="T91" i="30"/>
  <c r="S91" i="30"/>
  <c r="R91" i="30"/>
  <c r="Q91" i="30"/>
  <c r="P91" i="30"/>
  <c r="O91" i="30"/>
  <c r="N91" i="30"/>
  <c r="M91" i="30"/>
  <c r="L91" i="30"/>
  <c r="K91" i="30"/>
  <c r="J91" i="30"/>
  <c r="I91" i="30"/>
  <c r="H91" i="30"/>
  <c r="G91" i="30"/>
  <c r="F91" i="30"/>
  <c r="E91" i="30"/>
  <c r="D91" i="30"/>
  <c r="AG90" i="30"/>
  <c r="AF90" i="30"/>
  <c r="AE90" i="30"/>
  <c r="AD90" i="30"/>
  <c r="AC90" i="30"/>
  <c r="AB90" i="30"/>
  <c r="AA90" i="30"/>
  <c r="Z90" i="30"/>
  <c r="Y90" i="30"/>
  <c r="X90" i="30"/>
  <c r="W90" i="30"/>
  <c r="V90" i="30"/>
  <c r="U90" i="30"/>
  <c r="T90" i="30"/>
  <c r="S90" i="30"/>
  <c r="R90" i="30"/>
  <c r="Q90" i="30"/>
  <c r="P90" i="30"/>
  <c r="O90" i="30"/>
  <c r="N90" i="30"/>
  <c r="M90" i="30"/>
  <c r="L90" i="30"/>
  <c r="K90" i="30"/>
  <c r="J90" i="30"/>
  <c r="I90" i="30"/>
  <c r="H90" i="30"/>
  <c r="G90" i="30"/>
  <c r="F90" i="30"/>
  <c r="E90" i="30"/>
  <c r="D90" i="30"/>
  <c r="AG79" i="30"/>
  <c r="AF79" i="30"/>
  <c r="AE79" i="30"/>
  <c r="AD79" i="30"/>
  <c r="AD81" i="30" s="1"/>
  <c r="AC79" i="30"/>
  <c r="AB79" i="30"/>
  <c r="AA79" i="30"/>
  <c r="Z79" i="30"/>
  <c r="Z81" i="30" s="1"/>
  <c r="Y79" i="30"/>
  <c r="X79" i="30"/>
  <c r="W79" i="30"/>
  <c r="V79" i="30"/>
  <c r="V81" i="30" s="1"/>
  <c r="U79" i="30"/>
  <c r="T79" i="30"/>
  <c r="S79" i="30"/>
  <c r="R79" i="30"/>
  <c r="R81" i="30" s="1"/>
  <c r="Q79" i="30"/>
  <c r="P79" i="30"/>
  <c r="O79" i="30"/>
  <c r="N79" i="30"/>
  <c r="N81" i="30" s="1"/>
  <c r="M79" i="30"/>
  <c r="L79" i="30"/>
  <c r="K79" i="30"/>
  <c r="J79" i="30"/>
  <c r="J81" i="30" s="1"/>
  <c r="I79" i="30"/>
  <c r="H79" i="30"/>
  <c r="G79" i="30"/>
  <c r="F79" i="30"/>
  <c r="F81" i="30" s="1"/>
  <c r="E79" i="30"/>
  <c r="D79" i="30"/>
  <c r="C79" i="30"/>
  <c r="B79" i="30"/>
  <c r="B81" i="30" s="1"/>
  <c r="AG78" i="30"/>
  <c r="AF78" i="30"/>
  <c r="AE78" i="30"/>
  <c r="AD78" i="30"/>
  <c r="AC78" i="30"/>
  <c r="AB78" i="30"/>
  <c r="AA78" i="30"/>
  <c r="Z78" i="30"/>
  <c r="Y78" i="30"/>
  <c r="X78" i="30"/>
  <c r="W78" i="30"/>
  <c r="V78" i="30"/>
  <c r="U78" i="30"/>
  <c r="T78" i="30"/>
  <c r="S78" i="30"/>
  <c r="R78" i="30"/>
  <c r="Q78" i="30"/>
  <c r="P78" i="30"/>
  <c r="O78" i="30"/>
  <c r="N78" i="30"/>
  <c r="M78" i="30"/>
  <c r="L78" i="30"/>
  <c r="K78" i="30"/>
  <c r="J78" i="30"/>
  <c r="I78" i="30"/>
  <c r="H78" i="30"/>
  <c r="G78" i="30"/>
  <c r="F78" i="30"/>
  <c r="E78" i="30"/>
  <c r="D78" i="30"/>
  <c r="C78" i="30"/>
  <c r="B78"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B77" i="30"/>
  <c r="AG76" i="30"/>
  <c r="AF76" i="30"/>
  <c r="AE76" i="30"/>
  <c r="AD76" i="30"/>
  <c r="AC76" i="30"/>
  <c r="AB76" i="30"/>
  <c r="AA76" i="30"/>
  <c r="Z76" i="30"/>
  <c r="Y76" i="30"/>
  <c r="X76" i="30"/>
  <c r="W76" i="30"/>
  <c r="V76" i="30"/>
  <c r="U76" i="30"/>
  <c r="T76" i="30"/>
  <c r="S76" i="30"/>
  <c r="R76" i="30"/>
  <c r="Q76" i="30"/>
  <c r="P76" i="30"/>
  <c r="O76" i="30"/>
  <c r="N76" i="30"/>
  <c r="M76" i="30"/>
  <c r="L76" i="30"/>
  <c r="K76" i="30"/>
  <c r="J76" i="30"/>
  <c r="I76" i="30"/>
  <c r="H76" i="30"/>
  <c r="G76" i="30"/>
  <c r="F76" i="30"/>
  <c r="E76" i="30"/>
  <c r="D76" i="30"/>
  <c r="C76" i="30"/>
  <c r="B76" i="30"/>
  <c r="AG75" i="30"/>
  <c r="AG80" i="30" s="1"/>
  <c r="AF75" i="30"/>
  <c r="AF80" i="30" s="1"/>
  <c r="AE75" i="30"/>
  <c r="AE80" i="30" s="1"/>
  <c r="AD75" i="30"/>
  <c r="AD80" i="30" s="1"/>
  <c r="AC75" i="30"/>
  <c r="AC80" i="30" s="1"/>
  <c r="AB75" i="30"/>
  <c r="AB80" i="30" s="1"/>
  <c r="AA75" i="30"/>
  <c r="AA80" i="30" s="1"/>
  <c r="Z75" i="30"/>
  <c r="Z80" i="30" s="1"/>
  <c r="Y75" i="30"/>
  <c r="Y80" i="30" s="1"/>
  <c r="X75" i="30"/>
  <c r="X80" i="30" s="1"/>
  <c r="W75" i="30"/>
  <c r="W80" i="30" s="1"/>
  <c r="V75" i="30"/>
  <c r="V80" i="30" s="1"/>
  <c r="U75" i="30"/>
  <c r="U80" i="30" s="1"/>
  <c r="T75" i="30"/>
  <c r="T80" i="30" s="1"/>
  <c r="S75" i="30"/>
  <c r="S80" i="30" s="1"/>
  <c r="R75" i="30"/>
  <c r="R80" i="30" s="1"/>
  <c r="Q75" i="30"/>
  <c r="Q80" i="30" s="1"/>
  <c r="P75" i="30"/>
  <c r="P80" i="30" s="1"/>
  <c r="O75" i="30"/>
  <c r="O80" i="30" s="1"/>
  <c r="N75" i="30"/>
  <c r="N80" i="30" s="1"/>
  <c r="M75" i="30"/>
  <c r="M80" i="30" s="1"/>
  <c r="L75" i="30"/>
  <c r="L80" i="30" s="1"/>
  <c r="K75" i="30"/>
  <c r="K80" i="30" s="1"/>
  <c r="J75" i="30"/>
  <c r="J80" i="30" s="1"/>
  <c r="I75" i="30"/>
  <c r="I80" i="30" s="1"/>
  <c r="H75" i="30"/>
  <c r="H80" i="30" s="1"/>
  <c r="G75" i="30"/>
  <c r="G80" i="30" s="1"/>
  <c r="F75" i="30"/>
  <c r="F80" i="30" s="1"/>
  <c r="E75" i="30"/>
  <c r="E80" i="30" s="1"/>
  <c r="D75" i="30"/>
  <c r="D80" i="30" s="1"/>
  <c r="C75" i="30"/>
  <c r="C80" i="30" s="1"/>
  <c r="B75" i="30"/>
  <c r="B80" i="30" s="1"/>
  <c r="AG62" i="30"/>
  <c r="AF62" i="30"/>
  <c r="AE62" i="30"/>
  <c r="AD62" i="30"/>
  <c r="AD64" i="30" s="1"/>
  <c r="AC62" i="30"/>
  <c r="AB62" i="30"/>
  <c r="AA62" i="30"/>
  <c r="Z62" i="30"/>
  <c r="Z64" i="30" s="1"/>
  <c r="Y62" i="30"/>
  <c r="X62" i="30"/>
  <c r="W62" i="30"/>
  <c r="V62" i="30"/>
  <c r="V64" i="30" s="1"/>
  <c r="U62" i="30"/>
  <c r="T62" i="30"/>
  <c r="S62" i="30"/>
  <c r="R62" i="30"/>
  <c r="R64" i="30" s="1"/>
  <c r="Q62" i="30"/>
  <c r="P62" i="30"/>
  <c r="O62" i="30"/>
  <c r="N62" i="30"/>
  <c r="N64" i="30" s="1"/>
  <c r="M62" i="30"/>
  <c r="L62" i="30"/>
  <c r="K62" i="30"/>
  <c r="J62" i="30"/>
  <c r="J64" i="30" s="1"/>
  <c r="I62" i="30"/>
  <c r="H62" i="30"/>
  <c r="G62" i="30"/>
  <c r="F62" i="30"/>
  <c r="F64" i="30" s="1"/>
  <c r="E62" i="30"/>
  <c r="D62" i="30"/>
  <c r="C62" i="30"/>
  <c r="B62" i="30"/>
  <c r="B64" i="30" s="1"/>
  <c r="AG61"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B61" i="30"/>
  <c r="AG60" i="30"/>
  <c r="AF60" i="30"/>
  <c r="AE60" i="30"/>
  <c r="AD60" i="30"/>
  <c r="AC60" i="30"/>
  <c r="AB60" i="30"/>
  <c r="AA60" i="30"/>
  <c r="Z60" i="30"/>
  <c r="Y60" i="30"/>
  <c r="X60" i="30"/>
  <c r="W60" i="30"/>
  <c r="V60" i="30"/>
  <c r="U60" i="30"/>
  <c r="T60" i="30"/>
  <c r="S60" i="30"/>
  <c r="R60" i="30"/>
  <c r="Q60" i="30"/>
  <c r="P60" i="30"/>
  <c r="O60" i="30"/>
  <c r="N60" i="30"/>
  <c r="M60" i="30"/>
  <c r="L60" i="30"/>
  <c r="K60" i="30"/>
  <c r="J60" i="30"/>
  <c r="I60" i="30"/>
  <c r="H60" i="30"/>
  <c r="G60" i="30"/>
  <c r="F60" i="30"/>
  <c r="E60" i="30"/>
  <c r="D60" i="30"/>
  <c r="C60" i="30"/>
  <c r="B60" i="30"/>
  <c r="AG59"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B59" i="30"/>
  <c r="AG58" i="30"/>
  <c r="AG63" i="30" s="1"/>
  <c r="AF58" i="30"/>
  <c r="AF63" i="30" s="1"/>
  <c r="AE58" i="30"/>
  <c r="AE63" i="30" s="1"/>
  <c r="AD58" i="30"/>
  <c r="AD63" i="30" s="1"/>
  <c r="AC58" i="30"/>
  <c r="AC63" i="30" s="1"/>
  <c r="AB58" i="30"/>
  <c r="AB63" i="30" s="1"/>
  <c r="AA58" i="30"/>
  <c r="AA63" i="30" s="1"/>
  <c r="Z58" i="30"/>
  <c r="Z63" i="30" s="1"/>
  <c r="Y58" i="30"/>
  <c r="Y63" i="30" s="1"/>
  <c r="X58" i="30"/>
  <c r="X63" i="30" s="1"/>
  <c r="W58" i="30"/>
  <c r="W63" i="30" s="1"/>
  <c r="V58" i="30"/>
  <c r="V63" i="30" s="1"/>
  <c r="U58" i="30"/>
  <c r="U63" i="30" s="1"/>
  <c r="T58" i="30"/>
  <c r="T63" i="30" s="1"/>
  <c r="S58" i="30"/>
  <c r="S63" i="30" s="1"/>
  <c r="R58" i="30"/>
  <c r="R63" i="30" s="1"/>
  <c r="Q58" i="30"/>
  <c r="Q63" i="30" s="1"/>
  <c r="P58" i="30"/>
  <c r="P63" i="30" s="1"/>
  <c r="O58" i="30"/>
  <c r="O63" i="30" s="1"/>
  <c r="N58" i="30"/>
  <c r="N63" i="30" s="1"/>
  <c r="M58" i="30"/>
  <c r="M63" i="30" s="1"/>
  <c r="L58" i="30"/>
  <c r="L63" i="30" s="1"/>
  <c r="K58" i="30"/>
  <c r="K63" i="30" s="1"/>
  <c r="J58" i="30"/>
  <c r="J63" i="30" s="1"/>
  <c r="I58" i="30"/>
  <c r="I63" i="30" s="1"/>
  <c r="H58" i="30"/>
  <c r="H63" i="30" s="1"/>
  <c r="G58" i="30"/>
  <c r="G63" i="30" s="1"/>
  <c r="F58" i="30"/>
  <c r="F63" i="30" s="1"/>
  <c r="E58" i="30"/>
  <c r="E63" i="30" s="1"/>
  <c r="D58" i="30"/>
  <c r="D63" i="30" s="1"/>
  <c r="C58" i="30"/>
  <c r="C63" i="30" s="1"/>
  <c r="B58" i="30"/>
  <c r="B63" i="30" s="1"/>
  <c r="E48" i="30"/>
  <c r="D48" i="30"/>
  <c r="AG47" i="30"/>
  <c r="AF47" i="30"/>
  <c r="AE47" i="30"/>
  <c r="AD47" i="30"/>
  <c r="AD49" i="30" s="1"/>
  <c r="AC47" i="30"/>
  <c r="AB47" i="30"/>
  <c r="AA47" i="30"/>
  <c r="Z47" i="30"/>
  <c r="Z49" i="30" s="1"/>
  <c r="Y47" i="30"/>
  <c r="X47" i="30"/>
  <c r="W47" i="30"/>
  <c r="V47" i="30"/>
  <c r="V49" i="30" s="1"/>
  <c r="U47" i="30"/>
  <c r="T47" i="30"/>
  <c r="S47" i="30"/>
  <c r="R47" i="30"/>
  <c r="R49" i="30" s="1"/>
  <c r="Q47" i="30"/>
  <c r="P47" i="30"/>
  <c r="O47" i="30"/>
  <c r="N47" i="30"/>
  <c r="N49" i="30" s="1"/>
  <c r="M47" i="30"/>
  <c r="L47" i="30"/>
  <c r="K47" i="30"/>
  <c r="J47" i="30"/>
  <c r="J49" i="30" s="1"/>
  <c r="I47" i="30"/>
  <c r="H47" i="30"/>
  <c r="G47" i="30"/>
  <c r="F47" i="30"/>
  <c r="F49" i="30" s="1"/>
  <c r="E47" i="30"/>
  <c r="D47" i="30"/>
  <c r="C47" i="30"/>
  <c r="B47" i="30"/>
  <c r="B49" i="30" s="1"/>
  <c r="AG46" i="30"/>
  <c r="AF46" i="30"/>
  <c r="AE46" i="30"/>
  <c r="AD46" i="30"/>
  <c r="AC46" i="30"/>
  <c r="AB46" i="30"/>
  <c r="AA46" i="30"/>
  <c r="Z46" i="30"/>
  <c r="Y46" i="30"/>
  <c r="X46" i="30"/>
  <c r="W46" i="30"/>
  <c r="V46" i="30"/>
  <c r="U46" i="30"/>
  <c r="T46" i="30"/>
  <c r="S46" i="30"/>
  <c r="R46" i="30"/>
  <c r="Q46" i="30"/>
  <c r="P46" i="30"/>
  <c r="O46" i="30"/>
  <c r="N46" i="30"/>
  <c r="M46" i="30"/>
  <c r="L46" i="30"/>
  <c r="K46" i="30"/>
  <c r="J46" i="30"/>
  <c r="I46" i="30"/>
  <c r="H46" i="30"/>
  <c r="G46" i="30"/>
  <c r="F46" i="30"/>
  <c r="C46" i="30"/>
  <c r="B46" i="30"/>
  <c r="AG45" i="30"/>
  <c r="AF45" i="30"/>
  <c r="AE45" i="30"/>
  <c r="AD45" i="30"/>
  <c r="AC45" i="30"/>
  <c r="AB45" i="30"/>
  <c r="AA45" i="30"/>
  <c r="Z45" i="30"/>
  <c r="Y45" i="30"/>
  <c r="X45" i="30"/>
  <c r="W45" i="30"/>
  <c r="V45" i="30"/>
  <c r="U45" i="30"/>
  <c r="T45" i="30"/>
  <c r="S45" i="30"/>
  <c r="R45" i="30"/>
  <c r="Q45" i="30"/>
  <c r="P45" i="30"/>
  <c r="O45" i="30"/>
  <c r="N45" i="30"/>
  <c r="M45" i="30"/>
  <c r="L45" i="30"/>
  <c r="K45" i="30"/>
  <c r="J45" i="30"/>
  <c r="I45" i="30"/>
  <c r="H45" i="30"/>
  <c r="G45" i="30"/>
  <c r="F45" i="30"/>
  <c r="C45" i="30"/>
  <c r="B45" i="30"/>
  <c r="AG44" i="30"/>
  <c r="AF44" i="30"/>
  <c r="AE44" i="30"/>
  <c r="AD44" i="30"/>
  <c r="AC44" i="30"/>
  <c r="AB44" i="30"/>
  <c r="AA44" i="30"/>
  <c r="Z44" i="30"/>
  <c r="Y44" i="30"/>
  <c r="X44" i="30"/>
  <c r="W44" i="30"/>
  <c r="V44" i="30"/>
  <c r="U44" i="30"/>
  <c r="T44" i="30"/>
  <c r="S44" i="30"/>
  <c r="R44" i="30"/>
  <c r="Q44" i="30"/>
  <c r="P44" i="30"/>
  <c r="O44" i="30"/>
  <c r="N44" i="30"/>
  <c r="M44" i="30"/>
  <c r="L44" i="30"/>
  <c r="K44" i="30"/>
  <c r="J44" i="30"/>
  <c r="I44" i="30"/>
  <c r="H44" i="30"/>
  <c r="G44" i="30"/>
  <c r="F44" i="30"/>
  <c r="C44" i="30"/>
  <c r="B44" i="30"/>
  <c r="AG43" i="30"/>
  <c r="AF43" i="30"/>
  <c r="AE43" i="30"/>
  <c r="AD43" i="30"/>
  <c r="AC43" i="30"/>
  <c r="AB43" i="30"/>
  <c r="AA43" i="30"/>
  <c r="Z43" i="30"/>
  <c r="Y43" i="30"/>
  <c r="X43" i="30"/>
  <c r="W43" i="30"/>
  <c r="V43" i="30"/>
  <c r="U43" i="30"/>
  <c r="T43" i="30"/>
  <c r="S43" i="30"/>
  <c r="R43" i="30"/>
  <c r="Q43" i="30"/>
  <c r="P43" i="30"/>
  <c r="O43" i="30"/>
  <c r="N43" i="30"/>
  <c r="M43" i="30"/>
  <c r="L43" i="30"/>
  <c r="K43" i="30"/>
  <c r="J43" i="30"/>
  <c r="I43" i="30"/>
  <c r="H43" i="30"/>
  <c r="G43" i="30"/>
  <c r="F43" i="30"/>
  <c r="C43" i="30"/>
  <c r="B43" i="30"/>
  <c r="B323" i="10"/>
  <c r="AG324" i="10"/>
  <c r="AF324" i="10"/>
  <c r="AE324" i="10"/>
  <c r="AD324" i="10"/>
  <c r="AC324" i="10"/>
  <c r="AB324" i="10"/>
  <c r="AA324" i="10"/>
  <c r="Z324" i="10"/>
  <c r="Y324" i="10"/>
  <c r="X324" i="10"/>
  <c r="W324" i="10"/>
  <c r="V324" i="10"/>
  <c r="U324" i="10"/>
  <c r="T324" i="10"/>
  <c r="S324" i="10"/>
  <c r="R324" i="10"/>
  <c r="Q324" i="10"/>
  <c r="P324" i="10"/>
  <c r="O324" i="10"/>
  <c r="N324" i="10"/>
  <c r="M324" i="10"/>
  <c r="L324" i="10"/>
  <c r="K324" i="10"/>
  <c r="J324" i="10"/>
  <c r="I324" i="10"/>
  <c r="H324" i="10"/>
  <c r="G324" i="10"/>
  <c r="F324" i="10"/>
  <c r="E324" i="10"/>
  <c r="D324" i="10"/>
  <c r="C324" i="10"/>
  <c r="B324" i="10"/>
  <c r="AG323" i="10"/>
  <c r="AF323" i="10"/>
  <c r="AE323" i="10"/>
  <c r="AE325" i="10" s="1"/>
  <c r="AF325" i="10" s="1"/>
  <c r="AG325" i="10" s="1"/>
  <c r="AD323" i="10"/>
  <c r="AD325" i="10" s="1"/>
  <c r="AC323" i="10"/>
  <c r="AB323" i="10"/>
  <c r="AA323" i="10"/>
  <c r="AA325" i="10" s="1"/>
  <c r="AB325" i="10" s="1"/>
  <c r="AC325" i="10" s="1"/>
  <c r="Z323" i="10"/>
  <c r="Z325" i="10" s="1"/>
  <c r="Y323" i="10"/>
  <c r="X323" i="10"/>
  <c r="W323" i="10"/>
  <c r="W325" i="10" s="1"/>
  <c r="X325" i="10" s="1"/>
  <c r="Y325" i="10" s="1"/>
  <c r="V323" i="10"/>
  <c r="V325" i="10" s="1"/>
  <c r="U323" i="10"/>
  <c r="T323" i="10"/>
  <c r="S323" i="10"/>
  <c r="S325" i="10" s="1"/>
  <c r="T325" i="10" s="1"/>
  <c r="U325" i="10" s="1"/>
  <c r="R323" i="10"/>
  <c r="R325" i="10" s="1"/>
  <c r="Q323" i="10"/>
  <c r="P323" i="10"/>
  <c r="O323" i="10"/>
  <c r="O325" i="10" s="1"/>
  <c r="P325" i="10" s="1"/>
  <c r="Q325" i="10" s="1"/>
  <c r="N323" i="10"/>
  <c r="N325" i="10" s="1"/>
  <c r="M323" i="10"/>
  <c r="L323" i="10"/>
  <c r="K323" i="10"/>
  <c r="K325" i="10" s="1"/>
  <c r="L325" i="10" s="1"/>
  <c r="M325" i="10" s="1"/>
  <c r="J323" i="10"/>
  <c r="J325" i="10" s="1"/>
  <c r="I323" i="10"/>
  <c r="H323" i="10"/>
  <c r="G323" i="10"/>
  <c r="G325" i="10" s="1"/>
  <c r="H325" i="10" s="1"/>
  <c r="I325" i="10" s="1"/>
  <c r="F323" i="10"/>
  <c r="F325" i="10" s="1"/>
  <c r="E323" i="10"/>
  <c r="D323" i="10"/>
  <c r="C323" i="10"/>
  <c r="C325" i="10" s="1"/>
  <c r="D325" i="10" s="1"/>
  <c r="E325" i="10" s="1"/>
  <c r="B325" i="10"/>
  <c r="AG322" i="10"/>
  <c r="AF322" i="10"/>
  <c r="AE322" i="10"/>
  <c r="AD322" i="10"/>
  <c r="AC322" i="10"/>
  <c r="AB322" i="10"/>
  <c r="AA322" i="10"/>
  <c r="Z322" i="10"/>
  <c r="Y322" i="10"/>
  <c r="X322" i="10"/>
  <c r="W322" i="10"/>
  <c r="V322" i="10"/>
  <c r="U322" i="10"/>
  <c r="T322" i="10"/>
  <c r="S322" i="10"/>
  <c r="R322" i="10"/>
  <c r="Q322" i="10"/>
  <c r="P322" i="10"/>
  <c r="O322" i="10"/>
  <c r="N322" i="10"/>
  <c r="M322" i="10"/>
  <c r="L322" i="10"/>
  <c r="K322" i="10"/>
  <c r="J322" i="10"/>
  <c r="I322" i="10"/>
  <c r="H322" i="10"/>
  <c r="G322" i="10"/>
  <c r="F322" i="10"/>
  <c r="E322" i="10"/>
  <c r="D322" i="10"/>
  <c r="C322" i="10"/>
  <c r="B322" i="10"/>
  <c r="AG321" i="10"/>
  <c r="AF321" i="10"/>
  <c r="AE321" i="10"/>
  <c r="AD321" i="10"/>
  <c r="AC321" i="10"/>
  <c r="AB321" i="10"/>
  <c r="AA321" i="10"/>
  <c r="Z321" i="10"/>
  <c r="Y321" i="10"/>
  <c r="X321" i="10"/>
  <c r="W321" i="10"/>
  <c r="V321" i="10"/>
  <c r="U321" i="10"/>
  <c r="T321" i="10"/>
  <c r="S321" i="10"/>
  <c r="R321" i="10"/>
  <c r="Q321" i="10"/>
  <c r="P321" i="10"/>
  <c r="O321" i="10"/>
  <c r="N321" i="10"/>
  <c r="M321" i="10"/>
  <c r="L321" i="10"/>
  <c r="K321" i="10"/>
  <c r="J321" i="10"/>
  <c r="I321" i="10"/>
  <c r="H321" i="10"/>
  <c r="G321" i="10"/>
  <c r="F321" i="10"/>
  <c r="E321" i="10"/>
  <c r="D321" i="10"/>
  <c r="C321" i="10"/>
  <c r="B321" i="10"/>
  <c r="AG320" i="10"/>
  <c r="AF320" i="10"/>
  <c r="AE320" i="10"/>
  <c r="AD320" i="10"/>
  <c r="AC320" i="10"/>
  <c r="AB320" i="10"/>
  <c r="AA320" i="10"/>
  <c r="Z320" i="10"/>
  <c r="Y320" i="10"/>
  <c r="X320" i="10"/>
  <c r="W320" i="10"/>
  <c r="V320" i="10"/>
  <c r="U320" i="10"/>
  <c r="T320" i="10"/>
  <c r="S320" i="10"/>
  <c r="R320" i="10"/>
  <c r="Q320" i="10"/>
  <c r="P320" i="10"/>
  <c r="O320" i="10"/>
  <c r="N320" i="10"/>
  <c r="M320" i="10"/>
  <c r="L320" i="10"/>
  <c r="K320" i="10"/>
  <c r="J320" i="10"/>
  <c r="I320" i="10"/>
  <c r="H320" i="10"/>
  <c r="G320" i="10"/>
  <c r="F320" i="10"/>
  <c r="E320" i="10"/>
  <c r="D320" i="10"/>
  <c r="C320" i="10"/>
  <c r="B320" i="10"/>
  <c r="AG319" i="10"/>
  <c r="AF319" i="10"/>
  <c r="AE319" i="10"/>
  <c r="AD319" i="10"/>
  <c r="AC319" i="10"/>
  <c r="AB319" i="10"/>
  <c r="AA319" i="10"/>
  <c r="Z319" i="10"/>
  <c r="Y319" i="10"/>
  <c r="X319" i="10"/>
  <c r="W319" i="10"/>
  <c r="V319" i="10"/>
  <c r="U319" i="10"/>
  <c r="T319" i="10"/>
  <c r="S319" i="10"/>
  <c r="R319" i="10"/>
  <c r="Q319" i="10"/>
  <c r="P319" i="10"/>
  <c r="O319" i="10"/>
  <c r="N319" i="10"/>
  <c r="M319" i="10"/>
  <c r="L319" i="10"/>
  <c r="K319" i="10"/>
  <c r="J319" i="10"/>
  <c r="I319" i="10"/>
  <c r="H319" i="10"/>
  <c r="G319" i="10"/>
  <c r="F319" i="10"/>
  <c r="E319" i="10"/>
  <c r="D319" i="10"/>
  <c r="C319" i="10"/>
  <c r="B319" i="10"/>
  <c r="Y36" i="22"/>
  <c r="Y40" i="22" s="1"/>
  <c r="AC40" i="22" s="1"/>
  <c r="AA227" i="22"/>
  <c r="AA225" i="22"/>
  <c r="AG229" i="22"/>
  <c r="AF229" i="22"/>
  <c r="AE229" i="22"/>
  <c r="AD229" i="22"/>
  <c r="AB229" i="22"/>
  <c r="Z229" i="22"/>
  <c r="Y229" i="22"/>
  <c r="AA201" i="22"/>
  <c r="AA200" i="22"/>
  <c r="AA198" i="22"/>
  <c r="AG202" i="22"/>
  <c r="AF202" i="22"/>
  <c r="AE202" i="22"/>
  <c r="AD202" i="22"/>
  <c r="AB202" i="22"/>
  <c r="Z202" i="22"/>
  <c r="Y202" i="22"/>
  <c r="AA173" i="22"/>
  <c r="AA171" i="22"/>
  <c r="AG175" i="22"/>
  <c r="AF175" i="22"/>
  <c r="AE175" i="22"/>
  <c r="AD175" i="22"/>
  <c r="AB175" i="22"/>
  <c r="Z175" i="22"/>
  <c r="Y175" i="22"/>
  <c r="AA147" i="22"/>
  <c r="AG148" i="22"/>
  <c r="AF148" i="22"/>
  <c r="AE148" i="22"/>
  <c r="AD148" i="22"/>
  <c r="AB148" i="22"/>
  <c r="AA148" i="22"/>
  <c r="Z148" i="22"/>
  <c r="Y148" i="22"/>
  <c r="AA120" i="22"/>
  <c r="AA119" i="22"/>
  <c r="AA118" i="22"/>
  <c r="AA117" i="22"/>
  <c r="AG121" i="22"/>
  <c r="AF121" i="22"/>
  <c r="AE121" i="22"/>
  <c r="AD121" i="22"/>
  <c r="AB121" i="22"/>
  <c r="AA121" i="22"/>
  <c r="Z121" i="22"/>
  <c r="Y121" i="22"/>
  <c r="AA93" i="22"/>
  <c r="AA92" i="22"/>
  <c r="AG94" i="22"/>
  <c r="AF94" i="22"/>
  <c r="AE94" i="22"/>
  <c r="AD94" i="22"/>
  <c r="AB94" i="22"/>
  <c r="Z94" i="22"/>
  <c r="Y94" i="22"/>
  <c r="AG67" i="22"/>
  <c r="AF67" i="22"/>
  <c r="AE67" i="22"/>
  <c r="AD67" i="22"/>
  <c r="AH67" i="22" s="1"/>
  <c r="AB67" i="22"/>
  <c r="AA67" i="22"/>
  <c r="Z67" i="22"/>
  <c r="Y67" i="22"/>
  <c r="AC67" i="22" s="1"/>
  <c r="AA66" i="22"/>
  <c r="AA65" i="22"/>
  <c r="AA64" i="22"/>
  <c r="AA63" i="22"/>
  <c r="AB63" i="22"/>
  <c r="AB64" i="22"/>
  <c r="AB65" i="22"/>
  <c r="AB66" i="22"/>
  <c r="AD21" i="22"/>
  <c r="AE21" i="22"/>
  <c r="AF21" i="22"/>
  <c r="AG21" i="22"/>
  <c r="AH21" i="22"/>
  <c r="AI21" i="22"/>
  <c r="AJ21" i="22"/>
  <c r="AK21" i="22"/>
  <c r="AL21" i="22"/>
  <c r="AM21" i="22"/>
  <c r="AN21" i="22"/>
  <c r="AO21" i="22"/>
  <c r="AP21" i="22"/>
  <c r="AQ21" i="22"/>
  <c r="AR21" i="22"/>
  <c r="AS21" i="22"/>
  <c r="AT21" i="22"/>
  <c r="AU21" i="22"/>
  <c r="AV21" i="22"/>
  <c r="AW21" i="22"/>
  <c r="AX21" i="22"/>
  <c r="AY21" i="22"/>
  <c r="AZ21" i="22"/>
  <c r="BA21" i="22"/>
  <c r="BB21" i="22"/>
  <c r="BC21" i="22"/>
  <c r="BD21" i="22"/>
  <c r="BE21" i="22"/>
  <c r="BF21" i="22"/>
  <c r="BG21" i="22"/>
  <c r="BH21" i="22"/>
  <c r="AD22" i="22"/>
  <c r="AE22" i="22"/>
  <c r="AF22" i="22"/>
  <c r="AG22" i="22"/>
  <c r="AH22" i="22"/>
  <c r="AI22" i="22"/>
  <c r="AJ22" i="22"/>
  <c r="AK22" i="22"/>
  <c r="AL22" i="22"/>
  <c r="AM22" i="22"/>
  <c r="AN22" i="22"/>
  <c r="AO22" i="22"/>
  <c r="AP22" i="22"/>
  <c r="AQ22" i="22"/>
  <c r="AR22" i="22"/>
  <c r="AS22" i="22"/>
  <c r="AT22" i="22"/>
  <c r="AU22" i="22"/>
  <c r="AV22" i="22"/>
  <c r="AW22" i="22"/>
  <c r="AX22" i="22"/>
  <c r="AY22" i="22"/>
  <c r="AZ22" i="22"/>
  <c r="BA22" i="22"/>
  <c r="BB22" i="22"/>
  <c r="BC22" i="22"/>
  <c r="BD22" i="22"/>
  <c r="BE22" i="22"/>
  <c r="BF22" i="22"/>
  <c r="BG22" i="22"/>
  <c r="BH22" i="22"/>
  <c r="AD23" i="22"/>
  <c r="AE23" i="22"/>
  <c r="AF23" i="22"/>
  <c r="AG23" i="22"/>
  <c r="AH23" i="22"/>
  <c r="AI23" i="22"/>
  <c r="AJ23" i="22"/>
  <c r="AK23" i="22"/>
  <c r="AL23" i="22"/>
  <c r="AM23" i="22"/>
  <c r="AN23" i="22"/>
  <c r="AO23" i="22"/>
  <c r="AP23" i="22"/>
  <c r="AQ23" i="22"/>
  <c r="AR23" i="22"/>
  <c r="AS23" i="22"/>
  <c r="AT23" i="22"/>
  <c r="AU23" i="22"/>
  <c r="AV23" i="22"/>
  <c r="AW23" i="22"/>
  <c r="AX23" i="22"/>
  <c r="AY23" i="22"/>
  <c r="AZ23" i="22"/>
  <c r="BA23" i="22"/>
  <c r="BB23" i="22"/>
  <c r="BC23" i="22"/>
  <c r="BD23" i="22"/>
  <c r="BE23" i="22"/>
  <c r="BF23" i="22"/>
  <c r="BG23" i="22"/>
  <c r="BH23" i="22"/>
  <c r="AD24" i="22"/>
  <c r="AE24" i="22"/>
  <c r="AF24" i="22"/>
  <c r="AG24" i="22"/>
  <c r="AH24" i="22"/>
  <c r="AI24" i="22"/>
  <c r="AJ24" i="22"/>
  <c r="AK24" i="22"/>
  <c r="AL24" i="22"/>
  <c r="AM24" i="22"/>
  <c r="AN24" i="22"/>
  <c r="AO24" i="22"/>
  <c r="AP24" i="22"/>
  <c r="AQ24" i="22"/>
  <c r="AR24" i="22"/>
  <c r="AS24" i="22"/>
  <c r="AT24" i="22"/>
  <c r="AU24" i="22"/>
  <c r="AV24" i="22"/>
  <c r="AW24" i="22"/>
  <c r="AX24" i="22"/>
  <c r="AY24" i="22"/>
  <c r="AZ24" i="22"/>
  <c r="BA24" i="22"/>
  <c r="BB24" i="22"/>
  <c r="BC24" i="22"/>
  <c r="BD24" i="22"/>
  <c r="BE24" i="22"/>
  <c r="BF24" i="22"/>
  <c r="BG24" i="22"/>
  <c r="BH24" i="22"/>
  <c r="AC22" i="22"/>
  <c r="AC23" i="22"/>
  <c r="AC24" i="22"/>
  <c r="AC21" i="22"/>
  <c r="AG40" i="22"/>
  <c r="AF40" i="22"/>
  <c r="AE40" i="22"/>
  <c r="AD40" i="22"/>
  <c r="AH40" i="22" s="1"/>
  <c r="Z40" i="22"/>
  <c r="AA40" i="22"/>
  <c r="AB40" i="22"/>
  <c r="AA39" i="22"/>
  <c r="AA38" i="22"/>
  <c r="AA37" i="22"/>
  <c r="AA36" i="22"/>
  <c r="Z36" i="22"/>
  <c r="AG295" i="10"/>
  <c r="AF295" i="10"/>
  <c r="AE295" i="10"/>
  <c r="AD295" i="10"/>
  <c r="AC295" i="10"/>
  <c r="AB295" i="10"/>
  <c r="AA295" i="10"/>
  <c r="Z295" i="10"/>
  <c r="Y295" i="10"/>
  <c r="X295" i="10"/>
  <c r="W295" i="10"/>
  <c r="V295" i="10"/>
  <c r="U295" i="10"/>
  <c r="T295" i="10"/>
  <c r="S295" i="10"/>
  <c r="R295" i="10"/>
  <c r="Q295" i="10"/>
  <c r="P295" i="10"/>
  <c r="O295" i="10"/>
  <c r="N295" i="10"/>
  <c r="M295" i="10"/>
  <c r="L295" i="10"/>
  <c r="K295" i="10"/>
  <c r="J295" i="10"/>
  <c r="I295" i="10"/>
  <c r="H295" i="10"/>
  <c r="G295" i="10"/>
  <c r="F295" i="10"/>
  <c r="E295" i="10"/>
  <c r="D295" i="10"/>
  <c r="C295" i="10"/>
  <c r="B295" i="10"/>
  <c r="AG294" i="10"/>
  <c r="AF294" i="10"/>
  <c r="AE294" i="10"/>
  <c r="AD294" i="10"/>
  <c r="AD296" i="10" s="1"/>
  <c r="AC294" i="10"/>
  <c r="AB294" i="10"/>
  <c r="AA294" i="10"/>
  <c r="Z294" i="10"/>
  <c r="Z296" i="10" s="1"/>
  <c r="Y294" i="10"/>
  <c r="X294" i="10"/>
  <c r="W294" i="10"/>
  <c r="V294" i="10"/>
  <c r="V296" i="10" s="1"/>
  <c r="U294" i="10"/>
  <c r="T294" i="10"/>
  <c r="S294" i="10"/>
  <c r="R294" i="10"/>
  <c r="R296" i="10" s="1"/>
  <c r="Q294" i="10"/>
  <c r="P294" i="10"/>
  <c r="O294" i="10"/>
  <c r="N294" i="10"/>
  <c r="N296" i="10" s="1"/>
  <c r="M294" i="10"/>
  <c r="L294" i="10"/>
  <c r="K294" i="10"/>
  <c r="J294" i="10"/>
  <c r="J296" i="10" s="1"/>
  <c r="I294" i="10"/>
  <c r="H294" i="10"/>
  <c r="G294" i="10"/>
  <c r="F294" i="10"/>
  <c r="F296" i="10" s="1"/>
  <c r="E294" i="10"/>
  <c r="D294" i="10"/>
  <c r="C296" i="10"/>
  <c r="D296" i="10" s="1"/>
  <c r="E296" i="10" s="1"/>
  <c r="B294" i="10"/>
  <c r="B296" i="10" s="1"/>
  <c r="AG293" i="10"/>
  <c r="AF293" i="10"/>
  <c r="AE293" i="10"/>
  <c r="AD293" i="10"/>
  <c r="AC293" i="10"/>
  <c r="AB293" i="10"/>
  <c r="AA293" i="10"/>
  <c r="Z293" i="10"/>
  <c r="Y293" i="10"/>
  <c r="X293" i="10"/>
  <c r="W293" i="10"/>
  <c r="V293" i="10"/>
  <c r="U293" i="10"/>
  <c r="T293" i="10"/>
  <c r="S293" i="10"/>
  <c r="R293" i="10"/>
  <c r="Q293" i="10"/>
  <c r="P293" i="10"/>
  <c r="O293" i="10"/>
  <c r="N293" i="10"/>
  <c r="M293" i="10"/>
  <c r="L293" i="10"/>
  <c r="K293" i="10"/>
  <c r="J293" i="10"/>
  <c r="I293" i="10"/>
  <c r="H293" i="10"/>
  <c r="G293" i="10"/>
  <c r="F293" i="10"/>
  <c r="E293" i="10"/>
  <c r="D293" i="10"/>
  <c r="C293" i="10"/>
  <c r="B293" i="10"/>
  <c r="AG292" i="10"/>
  <c r="AF292" i="10"/>
  <c r="AE292" i="10"/>
  <c r="AD292" i="10"/>
  <c r="AC292" i="10"/>
  <c r="AB292" i="10"/>
  <c r="AA292" i="10"/>
  <c r="Z292" i="10"/>
  <c r="Y292" i="10"/>
  <c r="X292" i="10"/>
  <c r="W292" i="10"/>
  <c r="V292" i="10"/>
  <c r="U292" i="10"/>
  <c r="T292" i="10"/>
  <c r="S292" i="10"/>
  <c r="R292" i="10"/>
  <c r="Q292" i="10"/>
  <c r="P292" i="10"/>
  <c r="O292" i="10"/>
  <c r="N292" i="10"/>
  <c r="M292" i="10"/>
  <c r="L292" i="10"/>
  <c r="K292" i="10"/>
  <c r="J292" i="10"/>
  <c r="I292" i="10"/>
  <c r="H292" i="10"/>
  <c r="G292" i="10"/>
  <c r="F292" i="10"/>
  <c r="E292" i="10"/>
  <c r="D292" i="10"/>
  <c r="C292" i="10"/>
  <c r="B292" i="10"/>
  <c r="AG291" i="10"/>
  <c r="AF291" i="10"/>
  <c r="AE291" i="10"/>
  <c r="AD291" i="10"/>
  <c r="AC291" i="10"/>
  <c r="AB291" i="10"/>
  <c r="AA291" i="10"/>
  <c r="Z291" i="10"/>
  <c r="Y291" i="10"/>
  <c r="X291" i="10"/>
  <c r="W291" i="10"/>
  <c r="V291" i="10"/>
  <c r="U291" i="10"/>
  <c r="T291" i="10"/>
  <c r="S291" i="10"/>
  <c r="R291" i="10"/>
  <c r="Q291" i="10"/>
  <c r="P291" i="10"/>
  <c r="O291" i="10"/>
  <c r="N291" i="10"/>
  <c r="M291" i="10"/>
  <c r="L291" i="10"/>
  <c r="K291" i="10"/>
  <c r="J291" i="10"/>
  <c r="I291" i="10"/>
  <c r="H291" i="10"/>
  <c r="G291" i="10"/>
  <c r="F291" i="10"/>
  <c r="E291" i="10"/>
  <c r="D291" i="10"/>
  <c r="C291" i="10"/>
  <c r="B291" i="10"/>
  <c r="AG290" i="10"/>
  <c r="AF290" i="10"/>
  <c r="AE290" i="10"/>
  <c r="AD290" i="10"/>
  <c r="AC290" i="10"/>
  <c r="AB290" i="10"/>
  <c r="AA290" i="10"/>
  <c r="Z290" i="10"/>
  <c r="Y290" i="10"/>
  <c r="X290" i="10"/>
  <c r="W290" i="10"/>
  <c r="V290" i="10"/>
  <c r="U290" i="10"/>
  <c r="T290" i="10"/>
  <c r="S290" i="10"/>
  <c r="R290" i="10"/>
  <c r="Q290" i="10"/>
  <c r="P290" i="10"/>
  <c r="O290" i="10"/>
  <c r="N290" i="10"/>
  <c r="M290" i="10"/>
  <c r="L290" i="10"/>
  <c r="K290" i="10"/>
  <c r="J290" i="10"/>
  <c r="I290" i="10"/>
  <c r="H290" i="10"/>
  <c r="G290" i="10"/>
  <c r="F290" i="10"/>
  <c r="E290" i="10"/>
  <c r="D290" i="10"/>
  <c r="C290" i="10"/>
  <c r="B290" i="10"/>
  <c r="B31" i="10"/>
  <c r="C31" i="10"/>
  <c r="AG263" i="10"/>
  <c r="AF263" i="10"/>
  <c r="AE263" i="10"/>
  <c r="AE265" i="10" s="1"/>
  <c r="AF265" i="10" s="1"/>
  <c r="AG265" i="10" s="1"/>
  <c r="AD263" i="10"/>
  <c r="AD265" i="10" s="1"/>
  <c r="AC263" i="10"/>
  <c r="AB263" i="10"/>
  <c r="AA263" i="10"/>
  <c r="AA265" i="10" s="1"/>
  <c r="AB265" i="10" s="1"/>
  <c r="AC265" i="10" s="1"/>
  <c r="Z263" i="10"/>
  <c r="Z265" i="10" s="1"/>
  <c r="Y263" i="10"/>
  <c r="X263" i="10"/>
  <c r="W263" i="10"/>
  <c r="W265" i="10" s="1"/>
  <c r="X265" i="10" s="1"/>
  <c r="Y265" i="10" s="1"/>
  <c r="V263" i="10"/>
  <c r="V265" i="10" s="1"/>
  <c r="U263" i="10"/>
  <c r="T263" i="10"/>
  <c r="S263" i="10"/>
  <c r="S265" i="10" s="1"/>
  <c r="T265" i="10" s="1"/>
  <c r="U265" i="10" s="1"/>
  <c r="R263" i="10"/>
  <c r="R265" i="10" s="1"/>
  <c r="Q263" i="10"/>
  <c r="P263" i="10"/>
  <c r="O263" i="10"/>
  <c r="O265" i="10" s="1"/>
  <c r="P265" i="10" s="1"/>
  <c r="Q265" i="10" s="1"/>
  <c r="N263" i="10"/>
  <c r="N265" i="10" s="1"/>
  <c r="M263" i="10"/>
  <c r="L263" i="10"/>
  <c r="K263" i="10"/>
  <c r="K265" i="10" s="1"/>
  <c r="L265" i="10" s="1"/>
  <c r="M265" i="10" s="1"/>
  <c r="J263" i="10"/>
  <c r="J265" i="10" s="1"/>
  <c r="I263" i="10"/>
  <c r="H263" i="10"/>
  <c r="G263" i="10"/>
  <c r="G265" i="10" s="1"/>
  <c r="H265" i="10" s="1"/>
  <c r="I265" i="10" s="1"/>
  <c r="F263" i="10"/>
  <c r="F265" i="10" s="1"/>
  <c r="E263" i="10"/>
  <c r="D263" i="10"/>
  <c r="C263" i="10"/>
  <c r="C265" i="10" s="1"/>
  <c r="D265" i="10" s="1"/>
  <c r="E265" i="10" s="1"/>
  <c r="B263" i="10"/>
  <c r="B265" i="10" s="1"/>
  <c r="AG262" i="10"/>
  <c r="AF262" i="10"/>
  <c r="AE262" i="10"/>
  <c r="AD262" i="10"/>
  <c r="AC262" i="10"/>
  <c r="AB262" i="10"/>
  <c r="AA262" i="10"/>
  <c r="Z262" i="10"/>
  <c r="Y262" i="10"/>
  <c r="X262" i="10"/>
  <c r="W262" i="10"/>
  <c r="V262" i="10"/>
  <c r="U262" i="10"/>
  <c r="T262" i="10"/>
  <c r="S262" i="10"/>
  <c r="R262" i="10"/>
  <c r="Q262" i="10"/>
  <c r="P262" i="10"/>
  <c r="O262" i="10"/>
  <c r="N262" i="10"/>
  <c r="M262" i="10"/>
  <c r="L262" i="10"/>
  <c r="K262" i="10"/>
  <c r="J262" i="10"/>
  <c r="I262" i="10"/>
  <c r="H262" i="10"/>
  <c r="G262" i="10"/>
  <c r="F262" i="10"/>
  <c r="E262" i="10"/>
  <c r="D262" i="10"/>
  <c r="C262" i="10"/>
  <c r="B262" i="10"/>
  <c r="AG261" i="10"/>
  <c r="AF261" i="10"/>
  <c r="AE261" i="10"/>
  <c r="AD261" i="10"/>
  <c r="AC261" i="10"/>
  <c r="AB261" i="10"/>
  <c r="AA261" i="10"/>
  <c r="Z261" i="10"/>
  <c r="Y261" i="10"/>
  <c r="X261" i="10"/>
  <c r="W261" i="10"/>
  <c r="V261" i="10"/>
  <c r="U261" i="10"/>
  <c r="T261" i="10"/>
  <c r="S261" i="10"/>
  <c r="R261" i="10"/>
  <c r="Q261" i="10"/>
  <c r="P261" i="10"/>
  <c r="O261" i="10"/>
  <c r="N261" i="10"/>
  <c r="M261" i="10"/>
  <c r="L261" i="10"/>
  <c r="K261" i="10"/>
  <c r="J261" i="10"/>
  <c r="I261" i="10"/>
  <c r="H261" i="10"/>
  <c r="G261" i="10"/>
  <c r="F261" i="10"/>
  <c r="E261" i="10"/>
  <c r="D261" i="10"/>
  <c r="C261" i="10"/>
  <c r="B261" i="10"/>
  <c r="AG260" i="10"/>
  <c r="AF260" i="10"/>
  <c r="AE260" i="10"/>
  <c r="AD260" i="10"/>
  <c r="AC260" i="10"/>
  <c r="AB260" i="10"/>
  <c r="AA260" i="10"/>
  <c r="Z260" i="10"/>
  <c r="Y260" i="10"/>
  <c r="X260" i="10"/>
  <c r="W260" i="10"/>
  <c r="V260" i="10"/>
  <c r="U260" i="10"/>
  <c r="T260" i="10"/>
  <c r="S260" i="10"/>
  <c r="R260" i="10"/>
  <c r="Q260" i="10"/>
  <c r="P260" i="10"/>
  <c r="O260" i="10"/>
  <c r="N260" i="10"/>
  <c r="M260" i="10"/>
  <c r="L260" i="10"/>
  <c r="K260" i="10"/>
  <c r="J260" i="10"/>
  <c r="I260" i="10"/>
  <c r="H260" i="10"/>
  <c r="G260" i="10"/>
  <c r="F260" i="10"/>
  <c r="E260" i="10"/>
  <c r="D260" i="10"/>
  <c r="C260" i="10"/>
  <c r="B260" i="10"/>
  <c r="B264" i="10" s="1"/>
  <c r="AG259" i="10"/>
  <c r="AG264" i="10" s="1"/>
  <c r="AF259" i="10"/>
  <c r="AF264" i="10" s="1"/>
  <c r="AE259" i="10"/>
  <c r="AE264" i="10" s="1"/>
  <c r="AD259" i="10"/>
  <c r="AD264" i="10" s="1"/>
  <c r="AC259" i="10"/>
  <c r="AC264" i="10" s="1"/>
  <c r="AB259" i="10"/>
  <c r="AB264" i="10" s="1"/>
  <c r="AA259" i="10"/>
  <c r="AA264" i="10" s="1"/>
  <c r="Z259" i="10"/>
  <c r="Z264" i="10" s="1"/>
  <c r="Y259" i="10"/>
  <c r="Y264" i="10" s="1"/>
  <c r="X259" i="10"/>
  <c r="X264" i="10" s="1"/>
  <c r="W259" i="10"/>
  <c r="W264" i="10" s="1"/>
  <c r="V259" i="10"/>
  <c r="V264" i="10" s="1"/>
  <c r="U259" i="10"/>
  <c r="U264" i="10" s="1"/>
  <c r="T259" i="10"/>
  <c r="T264" i="10" s="1"/>
  <c r="S259" i="10"/>
  <c r="S264" i="10" s="1"/>
  <c r="R259" i="10"/>
  <c r="R264" i="10" s="1"/>
  <c r="Q259" i="10"/>
  <c r="Q264" i="10" s="1"/>
  <c r="P259" i="10"/>
  <c r="P264" i="10" s="1"/>
  <c r="O259" i="10"/>
  <c r="O264" i="10" s="1"/>
  <c r="N259" i="10"/>
  <c r="N264" i="10" s="1"/>
  <c r="M259" i="10"/>
  <c r="M264" i="10" s="1"/>
  <c r="L259" i="10"/>
  <c r="L264" i="10" s="1"/>
  <c r="K259" i="10"/>
  <c r="K264" i="10" s="1"/>
  <c r="J259" i="10"/>
  <c r="J264" i="10" s="1"/>
  <c r="I259" i="10"/>
  <c r="I264" i="10" s="1"/>
  <c r="H259" i="10"/>
  <c r="H264" i="10" s="1"/>
  <c r="G259" i="10"/>
  <c r="G264" i="10" s="1"/>
  <c r="F259" i="10"/>
  <c r="F264" i="10" s="1"/>
  <c r="E259" i="10"/>
  <c r="E264" i="10" s="1"/>
  <c r="D259" i="10"/>
  <c r="D264" i="10" s="1"/>
  <c r="C259" i="10"/>
  <c r="C264" i="10" s="1"/>
  <c r="B259" i="10"/>
  <c r="AD21" i="20"/>
  <c r="AE21" i="20"/>
  <c r="AF21" i="20"/>
  <c r="AG21" i="20"/>
  <c r="AH21" i="20"/>
  <c r="AI21" i="20"/>
  <c r="AJ21" i="20"/>
  <c r="AK21" i="20"/>
  <c r="AL21" i="20"/>
  <c r="AM21" i="20"/>
  <c r="AN21" i="20"/>
  <c r="AO21" i="20"/>
  <c r="AP21" i="20"/>
  <c r="AQ21" i="20"/>
  <c r="AR21" i="20"/>
  <c r="AS21" i="20"/>
  <c r="AT21" i="20"/>
  <c r="AU21" i="20"/>
  <c r="AV21" i="20"/>
  <c r="AW21" i="20"/>
  <c r="AX21" i="20"/>
  <c r="AY21" i="20"/>
  <c r="AZ21" i="20"/>
  <c r="BA21" i="20"/>
  <c r="BB21" i="20"/>
  <c r="BC21" i="20"/>
  <c r="BD21" i="20"/>
  <c r="BE21" i="20"/>
  <c r="BF21" i="20"/>
  <c r="BG21" i="20"/>
  <c r="BH21" i="20"/>
  <c r="AD22" i="20"/>
  <c r="AE22" i="20"/>
  <c r="AF22" i="20"/>
  <c r="AG22" i="20"/>
  <c r="AH22" i="20"/>
  <c r="AI22" i="20"/>
  <c r="AJ22" i="20"/>
  <c r="AK22" i="20"/>
  <c r="AL22" i="20"/>
  <c r="AM22" i="20"/>
  <c r="AN22" i="20"/>
  <c r="AO22" i="20"/>
  <c r="AP22" i="20"/>
  <c r="AQ22" i="20"/>
  <c r="AR22" i="20"/>
  <c r="AS22" i="20"/>
  <c r="AT22" i="20"/>
  <c r="AU22" i="20"/>
  <c r="AV22" i="20"/>
  <c r="AW22" i="20"/>
  <c r="AX22" i="20"/>
  <c r="AY22" i="20"/>
  <c r="AZ22" i="20"/>
  <c r="BA22" i="20"/>
  <c r="BB22" i="20"/>
  <c r="BC22" i="20"/>
  <c r="BD22" i="20"/>
  <c r="BE22" i="20"/>
  <c r="BF22" i="20"/>
  <c r="BG22" i="20"/>
  <c r="BH22" i="20"/>
  <c r="AD23" i="20"/>
  <c r="AE23" i="20"/>
  <c r="AF23" i="20"/>
  <c r="AG23" i="20"/>
  <c r="AH23" i="20"/>
  <c r="AI23" i="20"/>
  <c r="AJ23" i="20"/>
  <c r="AK23" i="20"/>
  <c r="AL23" i="20"/>
  <c r="AM23" i="20"/>
  <c r="AN23" i="20"/>
  <c r="AO23" i="20"/>
  <c r="AP23" i="20"/>
  <c r="AQ23" i="20"/>
  <c r="AR23" i="20"/>
  <c r="AS23" i="20"/>
  <c r="AT23" i="20"/>
  <c r="AU23" i="20"/>
  <c r="AV23" i="20"/>
  <c r="AW23" i="20"/>
  <c r="AX23" i="20"/>
  <c r="AY23" i="20"/>
  <c r="AZ23" i="20"/>
  <c r="BA23" i="20"/>
  <c r="BB23" i="20"/>
  <c r="BC23" i="20"/>
  <c r="BD23" i="20"/>
  <c r="BE23" i="20"/>
  <c r="BF23" i="20"/>
  <c r="BG23" i="20"/>
  <c r="BH23" i="20"/>
  <c r="AD24" i="20"/>
  <c r="AE24" i="20"/>
  <c r="AF24" i="20"/>
  <c r="AG24" i="20"/>
  <c r="AH24" i="20"/>
  <c r="AI24" i="20"/>
  <c r="AJ24" i="20"/>
  <c r="AK24" i="20"/>
  <c r="AL24" i="20"/>
  <c r="AM24" i="20"/>
  <c r="AN24" i="20"/>
  <c r="AO24" i="20"/>
  <c r="AP24" i="20"/>
  <c r="AQ24" i="20"/>
  <c r="AR24" i="20"/>
  <c r="AS24" i="20"/>
  <c r="AT24" i="20"/>
  <c r="AU24" i="20"/>
  <c r="AV24" i="20"/>
  <c r="AW24" i="20"/>
  <c r="AX24" i="20"/>
  <c r="AY24" i="20"/>
  <c r="AZ24" i="20"/>
  <c r="BA24" i="20"/>
  <c r="BB24" i="20"/>
  <c r="BC24" i="20"/>
  <c r="BD24" i="20"/>
  <c r="BE24" i="20"/>
  <c r="BF24" i="20"/>
  <c r="BG24" i="20"/>
  <c r="BH24" i="20"/>
  <c r="AC22" i="20"/>
  <c r="AC23" i="20"/>
  <c r="AC24" i="20"/>
  <c r="AC21" i="20"/>
  <c r="AG232" i="10"/>
  <c r="AF232" i="10"/>
  <c r="AE232" i="10"/>
  <c r="AD232" i="10"/>
  <c r="AD234" i="10" s="1"/>
  <c r="AC232" i="10"/>
  <c r="AB232" i="10"/>
  <c r="AA232" i="10"/>
  <c r="Z232" i="10"/>
  <c r="Z234" i="10" s="1"/>
  <c r="Y232" i="10"/>
  <c r="X232" i="10"/>
  <c r="W232" i="10"/>
  <c r="V232" i="10"/>
  <c r="V234" i="10" s="1"/>
  <c r="U232" i="10"/>
  <c r="T232" i="10"/>
  <c r="S232" i="10"/>
  <c r="R232" i="10"/>
  <c r="R234" i="10" s="1"/>
  <c r="Q232" i="10"/>
  <c r="P232" i="10"/>
  <c r="O232" i="10"/>
  <c r="N232" i="10"/>
  <c r="N234" i="10" s="1"/>
  <c r="M232" i="10"/>
  <c r="L232" i="10"/>
  <c r="K232" i="10"/>
  <c r="J232" i="10"/>
  <c r="J234" i="10" s="1"/>
  <c r="I232" i="10"/>
  <c r="H232" i="10"/>
  <c r="G232" i="10"/>
  <c r="F232" i="10"/>
  <c r="F234" i="10" s="1"/>
  <c r="E232" i="10"/>
  <c r="D232" i="10"/>
  <c r="C232" i="10"/>
  <c r="B232" i="10"/>
  <c r="B234" i="10" s="1"/>
  <c r="AG231" i="10"/>
  <c r="AF231" i="10"/>
  <c r="AE231" i="10"/>
  <c r="AD231" i="10"/>
  <c r="AC231" i="10"/>
  <c r="AB231" i="10"/>
  <c r="AA231" i="10"/>
  <c r="Z231" i="10"/>
  <c r="Y231" i="10"/>
  <c r="X231" i="10"/>
  <c r="W231" i="10"/>
  <c r="V231" i="10"/>
  <c r="U231" i="10"/>
  <c r="T231" i="10"/>
  <c r="S231" i="10"/>
  <c r="R231" i="10"/>
  <c r="Q231" i="10"/>
  <c r="P231" i="10"/>
  <c r="O231" i="10"/>
  <c r="N231" i="10"/>
  <c r="M231" i="10"/>
  <c r="L231" i="10"/>
  <c r="K231" i="10"/>
  <c r="J231" i="10"/>
  <c r="I231" i="10"/>
  <c r="H231" i="10"/>
  <c r="G231" i="10"/>
  <c r="F231" i="10"/>
  <c r="E231" i="10"/>
  <c r="D231" i="10"/>
  <c r="C231" i="10"/>
  <c r="B231" i="10"/>
  <c r="AG230" i="10"/>
  <c r="AF230" i="10"/>
  <c r="AE230" i="10"/>
  <c r="AD230" i="10"/>
  <c r="AC230" i="10"/>
  <c r="AB230" i="10"/>
  <c r="AA230" i="10"/>
  <c r="Z230" i="10"/>
  <c r="Y230" i="10"/>
  <c r="X230" i="10"/>
  <c r="W230" i="10"/>
  <c r="V230" i="10"/>
  <c r="U230" i="10"/>
  <c r="T230" i="10"/>
  <c r="S230" i="10"/>
  <c r="R230" i="10"/>
  <c r="Q230" i="10"/>
  <c r="P230" i="10"/>
  <c r="O230" i="10"/>
  <c r="N230" i="10"/>
  <c r="M230" i="10"/>
  <c r="L230" i="10"/>
  <c r="K230" i="10"/>
  <c r="J230" i="10"/>
  <c r="I230" i="10"/>
  <c r="H230" i="10"/>
  <c r="G230" i="10"/>
  <c r="F230" i="10"/>
  <c r="E230" i="10"/>
  <c r="D230" i="10"/>
  <c r="C230" i="10"/>
  <c r="B230" i="10"/>
  <c r="AG229" i="10"/>
  <c r="AF229" i="10"/>
  <c r="AE229" i="10"/>
  <c r="AD229" i="10"/>
  <c r="AC229" i="10"/>
  <c r="AB229" i="10"/>
  <c r="AA229" i="10"/>
  <c r="Z229" i="10"/>
  <c r="Y229" i="10"/>
  <c r="X229" i="10"/>
  <c r="W229" i="10"/>
  <c r="V229" i="10"/>
  <c r="U229" i="10"/>
  <c r="T229" i="10"/>
  <c r="S229" i="10"/>
  <c r="R229" i="10"/>
  <c r="Q229" i="10"/>
  <c r="P229" i="10"/>
  <c r="O229" i="10"/>
  <c r="N229" i="10"/>
  <c r="M229" i="10"/>
  <c r="L229" i="10"/>
  <c r="K229" i="10"/>
  <c r="J229" i="10"/>
  <c r="I229" i="10"/>
  <c r="H229" i="10"/>
  <c r="G229" i="10"/>
  <c r="F229" i="10"/>
  <c r="E229" i="10"/>
  <c r="D229" i="10"/>
  <c r="C229" i="10"/>
  <c r="B229" i="10"/>
  <c r="AG228" i="10"/>
  <c r="AG233" i="10" s="1"/>
  <c r="AF228" i="10"/>
  <c r="AF233" i="10" s="1"/>
  <c r="AE228" i="10"/>
  <c r="AE233" i="10" s="1"/>
  <c r="AD228" i="10"/>
  <c r="AD233" i="10" s="1"/>
  <c r="AC228" i="10"/>
  <c r="AC233" i="10" s="1"/>
  <c r="AB228" i="10"/>
  <c r="AB233" i="10" s="1"/>
  <c r="AA228" i="10"/>
  <c r="AA233" i="10" s="1"/>
  <c r="Z228" i="10"/>
  <c r="Z233" i="10" s="1"/>
  <c r="Y228" i="10"/>
  <c r="Y233" i="10" s="1"/>
  <c r="X228" i="10"/>
  <c r="X233" i="10" s="1"/>
  <c r="W228" i="10"/>
  <c r="W233" i="10" s="1"/>
  <c r="V228" i="10"/>
  <c r="V233" i="10" s="1"/>
  <c r="U228" i="10"/>
  <c r="U233" i="10" s="1"/>
  <c r="T228" i="10"/>
  <c r="T233" i="10" s="1"/>
  <c r="S228" i="10"/>
  <c r="S233" i="10" s="1"/>
  <c r="R228" i="10"/>
  <c r="R233" i="10" s="1"/>
  <c r="Q228" i="10"/>
  <c r="Q233" i="10" s="1"/>
  <c r="P228" i="10"/>
  <c r="P233" i="10" s="1"/>
  <c r="O228" i="10"/>
  <c r="O233" i="10" s="1"/>
  <c r="N228" i="10"/>
  <c r="N233" i="10" s="1"/>
  <c r="M228" i="10"/>
  <c r="M233" i="10" s="1"/>
  <c r="L228" i="10"/>
  <c r="L233" i="10" s="1"/>
  <c r="K228" i="10"/>
  <c r="K233" i="10" s="1"/>
  <c r="J228" i="10"/>
  <c r="J233" i="10" s="1"/>
  <c r="I228" i="10"/>
  <c r="I233" i="10" s="1"/>
  <c r="H228" i="10"/>
  <c r="H233" i="10" s="1"/>
  <c r="G228" i="10"/>
  <c r="G233" i="10" s="1"/>
  <c r="F228" i="10"/>
  <c r="F233" i="10" s="1"/>
  <c r="E228" i="10"/>
  <c r="E233" i="10" s="1"/>
  <c r="D228" i="10"/>
  <c r="D233" i="10" s="1"/>
  <c r="C228" i="10"/>
  <c r="C233" i="10" s="1"/>
  <c r="B228" i="10"/>
  <c r="B233" i="10" s="1"/>
  <c r="AC21" i="19"/>
  <c r="AD21" i="19"/>
  <c r="AE21" i="19"/>
  <c r="AF21" i="19"/>
  <c r="AG21" i="19"/>
  <c r="AH21" i="19"/>
  <c r="AI21" i="19"/>
  <c r="AJ21" i="19"/>
  <c r="AK21" i="19"/>
  <c r="AL21" i="19"/>
  <c r="AM21" i="19"/>
  <c r="AN21" i="19"/>
  <c r="AO21" i="19"/>
  <c r="AP21" i="19"/>
  <c r="AQ21" i="19"/>
  <c r="AR21" i="19"/>
  <c r="AS21" i="19"/>
  <c r="AT21" i="19"/>
  <c r="AU21" i="19"/>
  <c r="AV21" i="19"/>
  <c r="AW21" i="19"/>
  <c r="AX21" i="19"/>
  <c r="AY21" i="19"/>
  <c r="AZ21" i="19"/>
  <c r="BA21" i="19"/>
  <c r="BB21" i="19"/>
  <c r="BC21" i="19"/>
  <c r="BD21" i="19"/>
  <c r="BE21" i="19"/>
  <c r="BF21" i="19"/>
  <c r="BG21" i="19"/>
  <c r="AC22" i="19"/>
  <c r="AD22" i="19"/>
  <c r="AE22" i="19"/>
  <c r="AF22" i="19"/>
  <c r="AG22" i="19"/>
  <c r="AH22" i="19"/>
  <c r="AI22" i="19"/>
  <c r="AJ22" i="19"/>
  <c r="AK22" i="19"/>
  <c r="AL22" i="19"/>
  <c r="AM22" i="19"/>
  <c r="AN22" i="19"/>
  <c r="AO22" i="19"/>
  <c r="AP22" i="19"/>
  <c r="AQ22" i="19"/>
  <c r="AR22" i="19"/>
  <c r="AS22" i="19"/>
  <c r="AT22" i="19"/>
  <c r="AU22" i="19"/>
  <c r="AV22" i="19"/>
  <c r="AW22" i="19"/>
  <c r="AX22" i="19"/>
  <c r="AY22" i="19"/>
  <c r="AZ22" i="19"/>
  <c r="BA22" i="19"/>
  <c r="BB22" i="19"/>
  <c r="BC22" i="19"/>
  <c r="BD22" i="19"/>
  <c r="BE22" i="19"/>
  <c r="BF22" i="19"/>
  <c r="BG22" i="19"/>
  <c r="AC23" i="19"/>
  <c r="AD23" i="19"/>
  <c r="AE23" i="19"/>
  <c r="AF23" i="19"/>
  <c r="AG23" i="19"/>
  <c r="AH23" i="19"/>
  <c r="AI23" i="19"/>
  <c r="AJ23" i="19"/>
  <c r="AK23" i="19"/>
  <c r="AL23" i="19"/>
  <c r="AM23" i="19"/>
  <c r="AN23" i="19"/>
  <c r="AO23" i="19"/>
  <c r="AP23" i="19"/>
  <c r="AQ23" i="19"/>
  <c r="AR23" i="19"/>
  <c r="AS23" i="19"/>
  <c r="AT23" i="19"/>
  <c r="AU23" i="19"/>
  <c r="AV23" i="19"/>
  <c r="AW23" i="19"/>
  <c r="AX23" i="19"/>
  <c r="AY23" i="19"/>
  <c r="AZ23" i="19"/>
  <c r="BA23" i="19"/>
  <c r="BB23" i="19"/>
  <c r="BC23" i="19"/>
  <c r="BD23" i="19"/>
  <c r="BE23" i="19"/>
  <c r="BF23" i="19"/>
  <c r="BG23" i="19"/>
  <c r="AC24" i="19"/>
  <c r="AD24" i="19"/>
  <c r="AE24" i="19"/>
  <c r="AF24" i="19"/>
  <c r="AG24" i="19"/>
  <c r="AH24" i="19"/>
  <c r="AI24" i="19"/>
  <c r="AJ24" i="19"/>
  <c r="AK24" i="19"/>
  <c r="AL24" i="19"/>
  <c r="AM24" i="19"/>
  <c r="AN24" i="19"/>
  <c r="AO24" i="19"/>
  <c r="AP24" i="19"/>
  <c r="AQ24" i="19"/>
  <c r="AR24" i="19"/>
  <c r="AS24" i="19"/>
  <c r="AT24" i="19"/>
  <c r="AU24" i="19"/>
  <c r="AV24" i="19"/>
  <c r="AW24" i="19"/>
  <c r="AX24" i="19"/>
  <c r="AY24" i="19"/>
  <c r="AZ24" i="19"/>
  <c r="BA24" i="19"/>
  <c r="BB24" i="19"/>
  <c r="BC24" i="19"/>
  <c r="BD24" i="19"/>
  <c r="BE24" i="19"/>
  <c r="BF24" i="19"/>
  <c r="BG24" i="19"/>
  <c r="BH22" i="19"/>
  <c r="BH23" i="19"/>
  <c r="BH24" i="19"/>
  <c r="BH21" i="19"/>
  <c r="Z140" i="30" l="1"/>
  <c r="I155" i="30"/>
  <c r="AG155" i="30"/>
  <c r="C49" i="30"/>
  <c r="G49" i="30"/>
  <c r="H49" i="30" s="1"/>
  <c r="I49" i="30" s="1"/>
  <c r="K49" i="30"/>
  <c r="L49" i="30" s="1"/>
  <c r="M49" i="30" s="1"/>
  <c r="O49" i="30"/>
  <c r="P49" i="30" s="1"/>
  <c r="Q49" i="30" s="1"/>
  <c r="S49" i="30"/>
  <c r="T49" i="30" s="1"/>
  <c r="U49" i="30" s="1"/>
  <c r="W49" i="30"/>
  <c r="X49" i="30" s="1"/>
  <c r="Y49" i="30" s="1"/>
  <c r="AA49" i="30"/>
  <c r="AE49" i="30"/>
  <c r="F48" i="30"/>
  <c r="J48" i="30"/>
  <c r="N48" i="30"/>
  <c r="R48" i="30"/>
  <c r="I95" i="30"/>
  <c r="Q95" i="30"/>
  <c r="Y95" i="30"/>
  <c r="AG95" i="30"/>
  <c r="K171" i="30"/>
  <c r="L171" i="30" s="1"/>
  <c r="M171" i="30" s="1"/>
  <c r="S186" i="30"/>
  <c r="T186" i="30" s="1"/>
  <c r="U186" i="30" s="1"/>
  <c r="AA171" i="30"/>
  <c r="C111" i="30"/>
  <c r="D111" i="30" s="1"/>
  <c r="E111" i="30" s="1"/>
  <c r="G111" i="30"/>
  <c r="H111" i="30" s="1"/>
  <c r="I111" i="30" s="1"/>
  <c r="K111" i="30"/>
  <c r="L111" i="30" s="1"/>
  <c r="M111" i="30" s="1"/>
  <c r="O111" i="30"/>
  <c r="P111" i="30" s="1"/>
  <c r="Q111" i="30" s="1"/>
  <c r="S111" i="30"/>
  <c r="T111" i="30" s="1"/>
  <c r="U111" i="30" s="1"/>
  <c r="W111" i="30"/>
  <c r="X111" i="30" s="1"/>
  <c r="Y111" i="30" s="1"/>
  <c r="AA111" i="30"/>
  <c r="AB111" i="30" s="1"/>
  <c r="AC111" i="30" s="1"/>
  <c r="AE111" i="30"/>
  <c r="AF111" i="30" s="1"/>
  <c r="AG111" i="30" s="1"/>
  <c r="G171" i="30"/>
  <c r="H171" i="30" s="1"/>
  <c r="I171" i="30" s="1"/>
  <c r="O171" i="30"/>
  <c r="P171" i="30" s="1"/>
  <c r="Q171" i="30" s="1"/>
  <c r="S171" i="30"/>
  <c r="T171" i="30" s="1"/>
  <c r="U171" i="30" s="1"/>
  <c r="W171" i="30"/>
  <c r="X171" i="30" s="1"/>
  <c r="Y171" i="30" s="1"/>
  <c r="AE171" i="30"/>
  <c r="C186" i="30"/>
  <c r="D186" i="30" s="1"/>
  <c r="E186" i="30" s="1"/>
  <c r="G186" i="30"/>
  <c r="H186" i="30" s="1"/>
  <c r="I186" i="30" s="1"/>
  <c r="K186" i="30"/>
  <c r="O186" i="30"/>
  <c r="P186" i="30" s="1"/>
  <c r="Q186" i="30" s="1"/>
  <c r="D49" i="30"/>
  <c r="E49" i="30" s="1"/>
  <c r="AB49" i="30"/>
  <c r="AC49" i="30" s="1"/>
  <c r="AF49" i="30"/>
  <c r="AG49" i="30" s="1"/>
  <c r="D95" i="30"/>
  <c r="H95" i="30"/>
  <c r="L95" i="30"/>
  <c r="P95" i="30"/>
  <c r="T95" i="30"/>
  <c r="X95" i="30"/>
  <c r="AB95" i="30"/>
  <c r="AF95" i="30"/>
  <c r="F95" i="30"/>
  <c r="J95" i="30"/>
  <c r="N95" i="30"/>
  <c r="R95" i="30"/>
  <c r="V95" i="30"/>
  <c r="Z95" i="30"/>
  <c r="AD95" i="30"/>
  <c r="W186" i="30"/>
  <c r="X186" i="30" s="1"/>
  <c r="Y186" i="30" s="1"/>
  <c r="AA186" i="30"/>
  <c r="AB186" i="30" s="1"/>
  <c r="AC186" i="30" s="1"/>
  <c r="AE186" i="30"/>
  <c r="AF186" i="30" s="1"/>
  <c r="AG186" i="30" s="1"/>
  <c r="V48" i="30"/>
  <c r="Z48" i="30"/>
  <c r="AD48" i="30"/>
  <c r="H48" i="30"/>
  <c r="G48" i="30"/>
  <c r="K48" i="30"/>
  <c r="AA48" i="30"/>
  <c r="AE64" i="30"/>
  <c r="AF64" i="30" s="1"/>
  <c r="AG64" i="30" s="1"/>
  <c r="C48" i="30"/>
  <c r="I48" i="30"/>
  <c r="M48" i="30"/>
  <c r="Q48" i="30"/>
  <c r="U48" i="30"/>
  <c r="Y48" i="30"/>
  <c r="AC48" i="30"/>
  <c r="AG48" i="30"/>
  <c r="O48" i="30"/>
  <c r="S48" i="30"/>
  <c r="W48" i="30"/>
  <c r="AE48" i="30"/>
  <c r="L48" i="30"/>
  <c r="P48" i="30"/>
  <c r="T48" i="30"/>
  <c r="X48" i="30"/>
  <c r="AB48" i="30"/>
  <c r="AF48" i="30"/>
  <c r="K126" i="30"/>
  <c r="L126" i="30" s="1"/>
  <c r="M126" i="30" s="1"/>
  <c r="AA126" i="30"/>
  <c r="AB126" i="30" s="1"/>
  <c r="AC126" i="30" s="1"/>
  <c r="K141" i="30"/>
  <c r="L141" i="30" s="1"/>
  <c r="M141" i="30" s="1"/>
  <c r="C156" i="30"/>
  <c r="D156" i="30" s="1"/>
  <c r="E156" i="30" s="1"/>
  <c r="G156" i="30"/>
  <c r="H156" i="30" s="1"/>
  <c r="I156" i="30" s="1"/>
  <c r="K156" i="30"/>
  <c r="L156" i="30" s="1"/>
  <c r="M156" i="30" s="1"/>
  <c r="O156" i="30"/>
  <c r="P156" i="30" s="1"/>
  <c r="Q156" i="30" s="1"/>
  <c r="S156" i="30"/>
  <c r="T156" i="30" s="1"/>
  <c r="U156" i="30" s="1"/>
  <c r="W156" i="30"/>
  <c r="X156" i="30" s="1"/>
  <c r="Y156" i="30" s="1"/>
  <c r="AA156" i="30"/>
  <c r="AB156" i="30" s="1"/>
  <c r="AC156" i="30" s="1"/>
  <c r="AE156" i="30"/>
  <c r="AF156" i="30" s="1"/>
  <c r="AG156" i="30" s="1"/>
  <c r="L186" i="30"/>
  <c r="M186" i="30" s="1"/>
  <c r="G126" i="30"/>
  <c r="H126" i="30" s="1"/>
  <c r="I126" i="30" s="1"/>
  <c r="S126" i="30"/>
  <c r="T126" i="30" s="1"/>
  <c r="U126" i="30" s="1"/>
  <c r="C141" i="30"/>
  <c r="D141" i="30" s="1"/>
  <c r="E141" i="30" s="1"/>
  <c r="AE141" i="30"/>
  <c r="AF141" i="30" s="1"/>
  <c r="AG141" i="30" s="1"/>
  <c r="W126" i="30"/>
  <c r="X126" i="30" s="1"/>
  <c r="Y126" i="30" s="1"/>
  <c r="G141" i="30"/>
  <c r="H141" i="30" s="1"/>
  <c r="I141" i="30" s="1"/>
  <c r="S141" i="30"/>
  <c r="T141" i="30" s="1"/>
  <c r="U141" i="30" s="1"/>
  <c r="AA141" i="30"/>
  <c r="AB141" i="30" s="1"/>
  <c r="AC141" i="30" s="1"/>
  <c r="C126" i="30"/>
  <c r="D126" i="30" s="1"/>
  <c r="E126" i="30" s="1"/>
  <c r="O126" i="30"/>
  <c r="P126" i="30" s="1"/>
  <c r="Q126" i="30" s="1"/>
  <c r="AE126" i="30"/>
  <c r="AF126" i="30" s="1"/>
  <c r="AG126" i="30" s="1"/>
  <c r="O141" i="30"/>
  <c r="P141" i="30" s="1"/>
  <c r="Q141" i="30" s="1"/>
  <c r="W141" i="30"/>
  <c r="X141" i="30" s="1"/>
  <c r="Y141" i="30" s="1"/>
  <c r="B48" i="30"/>
  <c r="C64" i="30"/>
  <c r="D64" i="30" s="1"/>
  <c r="E64" i="30" s="1"/>
  <c r="G64" i="30"/>
  <c r="H64" i="30" s="1"/>
  <c r="I64" i="30" s="1"/>
  <c r="K64" i="30"/>
  <c r="L64" i="30" s="1"/>
  <c r="M64" i="30" s="1"/>
  <c r="O64" i="30"/>
  <c r="P64" i="30" s="1"/>
  <c r="Q64" i="30" s="1"/>
  <c r="S64" i="30"/>
  <c r="T64" i="30" s="1"/>
  <c r="U64" i="30" s="1"/>
  <c r="W64" i="30"/>
  <c r="X64" i="30" s="1"/>
  <c r="Y64" i="30" s="1"/>
  <c r="AA64" i="30"/>
  <c r="AB64" i="30" s="1"/>
  <c r="AC64" i="30" s="1"/>
  <c r="G95" i="30"/>
  <c r="K95" i="30"/>
  <c r="O95" i="30"/>
  <c r="S95" i="30"/>
  <c r="W95" i="30"/>
  <c r="AA95" i="30"/>
  <c r="AE95" i="30"/>
  <c r="E95" i="30"/>
  <c r="M95" i="30"/>
  <c r="U95" i="30"/>
  <c r="AC95" i="30"/>
  <c r="D171" i="30"/>
  <c r="E171" i="30" s="1"/>
  <c r="AB171" i="30"/>
  <c r="AC171" i="30" s="1"/>
  <c r="AF171" i="30"/>
  <c r="AG171" i="30" s="1"/>
  <c r="G96" i="30"/>
  <c r="H96" i="30" s="1"/>
  <c r="I96" i="30" s="1"/>
  <c r="O96" i="30"/>
  <c r="P96" i="30" s="1"/>
  <c r="Q96" i="30" s="1"/>
  <c r="W96" i="30"/>
  <c r="X96" i="30" s="1"/>
  <c r="Y96" i="30" s="1"/>
  <c r="AA96" i="30"/>
  <c r="AB96" i="30" s="1"/>
  <c r="AC96" i="30" s="1"/>
  <c r="C81" i="30"/>
  <c r="D81" i="30" s="1"/>
  <c r="E81" i="30" s="1"/>
  <c r="G81" i="30"/>
  <c r="H81" i="30" s="1"/>
  <c r="I81" i="30" s="1"/>
  <c r="K81" i="30"/>
  <c r="L81" i="30" s="1"/>
  <c r="M81" i="30" s="1"/>
  <c r="O81" i="30"/>
  <c r="P81" i="30" s="1"/>
  <c r="Q81" i="30" s="1"/>
  <c r="S81" i="30"/>
  <c r="T81" i="30" s="1"/>
  <c r="U81" i="30" s="1"/>
  <c r="W81" i="30"/>
  <c r="X81" i="30" s="1"/>
  <c r="Y81" i="30" s="1"/>
  <c r="AA81" i="30"/>
  <c r="AB81" i="30" s="1"/>
  <c r="AC81" i="30" s="1"/>
  <c r="AE81" i="30"/>
  <c r="AF81" i="30" s="1"/>
  <c r="AG81" i="30" s="1"/>
  <c r="C96" i="30"/>
  <c r="D96" i="30" s="1"/>
  <c r="E96" i="30" s="1"/>
  <c r="K96" i="30"/>
  <c r="L96" i="30" s="1"/>
  <c r="M96" i="30" s="1"/>
  <c r="S96" i="30"/>
  <c r="T96" i="30" s="1"/>
  <c r="U96" i="30" s="1"/>
  <c r="AE96" i="30"/>
  <c r="AF96" i="30" s="1"/>
  <c r="AG96" i="30" s="1"/>
  <c r="B171" i="30"/>
  <c r="AH229" i="22"/>
  <c r="AA229" i="22"/>
  <c r="AC229" i="22"/>
  <c r="AH202" i="22"/>
  <c r="AA202" i="22"/>
  <c r="AC202" i="22" s="1"/>
  <c r="AH175" i="22"/>
  <c r="AA175" i="22"/>
  <c r="AC175" i="22"/>
  <c r="AH148" i="22"/>
  <c r="AC148" i="22"/>
  <c r="AH121" i="22"/>
  <c r="AC121" i="22"/>
  <c r="AA94" i="22"/>
  <c r="AC94" i="22" s="1"/>
  <c r="AH94" i="22"/>
  <c r="G296" i="10"/>
  <c r="H296" i="10" s="1"/>
  <c r="I296" i="10" s="1"/>
  <c r="K296" i="10"/>
  <c r="L296" i="10" s="1"/>
  <c r="M296" i="10" s="1"/>
  <c r="O296" i="10"/>
  <c r="P296" i="10" s="1"/>
  <c r="Q296" i="10" s="1"/>
  <c r="S296" i="10"/>
  <c r="T296" i="10" s="1"/>
  <c r="U296" i="10" s="1"/>
  <c r="W296" i="10"/>
  <c r="X296" i="10" s="1"/>
  <c r="Y296" i="10" s="1"/>
  <c r="AA296" i="10"/>
  <c r="AB296" i="10" s="1"/>
  <c r="AC296" i="10" s="1"/>
  <c r="AE296" i="10"/>
  <c r="AF296" i="10" s="1"/>
  <c r="AG296" i="10" s="1"/>
  <c r="C234" i="10"/>
  <c r="D234" i="10" s="1"/>
  <c r="E234" i="10" s="1"/>
  <c r="G234" i="10"/>
  <c r="H234" i="10" s="1"/>
  <c r="I234" i="10" s="1"/>
  <c r="K234" i="10"/>
  <c r="L234" i="10" s="1"/>
  <c r="M234" i="10" s="1"/>
  <c r="O234" i="10"/>
  <c r="P234" i="10" s="1"/>
  <c r="Q234" i="10" s="1"/>
  <c r="S234" i="10"/>
  <c r="T234" i="10" s="1"/>
  <c r="U234" i="10" s="1"/>
  <c r="W234" i="10"/>
  <c r="X234" i="10" s="1"/>
  <c r="Y234" i="10" s="1"/>
  <c r="AA234" i="10"/>
  <c r="AB234" i="10" s="1"/>
  <c r="AC234" i="10" s="1"/>
  <c r="AE234" i="10"/>
  <c r="AF234" i="10" s="1"/>
  <c r="AG234" i="10" s="1"/>
  <c r="AG199" i="10" l="1"/>
  <c r="AF199" i="10"/>
  <c r="AE199" i="10"/>
  <c r="AD199" i="10"/>
  <c r="AD201" i="10" s="1"/>
  <c r="AC199" i="10"/>
  <c r="AB199" i="10"/>
  <c r="AA199" i="10"/>
  <c r="Z199" i="10"/>
  <c r="Z201" i="10" s="1"/>
  <c r="Y199" i="10"/>
  <c r="X199" i="10"/>
  <c r="W199" i="10"/>
  <c r="V199" i="10"/>
  <c r="V201" i="10" s="1"/>
  <c r="U199" i="10"/>
  <c r="T199" i="10"/>
  <c r="S199" i="10"/>
  <c r="R199" i="10"/>
  <c r="R201" i="10" s="1"/>
  <c r="Q199" i="10"/>
  <c r="P199" i="10"/>
  <c r="O199" i="10"/>
  <c r="N199" i="10"/>
  <c r="N201" i="10" s="1"/>
  <c r="M199" i="10"/>
  <c r="L199" i="10"/>
  <c r="K199" i="10"/>
  <c r="J199" i="10"/>
  <c r="J201" i="10" s="1"/>
  <c r="I199" i="10"/>
  <c r="H199" i="10"/>
  <c r="G199" i="10"/>
  <c r="F199" i="10"/>
  <c r="F201" i="10" s="1"/>
  <c r="E199" i="10"/>
  <c r="D199" i="10"/>
  <c r="C199" i="10"/>
  <c r="B199" i="10"/>
  <c r="B201" i="10" s="1"/>
  <c r="AG198" i="10"/>
  <c r="AF198" i="10"/>
  <c r="AE198" i="10"/>
  <c r="AD198" i="10"/>
  <c r="AC198" i="10"/>
  <c r="AB198" i="10"/>
  <c r="AA198" i="10"/>
  <c r="Z198"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AG197" i="10"/>
  <c r="AF197" i="10"/>
  <c r="AE197" i="10"/>
  <c r="AD197" i="10"/>
  <c r="AC197" i="10"/>
  <c r="AB197" i="10"/>
  <c r="AA197" i="10"/>
  <c r="Z197" i="10"/>
  <c r="Y197" i="10"/>
  <c r="X197" i="10"/>
  <c r="W197" i="10"/>
  <c r="V197" i="10"/>
  <c r="U197" i="10"/>
  <c r="T197" i="10"/>
  <c r="S197" i="10"/>
  <c r="R197" i="10"/>
  <c r="Q197" i="10"/>
  <c r="P197" i="10"/>
  <c r="O197" i="10"/>
  <c r="N197" i="10"/>
  <c r="M197" i="10"/>
  <c r="L197" i="10"/>
  <c r="K197" i="10"/>
  <c r="J197" i="10"/>
  <c r="I197" i="10"/>
  <c r="H197" i="10"/>
  <c r="G197" i="10"/>
  <c r="F197" i="10"/>
  <c r="E197" i="10"/>
  <c r="D197" i="10"/>
  <c r="C197" i="10"/>
  <c r="B197" i="10"/>
  <c r="AG196" i="10"/>
  <c r="AF196" i="10"/>
  <c r="AE196" i="10"/>
  <c r="AD196" i="10"/>
  <c r="AC196" i="10"/>
  <c r="AB196" i="10"/>
  <c r="AA196" i="10"/>
  <c r="Z196" i="10"/>
  <c r="Y196" i="10"/>
  <c r="X196" i="10"/>
  <c r="W196" i="10"/>
  <c r="V196" i="10"/>
  <c r="U196" i="10"/>
  <c r="T196" i="10"/>
  <c r="S196" i="10"/>
  <c r="R196" i="10"/>
  <c r="Q196" i="10"/>
  <c r="P196" i="10"/>
  <c r="O196" i="10"/>
  <c r="N196" i="10"/>
  <c r="M196" i="10"/>
  <c r="L196" i="10"/>
  <c r="K196" i="10"/>
  <c r="J196" i="10"/>
  <c r="I196" i="10"/>
  <c r="H196" i="10"/>
  <c r="G196" i="10"/>
  <c r="F196" i="10"/>
  <c r="E196" i="10"/>
  <c r="D196" i="10"/>
  <c r="C196" i="10"/>
  <c r="B196" i="10"/>
  <c r="AG195" i="10"/>
  <c r="AG200" i="10" s="1"/>
  <c r="AF195" i="10"/>
  <c r="AF200" i="10" s="1"/>
  <c r="AE195" i="10"/>
  <c r="AE200" i="10" s="1"/>
  <c r="AD195" i="10"/>
  <c r="AD200" i="10" s="1"/>
  <c r="AC195" i="10"/>
  <c r="AC200" i="10" s="1"/>
  <c r="AB195" i="10"/>
  <c r="AB200" i="10" s="1"/>
  <c r="AA195" i="10"/>
  <c r="AA200" i="10" s="1"/>
  <c r="Z195" i="10"/>
  <c r="Z200" i="10" s="1"/>
  <c r="Y195" i="10"/>
  <c r="Y200" i="10" s="1"/>
  <c r="X195" i="10"/>
  <c r="X200" i="10" s="1"/>
  <c r="W195" i="10"/>
  <c r="W200" i="10" s="1"/>
  <c r="V195" i="10"/>
  <c r="V200" i="10" s="1"/>
  <c r="U195" i="10"/>
  <c r="U200" i="10" s="1"/>
  <c r="T195" i="10"/>
  <c r="T200" i="10" s="1"/>
  <c r="S195" i="10"/>
  <c r="S200" i="10" s="1"/>
  <c r="R195" i="10"/>
  <c r="R200" i="10" s="1"/>
  <c r="Q195" i="10"/>
  <c r="Q200" i="10" s="1"/>
  <c r="P195" i="10"/>
  <c r="P200" i="10" s="1"/>
  <c r="O195" i="10"/>
  <c r="O200" i="10" s="1"/>
  <c r="N195" i="10"/>
  <c r="N200" i="10" s="1"/>
  <c r="M195" i="10"/>
  <c r="M200" i="10" s="1"/>
  <c r="L195" i="10"/>
  <c r="L200" i="10" s="1"/>
  <c r="K195" i="10"/>
  <c r="K200" i="10" s="1"/>
  <c r="J195" i="10"/>
  <c r="J200" i="10" s="1"/>
  <c r="I195" i="10"/>
  <c r="I200" i="10" s="1"/>
  <c r="H195" i="10"/>
  <c r="H200" i="10" s="1"/>
  <c r="G195" i="10"/>
  <c r="G200" i="10" s="1"/>
  <c r="F195" i="10"/>
  <c r="F200" i="10" s="1"/>
  <c r="E195" i="10"/>
  <c r="E200" i="10" s="1"/>
  <c r="D195" i="10"/>
  <c r="D200" i="10" s="1"/>
  <c r="C195" i="10"/>
  <c r="C200" i="10" s="1"/>
  <c r="B195" i="10"/>
  <c r="B200" i="10" s="1"/>
  <c r="AD23" i="18"/>
  <c r="AE23" i="18"/>
  <c r="AF23" i="18"/>
  <c r="AG23" i="18"/>
  <c r="AH23" i="18"/>
  <c r="AI23" i="18"/>
  <c r="AJ23" i="18"/>
  <c r="AK23" i="18"/>
  <c r="AL23" i="18"/>
  <c r="AM23" i="18"/>
  <c r="AN23" i="18"/>
  <c r="AO23" i="18"/>
  <c r="AP23" i="18"/>
  <c r="AQ23" i="18"/>
  <c r="AR23" i="18"/>
  <c r="AS23" i="18"/>
  <c r="AT23" i="18"/>
  <c r="AU23" i="18"/>
  <c r="AV23" i="18"/>
  <c r="AW23" i="18"/>
  <c r="AX23" i="18"/>
  <c r="AY23" i="18"/>
  <c r="AZ23" i="18"/>
  <c r="BA23" i="18"/>
  <c r="BB23" i="18"/>
  <c r="BC23" i="18"/>
  <c r="BD23" i="18"/>
  <c r="BE23" i="18"/>
  <c r="BF23" i="18"/>
  <c r="BG23" i="18"/>
  <c r="BH23" i="18"/>
  <c r="AD24" i="18"/>
  <c r="AE24" i="18"/>
  <c r="AF24" i="18"/>
  <c r="AG24" i="18"/>
  <c r="AH24" i="18"/>
  <c r="AI24" i="18"/>
  <c r="AJ24" i="18"/>
  <c r="AK24" i="18"/>
  <c r="AL24" i="18"/>
  <c r="AM24" i="18"/>
  <c r="AN24" i="18"/>
  <c r="AO24" i="18"/>
  <c r="AP24" i="18"/>
  <c r="AQ24" i="18"/>
  <c r="AR24" i="18"/>
  <c r="AS24" i="18"/>
  <c r="AT24" i="18"/>
  <c r="AU24" i="18"/>
  <c r="AV24" i="18"/>
  <c r="AW24" i="18"/>
  <c r="AX24" i="18"/>
  <c r="AY24" i="18"/>
  <c r="AZ24" i="18"/>
  <c r="BA24" i="18"/>
  <c r="BB24" i="18"/>
  <c r="BC24" i="18"/>
  <c r="BD24" i="18"/>
  <c r="BE24" i="18"/>
  <c r="BF24" i="18"/>
  <c r="BG24" i="18"/>
  <c r="BH24" i="18"/>
  <c r="AD25" i="18"/>
  <c r="AE25" i="18"/>
  <c r="AF25" i="18"/>
  <c r="AG25" i="18"/>
  <c r="AH25" i="18"/>
  <c r="AI25" i="18"/>
  <c r="AJ25" i="18"/>
  <c r="AK25" i="18"/>
  <c r="AL25" i="18"/>
  <c r="AM25" i="18"/>
  <c r="AN25" i="18"/>
  <c r="AO25" i="18"/>
  <c r="AP25" i="18"/>
  <c r="AQ25" i="18"/>
  <c r="AR25" i="18"/>
  <c r="AS25" i="18"/>
  <c r="AT25" i="18"/>
  <c r="AU25" i="18"/>
  <c r="AV25" i="18"/>
  <c r="AW25" i="18"/>
  <c r="AX25" i="18"/>
  <c r="AY25" i="18"/>
  <c r="AZ25" i="18"/>
  <c r="BA25" i="18"/>
  <c r="BB25" i="18"/>
  <c r="BC25" i="18"/>
  <c r="BD25" i="18"/>
  <c r="BE25" i="18"/>
  <c r="BF25" i="18"/>
  <c r="BG25" i="18"/>
  <c r="BH25" i="18"/>
  <c r="AD26" i="18"/>
  <c r="AE26" i="18"/>
  <c r="AF26" i="18"/>
  <c r="AG26" i="18"/>
  <c r="AH26" i="18"/>
  <c r="AI26" i="18"/>
  <c r="AJ26" i="18"/>
  <c r="AK26" i="18"/>
  <c r="AL26" i="18"/>
  <c r="AM26" i="18"/>
  <c r="AN26" i="18"/>
  <c r="AO26" i="18"/>
  <c r="AP26" i="18"/>
  <c r="AQ26" i="18"/>
  <c r="AR26" i="18"/>
  <c r="AS26" i="18"/>
  <c r="AT26" i="18"/>
  <c r="AU26" i="18"/>
  <c r="AV26" i="18"/>
  <c r="AW26" i="18"/>
  <c r="AX26" i="18"/>
  <c r="AY26" i="18"/>
  <c r="AZ26" i="18"/>
  <c r="BA26" i="18"/>
  <c r="BB26" i="18"/>
  <c r="BC26" i="18"/>
  <c r="BD26" i="18"/>
  <c r="BE26" i="18"/>
  <c r="BF26" i="18"/>
  <c r="BG26" i="18"/>
  <c r="BH26" i="18"/>
  <c r="AC24" i="18"/>
  <c r="AC25" i="18"/>
  <c r="AC26" i="18"/>
  <c r="AC23" i="18"/>
  <c r="AG170" i="10"/>
  <c r="AF170" i="10"/>
  <c r="AE170" i="10"/>
  <c r="AD170" i="10"/>
  <c r="AD172" i="10" s="1"/>
  <c r="AC170" i="10"/>
  <c r="AB170" i="10"/>
  <c r="AA170" i="10"/>
  <c r="Z170" i="10"/>
  <c r="Z172" i="10" s="1"/>
  <c r="Y170" i="10"/>
  <c r="X170" i="10"/>
  <c r="W170" i="10"/>
  <c r="V170" i="10"/>
  <c r="V172" i="10" s="1"/>
  <c r="U170" i="10"/>
  <c r="T170" i="10"/>
  <c r="S170" i="10"/>
  <c r="R170" i="10"/>
  <c r="R172" i="10" s="1"/>
  <c r="Q170" i="10"/>
  <c r="P170" i="10"/>
  <c r="O170" i="10"/>
  <c r="N170" i="10"/>
  <c r="N172" i="10" s="1"/>
  <c r="M170" i="10"/>
  <c r="L170" i="10"/>
  <c r="K170" i="10"/>
  <c r="J170" i="10"/>
  <c r="J172" i="10" s="1"/>
  <c r="I170" i="10"/>
  <c r="H170" i="10"/>
  <c r="G170" i="10"/>
  <c r="F170" i="10"/>
  <c r="F172" i="10" s="1"/>
  <c r="E170" i="10"/>
  <c r="D170" i="10"/>
  <c r="C170" i="10"/>
  <c r="B170" i="10"/>
  <c r="B172" i="10" s="1"/>
  <c r="AG169" i="10"/>
  <c r="AF169" i="10"/>
  <c r="AE169" i="10"/>
  <c r="AD169" i="10"/>
  <c r="AC169" i="10"/>
  <c r="AB169" i="10"/>
  <c r="AA169" i="10"/>
  <c r="Z169" i="10"/>
  <c r="Y169" i="10"/>
  <c r="X169" i="10"/>
  <c r="W169" i="10"/>
  <c r="V169" i="10"/>
  <c r="U169" i="10"/>
  <c r="T169" i="10"/>
  <c r="S169" i="10"/>
  <c r="R169" i="10"/>
  <c r="Q169" i="10"/>
  <c r="P169" i="10"/>
  <c r="O169" i="10"/>
  <c r="N169" i="10"/>
  <c r="M169" i="10"/>
  <c r="L169" i="10"/>
  <c r="K169" i="10"/>
  <c r="J169" i="10"/>
  <c r="I169" i="10"/>
  <c r="H169" i="10"/>
  <c r="G169" i="10"/>
  <c r="F169" i="10"/>
  <c r="E169" i="10"/>
  <c r="D169" i="10"/>
  <c r="C169" i="10"/>
  <c r="B169" i="10"/>
  <c r="AG168" i="10"/>
  <c r="AF168" i="10"/>
  <c r="AE168" i="10"/>
  <c r="AD168" i="10"/>
  <c r="AC168" i="10"/>
  <c r="AB168" i="10"/>
  <c r="AA168" i="10"/>
  <c r="Z168" i="10"/>
  <c r="Y168" i="10"/>
  <c r="X168" i="10"/>
  <c r="W168" i="10"/>
  <c r="V168" i="10"/>
  <c r="U168" i="10"/>
  <c r="T168" i="10"/>
  <c r="S168" i="10"/>
  <c r="R168" i="10"/>
  <c r="Q168" i="10"/>
  <c r="P168" i="10"/>
  <c r="O168" i="10"/>
  <c r="N168" i="10"/>
  <c r="M168" i="10"/>
  <c r="L168" i="10"/>
  <c r="K168" i="10"/>
  <c r="J168" i="10"/>
  <c r="I168" i="10"/>
  <c r="H168" i="10"/>
  <c r="G168" i="10"/>
  <c r="F168" i="10"/>
  <c r="E168" i="10"/>
  <c r="D168" i="10"/>
  <c r="C168" i="10"/>
  <c r="B168" i="10"/>
  <c r="AG167" i="10"/>
  <c r="AF167" i="10"/>
  <c r="AE167" i="10"/>
  <c r="AD167" i="10"/>
  <c r="AC167" i="10"/>
  <c r="AB167" i="10"/>
  <c r="AA167" i="10"/>
  <c r="Z167" i="10"/>
  <c r="Y167" i="10"/>
  <c r="X167" i="10"/>
  <c r="W167" i="10"/>
  <c r="V167" i="10"/>
  <c r="U167" i="10"/>
  <c r="T167" i="10"/>
  <c r="S167" i="10"/>
  <c r="R167" i="10"/>
  <c r="Q167" i="10"/>
  <c r="P167" i="10"/>
  <c r="O167" i="10"/>
  <c r="N167" i="10"/>
  <c r="M167" i="10"/>
  <c r="L167" i="10"/>
  <c r="K167" i="10"/>
  <c r="J167" i="10"/>
  <c r="I167" i="10"/>
  <c r="H167" i="10"/>
  <c r="G167" i="10"/>
  <c r="F167" i="10"/>
  <c r="E167" i="10"/>
  <c r="D167" i="10"/>
  <c r="C167" i="10"/>
  <c r="B167" i="10"/>
  <c r="AG166" i="10"/>
  <c r="AG171" i="10" s="1"/>
  <c r="AF166" i="10"/>
  <c r="AF171" i="10" s="1"/>
  <c r="AE166" i="10"/>
  <c r="AE171" i="10" s="1"/>
  <c r="AD166" i="10"/>
  <c r="AD171" i="10" s="1"/>
  <c r="AC166" i="10"/>
  <c r="AC171" i="10" s="1"/>
  <c r="AB166" i="10"/>
  <c r="AB171" i="10" s="1"/>
  <c r="AA166" i="10"/>
  <c r="AA171" i="10" s="1"/>
  <c r="Z166" i="10"/>
  <c r="Z171" i="10" s="1"/>
  <c r="Y166" i="10"/>
  <c r="Y171" i="10" s="1"/>
  <c r="X166" i="10"/>
  <c r="X171" i="10" s="1"/>
  <c r="W166" i="10"/>
  <c r="W171" i="10" s="1"/>
  <c r="V166" i="10"/>
  <c r="V171" i="10" s="1"/>
  <c r="U166" i="10"/>
  <c r="U171" i="10" s="1"/>
  <c r="T166" i="10"/>
  <c r="T171" i="10" s="1"/>
  <c r="S166" i="10"/>
  <c r="S171" i="10" s="1"/>
  <c r="R166" i="10"/>
  <c r="R171" i="10" s="1"/>
  <c r="Q166" i="10"/>
  <c r="Q171" i="10" s="1"/>
  <c r="P166" i="10"/>
  <c r="P171" i="10" s="1"/>
  <c r="O166" i="10"/>
  <c r="O171" i="10" s="1"/>
  <c r="N166" i="10"/>
  <c r="N171" i="10" s="1"/>
  <c r="M166" i="10"/>
  <c r="M171" i="10" s="1"/>
  <c r="L166" i="10"/>
  <c r="L171" i="10" s="1"/>
  <c r="K166" i="10"/>
  <c r="K171" i="10" s="1"/>
  <c r="J166" i="10"/>
  <c r="J171" i="10" s="1"/>
  <c r="I166" i="10"/>
  <c r="I171" i="10" s="1"/>
  <c r="H166" i="10"/>
  <c r="H171" i="10" s="1"/>
  <c r="G166" i="10"/>
  <c r="G171" i="10" s="1"/>
  <c r="F166" i="10"/>
  <c r="F171" i="10" s="1"/>
  <c r="E166" i="10"/>
  <c r="E171" i="10" s="1"/>
  <c r="D166" i="10"/>
  <c r="D171" i="10" s="1"/>
  <c r="C166" i="10"/>
  <c r="C171" i="10" s="1"/>
  <c r="B166" i="10"/>
  <c r="B171" i="10" s="1"/>
  <c r="AD22" i="14"/>
  <c r="AE22" i="14"/>
  <c r="AF22" i="14"/>
  <c r="AG22" i="14"/>
  <c r="AH22" i="14"/>
  <c r="AI22" i="14"/>
  <c r="AJ22" i="14"/>
  <c r="AK22" i="14"/>
  <c r="AL22" i="14"/>
  <c r="AM22" i="14"/>
  <c r="AN22" i="14"/>
  <c r="AO22" i="14"/>
  <c r="AP22" i="14"/>
  <c r="AQ22" i="14"/>
  <c r="AR22" i="14"/>
  <c r="AS22" i="14"/>
  <c r="AT22" i="14"/>
  <c r="AU22" i="14"/>
  <c r="AV22" i="14"/>
  <c r="AW22" i="14"/>
  <c r="AX22" i="14"/>
  <c r="AY22" i="14"/>
  <c r="AZ22" i="14"/>
  <c r="BA22" i="14"/>
  <c r="BB22" i="14"/>
  <c r="BC22" i="14"/>
  <c r="BD22" i="14"/>
  <c r="BE22" i="14"/>
  <c r="BF22" i="14"/>
  <c r="BG22" i="14"/>
  <c r="BH22" i="14"/>
  <c r="AD23" i="14"/>
  <c r="AE23" i="14"/>
  <c r="AF23" i="14"/>
  <c r="AG23" i="14"/>
  <c r="AH23" i="14"/>
  <c r="AI23" i="14"/>
  <c r="AJ23" i="14"/>
  <c r="AK23" i="14"/>
  <c r="AL23" i="14"/>
  <c r="AM23" i="14"/>
  <c r="AN23" i="14"/>
  <c r="AO23" i="14"/>
  <c r="AP23" i="14"/>
  <c r="AQ23" i="14"/>
  <c r="AR23" i="14"/>
  <c r="AS23" i="14"/>
  <c r="AT23" i="14"/>
  <c r="AU23" i="14"/>
  <c r="AV23" i="14"/>
  <c r="AW23" i="14"/>
  <c r="AX23" i="14"/>
  <c r="AY23" i="14"/>
  <c r="AZ23" i="14"/>
  <c r="BA23" i="14"/>
  <c r="BB23" i="14"/>
  <c r="BC23" i="14"/>
  <c r="BD23" i="14"/>
  <c r="BE23" i="14"/>
  <c r="BF23" i="14"/>
  <c r="BG23" i="14"/>
  <c r="BH23" i="14"/>
  <c r="AD24" i="14"/>
  <c r="AE24" i="14"/>
  <c r="AF24" i="14"/>
  <c r="AG24" i="14"/>
  <c r="AH24" i="14"/>
  <c r="AI24" i="14"/>
  <c r="AJ24" i="14"/>
  <c r="AK24" i="14"/>
  <c r="AL24" i="14"/>
  <c r="AM24" i="14"/>
  <c r="AN24" i="14"/>
  <c r="AO24" i="14"/>
  <c r="AP24" i="14"/>
  <c r="AQ24" i="14"/>
  <c r="AR24" i="14"/>
  <c r="AS24" i="14"/>
  <c r="AT24" i="14"/>
  <c r="AU24" i="14"/>
  <c r="AV24" i="14"/>
  <c r="AW24" i="14"/>
  <c r="AX24" i="14"/>
  <c r="AY24" i="14"/>
  <c r="AZ24" i="14"/>
  <c r="BA24" i="14"/>
  <c r="BB24" i="14"/>
  <c r="BC24" i="14"/>
  <c r="BD24" i="14"/>
  <c r="BE24" i="14"/>
  <c r="BF24" i="14"/>
  <c r="BG24" i="14"/>
  <c r="BH24" i="14"/>
  <c r="AD25" i="14"/>
  <c r="AE25" i="14"/>
  <c r="AF25" i="14"/>
  <c r="AG25" i="14"/>
  <c r="AH25" i="14"/>
  <c r="AI25" i="14"/>
  <c r="AJ25" i="14"/>
  <c r="AK25" i="14"/>
  <c r="AL25" i="14"/>
  <c r="AM25" i="14"/>
  <c r="AN25" i="14"/>
  <c r="AO25" i="14"/>
  <c r="AP25" i="14"/>
  <c r="AQ25" i="14"/>
  <c r="AR25" i="14"/>
  <c r="AS25" i="14"/>
  <c r="AT25" i="14"/>
  <c r="AU25" i="14"/>
  <c r="AV25" i="14"/>
  <c r="AW25" i="14"/>
  <c r="AX25" i="14"/>
  <c r="AY25" i="14"/>
  <c r="AZ25" i="14"/>
  <c r="BA25" i="14"/>
  <c r="BB25" i="14"/>
  <c r="BC25" i="14"/>
  <c r="BD25" i="14"/>
  <c r="BE25" i="14"/>
  <c r="BF25" i="14"/>
  <c r="BG25" i="14"/>
  <c r="BH25" i="14"/>
  <c r="AC23" i="14"/>
  <c r="AC24" i="14"/>
  <c r="AC25" i="14"/>
  <c r="AC22" i="14"/>
  <c r="C141" i="10"/>
  <c r="B141" i="10"/>
  <c r="AG140" i="10"/>
  <c r="AF140" i="10"/>
  <c r="AE140" i="10"/>
  <c r="AD140" i="10"/>
  <c r="AD142" i="10" s="1"/>
  <c r="AC140" i="10"/>
  <c r="AB140" i="10"/>
  <c r="AA140" i="10"/>
  <c r="Z140" i="10"/>
  <c r="Z142" i="10" s="1"/>
  <c r="Y140" i="10"/>
  <c r="X140" i="10"/>
  <c r="W140" i="10"/>
  <c r="V140" i="10"/>
  <c r="V142" i="10" s="1"/>
  <c r="U140" i="10"/>
  <c r="T140" i="10"/>
  <c r="S140" i="10"/>
  <c r="R140" i="10"/>
  <c r="R142" i="10" s="1"/>
  <c r="Q140" i="10"/>
  <c r="P140" i="10"/>
  <c r="O140" i="10"/>
  <c r="N140" i="10"/>
  <c r="N142" i="10" s="1"/>
  <c r="M140" i="10"/>
  <c r="L140" i="10"/>
  <c r="K140" i="10"/>
  <c r="J140" i="10"/>
  <c r="J142" i="10" s="1"/>
  <c r="I140" i="10"/>
  <c r="H140" i="10"/>
  <c r="G140" i="10"/>
  <c r="F140" i="10"/>
  <c r="F142" i="10" s="1"/>
  <c r="E140" i="10"/>
  <c r="D140" i="10"/>
  <c r="C140" i="10"/>
  <c r="B140" i="10"/>
  <c r="B142" i="10" s="1"/>
  <c r="AG139" i="10"/>
  <c r="AF139" i="10"/>
  <c r="AE139" i="10"/>
  <c r="AD139" i="10"/>
  <c r="AC139" i="10"/>
  <c r="AB139" i="10"/>
  <c r="AA139" i="10"/>
  <c r="Z139" i="10"/>
  <c r="Y139" i="10"/>
  <c r="X139" i="10"/>
  <c r="W139" i="10"/>
  <c r="V139" i="10"/>
  <c r="U139" i="10"/>
  <c r="T139" i="10"/>
  <c r="S139" i="10"/>
  <c r="R139" i="10"/>
  <c r="Q139" i="10"/>
  <c r="P139" i="10"/>
  <c r="O139" i="10"/>
  <c r="N139" i="10"/>
  <c r="M139" i="10"/>
  <c r="L139" i="10"/>
  <c r="K139" i="10"/>
  <c r="J139" i="10"/>
  <c r="I139" i="10"/>
  <c r="H139" i="10"/>
  <c r="G139" i="10"/>
  <c r="F139" i="10"/>
  <c r="E139" i="10"/>
  <c r="D139" i="10"/>
  <c r="AG138" i="10"/>
  <c r="AF138" i="10"/>
  <c r="AE138" i="10"/>
  <c r="AD138" i="10"/>
  <c r="AC138" i="10"/>
  <c r="AB138" i="10"/>
  <c r="AA138" i="10"/>
  <c r="Z138" i="10"/>
  <c r="Y138" i="10"/>
  <c r="X138" i="10"/>
  <c r="W138" i="10"/>
  <c r="V138" i="10"/>
  <c r="U138" i="10"/>
  <c r="T138" i="10"/>
  <c r="S138" i="10"/>
  <c r="R138" i="10"/>
  <c r="Q138" i="10"/>
  <c r="P138" i="10"/>
  <c r="O138" i="10"/>
  <c r="N138" i="10"/>
  <c r="M138" i="10"/>
  <c r="L138" i="10"/>
  <c r="K138" i="10"/>
  <c r="J138" i="10"/>
  <c r="I138" i="10"/>
  <c r="H138" i="10"/>
  <c r="G138" i="10"/>
  <c r="F138" i="10"/>
  <c r="E138" i="10"/>
  <c r="D138" i="10"/>
  <c r="AG137" i="10"/>
  <c r="AF137" i="10"/>
  <c r="AE137" i="10"/>
  <c r="AD137" i="10"/>
  <c r="AC137" i="10"/>
  <c r="AB137" i="10"/>
  <c r="AA137" i="10"/>
  <c r="Z137" i="10"/>
  <c r="Y137" i="10"/>
  <c r="X137" i="10"/>
  <c r="W137" i="10"/>
  <c r="V137" i="10"/>
  <c r="U137" i="10"/>
  <c r="T137" i="10"/>
  <c r="S137" i="10"/>
  <c r="R137" i="10"/>
  <c r="Q137" i="10"/>
  <c r="P137" i="10"/>
  <c r="O137" i="10"/>
  <c r="N137" i="10"/>
  <c r="M137" i="10"/>
  <c r="L137" i="10"/>
  <c r="K137" i="10"/>
  <c r="J137" i="10"/>
  <c r="I137" i="10"/>
  <c r="H137" i="10"/>
  <c r="G137" i="10"/>
  <c r="F137" i="10"/>
  <c r="E137" i="10"/>
  <c r="D137" i="10"/>
  <c r="AG136" i="10"/>
  <c r="AF136" i="10"/>
  <c r="AF141" i="10" s="1"/>
  <c r="AE136" i="10"/>
  <c r="AE141" i="10" s="1"/>
  <c r="AD136" i="10"/>
  <c r="AC136" i="10"/>
  <c r="AB136" i="10"/>
  <c r="AB141" i="10" s="1"/>
  <c r="AA136" i="10"/>
  <c r="AA141" i="10" s="1"/>
  <c r="Z136" i="10"/>
  <c r="Y136" i="10"/>
  <c r="X136" i="10"/>
  <c r="X141" i="10" s="1"/>
  <c r="W136" i="10"/>
  <c r="W141" i="10" s="1"/>
  <c r="V136" i="10"/>
  <c r="U136" i="10"/>
  <c r="T136" i="10"/>
  <c r="T141" i="10" s="1"/>
  <c r="S136" i="10"/>
  <c r="S141" i="10" s="1"/>
  <c r="R136" i="10"/>
  <c r="Q136" i="10"/>
  <c r="P136" i="10"/>
  <c r="P141" i="10" s="1"/>
  <c r="O136" i="10"/>
  <c r="O141" i="10" s="1"/>
  <c r="N136" i="10"/>
  <c r="M136" i="10"/>
  <c r="L136" i="10"/>
  <c r="L141" i="10" s="1"/>
  <c r="K136" i="10"/>
  <c r="K141" i="10" s="1"/>
  <c r="J136" i="10"/>
  <c r="I136" i="10"/>
  <c r="H136" i="10"/>
  <c r="H141" i="10" s="1"/>
  <c r="G136" i="10"/>
  <c r="G141" i="10" s="1"/>
  <c r="F136" i="10"/>
  <c r="E136" i="10"/>
  <c r="D136" i="10"/>
  <c r="D141" i="10" s="1"/>
  <c r="AG109" i="10"/>
  <c r="AF109" i="10"/>
  <c r="AE109" i="10"/>
  <c r="AD109" i="10"/>
  <c r="AD111" i="10" s="1"/>
  <c r="AC109" i="10"/>
  <c r="AB109" i="10"/>
  <c r="AA109" i="10"/>
  <c r="Z109" i="10"/>
  <c r="Z111" i="10" s="1"/>
  <c r="Y109" i="10"/>
  <c r="X109" i="10"/>
  <c r="W109" i="10"/>
  <c r="V109" i="10"/>
  <c r="V111" i="10" s="1"/>
  <c r="U109" i="10"/>
  <c r="T109" i="10"/>
  <c r="S109" i="10"/>
  <c r="R109" i="10"/>
  <c r="R111" i="10" s="1"/>
  <c r="Q109" i="10"/>
  <c r="P109" i="10"/>
  <c r="O109" i="10"/>
  <c r="N109" i="10"/>
  <c r="N111" i="10" s="1"/>
  <c r="M109" i="10"/>
  <c r="L109" i="10"/>
  <c r="K109" i="10"/>
  <c r="J109" i="10"/>
  <c r="J111" i="10" s="1"/>
  <c r="I109" i="10"/>
  <c r="H109" i="10"/>
  <c r="G109" i="10"/>
  <c r="F109" i="10"/>
  <c r="F111" i="10" s="1"/>
  <c r="E109" i="10"/>
  <c r="D109" i="10"/>
  <c r="C109" i="10"/>
  <c r="B109" i="10"/>
  <c r="B111" i="10" s="1"/>
  <c r="AG108" i="10"/>
  <c r="AF108" i="10"/>
  <c r="AE108" i="10"/>
  <c r="AD108" i="10"/>
  <c r="AC108" i="10"/>
  <c r="AB108" i="10"/>
  <c r="AA108" i="10"/>
  <c r="Z108" i="10"/>
  <c r="Y108" i="10"/>
  <c r="X108" i="10"/>
  <c r="W108" i="10"/>
  <c r="V108" i="10"/>
  <c r="U108" i="10"/>
  <c r="T108" i="10"/>
  <c r="S108" i="10"/>
  <c r="R108" i="10"/>
  <c r="Q108" i="10"/>
  <c r="P108" i="10"/>
  <c r="O108" i="10"/>
  <c r="N108" i="10"/>
  <c r="M108" i="10"/>
  <c r="L108" i="10"/>
  <c r="K108" i="10"/>
  <c r="J108" i="10"/>
  <c r="I108" i="10"/>
  <c r="H108" i="10"/>
  <c r="G108" i="10"/>
  <c r="F108" i="10"/>
  <c r="E108" i="10"/>
  <c r="D108" i="10"/>
  <c r="C108" i="10"/>
  <c r="B108" i="10"/>
  <c r="AG107" i="10"/>
  <c r="AF107" i="10"/>
  <c r="AE107" i="10"/>
  <c r="AD107" i="10"/>
  <c r="AC107" i="10"/>
  <c r="AB107" i="10"/>
  <c r="AA107" i="10"/>
  <c r="Z107" i="10"/>
  <c r="Y107" i="10"/>
  <c r="X107" i="10"/>
  <c r="W107" i="10"/>
  <c r="V107" i="10"/>
  <c r="U107" i="10"/>
  <c r="T107" i="10"/>
  <c r="S107" i="10"/>
  <c r="R107" i="10"/>
  <c r="Q107" i="10"/>
  <c r="P107" i="10"/>
  <c r="O107" i="10"/>
  <c r="N107" i="10"/>
  <c r="M107" i="10"/>
  <c r="L107" i="10"/>
  <c r="K107" i="10"/>
  <c r="J107" i="10"/>
  <c r="I107" i="10"/>
  <c r="H107" i="10"/>
  <c r="G107" i="10"/>
  <c r="F107" i="10"/>
  <c r="E107" i="10"/>
  <c r="D107" i="10"/>
  <c r="C107" i="10"/>
  <c r="B107" i="10"/>
  <c r="AG106" i="10"/>
  <c r="AF106" i="10"/>
  <c r="AE106" i="10"/>
  <c r="AD106" i="10"/>
  <c r="AC106" i="10"/>
  <c r="AB106" i="10"/>
  <c r="AA106" i="10"/>
  <c r="Z106" i="10"/>
  <c r="Y106" i="10"/>
  <c r="X106" i="10"/>
  <c r="W106" i="10"/>
  <c r="V106" i="10"/>
  <c r="U106" i="10"/>
  <c r="T106" i="10"/>
  <c r="S106" i="10"/>
  <c r="R106" i="10"/>
  <c r="Q106" i="10"/>
  <c r="P106" i="10"/>
  <c r="O106" i="10"/>
  <c r="N106" i="10"/>
  <c r="M106" i="10"/>
  <c r="L106" i="10"/>
  <c r="K106" i="10"/>
  <c r="J106" i="10"/>
  <c r="I106" i="10"/>
  <c r="H106" i="10"/>
  <c r="G106" i="10"/>
  <c r="F106" i="10"/>
  <c r="E106" i="10"/>
  <c r="D106" i="10"/>
  <c r="C106" i="10"/>
  <c r="B106" i="10"/>
  <c r="AG105" i="10"/>
  <c r="AG110" i="10" s="1"/>
  <c r="AF105" i="10"/>
  <c r="AF110" i="10" s="1"/>
  <c r="AE105" i="10"/>
  <c r="AE110" i="10" s="1"/>
  <c r="AD105" i="10"/>
  <c r="AD110" i="10" s="1"/>
  <c r="AC105" i="10"/>
  <c r="AC110" i="10" s="1"/>
  <c r="AB105" i="10"/>
  <c r="AB110" i="10" s="1"/>
  <c r="AA105" i="10"/>
  <c r="AA110" i="10" s="1"/>
  <c r="Z105" i="10"/>
  <c r="Z110" i="10" s="1"/>
  <c r="Y105" i="10"/>
  <c r="Y110" i="10" s="1"/>
  <c r="X105" i="10"/>
  <c r="X110" i="10" s="1"/>
  <c r="W105" i="10"/>
  <c r="W110" i="10" s="1"/>
  <c r="V105" i="10"/>
  <c r="V110" i="10" s="1"/>
  <c r="U105" i="10"/>
  <c r="U110" i="10" s="1"/>
  <c r="T105" i="10"/>
  <c r="T110" i="10" s="1"/>
  <c r="S105" i="10"/>
  <c r="S110" i="10" s="1"/>
  <c r="R105" i="10"/>
  <c r="R110" i="10" s="1"/>
  <c r="Q105" i="10"/>
  <c r="Q110" i="10" s="1"/>
  <c r="P105" i="10"/>
  <c r="P110" i="10" s="1"/>
  <c r="O105" i="10"/>
  <c r="O110" i="10" s="1"/>
  <c r="N105" i="10"/>
  <c r="N110" i="10" s="1"/>
  <c r="M105" i="10"/>
  <c r="M110" i="10" s="1"/>
  <c r="L105" i="10"/>
  <c r="L110" i="10" s="1"/>
  <c r="K105" i="10"/>
  <c r="K110" i="10" s="1"/>
  <c r="J105" i="10"/>
  <c r="J110" i="10" s="1"/>
  <c r="I105" i="10"/>
  <c r="I110" i="10" s="1"/>
  <c r="H105" i="10"/>
  <c r="H110" i="10" s="1"/>
  <c r="G105" i="10"/>
  <c r="G110" i="10" s="1"/>
  <c r="F105" i="10"/>
  <c r="F110" i="10" s="1"/>
  <c r="E105" i="10"/>
  <c r="E110" i="10" s="1"/>
  <c r="D105" i="10"/>
  <c r="D110" i="10" s="1"/>
  <c r="C105" i="10"/>
  <c r="C110" i="10" s="1"/>
  <c r="B105" i="10"/>
  <c r="B110" i="10" s="1"/>
  <c r="E141" i="10" l="1"/>
  <c r="I141" i="10"/>
  <c r="M141" i="10"/>
  <c r="Q141" i="10"/>
  <c r="U141" i="10"/>
  <c r="Y141" i="10"/>
  <c r="AC141" i="10"/>
  <c r="AG141" i="10"/>
  <c r="F141" i="10"/>
  <c r="N141" i="10"/>
  <c r="R141" i="10"/>
  <c r="Z141" i="10"/>
  <c r="C172" i="10"/>
  <c r="D172" i="10" s="1"/>
  <c r="E172" i="10" s="1"/>
  <c r="G172" i="10"/>
  <c r="H172" i="10" s="1"/>
  <c r="I172" i="10" s="1"/>
  <c r="K172" i="10"/>
  <c r="L172" i="10" s="1"/>
  <c r="M172" i="10" s="1"/>
  <c r="O172" i="10"/>
  <c r="P172" i="10" s="1"/>
  <c r="Q172" i="10" s="1"/>
  <c r="S172" i="10"/>
  <c r="T172" i="10" s="1"/>
  <c r="U172" i="10" s="1"/>
  <c r="W172" i="10"/>
  <c r="X172" i="10" s="1"/>
  <c r="Y172" i="10" s="1"/>
  <c r="AA172" i="10"/>
  <c r="AB172" i="10" s="1"/>
  <c r="AC172" i="10" s="1"/>
  <c r="AE172" i="10"/>
  <c r="AF172" i="10" s="1"/>
  <c r="AG172" i="10" s="1"/>
  <c r="C201" i="10"/>
  <c r="D201" i="10" s="1"/>
  <c r="E201" i="10" s="1"/>
  <c r="G201" i="10"/>
  <c r="H201" i="10" s="1"/>
  <c r="I201" i="10" s="1"/>
  <c r="K201" i="10"/>
  <c r="L201" i="10" s="1"/>
  <c r="M201" i="10" s="1"/>
  <c r="O201" i="10"/>
  <c r="P201" i="10" s="1"/>
  <c r="Q201" i="10" s="1"/>
  <c r="S201" i="10"/>
  <c r="T201" i="10" s="1"/>
  <c r="U201" i="10" s="1"/>
  <c r="W201" i="10"/>
  <c r="X201" i="10" s="1"/>
  <c r="Y201" i="10" s="1"/>
  <c r="AA201" i="10"/>
  <c r="AB201" i="10" s="1"/>
  <c r="AC201" i="10" s="1"/>
  <c r="AE201" i="10"/>
  <c r="AF201" i="10" s="1"/>
  <c r="AG201" i="10" s="1"/>
  <c r="J141" i="10"/>
  <c r="V141" i="10"/>
  <c r="AD141" i="10"/>
  <c r="C142" i="10"/>
  <c r="D142" i="10" s="1"/>
  <c r="E142" i="10" s="1"/>
  <c r="G142" i="10"/>
  <c r="H142" i="10" s="1"/>
  <c r="I142" i="10" s="1"/>
  <c r="K142" i="10"/>
  <c r="L142" i="10" s="1"/>
  <c r="M142" i="10" s="1"/>
  <c r="O142" i="10"/>
  <c r="P142" i="10" s="1"/>
  <c r="Q142" i="10" s="1"/>
  <c r="S142" i="10"/>
  <c r="T142" i="10" s="1"/>
  <c r="U142" i="10" s="1"/>
  <c r="W142" i="10"/>
  <c r="X142" i="10" s="1"/>
  <c r="Y142" i="10" s="1"/>
  <c r="AA142" i="10"/>
  <c r="AB142" i="10" s="1"/>
  <c r="AC142" i="10" s="1"/>
  <c r="AE142" i="10"/>
  <c r="AF142" i="10" s="1"/>
  <c r="AG142" i="10" s="1"/>
  <c r="C111" i="10"/>
  <c r="D111" i="10" s="1"/>
  <c r="E111" i="10" s="1"/>
  <c r="G111" i="10"/>
  <c r="H111" i="10" s="1"/>
  <c r="I111" i="10" s="1"/>
  <c r="K111" i="10"/>
  <c r="L111" i="10" s="1"/>
  <c r="M111" i="10" s="1"/>
  <c r="O111" i="10"/>
  <c r="P111" i="10" s="1"/>
  <c r="Q111" i="10" s="1"/>
  <c r="S111" i="10"/>
  <c r="T111" i="10" s="1"/>
  <c r="U111" i="10" s="1"/>
  <c r="W111" i="10"/>
  <c r="X111" i="10" s="1"/>
  <c r="Y111" i="10" s="1"/>
  <c r="AA111" i="10"/>
  <c r="AB111" i="10" s="1"/>
  <c r="AC111" i="10" s="1"/>
  <c r="AE111" i="10"/>
  <c r="AF111" i="10" s="1"/>
  <c r="AG111" i="10" s="1"/>
  <c r="AD22" i="15"/>
  <c r="AE22" i="15"/>
  <c r="AF22" i="15"/>
  <c r="AG22" i="15"/>
  <c r="AH22" i="15"/>
  <c r="AI22" i="15"/>
  <c r="AJ22" i="15"/>
  <c r="AK22" i="15"/>
  <c r="AL22" i="15"/>
  <c r="AM22" i="15"/>
  <c r="AN22" i="15"/>
  <c r="AO22" i="15"/>
  <c r="AP22" i="15"/>
  <c r="AQ22" i="15"/>
  <c r="AR22" i="15"/>
  <c r="AS22" i="15"/>
  <c r="AT22" i="15"/>
  <c r="AU22" i="15"/>
  <c r="AV22" i="15"/>
  <c r="AW22" i="15"/>
  <c r="AX22" i="15"/>
  <c r="AY22" i="15"/>
  <c r="AZ22" i="15"/>
  <c r="BA22" i="15"/>
  <c r="BB22" i="15"/>
  <c r="BC22" i="15"/>
  <c r="BD22" i="15"/>
  <c r="BE22" i="15"/>
  <c r="BF22" i="15"/>
  <c r="BG22" i="15"/>
  <c r="BH22" i="15"/>
  <c r="AD23" i="15"/>
  <c r="AE23" i="15"/>
  <c r="AF23" i="15"/>
  <c r="AG23" i="15"/>
  <c r="AH23" i="15"/>
  <c r="AI23" i="15"/>
  <c r="AJ23" i="15"/>
  <c r="AK23" i="15"/>
  <c r="AL23" i="15"/>
  <c r="AM23" i="15"/>
  <c r="AN23" i="15"/>
  <c r="AO23" i="15"/>
  <c r="AP23" i="15"/>
  <c r="AQ23" i="15"/>
  <c r="AR23" i="15"/>
  <c r="AS23" i="15"/>
  <c r="AT23" i="15"/>
  <c r="AU23" i="15"/>
  <c r="AV23" i="15"/>
  <c r="AW23" i="15"/>
  <c r="AX23" i="15"/>
  <c r="AY23" i="15"/>
  <c r="AZ23" i="15"/>
  <c r="BA23" i="15"/>
  <c r="BB23" i="15"/>
  <c r="BC23" i="15"/>
  <c r="BD23" i="15"/>
  <c r="BE23" i="15"/>
  <c r="BF23" i="15"/>
  <c r="BG23" i="15"/>
  <c r="BH23" i="15"/>
  <c r="AD24" i="15"/>
  <c r="AE24" i="15"/>
  <c r="AF24" i="15"/>
  <c r="AG24" i="15"/>
  <c r="AH24" i="15"/>
  <c r="AI24" i="15"/>
  <c r="AJ24" i="15"/>
  <c r="AK24" i="15"/>
  <c r="AL24" i="15"/>
  <c r="AM24" i="15"/>
  <c r="AN24" i="15"/>
  <c r="AO24" i="15"/>
  <c r="AP24" i="15"/>
  <c r="AQ24" i="15"/>
  <c r="AR24" i="15"/>
  <c r="AS24" i="15"/>
  <c r="AT24" i="15"/>
  <c r="AU24" i="15"/>
  <c r="AV24" i="15"/>
  <c r="AW24" i="15"/>
  <c r="AX24" i="15"/>
  <c r="AY24" i="15"/>
  <c r="AZ24" i="15"/>
  <c r="BA24" i="15"/>
  <c r="BB24" i="15"/>
  <c r="BC24" i="15"/>
  <c r="BD24" i="15"/>
  <c r="BE24" i="15"/>
  <c r="BF24" i="15"/>
  <c r="BG24" i="15"/>
  <c r="BH24" i="15"/>
  <c r="AD25" i="15"/>
  <c r="AE25" i="15"/>
  <c r="AF25" i="15"/>
  <c r="AG25" i="15"/>
  <c r="AH25" i="15"/>
  <c r="AI25" i="15"/>
  <c r="AJ25" i="15"/>
  <c r="AK25" i="15"/>
  <c r="AL25" i="15"/>
  <c r="AM25" i="15"/>
  <c r="AN25" i="15"/>
  <c r="AO25" i="15"/>
  <c r="AP25" i="15"/>
  <c r="AQ25" i="15"/>
  <c r="AR25" i="15"/>
  <c r="AS25" i="15"/>
  <c r="AT25" i="15"/>
  <c r="AU25" i="15"/>
  <c r="AV25" i="15"/>
  <c r="AW25" i="15"/>
  <c r="AX25" i="15"/>
  <c r="AY25" i="15"/>
  <c r="AZ25" i="15"/>
  <c r="BA25" i="15"/>
  <c r="BB25" i="15"/>
  <c r="BC25" i="15"/>
  <c r="BD25" i="15"/>
  <c r="BE25" i="15"/>
  <c r="BF25" i="15"/>
  <c r="BG25" i="15"/>
  <c r="BH25" i="15"/>
  <c r="AC23" i="15"/>
  <c r="AC24" i="15"/>
  <c r="AC25" i="15"/>
  <c r="AC22" i="15"/>
  <c r="AG78" i="10"/>
  <c r="AF78" i="10"/>
  <c r="AE78" i="10"/>
  <c r="AD78" i="10"/>
  <c r="AD80" i="10" s="1"/>
  <c r="AC78" i="10"/>
  <c r="AB78" i="10"/>
  <c r="AA78" i="10"/>
  <c r="Z78" i="10"/>
  <c r="Z80" i="10" s="1"/>
  <c r="Y78" i="10"/>
  <c r="X78" i="10"/>
  <c r="W78" i="10"/>
  <c r="V78" i="10"/>
  <c r="V80" i="10" s="1"/>
  <c r="U78" i="10"/>
  <c r="T78" i="10"/>
  <c r="S78" i="10"/>
  <c r="R78" i="10"/>
  <c r="R80" i="10" s="1"/>
  <c r="Q78" i="10"/>
  <c r="P78" i="10"/>
  <c r="O78" i="10"/>
  <c r="N78" i="10"/>
  <c r="N80" i="10" s="1"/>
  <c r="M78" i="10"/>
  <c r="L78" i="10"/>
  <c r="K78" i="10"/>
  <c r="J78" i="10"/>
  <c r="J80" i="10" s="1"/>
  <c r="I78" i="10"/>
  <c r="H78" i="10"/>
  <c r="G78" i="10"/>
  <c r="F78" i="10"/>
  <c r="F80" i="10" s="1"/>
  <c r="E78" i="10"/>
  <c r="D78" i="10"/>
  <c r="C78" i="10"/>
  <c r="B78" i="10"/>
  <c r="B80" i="10" s="1"/>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B77" i="10"/>
  <c r="AG76" i="10"/>
  <c r="AF76" i="10"/>
  <c r="AE76" i="10"/>
  <c r="AD76" i="10"/>
  <c r="AC76" i="10"/>
  <c r="AB76" i="10"/>
  <c r="AA76" i="10"/>
  <c r="Z76" i="10"/>
  <c r="Y76" i="10"/>
  <c r="X76" i="10"/>
  <c r="W76" i="10"/>
  <c r="V76" i="10"/>
  <c r="U76" i="10"/>
  <c r="T76" i="10"/>
  <c r="S76" i="10"/>
  <c r="R76" i="10"/>
  <c r="Q76" i="10"/>
  <c r="P76" i="10"/>
  <c r="O76" i="10"/>
  <c r="N76" i="10"/>
  <c r="M76" i="10"/>
  <c r="L76" i="10"/>
  <c r="K76" i="10"/>
  <c r="J76" i="10"/>
  <c r="I76" i="10"/>
  <c r="H76" i="10"/>
  <c r="G76" i="10"/>
  <c r="F76" i="10"/>
  <c r="E76" i="10"/>
  <c r="D76" i="10"/>
  <c r="C76" i="10"/>
  <c r="B76" i="10"/>
  <c r="AG75" i="10"/>
  <c r="AF75" i="10"/>
  <c r="AE75" i="10"/>
  <c r="AD75" i="10"/>
  <c r="AC75" i="10"/>
  <c r="AB75" i="10"/>
  <c r="AA75" i="10"/>
  <c r="Z75" i="10"/>
  <c r="Y75" i="10"/>
  <c r="X75" i="10"/>
  <c r="W75" i="10"/>
  <c r="V75" i="10"/>
  <c r="U75" i="10"/>
  <c r="T75" i="10"/>
  <c r="S75" i="10"/>
  <c r="R75" i="10"/>
  <c r="Q75" i="10"/>
  <c r="P75" i="10"/>
  <c r="O75" i="10"/>
  <c r="N75" i="10"/>
  <c r="M75" i="10"/>
  <c r="L75" i="10"/>
  <c r="K75" i="10"/>
  <c r="J75" i="10"/>
  <c r="I75" i="10"/>
  <c r="H75" i="10"/>
  <c r="G75" i="10"/>
  <c r="F75" i="10"/>
  <c r="E75" i="10"/>
  <c r="D75" i="10"/>
  <c r="C75" i="10"/>
  <c r="B75" i="10"/>
  <c r="AG74" i="10"/>
  <c r="AG79" i="10" s="1"/>
  <c r="AF74" i="10"/>
  <c r="AF79" i="10" s="1"/>
  <c r="AE74" i="10"/>
  <c r="AE79" i="10" s="1"/>
  <c r="AD74" i="10"/>
  <c r="AD79" i="10" s="1"/>
  <c r="AC74" i="10"/>
  <c r="AC79" i="10" s="1"/>
  <c r="AB74" i="10"/>
  <c r="AB79" i="10" s="1"/>
  <c r="AA74" i="10"/>
  <c r="AA79" i="10" s="1"/>
  <c r="Z74" i="10"/>
  <c r="Z79" i="10" s="1"/>
  <c r="Y74" i="10"/>
  <c r="Y79" i="10" s="1"/>
  <c r="X74" i="10"/>
  <c r="X79" i="10" s="1"/>
  <c r="W74" i="10"/>
  <c r="W79" i="10" s="1"/>
  <c r="V74" i="10"/>
  <c r="V79" i="10" s="1"/>
  <c r="U74" i="10"/>
  <c r="U79" i="10" s="1"/>
  <c r="T74" i="10"/>
  <c r="T79" i="10" s="1"/>
  <c r="S74" i="10"/>
  <c r="S79" i="10" s="1"/>
  <c r="R74" i="10"/>
  <c r="R79" i="10" s="1"/>
  <c r="Q74" i="10"/>
  <c r="Q79" i="10" s="1"/>
  <c r="P74" i="10"/>
  <c r="P79" i="10" s="1"/>
  <c r="O74" i="10"/>
  <c r="O79" i="10" s="1"/>
  <c r="N74" i="10"/>
  <c r="N79" i="10" s="1"/>
  <c r="M74" i="10"/>
  <c r="M79" i="10" s="1"/>
  <c r="L74" i="10"/>
  <c r="L79" i="10" s="1"/>
  <c r="K74" i="10"/>
  <c r="K79" i="10" s="1"/>
  <c r="J74" i="10"/>
  <c r="J79" i="10" s="1"/>
  <c r="I74" i="10"/>
  <c r="I79" i="10" s="1"/>
  <c r="H74" i="10"/>
  <c r="H79" i="10" s="1"/>
  <c r="G74" i="10"/>
  <c r="G79" i="10" s="1"/>
  <c r="F74" i="10"/>
  <c r="F79" i="10" s="1"/>
  <c r="E74" i="10"/>
  <c r="E79" i="10" s="1"/>
  <c r="D74" i="10"/>
  <c r="D79" i="10" s="1"/>
  <c r="C74" i="10"/>
  <c r="C79" i="10" s="1"/>
  <c r="B74" i="10"/>
  <c r="B79" i="10" s="1"/>
  <c r="E48" i="10"/>
  <c r="D48" i="10"/>
  <c r="AG47" i="10"/>
  <c r="AF47" i="10"/>
  <c r="AE47" i="10"/>
  <c r="AD47" i="10"/>
  <c r="AD49" i="10" s="1"/>
  <c r="AC47" i="10"/>
  <c r="AB47" i="10"/>
  <c r="AA47" i="10"/>
  <c r="Z47" i="10"/>
  <c r="Z49" i="10" s="1"/>
  <c r="Y47" i="10"/>
  <c r="X47" i="10"/>
  <c r="W47" i="10"/>
  <c r="V47" i="10"/>
  <c r="V49" i="10" s="1"/>
  <c r="U47" i="10"/>
  <c r="T47" i="10"/>
  <c r="S47" i="10"/>
  <c r="R47" i="10"/>
  <c r="R49" i="10" s="1"/>
  <c r="Q47" i="10"/>
  <c r="P47" i="10"/>
  <c r="O47" i="10"/>
  <c r="N47" i="10"/>
  <c r="N49" i="10" s="1"/>
  <c r="M47" i="10"/>
  <c r="L47" i="10"/>
  <c r="K47" i="10"/>
  <c r="J47" i="10"/>
  <c r="J49" i="10" s="1"/>
  <c r="I47" i="10"/>
  <c r="H47" i="10"/>
  <c r="G47" i="10"/>
  <c r="F47" i="10"/>
  <c r="F49" i="10" s="1"/>
  <c r="E47" i="10"/>
  <c r="D47" i="10"/>
  <c r="C47" i="10"/>
  <c r="B47" i="10"/>
  <c r="B49" i="10" s="1"/>
  <c r="AG46" i="10"/>
  <c r="AF46" i="10"/>
  <c r="AE46" i="10"/>
  <c r="AD46" i="10"/>
  <c r="AC46" i="10"/>
  <c r="AB46" i="10"/>
  <c r="AA46" i="10"/>
  <c r="Z46" i="10"/>
  <c r="Y46" i="10"/>
  <c r="X46" i="10"/>
  <c r="W46" i="10"/>
  <c r="V46" i="10"/>
  <c r="U46" i="10"/>
  <c r="T46" i="10"/>
  <c r="S46" i="10"/>
  <c r="R46" i="10"/>
  <c r="Q46" i="10"/>
  <c r="P46" i="10"/>
  <c r="O46" i="10"/>
  <c r="N46" i="10"/>
  <c r="M46" i="10"/>
  <c r="L46" i="10"/>
  <c r="K46" i="10"/>
  <c r="J46" i="10"/>
  <c r="I46" i="10"/>
  <c r="H46" i="10"/>
  <c r="G46" i="10"/>
  <c r="F46" i="10"/>
  <c r="C46" i="10"/>
  <c r="B46" i="10"/>
  <c r="AG45" i="10"/>
  <c r="AF45" i="10"/>
  <c r="AE45" i="10"/>
  <c r="AD45" i="10"/>
  <c r="AC45" i="10"/>
  <c r="AB45" i="10"/>
  <c r="AA45" i="10"/>
  <c r="Z45" i="10"/>
  <c r="Y45" i="10"/>
  <c r="X45" i="10"/>
  <c r="W45" i="10"/>
  <c r="V45" i="10"/>
  <c r="U45" i="10"/>
  <c r="T45" i="10"/>
  <c r="S45" i="10"/>
  <c r="R45" i="10"/>
  <c r="Q45" i="10"/>
  <c r="P45" i="10"/>
  <c r="O45" i="10"/>
  <c r="N45" i="10"/>
  <c r="M45" i="10"/>
  <c r="L45" i="10"/>
  <c r="K45" i="10"/>
  <c r="J45" i="10"/>
  <c r="I45" i="10"/>
  <c r="H45" i="10"/>
  <c r="G45" i="10"/>
  <c r="F45" i="10"/>
  <c r="C45" i="10"/>
  <c r="B45" i="10"/>
  <c r="AG44" i="10"/>
  <c r="AF44" i="10"/>
  <c r="AE44" i="10"/>
  <c r="AD44" i="10"/>
  <c r="AC44" i="10"/>
  <c r="AB44" i="10"/>
  <c r="AA44" i="10"/>
  <c r="Z44" i="10"/>
  <c r="Y44" i="10"/>
  <c r="X44" i="10"/>
  <c r="W44" i="10"/>
  <c r="V44" i="10"/>
  <c r="U44" i="10"/>
  <c r="T44" i="10"/>
  <c r="S44" i="10"/>
  <c r="R44" i="10"/>
  <c r="Q44" i="10"/>
  <c r="P44" i="10"/>
  <c r="O44" i="10"/>
  <c r="N44" i="10"/>
  <c r="M44" i="10"/>
  <c r="L44" i="10"/>
  <c r="K44" i="10"/>
  <c r="J44" i="10"/>
  <c r="I44" i="10"/>
  <c r="H44" i="10"/>
  <c r="G44" i="10"/>
  <c r="F44" i="10"/>
  <c r="C44" i="10"/>
  <c r="B44" i="10"/>
  <c r="AG43" i="10"/>
  <c r="AF43" i="10"/>
  <c r="AE43" i="10"/>
  <c r="AD43" i="10"/>
  <c r="AC43" i="10"/>
  <c r="AB43" i="10"/>
  <c r="AA43" i="10"/>
  <c r="Z43" i="10"/>
  <c r="Y43" i="10"/>
  <c r="X43" i="10"/>
  <c r="W43" i="10"/>
  <c r="V43" i="10"/>
  <c r="U43" i="10"/>
  <c r="T43" i="10"/>
  <c r="S43" i="10"/>
  <c r="R43" i="10"/>
  <c r="Q43" i="10"/>
  <c r="P43" i="10"/>
  <c r="O43" i="10"/>
  <c r="N43" i="10"/>
  <c r="M43" i="10"/>
  <c r="L43" i="10"/>
  <c r="K43" i="10"/>
  <c r="J43" i="10"/>
  <c r="I43" i="10"/>
  <c r="H43" i="10"/>
  <c r="G43" i="10"/>
  <c r="F43" i="10"/>
  <c r="C43" i="10"/>
  <c r="B43" i="10"/>
  <c r="AG230" i="16"/>
  <c r="AF230" i="16"/>
  <c r="AE230" i="16"/>
  <c r="AD230" i="16"/>
  <c r="AH230" i="16" s="1"/>
  <c r="AB230" i="16"/>
  <c r="AA230" i="16"/>
  <c r="AC230" i="16" s="1"/>
  <c r="Z230" i="16"/>
  <c r="Y230" i="16"/>
  <c r="AG203" i="16"/>
  <c r="AF203" i="16"/>
  <c r="AE203" i="16"/>
  <c r="AD203" i="16"/>
  <c r="AH203" i="16" s="1"/>
  <c r="AB203" i="16"/>
  <c r="AA203" i="16"/>
  <c r="Z203" i="16"/>
  <c r="Y203" i="16"/>
  <c r="AC203" i="16" s="1"/>
  <c r="AG176" i="16"/>
  <c r="AF176" i="16"/>
  <c r="AE176" i="16"/>
  <c r="AD176" i="16"/>
  <c r="AH176" i="16" s="1"/>
  <c r="AB176" i="16"/>
  <c r="AA176" i="16"/>
  <c r="Z176" i="16"/>
  <c r="Y176" i="16"/>
  <c r="AC176" i="16" s="1"/>
  <c r="AA145" i="16"/>
  <c r="AA149" i="16" s="1"/>
  <c r="AG149" i="16"/>
  <c r="AF149" i="16"/>
  <c r="AE149" i="16"/>
  <c r="AD149" i="16"/>
  <c r="AB149" i="16"/>
  <c r="Z149" i="16"/>
  <c r="Y149" i="16"/>
  <c r="AG122" i="16"/>
  <c r="AF122" i="16"/>
  <c r="AE122" i="16"/>
  <c r="AD122" i="16"/>
  <c r="AB122" i="16"/>
  <c r="AA122" i="16"/>
  <c r="Z122" i="16"/>
  <c r="Y122" i="16"/>
  <c r="AC122" i="16" s="1"/>
  <c r="AD22" i="16"/>
  <c r="AE22" i="16"/>
  <c r="AF22" i="16"/>
  <c r="AG22" i="16"/>
  <c r="AH22" i="16"/>
  <c r="AI22" i="16"/>
  <c r="AJ22" i="16"/>
  <c r="AK22" i="16"/>
  <c r="AL22" i="16"/>
  <c r="AM22" i="16"/>
  <c r="AN22" i="16"/>
  <c r="AO22" i="16"/>
  <c r="AP22" i="16"/>
  <c r="AQ22" i="16"/>
  <c r="AR22" i="16"/>
  <c r="AS22" i="16"/>
  <c r="AT22" i="16"/>
  <c r="AU22" i="16"/>
  <c r="AV22" i="16"/>
  <c r="AW22" i="16"/>
  <c r="AX22" i="16"/>
  <c r="AY22" i="16"/>
  <c r="AZ22" i="16"/>
  <c r="BA22" i="16"/>
  <c r="BB22" i="16"/>
  <c r="BC22" i="16"/>
  <c r="BD22" i="16"/>
  <c r="BE22" i="16"/>
  <c r="BF22" i="16"/>
  <c r="BG22" i="16"/>
  <c r="BH22" i="16"/>
  <c r="AD23" i="16"/>
  <c r="AE23" i="16"/>
  <c r="AF23" i="16"/>
  <c r="AG23" i="16"/>
  <c r="AH23" i="16"/>
  <c r="AI23" i="16"/>
  <c r="AJ23" i="16"/>
  <c r="AK23" i="16"/>
  <c r="AL23" i="16"/>
  <c r="AM23" i="16"/>
  <c r="AN23" i="16"/>
  <c r="AO23" i="16"/>
  <c r="AP23" i="16"/>
  <c r="AQ23" i="16"/>
  <c r="AR23" i="16"/>
  <c r="AS23" i="16"/>
  <c r="AT23" i="16"/>
  <c r="AU23" i="16"/>
  <c r="AV23" i="16"/>
  <c r="AW23" i="16"/>
  <c r="AX23" i="16"/>
  <c r="AY23" i="16"/>
  <c r="AZ23" i="16"/>
  <c r="BA23" i="16"/>
  <c r="BB23" i="16"/>
  <c r="BC23" i="16"/>
  <c r="BD23" i="16"/>
  <c r="BE23" i="16"/>
  <c r="BF23" i="16"/>
  <c r="BG23" i="16"/>
  <c r="BH23" i="16"/>
  <c r="AD24" i="16"/>
  <c r="AE24" i="16"/>
  <c r="AF24" i="16"/>
  <c r="AG24" i="16"/>
  <c r="AH24" i="16"/>
  <c r="AI24" i="16"/>
  <c r="AJ24" i="16"/>
  <c r="AK24" i="16"/>
  <c r="AL24" i="16"/>
  <c r="AM24" i="16"/>
  <c r="AN24" i="16"/>
  <c r="AO24" i="16"/>
  <c r="AP24" i="16"/>
  <c r="AQ24" i="16"/>
  <c r="AR24" i="16"/>
  <c r="AS24" i="16"/>
  <c r="AT24" i="16"/>
  <c r="AU24" i="16"/>
  <c r="AV24" i="16"/>
  <c r="AW24" i="16"/>
  <c r="AX24" i="16"/>
  <c r="AY24" i="16"/>
  <c r="AZ24" i="16"/>
  <c r="BA24" i="16"/>
  <c r="BB24" i="16"/>
  <c r="BC24" i="16"/>
  <c r="BD24" i="16"/>
  <c r="BE24" i="16"/>
  <c r="BF24" i="16"/>
  <c r="BG24" i="16"/>
  <c r="BH24" i="16"/>
  <c r="AD25" i="16"/>
  <c r="AE25" i="16"/>
  <c r="AF25" i="16"/>
  <c r="AG25" i="16"/>
  <c r="AH25" i="16"/>
  <c r="AI25" i="16"/>
  <c r="AJ25" i="16"/>
  <c r="AK25" i="16"/>
  <c r="AL25" i="16"/>
  <c r="AM25" i="16"/>
  <c r="AN25" i="16"/>
  <c r="AO25" i="16"/>
  <c r="AP25" i="16"/>
  <c r="AQ25" i="16"/>
  <c r="AR25" i="16"/>
  <c r="AS25" i="16"/>
  <c r="AT25" i="16"/>
  <c r="AU25" i="16"/>
  <c r="AV25" i="16"/>
  <c r="AW25" i="16"/>
  <c r="AX25" i="16"/>
  <c r="AY25" i="16"/>
  <c r="AZ25" i="16"/>
  <c r="BA25" i="16"/>
  <c r="BB25" i="16"/>
  <c r="BC25" i="16"/>
  <c r="BD25" i="16"/>
  <c r="BE25" i="16"/>
  <c r="BF25" i="16"/>
  <c r="BG25" i="16"/>
  <c r="BH25" i="16"/>
  <c r="AC23" i="16"/>
  <c r="AC24" i="16"/>
  <c r="AC25" i="16"/>
  <c r="AC22" i="16"/>
  <c r="AA91" i="16"/>
  <c r="AA95" i="16" s="1"/>
  <c r="AG95" i="16"/>
  <c r="AF95" i="16"/>
  <c r="AE95" i="16"/>
  <c r="AD95" i="16"/>
  <c r="AB95" i="16"/>
  <c r="Z95" i="16"/>
  <c r="Y95" i="16"/>
  <c r="AA64" i="16"/>
  <c r="AA65" i="16"/>
  <c r="AA66" i="16"/>
  <c r="AA67" i="16"/>
  <c r="AB64" i="16"/>
  <c r="AB65" i="16"/>
  <c r="AB66" i="16"/>
  <c r="AB67" i="16"/>
  <c r="AG68" i="16"/>
  <c r="AF68" i="16"/>
  <c r="AE68" i="16"/>
  <c r="AD68" i="16"/>
  <c r="AH68" i="16" s="1"/>
  <c r="Z68" i="16"/>
  <c r="Y68" i="16"/>
  <c r="Z171" i="29"/>
  <c r="AG229" i="29"/>
  <c r="AF229" i="29"/>
  <c r="AE229" i="29"/>
  <c r="AD229" i="29"/>
  <c r="AH229" i="29" s="1"/>
  <c r="AB229" i="29"/>
  <c r="AA229" i="29"/>
  <c r="Z229" i="29"/>
  <c r="Y229" i="29"/>
  <c r="AC229" i="29" s="1"/>
  <c r="AG202" i="29"/>
  <c r="AF202" i="29"/>
  <c r="AE202" i="29"/>
  <c r="AD202" i="29"/>
  <c r="AH202" i="29" s="1"/>
  <c r="AB202" i="29"/>
  <c r="AA202" i="29"/>
  <c r="Z202" i="29"/>
  <c r="Y202" i="29"/>
  <c r="AC202" i="29" s="1"/>
  <c r="AG175" i="29"/>
  <c r="AF175" i="29"/>
  <c r="AE175" i="29"/>
  <c r="AD175" i="29"/>
  <c r="AH175" i="29" s="1"/>
  <c r="AB175" i="29"/>
  <c r="AA175" i="29"/>
  <c r="Z175" i="29"/>
  <c r="Y175" i="29"/>
  <c r="AA173" i="29"/>
  <c r="AA174" i="29"/>
  <c r="AA147" i="29"/>
  <c r="AA148" i="29" s="1"/>
  <c r="AG148" i="29"/>
  <c r="AF148" i="29"/>
  <c r="AE148" i="29"/>
  <c r="AD148" i="29"/>
  <c r="AH148" i="29" s="1"/>
  <c r="AB148" i="29"/>
  <c r="Z148" i="29"/>
  <c r="Y148" i="29"/>
  <c r="AK21" i="29"/>
  <c r="AL21" i="29"/>
  <c r="AM21" i="29"/>
  <c r="AN21" i="29"/>
  <c r="AO21" i="29"/>
  <c r="AP21" i="29"/>
  <c r="AQ21" i="29"/>
  <c r="AR21" i="29"/>
  <c r="AS21" i="29"/>
  <c r="AT21" i="29"/>
  <c r="AU21" i="29"/>
  <c r="AV21" i="29"/>
  <c r="AW21" i="29"/>
  <c r="AX21" i="29"/>
  <c r="AY21" i="29"/>
  <c r="AZ21" i="29"/>
  <c r="BA21" i="29"/>
  <c r="BB21" i="29"/>
  <c r="BC21" i="29"/>
  <c r="BD21" i="29"/>
  <c r="BE21" i="29"/>
  <c r="BF21" i="29"/>
  <c r="BG21" i="29"/>
  <c r="BH21"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AK23" i="29"/>
  <c r="AL23" i="29"/>
  <c r="AM23" i="29"/>
  <c r="AN23" i="29"/>
  <c r="AO23" i="29"/>
  <c r="AP23" i="29"/>
  <c r="AQ23" i="29"/>
  <c r="AR23" i="29"/>
  <c r="AS23" i="29"/>
  <c r="AT23" i="29"/>
  <c r="AU23" i="29"/>
  <c r="AV23" i="29"/>
  <c r="AW23" i="29"/>
  <c r="AX23" i="29"/>
  <c r="AY23" i="29"/>
  <c r="AZ23" i="29"/>
  <c r="BA23" i="29"/>
  <c r="BB23" i="29"/>
  <c r="BC23" i="29"/>
  <c r="BD23" i="29"/>
  <c r="BE23" i="29"/>
  <c r="BF23" i="29"/>
  <c r="BG23" i="29"/>
  <c r="BH23" i="29"/>
  <c r="AK24" i="29"/>
  <c r="AL24" i="29"/>
  <c r="AM24" i="29"/>
  <c r="AN24" i="29"/>
  <c r="AO24" i="29"/>
  <c r="AP24" i="29"/>
  <c r="AQ24" i="29"/>
  <c r="AR24" i="29"/>
  <c r="AS24" i="29"/>
  <c r="AT24" i="29"/>
  <c r="AU24" i="29"/>
  <c r="AV24" i="29"/>
  <c r="AW24" i="29"/>
  <c r="AX24" i="29"/>
  <c r="AY24" i="29"/>
  <c r="AZ24" i="29"/>
  <c r="BA24" i="29"/>
  <c r="BB24" i="29"/>
  <c r="BC24" i="29"/>
  <c r="BD24" i="29"/>
  <c r="BE24" i="29"/>
  <c r="BF24" i="29"/>
  <c r="BG24" i="29"/>
  <c r="BH24" i="29"/>
  <c r="AB120" i="29"/>
  <c r="AB119" i="29"/>
  <c r="AB118" i="29"/>
  <c r="AB117" i="29"/>
  <c r="AG121" i="29"/>
  <c r="AF121" i="29"/>
  <c r="AE121" i="29"/>
  <c r="AD121" i="29"/>
  <c r="AA121" i="29"/>
  <c r="Z121" i="29"/>
  <c r="Y121" i="29"/>
  <c r="AA93" i="29"/>
  <c r="AG94" i="29"/>
  <c r="AF94" i="29"/>
  <c r="AE94" i="29"/>
  <c r="AD94" i="29"/>
  <c r="AB94" i="29"/>
  <c r="AA94" i="29"/>
  <c r="Z94" i="29"/>
  <c r="Y94" i="29"/>
  <c r="AC94" i="29" s="1"/>
  <c r="AG21" i="29"/>
  <c r="AH21" i="29"/>
  <c r="AI21" i="29"/>
  <c r="AJ21" i="29"/>
  <c r="AG22" i="29"/>
  <c r="AH22" i="29"/>
  <c r="AI22" i="29"/>
  <c r="AJ22" i="29"/>
  <c r="AG23" i="29"/>
  <c r="AH23" i="29"/>
  <c r="AI23" i="29"/>
  <c r="AJ23" i="29"/>
  <c r="AG24" i="29"/>
  <c r="AH24" i="29"/>
  <c r="AI24" i="29"/>
  <c r="AJ24" i="29"/>
  <c r="AB66" i="29"/>
  <c r="AB65" i="29"/>
  <c r="AB64" i="29"/>
  <c r="AB63" i="29"/>
  <c r="AA66" i="29"/>
  <c r="AA63" i="29"/>
  <c r="AD67" i="29"/>
  <c r="AG67" i="29"/>
  <c r="AF67" i="29"/>
  <c r="AE67" i="29"/>
  <c r="Y63" i="29"/>
  <c r="Z63" i="29"/>
  <c r="AF22" i="29"/>
  <c r="AF23" i="29"/>
  <c r="AF24" i="29"/>
  <c r="AF21" i="29"/>
  <c r="AE22" i="29"/>
  <c r="AE23" i="29"/>
  <c r="AE24" i="29"/>
  <c r="AE21" i="29"/>
  <c r="AB39" i="29"/>
  <c r="AB38" i="29"/>
  <c r="AA38" i="29"/>
  <c r="AB37" i="29"/>
  <c r="AB36" i="29"/>
  <c r="AA39" i="29"/>
  <c r="AA37" i="29"/>
  <c r="AA36" i="29"/>
  <c r="AF40" i="29"/>
  <c r="AE40" i="29"/>
  <c r="AG40" i="29"/>
  <c r="AD40" i="29"/>
  <c r="Z36" i="29"/>
  <c r="Y36" i="29"/>
  <c r="AC41" i="16"/>
  <c r="AH41" i="16"/>
  <c r="AE41" i="16"/>
  <c r="AF41" i="16"/>
  <c r="AG41" i="16"/>
  <c r="AD41" i="16"/>
  <c r="Z41" i="16"/>
  <c r="AA41" i="16"/>
  <c r="AB41" i="16"/>
  <c r="Y41" i="16"/>
  <c r="AA37" i="16"/>
  <c r="G49" i="10" l="1"/>
  <c r="H49" i="10" s="1"/>
  <c r="I49" i="10" s="1"/>
  <c r="K49" i="10"/>
  <c r="O49" i="10"/>
  <c r="P49" i="10" s="1"/>
  <c r="Q49" i="10" s="1"/>
  <c r="AA49" i="10"/>
  <c r="AE49" i="10"/>
  <c r="AF49" i="10" s="1"/>
  <c r="AG49" i="10" s="1"/>
  <c r="W49" i="10"/>
  <c r="C49" i="10"/>
  <c r="S49" i="10"/>
  <c r="C80" i="10"/>
  <c r="D80" i="10" s="1"/>
  <c r="G80" i="10"/>
  <c r="H80" i="10" s="1"/>
  <c r="K80" i="10"/>
  <c r="L80" i="10" s="1"/>
  <c r="O80" i="10"/>
  <c r="P80" i="10" s="1"/>
  <c r="S80" i="10"/>
  <c r="T80" i="10" s="1"/>
  <c r="W80" i="10"/>
  <c r="X80" i="10" s="1"/>
  <c r="AA80" i="10"/>
  <c r="AB80" i="10" s="1"/>
  <c r="AE80" i="10"/>
  <c r="AF80" i="10" s="1"/>
  <c r="D49" i="10"/>
  <c r="E49" i="10" s="1"/>
  <c r="L49" i="10"/>
  <c r="M49" i="10" s="1"/>
  <c r="T49" i="10"/>
  <c r="U49" i="10" s="1"/>
  <c r="X49" i="10"/>
  <c r="Y49" i="10" s="1"/>
  <c r="AB49" i="10"/>
  <c r="AC49" i="10" s="1"/>
  <c r="E80" i="10"/>
  <c r="I80" i="10"/>
  <c r="M80" i="10"/>
  <c r="Q80" i="10"/>
  <c r="U80" i="10"/>
  <c r="Y80" i="10"/>
  <c r="AC80" i="10"/>
  <c r="AG80" i="10"/>
  <c r="H48" i="10"/>
  <c r="L48" i="10"/>
  <c r="P48" i="10"/>
  <c r="T48" i="10"/>
  <c r="X48" i="10"/>
  <c r="AB48" i="10"/>
  <c r="AF48" i="10"/>
  <c r="F48" i="10"/>
  <c r="J48" i="10"/>
  <c r="N48" i="10"/>
  <c r="R48" i="10"/>
  <c r="V48" i="10"/>
  <c r="Z48" i="10"/>
  <c r="AD48" i="10"/>
  <c r="B48" i="10"/>
  <c r="I48" i="10"/>
  <c r="M48" i="10"/>
  <c r="Q48" i="10"/>
  <c r="U48" i="10"/>
  <c r="Y48" i="10"/>
  <c r="AC48" i="10"/>
  <c r="AG48" i="10"/>
  <c r="G48" i="10"/>
  <c r="K48" i="10"/>
  <c r="O48" i="10"/>
  <c r="S48" i="10"/>
  <c r="W48" i="10"/>
  <c r="AA48" i="10"/>
  <c r="AE48" i="10"/>
  <c r="C48" i="10"/>
  <c r="AH149" i="16"/>
  <c r="AC149" i="16"/>
  <c r="AH122" i="16"/>
  <c r="AH95" i="16"/>
  <c r="AC95" i="16"/>
  <c r="AA68" i="16"/>
  <c r="AC68" i="16" s="1"/>
  <c r="AB68" i="16"/>
  <c r="AC175" i="29"/>
  <c r="AC148" i="29"/>
  <c r="AB121" i="29"/>
  <c r="AC121" i="29"/>
  <c r="AH121" i="29"/>
  <c r="AH94" i="29"/>
  <c r="AH67" i="29"/>
  <c r="AB40" i="29"/>
  <c r="AH40" i="29"/>
  <c r="AA40" i="29"/>
  <c r="AD28" i="17"/>
  <c r="AG28" i="17"/>
  <c r="AH28" i="17"/>
  <c r="AC133" i="17"/>
  <c r="AE133" i="17"/>
  <c r="AF133" i="17"/>
  <c r="AG133" i="17"/>
  <c r="AD133" i="17"/>
  <c r="Z133" i="17"/>
  <c r="AA133" i="17"/>
  <c r="AB133" i="17"/>
  <c r="Y133" i="17"/>
  <c r="AD160" i="17"/>
  <c r="AC160" i="17"/>
  <c r="Z160" i="17"/>
  <c r="AA160" i="17"/>
  <c r="AB160" i="17"/>
  <c r="Y160" i="17"/>
  <c r="AG160" i="17"/>
  <c r="AF160" i="17"/>
  <c r="AE160" i="17"/>
  <c r="AE187" i="17"/>
  <c r="AF187" i="17"/>
  <c r="AG187" i="17"/>
  <c r="AD187" i="17"/>
  <c r="AH187" i="17" s="1"/>
  <c r="AC187" i="17"/>
  <c r="Z187" i="17"/>
  <c r="AA187" i="17"/>
  <c r="AB187" i="17"/>
  <c r="Y187" i="17"/>
  <c r="AH214" i="17"/>
  <c r="AE214" i="17"/>
  <c r="AF214" i="17"/>
  <c r="AG214" i="17"/>
  <c r="AD214" i="17"/>
  <c r="AC214" i="17"/>
  <c r="Z214" i="17"/>
  <c r="AA214" i="17"/>
  <c r="AB214" i="17"/>
  <c r="Y214" i="17"/>
  <c r="AE241" i="17"/>
  <c r="AF241" i="17"/>
  <c r="AG241" i="17"/>
  <c r="AD241" i="17"/>
  <c r="AH241" i="17" s="1"/>
  <c r="Z237" i="17"/>
  <c r="Z105" i="17"/>
  <c r="AE106" i="17"/>
  <c r="AF106" i="17"/>
  <c r="AG106" i="17"/>
  <c r="AD106" i="17"/>
  <c r="AE79" i="17"/>
  <c r="AF79" i="17"/>
  <c r="AG79" i="17"/>
  <c r="AD79" i="17"/>
  <c r="Z78" i="17"/>
  <c r="AG25" i="17"/>
  <c r="AH25" i="17"/>
  <c r="AI25" i="17"/>
  <c r="AJ25" i="17"/>
  <c r="AK25" i="17"/>
  <c r="AL25" i="17"/>
  <c r="AM25" i="17"/>
  <c r="AN25" i="17"/>
  <c r="AO25" i="17"/>
  <c r="AP25" i="17"/>
  <c r="AQ25" i="17"/>
  <c r="AR25" i="17"/>
  <c r="AS25" i="17"/>
  <c r="AT25" i="17"/>
  <c r="AU25" i="17"/>
  <c r="AV25" i="17"/>
  <c r="AW25" i="17"/>
  <c r="AX25" i="17"/>
  <c r="AY25" i="17"/>
  <c r="AZ25" i="17"/>
  <c r="BA25" i="17"/>
  <c r="BB25" i="17"/>
  <c r="BC25" i="17"/>
  <c r="BD25" i="17"/>
  <c r="BE25" i="17"/>
  <c r="BF25" i="17"/>
  <c r="BG25" i="17"/>
  <c r="BH25" i="17"/>
  <c r="AG26" i="17"/>
  <c r="AH26" i="17"/>
  <c r="AI26" i="17"/>
  <c r="AJ26" i="17"/>
  <c r="AK26" i="17"/>
  <c r="AL26" i="17"/>
  <c r="AM26" i="17"/>
  <c r="AN26" i="17"/>
  <c r="AO26" i="17"/>
  <c r="AP26" i="17"/>
  <c r="AQ26" i="17"/>
  <c r="AR26" i="17"/>
  <c r="AS26" i="17"/>
  <c r="AT26" i="17"/>
  <c r="AU26" i="17"/>
  <c r="AV26" i="17"/>
  <c r="AW26" i="17"/>
  <c r="AX26" i="17"/>
  <c r="AY26" i="17"/>
  <c r="AZ26" i="17"/>
  <c r="BA26" i="17"/>
  <c r="BB26" i="17"/>
  <c r="BC26" i="17"/>
  <c r="BD26" i="17"/>
  <c r="BE26" i="17"/>
  <c r="BF26" i="17"/>
  <c r="BG26" i="17"/>
  <c r="BH26" i="17"/>
  <c r="AG27" i="17"/>
  <c r="AH27" i="17"/>
  <c r="AI27" i="17"/>
  <c r="AJ27" i="17"/>
  <c r="AK27" i="17"/>
  <c r="AL27" i="17"/>
  <c r="AM27" i="17"/>
  <c r="AN27" i="17"/>
  <c r="AO27" i="17"/>
  <c r="AP27" i="17"/>
  <c r="AQ27" i="17"/>
  <c r="AR27" i="17"/>
  <c r="AS27" i="17"/>
  <c r="AT27" i="17"/>
  <c r="AU27" i="17"/>
  <c r="AV27" i="17"/>
  <c r="AW27" i="17"/>
  <c r="AX27" i="17"/>
  <c r="AY27" i="17"/>
  <c r="AZ27" i="17"/>
  <c r="BA27" i="17"/>
  <c r="BB27" i="17"/>
  <c r="BC27" i="17"/>
  <c r="BD27" i="17"/>
  <c r="BE27" i="17"/>
  <c r="BF27" i="17"/>
  <c r="BG27" i="17"/>
  <c r="BH27" i="17"/>
  <c r="AI28" i="17"/>
  <c r="AJ28" i="17"/>
  <c r="AK28" i="17"/>
  <c r="AL28" i="17"/>
  <c r="AM28" i="17"/>
  <c r="AN28" i="17"/>
  <c r="AO28" i="17"/>
  <c r="AP28" i="17"/>
  <c r="AQ28" i="17"/>
  <c r="AR28" i="17"/>
  <c r="AS28" i="17"/>
  <c r="AT28" i="17"/>
  <c r="AU28" i="17"/>
  <c r="AV28" i="17"/>
  <c r="AW28" i="17"/>
  <c r="AX28" i="17"/>
  <c r="AY28" i="17"/>
  <c r="AZ28" i="17"/>
  <c r="BA28" i="17"/>
  <c r="BB28" i="17"/>
  <c r="BC28" i="17"/>
  <c r="BD28" i="17"/>
  <c r="BE28" i="17"/>
  <c r="BF28" i="17"/>
  <c r="BG28" i="17"/>
  <c r="BH28" i="17"/>
  <c r="AD25" i="17"/>
  <c r="AD26" i="17"/>
  <c r="AD27" i="17"/>
  <c r="AC26" i="17"/>
  <c r="AC27" i="17"/>
  <c r="AC28" i="17"/>
  <c r="AC25" i="17"/>
  <c r="Z51" i="17"/>
  <c r="AE52" i="17"/>
  <c r="AF52" i="17"/>
  <c r="AG52" i="17"/>
  <c r="AD52" i="17"/>
  <c r="AP60" i="28"/>
  <c r="AA241" i="21"/>
  <c r="AA240" i="21"/>
  <c r="AA238"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AF22" i="21"/>
  <c r="AG22" i="21"/>
  <c r="AH22" i="21"/>
  <c r="AI22" i="21"/>
  <c r="AJ22" i="21"/>
  <c r="AK22" i="21"/>
  <c r="AL22" i="21"/>
  <c r="AM22" i="21"/>
  <c r="AN22" i="21"/>
  <c r="AO22" i="21"/>
  <c r="AP22" i="21"/>
  <c r="AQ22" i="21"/>
  <c r="AR22" i="21"/>
  <c r="AS22" i="21"/>
  <c r="AT22" i="21"/>
  <c r="AU22" i="21"/>
  <c r="AV22" i="21"/>
  <c r="AW22" i="21"/>
  <c r="AX22" i="21"/>
  <c r="AY22" i="21"/>
  <c r="AZ22" i="21"/>
  <c r="BA22" i="21"/>
  <c r="BB22" i="21"/>
  <c r="BC22" i="21"/>
  <c r="BD22" i="21"/>
  <c r="BE22" i="21"/>
  <c r="BF22" i="21"/>
  <c r="BG22" i="21"/>
  <c r="BH22" i="21"/>
  <c r="AF23" i="21"/>
  <c r="AG23" i="21"/>
  <c r="AH23" i="21"/>
  <c r="AI23" i="21"/>
  <c r="AJ23" i="21"/>
  <c r="AK23" i="21"/>
  <c r="AL23" i="21"/>
  <c r="AM23" i="21"/>
  <c r="AN23" i="21"/>
  <c r="AO23" i="21"/>
  <c r="AP23" i="21"/>
  <c r="AQ23" i="21"/>
  <c r="AR23" i="21"/>
  <c r="AS23" i="21"/>
  <c r="AT23" i="21"/>
  <c r="AU23" i="21"/>
  <c r="AV23" i="21"/>
  <c r="AW23" i="21"/>
  <c r="AX23" i="21"/>
  <c r="AY23" i="21"/>
  <c r="AZ23" i="21"/>
  <c r="BA23" i="21"/>
  <c r="BB23" i="21"/>
  <c r="BC23" i="21"/>
  <c r="BD23" i="21"/>
  <c r="BE23" i="21"/>
  <c r="BF23" i="21"/>
  <c r="BG23" i="21"/>
  <c r="BH23" i="21"/>
  <c r="AF24" i="21"/>
  <c r="AG24" i="21"/>
  <c r="AH24" i="21"/>
  <c r="AI24" i="21"/>
  <c r="AJ24" i="21"/>
  <c r="AK24" i="21"/>
  <c r="AL24" i="21"/>
  <c r="AM24" i="21"/>
  <c r="AN24" i="21"/>
  <c r="AO24" i="21"/>
  <c r="AP24" i="21"/>
  <c r="AQ24" i="21"/>
  <c r="AR24" i="21"/>
  <c r="AS24" i="21"/>
  <c r="AT24" i="21"/>
  <c r="AU24" i="21"/>
  <c r="AV24" i="21"/>
  <c r="AW24" i="21"/>
  <c r="AX24" i="21"/>
  <c r="AY24" i="21"/>
  <c r="AZ24" i="21"/>
  <c r="BA24" i="21"/>
  <c r="BB24" i="21"/>
  <c r="BC24" i="21"/>
  <c r="BD24" i="21"/>
  <c r="BE24" i="21"/>
  <c r="BF24" i="21"/>
  <c r="BG24" i="21"/>
  <c r="BH24" i="21"/>
  <c r="AE21" i="21"/>
  <c r="AE22" i="21"/>
  <c r="AE23" i="21"/>
  <c r="AE24" i="21"/>
  <c r="AD21" i="21"/>
  <c r="AD22" i="21"/>
  <c r="AD23" i="21"/>
  <c r="AD24" i="21"/>
  <c r="AC24" i="21"/>
  <c r="AC23" i="21"/>
  <c r="AC22" i="21"/>
  <c r="AC21" i="21"/>
  <c r="AC9" i="21"/>
  <c r="AH215" i="21"/>
  <c r="AE215" i="21"/>
  <c r="AG215" i="21"/>
  <c r="AD215" i="21"/>
  <c r="AA214" i="21"/>
  <c r="AA212" i="21"/>
  <c r="AA211" i="21"/>
  <c r="Z215" i="21"/>
  <c r="AB215" i="21"/>
  <c r="Y215" i="21"/>
  <c r="AH188" i="21"/>
  <c r="AE188" i="21"/>
  <c r="AF188" i="21"/>
  <c r="AG188" i="21"/>
  <c r="AD188" i="21"/>
  <c r="AA187" i="21"/>
  <c r="AA186" i="21"/>
  <c r="AA185" i="21"/>
  <c r="AA184" i="21"/>
  <c r="Z188" i="21"/>
  <c r="AB188" i="21"/>
  <c r="Y188" i="21"/>
  <c r="Y161" i="21"/>
  <c r="AH161" i="21"/>
  <c r="AE161" i="21"/>
  <c r="AF161" i="21"/>
  <c r="AG161" i="21"/>
  <c r="AD161" i="21"/>
  <c r="Z161" i="21"/>
  <c r="AB161" i="21"/>
  <c r="AH134" i="21"/>
  <c r="AA133" i="21"/>
  <c r="AA132" i="21"/>
  <c r="AA131" i="21"/>
  <c r="Z133" i="21"/>
  <c r="Z131" i="21"/>
  <c r="Z130" i="21"/>
  <c r="AA130" i="21"/>
  <c r="AB134" i="21"/>
  <c r="Y134" i="21"/>
  <c r="AE134" i="21"/>
  <c r="AF134" i="21"/>
  <c r="AG134" i="21"/>
  <c r="AD134" i="21"/>
  <c r="AH107" i="21"/>
  <c r="AE107" i="21"/>
  <c r="AF107" i="21"/>
  <c r="AG107" i="21"/>
  <c r="AD107" i="21"/>
  <c r="AC107" i="21"/>
  <c r="Z107" i="21"/>
  <c r="AA107" i="21"/>
  <c r="Y107" i="21"/>
  <c r="AA106" i="21"/>
  <c r="AA105" i="21"/>
  <c r="AA103" i="21"/>
  <c r="AH53" i="21"/>
  <c r="AC54" i="21"/>
  <c r="AE53" i="21"/>
  <c r="AF53" i="21"/>
  <c r="AG53" i="21"/>
  <c r="AD53" i="21"/>
  <c r="Z53" i="21"/>
  <c r="AA53" i="21"/>
  <c r="AB53" i="21"/>
  <c r="Y53" i="21"/>
  <c r="AB76" i="21"/>
  <c r="AA79" i="21"/>
  <c r="AA78" i="21"/>
  <c r="AA77" i="21"/>
  <c r="AA76" i="21"/>
  <c r="AE4" i="29"/>
  <c r="AE9" i="29" s="1"/>
  <c r="AA52" i="21"/>
  <c r="AA51" i="21"/>
  <c r="AA50" i="21"/>
  <c r="AA49" i="21"/>
  <c r="AA48" i="17"/>
  <c r="AB49" i="21"/>
  <c r="Z52" i="21"/>
  <c r="Z51" i="21"/>
  <c r="Z49" i="21"/>
  <c r="AG156" i="10"/>
  <c r="AF156" i="10"/>
  <c r="AE156" i="10"/>
  <c r="AD156" i="10"/>
  <c r="AC156" i="10"/>
  <c r="AB156" i="10"/>
  <c r="AA156" i="10"/>
  <c r="Z156" i="10"/>
  <c r="Y156" i="10"/>
  <c r="X156" i="10"/>
  <c r="W156" i="10"/>
  <c r="V156" i="10"/>
  <c r="U156" i="10"/>
  <c r="T156" i="10"/>
  <c r="S156" i="10"/>
  <c r="R156" i="10"/>
  <c r="Q156" i="10"/>
  <c r="P156" i="10"/>
  <c r="O156" i="10"/>
  <c r="N156" i="10"/>
  <c r="M156" i="10"/>
  <c r="L156" i="10"/>
  <c r="K156" i="10"/>
  <c r="J156" i="10"/>
  <c r="I156" i="10"/>
  <c r="H156" i="10"/>
  <c r="G156" i="10"/>
  <c r="F156" i="10"/>
  <c r="E156" i="10"/>
  <c r="D156" i="10"/>
  <c r="C156" i="10"/>
  <c r="B156" i="10"/>
  <c r="AG155" i="10"/>
  <c r="AF155" i="10"/>
  <c r="AE155" i="10"/>
  <c r="AD155" i="10"/>
  <c r="AD157" i="10" s="1"/>
  <c r="AC155" i="10"/>
  <c r="AB155" i="10"/>
  <c r="AA155" i="10"/>
  <c r="Z155" i="10"/>
  <c r="Z157" i="10" s="1"/>
  <c r="Y155" i="10"/>
  <c r="X155" i="10"/>
  <c r="W155" i="10"/>
  <c r="V155" i="10"/>
  <c r="V157" i="10" s="1"/>
  <c r="U155" i="10"/>
  <c r="T155" i="10"/>
  <c r="S155" i="10"/>
  <c r="R155" i="10"/>
  <c r="R157" i="10" s="1"/>
  <c r="Q155" i="10"/>
  <c r="P155" i="10"/>
  <c r="O155" i="10"/>
  <c r="N155" i="10"/>
  <c r="N157" i="10" s="1"/>
  <c r="M155" i="10"/>
  <c r="L155" i="10"/>
  <c r="K155" i="10"/>
  <c r="J155" i="10"/>
  <c r="J157" i="10" s="1"/>
  <c r="I155" i="10"/>
  <c r="H155" i="10"/>
  <c r="G155" i="10"/>
  <c r="F155" i="10"/>
  <c r="F157" i="10" s="1"/>
  <c r="E155" i="10"/>
  <c r="D155" i="10"/>
  <c r="C155" i="10"/>
  <c r="B155" i="10"/>
  <c r="B157" i="10" s="1"/>
  <c r="AB228" i="29"/>
  <c r="AA228" i="29"/>
  <c r="BG7" i="29" s="1"/>
  <c r="BG12" i="29" s="1"/>
  <c r="Z228" i="29"/>
  <c r="BF7" i="29" s="1"/>
  <c r="BF12" i="29" s="1"/>
  <c r="Y228" i="29"/>
  <c r="BE7" i="29" s="1"/>
  <c r="BE12" i="29" s="1"/>
  <c r="AB227" i="29"/>
  <c r="AA227" i="29"/>
  <c r="BG6" i="29" s="1"/>
  <c r="BG11" i="29" s="1"/>
  <c r="Z227" i="29"/>
  <c r="BF6" i="29" s="1"/>
  <c r="BF11" i="29" s="1"/>
  <c r="Y227" i="29"/>
  <c r="BE6" i="29" s="1"/>
  <c r="BE11" i="29" s="1"/>
  <c r="AB226" i="29"/>
  <c r="AA226" i="29"/>
  <c r="Z226" i="29"/>
  <c r="Y226" i="29"/>
  <c r="BE5" i="29" s="1"/>
  <c r="BE10" i="29" s="1"/>
  <c r="AB225" i="29"/>
  <c r="AA225" i="29"/>
  <c r="BG4" i="29" s="1"/>
  <c r="BG9" i="29" s="1"/>
  <c r="Z225" i="29"/>
  <c r="BF4" i="29" s="1"/>
  <c r="BF9" i="29" s="1"/>
  <c r="Y225" i="29"/>
  <c r="BE4" i="29" s="1"/>
  <c r="BE9" i="29" s="1"/>
  <c r="AB201" i="29"/>
  <c r="AA201" i="29"/>
  <c r="Z201" i="29"/>
  <c r="BB7" i="29" s="1"/>
  <c r="BB12" i="29" s="1"/>
  <c r="Y201" i="29"/>
  <c r="BA7" i="29" s="1"/>
  <c r="BA12" i="29" s="1"/>
  <c r="AB200" i="29"/>
  <c r="AA200" i="29"/>
  <c r="Z200" i="29"/>
  <c r="BB6" i="29" s="1"/>
  <c r="BB11" i="29" s="1"/>
  <c r="Y200" i="29"/>
  <c r="AB199" i="29"/>
  <c r="AA199" i="29"/>
  <c r="BC5" i="29" s="1"/>
  <c r="BC10" i="29" s="1"/>
  <c r="Z199" i="29"/>
  <c r="BB5" i="29" s="1"/>
  <c r="BB10" i="29" s="1"/>
  <c r="Y199" i="29"/>
  <c r="BA5" i="29" s="1"/>
  <c r="BA10" i="29" s="1"/>
  <c r="AB198" i="29"/>
  <c r="AA198" i="29"/>
  <c r="Z198" i="29"/>
  <c r="BB4" i="29" s="1"/>
  <c r="BB9" i="29" s="1"/>
  <c r="Y198" i="29"/>
  <c r="BA4" i="29" s="1"/>
  <c r="BA9" i="29" s="1"/>
  <c r="AB174" i="29"/>
  <c r="Z174" i="29"/>
  <c r="Y174" i="29"/>
  <c r="AW7" i="29" s="1"/>
  <c r="AW12" i="29" s="1"/>
  <c r="AB173" i="29"/>
  <c r="Z173" i="29"/>
  <c r="AX6" i="29" s="1"/>
  <c r="AX11" i="29" s="1"/>
  <c r="Y173" i="29"/>
  <c r="AW6" i="29" s="1"/>
  <c r="AW11" i="29" s="1"/>
  <c r="AB172" i="29"/>
  <c r="AA172" i="29"/>
  <c r="AY5" i="29" s="1"/>
  <c r="AY10" i="29" s="1"/>
  <c r="Z172" i="29"/>
  <c r="AX5" i="29" s="1"/>
  <c r="AX10" i="29" s="1"/>
  <c r="Y172" i="29"/>
  <c r="AW5" i="29" s="1"/>
  <c r="AW10" i="29" s="1"/>
  <c r="AB171" i="29"/>
  <c r="AA171" i="29"/>
  <c r="Y171" i="29"/>
  <c r="AW4" i="29" s="1"/>
  <c r="AW9" i="29" s="1"/>
  <c r="AB147" i="29"/>
  <c r="AU7" i="29"/>
  <c r="AU12" i="29" s="1"/>
  <c r="Z147" i="29"/>
  <c r="AT7" i="29" s="1"/>
  <c r="AT12" i="29" s="1"/>
  <c r="Y147" i="29"/>
  <c r="AS7" i="29" s="1"/>
  <c r="AS12" i="29" s="1"/>
  <c r="AB146" i="29"/>
  <c r="AA146" i="29"/>
  <c r="Z146" i="29"/>
  <c r="AT6" i="29" s="1"/>
  <c r="AT11" i="29" s="1"/>
  <c r="Y146" i="29"/>
  <c r="AS6" i="29" s="1"/>
  <c r="AS11" i="29" s="1"/>
  <c r="AB145" i="29"/>
  <c r="AA145" i="29"/>
  <c r="Z145" i="29"/>
  <c r="AT5" i="29" s="1"/>
  <c r="AT10" i="29" s="1"/>
  <c r="Y145" i="29"/>
  <c r="AS5" i="29" s="1"/>
  <c r="AS10" i="29" s="1"/>
  <c r="AB144" i="29"/>
  <c r="AA144" i="29"/>
  <c r="AU4" i="29" s="1"/>
  <c r="AU9" i="29" s="1"/>
  <c r="Z144" i="29"/>
  <c r="AT4" i="29" s="1"/>
  <c r="AT9" i="29" s="1"/>
  <c r="Y144" i="29"/>
  <c r="AS4" i="29" s="1"/>
  <c r="AS9" i="29" s="1"/>
  <c r="AA120" i="29"/>
  <c r="Z120" i="29"/>
  <c r="AP7" i="29" s="1"/>
  <c r="AP12" i="29" s="1"/>
  <c r="Y120" i="29"/>
  <c r="AO7" i="29" s="1"/>
  <c r="AO12" i="29" s="1"/>
  <c r="AA119" i="29"/>
  <c r="AQ6" i="29" s="1"/>
  <c r="AQ11" i="29" s="1"/>
  <c r="Z119" i="29"/>
  <c r="AP6" i="29" s="1"/>
  <c r="AP11" i="29" s="1"/>
  <c r="Y119" i="29"/>
  <c r="AA118" i="29"/>
  <c r="Z118" i="29"/>
  <c r="Y118" i="29"/>
  <c r="AO5" i="29" s="1"/>
  <c r="AO10" i="29" s="1"/>
  <c r="AA117" i="29"/>
  <c r="Z117" i="29"/>
  <c r="AP4" i="29" s="1"/>
  <c r="AP9" i="29" s="1"/>
  <c r="Y117" i="29"/>
  <c r="AO4" i="29" s="1"/>
  <c r="AO9" i="29" s="1"/>
  <c r="AB93" i="29"/>
  <c r="Z93" i="29"/>
  <c r="Y93" i="29"/>
  <c r="AK7" i="29" s="1"/>
  <c r="AK12" i="29" s="1"/>
  <c r="AB92" i="29"/>
  <c r="AA92" i="29"/>
  <c r="AM6" i="29" s="1"/>
  <c r="AM11" i="29" s="1"/>
  <c r="Z92" i="29"/>
  <c r="AL6" i="29" s="1"/>
  <c r="AL11" i="29" s="1"/>
  <c r="Y92" i="29"/>
  <c r="AK6" i="29" s="1"/>
  <c r="AK11" i="29" s="1"/>
  <c r="AB91" i="29"/>
  <c r="AA91" i="29"/>
  <c r="AM5" i="29" s="1"/>
  <c r="AM10" i="29" s="1"/>
  <c r="Z91" i="29"/>
  <c r="AL5" i="29" s="1"/>
  <c r="AL10" i="29" s="1"/>
  <c r="Y91" i="29"/>
  <c r="AB90" i="29"/>
  <c r="AA90" i="29"/>
  <c r="Z90" i="29"/>
  <c r="Y90" i="29"/>
  <c r="AK4" i="29" s="1"/>
  <c r="AK9" i="29" s="1"/>
  <c r="Y64" i="29"/>
  <c r="Y65" i="15"/>
  <c r="AJ7" i="29"/>
  <c r="AJ12" i="29" s="1"/>
  <c r="AI7" i="29"/>
  <c r="AI12" i="29" s="1"/>
  <c r="Z66" i="29"/>
  <c r="Y66" i="29"/>
  <c r="AG7" i="29" s="1"/>
  <c r="AG12" i="29" s="1"/>
  <c r="AJ6" i="29"/>
  <c r="AJ11" i="29" s="1"/>
  <c r="AA65" i="29"/>
  <c r="Z65" i="29"/>
  <c r="Y65" i="29"/>
  <c r="AG6" i="29" s="1"/>
  <c r="AG11" i="29" s="1"/>
  <c r="AB67" i="29"/>
  <c r="AA64" i="29"/>
  <c r="AA67" i="29" s="1"/>
  <c r="Z64" i="29"/>
  <c r="Z67" i="29" s="1"/>
  <c r="AC5" i="15"/>
  <c r="BH7" i="29"/>
  <c r="BH12" i="29" s="1"/>
  <c r="BD7" i="29"/>
  <c r="BD12" i="29" s="1"/>
  <c r="BC7" i="29"/>
  <c r="BC12" i="29" s="1"/>
  <c r="AZ7" i="29"/>
  <c r="AZ12" i="29" s="1"/>
  <c r="AY7" i="29"/>
  <c r="AY12" i="29" s="1"/>
  <c r="AX7" i="29"/>
  <c r="AX12" i="29" s="1"/>
  <c r="AV7" i="29"/>
  <c r="AV12" i="29" s="1"/>
  <c r="AR7" i="29"/>
  <c r="AR12" i="29" s="1"/>
  <c r="AQ7" i="29"/>
  <c r="AQ12" i="29" s="1"/>
  <c r="AN7" i="29"/>
  <c r="AN12" i="29" s="1"/>
  <c r="AM7" i="29"/>
  <c r="AM12" i="29" s="1"/>
  <c r="AL7" i="29"/>
  <c r="AL12" i="29" s="1"/>
  <c r="AH7" i="29"/>
  <c r="AH12" i="29" s="1"/>
  <c r="AF7" i="29"/>
  <c r="AF12" i="29" s="1"/>
  <c r="AE7" i="29"/>
  <c r="AE12" i="29" s="1"/>
  <c r="AC7" i="29"/>
  <c r="AC12" i="29" s="1"/>
  <c r="BH6" i="29"/>
  <c r="BH11" i="29" s="1"/>
  <c r="BD6" i="29"/>
  <c r="BD11" i="29" s="1"/>
  <c r="BC6" i="29"/>
  <c r="BC11" i="29" s="1"/>
  <c r="BA6" i="29"/>
  <c r="BA11" i="29" s="1"/>
  <c r="AZ6" i="29"/>
  <c r="AZ11" i="29" s="1"/>
  <c r="AY6" i="29"/>
  <c r="AY11" i="29" s="1"/>
  <c r="AV6" i="29"/>
  <c r="AV11" i="29" s="1"/>
  <c r="AU6" i="29"/>
  <c r="AU11" i="29" s="1"/>
  <c r="AR6" i="29"/>
  <c r="AR11" i="29" s="1"/>
  <c r="AO6" i="29"/>
  <c r="AO11" i="29" s="1"/>
  <c r="AN6" i="29"/>
  <c r="AN11" i="29" s="1"/>
  <c r="AI6" i="29"/>
  <c r="AI11" i="29" s="1"/>
  <c r="AH6" i="29"/>
  <c r="AH11" i="29" s="1"/>
  <c r="AF6" i="29"/>
  <c r="AF11" i="29" s="1"/>
  <c r="AE6" i="29"/>
  <c r="AE11" i="29" s="1"/>
  <c r="AD6" i="29"/>
  <c r="AD11" i="29" s="1"/>
  <c r="BH5" i="29"/>
  <c r="BH10" i="29" s="1"/>
  <c r="BG5" i="29"/>
  <c r="BG10" i="29" s="1"/>
  <c r="BF5" i="29"/>
  <c r="BF10" i="29" s="1"/>
  <c r="BD5" i="29"/>
  <c r="BD10" i="29" s="1"/>
  <c r="AZ5" i="29"/>
  <c r="AZ10" i="29" s="1"/>
  <c r="AV5" i="29"/>
  <c r="AV10" i="29" s="1"/>
  <c r="AU5" i="29"/>
  <c r="AU10" i="29" s="1"/>
  <c r="AR5" i="29"/>
  <c r="AR10" i="29" s="1"/>
  <c r="AQ5" i="29"/>
  <c r="AQ10" i="29" s="1"/>
  <c r="AP5" i="29"/>
  <c r="AP10" i="29" s="1"/>
  <c r="AN5" i="29"/>
  <c r="AN10" i="29" s="1"/>
  <c r="AK5" i="29"/>
  <c r="AK10" i="29" s="1"/>
  <c r="AH5" i="29"/>
  <c r="AH10" i="29" s="1"/>
  <c r="AF5" i="29"/>
  <c r="AF10" i="29" s="1"/>
  <c r="AE5" i="29"/>
  <c r="AE10" i="29" s="1"/>
  <c r="AC5" i="29"/>
  <c r="AC10" i="29" s="1"/>
  <c r="BH4" i="29"/>
  <c r="BH9" i="29" s="1"/>
  <c r="BD4" i="29"/>
  <c r="BD9" i="29" s="1"/>
  <c r="BC4" i="29"/>
  <c r="BC9" i="29" s="1"/>
  <c r="AZ4" i="29"/>
  <c r="AZ9" i="29" s="1"/>
  <c r="AY4" i="29"/>
  <c r="AY9" i="29" s="1"/>
  <c r="AX4" i="29"/>
  <c r="AX9" i="29" s="1"/>
  <c r="AV4" i="29"/>
  <c r="AV9" i="29" s="1"/>
  <c r="AR4" i="29"/>
  <c r="AR9" i="29" s="1"/>
  <c r="AQ4" i="29"/>
  <c r="AQ9" i="29" s="1"/>
  <c r="AN4" i="29"/>
  <c r="AN9" i="29" s="1"/>
  <c r="AM4" i="29"/>
  <c r="AM9" i="29" s="1"/>
  <c r="AL4" i="29"/>
  <c r="AL9" i="29" s="1"/>
  <c r="AJ4" i="29"/>
  <c r="AJ9" i="29" s="1"/>
  <c r="AI4" i="29"/>
  <c r="AI9" i="29" s="1"/>
  <c r="AH4" i="29"/>
  <c r="AH9" i="29" s="1"/>
  <c r="AG4" i="29"/>
  <c r="AG9" i="29" s="1"/>
  <c r="AF4" i="29"/>
  <c r="AF9" i="29" s="1"/>
  <c r="AD4" i="29"/>
  <c r="AD9" i="29" s="1"/>
  <c r="AC4" i="29"/>
  <c r="AC9" i="29" s="1"/>
  <c r="Z39" i="29"/>
  <c r="AD7" i="29" s="1"/>
  <c r="AD12" i="29" s="1"/>
  <c r="Y39" i="29"/>
  <c r="Z38" i="29"/>
  <c r="Y38" i="29"/>
  <c r="AC6" i="29" s="1"/>
  <c r="AC11" i="29" s="1"/>
  <c r="Z37" i="29"/>
  <c r="Z40" i="29" s="1"/>
  <c r="Y37" i="29"/>
  <c r="Y40" i="29" s="1"/>
  <c r="AR5" i="15"/>
  <c r="BH5" i="15"/>
  <c r="AR6" i="15"/>
  <c r="AR11" i="15" s="1"/>
  <c r="BH6" i="15"/>
  <c r="BH11" i="15" s="1"/>
  <c r="AR7" i="15"/>
  <c r="AR12" i="15" s="1"/>
  <c r="BH7" i="15"/>
  <c r="BH12" i="15" s="1"/>
  <c r="AR8" i="15"/>
  <c r="AR13" i="15" s="1"/>
  <c r="BH8" i="15"/>
  <c r="BH13" i="15" s="1"/>
  <c r="AR10" i="15"/>
  <c r="BH10" i="15"/>
  <c r="Y37" i="15"/>
  <c r="AC10" i="15" s="1"/>
  <c r="Z37" i="15"/>
  <c r="AD5" i="15" s="1"/>
  <c r="AD10" i="15" s="1"/>
  <c r="AA37" i="15"/>
  <c r="AE5" i="15" s="1"/>
  <c r="AE10" i="15" s="1"/>
  <c r="AB37" i="15"/>
  <c r="AF5" i="15" s="1"/>
  <c r="AF10" i="15" s="1"/>
  <c r="Y38" i="15"/>
  <c r="AC6" i="15" s="1"/>
  <c r="AC11" i="15" s="1"/>
  <c r="Z38" i="15"/>
  <c r="AD6" i="15" s="1"/>
  <c r="AD11" i="15" s="1"/>
  <c r="AA38" i="15"/>
  <c r="AE6" i="15" s="1"/>
  <c r="AE11" i="15" s="1"/>
  <c r="AB38" i="15"/>
  <c r="AF6" i="15" s="1"/>
  <c r="AF11" i="15" s="1"/>
  <c r="Y39" i="15"/>
  <c r="AC7" i="15" s="1"/>
  <c r="AC12" i="15" s="1"/>
  <c r="Z39" i="15"/>
  <c r="AD7" i="15" s="1"/>
  <c r="AD12" i="15" s="1"/>
  <c r="AA39" i="15"/>
  <c r="AE7" i="15" s="1"/>
  <c r="AE12" i="15" s="1"/>
  <c r="AB39" i="15"/>
  <c r="AF7" i="15" s="1"/>
  <c r="AF12" i="15" s="1"/>
  <c r="Y40" i="15"/>
  <c r="AC8" i="15" s="1"/>
  <c r="AC13" i="15" s="1"/>
  <c r="Z40" i="15"/>
  <c r="AD8" i="15" s="1"/>
  <c r="AD13" i="15" s="1"/>
  <c r="AA40" i="15"/>
  <c r="AE8" i="15" s="1"/>
  <c r="AE13" i="15" s="1"/>
  <c r="AB40" i="15"/>
  <c r="AF8" i="15" s="1"/>
  <c r="AF13" i="15" s="1"/>
  <c r="Y64" i="15"/>
  <c r="Z64" i="15"/>
  <c r="AH5" i="15" s="1"/>
  <c r="AH10" i="15" s="1"/>
  <c r="AA64" i="15"/>
  <c r="AI5" i="15" s="1"/>
  <c r="AI10" i="15" s="1"/>
  <c r="AB64" i="15"/>
  <c r="AJ5" i="15" s="1"/>
  <c r="AJ10" i="15" s="1"/>
  <c r="AG6" i="15"/>
  <c r="AG11" i="15" s="1"/>
  <c r="Z65" i="15"/>
  <c r="AH6" i="15" s="1"/>
  <c r="AH11" i="15" s="1"/>
  <c r="AA65" i="15"/>
  <c r="AI6" i="15" s="1"/>
  <c r="AI11" i="15" s="1"/>
  <c r="AB65" i="15"/>
  <c r="AJ6" i="15" s="1"/>
  <c r="AJ11" i="15" s="1"/>
  <c r="Y66" i="15"/>
  <c r="AG7" i="15" s="1"/>
  <c r="AG12" i="15" s="1"/>
  <c r="Z66" i="15"/>
  <c r="AH7" i="15" s="1"/>
  <c r="AH12" i="15" s="1"/>
  <c r="AA66" i="15"/>
  <c r="AI7" i="15" s="1"/>
  <c r="AI12" i="15" s="1"/>
  <c r="AB66" i="15"/>
  <c r="AJ7" i="15" s="1"/>
  <c r="AJ12" i="15" s="1"/>
  <c r="Y67" i="15"/>
  <c r="AG8" i="15" s="1"/>
  <c r="AG13" i="15" s="1"/>
  <c r="Z67" i="15"/>
  <c r="AH8" i="15" s="1"/>
  <c r="AH13" i="15" s="1"/>
  <c r="AA67" i="15"/>
  <c r="AI8" i="15" s="1"/>
  <c r="AI13" i="15" s="1"/>
  <c r="AB67" i="15"/>
  <c r="AJ8" i="15" s="1"/>
  <c r="AJ13" i="15" s="1"/>
  <c r="Y91" i="15"/>
  <c r="AK5" i="15" s="1"/>
  <c r="AK10" i="15" s="1"/>
  <c r="Z91" i="15"/>
  <c r="AL5" i="15" s="1"/>
  <c r="AL10" i="15" s="1"/>
  <c r="AA91" i="15"/>
  <c r="AM5" i="15" s="1"/>
  <c r="AM10" i="15" s="1"/>
  <c r="AB91" i="15"/>
  <c r="AN5" i="15" s="1"/>
  <c r="AN10" i="15" s="1"/>
  <c r="Y92" i="15"/>
  <c r="AK6" i="15" s="1"/>
  <c r="AK11" i="15" s="1"/>
  <c r="Z92" i="15"/>
  <c r="AL6" i="15" s="1"/>
  <c r="AL11" i="15" s="1"/>
  <c r="AA92" i="15"/>
  <c r="AM6" i="15" s="1"/>
  <c r="AM11" i="15" s="1"/>
  <c r="AB92" i="15"/>
  <c r="AN6" i="15" s="1"/>
  <c r="AN11" i="15" s="1"/>
  <c r="Y93" i="15"/>
  <c r="AK7" i="15" s="1"/>
  <c r="AK12" i="15" s="1"/>
  <c r="Z93" i="15"/>
  <c r="AL7" i="15" s="1"/>
  <c r="AL12" i="15" s="1"/>
  <c r="AA93" i="15"/>
  <c r="AM7" i="15" s="1"/>
  <c r="AM12" i="15" s="1"/>
  <c r="AB93" i="15"/>
  <c r="AN7" i="15" s="1"/>
  <c r="AN12" i="15" s="1"/>
  <c r="Y94" i="15"/>
  <c r="AK8" i="15" s="1"/>
  <c r="AK13" i="15" s="1"/>
  <c r="Z94" i="15"/>
  <c r="AL8" i="15" s="1"/>
  <c r="AL13" i="15" s="1"/>
  <c r="AA94" i="15"/>
  <c r="AM8" i="15" s="1"/>
  <c r="AM13" i="15" s="1"/>
  <c r="AB94" i="15"/>
  <c r="AN8" i="15" s="1"/>
  <c r="AN13" i="15" s="1"/>
  <c r="Y118" i="15"/>
  <c r="AO5" i="15" s="1"/>
  <c r="AO10" i="15" s="1"/>
  <c r="Z118" i="15"/>
  <c r="AP5" i="15" s="1"/>
  <c r="AP10" i="15" s="1"/>
  <c r="AA118" i="15"/>
  <c r="AQ5" i="15" s="1"/>
  <c r="AQ10" i="15" s="1"/>
  <c r="AB118" i="15"/>
  <c r="Y119" i="15"/>
  <c r="AO6" i="15" s="1"/>
  <c r="AO11" i="15" s="1"/>
  <c r="Z119" i="15"/>
  <c r="AP6" i="15" s="1"/>
  <c r="AP11" i="15" s="1"/>
  <c r="AA119" i="15"/>
  <c r="AQ6" i="15" s="1"/>
  <c r="AQ11" i="15" s="1"/>
  <c r="AB119" i="15"/>
  <c r="Y120" i="15"/>
  <c r="AO7" i="15" s="1"/>
  <c r="AO12" i="15" s="1"/>
  <c r="Z120" i="15"/>
  <c r="AP7" i="15" s="1"/>
  <c r="AP12" i="15" s="1"/>
  <c r="AA120" i="15"/>
  <c r="AQ7" i="15" s="1"/>
  <c r="AQ12" i="15" s="1"/>
  <c r="AB120" i="15"/>
  <c r="Y121" i="15"/>
  <c r="AO8" i="15" s="1"/>
  <c r="AO13" i="15" s="1"/>
  <c r="Z121" i="15"/>
  <c r="AP8" i="15" s="1"/>
  <c r="AP13" i="15" s="1"/>
  <c r="AA121" i="15"/>
  <c r="AQ8" i="15" s="1"/>
  <c r="AQ13" i="15" s="1"/>
  <c r="AB121" i="15"/>
  <c r="Y145" i="15"/>
  <c r="AS5" i="15" s="1"/>
  <c r="AS10" i="15" s="1"/>
  <c r="Z145" i="15"/>
  <c r="AT5" i="15" s="1"/>
  <c r="AT10" i="15" s="1"/>
  <c r="AA145" i="15"/>
  <c r="AU5" i="15" s="1"/>
  <c r="AU10" i="15" s="1"/>
  <c r="AB145" i="15"/>
  <c r="AV5" i="15" s="1"/>
  <c r="AV10" i="15" s="1"/>
  <c r="Y146" i="15"/>
  <c r="AS6" i="15" s="1"/>
  <c r="AS11" i="15" s="1"/>
  <c r="Z146" i="15"/>
  <c r="AT6" i="15" s="1"/>
  <c r="AT11" i="15" s="1"/>
  <c r="AA146" i="15"/>
  <c r="AU6" i="15" s="1"/>
  <c r="AU11" i="15" s="1"/>
  <c r="AB146" i="15"/>
  <c r="AV6" i="15" s="1"/>
  <c r="AV11" i="15" s="1"/>
  <c r="Y147" i="15"/>
  <c r="AS7" i="15" s="1"/>
  <c r="AS12" i="15" s="1"/>
  <c r="Z147" i="15"/>
  <c r="AT7" i="15" s="1"/>
  <c r="AT12" i="15" s="1"/>
  <c r="AA147" i="15"/>
  <c r="AU7" i="15" s="1"/>
  <c r="AU12" i="15" s="1"/>
  <c r="AB147" i="15"/>
  <c r="AV7" i="15" s="1"/>
  <c r="AV12" i="15" s="1"/>
  <c r="Y148" i="15"/>
  <c r="AS8" i="15" s="1"/>
  <c r="AS13" i="15" s="1"/>
  <c r="Z148" i="15"/>
  <c r="AT8" i="15" s="1"/>
  <c r="AT13" i="15" s="1"/>
  <c r="AA148" i="15"/>
  <c r="AU8" i="15" s="1"/>
  <c r="AU13" i="15" s="1"/>
  <c r="AB148" i="15"/>
  <c r="AV8" i="15" s="1"/>
  <c r="AV13" i="15" s="1"/>
  <c r="Y172" i="15"/>
  <c r="AW5" i="15" s="1"/>
  <c r="AW10" i="15" s="1"/>
  <c r="Z172" i="15"/>
  <c r="AX5" i="15" s="1"/>
  <c r="AX10" i="15" s="1"/>
  <c r="AA172" i="15"/>
  <c r="AY5" i="15" s="1"/>
  <c r="AY10" i="15" s="1"/>
  <c r="AB172" i="15"/>
  <c r="AZ5" i="15" s="1"/>
  <c r="AZ10" i="15" s="1"/>
  <c r="Y173" i="15"/>
  <c r="AW6" i="15" s="1"/>
  <c r="AW11" i="15" s="1"/>
  <c r="Z173" i="15"/>
  <c r="AX6" i="15" s="1"/>
  <c r="AX11" i="15" s="1"/>
  <c r="AA173" i="15"/>
  <c r="AY6" i="15" s="1"/>
  <c r="AY11" i="15" s="1"/>
  <c r="AB173" i="15"/>
  <c r="AZ6" i="15" s="1"/>
  <c r="AZ11" i="15" s="1"/>
  <c r="Y174" i="15"/>
  <c r="AW7" i="15" s="1"/>
  <c r="AW12" i="15" s="1"/>
  <c r="Z174" i="15"/>
  <c r="AX7" i="15" s="1"/>
  <c r="AX12" i="15" s="1"/>
  <c r="AA174" i="15"/>
  <c r="AY7" i="15" s="1"/>
  <c r="AY12" i="15" s="1"/>
  <c r="AB174" i="15"/>
  <c r="AZ7" i="15" s="1"/>
  <c r="AZ12" i="15" s="1"/>
  <c r="Y175" i="15"/>
  <c r="AW8" i="15" s="1"/>
  <c r="AW13" i="15" s="1"/>
  <c r="Z175" i="15"/>
  <c r="AX8" i="15" s="1"/>
  <c r="AX13" i="15" s="1"/>
  <c r="AA175" i="15"/>
  <c r="AY8" i="15" s="1"/>
  <c r="AY13" i="15" s="1"/>
  <c r="AB175" i="15"/>
  <c r="AZ8" i="15" s="1"/>
  <c r="AZ13" i="15" s="1"/>
  <c r="Y199" i="15"/>
  <c r="BA5" i="15" s="1"/>
  <c r="BA10" i="15" s="1"/>
  <c r="Z199" i="15"/>
  <c r="BB5" i="15" s="1"/>
  <c r="BB10" i="15" s="1"/>
  <c r="AA199" i="15"/>
  <c r="BC5" i="15" s="1"/>
  <c r="BC10" i="15" s="1"/>
  <c r="AB199" i="15"/>
  <c r="BD5" i="15" s="1"/>
  <c r="BD10" i="15" s="1"/>
  <c r="Y200" i="15"/>
  <c r="BA6" i="15" s="1"/>
  <c r="BA11" i="15" s="1"/>
  <c r="Z200" i="15"/>
  <c r="BB6" i="15" s="1"/>
  <c r="BB11" i="15" s="1"/>
  <c r="AA200" i="15"/>
  <c r="BC6" i="15" s="1"/>
  <c r="BC11" i="15" s="1"/>
  <c r="AB200" i="15"/>
  <c r="BD6" i="15" s="1"/>
  <c r="BD11" i="15" s="1"/>
  <c r="Y201" i="15"/>
  <c r="BA7" i="15" s="1"/>
  <c r="BA12" i="15" s="1"/>
  <c r="Z201" i="15"/>
  <c r="BB7" i="15" s="1"/>
  <c r="BB12" i="15" s="1"/>
  <c r="AA201" i="15"/>
  <c r="BC7" i="15" s="1"/>
  <c r="BC12" i="15" s="1"/>
  <c r="AB201" i="15"/>
  <c r="BD7" i="15" s="1"/>
  <c r="BD12" i="15" s="1"/>
  <c r="Y202" i="15"/>
  <c r="BA8" i="15" s="1"/>
  <c r="BA13" i="15" s="1"/>
  <c r="Z202" i="15"/>
  <c r="BB8" i="15" s="1"/>
  <c r="BB13" i="15" s="1"/>
  <c r="AA202" i="15"/>
  <c r="BC8" i="15" s="1"/>
  <c r="BC13" i="15" s="1"/>
  <c r="AB202" i="15"/>
  <c r="BD8" i="15" s="1"/>
  <c r="BD13" i="15" s="1"/>
  <c r="Y226" i="15"/>
  <c r="BE5" i="15" s="1"/>
  <c r="BE10" i="15" s="1"/>
  <c r="Z226" i="15"/>
  <c r="BF5" i="15" s="1"/>
  <c r="BF10" i="15" s="1"/>
  <c r="AA226" i="15"/>
  <c r="BG5" i="15" s="1"/>
  <c r="BG10" i="15" s="1"/>
  <c r="AB226" i="15"/>
  <c r="Y227" i="15"/>
  <c r="BE6" i="15" s="1"/>
  <c r="BE11" i="15" s="1"/>
  <c r="Z227" i="15"/>
  <c r="BF6" i="15" s="1"/>
  <c r="BF11" i="15" s="1"/>
  <c r="AA227" i="15"/>
  <c r="BG6" i="15" s="1"/>
  <c r="BG11" i="15" s="1"/>
  <c r="AB227" i="15"/>
  <c r="Y228" i="15"/>
  <c r="BE7" i="15" s="1"/>
  <c r="BE12" i="15" s="1"/>
  <c r="Z228" i="15"/>
  <c r="BF7" i="15" s="1"/>
  <c r="BF12" i="15" s="1"/>
  <c r="AA228" i="15"/>
  <c r="BG7" i="15" s="1"/>
  <c r="BG12" i="15" s="1"/>
  <c r="AB228" i="15"/>
  <c r="Y229" i="15"/>
  <c r="BE8" i="15" s="1"/>
  <c r="BE13" i="15" s="1"/>
  <c r="Z229" i="15"/>
  <c r="BF8" i="15" s="1"/>
  <c r="BF13" i="15" s="1"/>
  <c r="AA229" i="15"/>
  <c r="BG8" i="15" s="1"/>
  <c r="BG13" i="15" s="1"/>
  <c r="AB229" i="15"/>
  <c r="Y253" i="15"/>
  <c r="Z253" i="15"/>
  <c r="AA253" i="15"/>
  <c r="AB253" i="15"/>
  <c r="Y254" i="15"/>
  <c r="Z254" i="15"/>
  <c r="AA254" i="15"/>
  <c r="AB254" i="15"/>
  <c r="Y255" i="15"/>
  <c r="Z255" i="15"/>
  <c r="AA255" i="15"/>
  <c r="AB255" i="15"/>
  <c r="Y256" i="15"/>
  <c r="Z256" i="15"/>
  <c r="AA256" i="15"/>
  <c r="AB256" i="15"/>
  <c r="C157" i="10" l="1"/>
  <c r="G157" i="10"/>
  <c r="K157" i="10"/>
  <c r="L157" i="10" s="1"/>
  <c r="M157" i="10" s="1"/>
  <c r="O157" i="10"/>
  <c r="P157" i="10" s="1"/>
  <c r="Q157" i="10" s="1"/>
  <c r="S157" i="10"/>
  <c r="B27" i="10"/>
  <c r="D157" i="10"/>
  <c r="H157" i="10"/>
  <c r="I157" i="10" s="1"/>
  <c r="T157" i="10"/>
  <c r="U157" i="10" s="1"/>
  <c r="W157" i="10"/>
  <c r="X157" i="10" s="1"/>
  <c r="Y157" i="10" s="1"/>
  <c r="AA157" i="10"/>
  <c r="AB157" i="10" s="1"/>
  <c r="AC157" i="10" s="1"/>
  <c r="AE157" i="10"/>
  <c r="AF157" i="10" s="1"/>
  <c r="AG157" i="10" s="1"/>
  <c r="C27" i="10"/>
  <c r="AG5" i="15"/>
  <c r="AG10" i="15" s="1"/>
  <c r="AD5" i="29"/>
  <c r="AD10" i="29" s="1"/>
  <c r="AI5" i="29"/>
  <c r="AI10" i="29" s="1"/>
  <c r="AG5" i="29"/>
  <c r="AG10" i="29" s="1"/>
  <c r="Y67" i="29"/>
  <c r="AC67" i="29" s="1"/>
  <c r="AJ5" i="29"/>
  <c r="AJ10" i="29" s="1"/>
  <c r="AC40" i="29"/>
  <c r="AH79" i="17"/>
  <c r="AH106" i="17"/>
  <c r="AH133" i="17"/>
  <c r="AH160" i="17"/>
  <c r="AH52" i="17"/>
  <c r="AA188" i="21"/>
  <c r="AC188" i="21" s="1"/>
  <c r="AA134" i="21"/>
  <c r="E157" i="10" l="1"/>
  <c r="J15" i="28" l="1"/>
  <c r="J14" i="28"/>
  <c r="J13" i="28"/>
  <c r="K16" i="28"/>
  <c r="J12" i="28"/>
  <c r="BN72" i="28" l="1"/>
  <c r="BO72" i="28"/>
  <c r="BP72" i="28"/>
  <c r="BQ72" i="28"/>
  <c r="BN60" i="28"/>
  <c r="BO60" i="28"/>
  <c r="BP60" i="28"/>
  <c r="BQ60" i="28"/>
  <c r="BN76" i="28" l="1"/>
  <c r="BO76" i="28"/>
  <c r="BP76" i="28"/>
  <c r="BQ76" i="28"/>
  <c r="BN68" i="28"/>
  <c r="BO68" i="28"/>
  <c r="BP68" i="28"/>
  <c r="BQ68" i="28"/>
  <c r="BN64" i="28"/>
  <c r="BO64" i="28"/>
  <c r="BP64" i="28"/>
  <c r="BQ64" i="28"/>
  <c r="BN56" i="28"/>
  <c r="BO56" i="28"/>
  <c r="BP56" i="28"/>
  <c r="BQ56" i="28"/>
  <c r="BR74" i="28"/>
  <c r="BR75" i="28"/>
  <c r="BR71" i="28"/>
  <c r="BR70" i="28"/>
  <c r="BR67" i="28"/>
  <c r="BR66" i="28"/>
  <c r="BR63" i="28"/>
  <c r="BR62" i="28"/>
  <c r="BR59" i="28"/>
  <c r="BR58" i="28"/>
  <c r="BR52" i="28"/>
  <c r="BR55" i="28"/>
  <c r="BR54" i="28"/>
  <c r="BN52" i="28"/>
  <c r="BO52" i="28"/>
  <c r="BP52" i="28"/>
  <c r="BQ52" i="28"/>
  <c r="BR45" i="28"/>
  <c r="BR44" i="28"/>
  <c r="BR43" i="28"/>
  <c r="BR42" i="28"/>
  <c r="AL52" i="28"/>
  <c r="AL53" i="28"/>
  <c r="BR41" i="28"/>
  <c r="BR40" i="28"/>
  <c r="BR39" i="28"/>
  <c r="BR38" i="28"/>
  <c r="BR37" i="28"/>
  <c r="BR36" i="28"/>
  <c r="BR35" i="28"/>
  <c r="BR34" i="28"/>
  <c r="BR33" i="28"/>
  <c r="BR32" i="28"/>
  <c r="BR76" i="28" l="1"/>
  <c r="BR56" i="28"/>
  <c r="BR64" i="28"/>
  <c r="BR72" i="28"/>
  <c r="BR60" i="28"/>
  <c r="BR68" i="28"/>
  <c r="AC55" i="28"/>
  <c r="AD55" i="28"/>
  <c r="AE55" i="28"/>
  <c r="AE75" i="28" s="1"/>
  <c r="AF55" i="28"/>
  <c r="AF75" i="28" s="1"/>
  <c r="AD54" i="28"/>
  <c r="AC54" i="28"/>
  <c r="AC58" i="28"/>
  <c r="AD58" i="28"/>
  <c r="AE58" i="28"/>
  <c r="AF58" i="28"/>
  <c r="AC59" i="28"/>
  <c r="AD59" i="28"/>
  <c r="AE59" i="28"/>
  <c r="AF59" i="28"/>
  <c r="AC51" i="28"/>
  <c r="AD51" i="28"/>
  <c r="AD74" i="28" s="1"/>
  <c r="AE51" i="28"/>
  <c r="AE74" i="28" s="1"/>
  <c r="AF51" i="28"/>
  <c r="AF74" i="28" s="1"/>
  <c r="AC48" i="28"/>
  <c r="AC74" i="28" s="1"/>
  <c r="AF45" i="28"/>
  <c r="AF73" i="28" s="1"/>
  <c r="AE45" i="28"/>
  <c r="AE73" i="28" s="1"/>
  <c r="AD44" i="28"/>
  <c r="AD73" i="28" s="1"/>
  <c r="AF40" i="28"/>
  <c r="AF72" i="28" s="1"/>
  <c r="AC39" i="28"/>
  <c r="AD39" i="28"/>
  <c r="AE39" i="28"/>
  <c r="AF39" i="28"/>
  <c r="AD38" i="28"/>
  <c r="AC38" i="28"/>
  <c r="AF37" i="28"/>
  <c r="AE37" i="28"/>
  <c r="AE36" i="28"/>
  <c r="AC36" i="28"/>
  <c r="AE33" i="28"/>
  <c r="AD75" i="28" l="1"/>
  <c r="AE71" i="28"/>
  <c r="AD71" i="28"/>
  <c r="AD76" i="28"/>
  <c r="AC60" i="28"/>
  <c r="AC71" i="28"/>
  <c r="AG74" i="28"/>
  <c r="AH74" i="28" s="1"/>
  <c r="AC76" i="28"/>
  <c r="AG72" i="28"/>
  <c r="AG33" i="28"/>
  <c r="AE70" i="28"/>
  <c r="Z5" i="28"/>
  <c r="Z8" i="28" s="1"/>
  <c r="AF71" i="28"/>
  <c r="AG73" i="28"/>
  <c r="AH73" i="28" s="1"/>
  <c r="AF76" i="28"/>
  <c r="AC75" i="28"/>
  <c r="AJ73" i="28"/>
  <c r="AE76" i="28"/>
  <c r="BV76" i="28"/>
  <c r="BU76" i="28"/>
  <c r="BT76" i="28"/>
  <c r="BS76" i="28"/>
  <c r="BL76" i="28"/>
  <c r="BK76" i="28"/>
  <c r="BJ76" i="28"/>
  <c r="BI76" i="28"/>
  <c r="BG76" i="28"/>
  <c r="BF76" i="28"/>
  <c r="BE76" i="28"/>
  <c r="BD76" i="28"/>
  <c r="BV72" i="28"/>
  <c r="BU72" i="28"/>
  <c r="BT72" i="28"/>
  <c r="BS72" i="28"/>
  <c r="BL72" i="28"/>
  <c r="BK72" i="28"/>
  <c r="BJ72" i="28"/>
  <c r="BI72" i="28"/>
  <c r="BG72" i="28"/>
  <c r="BF72" i="28"/>
  <c r="BE72" i="28"/>
  <c r="BD72" i="28"/>
  <c r="BV68" i="28"/>
  <c r="BU68" i="28"/>
  <c r="BT68" i="28"/>
  <c r="BS68" i="28"/>
  <c r="BL68" i="28"/>
  <c r="BK68" i="28"/>
  <c r="BJ68" i="28"/>
  <c r="BI68" i="28"/>
  <c r="BG68" i="28"/>
  <c r="BF68" i="28"/>
  <c r="BE68" i="28"/>
  <c r="BD68" i="28"/>
  <c r="BV64" i="28"/>
  <c r="BU64" i="28"/>
  <c r="BT64" i="28"/>
  <c r="BS64" i="28"/>
  <c r="BL64" i="28"/>
  <c r="BK64" i="28"/>
  <c r="BJ64" i="28"/>
  <c r="BI64" i="28"/>
  <c r="BG64" i="28"/>
  <c r="BF64" i="28"/>
  <c r="BE64" i="28"/>
  <c r="BD64" i="28"/>
  <c r="BV60" i="28"/>
  <c r="BU60" i="28"/>
  <c r="BT60" i="28"/>
  <c r="BS60" i="28"/>
  <c r="BL60" i="28"/>
  <c r="BK60" i="28"/>
  <c r="BJ60" i="28"/>
  <c r="BI60" i="28"/>
  <c r="BG60" i="28"/>
  <c r="BF60" i="28"/>
  <c r="BE60" i="28"/>
  <c r="BD60" i="28"/>
  <c r="BV56" i="28"/>
  <c r="BU56" i="28"/>
  <c r="BT56" i="28"/>
  <c r="BS56" i="28"/>
  <c r="BL56" i="28"/>
  <c r="BK56" i="28"/>
  <c r="BJ56" i="28"/>
  <c r="BI56" i="28"/>
  <c r="BG56" i="28"/>
  <c r="BF56" i="28"/>
  <c r="BE56" i="28"/>
  <c r="BD56" i="28"/>
  <c r="BE52" i="28"/>
  <c r="BF52" i="28"/>
  <c r="BG52" i="28"/>
  <c r="BI52" i="28"/>
  <c r="BJ52" i="28"/>
  <c r="BK52" i="28"/>
  <c r="BL52" i="28"/>
  <c r="BS52" i="28"/>
  <c r="BT52" i="28"/>
  <c r="BU52" i="28"/>
  <c r="BV52" i="28"/>
  <c r="BD52" i="28"/>
  <c r="BW75" i="28"/>
  <c r="BM75" i="28"/>
  <c r="BH75" i="28"/>
  <c r="BW74" i="28"/>
  <c r="BM74" i="28"/>
  <c r="BH74" i="28"/>
  <c r="BW71" i="28"/>
  <c r="BM71" i="28"/>
  <c r="BH71" i="28"/>
  <c r="BW70" i="28"/>
  <c r="BM70" i="28"/>
  <c r="BH70" i="28"/>
  <c r="BW67" i="28"/>
  <c r="BM67" i="28"/>
  <c r="BH67" i="28"/>
  <c r="BW66" i="28"/>
  <c r="BM66" i="28"/>
  <c r="BH66" i="28"/>
  <c r="BW63" i="28"/>
  <c r="BM63" i="28"/>
  <c r="BH63" i="28"/>
  <c r="BW62" i="28"/>
  <c r="BM62" i="28"/>
  <c r="BH62" i="28"/>
  <c r="BW59" i="28"/>
  <c r="BM59" i="28"/>
  <c r="BH59" i="28"/>
  <c r="BW58" i="28"/>
  <c r="BM58" i="28"/>
  <c r="BH58" i="28"/>
  <c r="BW55" i="28"/>
  <c r="BM55" i="28"/>
  <c r="BH55" i="28"/>
  <c r="BW54" i="28"/>
  <c r="BM54" i="28"/>
  <c r="BH54" i="28"/>
  <c r="BW51" i="28"/>
  <c r="BM51" i="28"/>
  <c r="BH51" i="28"/>
  <c r="BW50" i="28"/>
  <c r="BM50" i="28"/>
  <c r="BH50" i="28"/>
  <c r="BW45" i="28"/>
  <c r="BW44" i="28"/>
  <c r="BW43" i="28"/>
  <c r="BW42" i="28"/>
  <c r="BW41" i="28"/>
  <c r="BW40" i="28"/>
  <c r="BW39" i="28"/>
  <c r="BW38" i="28"/>
  <c r="BW37" i="28"/>
  <c r="BW36" i="28"/>
  <c r="BW35" i="28"/>
  <c r="BW34" i="28"/>
  <c r="BW33" i="28"/>
  <c r="BW32" i="28"/>
  <c r="BM45" i="28"/>
  <c r="BM44" i="28"/>
  <c r="BM43" i="28"/>
  <c r="BM42" i="28"/>
  <c r="BM41" i="28"/>
  <c r="BM40" i="28"/>
  <c r="BM39" i="28"/>
  <c r="BM38" i="28"/>
  <c r="BM37" i="28"/>
  <c r="BM36" i="28"/>
  <c r="BM35" i="28"/>
  <c r="BM34" i="28"/>
  <c r="BM33" i="28"/>
  <c r="BM32" i="28"/>
  <c r="BH45" i="28"/>
  <c r="BH44" i="28"/>
  <c r="BH43" i="28"/>
  <c r="BH42" i="28"/>
  <c r="BH41" i="28"/>
  <c r="BH40" i="28"/>
  <c r="BH39" i="28"/>
  <c r="BH38" i="28"/>
  <c r="BH37" i="28"/>
  <c r="BH36" i="28"/>
  <c r="BH35" i="28"/>
  <c r="BH34" i="28"/>
  <c r="BH33" i="28"/>
  <c r="BH32" i="28"/>
  <c r="AG75" i="28" l="1"/>
  <c r="AH75" i="28" s="1"/>
  <c r="AI73" i="28"/>
  <c r="AG76" i="28"/>
  <c r="AH76" i="28" s="1"/>
  <c r="AG71" i="28"/>
  <c r="AH71" i="28" s="1"/>
  <c r="AI74" i="28"/>
  <c r="AI72" i="28"/>
  <c r="AH72" i="28"/>
  <c r="AJ72" i="28"/>
  <c r="AK73" i="28"/>
  <c r="AJ74" i="28"/>
  <c r="AK74" i="28"/>
  <c r="AK72" i="28"/>
  <c r="AL73" i="28"/>
  <c r="AG70" i="28"/>
  <c r="AJ70" i="28" s="1"/>
  <c r="BH56" i="28"/>
  <c r="BW60" i="28"/>
  <c r="BH64" i="28"/>
  <c r="BW76" i="28"/>
  <c r="BM76" i="28"/>
  <c r="BM56" i="28"/>
  <c r="BM64" i="28"/>
  <c r="BM72" i="28"/>
  <c r="BW56" i="28"/>
  <c r="BH60" i="28"/>
  <c r="BW64" i="28"/>
  <c r="BH68" i="28"/>
  <c r="BM68" i="28"/>
  <c r="BW72" i="28"/>
  <c r="BH76" i="28"/>
  <c r="BM60" i="28"/>
  <c r="BW68" i="28"/>
  <c r="BH72" i="28"/>
  <c r="BW52" i="28"/>
  <c r="BH52" i="28"/>
  <c r="BM52" i="28"/>
  <c r="AS76" i="28"/>
  <c r="AR76" i="28"/>
  <c r="AQ76" i="28"/>
  <c r="AP76" i="28"/>
  <c r="AS75" i="28"/>
  <c r="AR75" i="28"/>
  <c r="AQ75" i="28"/>
  <c r="AP75" i="28"/>
  <c r="AS74" i="28"/>
  <c r="AR74" i="28"/>
  <c r="AQ74" i="28"/>
  <c r="AP74" i="28"/>
  <c r="AS73" i="28"/>
  <c r="AR73" i="28"/>
  <c r="AQ73" i="28"/>
  <c r="AP73" i="28"/>
  <c r="AS72" i="28"/>
  <c r="AR72" i="28"/>
  <c r="AQ72" i="28"/>
  <c r="AP72" i="28"/>
  <c r="AS71" i="28"/>
  <c r="AR71" i="28"/>
  <c r="AQ71" i="28"/>
  <c r="AP71" i="28"/>
  <c r="AS70" i="28"/>
  <c r="AR70" i="28"/>
  <c r="AQ70" i="28"/>
  <c r="AP70" i="28"/>
  <c r="AO70" i="28"/>
  <c r="AS60" i="28"/>
  <c r="AS61" i="28" s="1"/>
  <c r="AR60" i="28"/>
  <c r="AR61" i="28" s="1"/>
  <c r="AQ60" i="28"/>
  <c r="AQ61" i="28" s="1"/>
  <c r="AP61" i="28"/>
  <c r="AY59" i="28"/>
  <c r="AT59" i="28"/>
  <c r="AL59" i="28"/>
  <c r="AG59" i="28"/>
  <c r="Y59" i="28"/>
  <c r="T59" i="28"/>
  <c r="L59" i="28"/>
  <c r="G59" i="28"/>
  <c r="AY58" i="28"/>
  <c r="AT58" i="28"/>
  <c r="AL58" i="28"/>
  <c r="AG58" i="28"/>
  <c r="Y58" i="28"/>
  <c r="T58" i="28"/>
  <c r="L58" i="28"/>
  <c r="G58" i="28"/>
  <c r="AT57" i="28"/>
  <c r="AL57" i="28"/>
  <c r="AG57" i="28"/>
  <c r="Y57" i="28"/>
  <c r="T57" i="28"/>
  <c r="L57" i="28"/>
  <c r="G57" i="28"/>
  <c r="AY56" i="28"/>
  <c r="AT56" i="28"/>
  <c r="AL56" i="28"/>
  <c r="AG56" i="28"/>
  <c r="Y56" i="28"/>
  <c r="T56" i="28"/>
  <c r="L56" i="28"/>
  <c r="G56" i="28"/>
  <c r="AY55" i="28"/>
  <c r="AT55" i="28"/>
  <c r="AL55" i="28"/>
  <c r="AG55" i="28"/>
  <c r="Y55" i="28"/>
  <c r="T55" i="28"/>
  <c r="L55" i="28"/>
  <c r="G55" i="28"/>
  <c r="AY54" i="28"/>
  <c r="AT54" i="28"/>
  <c r="AL54" i="28"/>
  <c r="AG54" i="28"/>
  <c r="Y54" i="28"/>
  <c r="T54" i="28"/>
  <c r="L54" i="28"/>
  <c r="G54" i="28"/>
  <c r="AY53" i="28"/>
  <c r="AT53" i="28"/>
  <c r="AG53" i="28"/>
  <c r="Y53" i="28"/>
  <c r="T53" i="28"/>
  <c r="L53" i="28"/>
  <c r="G53" i="28"/>
  <c r="AY52" i="28"/>
  <c r="AT52" i="28"/>
  <c r="AG52" i="28"/>
  <c r="Y52" i="28"/>
  <c r="T52" i="28"/>
  <c r="L52" i="28"/>
  <c r="G52" i="28"/>
  <c r="AY51" i="28"/>
  <c r="AT51" i="28"/>
  <c r="AL51" i="28"/>
  <c r="AG51" i="28"/>
  <c r="Y51" i="28"/>
  <c r="T51" i="28"/>
  <c r="L51" i="28"/>
  <c r="G51" i="28"/>
  <c r="AT50" i="28"/>
  <c r="AL50" i="28"/>
  <c r="AG50" i="28"/>
  <c r="Y50" i="28"/>
  <c r="T50" i="28"/>
  <c r="L50" i="28"/>
  <c r="G50" i="28"/>
  <c r="AY49" i="28"/>
  <c r="AT49" i="28"/>
  <c r="AL49" i="28"/>
  <c r="AG49" i="28"/>
  <c r="Y49" i="28"/>
  <c r="T49" i="28"/>
  <c r="L49" i="28"/>
  <c r="G49" i="28"/>
  <c r="AY48" i="28"/>
  <c r="AT48" i="28"/>
  <c r="AL48" i="28"/>
  <c r="AG48" i="28"/>
  <c r="Y48" i="28"/>
  <c r="T48" i="28"/>
  <c r="L48" i="28"/>
  <c r="G48" i="28"/>
  <c r="AY47" i="28"/>
  <c r="AT47" i="28"/>
  <c r="AL47" i="28"/>
  <c r="AG47" i="28"/>
  <c r="Y47" i="28"/>
  <c r="T47" i="28"/>
  <c r="L47" i="28"/>
  <c r="G47" i="28"/>
  <c r="AY46" i="28"/>
  <c r="AT46" i="28"/>
  <c r="AL46" i="28"/>
  <c r="AG46" i="28"/>
  <c r="Y46" i="28"/>
  <c r="T46" i="28"/>
  <c r="L46" i="28"/>
  <c r="G46" i="28"/>
  <c r="AY45" i="28"/>
  <c r="AT45" i="28"/>
  <c r="AL45" i="28"/>
  <c r="AG45" i="28"/>
  <c r="Y45" i="28"/>
  <c r="T45" i="28"/>
  <c r="L45" i="28"/>
  <c r="G45" i="28"/>
  <c r="AY44" i="28"/>
  <c r="AT44" i="28"/>
  <c r="AL44" i="28"/>
  <c r="AG44" i="28"/>
  <c r="Y44" i="28"/>
  <c r="T44" i="28"/>
  <c r="L44" i="28"/>
  <c r="G44" i="28"/>
  <c r="AY43" i="28"/>
  <c r="AT43" i="28"/>
  <c r="N15" i="28" s="1"/>
  <c r="N16" i="28" s="1"/>
  <c r="AL43" i="28"/>
  <c r="AG43" i="28"/>
  <c r="M16" i="28" s="1"/>
  <c r="Y43" i="28"/>
  <c r="T43" i="28"/>
  <c r="L15" i="28" s="1"/>
  <c r="L43" i="28"/>
  <c r="G43" i="28"/>
  <c r="AY42" i="28"/>
  <c r="AT42" i="28"/>
  <c r="AL42" i="28"/>
  <c r="AG42" i="28"/>
  <c r="Y42" i="28"/>
  <c r="T42" i="28"/>
  <c r="L14" i="28" s="1"/>
  <c r="L16" i="28" s="1"/>
  <c r="L42" i="28"/>
  <c r="G42" i="28"/>
  <c r="AY41" i="28"/>
  <c r="AT41" i="28"/>
  <c r="AL41" i="28"/>
  <c r="AG41" i="28"/>
  <c r="Y41" i="28"/>
  <c r="T41" i="28"/>
  <c r="L41" i="28"/>
  <c r="G41" i="28"/>
  <c r="AY40" i="28"/>
  <c r="AT40" i="28"/>
  <c r="AL40" i="28"/>
  <c r="AG40" i="28"/>
  <c r="Y40" i="28"/>
  <c r="T40" i="28"/>
  <c r="L40" i="28"/>
  <c r="G40" i="28"/>
  <c r="AY39" i="28"/>
  <c r="AT39" i="28"/>
  <c r="AL39" i="28"/>
  <c r="AG39" i="28"/>
  <c r="Y39" i="28"/>
  <c r="T39" i="28"/>
  <c r="L39" i="28"/>
  <c r="G39" i="28"/>
  <c r="AL38" i="28"/>
  <c r="AG38" i="28"/>
  <c r="Y38" i="28"/>
  <c r="T38" i="28"/>
  <c r="L38" i="28"/>
  <c r="G38" i="28"/>
  <c r="AY37" i="28"/>
  <c r="AT37" i="28"/>
  <c r="AL37" i="28"/>
  <c r="AG37" i="28"/>
  <c r="Y37" i="28"/>
  <c r="T37" i="28"/>
  <c r="L37" i="28"/>
  <c r="G37" i="28"/>
  <c r="AY36" i="28"/>
  <c r="AL36" i="28"/>
  <c r="AG36" i="28"/>
  <c r="Y36" i="28"/>
  <c r="T36" i="28"/>
  <c r="L36" i="28"/>
  <c r="G36" i="28"/>
  <c r="AY35" i="28"/>
  <c r="AT35" i="28"/>
  <c r="N7" i="28" s="1"/>
  <c r="AL35" i="28"/>
  <c r="AG35" i="28"/>
  <c r="M7" i="28" s="1"/>
  <c r="Y35" i="28"/>
  <c r="T35" i="28"/>
  <c r="L7" i="28" s="1"/>
  <c r="L35" i="28"/>
  <c r="G35" i="28"/>
  <c r="AY34" i="28"/>
  <c r="AT34" i="28"/>
  <c r="N6" i="28" s="1"/>
  <c r="AL34" i="28"/>
  <c r="AG34" i="28"/>
  <c r="M6" i="28" s="1"/>
  <c r="Y34" i="28"/>
  <c r="T34" i="28"/>
  <c r="L6" i="28" s="1"/>
  <c r="L34" i="28"/>
  <c r="G34" i="28"/>
  <c r="AY33" i="28"/>
  <c r="N5" i="28"/>
  <c r="AL33" i="28"/>
  <c r="Y33" i="28"/>
  <c r="L33" i="28"/>
  <c r="AY32" i="28"/>
  <c r="AT32" i="28"/>
  <c r="N4" i="28" s="1"/>
  <c r="AL32" i="28"/>
  <c r="AG32" i="28"/>
  <c r="M4" i="28" s="1"/>
  <c r="Y32" i="28"/>
  <c r="T32" i="28"/>
  <c r="L4" i="28" s="1"/>
  <c r="L32" i="28"/>
  <c r="G32" i="28"/>
  <c r="U31" i="28"/>
  <c r="H31" i="28"/>
  <c r="AN26" i="28"/>
  <c r="N26" i="28"/>
  <c r="A26" i="28"/>
  <c r="J7" i="28"/>
  <c r="J6" i="28"/>
  <c r="J5" i="28"/>
  <c r="J4" i="28"/>
  <c r="N3" i="28"/>
  <c r="L3" i="28"/>
  <c r="K3" i="28"/>
  <c r="AJ76" i="28" l="1"/>
  <c r="G60" i="28"/>
  <c r="AJ71" i="28"/>
  <c r="AI71" i="28"/>
  <c r="AK71" i="28"/>
  <c r="AL72" i="28"/>
  <c r="AL74" i="28"/>
  <c r="T6" i="28"/>
  <c r="K6" i="28"/>
  <c r="K22" i="28" s="1"/>
  <c r="K7" i="28"/>
  <c r="T7" i="28"/>
  <c r="AI76" i="28"/>
  <c r="AK70" i="28"/>
  <c r="AI70" i="28"/>
  <c r="AH70" i="28"/>
  <c r="AK76" i="28"/>
  <c r="AJ75" i="28"/>
  <c r="AK75" i="28"/>
  <c r="AI75" i="28"/>
  <c r="N23" i="28"/>
  <c r="N22" i="28"/>
  <c r="N21" i="28"/>
  <c r="L23" i="28"/>
  <c r="L21" i="28"/>
  <c r="L22" i="28"/>
  <c r="K21" i="28"/>
  <c r="M23" i="28"/>
  <c r="M21" i="28"/>
  <c r="M22" i="28"/>
  <c r="AT76" i="28"/>
  <c r="AV76" i="28" s="1"/>
  <c r="AT74" i="28"/>
  <c r="AX74" i="28" s="1"/>
  <c r="AT72" i="28"/>
  <c r="AU72" i="28" s="1"/>
  <c r="AT60" i="28"/>
  <c r="AT61" i="28" s="1"/>
  <c r="AW70" i="28"/>
  <c r="M8" i="28"/>
  <c r="L8" i="28"/>
  <c r="K8" i="28"/>
  <c r="AW76" i="28"/>
  <c r="N8" i="28"/>
  <c r="AT71" i="28"/>
  <c r="AT75" i="28"/>
  <c r="AW75" i="28" s="1"/>
  <c r="AT73" i="28"/>
  <c r="K23" i="28" l="1"/>
  <c r="AL76" i="28"/>
  <c r="AL70" i="28"/>
  <c r="AL71" i="28"/>
  <c r="AL75" i="28"/>
  <c r="AU70" i="28"/>
  <c r="T8" i="28"/>
  <c r="AV72" i="28"/>
  <c r="AX72" i="28"/>
  <c r="AU76" i="28"/>
  <c r="AX76" i="28"/>
  <c r="AW74" i="28"/>
  <c r="AU74" i="28"/>
  <c r="AW72" i="28"/>
  <c r="AU75" i="28"/>
  <c r="AV74" i="28"/>
  <c r="AV70" i="28"/>
  <c r="AX70" i="28"/>
  <c r="AX73" i="28"/>
  <c r="AV73" i="28"/>
  <c r="AV71" i="28"/>
  <c r="AX71" i="28"/>
  <c r="AU71" i="28"/>
  <c r="AW71" i="28"/>
  <c r="AV75" i="28"/>
  <c r="AX75" i="28"/>
  <c r="AW73" i="28"/>
  <c r="AU73" i="28"/>
  <c r="C125" i="27"/>
  <c r="D125" i="27"/>
  <c r="E125" i="27"/>
  <c r="F125" i="27"/>
  <c r="G125" i="27"/>
  <c r="H125" i="27"/>
  <c r="I125" i="27"/>
  <c r="J125" i="27"/>
  <c r="K125" i="27"/>
  <c r="L125" i="27"/>
  <c r="M125" i="27"/>
  <c r="N125" i="27"/>
  <c r="O125" i="27"/>
  <c r="P125" i="27"/>
  <c r="Q125" i="27"/>
  <c r="R125" i="27"/>
  <c r="S125" i="27"/>
  <c r="T125" i="27"/>
  <c r="U125" i="27"/>
  <c r="W125" i="27" s="1"/>
  <c r="B125" i="27"/>
  <c r="B123" i="27"/>
  <c r="C123" i="27"/>
  <c r="D123" i="27"/>
  <c r="E123" i="27"/>
  <c r="F123" i="27"/>
  <c r="G123" i="27"/>
  <c r="H123" i="27"/>
  <c r="I123" i="27"/>
  <c r="J123" i="27"/>
  <c r="K123" i="27"/>
  <c r="L123" i="27"/>
  <c r="M123" i="27"/>
  <c r="N123" i="27"/>
  <c r="O123" i="27"/>
  <c r="P123" i="27"/>
  <c r="Q123" i="27"/>
  <c r="R123" i="27"/>
  <c r="S123" i="27"/>
  <c r="T123" i="27"/>
  <c r="U123" i="27"/>
  <c r="B124" i="27"/>
  <c r="C124" i="27"/>
  <c r="D124" i="27"/>
  <c r="E124" i="27"/>
  <c r="F124" i="27"/>
  <c r="G124" i="27"/>
  <c r="H124" i="27"/>
  <c r="I124" i="27"/>
  <c r="J124" i="27"/>
  <c r="K124" i="27"/>
  <c r="L124" i="27"/>
  <c r="M124" i="27"/>
  <c r="N124" i="27"/>
  <c r="O124" i="27"/>
  <c r="P124" i="27"/>
  <c r="Q124" i="27"/>
  <c r="R124" i="27"/>
  <c r="S124" i="27"/>
  <c r="T124" i="27"/>
  <c r="U124" i="27"/>
  <c r="V124" i="27" s="1"/>
  <c r="Y29" i="25"/>
  <c r="Y28" i="25"/>
  <c r="Y27" i="25"/>
  <c r="Y26" i="25"/>
  <c r="Y25" i="25"/>
  <c r="Y24" i="25"/>
  <c r="F39" i="9"/>
  <c r="F38" i="9"/>
  <c r="Z37" i="9"/>
  <c r="L37" i="9"/>
  <c r="K37" i="9"/>
  <c r="Z36" i="9"/>
  <c r="Y36" i="9"/>
  <c r="X36" i="9"/>
  <c r="W36" i="9"/>
  <c r="V36" i="9"/>
  <c r="U36" i="9"/>
  <c r="T36" i="9"/>
  <c r="S36" i="9"/>
  <c r="R36" i="9"/>
  <c r="Q36" i="9"/>
  <c r="P36" i="9"/>
  <c r="O36" i="9"/>
  <c r="N36" i="9"/>
  <c r="M36" i="9"/>
  <c r="L36" i="9"/>
  <c r="K36" i="9"/>
  <c r="J36" i="9"/>
  <c r="I36" i="9"/>
  <c r="H36" i="9"/>
  <c r="G36" i="9"/>
  <c r="F36" i="9"/>
  <c r="E36" i="9"/>
  <c r="D36" i="9"/>
  <c r="Z35" i="9"/>
  <c r="Y35" i="9"/>
  <c r="X35" i="9"/>
  <c r="W35" i="9"/>
  <c r="V35" i="9"/>
  <c r="U35" i="9"/>
  <c r="T35" i="9"/>
  <c r="S35" i="9"/>
  <c r="R35" i="9"/>
  <c r="Q35" i="9"/>
  <c r="P35" i="9"/>
  <c r="P37" i="9" s="1"/>
  <c r="O35" i="9"/>
  <c r="O37" i="9" s="1"/>
  <c r="N35" i="9"/>
  <c r="N37" i="9" s="1"/>
  <c r="M35" i="9"/>
  <c r="M37" i="9" s="1"/>
  <c r="L35" i="9"/>
  <c r="K35" i="9"/>
  <c r="J35" i="9"/>
  <c r="J37" i="9" s="1"/>
  <c r="I35" i="9"/>
  <c r="I37" i="9" s="1"/>
  <c r="H35" i="9"/>
  <c r="H37" i="9" s="1"/>
  <c r="G35" i="9"/>
  <c r="G37" i="9" s="1"/>
  <c r="F35" i="9"/>
  <c r="F37" i="9" s="1"/>
  <c r="E35" i="9"/>
  <c r="D35" i="9"/>
  <c r="AY71" i="28" l="1"/>
  <c r="V125" i="27"/>
  <c r="V126" i="27" s="1"/>
  <c r="AY76" i="28"/>
  <c r="AY72" i="28"/>
  <c r="AY75" i="28"/>
  <c r="AY70" i="28"/>
  <c r="AY74" i="28"/>
  <c r="AY73" i="28"/>
  <c r="D23" i="3"/>
  <c r="AG341" i="10"/>
  <c r="AF341" i="10"/>
  <c r="AE341" i="10"/>
  <c r="AD341" i="10"/>
  <c r="AC341" i="10"/>
  <c r="AB341" i="10"/>
  <c r="AA341" i="10"/>
  <c r="Z341" i="10"/>
  <c r="Y341" i="10"/>
  <c r="X341" i="10"/>
  <c r="W341" i="10"/>
  <c r="V341" i="10"/>
  <c r="U341" i="10"/>
  <c r="T341" i="10"/>
  <c r="S341" i="10"/>
  <c r="R341" i="10"/>
  <c r="Q341" i="10"/>
  <c r="P341" i="10"/>
  <c r="O341" i="10"/>
  <c r="N341" i="10"/>
  <c r="M341" i="10"/>
  <c r="L341" i="10"/>
  <c r="K341" i="10"/>
  <c r="J341" i="10"/>
  <c r="I341" i="10"/>
  <c r="H341" i="10"/>
  <c r="G341" i="10"/>
  <c r="F341" i="10"/>
  <c r="E341" i="10"/>
  <c r="D341" i="10"/>
  <c r="C341" i="10"/>
  <c r="B341" i="10"/>
  <c r="AG340" i="10"/>
  <c r="AF340" i="10"/>
  <c r="AE340" i="10"/>
  <c r="AD340" i="10"/>
  <c r="AD342" i="10" s="1"/>
  <c r="AC340" i="10"/>
  <c r="AB340" i="10"/>
  <c r="AA340" i="10"/>
  <c r="Z340" i="10"/>
  <c r="Z342" i="10" s="1"/>
  <c r="Y340" i="10"/>
  <c r="X340" i="10"/>
  <c r="W340" i="10"/>
  <c r="V340" i="10"/>
  <c r="V342" i="10" s="1"/>
  <c r="U340" i="10"/>
  <c r="T340" i="10"/>
  <c r="S340" i="10"/>
  <c r="R340" i="10"/>
  <c r="R342" i="10" s="1"/>
  <c r="Q340" i="10"/>
  <c r="P340" i="10"/>
  <c r="O340" i="10"/>
  <c r="N340" i="10"/>
  <c r="N342" i="10" s="1"/>
  <c r="M340" i="10"/>
  <c r="L340" i="10"/>
  <c r="K340" i="10"/>
  <c r="J340" i="10"/>
  <c r="J342" i="10" s="1"/>
  <c r="I340" i="10"/>
  <c r="H340" i="10"/>
  <c r="G340" i="10"/>
  <c r="F340" i="10"/>
  <c r="F342" i="10" s="1"/>
  <c r="E340" i="10"/>
  <c r="D340" i="10"/>
  <c r="C340" i="10"/>
  <c r="B340" i="10"/>
  <c r="B342" i="10" s="1"/>
  <c r="B33" i="10" s="1"/>
  <c r="AG309" i="10"/>
  <c r="AF309" i="10"/>
  <c r="AE309" i="10"/>
  <c r="AD309" i="10"/>
  <c r="AC309" i="10"/>
  <c r="AB309" i="10"/>
  <c r="AA309" i="10"/>
  <c r="Z309" i="10"/>
  <c r="Y309" i="10"/>
  <c r="X309" i="10"/>
  <c r="W309" i="10"/>
  <c r="V309" i="10"/>
  <c r="U309" i="10"/>
  <c r="T309" i="10"/>
  <c r="S309" i="10"/>
  <c r="R309" i="10"/>
  <c r="Q309" i="10"/>
  <c r="P309" i="10"/>
  <c r="O309" i="10"/>
  <c r="N309" i="10"/>
  <c r="M309" i="10"/>
  <c r="L309" i="10"/>
  <c r="K309" i="10"/>
  <c r="J309" i="10"/>
  <c r="I309" i="10"/>
  <c r="H309" i="10"/>
  <c r="G309" i="10"/>
  <c r="F309" i="10"/>
  <c r="E309" i="10"/>
  <c r="D309" i="10"/>
  <c r="C309" i="10"/>
  <c r="B309" i="10"/>
  <c r="AG308" i="10"/>
  <c r="AF308" i="10"/>
  <c r="AE308" i="10"/>
  <c r="AD308" i="10"/>
  <c r="AD310" i="10" s="1"/>
  <c r="AC308" i="10"/>
  <c r="AB308" i="10"/>
  <c r="AA308" i="10"/>
  <c r="Z308" i="10"/>
  <c r="Z310" i="10" s="1"/>
  <c r="Y308" i="10"/>
  <c r="X308" i="10"/>
  <c r="W308" i="10"/>
  <c r="V308" i="10"/>
  <c r="V310" i="10" s="1"/>
  <c r="U308" i="10"/>
  <c r="T308" i="10"/>
  <c r="S308" i="10"/>
  <c r="R308" i="10"/>
  <c r="R310" i="10" s="1"/>
  <c r="Q308" i="10"/>
  <c r="P308" i="10"/>
  <c r="O308" i="10"/>
  <c r="N308" i="10"/>
  <c r="N310" i="10" s="1"/>
  <c r="M308" i="10"/>
  <c r="L308" i="10"/>
  <c r="K308" i="10"/>
  <c r="J308" i="10"/>
  <c r="J310" i="10" s="1"/>
  <c r="I308" i="10"/>
  <c r="H308" i="10"/>
  <c r="G308" i="10"/>
  <c r="F308" i="10"/>
  <c r="F310" i="10" s="1"/>
  <c r="E308" i="10"/>
  <c r="D308" i="10"/>
  <c r="C308" i="10"/>
  <c r="B308" i="10"/>
  <c r="B310" i="10" s="1"/>
  <c r="B32" i="10" s="1"/>
  <c r="AG279" i="10"/>
  <c r="AF279" i="10"/>
  <c r="AE279" i="10"/>
  <c r="AD279" i="10"/>
  <c r="AC279" i="10"/>
  <c r="AB279" i="10"/>
  <c r="AA279" i="10"/>
  <c r="Z279" i="10"/>
  <c r="Y279" i="10"/>
  <c r="X279" i="10"/>
  <c r="W279" i="10"/>
  <c r="V279" i="10"/>
  <c r="U279" i="10"/>
  <c r="T279" i="10"/>
  <c r="S279" i="10"/>
  <c r="R279" i="10"/>
  <c r="Q279" i="10"/>
  <c r="P279" i="10"/>
  <c r="O279" i="10"/>
  <c r="N279" i="10"/>
  <c r="M279" i="10"/>
  <c r="L279" i="10"/>
  <c r="K279" i="10"/>
  <c r="J279" i="10"/>
  <c r="I279" i="10"/>
  <c r="H279" i="10"/>
  <c r="G279" i="10"/>
  <c r="F279" i="10"/>
  <c r="E279" i="10"/>
  <c r="D279" i="10"/>
  <c r="C279" i="10"/>
  <c r="B279" i="10"/>
  <c r="AG278" i="10"/>
  <c r="AF278" i="10"/>
  <c r="AE278" i="10"/>
  <c r="AD278" i="10"/>
  <c r="AD280" i="10" s="1"/>
  <c r="AC278" i="10"/>
  <c r="AB278" i="10"/>
  <c r="AA278" i="10"/>
  <c r="Z278" i="10"/>
  <c r="Z280" i="10" s="1"/>
  <c r="Y278" i="10"/>
  <c r="X278" i="10"/>
  <c r="W278" i="10"/>
  <c r="V278" i="10"/>
  <c r="V280" i="10" s="1"/>
  <c r="U278" i="10"/>
  <c r="T278" i="10"/>
  <c r="S278" i="10"/>
  <c r="R278" i="10"/>
  <c r="R280" i="10" s="1"/>
  <c r="Q278" i="10"/>
  <c r="P278" i="10"/>
  <c r="O278" i="10"/>
  <c r="N278" i="10"/>
  <c r="N280" i="10" s="1"/>
  <c r="M278" i="10"/>
  <c r="L278" i="10"/>
  <c r="K278" i="10"/>
  <c r="J278" i="10"/>
  <c r="J280" i="10" s="1"/>
  <c r="I278" i="10"/>
  <c r="H278" i="10"/>
  <c r="G278" i="10"/>
  <c r="F278" i="10"/>
  <c r="F280" i="10" s="1"/>
  <c r="E278" i="10"/>
  <c r="D278" i="10"/>
  <c r="C278" i="10"/>
  <c r="B278" i="10"/>
  <c r="B280" i="10" s="1"/>
  <c r="C280" i="10" l="1"/>
  <c r="K280" i="10"/>
  <c r="L280" i="10" s="1"/>
  <c r="M280" i="10" s="1"/>
  <c r="S280" i="10"/>
  <c r="T280" i="10" s="1"/>
  <c r="U280" i="10" s="1"/>
  <c r="AA280" i="10"/>
  <c r="AB280" i="10" s="1"/>
  <c r="AC280" i="10" s="1"/>
  <c r="C310" i="10"/>
  <c r="K310" i="10"/>
  <c r="L310" i="10" s="1"/>
  <c r="M310" i="10" s="1"/>
  <c r="S310" i="10"/>
  <c r="T310" i="10" s="1"/>
  <c r="U310" i="10" s="1"/>
  <c r="AA310" i="10"/>
  <c r="AB310" i="10" s="1"/>
  <c r="AC310" i="10" s="1"/>
  <c r="C342" i="10"/>
  <c r="K342" i="10"/>
  <c r="L342" i="10" s="1"/>
  <c r="M342" i="10" s="1"/>
  <c r="S342" i="10"/>
  <c r="T342" i="10" s="1"/>
  <c r="U342" i="10" s="1"/>
  <c r="AA342" i="10"/>
  <c r="AB342" i="10" s="1"/>
  <c r="AC342" i="10" s="1"/>
  <c r="G280" i="10"/>
  <c r="H280" i="10" s="1"/>
  <c r="I280" i="10" s="1"/>
  <c r="O280" i="10"/>
  <c r="P280" i="10" s="1"/>
  <c r="Q280" i="10" s="1"/>
  <c r="W280" i="10"/>
  <c r="X280" i="10" s="1"/>
  <c r="Y280" i="10" s="1"/>
  <c r="AE280" i="10"/>
  <c r="AF280" i="10" s="1"/>
  <c r="AG280" i="10" s="1"/>
  <c r="G310" i="10"/>
  <c r="H310" i="10" s="1"/>
  <c r="I310" i="10" s="1"/>
  <c r="O310" i="10"/>
  <c r="P310" i="10" s="1"/>
  <c r="Q310" i="10" s="1"/>
  <c r="W310" i="10"/>
  <c r="X310" i="10" s="1"/>
  <c r="Y310" i="10" s="1"/>
  <c r="AE310" i="10"/>
  <c r="AF310" i="10" s="1"/>
  <c r="AG310" i="10" s="1"/>
  <c r="G342" i="10"/>
  <c r="H342" i="10" s="1"/>
  <c r="I342" i="10" s="1"/>
  <c r="O342" i="10"/>
  <c r="P342" i="10" s="1"/>
  <c r="Q342" i="10" s="1"/>
  <c r="W342" i="10"/>
  <c r="X342" i="10" s="1"/>
  <c r="Y342" i="10" s="1"/>
  <c r="AE342" i="10"/>
  <c r="AF342" i="10" s="1"/>
  <c r="AG342" i="10" s="1"/>
  <c r="D310" i="10" l="1"/>
  <c r="C32" i="10"/>
  <c r="D342" i="10"/>
  <c r="C33" i="10"/>
  <c r="D280" i="10"/>
  <c r="E280" i="10" l="1"/>
  <c r="E342" i="10"/>
  <c r="E310" i="10"/>
  <c r="AB255" i="22" l="1"/>
  <c r="AA255" i="22"/>
  <c r="Z255" i="22"/>
  <c r="Y255" i="22"/>
  <c r="AB254" i="22"/>
  <c r="AA254" i="22"/>
  <c r="Z254" i="22"/>
  <c r="Y254" i="22"/>
  <c r="AB253" i="22"/>
  <c r="AA253" i="22"/>
  <c r="Z253" i="22"/>
  <c r="Y253" i="22"/>
  <c r="AB252" i="22"/>
  <c r="AA252" i="22"/>
  <c r="Z252" i="22"/>
  <c r="Y252" i="22"/>
  <c r="AB228" i="22"/>
  <c r="AA228" i="22"/>
  <c r="Z228" i="22"/>
  <c r="Y228" i="22"/>
  <c r="AB227" i="22"/>
  <c r="Z227" i="22"/>
  <c r="BF6" i="22" s="1"/>
  <c r="BF11" i="22" s="1"/>
  <c r="Y227" i="22"/>
  <c r="BE6" i="22" s="1"/>
  <c r="BE11" i="22" s="1"/>
  <c r="AB226" i="22"/>
  <c r="AA226" i="22"/>
  <c r="Z226" i="22"/>
  <c r="Y226" i="22"/>
  <c r="AB225" i="22"/>
  <c r="Z225" i="22"/>
  <c r="BF4" i="22" s="1"/>
  <c r="BF9" i="22" s="1"/>
  <c r="Y225" i="22"/>
  <c r="BE4" i="22" s="1"/>
  <c r="BE9" i="22" s="1"/>
  <c r="AB201" i="22"/>
  <c r="Z201" i="22"/>
  <c r="BB7" i="22" s="1"/>
  <c r="BB12" i="22" s="1"/>
  <c r="Y201" i="22"/>
  <c r="AB200" i="22"/>
  <c r="BC6" i="22"/>
  <c r="BC11" i="22" s="1"/>
  <c r="Z200" i="22"/>
  <c r="Y200" i="22"/>
  <c r="AB199" i="22"/>
  <c r="AA199" i="22"/>
  <c r="Z199" i="22"/>
  <c r="BB5" i="22" s="1"/>
  <c r="BB10" i="22" s="1"/>
  <c r="Y199" i="22"/>
  <c r="AB198" i="22"/>
  <c r="BC4" i="22"/>
  <c r="BC9" i="22" s="1"/>
  <c r="Z198" i="22"/>
  <c r="Y198" i="22"/>
  <c r="AB174" i="22"/>
  <c r="AA174" i="22"/>
  <c r="Z174" i="22"/>
  <c r="Y174" i="22"/>
  <c r="AB173" i="22"/>
  <c r="AZ6" i="22" s="1"/>
  <c r="AZ11" i="22" s="1"/>
  <c r="AY6" i="22"/>
  <c r="AY11" i="22" s="1"/>
  <c r="Z173" i="22"/>
  <c r="AX6" i="22" s="1"/>
  <c r="AX11" i="22" s="1"/>
  <c r="Y173" i="22"/>
  <c r="AW6" i="22" s="1"/>
  <c r="AW11" i="22" s="1"/>
  <c r="AB172" i="22"/>
  <c r="AA172" i="22"/>
  <c r="Z172" i="22"/>
  <c r="Y172" i="22"/>
  <c r="AB171" i="22"/>
  <c r="AZ4" i="22" s="1"/>
  <c r="AZ9" i="22" s="1"/>
  <c r="AY4" i="22"/>
  <c r="AY9" i="22" s="1"/>
  <c r="Z171" i="22"/>
  <c r="AX4" i="22" s="1"/>
  <c r="AX9" i="22" s="1"/>
  <c r="Y171" i="22"/>
  <c r="AW4" i="22" s="1"/>
  <c r="AW9" i="22" s="1"/>
  <c r="AB147" i="22"/>
  <c r="Z147" i="22"/>
  <c r="AT7" i="22" s="1"/>
  <c r="AT12" i="22" s="1"/>
  <c r="Y147" i="22"/>
  <c r="AB146" i="22"/>
  <c r="AA146" i="22"/>
  <c r="Z146" i="22"/>
  <c r="Y146" i="22"/>
  <c r="AB145" i="22"/>
  <c r="AA145" i="22"/>
  <c r="Z145" i="22"/>
  <c r="AT5" i="22" s="1"/>
  <c r="AT10" i="22" s="1"/>
  <c r="Y145" i="22"/>
  <c r="AB144" i="22"/>
  <c r="AA144" i="22"/>
  <c r="Z144" i="22"/>
  <c r="Y144" i="22"/>
  <c r="AB120" i="22"/>
  <c r="Z120" i="22"/>
  <c r="Y120" i="22"/>
  <c r="AB119" i="22"/>
  <c r="Z119" i="22"/>
  <c r="AP6" i="22" s="1"/>
  <c r="AP11" i="22" s="1"/>
  <c r="Y119" i="22"/>
  <c r="AO6" i="22" s="1"/>
  <c r="AO11" i="22" s="1"/>
  <c r="AB118" i="22"/>
  <c r="Z118" i="22"/>
  <c r="Y118" i="22"/>
  <c r="AB117" i="22"/>
  <c r="Z117" i="22"/>
  <c r="AP4" i="22" s="1"/>
  <c r="AP9" i="22" s="1"/>
  <c r="Y117" i="22"/>
  <c r="AO4" i="22" s="1"/>
  <c r="AO9" i="22" s="1"/>
  <c r="AB93" i="22"/>
  <c r="Z93" i="22"/>
  <c r="AL7" i="22" s="1"/>
  <c r="AL12" i="22" s="1"/>
  <c r="Y93" i="22"/>
  <c r="AB92" i="22"/>
  <c r="AN6" i="22" s="1"/>
  <c r="AN11" i="22" s="1"/>
  <c r="AM6" i="22"/>
  <c r="AM11" i="22" s="1"/>
  <c r="Z92" i="22"/>
  <c r="Y92" i="22"/>
  <c r="AB91" i="22"/>
  <c r="AA91" i="22"/>
  <c r="Z91" i="22"/>
  <c r="AL5" i="22" s="1"/>
  <c r="AL10" i="22" s="1"/>
  <c r="Y91" i="22"/>
  <c r="AB90" i="22"/>
  <c r="AN4" i="22" s="1"/>
  <c r="AN9" i="22" s="1"/>
  <c r="AA90" i="22"/>
  <c r="AM4" i="22" s="1"/>
  <c r="AM9" i="22" s="1"/>
  <c r="Z90" i="22"/>
  <c r="Y90" i="22"/>
  <c r="Z66" i="22"/>
  <c r="Y66" i="22"/>
  <c r="AI6" i="22"/>
  <c r="AI11" i="22" s="1"/>
  <c r="Z65" i="22"/>
  <c r="AH6" i="22" s="1"/>
  <c r="AH11" i="22" s="1"/>
  <c r="Y65" i="22"/>
  <c r="AG6" i="22" s="1"/>
  <c r="AG11" i="22" s="1"/>
  <c r="Z64" i="22"/>
  <c r="Y64" i="22"/>
  <c r="AI4" i="22"/>
  <c r="AI9" i="22" s="1"/>
  <c r="Z63" i="22"/>
  <c r="AH4" i="22" s="1"/>
  <c r="AH9" i="22" s="1"/>
  <c r="Y63" i="22"/>
  <c r="AG4" i="22" s="1"/>
  <c r="AG9" i="22" s="1"/>
  <c r="AB39" i="22"/>
  <c r="Z39" i="22"/>
  <c r="AD7" i="22" s="1"/>
  <c r="AD12" i="22" s="1"/>
  <c r="Y39" i="22"/>
  <c r="AB38" i="22"/>
  <c r="Z38" i="22"/>
  <c r="Y38" i="22"/>
  <c r="AB37" i="22"/>
  <c r="Z37" i="22"/>
  <c r="AD5" i="22" s="1"/>
  <c r="AD10" i="22" s="1"/>
  <c r="Y37" i="22"/>
  <c r="AB36" i="22"/>
  <c r="BH7" i="22"/>
  <c r="BH12" i="22" s="1"/>
  <c r="BG7" i="22"/>
  <c r="BG12" i="22" s="1"/>
  <c r="BF7" i="22"/>
  <c r="BF12" i="22" s="1"/>
  <c r="BE7" i="22"/>
  <c r="BE12" i="22" s="1"/>
  <c r="BD7" i="22"/>
  <c r="BD12" i="22" s="1"/>
  <c r="BC7" i="22"/>
  <c r="BC12" i="22" s="1"/>
  <c r="BA7" i="22"/>
  <c r="BA12" i="22" s="1"/>
  <c r="AZ7" i="22"/>
  <c r="AZ12" i="22" s="1"/>
  <c r="AY7" i="22"/>
  <c r="AY12" i="22" s="1"/>
  <c r="AX7" i="22"/>
  <c r="AX12" i="22" s="1"/>
  <c r="AW7" i="22"/>
  <c r="AW12" i="22" s="1"/>
  <c r="AV7" i="22"/>
  <c r="AV12" i="22" s="1"/>
  <c r="AU7" i="22"/>
  <c r="AU12" i="22" s="1"/>
  <c r="AS7" i="22"/>
  <c r="AS12" i="22" s="1"/>
  <c r="AR7" i="22"/>
  <c r="AR12" i="22" s="1"/>
  <c r="AQ7" i="22"/>
  <c r="AQ12" i="22" s="1"/>
  <c r="AP7" i="22"/>
  <c r="AP12" i="22" s="1"/>
  <c r="AO7" i="22"/>
  <c r="AO12" i="22" s="1"/>
  <c r="AN7" i="22"/>
  <c r="AN12" i="22" s="1"/>
  <c r="AM7" i="22"/>
  <c r="AM12" i="22" s="1"/>
  <c r="AK7" i="22"/>
  <c r="AK12" i="22" s="1"/>
  <c r="AJ7" i="22"/>
  <c r="AJ12" i="22" s="1"/>
  <c r="AI7" i="22"/>
  <c r="AI12" i="22" s="1"/>
  <c r="AH7" i="22"/>
  <c r="AH12" i="22" s="1"/>
  <c r="AG7" i="22"/>
  <c r="AG12" i="22" s="1"/>
  <c r="AF7" i="22"/>
  <c r="AF12" i="22" s="1"/>
  <c r="AE7" i="22"/>
  <c r="AE12" i="22" s="1"/>
  <c r="AC7" i="22"/>
  <c r="AC12" i="22" s="1"/>
  <c r="BH6" i="22"/>
  <c r="BH11" i="22" s="1"/>
  <c r="BG6" i="22"/>
  <c r="BG11" i="22" s="1"/>
  <c r="BD6" i="22"/>
  <c r="BD11" i="22" s="1"/>
  <c r="BB6" i="22"/>
  <c r="BB11" i="22" s="1"/>
  <c r="BA6" i="22"/>
  <c r="BA11" i="22" s="1"/>
  <c r="AV6" i="22"/>
  <c r="AV11" i="22" s="1"/>
  <c r="AU6" i="22"/>
  <c r="AU11" i="22" s="1"/>
  <c r="AT6" i="22"/>
  <c r="AT11" i="22" s="1"/>
  <c r="AS6" i="22"/>
  <c r="AS11" i="22" s="1"/>
  <c r="AR6" i="22"/>
  <c r="AR11" i="22" s="1"/>
  <c r="AQ6" i="22"/>
  <c r="AQ11" i="22" s="1"/>
  <c r="AL6" i="22"/>
  <c r="AL11" i="22" s="1"/>
  <c r="AK6" i="22"/>
  <c r="AK11" i="22" s="1"/>
  <c r="AJ6" i="22"/>
  <c r="AJ11" i="22" s="1"/>
  <c r="AF6" i="22"/>
  <c r="AF11" i="22" s="1"/>
  <c r="AE6" i="22"/>
  <c r="AE11" i="22" s="1"/>
  <c r="AD6" i="22"/>
  <c r="AD11" i="22" s="1"/>
  <c r="AC6" i="22"/>
  <c r="AC11" i="22" s="1"/>
  <c r="BH5" i="22"/>
  <c r="BH10" i="22" s="1"/>
  <c r="BG5" i="22"/>
  <c r="BG10" i="22" s="1"/>
  <c r="BF5" i="22"/>
  <c r="BF10" i="22" s="1"/>
  <c r="BE5" i="22"/>
  <c r="BE10" i="22" s="1"/>
  <c r="BD5" i="22"/>
  <c r="BD10" i="22" s="1"/>
  <c r="BC5" i="22"/>
  <c r="BC10" i="22" s="1"/>
  <c r="BA5" i="22"/>
  <c r="BA10" i="22" s="1"/>
  <c r="AZ5" i="22"/>
  <c r="AZ10" i="22" s="1"/>
  <c r="AY5" i="22"/>
  <c r="AY10" i="22" s="1"/>
  <c r="AX5" i="22"/>
  <c r="AX10" i="22" s="1"/>
  <c r="AW5" i="22"/>
  <c r="AW10" i="22" s="1"/>
  <c r="AV5" i="22"/>
  <c r="AV10" i="22" s="1"/>
  <c r="AU5" i="22"/>
  <c r="AU10" i="22" s="1"/>
  <c r="AS5" i="22"/>
  <c r="AS10" i="22" s="1"/>
  <c r="AR5" i="22"/>
  <c r="AR10" i="22" s="1"/>
  <c r="AQ5" i="22"/>
  <c r="AQ10" i="22" s="1"/>
  <c r="AP5" i="22"/>
  <c r="AP10" i="22" s="1"/>
  <c r="AO5" i="22"/>
  <c r="AO10" i="22" s="1"/>
  <c r="AN5" i="22"/>
  <c r="AN10" i="22" s="1"/>
  <c r="AM5" i="22"/>
  <c r="AM10" i="22" s="1"/>
  <c r="AK5" i="22"/>
  <c r="AK10" i="22" s="1"/>
  <c r="AJ5" i="22"/>
  <c r="AJ10" i="22" s="1"/>
  <c r="AI5" i="22"/>
  <c r="AI10" i="22" s="1"/>
  <c r="AH5" i="22"/>
  <c r="AH10" i="22" s="1"/>
  <c r="AG5" i="22"/>
  <c r="AG10" i="22" s="1"/>
  <c r="AF5" i="22"/>
  <c r="AF10" i="22" s="1"/>
  <c r="AE5" i="22"/>
  <c r="AE10" i="22" s="1"/>
  <c r="AC5" i="22"/>
  <c r="AC10" i="22" s="1"/>
  <c r="BH4" i="22"/>
  <c r="BH9" i="22" s="1"/>
  <c r="BG4" i="22"/>
  <c r="BG9" i="22" s="1"/>
  <c r="BD4" i="22"/>
  <c r="BD9" i="22" s="1"/>
  <c r="BB4" i="22"/>
  <c r="BB9" i="22" s="1"/>
  <c r="BA4" i="22"/>
  <c r="BA9" i="22" s="1"/>
  <c r="AV4" i="22"/>
  <c r="AV9" i="22" s="1"/>
  <c r="AU4" i="22"/>
  <c r="AU9" i="22" s="1"/>
  <c r="AT4" i="22"/>
  <c r="AT9" i="22" s="1"/>
  <c r="AS4" i="22"/>
  <c r="AS9" i="22" s="1"/>
  <c r="AR4" i="22"/>
  <c r="AR9" i="22" s="1"/>
  <c r="AQ4" i="22"/>
  <c r="AQ9" i="22" s="1"/>
  <c r="AL4" i="22"/>
  <c r="AL9" i="22" s="1"/>
  <c r="AK4" i="22"/>
  <c r="AK9" i="22" s="1"/>
  <c r="AJ4" i="22"/>
  <c r="AJ9" i="22" s="1"/>
  <c r="AF4" i="22"/>
  <c r="AF9" i="22" s="1"/>
  <c r="AE4" i="22"/>
  <c r="AE9" i="22" s="1"/>
  <c r="AD4" i="22"/>
  <c r="AD9" i="22" s="1"/>
  <c r="AC4" i="22"/>
  <c r="AC9" i="22" s="1"/>
  <c r="AB268" i="21"/>
  <c r="AA268" i="21"/>
  <c r="Z268" i="21"/>
  <c r="Y268" i="21"/>
  <c r="AB267" i="21"/>
  <c r="AA267" i="21"/>
  <c r="Z267" i="21"/>
  <c r="Y267" i="21"/>
  <c r="AB266" i="21"/>
  <c r="AA266" i="21"/>
  <c r="Z266" i="21"/>
  <c r="Y266" i="21"/>
  <c r="AB265" i="21"/>
  <c r="AA265" i="21"/>
  <c r="Z265" i="21"/>
  <c r="Y265" i="21"/>
  <c r="AB241" i="21"/>
  <c r="Z241" i="21"/>
  <c r="Y241" i="21"/>
  <c r="AB240" i="21"/>
  <c r="Z240" i="21"/>
  <c r="BF6" i="21" s="1"/>
  <c r="BF11" i="21" s="1"/>
  <c r="Y240" i="21"/>
  <c r="BE6" i="21" s="1"/>
  <c r="BE11" i="21" s="1"/>
  <c r="AB239" i="21"/>
  <c r="AA239" i="21"/>
  <c r="BG5" i="21" s="1"/>
  <c r="BG10" i="21" s="1"/>
  <c r="Z239" i="21"/>
  <c r="Y239" i="21"/>
  <c r="BE5" i="21" s="1"/>
  <c r="BE10" i="21" s="1"/>
  <c r="AB238" i="21"/>
  <c r="BG4" i="21"/>
  <c r="BG9" i="21" s="1"/>
  <c r="Z238" i="21"/>
  <c r="BF4" i="21" s="1"/>
  <c r="BF9" i="21" s="1"/>
  <c r="Y238" i="21"/>
  <c r="BE4" i="21" s="1"/>
  <c r="BE9" i="21" s="1"/>
  <c r="AB214" i="21"/>
  <c r="BD7" i="21" s="1"/>
  <c r="BD12" i="21" s="1"/>
  <c r="BC7" i="21"/>
  <c r="BC12" i="21" s="1"/>
  <c r="Z214" i="21"/>
  <c r="Y214" i="21"/>
  <c r="AB213" i="21"/>
  <c r="AA213" i="21"/>
  <c r="AA215" i="21" s="1"/>
  <c r="AC215" i="21" s="1"/>
  <c r="Z213" i="21"/>
  <c r="BB6" i="21" s="1"/>
  <c r="BB11" i="21" s="1"/>
  <c r="Y213" i="21"/>
  <c r="BA6" i="21" s="1"/>
  <c r="BA11" i="21" s="1"/>
  <c r="AB212" i="21"/>
  <c r="BD5" i="21" s="1"/>
  <c r="BD10" i="21" s="1"/>
  <c r="Z212" i="21"/>
  <c r="Y212" i="21"/>
  <c r="BA5" i="21" s="1"/>
  <c r="BA10" i="21" s="1"/>
  <c r="AB211" i="21"/>
  <c r="Z211" i="21"/>
  <c r="BB4" i="21" s="1"/>
  <c r="BB9" i="21" s="1"/>
  <c r="Y211" i="21"/>
  <c r="BA4" i="21" s="1"/>
  <c r="BA9" i="21" s="1"/>
  <c r="AB187" i="21"/>
  <c r="Z187" i="21"/>
  <c r="Y187" i="21"/>
  <c r="AW7" i="21" s="1"/>
  <c r="AW12" i="21" s="1"/>
  <c r="AB186" i="21"/>
  <c r="Z186" i="21"/>
  <c r="AX6" i="21" s="1"/>
  <c r="AX11" i="21" s="1"/>
  <c r="Y186" i="21"/>
  <c r="AW6" i="21" s="1"/>
  <c r="AW11" i="21" s="1"/>
  <c r="AB185" i="21"/>
  <c r="Z185" i="21"/>
  <c r="Y185" i="21"/>
  <c r="AW5" i="21" s="1"/>
  <c r="AW10" i="21" s="1"/>
  <c r="AB184" i="21"/>
  <c r="Z184" i="21"/>
  <c r="AX4" i="21" s="1"/>
  <c r="AX9" i="21" s="1"/>
  <c r="Y184" i="21"/>
  <c r="AW4" i="21" s="1"/>
  <c r="AW9" i="21" s="1"/>
  <c r="AB160" i="21"/>
  <c r="AV7" i="21" s="1"/>
  <c r="AV12" i="21" s="1"/>
  <c r="Z160" i="21"/>
  <c r="Y160" i="21"/>
  <c r="AS7" i="21" s="1"/>
  <c r="AS12" i="21" s="1"/>
  <c r="AB159" i="21"/>
  <c r="AA159" i="21"/>
  <c r="Z159" i="21"/>
  <c r="AT6" i="21" s="1"/>
  <c r="AT11" i="21" s="1"/>
  <c r="Y159" i="21"/>
  <c r="AS6" i="21" s="1"/>
  <c r="AS11" i="21" s="1"/>
  <c r="AB158" i="21"/>
  <c r="AV5" i="21" s="1"/>
  <c r="AV10" i="21" s="1"/>
  <c r="AA158" i="21"/>
  <c r="Z158" i="21"/>
  <c r="Y158" i="21"/>
  <c r="AS5" i="21" s="1"/>
  <c r="AS10" i="21" s="1"/>
  <c r="AB157" i="21"/>
  <c r="AA157" i="21"/>
  <c r="AU4" i="21" s="1"/>
  <c r="AU9" i="21" s="1"/>
  <c r="Z157" i="21"/>
  <c r="AT4" i="21" s="1"/>
  <c r="AT9" i="21" s="1"/>
  <c r="Y157" i="21"/>
  <c r="AS4" i="21" s="1"/>
  <c r="AS9" i="21" s="1"/>
  <c r="AB133" i="21"/>
  <c r="Y133" i="21"/>
  <c r="AO7" i="21" s="1"/>
  <c r="AO12" i="21" s="1"/>
  <c r="AB132" i="21"/>
  <c r="Z132" i="21"/>
  <c r="Y132" i="21"/>
  <c r="AO6" i="21" s="1"/>
  <c r="AO11" i="21" s="1"/>
  <c r="AB131" i="21"/>
  <c r="AR5" i="21" s="1"/>
  <c r="AR10" i="21" s="1"/>
  <c r="Y131" i="21"/>
  <c r="AB130" i="21"/>
  <c r="AQ4" i="21"/>
  <c r="AQ9" i="21" s="1"/>
  <c r="AP4" i="21"/>
  <c r="AP9" i="21" s="1"/>
  <c r="Y130" i="21"/>
  <c r="AO4" i="21" s="1"/>
  <c r="AO9" i="21" s="1"/>
  <c r="AB106" i="21"/>
  <c r="AN7" i="21" s="1"/>
  <c r="AN12" i="21" s="1"/>
  <c r="AM7" i="21"/>
  <c r="AM12" i="21" s="1"/>
  <c r="Z106" i="21"/>
  <c r="Y106" i="21"/>
  <c r="AK7" i="21" s="1"/>
  <c r="AK12" i="21" s="1"/>
  <c r="AB105" i="21"/>
  <c r="Z105" i="21"/>
  <c r="Y105" i="21"/>
  <c r="AK6" i="21" s="1"/>
  <c r="AK11" i="21" s="1"/>
  <c r="AB104" i="21"/>
  <c r="AN5" i="21" s="1"/>
  <c r="AN10" i="21" s="1"/>
  <c r="AA104" i="21"/>
  <c r="Z104" i="21"/>
  <c r="Y104" i="21"/>
  <c r="AB103" i="21"/>
  <c r="Z103" i="21"/>
  <c r="Y103" i="21"/>
  <c r="AK4" i="21" s="1"/>
  <c r="AK9" i="21" s="1"/>
  <c r="AB79" i="21"/>
  <c r="AJ7" i="21" s="1"/>
  <c r="AJ12" i="21" s="1"/>
  <c r="Z79" i="21"/>
  <c r="Y79" i="21"/>
  <c r="AB78" i="21"/>
  <c r="AI6" i="21"/>
  <c r="AI11" i="21" s="1"/>
  <c r="Z78" i="21"/>
  <c r="AH6" i="21" s="1"/>
  <c r="AH11" i="21" s="1"/>
  <c r="Y78" i="21"/>
  <c r="AG6" i="21" s="1"/>
  <c r="AG11" i="21" s="1"/>
  <c r="AB77" i="21"/>
  <c r="AJ5" i="21" s="1"/>
  <c r="AJ10" i="21" s="1"/>
  <c r="Z77" i="21"/>
  <c r="Y77" i="21"/>
  <c r="Z76" i="21"/>
  <c r="AH4" i="21" s="1"/>
  <c r="AH9" i="21" s="1"/>
  <c r="Y76" i="21"/>
  <c r="AG4" i="21" s="1"/>
  <c r="AG9" i="21" s="1"/>
  <c r="AB52" i="21"/>
  <c r="AF7" i="21" s="1"/>
  <c r="AF12" i="21" s="1"/>
  <c r="Y52" i="21"/>
  <c r="AB51" i="21"/>
  <c r="AE6" i="21"/>
  <c r="AE11" i="21" s="1"/>
  <c r="AD6" i="21"/>
  <c r="AD11" i="21" s="1"/>
  <c r="Y51" i="21"/>
  <c r="AC6" i="21" s="1"/>
  <c r="AC11" i="21" s="1"/>
  <c r="AB50" i="21"/>
  <c r="AF5" i="21" s="1"/>
  <c r="AF10" i="21" s="1"/>
  <c r="Y50" i="21"/>
  <c r="AC5" i="21" s="1"/>
  <c r="AC10" i="21" s="1"/>
  <c r="AD4" i="21"/>
  <c r="AD9" i="21" s="1"/>
  <c r="Y49" i="21"/>
  <c r="AC4" i="21" s="1"/>
  <c r="BH7" i="21"/>
  <c r="BH12" i="21" s="1"/>
  <c r="BG7" i="21"/>
  <c r="BG12" i="21" s="1"/>
  <c r="BF7" i="21"/>
  <c r="BF12" i="21" s="1"/>
  <c r="BE7" i="21"/>
  <c r="BE12" i="21" s="1"/>
  <c r="BB7" i="21"/>
  <c r="BB12" i="21" s="1"/>
  <c r="BA7" i="21"/>
  <c r="BA12" i="21" s="1"/>
  <c r="AZ7" i="21"/>
  <c r="AZ12" i="21" s="1"/>
  <c r="AY7" i="21"/>
  <c r="AY12" i="21" s="1"/>
  <c r="AX7" i="21"/>
  <c r="AX12" i="21" s="1"/>
  <c r="AU7" i="21"/>
  <c r="AU12" i="21" s="1"/>
  <c r="AT7" i="21"/>
  <c r="AT12" i="21" s="1"/>
  <c r="AR7" i="21"/>
  <c r="AR12" i="21" s="1"/>
  <c r="AQ7" i="21"/>
  <c r="AQ12" i="21" s="1"/>
  <c r="AP7" i="21"/>
  <c r="AP12" i="21" s="1"/>
  <c r="AL7" i="21"/>
  <c r="AL12" i="21" s="1"/>
  <c r="AI7" i="21"/>
  <c r="AI12" i="21" s="1"/>
  <c r="AH7" i="21"/>
  <c r="AH12" i="21" s="1"/>
  <c r="AG7" i="21"/>
  <c r="AG12" i="21" s="1"/>
  <c r="AE7" i="21"/>
  <c r="AE12" i="21" s="1"/>
  <c r="AD7" i="21"/>
  <c r="AD12" i="21" s="1"/>
  <c r="AC7" i="21"/>
  <c r="AC12" i="21" s="1"/>
  <c r="BH6" i="21"/>
  <c r="BH11" i="21" s="1"/>
  <c r="BG6" i="21"/>
  <c r="BG11" i="21" s="1"/>
  <c r="BD6" i="21"/>
  <c r="BD11" i="21" s="1"/>
  <c r="AZ6" i="21"/>
  <c r="AZ11" i="21" s="1"/>
  <c r="AY6" i="21"/>
  <c r="AY11" i="21" s="1"/>
  <c r="AV6" i="21"/>
  <c r="AV11" i="21" s="1"/>
  <c r="AU6" i="21"/>
  <c r="AU11" i="21" s="1"/>
  <c r="AR6" i="21"/>
  <c r="AR11" i="21" s="1"/>
  <c r="AQ6" i="21"/>
  <c r="AQ11" i="21" s="1"/>
  <c r="AN6" i="21"/>
  <c r="AN11" i="21" s="1"/>
  <c r="AM6" i="21"/>
  <c r="AM11" i="21" s="1"/>
  <c r="AL6" i="21"/>
  <c r="AL11" i="21" s="1"/>
  <c r="AJ6" i="21"/>
  <c r="AJ11" i="21" s="1"/>
  <c r="AF6" i="21"/>
  <c r="AF11" i="21" s="1"/>
  <c r="BH5" i="21"/>
  <c r="BH10" i="21" s="1"/>
  <c r="BF5" i="21"/>
  <c r="BF10" i="21" s="1"/>
  <c r="BC5" i="21"/>
  <c r="BC10" i="21" s="1"/>
  <c r="BB5" i="21"/>
  <c r="BB10" i="21" s="1"/>
  <c r="AZ5" i="21"/>
  <c r="AZ10" i="21" s="1"/>
  <c r="AY5" i="21"/>
  <c r="AY10" i="21" s="1"/>
  <c r="AX5" i="21"/>
  <c r="AX10" i="21" s="1"/>
  <c r="AT5" i="21"/>
  <c r="AT10" i="21" s="1"/>
  <c r="AQ5" i="21"/>
  <c r="AQ10" i="21" s="1"/>
  <c r="AP5" i="21"/>
  <c r="AP10" i="21" s="1"/>
  <c r="AO5" i="21"/>
  <c r="AO10" i="21" s="1"/>
  <c r="AM5" i="21"/>
  <c r="AM10" i="21" s="1"/>
  <c r="AL5" i="21"/>
  <c r="AL10" i="21" s="1"/>
  <c r="AK5" i="21"/>
  <c r="AK10" i="21" s="1"/>
  <c r="AI5" i="21"/>
  <c r="AI10" i="21" s="1"/>
  <c r="AH5" i="21"/>
  <c r="AH10" i="21" s="1"/>
  <c r="AG5" i="21"/>
  <c r="AG10" i="21" s="1"/>
  <c r="AE5" i="21"/>
  <c r="AE10" i="21" s="1"/>
  <c r="AD5" i="21"/>
  <c r="AD10" i="21" s="1"/>
  <c r="BH4" i="21"/>
  <c r="BH9" i="21" s="1"/>
  <c r="BD4" i="21"/>
  <c r="BD9" i="21" s="1"/>
  <c r="BC4" i="21"/>
  <c r="BC9" i="21" s="1"/>
  <c r="AZ4" i="21"/>
  <c r="AZ9" i="21" s="1"/>
  <c r="AY4" i="21"/>
  <c r="AY9" i="21" s="1"/>
  <c r="AV4" i="21"/>
  <c r="AV9" i="21" s="1"/>
  <c r="AR4" i="21"/>
  <c r="AR9" i="21" s="1"/>
  <c r="AN4" i="21"/>
  <c r="AN9" i="21" s="1"/>
  <c r="AM4" i="21"/>
  <c r="AM9" i="21" s="1"/>
  <c r="AL4" i="21"/>
  <c r="AL9" i="21" s="1"/>
  <c r="AJ4" i="21"/>
  <c r="AJ9" i="21" s="1"/>
  <c r="AI4" i="21"/>
  <c r="AI9" i="21" s="1"/>
  <c r="AF4" i="21"/>
  <c r="AF9" i="21" s="1"/>
  <c r="AE4" i="21"/>
  <c r="AE9" i="21" s="1"/>
  <c r="AB255" i="20"/>
  <c r="AA255" i="20"/>
  <c r="Z255" i="20"/>
  <c r="Y255" i="20"/>
  <c r="AB254" i="20"/>
  <c r="AA254" i="20"/>
  <c r="Z254" i="20"/>
  <c r="Y254" i="20"/>
  <c r="AB253" i="20"/>
  <c r="AA253" i="20"/>
  <c r="Z253" i="20"/>
  <c r="Y253" i="20"/>
  <c r="AB252" i="20"/>
  <c r="AA252" i="20"/>
  <c r="Z252" i="20"/>
  <c r="Y252" i="20"/>
  <c r="AB228" i="20"/>
  <c r="AA228" i="20"/>
  <c r="Z228" i="20"/>
  <c r="Y228" i="20"/>
  <c r="AB227" i="20"/>
  <c r="AA227" i="20"/>
  <c r="BG6" i="20" s="1"/>
  <c r="BG11" i="20" s="1"/>
  <c r="Z227" i="20"/>
  <c r="Y227" i="20"/>
  <c r="AB226" i="20"/>
  <c r="BH5" i="20" s="1"/>
  <c r="AA226" i="20"/>
  <c r="BG5" i="20" s="1"/>
  <c r="Z226" i="20"/>
  <c r="BF5" i="20" s="1"/>
  <c r="Y226" i="20"/>
  <c r="AB225" i="20"/>
  <c r="BH4" i="20" s="1"/>
  <c r="AA225" i="20"/>
  <c r="Z225" i="20"/>
  <c r="BF4" i="20" s="1"/>
  <c r="Y225" i="20"/>
  <c r="BE4" i="20" s="1"/>
  <c r="AB201" i="20"/>
  <c r="BD7" i="20" s="1"/>
  <c r="BD12" i="20" s="1"/>
  <c r="AA201" i="20"/>
  <c r="BC7" i="20" s="1"/>
  <c r="BC12" i="20" s="1"/>
  <c r="Z201" i="20"/>
  <c r="BB7" i="20" s="1"/>
  <c r="BB12" i="20" s="1"/>
  <c r="Y201" i="20"/>
  <c r="BA7" i="20" s="1"/>
  <c r="BA12" i="20" s="1"/>
  <c r="AB200" i="20"/>
  <c r="AA200" i="20"/>
  <c r="Z200" i="20"/>
  <c r="Y200" i="20"/>
  <c r="AB199" i="20"/>
  <c r="AA199" i="20"/>
  <c r="BC5" i="20" s="1"/>
  <c r="Z199" i="20"/>
  <c r="Y199" i="20"/>
  <c r="AB198" i="20"/>
  <c r="BD4" i="20" s="1"/>
  <c r="AA198" i="20"/>
  <c r="BC4" i="20" s="1"/>
  <c r="Z198" i="20"/>
  <c r="Y198" i="20"/>
  <c r="BA4" i="20" s="1"/>
  <c r="AB174" i="20"/>
  <c r="AZ7" i="20" s="1"/>
  <c r="AZ12" i="20" s="1"/>
  <c r="AA174" i="20"/>
  <c r="AY7" i="20" s="1"/>
  <c r="AY12" i="20" s="1"/>
  <c r="Z174" i="20"/>
  <c r="Y174" i="20"/>
  <c r="AB173" i="20"/>
  <c r="AA173" i="20"/>
  <c r="AY6" i="20" s="1"/>
  <c r="AY11" i="20" s="1"/>
  <c r="Z173" i="20"/>
  <c r="AX6" i="20" s="1"/>
  <c r="AX11" i="20" s="1"/>
  <c r="Y173" i="20"/>
  <c r="AB172" i="20"/>
  <c r="AA172" i="20"/>
  <c r="AY5" i="20" s="1"/>
  <c r="Z172" i="20"/>
  <c r="AX5" i="20" s="1"/>
  <c r="Y172" i="20"/>
  <c r="AW5" i="20" s="1"/>
  <c r="AB171" i="20"/>
  <c r="AZ4" i="20" s="1"/>
  <c r="AA171" i="20"/>
  <c r="Z171" i="20"/>
  <c r="Y171" i="20"/>
  <c r="AW4" i="20" s="1"/>
  <c r="AB147" i="20"/>
  <c r="AV7" i="20" s="1"/>
  <c r="AV12" i="20" s="1"/>
  <c r="AA147" i="20"/>
  <c r="AU7" i="20" s="1"/>
  <c r="AU12" i="20" s="1"/>
  <c r="Z147" i="20"/>
  <c r="AT7" i="20" s="1"/>
  <c r="AT12" i="20" s="1"/>
  <c r="Y147" i="20"/>
  <c r="AS7" i="20" s="1"/>
  <c r="AS12" i="20" s="1"/>
  <c r="AB146" i="20"/>
  <c r="AA146" i="20"/>
  <c r="AU6" i="20" s="1"/>
  <c r="AU11" i="20" s="1"/>
  <c r="Z146" i="20"/>
  <c r="Y146" i="20"/>
  <c r="AB145" i="20"/>
  <c r="AV5" i="20" s="1"/>
  <c r="AA145" i="20"/>
  <c r="Z145" i="20"/>
  <c r="Y145" i="20"/>
  <c r="AB144" i="20"/>
  <c r="AV4" i="20" s="1"/>
  <c r="AA144" i="20"/>
  <c r="AU4" i="20" s="1"/>
  <c r="Z144" i="20"/>
  <c r="AT4" i="20" s="1"/>
  <c r="Y144" i="20"/>
  <c r="AS4" i="20" s="1"/>
  <c r="AB120" i="20"/>
  <c r="AA120" i="20"/>
  <c r="AQ7" i="20" s="1"/>
  <c r="AQ12" i="20" s="1"/>
  <c r="Z120" i="20"/>
  <c r="AP7" i="20" s="1"/>
  <c r="AP12" i="20" s="1"/>
  <c r="Y120" i="20"/>
  <c r="AO7" i="20" s="1"/>
  <c r="AO12" i="20" s="1"/>
  <c r="AB119" i="20"/>
  <c r="AA119" i="20"/>
  <c r="AQ6" i="20" s="1"/>
  <c r="AQ11" i="20" s="1"/>
  <c r="Z119" i="20"/>
  <c r="AP6" i="20" s="1"/>
  <c r="AP11" i="20" s="1"/>
  <c r="Y119" i="20"/>
  <c r="AB118" i="20"/>
  <c r="AA118" i="20"/>
  <c r="AQ5" i="20" s="1"/>
  <c r="Z118" i="20"/>
  <c r="Y118" i="20"/>
  <c r="AO5" i="20" s="1"/>
  <c r="AB117" i="20"/>
  <c r="AR4" i="20" s="1"/>
  <c r="AA117" i="20"/>
  <c r="Z117" i="20"/>
  <c r="AP4" i="20" s="1"/>
  <c r="Y117" i="20"/>
  <c r="AO4" i="20" s="1"/>
  <c r="AB93" i="20"/>
  <c r="AN7" i="20" s="1"/>
  <c r="AN12" i="20" s="1"/>
  <c r="AA93" i="20"/>
  <c r="AM7" i="20" s="1"/>
  <c r="AM12" i="20" s="1"/>
  <c r="Z93" i="20"/>
  <c r="AL7" i="20" s="1"/>
  <c r="AL12" i="20" s="1"/>
  <c r="Y93" i="20"/>
  <c r="AK7" i="20" s="1"/>
  <c r="AK12" i="20" s="1"/>
  <c r="AB92" i="20"/>
  <c r="AA92" i="20"/>
  <c r="AM6" i="20" s="1"/>
  <c r="AM11" i="20" s="1"/>
  <c r="Z92" i="20"/>
  <c r="Y92" i="20"/>
  <c r="AB91" i="20"/>
  <c r="AA91" i="20"/>
  <c r="AM5" i="20" s="1"/>
  <c r="AM10" i="20" s="1"/>
  <c r="Z91" i="20"/>
  <c r="Y91" i="20"/>
  <c r="AB90" i="20"/>
  <c r="AN4" i="20" s="1"/>
  <c r="AA90" i="20"/>
  <c r="AM4" i="20" s="1"/>
  <c r="AM9" i="20" s="1"/>
  <c r="Z90" i="20"/>
  <c r="AL4" i="20" s="1"/>
  <c r="Y90" i="20"/>
  <c r="AK4" i="20" s="1"/>
  <c r="AB66" i="20"/>
  <c r="AA66" i="20"/>
  <c r="Z66" i="20"/>
  <c r="Y66" i="20"/>
  <c r="AB65" i="20"/>
  <c r="AA65" i="20"/>
  <c r="AI6" i="20" s="1"/>
  <c r="AI11" i="20" s="1"/>
  <c r="Z65" i="20"/>
  <c r="Y65" i="20"/>
  <c r="AB64" i="20"/>
  <c r="AJ5" i="20" s="1"/>
  <c r="AA64" i="20"/>
  <c r="AI5" i="20" s="1"/>
  <c r="Z64" i="20"/>
  <c r="Y64" i="20"/>
  <c r="AB63" i="20"/>
  <c r="AJ4" i="20" s="1"/>
  <c r="AA63" i="20"/>
  <c r="Z63" i="20"/>
  <c r="Y63" i="20"/>
  <c r="AG4" i="20" s="1"/>
  <c r="AB39" i="20"/>
  <c r="AF7" i="20" s="1"/>
  <c r="AF12" i="20" s="1"/>
  <c r="AA39" i="20"/>
  <c r="AE7" i="20" s="1"/>
  <c r="AE12" i="20" s="1"/>
  <c r="Z39" i="20"/>
  <c r="AD7" i="20" s="1"/>
  <c r="AD12" i="20" s="1"/>
  <c r="Y39" i="20"/>
  <c r="AC7" i="20" s="1"/>
  <c r="AC12" i="20" s="1"/>
  <c r="AB38" i="20"/>
  <c r="AA38" i="20"/>
  <c r="AE6" i="20" s="1"/>
  <c r="AE11" i="20" s="1"/>
  <c r="Z38" i="20"/>
  <c r="AD6" i="20" s="1"/>
  <c r="AD11" i="20" s="1"/>
  <c r="Y38" i="20"/>
  <c r="AB37" i="20"/>
  <c r="AA37" i="20"/>
  <c r="Z37" i="20"/>
  <c r="Y37" i="20"/>
  <c r="AB36" i="20"/>
  <c r="AF4" i="20" s="1"/>
  <c r="AA36" i="20"/>
  <c r="AE4" i="20" s="1"/>
  <c r="AE9" i="20" s="1"/>
  <c r="Z36" i="20"/>
  <c r="AD4" i="20" s="1"/>
  <c r="Y36" i="20"/>
  <c r="AC4" i="20" s="1"/>
  <c r="BH7" i="20"/>
  <c r="BH12" i="20" s="1"/>
  <c r="BG7" i="20"/>
  <c r="BG12" i="20" s="1"/>
  <c r="BF7" i="20"/>
  <c r="BF12" i="20" s="1"/>
  <c r="BE7" i="20"/>
  <c r="BE12" i="20" s="1"/>
  <c r="AX7" i="20"/>
  <c r="AX12" i="20" s="1"/>
  <c r="AW7" i="20"/>
  <c r="AW12" i="20" s="1"/>
  <c r="AR7" i="20"/>
  <c r="AR12" i="20" s="1"/>
  <c r="AJ7" i="20"/>
  <c r="AJ12" i="20" s="1"/>
  <c r="AI7" i="20"/>
  <c r="AI12" i="20" s="1"/>
  <c r="AH7" i="20"/>
  <c r="AH12" i="20" s="1"/>
  <c r="AG7" i="20"/>
  <c r="AG12" i="20" s="1"/>
  <c r="BH6" i="20"/>
  <c r="BH11" i="20" s="1"/>
  <c r="BF6" i="20"/>
  <c r="BF11" i="20" s="1"/>
  <c r="BE6" i="20"/>
  <c r="BE11" i="20" s="1"/>
  <c r="BD6" i="20"/>
  <c r="BD11" i="20" s="1"/>
  <c r="BC6" i="20"/>
  <c r="BC11" i="20" s="1"/>
  <c r="BB6" i="20"/>
  <c r="BB11" i="20" s="1"/>
  <c r="BA6" i="20"/>
  <c r="BA11" i="20" s="1"/>
  <c r="AZ6" i="20"/>
  <c r="AZ11" i="20" s="1"/>
  <c r="AW6" i="20"/>
  <c r="AW11" i="20" s="1"/>
  <c r="AV6" i="20"/>
  <c r="AV11" i="20" s="1"/>
  <c r="AT6" i="20"/>
  <c r="AT11" i="20" s="1"/>
  <c r="AS6" i="20"/>
  <c r="AS11" i="20" s="1"/>
  <c r="AR6" i="20"/>
  <c r="AR11" i="20" s="1"/>
  <c r="AO6" i="20"/>
  <c r="AO11" i="20" s="1"/>
  <c r="AN6" i="20"/>
  <c r="AN11" i="20" s="1"/>
  <c r="AL6" i="20"/>
  <c r="AL11" i="20" s="1"/>
  <c r="AK6" i="20"/>
  <c r="AK11" i="20" s="1"/>
  <c r="AJ6" i="20"/>
  <c r="AJ11" i="20" s="1"/>
  <c r="AH6" i="20"/>
  <c r="AH11" i="20" s="1"/>
  <c r="AG6" i="20"/>
  <c r="AG11" i="20" s="1"/>
  <c r="AF6" i="20"/>
  <c r="AF11" i="20" s="1"/>
  <c r="AC6" i="20"/>
  <c r="AC11" i="20" s="1"/>
  <c r="BH10" i="20"/>
  <c r="BG10" i="20"/>
  <c r="BF10" i="20"/>
  <c r="BC10" i="20"/>
  <c r="AY10" i="20"/>
  <c r="AX10" i="20"/>
  <c r="AW10" i="20"/>
  <c r="AV10" i="20"/>
  <c r="AQ10" i="20"/>
  <c r="AO10" i="20"/>
  <c r="AJ10" i="20"/>
  <c r="AI10" i="20"/>
  <c r="BH9" i="20"/>
  <c r="BF9" i="20"/>
  <c r="BE9" i="20"/>
  <c r="BD9" i="20"/>
  <c r="BC9" i="20"/>
  <c r="BA9" i="20"/>
  <c r="AZ9" i="20"/>
  <c r="AW9" i="20"/>
  <c r="AV9" i="20"/>
  <c r="AU9" i="20"/>
  <c r="AT9" i="20"/>
  <c r="AS9" i="20"/>
  <c r="AR9" i="20"/>
  <c r="AP9" i="20"/>
  <c r="AO9" i="20"/>
  <c r="AN9" i="20"/>
  <c r="AL9" i="20"/>
  <c r="AK9" i="20"/>
  <c r="AJ9" i="20"/>
  <c r="AG9" i="20"/>
  <c r="AF9" i="20"/>
  <c r="AD9" i="20"/>
  <c r="AC9" i="20"/>
  <c r="A57" i="10"/>
  <c r="AG248" i="10"/>
  <c r="AF248" i="10"/>
  <c r="AE248" i="10"/>
  <c r="AD248" i="10"/>
  <c r="AC248" i="10"/>
  <c r="AB248" i="10"/>
  <c r="AA248" i="10"/>
  <c r="Z248" i="10"/>
  <c r="Y248" i="10"/>
  <c r="X248" i="10"/>
  <c r="W248" i="10"/>
  <c r="V248" i="10"/>
  <c r="U248" i="10"/>
  <c r="T248" i="10"/>
  <c r="S248" i="10"/>
  <c r="R248" i="10"/>
  <c r="Q248" i="10"/>
  <c r="P248" i="10"/>
  <c r="O248" i="10"/>
  <c r="N248" i="10"/>
  <c r="M248" i="10"/>
  <c r="L248" i="10"/>
  <c r="K248" i="10"/>
  <c r="J248" i="10"/>
  <c r="I248" i="10"/>
  <c r="H248" i="10"/>
  <c r="G248" i="10"/>
  <c r="F248" i="10"/>
  <c r="E248" i="10"/>
  <c r="D248" i="10"/>
  <c r="C248" i="10"/>
  <c r="B248" i="10"/>
  <c r="AG247" i="10"/>
  <c r="AF247" i="10"/>
  <c r="AE247" i="10"/>
  <c r="AD247" i="10"/>
  <c r="AD249" i="10" s="1"/>
  <c r="AC247" i="10"/>
  <c r="AB247" i="10"/>
  <c r="AA247" i="10"/>
  <c r="Z247" i="10"/>
  <c r="Z249" i="10" s="1"/>
  <c r="Y247" i="10"/>
  <c r="X247" i="10"/>
  <c r="W247" i="10"/>
  <c r="V247" i="10"/>
  <c r="V249" i="10" s="1"/>
  <c r="U247" i="10"/>
  <c r="T247" i="10"/>
  <c r="S247" i="10"/>
  <c r="R247" i="10"/>
  <c r="R249" i="10" s="1"/>
  <c r="Q247" i="10"/>
  <c r="P247" i="10"/>
  <c r="O247" i="10"/>
  <c r="N247" i="10"/>
  <c r="N249" i="10" s="1"/>
  <c r="M247" i="10"/>
  <c r="L247" i="10"/>
  <c r="K247" i="10"/>
  <c r="J247" i="10"/>
  <c r="J249" i="10" s="1"/>
  <c r="I247" i="10"/>
  <c r="H247" i="10"/>
  <c r="G247" i="10"/>
  <c r="F247" i="10"/>
  <c r="F249" i="10" s="1"/>
  <c r="E247" i="10"/>
  <c r="D247" i="10"/>
  <c r="C247" i="10"/>
  <c r="B247" i="10"/>
  <c r="B249" i="10" s="1"/>
  <c r="B30" i="10" s="1"/>
  <c r="AG218" i="10"/>
  <c r="AF218" i="10"/>
  <c r="AE218" i="10"/>
  <c r="AD218" i="10"/>
  <c r="AC218" i="10"/>
  <c r="AB218" i="10"/>
  <c r="AA218" i="10"/>
  <c r="Z218" i="10"/>
  <c r="Y218" i="10"/>
  <c r="X218" i="10"/>
  <c r="W218" i="10"/>
  <c r="V218" i="10"/>
  <c r="U218" i="10"/>
  <c r="T218" i="10"/>
  <c r="S218" i="10"/>
  <c r="R218" i="10"/>
  <c r="Q218" i="10"/>
  <c r="P218" i="10"/>
  <c r="O218" i="10"/>
  <c r="N218" i="10"/>
  <c r="M218" i="10"/>
  <c r="L218" i="10"/>
  <c r="K218" i="10"/>
  <c r="J218" i="10"/>
  <c r="I218" i="10"/>
  <c r="H218" i="10"/>
  <c r="G218" i="10"/>
  <c r="F218" i="10"/>
  <c r="E218" i="10"/>
  <c r="D218" i="10"/>
  <c r="C218" i="10"/>
  <c r="B218" i="10"/>
  <c r="AG217" i="10"/>
  <c r="AF217" i="10"/>
  <c r="AE217" i="10"/>
  <c r="AD217" i="10"/>
  <c r="AD219" i="10" s="1"/>
  <c r="AC217" i="10"/>
  <c r="AB217" i="10"/>
  <c r="AA217" i="10"/>
  <c r="Z217" i="10"/>
  <c r="Z219" i="10" s="1"/>
  <c r="Y217" i="10"/>
  <c r="X217" i="10"/>
  <c r="W217" i="10"/>
  <c r="V217" i="10"/>
  <c r="V219" i="10" s="1"/>
  <c r="U217" i="10"/>
  <c r="T217" i="10"/>
  <c r="S217" i="10"/>
  <c r="R217" i="10"/>
  <c r="R219" i="10" s="1"/>
  <c r="Q217" i="10"/>
  <c r="P217" i="10"/>
  <c r="O217" i="10"/>
  <c r="N217" i="10"/>
  <c r="N219" i="10" s="1"/>
  <c r="M217" i="10"/>
  <c r="L217" i="10"/>
  <c r="K217" i="10"/>
  <c r="J217" i="10"/>
  <c r="J219" i="10" s="1"/>
  <c r="I217" i="10"/>
  <c r="H217" i="10"/>
  <c r="G217" i="10"/>
  <c r="F217" i="10"/>
  <c r="F219" i="10" s="1"/>
  <c r="E217" i="10"/>
  <c r="D217" i="10"/>
  <c r="C217" i="10"/>
  <c r="B217" i="10"/>
  <c r="B219" i="10" s="1"/>
  <c r="B29" i="10" s="1"/>
  <c r="AG185" i="10"/>
  <c r="AF185" i="10"/>
  <c r="AE185" i="10"/>
  <c r="AD185" i="10"/>
  <c r="AC185" i="10"/>
  <c r="AB185" i="10"/>
  <c r="AA185" i="10"/>
  <c r="Z185" i="10"/>
  <c r="Y185" i="10"/>
  <c r="X185" i="10"/>
  <c r="W185" i="10"/>
  <c r="V185" i="10"/>
  <c r="U185" i="10"/>
  <c r="T185" i="10"/>
  <c r="S185" i="10"/>
  <c r="R185" i="10"/>
  <c r="Q185" i="10"/>
  <c r="P185" i="10"/>
  <c r="O185" i="10"/>
  <c r="N185" i="10"/>
  <c r="M185" i="10"/>
  <c r="L185" i="10"/>
  <c r="K185" i="10"/>
  <c r="J185" i="10"/>
  <c r="I185" i="10"/>
  <c r="H185" i="10"/>
  <c r="G185" i="10"/>
  <c r="F185" i="10"/>
  <c r="E185" i="10"/>
  <c r="D185" i="10"/>
  <c r="C185" i="10"/>
  <c r="B185" i="10"/>
  <c r="AG184" i="10"/>
  <c r="AF184" i="10"/>
  <c r="AE184" i="10"/>
  <c r="AD184" i="10"/>
  <c r="AD186" i="10" s="1"/>
  <c r="AC184" i="10"/>
  <c r="AB184" i="10"/>
  <c r="AA184" i="10"/>
  <c r="Z184" i="10"/>
  <c r="Z186" i="10" s="1"/>
  <c r="Y184" i="10"/>
  <c r="X184" i="10"/>
  <c r="W184" i="10"/>
  <c r="V184" i="10"/>
  <c r="V186" i="10" s="1"/>
  <c r="U184" i="10"/>
  <c r="T184" i="10"/>
  <c r="S184" i="10"/>
  <c r="R184" i="10"/>
  <c r="R186" i="10" s="1"/>
  <c r="Q184" i="10"/>
  <c r="P184" i="10"/>
  <c r="O184" i="10"/>
  <c r="N184" i="10"/>
  <c r="N186" i="10" s="1"/>
  <c r="M184" i="10"/>
  <c r="L184" i="10"/>
  <c r="K184" i="10"/>
  <c r="J184" i="10"/>
  <c r="J186" i="10" s="1"/>
  <c r="I184" i="10"/>
  <c r="H184" i="10"/>
  <c r="G184" i="10"/>
  <c r="F184" i="10"/>
  <c r="F186" i="10" s="1"/>
  <c r="E184" i="10"/>
  <c r="D184" i="10"/>
  <c r="C184" i="10"/>
  <c r="B184" i="10"/>
  <c r="B186" i="10" s="1"/>
  <c r="B28" i="10" s="1"/>
  <c r="AG126" i="10"/>
  <c r="AF126" i="10"/>
  <c r="AE126" i="10"/>
  <c r="AD126" i="10"/>
  <c r="AC126" i="10"/>
  <c r="AB126" i="10"/>
  <c r="AA126" i="10"/>
  <c r="Z126" i="10"/>
  <c r="Y126" i="10"/>
  <c r="X126" i="10"/>
  <c r="W126" i="10"/>
  <c r="V126" i="10"/>
  <c r="U126" i="10"/>
  <c r="T126" i="10"/>
  <c r="S126" i="10"/>
  <c r="R126" i="10"/>
  <c r="Q126" i="10"/>
  <c r="P126" i="10"/>
  <c r="O126" i="10"/>
  <c r="N126" i="10"/>
  <c r="M126" i="10"/>
  <c r="L126" i="10"/>
  <c r="K126" i="10"/>
  <c r="J126" i="10"/>
  <c r="I126" i="10"/>
  <c r="H126" i="10"/>
  <c r="G126" i="10"/>
  <c r="F126" i="10"/>
  <c r="E126" i="10"/>
  <c r="D126" i="10"/>
  <c r="C126" i="10"/>
  <c r="B126" i="10"/>
  <c r="AG125" i="10"/>
  <c r="AF125" i="10"/>
  <c r="AE125" i="10"/>
  <c r="AD125" i="10"/>
  <c r="AD127" i="10" s="1"/>
  <c r="AC125" i="10"/>
  <c r="AB125" i="10"/>
  <c r="AA125" i="10"/>
  <c r="Z125" i="10"/>
  <c r="Z127" i="10" s="1"/>
  <c r="Y125" i="10"/>
  <c r="X125" i="10"/>
  <c r="W125" i="10"/>
  <c r="V125" i="10"/>
  <c r="V127" i="10" s="1"/>
  <c r="U125" i="10"/>
  <c r="T125" i="10"/>
  <c r="S125" i="10"/>
  <c r="R125" i="10"/>
  <c r="R127" i="10" s="1"/>
  <c r="Q125" i="10"/>
  <c r="P125" i="10"/>
  <c r="O125" i="10"/>
  <c r="N125" i="10"/>
  <c r="N127" i="10" s="1"/>
  <c r="M125" i="10"/>
  <c r="L125" i="10"/>
  <c r="K125" i="10"/>
  <c r="J125" i="10"/>
  <c r="J127" i="10" s="1"/>
  <c r="I125" i="10"/>
  <c r="H125" i="10"/>
  <c r="G125" i="10"/>
  <c r="F125" i="10"/>
  <c r="F127" i="10" s="1"/>
  <c r="E125" i="10"/>
  <c r="D125" i="10"/>
  <c r="C125" i="10"/>
  <c r="B125" i="10"/>
  <c r="B127" i="10" s="1"/>
  <c r="B26" i="10" s="1"/>
  <c r="AG95" i="10"/>
  <c r="AF95" i="10"/>
  <c r="AE95" i="10"/>
  <c r="AD95" i="10"/>
  <c r="AC95" i="10"/>
  <c r="AB95" i="10"/>
  <c r="AA95" i="10"/>
  <c r="Z95" i="10"/>
  <c r="Y95" i="10"/>
  <c r="X95" i="10"/>
  <c r="W95" i="10"/>
  <c r="V95" i="10"/>
  <c r="U95" i="10"/>
  <c r="T95" i="10"/>
  <c r="S95" i="10"/>
  <c r="R95" i="10"/>
  <c r="Q95" i="10"/>
  <c r="P95" i="10"/>
  <c r="O95" i="10"/>
  <c r="N95" i="10"/>
  <c r="M95" i="10"/>
  <c r="L95" i="10"/>
  <c r="K95" i="10"/>
  <c r="J95" i="10"/>
  <c r="I95" i="10"/>
  <c r="H95" i="10"/>
  <c r="G95" i="10"/>
  <c r="F95" i="10"/>
  <c r="E95" i="10"/>
  <c r="D95" i="10"/>
  <c r="C95" i="10"/>
  <c r="B95" i="10"/>
  <c r="AG94" i="10"/>
  <c r="AF94" i="10"/>
  <c r="AE94" i="10"/>
  <c r="AD94" i="10"/>
  <c r="AD96" i="10" s="1"/>
  <c r="AC94" i="10"/>
  <c r="AB94" i="10"/>
  <c r="AA94" i="10"/>
  <c r="Z94" i="10"/>
  <c r="Z96" i="10" s="1"/>
  <c r="Y94" i="10"/>
  <c r="X94" i="10"/>
  <c r="W94" i="10"/>
  <c r="V94" i="10"/>
  <c r="V96" i="10" s="1"/>
  <c r="U94" i="10"/>
  <c r="T94" i="10"/>
  <c r="S94" i="10"/>
  <c r="R94" i="10"/>
  <c r="R96" i="10" s="1"/>
  <c r="Q94" i="10"/>
  <c r="P94" i="10"/>
  <c r="O94" i="10"/>
  <c r="N94" i="10"/>
  <c r="N96" i="10" s="1"/>
  <c r="M94" i="10"/>
  <c r="L94" i="10"/>
  <c r="K94" i="10"/>
  <c r="J94" i="10"/>
  <c r="J96" i="10" s="1"/>
  <c r="I94" i="10"/>
  <c r="H94" i="10"/>
  <c r="G94" i="10"/>
  <c r="F94" i="10"/>
  <c r="F96" i="10" s="1"/>
  <c r="E94" i="10"/>
  <c r="D94" i="10"/>
  <c r="C94" i="10"/>
  <c r="B94" i="10"/>
  <c r="B96" i="10" s="1"/>
  <c r="B25" i="10" s="1"/>
  <c r="C62" i="10"/>
  <c r="D62" i="10"/>
  <c r="E62" i="10"/>
  <c r="F62" i="10"/>
  <c r="F64" i="10" s="1"/>
  <c r="G62" i="10"/>
  <c r="H62" i="10"/>
  <c r="I62" i="10"/>
  <c r="J62" i="10"/>
  <c r="J64" i="10" s="1"/>
  <c r="K62" i="10"/>
  <c r="L62" i="10"/>
  <c r="M62" i="10"/>
  <c r="N62" i="10"/>
  <c r="N64" i="10" s="1"/>
  <c r="O62" i="10"/>
  <c r="P62" i="10"/>
  <c r="Q62" i="10"/>
  <c r="R62" i="10"/>
  <c r="R64" i="10" s="1"/>
  <c r="S62" i="10"/>
  <c r="T62" i="10"/>
  <c r="U62" i="10"/>
  <c r="V62" i="10"/>
  <c r="V64" i="10" s="1"/>
  <c r="W62" i="10"/>
  <c r="X62" i="10"/>
  <c r="Y62" i="10"/>
  <c r="Z62" i="10"/>
  <c r="Z64" i="10" s="1"/>
  <c r="AA62" i="10"/>
  <c r="AB62" i="10"/>
  <c r="AC62" i="10"/>
  <c r="AD62" i="10"/>
  <c r="AD64" i="10" s="1"/>
  <c r="AE62" i="10"/>
  <c r="AF62" i="10"/>
  <c r="AG62" i="10"/>
  <c r="C63" i="10"/>
  <c r="D63" i="10"/>
  <c r="E63" i="10"/>
  <c r="F63" i="10"/>
  <c r="G63" i="10"/>
  <c r="H63" i="10"/>
  <c r="I63" i="10"/>
  <c r="J63" i="10"/>
  <c r="K63" i="10"/>
  <c r="L63" i="10"/>
  <c r="M63" i="10"/>
  <c r="N63" i="10"/>
  <c r="O63" i="10"/>
  <c r="P63" i="10"/>
  <c r="Q63" i="10"/>
  <c r="R63" i="10"/>
  <c r="S63" i="10"/>
  <c r="T63" i="10"/>
  <c r="U63" i="10"/>
  <c r="V63" i="10"/>
  <c r="W63" i="10"/>
  <c r="X63" i="10"/>
  <c r="Y63" i="10"/>
  <c r="Z63" i="10"/>
  <c r="AA63" i="10"/>
  <c r="AB63" i="10"/>
  <c r="AC63" i="10"/>
  <c r="AD63" i="10"/>
  <c r="AE63" i="10"/>
  <c r="AF63" i="10"/>
  <c r="AG63" i="10"/>
  <c r="B63" i="10"/>
  <c r="B62" i="10"/>
  <c r="B64" i="10" s="1"/>
  <c r="B24" i="10" s="1"/>
  <c r="A52" i="10"/>
  <c r="A24" i="10" s="1"/>
  <c r="AB255" i="19"/>
  <c r="AA255" i="19"/>
  <c r="Z255" i="19"/>
  <c r="Y255" i="19"/>
  <c r="AB254" i="19"/>
  <c r="AA254" i="19"/>
  <c r="Z254" i="19"/>
  <c r="Y254" i="19"/>
  <c r="AB253" i="19"/>
  <c r="AA253" i="19"/>
  <c r="Z253" i="19"/>
  <c r="Y253" i="19"/>
  <c r="AB252" i="19"/>
  <c r="AA252" i="19"/>
  <c r="Z252" i="19"/>
  <c r="Y252" i="19"/>
  <c r="AB228" i="19"/>
  <c r="AA228" i="19"/>
  <c r="Z228" i="19"/>
  <c r="Y228" i="19"/>
  <c r="AB227" i="19"/>
  <c r="AA227" i="19"/>
  <c r="Z227" i="19"/>
  <c r="BF6" i="19" s="1"/>
  <c r="BF11" i="19" s="1"/>
  <c r="Y227" i="19"/>
  <c r="BE6" i="19" s="1"/>
  <c r="BE11" i="19" s="1"/>
  <c r="AB226" i="19"/>
  <c r="BH5" i="19" s="1"/>
  <c r="BH10" i="19" s="1"/>
  <c r="AA226" i="19"/>
  <c r="BG5" i="19" s="1"/>
  <c r="BG10" i="19" s="1"/>
  <c r="Z226" i="19"/>
  <c r="Y226" i="19"/>
  <c r="AB225" i="19"/>
  <c r="BH4" i="19" s="1"/>
  <c r="BH9" i="19" s="1"/>
  <c r="AA225" i="19"/>
  <c r="BG4" i="19" s="1"/>
  <c r="BG9" i="19" s="1"/>
  <c r="Z225" i="19"/>
  <c r="Y225" i="19"/>
  <c r="BE4" i="19" s="1"/>
  <c r="BE9" i="19" s="1"/>
  <c r="AB201" i="19"/>
  <c r="AA201" i="19"/>
  <c r="Z201" i="19"/>
  <c r="Y201" i="19"/>
  <c r="AB200" i="19"/>
  <c r="BD6" i="19" s="1"/>
  <c r="BD11" i="19" s="1"/>
  <c r="AA200" i="19"/>
  <c r="BC6" i="19" s="1"/>
  <c r="BC11" i="19" s="1"/>
  <c r="Z200" i="19"/>
  <c r="BB6" i="19" s="1"/>
  <c r="BB11" i="19" s="1"/>
  <c r="Y200" i="19"/>
  <c r="BA6" i="19" s="1"/>
  <c r="BA11" i="19" s="1"/>
  <c r="AB199" i="19"/>
  <c r="BD5" i="19" s="1"/>
  <c r="BD10" i="19" s="1"/>
  <c r="AA199" i="19"/>
  <c r="BC5" i="19" s="1"/>
  <c r="BC10" i="19" s="1"/>
  <c r="Z199" i="19"/>
  <c r="Y199" i="19"/>
  <c r="AB198" i="19"/>
  <c r="AA198" i="19"/>
  <c r="BC4" i="19" s="1"/>
  <c r="BC9" i="19" s="1"/>
  <c r="Z198" i="19"/>
  <c r="BB4" i="19" s="1"/>
  <c r="BB9" i="19" s="1"/>
  <c r="Y198" i="19"/>
  <c r="BA4" i="19" s="1"/>
  <c r="BA9" i="19" s="1"/>
  <c r="AB174" i="19"/>
  <c r="AA174" i="19"/>
  <c r="Z174" i="19"/>
  <c r="Y174" i="19"/>
  <c r="AB173" i="19"/>
  <c r="AA173" i="19"/>
  <c r="Z173" i="19"/>
  <c r="AX6" i="19" s="1"/>
  <c r="AX11" i="19" s="1"/>
  <c r="Y173" i="19"/>
  <c r="AW6" i="19" s="1"/>
  <c r="AW11" i="19" s="1"/>
  <c r="AB172" i="19"/>
  <c r="AZ5" i="19" s="1"/>
  <c r="AZ10" i="19" s="1"/>
  <c r="AA172" i="19"/>
  <c r="AY5" i="19" s="1"/>
  <c r="AY10" i="19" s="1"/>
  <c r="Z172" i="19"/>
  <c r="Y172" i="19"/>
  <c r="AB171" i="19"/>
  <c r="AZ4" i="19" s="1"/>
  <c r="AZ9" i="19" s="1"/>
  <c r="AA171" i="19"/>
  <c r="Z171" i="19"/>
  <c r="AX4" i="19" s="1"/>
  <c r="AX9" i="19" s="1"/>
  <c r="Y171" i="19"/>
  <c r="AW4" i="19" s="1"/>
  <c r="AW9" i="19" s="1"/>
  <c r="AB147" i="19"/>
  <c r="AA147" i="19"/>
  <c r="Z147" i="19"/>
  <c r="Y147" i="19"/>
  <c r="AB146" i="19"/>
  <c r="AV6" i="19" s="1"/>
  <c r="AV11" i="19" s="1"/>
  <c r="AA146" i="19"/>
  <c r="AU6" i="19" s="1"/>
  <c r="AU11" i="19" s="1"/>
  <c r="Z146" i="19"/>
  <c r="AT6" i="19" s="1"/>
  <c r="AT11" i="19" s="1"/>
  <c r="Y146" i="19"/>
  <c r="AS6" i="19" s="1"/>
  <c r="AS11" i="19" s="1"/>
  <c r="AB145" i="19"/>
  <c r="AV5" i="19" s="1"/>
  <c r="AV10" i="19" s="1"/>
  <c r="AA145" i="19"/>
  <c r="AU5" i="19" s="1"/>
  <c r="AU10" i="19" s="1"/>
  <c r="Z145" i="19"/>
  <c r="Y145" i="19"/>
  <c r="AB144" i="19"/>
  <c r="AA144" i="19"/>
  <c r="AU4" i="19" s="1"/>
  <c r="AU9" i="19" s="1"/>
  <c r="Z144" i="19"/>
  <c r="AT4" i="19" s="1"/>
  <c r="AT9" i="19" s="1"/>
  <c r="Y144" i="19"/>
  <c r="AS4" i="19" s="1"/>
  <c r="AS9" i="19" s="1"/>
  <c r="AB120" i="19"/>
  <c r="AA120" i="19"/>
  <c r="Z120" i="19"/>
  <c r="Y120" i="19"/>
  <c r="AB119" i="19"/>
  <c r="AA119" i="19"/>
  <c r="Z119" i="19"/>
  <c r="AP6" i="19" s="1"/>
  <c r="AP11" i="19" s="1"/>
  <c r="Y119" i="19"/>
  <c r="AO6" i="19" s="1"/>
  <c r="AO11" i="19" s="1"/>
  <c r="AB118" i="19"/>
  <c r="AR5" i="19" s="1"/>
  <c r="AR10" i="19" s="1"/>
  <c r="AA118" i="19"/>
  <c r="AQ5" i="19" s="1"/>
  <c r="AQ10" i="19" s="1"/>
  <c r="Z118" i="19"/>
  <c r="Y118" i="19"/>
  <c r="AB117" i="19"/>
  <c r="AR4" i="19" s="1"/>
  <c r="AR9" i="19" s="1"/>
  <c r="AA117" i="19"/>
  <c r="Z117" i="19"/>
  <c r="AP4" i="19" s="1"/>
  <c r="AP9" i="19" s="1"/>
  <c r="Y117" i="19"/>
  <c r="AO4" i="19" s="1"/>
  <c r="AO9" i="19" s="1"/>
  <c r="AB93" i="19"/>
  <c r="AA93" i="19"/>
  <c r="Z93" i="19"/>
  <c r="Y93" i="19"/>
  <c r="AB92" i="19"/>
  <c r="AN6" i="19" s="1"/>
  <c r="AN11" i="19" s="1"/>
  <c r="AA92" i="19"/>
  <c r="AM6" i="19" s="1"/>
  <c r="AM11" i="19" s="1"/>
  <c r="Z92" i="19"/>
  <c r="Y92" i="19"/>
  <c r="AK6" i="19" s="1"/>
  <c r="AK11" i="19" s="1"/>
  <c r="AB91" i="19"/>
  <c r="AN5" i="19" s="1"/>
  <c r="AN10" i="19" s="1"/>
  <c r="AA91" i="19"/>
  <c r="AM5" i="19" s="1"/>
  <c r="AM10" i="19" s="1"/>
  <c r="Z91" i="19"/>
  <c r="Y91" i="19"/>
  <c r="AB90" i="19"/>
  <c r="AA90" i="19"/>
  <c r="AM4" i="19" s="1"/>
  <c r="AM9" i="19" s="1"/>
  <c r="Z90" i="19"/>
  <c r="Y90" i="19"/>
  <c r="AK4" i="19" s="1"/>
  <c r="AK9" i="19" s="1"/>
  <c r="AB66" i="19"/>
  <c r="AA66" i="19"/>
  <c r="Z66" i="19"/>
  <c r="Y66" i="19"/>
  <c r="AB65" i="19"/>
  <c r="AA65" i="19"/>
  <c r="AI6" i="19" s="1"/>
  <c r="AI11" i="19" s="1"/>
  <c r="Z65" i="19"/>
  <c r="Y65" i="19"/>
  <c r="AG6" i="19" s="1"/>
  <c r="AG11" i="19" s="1"/>
  <c r="AB64" i="19"/>
  <c r="AJ5" i="19" s="1"/>
  <c r="AJ10" i="19" s="1"/>
  <c r="AA64" i="19"/>
  <c r="AI5" i="19" s="1"/>
  <c r="AI10" i="19" s="1"/>
  <c r="Z64" i="19"/>
  <c r="Y64" i="19"/>
  <c r="AB63" i="19"/>
  <c r="AA63" i="19"/>
  <c r="Z63" i="19"/>
  <c r="Y63" i="19"/>
  <c r="AG4" i="19" s="1"/>
  <c r="AG9" i="19" s="1"/>
  <c r="AB39" i="19"/>
  <c r="AA39" i="19"/>
  <c r="Z39" i="19"/>
  <c r="Y39" i="19"/>
  <c r="AB38" i="19"/>
  <c r="AA38" i="19"/>
  <c r="Z38" i="19"/>
  <c r="AD6" i="19" s="1"/>
  <c r="AD11" i="19" s="1"/>
  <c r="Y38" i="19"/>
  <c r="AC6" i="19" s="1"/>
  <c r="AC11" i="19" s="1"/>
  <c r="AB37" i="19"/>
  <c r="AF5" i="19" s="1"/>
  <c r="AF10" i="19" s="1"/>
  <c r="AA37" i="19"/>
  <c r="AE5" i="19" s="1"/>
  <c r="AE10" i="19" s="1"/>
  <c r="Z37" i="19"/>
  <c r="Y37" i="19"/>
  <c r="AB36" i="19"/>
  <c r="AF4" i="19" s="1"/>
  <c r="AF9" i="19" s="1"/>
  <c r="AA36" i="19"/>
  <c r="Z36" i="19"/>
  <c r="Y36" i="19"/>
  <c r="BH7" i="19"/>
  <c r="BH12" i="19" s="1"/>
  <c r="BG7" i="19"/>
  <c r="BG12" i="19" s="1"/>
  <c r="BF7" i="19"/>
  <c r="BF12" i="19" s="1"/>
  <c r="BE7" i="19"/>
  <c r="BE12" i="19" s="1"/>
  <c r="BD7" i="19"/>
  <c r="BD12" i="19" s="1"/>
  <c r="BC7" i="19"/>
  <c r="BC12" i="19" s="1"/>
  <c r="BB7" i="19"/>
  <c r="BB12" i="19" s="1"/>
  <c r="BA7" i="19"/>
  <c r="BA12" i="19" s="1"/>
  <c r="AZ7" i="19"/>
  <c r="AZ12" i="19" s="1"/>
  <c r="AY7" i="19"/>
  <c r="AY12" i="19" s="1"/>
  <c r="AX7" i="19"/>
  <c r="AX12" i="19" s="1"/>
  <c r="AW7" i="19"/>
  <c r="AW12" i="19" s="1"/>
  <c r="AV7" i="19"/>
  <c r="AV12" i="19" s="1"/>
  <c r="AU7" i="19"/>
  <c r="AU12" i="19" s="1"/>
  <c r="AT7" i="19"/>
  <c r="AT12" i="19" s="1"/>
  <c r="AS7" i="19"/>
  <c r="AS12" i="19" s="1"/>
  <c r="AR7" i="19"/>
  <c r="AR12" i="19" s="1"/>
  <c r="AQ7" i="19"/>
  <c r="AQ12" i="19" s="1"/>
  <c r="AP7" i="19"/>
  <c r="AP12" i="19" s="1"/>
  <c r="AO7" i="19"/>
  <c r="AO12" i="19" s="1"/>
  <c r="AN7" i="19"/>
  <c r="AN12" i="19" s="1"/>
  <c r="AM7" i="19"/>
  <c r="AM12" i="19" s="1"/>
  <c r="AL7" i="19"/>
  <c r="AL12" i="19" s="1"/>
  <c r="AK7" i="19"/>
  <c r="AK12" i="19" s="1"/>
  <c r="AJ7" i="19"/>
  <c r="AJ12" i="19" s="1"/>
  <c r="AI7" i="19"/>
  <c r="AI12" i="19" s="1"/>
  <c r="AH7" i="19"/>
  <c r="AH12" i="19" s="1"/>
  <c r="AG7" i="19"/>
  <c r="AG12" i="19" s="1"/>
  <c r="AF7" i="19"/>
  <c r="AF12" i="19" s="1"/>
  <c r="AE7" i="19"/>
  <c r="AE12" i="19" s="1"/>
  <c r="AD7" i="19"/>
  <c r="AD12" i="19" s="1"/>
  <c r="AC7" i="19"/>
  <c r="AC12" i="19" s="1"/>
  <c r="BH6" i="19"/>
  <c r="BH11" i="19" s="1"/>
  <c r="BG6" i="19"/>
  <c r="BG11" i="19" s="1"/>
  <c r="AZ6" i="19"/>
  <c r="AZ11" i="19" s="1"/>
  <c r="AY6" i="19"/>
  <c r="AY11" i="19" s="1"/>
  <c r="AR6" i="19"/>
  <c r="AR11" i="19" s="1"/>
  <c r="AQ6" i="19"/>
  <c r="AQ11" i="19" s="1"/>
  <c r="AL6" i="19"/>
  <c r="AL11" i="19" s="1"/>
  <c r="AJ6" i="19"/>
  <c r="AJ11" i="19" s="1"/>
  <c r="AH6" i="19"/>
  <c r="AH11" i="19" s="1"/>
  <c r="AF6" i="19"/>
  <c r="AF11" i="19" s="1"/>
  <c r="AE6" i="19"/>
  <c r="AE11" i="19" s="1"/>
  <c r="BF5" i="19"/>
  <c r="BF10" i="19" s="1"/>
  <c r="BE5" i="19"/>
  <c r="BE10" i="19" s="1"/>
  <c r="BB5" i="19"/>
  <c r="BB10" i="19" s="1"/>
  <c r="BA5" i="19"/>
  <c r="BA10" i="19" s="1"/>
  <c r="AX5" i="19"/>
  <c r="AX10" i="19" s="1"/>
  <c r="AW5" i="19"/>
  <c r="AW10" i="19" s="1"/>
  <c r="AT5" i="19"/>
  <c r="AT10" i="19" s="1"/>
  <c r="AS5" i="19"/>
  <c r="AS10" i="19" s="1"/>
  <c r="AP5" i="19"/>
  <c r="AP10" i="19" s="1"/>
  <c r="AO5" i="19"/>
  <c r="AO10" i="19" s="1"/>
  <c r="AL5" i="19"/>
  <c r="AL10" i="19" s="1"/>
  <c r="AK5" i="19"/>
  <c r="AK10" i="19" s="1"/>
  <c r="AH5" i="19"/>
  <c r="AH10" i="19" s="1"/>
  <c r="AG5" i="19"/>
  <c r="AG10" i="19" s="1"/>
  <c r="AD5" i="19"/>
  <c r="AD10" i="19" s="1"/>
  <c r="AC5" i="19"/>
  <c r="AC10" i="19" s="1"/>
  <c r="BF4" i="19"/>
  <c r="BF9" i="19" s="1"/>
  <c r="BD4" i="19"/>
  <c r="BD9" i="19" s="1"/>
  <c r="AY4" i="19"/>
  <c r="AY9" i="19" s="1"/>
  <c r="AV4" i="19"/>
  <c r="AV9" i="19" s="1"/>
  <c r="AQ4" i="19"/>
  <c r="AQ9" i="19" s="1"/>
  <c r="AN4" i="19"/>
  <c r="AN9" i="19" s="1"/>
  <c r="AL4" i="19"/>
  <c r="AL9" i="19" s="1"/>
  <c r="AJ4" i="19"/>
  <c r="AJ9" i="19" s="1"/>
  <c r="AI4" i="19"/>
  <c r="AI9" i="19" s="1"/>
  <c r="AH4" i="19"/>
  <c r="AH9" i="19" s="1"/>
  <c r="AE4" i="19"/>
  <c r="AE9" i="19" s="1"/>
  <c r="AD4" i="19"/>
  <c r="AD9" i="19" s="1"/>
  <c r="AC4" i="19"/>
  <c r="AC9" i="19" s="1"/>
  <c r="AE5" i="20" l="1"/>
  <c r="AE10" i="20" s="1"/>
  <c r="AI4" i="20"/>
  <c r="AI9" i="20" s="1"/>
  <c r="AQ4" i="20"/>
  <c r="AQ9" i="20" s="1"/>
  <c r="AU5" i="20"/>
  <c r="AU10" i="20" s="1"/>
  <c r="AY4" i="20"/>
  <c r="AY9" i="20" s="1"/>
  <c r="BG4" i="20"/>
  <c r="BG9" i="20" s="1"/>
  <c r="AF5" i="20"/>
  <c r="AF10" i="20" s="1"/>
  <c r="AN5" i="20"/>
  <c r="AN10" i="20" s="1"/>
  <c r="AR5" i="20"/>
  <c r="AR10" i="20" s="1"/>
  <c r="AZ5" i="20"/>
  <c r="AZ10" i="20" s="1"/>
  <c r="BD5" i="20"/>
  <c r="BD10" i="20" s="1"/>
  <c r="AC5" i="20"/>
  <c r="AC10" i="20" s="1"/>
  <c r="AG5" i="20"/>
  <c r="AG10" i="20" s="1"/>
  <c r="AK5" i="20"/>
  <c r="AK10" i="20" s="1"/>
  <c r="AS5" i="20"/>
  <c r="AS10" i="20" s="1"/>
  <c r="BA5" i="20"/>
  <c r="BA10" i="20" s="1"/>
  <c r="BE5" i="20"/>
  <c r="BE10" i="20" s="1"/>
  <c r="AD5" i="20"/>
  <c r="AD10" i="20" s="1"/>
  <c r="AH4" i="20"/>
  <c r="AH9" i="20" s="1"/>
  <c r="AH5" i="20"/>
  <c r="AH10" i="20" s="1"/>
  <c r="AL5" i="20"/>
  <c r="AL10" i="20" s="1"/>
  <c r="AP5" i="20"/>
  <c r="AP10" i="20" s="1"/>
  <c r="AT5" i="20"/>
  <c r="AT10" i="20" s="1"/>
  <c r="AX4" i="20"/>
  <c r="AX9" i="20" s="1"/>
  <c r="BB4" i="20"/>
  <c r="BB9" i="20" s="1"/>
  <c r="BB5" i="20"/>
  <c r="BB10" i="20" s="1"/>
  <c r="AU5" i="21"/>
  <c r="AU10" i="21" s="1"/>
  <c r="AA161" i="21"/>
  <c r="AC161" i="21" s="1"/>
  <c r="BC6" i="21"/>
  <c r="BC11" i="21" s="1"/>
  <c r="AP6" i="21"/>
  <c r="AP11" i="21" s="1"/>
  <c r="Z134" i="21"/>
  <c r="AC134" i="21" s="1"/>
  <c r="AE64" i="10"/>
  <c r="W64" i="10"/>
  <c r="X64" i="10" s="1"/>
  <c r="Y64" i="10" s="1"/>
  <c r="O64" i="10"/>
  <c r="P64" i="10" s="1"/>
  <c r="Q64" i="10" s="1"/>
  <c r="G64" i="10"/>
  <c r="H64" i="10" s="1"/>
  <c r="I64" i="10" s="1"/>
  <c r="O96" i="10"/>
  <c r="C96" i="10"/>
  <c r="S96" i="10"/>
  <c r="T96" i="10" s="1"/>
  <c r="U96" i="10" s="1"/>
  <c r="C127" i="10"/>
  <c r="D127" i="10" s="1"/>
  <c r="AA127" i="10"/>
  <c r="AB127" i="10" s="1"/>
  <c r="AC127" i="10" s="1"/>
  <c r="K186" i="10"/>
  <c r="AA186" i="10"/>
  <c r="AB186" i="10" s="1"/>
  <c r="AC186" i="10" s="1"/>
  <c r="S219" i="10"/>
  <c r="T219" i="10" s="1"/>
  <c r="U219" i="10" s="1"/>
  <c r="P96" i="10"/>
  <c r="Q96" i="10" s="1"/>
  <c r="K96" i="10"/>
  <c r="L96" i="10" s="1"/>
  <c r="M96" i="10" s="1"/>
  <c r="AA96" i="10"/>
  <c r="AB96" i="10" s="1"/>
  <c r="AC96" i="10" s="1"/>
  <c r="K127" i="10"/>
  <c r="L127" i="10" s="1"/>
  <c r="M127" i="10" s="1"/>
  <c r="S127" i="10"/>
  <c r="T127" i="10" s="1"/>
  <c r="U127" i="10" s="1"/>
  <c r="C186" i="10"/>
  <c r="D186" i="10" s="1"/>
  <c r="S186" i="10"/>
  <c r="T186" i="10" s="1"/>
  <c r="U186" i="10" s="1"/>
  <c r="C219" i="10"/>
  <c r="D219" i="10" s="1"/>
  <c r="K219" i="10"/>
  <c r="L219" i="10" s="1"/>
  <c r="M219" i="10" s="1"/>
  <c r="AA219" i="10"/>
  <c r="AB219" i="10" s="1"/>
  <c r="AC219" i="10" s="1"/>
  <c r="C249" i="10"/>
  <c r="C30" i="10" s="1"/>
  <c r="K249" i="10"/>
  <c r="S249" i="10"/>
  <c r="T249" i="10" s="1"/>
  <c r="U249" i="10" s="1"/>
  <c r="AA249" i="10"/>
  <c r="G96" i="10"/>
  <c r="H96" i="10" s="1"/>
  <c r="I96" i="10" s="1"/>
  <c r="W96" i="10"/>
  <c r="X96" i="10" s="1"/>
  <c r="Y96" i="10" s="1"/>
  <c r="O127" i="10"/>
  <c r="P127" i="10" s="1"/>
  <c r="Q127" i="10" s="1"/>
  <c r="W127" i="10"/>
  <c r="X127" i="10" s="1"/>
  <c r="Y127" i="10" s="1"/>
  <c r="O186" i="10"/>
  <c r="P186" i="10" s="1"/>
  <c r="Q186" i="10" s="1"/>
  <c r="AE186" i="10"/>
  <c r="G219" i="10"/>
  <c r="H219" i="10" s="1"/>
  <c r="I219" i="10" s="1"/>
  <c r="W219" i="10"/>
  <c r="X219" i="10" s="1"/>
  <c r="Y219" i="10" s="1"/>
  <c r="O249" i="10"/>
  <c r="P249" i="10" s="1"/>
  <c r="Q249" i="10" s="1"/>
  <c r="W249" i="10"/>
  <c r="X249" i="10" s="1"/>
  <c r="Y249" i="10" s="1"/>
  <c r="D96" i="10"/>
  <c r="C25" i="10"/>
  <c r="C28" i="10"/>
  <c r="L186" i="10"/>
  <c r="M186" i="10" s="1"/>
  <c r="L249" i="10"/>
  <c r="M249" i="10" s="1"/>
  <c r="AB249" i="10"/>
  <c r="AC249" i="10" s="1"/>
  <c r="O219" i="10"/>
  <c r="P219" i="10" s="1"/>
  <c r="Q219" i="10" s="1"/>
  <c r="G249" i="10"/>
  <c r="H249" i="10" s="1"/>
  <c r="I249" i="10" s="1"/>
  <c r="AE96" i="10"/>
  <c r="AF96" i="10" s="1"/>
  <c r="AG96" i="10" s="1"/>
  <c r="G127" i="10"/>
  <c r="H127" i="10" s="1"/>
  <c r="I127" i="10" s="1"/>
  <c r="AE127" i="10"/>
  <c r="AF127" i="10" s="1"/>
  <c r="AG127" i="10" s="1"/>
  <c r="G186" i="10"/>
  <c r="H186" i="10" s="1"/>
  <c r="I186" i="10" s="1"/>
  <c r="W186" i="10"/>
  <c r="X186" i="10" s="1"/>
  <c r="Y186" i="10" s="1"/>
  <c r="AE219" i="10"/>
  <c r="AF219" i="10" s="1"/>
  <c r="AG219" i="10" s="1"/>
  <c r="AE249" i="10"/>
  <c r="AF249" i="10" s="1"/>
  <c r="AG249" i="10" s="1"/>
  <c r="AF186" i="10"/>
  <c r="AG186" i="10" s="1"/>
  <c r="AA64" i="10"/>
  <c r="AB64" i="10" s="1"/>
  <c r="AC64" i="10" s="1"/>
  <c r="S64" i="10"/>
  <c r="T64" i="10" s="1"/>
  <c r="U64" i="10" s="1"/>
  <c r="K64" i="10"/>
  <c r="L64" i="10" s="1"/>
  <c r="M64" i="10" s="1"/>
  <c r="C64" i="10"/>
  <c r="AF64" i="10"/>
  <c r="AG64" i="10" s="1"/>
  <c r="AB257" i="18"/>
  <c r="AA257" i="18"/>
  <c r="Z257" i="18"/>
  <c r="Y257" i="18"/>
  <c r="AB256" i="18"/>
  <c r="AA256" i="18"/>
  <c r="Z256" i="18"/>
  <c r="Y256" i="18"/>
  <c r="AB255" i="18"/>
  <c r="AA255" i="18"/>
  <c r="Z255" i="18"/>
  <c r="Y255" i="18"/>
  <c r="AB254" i="18"/>
  <c r="AA254" i="18"/>
  <c r="Z254" i="18"/>
  <c r="Y254" i="18"/>
  <c r="AB230" i="18"/>
  <c r="AA230" i="18"/>
  <c r="Z230" i="18"/>
  <c r="Y230" i="18"/>
  <c r="AB229" i="18"/>
  <c r="BH7" i="18" s="1"/>
  <c r="BH12" i="18" s="1"/>
  <c r="AA229" i="18"/>
  <c r="BG7" i="18" s="1"/>
  <c r="BG12" i="18" s="1"/>
  <c r="Z229" i="18"/>
  <c r="Y229" i="18"/>
  <c r="BE7" i="18" s="1"/>
  <c r="BE12" i="18" s="1"/>
  <c r="AB228" i="18"/>
  <c r="AA228" i="18"/>
  <c r="Z228" i="18"/>
  <c r="Y228" i="18"/>
  <c r="AB227" i="18"/>
  <c r="BH5" i="18" s="1"/>
  <c r="BH10" i="18" s="1"/>
  <c r="AA227" i="18"/>
  <c r="BG5" i="18" s="1"/>
  <c r="BG10" i="18" s="1"/>
  <c r="Z227" i="18"/>
  <c r="Y227" i="18"/>
  <c r="BE5" i="18" s="1"/>
  <c r="BE10" i="18" s="1"/>
  <c r="AB203" i="18"/>
  <c r="AA203" i="18"/>
  <c r="Z203" i="18"/>
  <c r="BB8" i="18" s="1"/>
  <c r="BB13" i="18" s="1"/>
  <c r="Y203" i="18"/>
  <c r="BA8" i="18" s="1"/>
  <c r="BA13" i="18" s="1"/>
  <c r="AB202" i="18"/>
  <c r="BD7" i="18" s="1"/>
  <c r="BD12" i="18" s="1"/>
  <c r="AA202" i="18"/>
  <c r="Z202" i="18"/>
  <c r="Y202" i="18"/>
  <c r="AB201" i="18"/>
  <c r="AA201" i="18"/>
  <c r="Z201" i="18"/>
  <c r="BB6" i="18" s="1"/>
  <c r="BB11" i="18" s="1"/>
  <c r="Y201" i="18"/>
  <c r="BA6" i="18" s="1"/>
  <c r="BA11" i="18" s="1"/>
  <c r="AB200" i="18"/>
  <c r="BD5" i="18" s="1"/>
  <c r="BD10" i="18" s="1"/>
  <c r="AA200" i="18"/>
  <c r="Z200" i="18"/>
  <c r="Y200" i="18"/>
  <c r="AB176" i="18"/>
  <c r="AA176" i="18"/>
  <c r="Z176" i="18"/>
  <c r="Y176" i="18"/>
  <c r="AB175" i="18"/>
  <c r="AZ7" i="18" s="1"/>
  <c r="AZ12" i="18" s="1"/>
  <c r="AA175" i="18"/>
  <c r="AY7" i="18" s="1"/>
  <c r="AY12" i="18" s="1"/>
  <c r="Z175" i="18"/>
  <c r="Y175" i="18"/>
  <c r="AW7" i="18" s="1"/>
  <c r="AW12" i="18" s="1"/>
  <c r="AB174" i="18"/>
  <c r="AA174" i="18"/>
  <c r="Z174" i="18"/>
  <c r="Y174" i="18"/>
  <c r="AB173" i="18"/>
  <c r="AZ5" i="18" s="1"/>
  <c r="AZ10" i="18" s="1"/>
  <c r="AA173" i="18"/>
  <c r="AY5" i="18" s="1"/>
  <c r="AY10" i="18" s="1"/>
  <c r="Z173" i="18"/>
  <c r="Y173" i="18"/>
  <c r="AW5" i="18" s="1"/>
  <c r="AW10" i="18" s="1"/>
  <c r="AB149" i="18"/>
  <c r="AA149" i="18"/>
  <c r="Z149" i="18"/>
  <c r="AT8" i="18" s="1"/>
  <c r="AT13" i="18" s="1"/>
  <c r="Y149" i="18"/>
  <c r="AS8" i="18" s="1"/>
  <c r="AS13" i="18" s="1"/>
  <c r="AB148" i="18"/>
  <c r="AV7" i="18" s="1"/>
  <c r="AV12" i="18" s="1"/>
  <c r="AA148" i="18"/>
  <c r="AU7" i="18" s="1"/>
  <c r="AU12" i="18" s="1"/>
  <c r="Z148" i="18"/>
  <c r="Y148" i="18"/>
  <c r="AB147" i="18"/>
  <c r="AA147" i="18"/>
  <c r="Z147" i="18"/>
  <c r="AT6" i="18" s="1"/>
  <c r="AT11" i="18" s="1"/>
  <c r="Y147" i="18"/>
  <c r="AS6" i="18" s="1"/>
  <c r="AS11" i="18" s="1"/>
  <c r="AB146" i="18"/>
  <c r="AV5" i="18" s="1"/>
  <c r="AV10" i="18" s="1"/>
  <c r="AA146" i="18"/>
  <c r="AU5" i="18" s="1"/>
  <c r="AU10" i="18" s="1"/>
  <c r="Z146" i="18"/>
  <c r="Y146" i="18"/>
  <c r="AB122" i="18"/>
  <c r="AA122" i="18"/>
  <c r="Z122" i="18"/>
  <c r="Y122" i="18"/>
  <c r="AB121" i="18"/>
  <c r="AA121" i="18"/>
  <c r="AQ7" i="18" s="1"/>
  <c r="AQ12" i="18" s="1"/>
  <c r="Z121" i="18"/>
  <c r="Y121" i="18"/>
  <c r="AO7" i="18" s="1"/>
  <c r="AO12" i="18" s="1"/>
  <c r="AB120" i="18"/>
  <c r="AA120" i="18"/>
  <c r="Z120" i="18"/>
  <c r="Y120" i="18"/>
  <c r="AB119" i="18"/>
  <c r="AA119" i="18"/>
  <c r="AQ5" i="18" s="1"/>
  <c r="AQ10" i="18" s="1"/>
  <c r="Z119" i="18"/>
  <c r="Y119" i="18"/>
  <c r="AO5" i="18" s="1"/>
  <c r="AO10" i="18" s="1"/>
  <c r="AB95" i="18"/>
  <c r="AA95" i="18"/>
  <c r="Z95" i="18"/>
  <c r="AL8" i="18" s="1"/>
  <c r="AL13" i="18" s="1"/>
  <c r="Y95" i="18"/>
  <c r="AK8" i="18" s="1"/>
  <c r="AK13" i="18" s="1"/>
  <c r="AB94" i="18"/>
  <c r="AN7" i="18" s="1"/>
  <c r="AN12" i="18" s="1"/>
  <c r="AA94" i="18"/>
  <c r="AM7" i="18" s="1"/>
  <c r="AM12" i="18" s="1"/>
  <c r="Z94" i="18"/>
  <c r="Y94" i="18"/>
  <c r="AB93" i="18"/>
  <c r="AA93" i="18"/>
  <c r="Z93" i="18"/>
  <c r="AL6" i="18" s="1"/>
  <c r="AL11" i="18" s="1"/>
  <c r="Y93" i="18"/>
  <c r="AK6" i="18" s="1"/>
  <c r="AK11" i="18" s="1"/>
  <c r="AB92" i="18"/>
  <c r="AN5" i="18" s="1"/>
  <c r="AN10" i="18" s="1"/>
  <c r="AA92" i="18"/>
  <c r="AM5" i="18" s="1"/>
  <c r="AM10" i="18" s="1"/>
  <c r="Z92" i="18"/>
  <c r="Y92" i="18"/>
  <c r="AB68" i="18"/>
  <c r="AA68" i="18"/>
  <c r="Z68" i="18"/>
  <c r="Y68" i="18"/>
  <c r="AB67" i="18"/>
  <c r="AJ7" i="18" s="1"/>
  <c r="AJ12" i="18" s="1"/>
  <c r="AA67" i="18"/>
  <c r="AI7" i="18" s="1"/>
  <c r="AI12" i="18" s="1"/>
  <c r="Z67" i="18"/>
  <c r="Y67" i="18"/>
  <c r="AG7" i="18" s="1"/>
  <c r="AG12" i="18" s="1"/>
  <c r="AB66" i="18"/>
  <c r="AA66" i="18"/>
  <c r="Z66" i="18"/>
  <c r="AH6" i="18" s="1"/>
  <c r="AH11" i="18" s="1"/>
  <c r="Y66" i="18"/>
  <c r="AB65" i="18"/>
  <c r="AJ5" i="18" s="1"/>
  <c r="AJ10" i="18" s="1"/>
  <c r="AA65" i="18"/>
  <c r="AI5" i="18" s="1"/>
  <c r="AI10" i="18" s="1"/>
  <c r="Z65" i="18"/>
  <c r="Y65" i="18"/>
  <c r="AG5" i="18" s="1"/>
  <c r="AG10" i="18" s="1"/>
  <c r="AB41" i="18"/>
  <c r="AA41" i="18"/>
  <c r="Z41" i="18"/>
  <c r="AD8" i="18" s="1"/>
  <c r="AD13" i="18" s="1"/>
  <c r="Y41" i="18"/>
  <c r="AC8" i="18" s="1"/>
  <c r="AC13" i="18" s="1"/>
  <c r="AB40" i="18"/>
  <c r="AA40" i="18"/>
  <c r="Z40" i="18"/>
  <c r="Y40" i="18"/>
  <c r="AB39" i="18"/>
  <c r="AA39" i="18"/>
  <c r="Z39" i="18"/>
  <c r="AD6" i="18" s="1"/>
  <c r="AD11" i="18" s="1"/>
  <c r="Y39" i="18"/>
  <c r="AC6" i="18" s="1"/>
  <c r="AC11" i="18" s="1"/>
  <c r="AB38" i="18"/>
  <c r="AA38" i="18"/>
  <c r="Z38" i="18"/>
  <c r="Y38" i="18"/>
  <c r="BH8" i="18"/>
  <c r="BH13" i="18" s="1"/>
  <c r="BG8" i="18"/>
  <c r="BG13" i="18" s="1"/>
  <c r="BF8" i="18"/>
  <c r="BF13" i="18" s="1"/>
  <c r="BE8" i="18"/>
  <c r="BE13" i="18" s="1"/>
  <c r="BD8" i="18"/>
  <c r="BD13" i="18" s="1"/>
  <c r="BC8" i="18"/>
  <c r="BC13" i="18" s="1"/>
  <c r="AZ8" i="18"/>
  <c r="AZ13" i="18" s="1"/>
  <c r="AY8" i="18"/>
  <c r="AY13" i="18" s="1"/>
  <c r="AX8" i="18"/>
  <c r="AX13" i="18" s="1"/>
  <c r="AW8" i="18"/>
  <c r="AW13" i="18" s="1"/>
  <c r="AV8" i="18"/>
  <c r="AV13" i="18" s="1"/>
  <c r="AU8" i="18"/>
  <c r="AU13" i="18" s="1"/>
  <c r="AR8" i="18"/>
  <c r="AR13" i="18" s="1"/>
  <c r="AQ8" i="18"/>
  <c r="AQ13" i="18" s="1"/>
  <c r="AP8" i="18"/>
  <c r="AP13" i="18" s="1"/>
  <c r="AO8" i="18"/>
  <c r="AO13" i="18" s="1"/>
  <c r="AN8" i="18"/>
  <c r="AN13" i="18" s="1"/>
  <c r="AM8" i="18"/>
  <c r="AM13" i="18" s="1"/>
  <c r="AJ8" i="18"/>
  <c r="AJ13" i="18" s="1"/>
  <c r="AI8" i="18"/>
  <c r="AI13" i="18" s="1"/>
  <c r="AH8" i="18"/>
  <c r="AH13" i="18" s="1"/>
  <c r="AG8" i="18"/>
  <c r="AG13" i="18" s="1"/>
  <c r="AF8" i="18"/>
  <c r="AF13" i="18" s="1"/>
  <c r="AE8" i="18"/>
  <c r="AE13" i="18" s="1"/>
  <c r="BF7" i="18"/>
  <c r="BF12" i="18" s="1"/>
  <c r="BC7" i="18"/>
  <c r="BC12" i="18" s="1"/>
  <c r="BB7" i="18"/>
  <c r="BB12" i="18" s="1"/>
  <c r="BA7" i="18"/>
  <c r="BA12" i="18" s="1"/>
  <c r="AX7" i="18"/>
  <c r="AX12" i="18" s="1"/>
  <c r="AT7" i="18"/>
  <c r="AT12" i="18" s="1"/>
  <c r="AS7" i="18"/>
  <c r="AS12" i="18" s="1"/>
  <c r="AR7" i="18"/>
  <c r="AR12" i="18" s="1"/>
  <c r="AP7" i="18"/>
  <c r="AP12" i="18" s="1"/>
  <c r="AL7" i="18"/>
  <c r="AL12" i="18" s="1"/>
  <c r="AK7" i="18"/>
  <c r="AK12" i="18" s="1"/>
  <c r="AH7" i="18"/>
  <c r="AH12" i="18" s="1"/>
  <c r="AF7" i="18"/>
  <c r="AF12" i="18" s="1"/>
  <c r="AE7" i="18"/>
  <c r="AE12" i="18" s="1"/>
  <c r="AD7" i="18"/>
  <c r="AD12" i="18" s="1"/>
  <c r="AC7" i="18"/>
  <c r="AC12" i="18" s="1"/>
  <c r="BH6" i="18"/>
  <c r="BH11" i="18" s="1"/>
  <c r="BG6" i="18"/>
  <c r="BG11" i="18" s="1"/>
  <c r="BF6" i="18"/>
  <c r="BF11" i="18" s="1"/>
  <c r="BE6" i="18"/>
  <c r="BE11" i="18" s="1"/>
  <c r="BD6" i="18"/>
  <c r="BD11" i="18" s="1"/>
  <c r="BC6" i="18"/>
  <c r="BC11" i="18" s="1"/>
  <c r="AZ6" i="18"/>
  <c r="AZ11" i="18" s="1"/>
  <c r="AY6" i="18"/>
  <c r="AY11" i="18" s="1"/>
  <c r="AX6" i="18"/>
  <c r="AX11" i="18" s="1"/>
  <c r="AW6" i="18"/>
  <c r="AW11" i="18" s="1"/>
  <c r="AV6" i="18"/>
  <c r="AV11" i="18" s="1"/>
  <c r="AU6" i="18"/>
  <c r="AU11" i="18" s="1"/>
  <c r="AR6" i="18"/>
  <c r="AR11" i="18" s="1"/>
  <c r="AQ6" i="18"/>
  <c r="AQ11" i="18" s="1"/>
  <c r="AP6" i="18"/>
  <c r="AP11" i="18" s="1"/>
  <c r="AO6" i="18"/>
  <c r="AO11" i="18" s="1"/>
  <c r="AN6" i="18"/>
  <c r="AN11" i="18" s="1"/>
  <c r="AM6" i="18"/>
  <c r="AM11" i="18" s="1"/>
  <c r="AJ6" i="18"/>
  <c r="AJ11" i="18" s="1"/>
  <c r="AI6" i="18"/>
  <c r="AI11" i="18" s="1"/>
  <c r="AG6" i="18"/>
  <c r="AG11" i="18" s="1"/>
  <c r="AF6" i="18"/>
  <c r="AF11" i="18" s="1"/>
  <c r="AE6" i="18"/>
  <c r="AE11" i="18" s="1"/>
  <c r="BF5" i="18"/>
  <c r="BF10" i="18" s="1"/>
  <c r="BC5" i="18"/>
  <c r="BC10" i="18" s="1"/>
  <c r="BB5" i="18"/>
  <c r="BB10" i="18" s="1"/>
  <c r="BA5" i="18"/>
  <c r="BA10" i="18" s="1"/>
  <c r="AX5" i="18"/>
  <c r="AX10" i="18" s="1"/>
  <c r="AT5" i="18"/>
  <c r="AT10" i="18" s="1"/>
  <c r="AS5" i="18"/>
  <c r="AS10" i="18" s="1"/>
  <c r="AR5" i="18"/>
  <c r="AR10" i="18" s="1"/>
  <c r="AP5" i="18"/>
  <c r="AP10" i="18" s="1"/>
  <c r="AL5" i="18"/>
  <c r="AL10" i="18" s="1"/>
  <c r="AK5" i="18"/>
  <c r="AK10" i="18" s="1"/>
  <c r="AH5" i="18"/>
  <c r="AH10" i="18" s="1"/>
  <c r="AF5" i="18"/>
  <c r="AF10" i="18" s="1"/>
  <c r="AE5" i="18"/>
  <c r="AE10" i="18" s="1"/>
  <c r="AD5" i="18"/>
  <c r="AD10" i="18" s="1"/>
  <c r="AC5" i="18"/>
  <c r="AC10" i="18" s="1"/>
  <c r="AB240" i="17"/>
  <c r="AA240" i="17"/>
  <c r="Z240" i="17"/>
  <c r="Y240" i="17"/>
  <c r="AB239" i="17"/>
  <c r="AA239" i="17"/>
  <c r="BG8" i="17" s="1"/>
  <c r="BG13" i="17" s="1"/>
  <c r="Z239" i="17"/>
  <c r="BF8" i="17" s="1"/>
  <c r="BF13" i="17" s="1"/>
  <c r="Y239" i="17"/>
  <c r="BE8" i="17" s="1"/>
  <c r="BE13" i="17" s="1"/>
  <c r="AB238" i="17"/>
  <c r="AA238" i="17"/>
  <c r="BG7" i="17" s="1"/>
  <c r="BG12" i="17" s="1"/>
  <c r="Z238" i="17"/>
  <c r="Y238" i="17"/>
  <c r="BE7" i="17" s="1"/>
  <c r="BE12" i="17" s="1"/>
  <c r="AB237" i="17"/>
  <c r="AA237" i="17"/>
  <c r="BG6" i="17" s="1"/>
  <c r="BG11" i="17" s="1"/>
  <c r="BF6" i="17"/>
  <c r="BF11" i="17" s="1"/>
  <c r="Y237" i="17"/>
  <c r="BE6" i="17" s="1"/>
  <c r="BE11" i="17" s="1"/>
  <c r="AB213" i="17"/>
  <c r="AA213" i="17"/>
  <c r="Z213" i="17"/>
  <c r="Y213" i="17"/>
  <c r="AB212" i="17"/>
  <c r="AA212" i="17"/>
  <c r="BC8" i="17" s="1"/>
  <c r="BC13" i="17" s="1"/>
  <c r="Z212" i="17"/>
  <c r="Y212" i="17"/>
  <c r="BA8" i="17" s="1"/>
  <c r="BA13" i="17" s="1"/>
  <c r="AB211" i="17"/>
  <c r="AA211" i="17"/>
  <c r="BC7" i="17" s="1"/>
  <c r="BC12" i="17" s="1"/>
  <c r="Z211" i="17"/>
  <c r="Y211" i="17"/>
  <c r="BA7" i="17" s="1"/>
  <c r="BA12" i="17" s="1"/>
  <c r="AB210" i="17"/>
  <c r="AA210" i="17"/>
  <c r="BC6" i="17" s="1"/>
  <c r="BC11" i="17" s="1"/>
  <c r="Z210" i="17"/>
  <c r="Y210" i="17"/>
  <c r="BA6" i="17" s="1"/>
  <c r="BA11" i="17" s="1"/>
  <c r="AB186" i="17"/>
  <c r="AA186" i="17"/>
  <c r="Z186" i="17"/>
  <c r="Y186" i="17"/>
  <c r="AB185" i="17"/>
  <c r="AA185" i="17"/>
  <c r="AY8" i="17" s="1"/>
  <c r="AY13" i="17" s="1"/>
  <c r="Z185" i="17"/>
  <c r="AX8" i="17" s="1"/>
  <c r="AX13" i="17" s="1"/>
  <c r="Y185" i="17"/>
  <c r="AW8" i="17" s="1"/>
  <c r="AW13" i="17" s="1"/>
  <c r="AB184" i="17"/>
  <c r="AA184" i="17"/>
  <c r="AY7" i="17" s="1"/>
  <c r="AY12" i="17" s="1"/>
  <c r="Z184" i="17"/>
  <c r="Y184" i="17"/>
  <c r="AW7" i="17" s="1"/>
  <c r="AW12" i="17" s="1"/>
  <c r="AB183" i="17"/>
  <c r="AA183" i="17"/>
  <c r="AY6" i="17" s="1"/>
  <c r="AY11" i="17" s="1"/>
  <c r="Z183" i="17"/>
  <c r="AX6" i="17" s="1"/>
  <c r="AX11" i="17" s="1"/>
  <c r="Y183" i="17"/>
  <c r="AW6" i="17" s="1"/>
  <c r="AW11" i="17" s="1"/>
  <c r="AB159" i="17"/>
  <c r="AA159" i="17"/>
  <c r="Z159" i="17"/>
  <c r="Y159" i="17"/>
  <c r="AB158" i="17"/>
  <c r="AA158" i="17"/>
  <c r="AU8" i="17" s="1"/>
  <c r="AU13" i="17" s="1"/>
  <c r="Z158" i="17"/>
  <c r="Y158" i="17"/>
  <c r="AS8" i="17" s="1"/>
  <c r="AS13" i="17" s="1"/>
  <c r="AB157" i="17"/>
  <c r="AA157" i="17"/>
  <c r="AU7" i="17" s="1"/>
  <c r="AU12" i="17" s="1"/>
  <c r="Z157" i="17"/>
  <c r="Y157" i="17"/>
  <c r="AS7" i="17" s="1"/>
  <c r="AS12" i="17" s="1"/>
  <c r="AB156" i="17"/>
  <c r="AA156" i="17"/>
  <c r="AU6" i="17" s="1"/>
  <c r="AU11" i="17" s="1"/>
  <c r="Z156" i="17"/>
  <c r="Y156" i="17"/>
  <c r="AS6" i="17" s="1"/>
  <c r="AS11" i="17" s="1"/>
  <c r="AB132" i="17"/>
  <c r="AA132" i="17"/>
  <c r="Z132" i="17"/>
  <c r="Y132" i="17"/>
  <c r="AB131" i="17"/>
  <c r="AA131" i="17"/>
  <c r="AQ8" i="17" s="1"/>
  <c r="AQ13" i="17" s="1"/>
  <c r="Z131" i="17"/>
  <c r="AP8" i="17" s="1"/>
  <c r="AP13" i="17" s="1"/>
  <c r="Y131" i="17"/>
  <c r="AO8" i="17" s="1"/>
  <c r="AO13" i="17" s="1"/>
  <c r="AB130" i="17"/>
  <c r="AA130" i="17"/>
  <c r="AQ7" i="17" s="1"/>
  <c r="AQ12" i="17" s="1"/>
  <c r="Z130" i="17"/>
  <c r="Y130" i="17"/>
  <c r="AO7" i="17" s="1"/>
  <c r="AO12" i="17" s="1"/>
  <c r="AB129" i="17"/>
  <c r="AA129" i="17"/>
  <c r="AQ6" i="17" s="1"/>
  <c r="AQ11" i="17" s="1"/>
  <c r="Z129" i="17"/>
  <c r="AP6" i="17" s="1"/>
  <c r="AP11" i="17" s="1"/>
  <c r="Y129" i="17"/>
  <c r="AO6" i="17" s="1"/>
  <c r="AO11" i="17" s="1"/>
  <c r="AB105" i="17"/>
  <c r="AA105" i="17"/>
  <c r="Y105" i="17"/>
  <c r="AB104" i="17"/>
  <c r="AA104" i="17"/>
  <c r="AM8" i="17" s="1"/>
  <c r="AM13" i="17" s="1"/>
  <c r="Z104" i="17"/>
  <c r="AL8" i="17" s="1"/>
  <c r="AL13" i="17" s="1"/>
  <c r="Y104" i="17"/>
  <c r="AK8" i="17" s="1"/>
  <c r="AK13" i="17" s="1"/>
  <c r="AB103" i="17"/>
  <c r="AA103" i="17"/>
  <c r="AM7" i="17" s="1"/>
  <c r="AM12" i="17" s="1"/>
  <c r="Z103" i="17"/>
  <c r="Y103" i="17"/>
  <c r="AK7" i="17" s="1"/>
  <c r="AK12" i="17" s="1"/>
  <c r="AB102" i="17"/>
  <c r="AB106" i="17" s="1"/>
  <c r="AA102" i="17"/>
  <c r="Z102" i="17"/>
  <c r="Z106" i="17" s="1"/>
  <c r="Y102" i="17"/>
  <c r="AB78" i="17"/>
  <c r="AA78" i="17"/>
  <c r="Y78" i="17"/>
  <c r="AG9" i="17" s="1"/>
  <c r="AG14" i="17" s="1"/>
  <c r="AB77" i="17"/>
  <c r="AA77" i="17"/>
  <c r="AI8" i="17" s="1"/>
  <c r="AI13" i="17" s="1"/>
  <c r="Z77" i="17"/>
  <c r="AH8" i="17" s="1"/>
  <c r="AH13" i="17" s="1"/>
  <c r="Y77" i="17"/>
  <c r="AG8" i="17" s="1"/>
  <c r="AG13" i="17" s="1"/>
  <c r="AB76" i="17"/>
  <c r="AA76" i="17"/>
  <c r="AI7" i="17" s="1"/>
  <c r="AI12" i="17" s="1"/>
  <c r="Z76" i="17"/>
  <c r="Y76" i="17"/>
  <c r="AG7" i="17" s="1"/>
  <c r="AG12" i="17" s="1"/>
  <c r="AB75" i="17"/>
  <c r="AA75" i="17"/>
  <c r="Z75" i="17"/>
  <c r="Y75" i="17"/>
  <c r="AB51" i="17"/>
  <c r="AA51" i="17"/>
  <c r="Y51" i="17"/>
  <c r="AB50" i="17"/>
  <c r="AF8" i="17" s="1"/>
  <c r="AF13" i="17" s="1"/>
  <c r="AA50" i="17"/>
  <c r="Z50" i="17"/>
  <c r="Y50" i="17"/>
  <c r="AB49" i="17"/>
  <c r="AF7" i="17" s="1"/>
  <c r="AF12" i="17" s="1"/>
  <c r="AA49" i="17"/>
  <c r="Z49" i="17"/>
  <c r="Y49" i="17"/>
  <c r="AB48" i="17"/>
  <c r="Z48" i="17"/>
  <c r="Y48" i="17"/>
  <c r="Y52" i="17" s="1"/>
  <c r="BH9" i="17"/>
  <c r="BH14" i="17" s="1"/>
  <c r="BG9" i="17"/>
  <c r="BG14" i="17" s="1"/>
  <c r="BF9" i="17"/>
  <c r="BF14" i="17" s="1"/>
  <c r="BE9" i="17"/>
  <c r="BE14" i="17" s="1"/>
  <c r="BD9" i="17"/>
  <c r="BD14" i="17" s="1"/>
  <c r="BC9" i="17"/>
  <c r="BC14" i="17" s="1"/>
  <c r="BB9" i="17"/>
  <c r="BB14" i="17" s="1"/>
  <c r="BA9" i="17"/>
  <c r="BA14" i="17" s="1"/>
  <c r="AZ9" i="17"/>
  <c r="AZ14" i="17" s="1"/>
  <c r="AY9" i="17"/>
  <c r="AY14" i="17" s="1"/>
  <c r="AX9" i="17"/>
  <c r="AX14" i="17" s="1"/>
  <c r="AW9" i="17"/>
  <c r="AW14" i="17" s="1"/>
  <c r="AV9" i="17"/>
  <c r="AV14" i="17" s="1"/>
  <c r="AU9" i="17"/>
  <c r="AU14" i="17" s="1"/>
  <c r="AT9" i="17"/>
  <c r="AT14" i="17" s="1"/>
  <c r="AS9" i="17"/>
  <c r="AS14" i="17" s="1"/>
  <c r="AR9" i="17"/>
  <c r="AR14" i="17" s="1"/>
  <c r="AQ9" i="17"/>
  <c r="AQ14" i="17" s="1"/>
  <c r="AP9" i="17"/>
  <c r="AP14" i="17" s="1"/>
  <c r="AO9" i="17"/>
  <c r="AO14" i="17" s="1"/>
  <c r="AN9" i="17"/>
  <c r="AN14" i="17" s="1"/>
  <c r="AM9" i="17"/>
  <c r="AM14" i="17" s="1"/>
  <c r="AL9" i="17"/>
  <c r="AL14" i="17" s="1"/>
  <c r="AK9" i="17"/>
  <c r="AK14" i="17" s="1"/>
  <c r="AJ9" i="17"/>
  <c r="AJ14" i="17" s="1"/>
  <c r="AI9" i="17"/>
  <c r="AI14" i="17" s="1"/>
  <c r="AH9" i="17"/>
  <c r="AH14" i="17" s="1"/>
  <c r="AF9" i="17"/>
  <c r="AF14" i="17" s="1"/>
  <c r="AE9" i="17"/>
  <c r="AE14" i="17" s="1"/>
  <c r="AD9" i="17"/>
  <c r="AD14" i="17" s="1"/>
  <c r="AC9" i="17"/>
  <c r="AC14" i="17" s="1"/>
  <c r="BH8" i="17"/>
  <c r="BH13" i="17" s="1"/>
  <c r="BD8" i="17"/>
  <c r="BD13" i="17" s="1"/>
  <c r="BB8" i="17"/>
  <c r="BB13" i="17" s="1"/>
  <c r="AZ8" i="17"/>
  <c r="AZ13" i="17" s="1"/>
  <c r="AV8" i="17"/>
  <c r="AV13" i="17" s="1"/>
  <c r="AT8" i="17"/>
  <c r="AT13" i="17" s="1"/>
  <c r="AR8" i="17"/>
  <c r="AR13" i="17" s="1"/>
  <c r="AN8" i="17"/>
  <c r="AN13" i="17" s="1"/>
  <c r="AJ8" i="17"/>
  <c r="AJ13" i="17" s="1"/>
  <c r="AE8" i="17"/>
  <c r="AE13" i="17" s="1"/>
  <c r="AD8" i="17"/>
  <c r="AD13" i="17" s="1"/>
  <c r="AC8" i="17"/>
  <c r="AC13" i="17" s="1"/>
  <c r="BH7" i="17"/>
  <c r="BH12" i="17" s="1"/>
  <c r="BF7" i="17"/>
  <c r="BF12" i="17" s="1"/>
  <c r="BD7" i="17"/>
  <c r="BD12" i="17" s="1"/>
  <c r="BB7" i="17"/>
  <c r="BB12" i="17" s="1"/>
  <c r="AZ7" i="17"/>
  <c r="AZ12" i="17" s="1"/>
  <c r="AX7" i="17"/>
  <c r="AX12" i="17" s="1"/>
  <c r="AV7" i="17"/>
  <c r="AV12" i="17" s="1"/>
  <c r="AT7" i="17"/>
  <c r="AT12" i="17" s="1"/>
  <c r="AR7" i="17"/>
  <c r="AR12" i="17" s="1"/>
  <c r="AP7" i="17"/>
  <c r="AP12" i="17" s="1"/>
  <c r="AN7" i="17"/>
  <c r="AN12" i="17" s="1"/>
  <c r="AL7" i="17"/>
  <c r="AL12" i="17" s="1"/>
  <c r="AJ7" i="17"/>
  <c r="AJ12" i="17" s="1"/>
  <c r="AH7" i="17"/>
  <c r="AH12" i="17" s="1"/>
  <c r="AE7" i="17"/>
  <c r="AE12" i="17" s="1"/>
  <c r="AD7" i="17"/>
  <c r="AD12" i="17" s="1"/>
  <c r="AC7" i="17"/>
  <c r="AC12" i="17" s="1"/>
  <c r="BH6" i="17"/>
  <c r="BH11" i="17" s="1"/>
  <c r="BD6" i="17"/>
  <c r="BD11" i="17" s="1"/>
  <c r="BB6" i="17"/>
  <c r="BB11" i="17" s="1"/>
  <c r="AZ6" i="17"/>
  <c r="AZ11" i="17" s="1"/>
  <c r="AV6" i="17"/>
  <c r="AV11" i="17" s="1"/>
  <c r="AT6" i="17"/>
  <c r="AT11" i="17" s="1"/>
  <c r="AR6" i="17"/>
  <c r="AR11" i="17" s="1"/>
  <c r="AN6" i="17"/>
  <c r="AN11" i="17" s="1"/>
  <c r="AM6" i="17"/>
  <c r="AM11" i="17" s="1"/>
  <c r="AJ6" i="17"/>
  <c r="AJ11" i="17" s="1"/>
  <c r="AE6" i="17"/>
  <c r="AE11" i="17" s="1"/>
  <c r="AD6" i="17"/>
  <c r="AD11" i="17" s="1"/>
  <c r="AC6" i="17"/>
  <c r="AC11" i="17" s="1"/>
  <c r="D249" i="10" l="1"/>
  <c r="AF6" i="17"/>
  <c r="AF11" i="17" s="1"/>
  <c r="AB52" i="17"/>
  <c r="AH6" i="17"/>
  <c r="AH11" i="17" s="1"/>
  <c r="Z79" i="17"/>
  <c r="AA106" i="17"/>
  <c r="AI6" i="17"/>
  <c r="AI11" i="17" s="1"/>
  <c r="AA79" i="17"/>
  <c r="AG6" i="17"/>
  <c r="AG11" i="17" s="1"/>
  <c r="Y79" i="17"/>
  <c r="AL6" i="17"/>
  <c r="AL11" i="17" s="1"/>
  <c r="Z52" i="17"/>
  <c r="AA52" i="17"/>
  <c r="AB79" i="17"/>
  <c r="AK6" i="17"/>
  <c r="AK11" i="17" s="1"/>
  <c r="Y106" i="17"/>
  <c r="C29" i="10"/>
  <c r="C26" i="10"/>
  <c r="E96" i="10"/>
  <c r="E127" i="10"/>
  <c r="D26" i="10"/>
  <c r="E249" i="10"/>
  <c r="E219" i="10"/>
  <c r="D64" i="10"/>
  <c r="C24" i="10"/>
  <c r="E186" i="10"/>
  <c r="AB256" i="16"/>
  <c r="AA256" i="16"/>
  <c r="Z256" i="16"/>
  <c r="Y256" i="16"/>
  <c r="AB255" i="16"/>
  <c r="AA255" i="16"/>
  <c r="Z255" i="16"/>
  <c r="Y255" i="16"/>
  <c r="AB254" i="16"/>
  <c r="AA254" i="16"/>
  <c r="Z254" i="16"/>
  <c r="Y254" i="16"/>
  <c r="AB253" i="16"/>
  <c r="AA253" i="16"/>
  <c r="Z253" i="16"/>
  <c r="Y253" i="16"/>
  <c r="AB229" i="16"/>
  <c r="AA229" i="16"/>
  <c r="BG7" i="16" s="1"/>
  <c r="BG12" i="16" s="1"/>
  <c r="Z229" i="16"/>
  <c r="Y229" i="16"/>
  <c r="AB228" i="16"/>
  <c r="BH6" i="16" s="1"/>
  <c r="BH11" i="16" s="1"/>
  <c r="AA228" i="16"/>
  <c r="BG6" i="16" s="1"/>
  <c r="BG11" i="16" s="1"/>
  <c r="Z228" i="16"/>
  <c r="Y228" i="16"/>
  <c r="AB227" i="16"/>
  <c r="AA227" i="16"/>
  <c r="Z227" i="16"/>
  <c r="Y227" i="16"/>
  <c r="AB226" i="16"/>
  <c r="BH4" i="16" s="1"/>
  <c r="BH9" i="16" s="1"/>
  <c r="AA226" i="16"/>
  <c r="Z226" i="16"/>
  <c r="Y226" i="16"/>
  <c r="AB202" i="16"/>
  <c r="BD7" i="16" s="1"/>
  <c r="BD12" i="16" s="1"/>
  <c r="AA202" i="16"/>
  <c r="BC7" i="16" s="1"/>
  <c r="BC12" i="16" s="1"/>
  <c r="Z202" i="16"/>
  <c r="Y202" i="16"/>
  <c r="BA7" i="16" s="1"/>
  <c r="BA12" i="16" s="1"/>
  <c r="AB201" i="16"/>
  <c r="AA201" i="16"/>
  <c r="Z201" i="16"/>
  <c r="Y201" i="16"/>
  <c r="AB200" i="16"/>
  <c r="BD5" i="16" s="1"/>
  <c r="BD10" i="16" s="1"/>
  <c r="AA200" i="16"/>
  <c r="BC5" i="16" s="1"/>
  <c r="BC10" i="16" s="1"/>
  <c r="Z200" i="16"/>
  <c r="Y200" i="16"/>
  <c r="BA5" i="16" s="1"/>
  <c r="BA10" i="16" s="1"/>
  <c r="AB199" i="16"/>
  <c r="AA199" i="16"/>
  <c r="Z199" i="16"/>
  <c r="Y199" i="16"/>
  <c r="AB175" i="16"/>
  <c r="AA175" i="16"/>
  <c r="Z175" i="16"/>
  <c r="AX7" i="16" s="1"/>
  <c r="AX12" i="16" s="1"/>
  <c r="Y175" i="16"/>
  <c r="AW7" i="16" s="1"/>
  <c r="AW12" i="16" s="1"/>
  <c r="AB174" i="16"/>
  <c r="AZ6" i="16" s="1"/>
  <c r="AZ11" i="16" s="1"/>
  <c r="AA174" i="16"/>
  <c r="AY6" i="16" s="1"/>
  <c r="AY11" i="16" s="1"/>
  <c r="Z174" i="16"/>
  <c r="Y174" i="16"/>
  <c r="AB173" i="16"/>
  <c r="AA173" i="16"/>
  <c r="Z173" i="16"/>
  <c r="AX5" i="16" s="1"/>
  <c r="AX10" i="16" s="1"/>
  <c r="Y173" i="16"/>
  <c r="AW5" i="16" s="1"/>
  <c r="AW10" i="16" s="1"/>
  <c r="AB172" i="16"/>
  <c r="AZ4" i="16" s="1"/>
  <c r="AZ9" i="16" s="1"/>
  <c r="AA172" i="16"/>
  <c r="AY4" i="16" s="1"/>
  <c r="AY9" i="16" s="1"/>
  <c r="Z172" i="16"/>
  <c r="Y172" i="16"/>
  <c r="AB148" i="16"/>
  <c r="AV7" i="16" s="1"/>
  <c r="AV12" i="16" s="1"/>
  <c r="AA148" i="16"/>
  <c r="AU7" i="16" s="1"/>
  <c r="AU12" i="16" s="1"/>
  <c r="Z148" i="16"/>
  <c r="Y148" i="16"/>
  <c r="AB147" i="16"/>
  <c r="AA147" i="16"/>
  <c r="Z147" i="16"/>
  <c r="Y147" i="16"/>
  <c r="AB146" i="16"/>
  <c r="AV5" i="16" s="1"/>
  <c r="AV10" i="16" s="1"/>
  <c r="AA146" i="16"/>
  <c r="AU5" i="16" s="1"/>
  <c r="AU10" i="16" s="1"/>
  <c r="Z146" i="16"/>
  <c r="Y146" i="16"/>
  <c r="AB145" i="16"/>
  <c r="Z145" i="16"/>
  <c r="Y145" i="16"/>
  <c r="AB121" i="16"/>
  <c r="AA121" i="16"/>
  <c r="Z121" i="16"/>
  <c r="AP7" i="16" s="1"/>
  <c r="AP12" i="16" s="1"/>
  <c r="Y121" i="16"/>
  <c r="AO7" i="16" s="1"/>
  <c r="AO12" i="16" s="1"/>
  <c r="AB120" i="16"/>
  <c r="AR6" i="16" s="1"/>
  <c r="AR11" i="16" s="1"/>
  <c r="AA120" i="16"/>
  <c r="AQ6" i="16" s="1"/>
  <c r="AQ11" i="16" s="1"/>
  <c r="Z120" i="16"/>
  <c r="Y120" i="16"/>
  <c r="AB119" i="16"/>
  <c r="AA119" i="16"/>
  <c r="Z119" i="16"/>
  <c r="AP5" i="16" s="1"/>
  <c r="AP10" i="16" s="1"/>
  <c r="Y119" i="16"/>
  <c r="AO5" i="16" s="1"/>
  <c r="AO10" i="16" s="1"/>
  <c r="AB118" i="16"/>
  <c r="AR4" i="16" s="1"/>
  <c r="AR9" i="16" s="1"/>
  <c r="AA118" i="16"/>
  <c r="AQ4" i="16" s="1"/>
  <c r="AQ9" i="16" s="1"/>
  <c r="Z118" i="16"/>
  <c r="Y118" i="16"/>
  <c r="AB94" i="16"/>
  <c r="AN7" i="16" s="1"/>
  <c r="AN12" i="16" s="1"/>
  <c r="AA94" i="16"/>
  <c r="AM7" i="16" s="1"/>
  <c r="AM12" i="16" s="1"/>
  <c r="Z94" i="16"/>
  <c r="AL7" i="16" s="1"/>
  <c r="AL12" i="16" s="1"/>
  <c r="Y94" i="16"/>
  <c r="AK7" i="16" s="1"/>
  <c r="AK12" i="16" s="1"/>
  <c r="AB93" i="16"/>
  <c r="AA93" i="16"/>
  <c r="Z93" i="16"/>
  <c r="Y93" i="16"/>
  <c r="AB92" i="16"/>
  <c r="AN5" i="16" s="1"/>
  <c r="AN10" i="16" s="1"/>
  <c r="AA92" i="16"/>
  <c r="AM5" i="16" s="1"/>
  <c r="AM10" i="16" s="1"/>
  <c r="Z92" i="16"/>
  <c r="AL5" i="16" s="1"/>
  <c r="AL10" i="16" s="1"/>
  <c r="Y92" i="16"/>
  <c r="AK5" i="16" s="1"/>
  <c r="AK10" i="16" s="1"/>
  <c r="AB91" i="16"/>
  <c r="Z91" i="16"/>
  <c r="Y91" i="16"/>
  <c r="Z67" i="16"/>
  <c r="Y67" i="16"/>
  <c r="AG7" i="16" s="1"/>
  <c r="AG12" i="16" s="1"/>
  <c r="AJ6" i="16"/>
  <c r="AJ11" i="16" s="1"/>
  <c r="AI6" i="16"/>
  <c r="AI11" i="16" s="1"/>
  <c r="Z66" i="16"/>
  <c r="Y66" i="16"/>
  <c r="Z65" i="16"/>
  <c r="Y65" i="16"/>
  <c r="AG5" i="16" s="1"/>
  <c r="AG10" i="16" s="1"/>
  <c r="AJ4" i="16"/>
  <c r="AJ9" i="16" s="1"/>
  <c r="AI4" i="16"/>
  <c r="AI9" i="16" s="1"/>
  <c r="Z64" i="16"/>
  <c r="Y64" i="16"/>
  <c r="AB40" i="16"/>
  <c r="AF7" i="16" s="1"/>
  <c r="AF12" i="16" s="1"/>
  <c r="AA40" i="16"/>
  <c r="AE7" i="16" s="1"/>
  <c r="AE12" i="16" s="1"/>
  <c r="Z40" i="16"/>
  <c r="AD7" i="16" s="1"/>
  <c r="AD12" i="16" s="1"/>
  <c r="Y40" i="16"/>
  <c r="AC7" i="16" s="1"/>
  <c r="AC12" i="16" s="1"/>
  <c r="AB39" i="16"/>
  <c r="AA39" i="16"/>
  <c r="Z39" i="16"/>
  <c r="Y39" i="16"/>
  <c r="AB38" i="16"/>
  <c r="AF5" i="16" s="1"/>
  <c r="AF10" i="16" s="1"/>
  <c r="AA38" i="16"/>
  <c r="AE5" i="16" s="1"/>
  <c r="AE10" i="16" s="1"/>
  <c r="Z38" i="16"/>
  <c r="AD5" i="16" s="1"/>
  <c r="AD10" i="16" s="1"/>
  <c r="Y38" i="16"/>
  <c r="AC5" i="16" s="1"/>
  <c r="AC10" i="16" s="1"/>
  <c r="AB37" i="16"/>
  <c r="Z37" i="16"/>
  <c r="Y37" i="16"/>
  <c r="BH7" i="16"/>
  <c r="BH12" i="16" s="1"/>
  <c r="BF7" i="16"/>
  <c r="BF12" i="16" s="1"/>
  <c r="BE7" i="16"/>
  <c r="BE12" i="16" s="1"/>
  <c r="BB7" i="16"/>
  <c r="BB12" i="16" s="1"/>
  <c r="AZ7" i="16"/>
  <c r="AZ12" i="16" s="1"/>
  <c r="AY7" i="16"/>
  <c r="AY12" i="16" s="1"/>
  <c r="AT7" i="16"/>
  <c r="AT12" i="16" s="1"/>
  <c r="AS7" i="16"/>
  <c r="AS12" i="16" s="1"/>
  <c r="AR7" i="16"/>
  <c r="AR12" i="16" s="1"/>
  <c r="AQ7" i="16"/>
  <c r="AQ12" i="16" s="1"/>
  <c r="AJ7" i="16"/>
  <c r="AJ12" i="16" s="1"/>
  <c r="AI7" i="16"/>
  <c r="AI12" i="16" s="1"/>
  <c r="AH7" i="16"/>
  <c r="AH12" i="16" s="1"/>
  <c r="BF6" i="16"/>
  <c r="BF11" i="16" s="1"/>
  <c r="BE6" i="16"/>
  <c r="BE11" i="16" s="1"/>
  <c r="BD6" i="16"/>
  <c r="BD11" i="16" s="1"/>
  <c r="BC6" i="16"/>
  <c r="BC11" i="16" s="1"/>
  <c r="BB6" i="16"/>
  <c r="BB11" i="16" s="1"/>
  <c r="BA6" i="16"/>
  <c r="BA11" i="16" s="1"/>
  <c r="AX6" i="16"/>
  <c r="AX11" i="16" s="1"/>
  <c r="AW6" i="16"/>
  <c r="AW11" i="16" s="1"/>
  <c r="AV6" i="16"/>
  <c r="AV11" i="16" s="1"/>
  <c r="AU6" i="16"/>
  <c r="AU11" i="16" s="1"/>
  <c r="AT6" i="16"/>
  <c r="AT11" i="16" s="1"/>
  <c r="AS6" i="16"/>
  <c r="AS11" i="16" s="1"/>
  <c r="AP6" i="16"/>
  <c r="AP11" i="16" s="1"/>
  <c r="AO6" i="16"/>
  <c r="AO11" i="16" s="1"/>
  <c r="AN6" i="16"/>
  <c r="AN11" i="16" s="1"/>
  <c r="AM6" i="16"/>
  <c r="AM11" i="16" s="1"/>
  <c r="AL6" i="16"/>
  <c r="AL11" i="16" s="1"/>
  <c r="AK6" i="16"/>
  <c r="AK11" i="16" s="1"/>
  <c r="AH6" i="16"/>
  <c r="AH11" i="16" s="1"/>
  <c r="AG6" i="16"/>
  <c r="AG11" i="16" s="1"/>
  <c r="AF6" i="16"/>
  <c r="AF11" i="16" s="1"/>
  <c r="AE6" i="16"/>
  <c r="AE11" i="16" s="1"/>
  <c r="AD6" i="16"/>
  <c r="AD11" i="16" s="1"/>
  <c r="AC6" i="16"/>
  <c r="AC11" i="16" s="1"/>
  <c r="BH5" i="16"/>
  <c r="BH10" i="16" s="1"/>
  <c r="BG5" i="16"/>
  <c r="BG10" i="16" s="1"/>
  <c r="BF5" i="16"/>
  <c r="BF10" i="16" s="1"/>
  <c r="BE5" i="16"/>
  <c r="BE10" i="16" s="1"/>
  <c r="BB5" i="16"/>
  <c r="BB10" i="16" s="1"/>
  <c r="AZ5" i="16"/>
  <c r="AZ10" i="16" s="1"/>
  <c r="AY5" i="16"/>
  <c r="AY10" i="16" s="1"/>
  <c r="AT5" i="16"/>
  <c r="AT10" i="16" s="1"/>
  <c r="AS5" i="16"/>
  <c r="AS10" i="16" s="1"/>
  <c r="AR5" i="16"/>
  <c r="AR10" i="16" s="1"/>
  <c r="AQ5" i="16"/>
  <c r="AQ10" i="16" s="1"/>
  <c r="AJ5" i="16"/>
  <c r="AJ10" i="16" s="1"/>
  <c r="AI5" i="16"/>
  <c r="AI10" i="16" s="1"/>
  <c r="AH5" i="16"/>
  <c r="AH10" i="16" s="1"/>
  <c r="BG4" i="16"/>
  <c r="BG9" i="16" s="1"/>
  <c r="BF4" i="16"/>
  <c r="BF9" i="16" s="1"/>
  <c r="BE4" i="16"/>
  <c r="BE9" i="16" s="1"/>
  <c r="BD4" i="16"/>
  <c r="BD9" i="16" s="1"/>
  <c r="BC4" i="16"/>
  <c r="BC9" i="16" s="1"/>
  <c r="BB4" i="16"/>
  <c r="BB9" i="16" s="1"/>
  <c r="BA4" i="16"/>
  <c r="BA9" i="16" s="1"/>
  <c r="AX4" i="16"/>
  <c r="AX9" i="16" s="1"/>
  <c r="AW4" i="16"/>
  <c r="AW9" i="16" s="1"/>
  <c r="AV4" i="16"/>
  <c r="AV9" i="16" s="1"/>
  <c r="AU4" i="16"/>
  <c r="AU9" i="16" s="1"/>
  <c r="AT4" i="16"/>
  <c r="AT9" i="16" s="1"/>
  <c r="AS4" i="16"/>
  <c r="AS9" i="16" s="1"/>
  <c r="AP4" i="16"/>
  <c r="AP9" i="16" s="1"/>
  <c r="AO4" i="16"/>
  <c r="AO9" i="16" s="1"/>
  <c r="AN4" i="16"/>
  <c r="AN9" i="16" s="1"/>
  <c r="AM4" i="16"/>
  <c r="AM9" i="16" s="1"/>
  <c r="AL4" i="16"/>
  <c r="AL9" i="16" s="1"/>
  <c r="AK4" i="16"/>
  <c r="AK9" i="16" s="1"/>
  <c r="AH4" i="16"/>
  <c r="AH9" i="16" s="1"/>
  <c r="AG4" i="16"/>
  <c r="AG9" i="16" s="1"/>
  <c r="AF4" i="16"/>
  <c r="AF9" i="16" s="1"/>
  <c r="AE4" i="16"/>
  <c r="AE9" i="16" s="1"/>
  <c r="AD4" i="16"/>
  <c r="AD9" i="16" s="1"/>
  <c r="AC4" i="16"/>
  <c r="AC9" i="16" s="1"/>
  <c r="AC52" i="17" l="1"/>
  <c r="E64" i="10"/>
  <c r="AB256" i="14"/>
  <c r="AA256" i="14"/>
  <c r="Z256" i="14"/>
  <c r="Y256" i="14"/>
  <c r="AB255" i="14"/>
  <c r="AA255" i="14"/>
  <c r="Z255" i="14"/>
  <c r="Y255" i="14"/>
  <c r="AB254" i="14"/>
  <c r="AA254" i="14"/>
  <c r="Z254" i="14"/>
  <c r="Y254" i="14"/>
  <c r="AB253" i="14"/>
  <c r="AA253" i="14"/>
  <c r="Z253" i="14"/>
  <c r="Y253" i="14"/>
  <c r="AB229" i="14"/>
  <c r="AA229" i="14"/>
  <c r="Z229" i="14"/>
  <c r="Y229" i="14"/>
  <c r="AB228" i="14"/>
  <c r="AA228" i="14"/>
  <c r="BG7" i="14" s="1"/>
  <c r="BG12" i="14" s="1"/>
  <c r="Z228" i="14"/>
  <c r="Y228" i="14"/>
  <c r="AB227" i="14"/>
  <c r="AA227" i="14"/>
  <c r="BG6" i="14" s="1"/>
  <c r="BG11" i="14" s="1"/>
  <c r="Z227" i="14"/>
  <c r="Y227" i="14"/>
  <c r="AB226" i="14"/>
  <c r="AA226" i="14"/>
  <c r="Z226" i="14"/>
  <c r="Y226" i="14"/>
  <c r="AB202" i="14"/>
  <c r="AA202" i="14"/>
  <c r="BC8" i="14" s="1"/>
  <c r="BC13" i="14" s="1"/>
  <c r="Z202" i="14"/>
  <c r="Y202" i="14"/>
  <c r="AB201" i="14"/>
  <c r="AA201" i="14"/>
  <c r="BC7" i="14" s="1"/>
  <c r="BC12" i="14" s="1"/>
  <c r="Z201" i="14"/>
  <c r="Y201" i="14"/>
  <c r="AB200" i="14"/>
  <c r="AA200" i="14"/>
  <c r="BC6" i="14" s="1"/>
  <c r="BC11" i="14" s="1"/>
  <c r="Z200" i="14"/>
  <c r="Y200" i="14"/>
  <c r="AB199" i="14"/>
  <c r="AA199" i="14"/>
  <c r="Z199" i="14"/>
  <c r="Y199" i="14"/>
  <c r="AB175" i="14"/>
  <c r="AA175" i="14"/>
  <c r="AY8" i="14" s="1"/>
  <c r="AY13" i="14" s="1"/>
  <c r="Z175" i="14"/>
  <c r="Y175" i="14"/>
  <c r="AB174" i="14"/>
  <c r="AA174" i="14"/>
  <c r="AY7" i="14" s="1"/>
  <c r="AY12" i="14" s="1"/>
  <c r="Z174" i="14"/>
  <c r="Y174" i="14"/>
  <c r="AB173" i="14"/>
  <c r="AA173" i="14"/>
  <c r="AY6" i="14" s="1"/>
  <c r="AY11" i="14" s="1"/>
  <c r="Z173" i="14"/>
  <c r="Y173" i="14"/>
  <c r="AB172" i="14"/>
  <c r="AA172" i="14"/>
  <c r="Z172" i="14"/>
  <c r="Y172" i="14"/>
  <c r="AB148" i="14"/>
  <c r="AA148" i="14"/>
  <c r="AU8" i="14" s="1"/>
  <c r="AU13" i="14" s="1"/>
  <c r="Z148" i="14"/>
  <c r="Y148" i="14"/>
  <c r="AB147" i="14"/>
  <c r="AA147" i="14"/>
  <c r="AU7" i="14" s="1"/>
  <c r="AU12" i="14" s="1"/>
  <c r="Z147" i="14"/>
  <c r="Y147" i="14"/>
  <c r="AB146" i="14"/>
  <c r="AA146" i="14"/>
  <c r="AU6" i="14" s="1"/>
  <c r="AU11" i="14" s="1"/>
  <c r="Z146" i="14"/>
  <c r="Y146" i="14"/>
  <c r="AB145" i="14"/>
  <c r="AA145" i="14"/>
  <c r="Z145" i="14"/>
  <c r="Y145" i="14"/>
  <c r="AB121" i="14"/>
  <c r="AA121" i="14"/>
  <c r="AQ8" i="14" s="1"/>
  <c r="AQ13" i="14" s="1"/>
  <c r="Z121" i="14"/>
  <c r="Y121" i="14"/>
  <c r="AB120" i="14"/>
  <c r="AA120" i="14"/>
  <c r="AQ7" i="14" s="1"/>
  <c r="AQ12" i="14" s="1"/>
  <c r="Z120" i="14"/>
  <c r="Y120" i="14"/>
  <c r="AB119" i="14"/>
  <c r="AA119" i="14"/>
  <c r="Z119" i="14"/>
  <c r="Y119" i="14"/>
  <c r="AB118" i="14"/>
  <c r="AA118" i="14"/>
  <c r="Z118" i="14"/>
  <c r="Y118" i="14"/>
  <c r="AB94" i="14"/>
  <c r="AA94" i="14"/>
  <c r="AM8" i="14" s="1"/>
  <c r="AM13" i="14" s="1"/>
  <c r="Z94" i="14"/>
  <c r="Y94" i="14"/>
  <c r="AK8" i="14" s="1"/>
  <c r="AK13" i="14" s="1"/>
  <c r="AB93" i="14"/>
  <c r="AA93" i="14"/>
  <c r="AM7" i="14" s="1"/>
  <c r="AM12" i="14" s="1"/>
  <c r="Z93" i="14"/>
  <c r="Y93" i="14"/>
  <c r="AB92" i="14"/>
  <c r="AA92" i="14"/>
  <c r="AM6" i="14" s="1"/>
  <c r="AM11" i="14" s="1"/>
  <c r="Z92" i="14"/>
  <c r="Y92" i="14"/>
  <c r="AK6" i="14" s="1"/>
  <c r="AK11" i="14" s="1"/>
  <c r="AB91" i="14"/>
  <c r="AA91" i="14"/>
  <c r="Z91" i="14"/>
  <c r="Y91" i="14"/>
  <c r="AB67" i="14"/>
  <c r="AA67" i="14"/>
  <c r="Z67" i="14"/>
  <c r="Y67" i="14"/>
  <c r="AB66" i="14"/>
  <c r="AA66" i="14"/>
  <c r="AI7" i="14" s="1"/>
  <c r="AI12" i="14" s="1"/>
  <c r="Z66" i="14"/>
  <c r="Y66" i="14"/>
  <c r="AB65" i="14"/>
  <c r="AA65" i="14"/>
  <c r="AI6" i="14" s="1"/>
  <c r="AI11" i="14" s="1"/>
  <c r="Z65" i="14"/>
  <c r="Y65" i="14"/>
  <c r="AB64" i="14"/>
  <c r="AA64" i="14"/>
  <c r="Z64" i="14"/>
  <c r="Y64" i="14"/>
  <c r="AB40" i="14"/>
  <c r="AA40" i="14"/>
  <c r="AE8" i="14" s="1"/>
  <c r="AE13" i="14" s="1"/>
  <c r="Z40" i="14"/>
  <c r="Y40" i="14"/>
  <c r="AC8" i="14" s="1"/>
  <c r="AC13" i="14" s="1"/>
  <c r="AB39" i="14"/>
  <c r="AA39" i="14"/>
  <c r="AE7" i="14" s="1"/>
  <c r="AE12" i="14" s="1"/>
  <c r="Z39" i="14"/>
  <c r="Y39" i="14"/>
  <c r="AB38" i="14"/>
  <c r="AA38" i="14"/>
  <c r="AE6" i="14" s="1"/>
  <c r="AE11" i="14" s="1"/>
  <c r="Z38" i="14"/>
  <c r="Y38" i="14"/>
  <c r="AC6" i="14" s="1"/>
  <c r="AC11" i="14" s="1"/>
  <c r="AB37" i="14"/>
  <c r="AA37" i="14"/>
  <c r="Z37" i="14"/>
  <c r="Y37" i="14"/>
  <c r="BH8" i="14"/>
  <c r="BH13" i="14" s="1"/>
  <c r="BG8" i="14"/>
  <c r="BG13" i="14" s="1"/>
  <c r="BF8" i="14"/>
  <c r="BF13" i="14" s="1"/>
  <c r="BE8" i="14"/>
  <c r="BE13" i="14" s="1"/>
  <c r="BD8" i="14"/>
  <c r="BD13" i="14" s="1"/>
  <c r="BB8" i="14"/>
  <c r="BB13" i="14" s="1"/>
  <c r="BA8" i="14"/>
  <c r="BA13" i="14" s="1"/>
  <c r="AZ8" i="14"/>
  <c r="AZ13" i="14" s="1"/>
  <c r="AX8" i="14"/>
  <c r="AX13" i="14" s="1"/>
  <c r="AW8" i="14"/>
  <c r="AW13" i="14" s="1"/>
  <c r="AV8" i="14"/>
  <c r="AV13" i="14" s="1"/>
  <c r="AT8" i="14"/>
  <c r="AT13" i="14" s="1"/>
  <c r="AS8" i="14"/>
  <c r="AS13" i="14" s="1"/>
  <c r="AR8" i="14"/>
  <c r="AR13" i="14" s="1"/>
  <c r="AP8" i="14"/>
  <c r="AP13" i="14" s="1"/>
  <c r="AO8" i="14"/>
  <c r="AO13" i="14" s="1"/>
  <c r="AN8" i="14"/>
  <c r="AN13" i="14" s="1"/>
  <c r="AL8" i="14"/>
  <c r="AL13" i="14" s="1"/>
  <c r="AJ8" i="14"/>
  <c r="AJ13" i="14" s="1"/>
  <c r="AI8" i="14"/>
  <c r="AI13" i="14" s="1"/>
  <c r="AH8" i="14"/>
  <c r="AH13" i="14" s="1"/>
  <c r="AG8" i="14"/>
  <c r="AG13" i="14" s="1"/>
  <c r="AF8" i="14"/>
  <c r="AF13" i="14" s="1"/>
  <c r="AD8" i="14"/>
  <c r="AD13" i="14" s="1"/>
  <c r="BH7" i="14"/>
  <c r="BH12" i="14" s="1"/>
  <c r="BF7" i="14"/>
  <c r="BF12" i="14" s="1"/>
  <c r="BE7" i="14"/>
  <c r="BE12" i="14" s="1"/>
  <c r="BD7" i="14"/>
  <c r="BD12" i="14" s="1"/>
  <c r="BB7" i="14"/>
  <c r="BB12" i="14" s="1"/>
  <c r="BA7" i="14"/>
  <c r="BA12" i="14" s="1"/>
  <c r="AZ7" i="14"/>
  <c r="AZ12" i="14" s="1"/>
  <c r="AX7" i="14"/>
  <c r="AX12" i="14" s="1"/>
  <c r="AW7" i="14"/>
  <c r="AW12" i="14" s="1"/>
  <c r="AV7" i="14"/>
  <c r="AV12" i="14" s="1"/>
  <c r="AT7" i="14"/>
  <c r="AT12" i="14" s="1"/>
  <c r="AS7" i="14"/>
  <c r="AS12" i="14" s="1"/>
  <c r="AR7" i="14"/>
  <c r="AR12" i="14" s="1"/>
  <c r="AP7" i="14"/>
  <c r="AP12" i="14" s="1"/>
  <c r="AO7" i="14"/>
  <c r="AO12" i="14" s="1"/>
  <c r="AN7" i="14"/>
  <c r="AN12" i="14" s="1"/>
  <c r="AL7" i="14"/>
  <c r="AL12" i="14" s="1"/>
  <c r="AK7" i="14"/>
  <c r="AK12" i="14" s="1"/>
  <c r="AJ7" i="14"/>
  <c r="AJ12" i="14" s="1"/>
  <c r="AH7" i="14"/>
  <c r="AH12" i="14" s="1"/>
  <c r="AG7" i="14"/>
  <c r="AG12" i="14" s="1"/>
  <c r="AF7" i="14"/>
  <c r="AF12" i="14" s="1"/>
  <c r="AD7" i="14"/>
  <c r="AD12" i="14" s="1"/>
  <c r="AC7" i="14"/>
  <c r="AC12" i="14" s="1"/>
  <c r="BH6" i="14"/>
  <c r="BH11" i="14" s="1"/>
  <c r="BF6" i="14"/>
  <c r="BF11" i="14" s="1"/>
  <c r="BE6" i="14"/>
  <c r="BE11" i="14" s="1"/>
  <c r="BD6" i="14"/>
  <c r="BD11" i="14" s="1"/>
  <c r="BB6" i="14"/>
  <c r="BB11" i="14" s="1"/>
  <c r="BA6" i="14"/>
  <c r="BA11" i="14" s="1"/>
  <c r="AZ6" i="14"/>
  <c r="AZ11" i="14" s="1"/>
  <c r="AX6" i="14"/>
  <c r="AX11" i="14" s="1"/>
  <c r="AW6" i="14"/>
  <c r="AW11" i="14" s="1"/>
  <c r="AV6" i="14"/>
  <c r="AV11" i="14" s="1"/>
  <c r="AT6" i="14"/>
  <c r="AT11" i="14" s="1"/>
  <c r="AS6" i="14"/>
  <c r="AS11" i="14" s="1"/>
  <c r="AR6" i="14"/>
  <c r="AR11" i="14" s="1"/>
  <c r="AQ6" i="14"/>
  <c r="AQ11" i="14" s="1"/>
  <c r="AP6" i="14"/>
  <c r="AP11" i="14" s="1"/>
  <c r="AO6" i="14"/>
  <c r="AO11" i="14" s="1"/>
  <c r="AN6" i="14"/>
  <c r="AN11" i="14" s="1"/>
  <c r="AL6" i="14"/>
  <c r="AL11" i="14" s="1"/>
  <c r="AJ6" i="14"/>
  <c r="AJ11" i="14" s="1"/>
  <c r="AH6" i="14"/>
  <c r="AH11" i="14" s="1"/>
  <c r="AG6" i="14"/>
  <c r="AG11" i="14" s="1"/>
  <c r="AF6" i="14"/>
  <c r="AF11" i="14" s="1"/>
  <c r="AD6" i="14"/>
  <c r="AD11" i="14" s="1"/>
  <c r="BH5" i="14"/>
  <c r="BH10" i="14" s="1"/>
  <c r="BG5" i="14"/>
  <c r="BG10" i="14" s="1"/>
  <c r="BF5" i="14"/>
  <c r="BF10" i="14" s="1"/>
  <c r="BE5" i="14"/>
  <c r="BE10" i="14" s="1"/>
  <c r="BD5" i="14"/>
  <c r="BD10" i="14" s="1"/>
  <c r="BC5" i="14"/>
  <c r="BC10" i="14" s="1"/>
  <c r="BB5" i="14"/>
  <c r="BB10" i="14" s="1"/>
  <c r="BA5" i="14"/>
  <c r="BA10" i="14" s="1"/>
  <c r="AZ5" i="14"/>
  <c r="AZ10" i="14" s="1"/>
  <c r="AY5" i="14"/>
  <c r="AY10" i="14" s="1"/>
  <c r="AX5" i="14"/>
  <c r="AX10" i="14" s="1"/>
  <c r="AW5" i="14"/>
  <c r="AW10" i="14" s="1"/>
  <c r="AV5" i="14"/>
  <c r="AV10" i="14" s="1"/>
  <c r="AU5" i="14"/>
  <c r="AU10" i="14" s="1"/>
  <c r="AT5" i="14"/>
  <c r="AT10" i="14" s="1"/>
  <c r="AS5" i="14"/>
  <c r="AS10" i="14" s="1"/>
  <c r="AR5" i="14"/>
  <c r="AR10" i="14" s="1"/>
  <c r="AQ5" i="14"/>
  <c r="AQ10" i="14" s="1"/>
  <c r="AP5" i="14"/>
  <c r="AP10" i="14" s="1"/>
  <c r="AO5" i="14"/>
  <c r="AO10" i="14" s="1"/>
  <c r="AN5" i="14"/>
  <c r="AN10" i="14" s="1"/>
  <c r="AM5" i="14"/>
  <c r="AM10" i="14" s="1"/>
  <c r="AL5" i="14"/>
  <c r="AL10" i="14" s="1"/>
  <c r="AK5" i="14"/>
  <c r="AK10" i="14" s="1"/>
  <c r="AJ5" i="14"/>
  <c r="AJ10" i="14" s="1"/>
  <c r="AI5" i="14"/>
  <c r="AI10" i="14" s="1"/>
  <c r="AH5" i="14"/>
  <c r="AH10" i="14" s="1"/>
  <c r="AG5" i="14"/>
  <c r="AG10" i="14" s="1"/>
  <c r="AF5" i="14"/>
  <c r="AF10" i="14" s="1"/>
  <c r="AE5" i="14"/>
  <c r="AE10" i="14" s="1"/>
  <c r="AD5" i="14"/>
  <c r="AD10" i="14" s="1"/>
  <c r="AC5" i="14"/>
  <c r="AC10" i="14" s="1"/>
  <c r="C31" i="3" l="1"/>
  <c r="C32" i="3"/>
  <c r="C33" i="3"/>
  <c r="C34" i="3"/>
  <c r="C35" i="3"/>
  <c r="C36" i="3"/>
  <c r="C30" i="3"/>
</calcChain>
</file>

<file path=xl/sharedStrings.xml><?xml version="1.0" encoding="utf-8"?>
<sst xmlns="http://schemas.openxmlformats.org/spreadsheetml/2006/main" count="14216" uniqueCount="524">
  <si>
    <t>TEMPLATE PART 2 – Existing Housing Need</t>
  </si>
  <si>
    <t xml:space="preserve">The initial default estimate using the Scottish Government assumptions for Shetland is 100, using the homeless households in temporary accommodation and households both concealed and overcrowded.  </t>
  </si>
  <si>
    <t xml:space="preserve">Through the HNDA process, an estimate for the existing need for additional units has been calculated. The data used was extracted from the Shetland Islands Council housing management information as this was considered the most appropriate way to demonstrate the existing need at a local level.  </t>
  </si>
  <si>
    <t xml:space="preserve">The first step was to identify the number of active homeless cases.  The next step was to identify those housing applicants with specific needs.  Housing applicants who had been awarded particular points were included in the calculation where their current housing situation included sharing amenities, being overcrowded, not having a secure tenure or social &amp; medical needs.    Through the calculation, all duplication was removed to ensure each application was only counted once.    </t>
  </si>
  <si>
    <t xml:space="preserve">Table 4.1 Existing Housing Need, for additional units </t>
  </si>
  <si>
    <t>Existing Housing Need, for additional units</t>
  </si>
  <si>
    <t>Number</t>
  </si>
  <si>
    <t>Active Homeless Cases</t>
  </si>
  <si>
    <t xml:space="preserve">Housing Applications Awarded Sharing Amenities Points and Overcrowding Points, Insecurity of Tenure, Specialist Need  (removing duplicates) </t>
  </si>
  <si>
    <t>Total</t>
  </si>
  <si>
    <t xml:space="preserve">Below shows the comparison between the Scottish Government assumption and the locally adjusted estimate.  </t>
  </si>
  <si>
    <t>Chart 4 – Estimated Need – Scottish Government Assumption and Locally Adjusted Estimate</t>
  </si>
  <si>
    <t xml:space="preserve">SCENARIO 1 </t>
  </si>
  <si>
    <t>This scenario is considered the most likely to be the case, as detailed below:</t>
  </si>
  <si>
    <r>
      <t>·</t>
    </r>
    <r>
      <rPr>
        <sz val="7"/>
        <color theme="1"/>
        <rFont val="Times New Roman"/>
        <family val="1"/>
      </rPr>
      <t xml:space="preserve">         </t>
    </r>
    <r>
      <rPr>
        <sz val="11"/>
        <color theme="1"/>
        <rFont val="Calibri"/>
        <family val="2"/>
        <scheme val="minor"/>
      </rPr>
      <t>Household Projections – Principal</t>
    </r>
  </si>
  <si>
    <r>
      <t>·</t>
    </r>
    <r>
      <rPr>
        <sz val="7"/>
        <color theme="1"/>
        <rFont val="Times New Roman"/>
        <family val="1"/>
      </rPr>
      <t xml:space="preserve">         </t>
    </r>
    <r>
      <rPr>
        <sz val="11"/>
        <color theme="1"/>
        <rFont val="Calibri"/>
        <family val="2"/>
        <scheme val="minor"/>
      </rPr>
      <t>Years to clear existing need – 5 years</t>
    </r>
  </si>
  <si>
    <r>
      <t>·</t>
    </r>
    <r>
      <rPr>
        <sz val="7"/>
        <color theme="1"/>
        <rFont val="Times New Roman"/>
        <family val="1"/>
      </rPr>
      <t xml:space="preserve">         </t>
    </r>
    <r>
      <rPr>
        <sz val="11"/>
        <color theme="1"/>
        <rFont val="Calibri"/>
        <family val="2"/>
        <scheme val="minor"/>
      </rPr>
      <t>Growth in median income scenario: Below Real Terms Growth</t>
    </r>
  </si>
  <si>
    <r>
      <t>·</t>
    </r>
    <r>
      <rPr>
        <sz val="7"/>
        <color theme="1"/>
        <rFont val="Times New Roman"/>
        <family val="1"/>
      </rPr>
      <t xml:space="preserve">         </t>
    </r>
    <r>
      <rPr>
        <sz val="11"/>
        <color theme="1"/>
        <rFont val="Calibri"/>
        <family val="2"/>
        <scheme val="minor"/>
      </rPr>
      <t>Change in income distribution: Greater inequality</t>
    </r>
  </si>
  <si>
    <r>
      <t>·</t>
    </r>
    <r>
      <rPr>
        <sz val="7"/>
        <color theme="1"/>
        <rFont val="Times New Roman"/>
        <family val="1"/>
      </rPr>
      <t xml:space="preserve">         </t>
    </r>
    <r>
      <rPr>
        <sz val="11"/>
        <color theme="1"/>
        <rFont val="Calibri"/>
        <family val="2"/>
        <scheme val="minor"/>
      </rPr>
      <t>Prices &amp; affordability: Weak Growth</t>
    </r>
  </si>
  <si>
    <r>
      <t>·</t>
    </r>
    <r>
      <rPr>
        <sz val="7"/>
        <color theme="1"/>
        <rFont val="Times New Roman"/>
        <family val="1"/>
      </rPr>
      <t xml:space="preserve">         </t>
    </r>
    <r>
      <rPr>
        <sz val="11"/>
        <color theme="1"/>
        <rFont val="Calibri"/>
        <family val="2"/>
        <scheme val="minor"/>
      </rPr>
      <t>Rent growth assumption: Weak Growth</t>
    </r>
  </si>
  <si>
    <r>
      <t>·</t>
    </r>
    <r>
      <rPr>
        <sz val="7"/>
        <color theme="1"/>
        <rFont val="Times New Roman"/>
        <family val="1"/>
      </rPr>
      <t xml:space="preserve">         </t>
    </r>
    <r>
      <rPr>
        <sz val="11"/>
        <color theme="1"/>
        <rFont val="Calibri"/>
        <family val="2"/>
        <scheme val="minor"/>
      </rPr>
      <t>Household Projections – Low Migration</t>
    </r>
  </si>
  <si>
    <r>
      <t>·</t>
    </r>
    <r>
      <rPr>
        <sz val="7"/>
        <color theme="1"/>
        <rFont val="Times New Roman"/>
        <family val="1"/>
      </rPr>
      <t xml:space="preserve">         </t>
    </r>
    <r>
      <rPr>
        <sz val="11"/>
        <color theme="1"/>
        <rFont val="Calibri"/>
        <family val="2"/>
        <scheme val="minor"/>
      </rPr>
      <t>Household Projections – Principal Migration</t>
    </r>
  </si>
  <si>
    <r>
      <t>·</t>
    </r>
    <r>
      <rPr>
        <sz val="7"/>
        <color theme="1"/>
        <rFont val="Times New Roman"/>
        <family val="1"/>
      </rPr>
      <t xml:space="preserve">         </t>
    </r>
    <r>
      <rPr>
        <sz val="11"/>
        <color theme="1"/>
        <rFont val="Calibri"/>
        <family val="2"/>
        <scheme val="minor"/>
      </rPr>
      <t>Growth in median income scenario: Modest Real Terms Growth</t>
    </r>
  </si>
  <si>
    <r>
      <t>·</t>
    </r>
    <r>
      <rPr>
        <sz val="7"/>
        <color theme="1"/>
        <rFont val="Times New Roman"/>
        <family val="1"/>
      </rPr>
      <t xml:space="preserve">         </t>
    </r>
    <r>
      <rPr>
        <sz val="11"/>
        <color theme="1"/>
        <rFont val="Calibri"/>
        <family val="2"/>
        <scheme val="minor"/>
      </rPr>
      <t>Prices &amp; affordability: Modest Growth</t>
    </r>
  </si>
  <si>
    <r>
      <t>·</t>
    </r>
    <r>
      <rPr>
        <sz val="7"/>
        <color theme="1"/>
        <rFont val="Times New Roman"/>
        <family val="1"/>
      </rPr>
      <t xml:space="preserve">         </t>
    </r>
    <r>
      <rPr>
        <sz val="11"/>
        <color theme="1"/>
        <rFont val="Calibri"/>
        <family val="2"/>
        <scheme val="minor"/>
      </rPr>
      <t>Rent growth assumption: Modest Growth</t>
    </r>
  </si>
  <si>
    <r>
      <t>·</t>
    </r>
    <r>
      <rPr>
        <sz val="7"/>
        <color theme="1"/>
        <rFont val="Times New Roman"/>
        <family val="1"/>
      </rPr>
      <t xml:space="preserve">         </t>
    </r>
    <r>
      <rPr>
        <sz val="11"/>
        <color theme="1"/>
        <rFont val="Calibri"/>
        <family val="2"/>
        <scheme val="minor"/>
      </rPr>
      <t>Years to clear existing need – 10 years</t>
    </r>
  </si>
  <si>
    <t xml:space="preserve">Changes to Scenario 1, as below </t>
  </si>
  <si>
    <t>Scenario 2 – change in Household Projections to Low Migration</t>
  </si>
  <si>
    <t xml:space="preserve">Scenario 3 – change in Median Income, Prices &amp; Affordability and Rent Growth Assumption to Modest Growth </t>
  </si>
  <si>
    <t>Scenario 4 – change clearing the housing need from 5 years to 10 years</t>
  </si>
  <si>
    <r>
      <t>The reasoning for scenarios one and three is set out clearly and seems reasonable but more explanation is required for scenario 2 as to why low migration may occur and scenario 4 as to what would trigger existing need being cleared over 10 rather than 5 years (</t>
    </r>
    <r>
      <rPr>
        <b/>
        <i/>
        <sz val="12"/>
        <color theme="1"/>
        <rFont val="Verdana"/>
        <family val="2"/>
      </rPr>
      <t>see recommendation 2</t>
    </r>
    <r>
      <rPr>
        <sz val="12"/>
        <color theme="1"/>
        <rFont val="Verdana"/>
        <family val="2"/>
      </rPr>
      <t xml:space="preserve">).  </t>
    </r>
  </si>
  <si>
    <t>Recommendation one asks for more detail to be added on how the evidence on economic drivers in chapter two has informed each of the scenarios in chapter four.  When that is completed, it would be useful to hyperlink these chapters accordingly to highlight the link between the evidence and the scenarios.</t>
  </si>
  <si>
    <t>Future housing need estimates</t>
  </si>
  <si>
    <t xml:space="preserve">The HNDA Tool has been used to produce estimates of the future number of new build units required.  The Tool runs which underpin the results have been used to produce results for a 20 year period, however the HNDA report shows results for just 5 years for each scenario.  </t>
  </si>
  <si>
    <r>
      <t>The report should show additional results 10, 15 and 20 years and a cumulative total at the end of this period (</t>
    </r>
    <r>
      <rPr>
        <b/>
        <i/>
        <sz val="12"/>
        <color theme="1"/>
        <rFont val="Verdana"/>
        <family val="2"/>
      </rPr>
      <t>see recommendation 2</t>
    </r>
    <r>
      <rPr>
        <sz val="12"/>
        <color theme="1"/>
        <rFont val="Verdana"/>
        <family val="2"/>
      </rPr>
      <t xml:space="preserve">).  Results are broken down by tenure with an annual total and they are broken down by HMA.  The Tool runs have been checked by the CHMA.  </t>
    </r>
  </si>
  <si>
    <t>Across all four scenarios the majority of future housing need is located in Lerwick and Bressay.  In general most need is for social rent, followed by owner occupation and then private rent.</t>
  </si>
  <si>
    <t>Annual Housing Requirement</t>
  </si>
  <si>
    <t>Social Rent</t>
  </si>
  <si>
    <t>Below Market</t>
  </si>
  <si>
    <t>Private Rent</t>
  </si>
  <si>
    <t>Buyers</t>
  </si>
  <si>
    <t>Scenario 1  (5 years)</t>
  </si>
  <si>
    <t>Scenario 2  (5 years)</t>
  </si>
  <si>
    <t>Scenario 3  (5 years)</t>
  </si>
  <si>
    <t>Scenario 4 (10 years)</t>
  </si>
  <si>
    <t>Suggestions</t>
  </si>
  <si>
    <t xml:space="preserve">1.   Care should be taken with reporting of scenario four to make it clear that whilst the scenario itself is based on a ten existing housing need clearance period, in some cases the output results as in the table above relate only to five years. </t>
  </si>
  <si>
    <t>2.   Where reporting figures for a five year period in total it may be helpful to terms these ‘cumulative’ to differentiate them clearly from annual figures.</t>
  </si>
  <si>
    <t>s</t>
  </si>
  <si>
    <t>A</t>
  </si>
  <si>
    <t>B</t>
  </si>
  <si>
    <t>C</t>
  </si>
  <si>
    <t>D</t>
  </si>
  <si>
    <t>E</t>
  </si>
  <si>
    <t>F</t>
  </si>
  <si>
    <t>G</t>
  </si>
  <si>
    <t>H</t>
  </si>
  <si>
    <t>i</t>
  </si>
  <si>
    <t>j</t>
  </si>
  <si>
    <t>k</t>
  </si>
  <si>
    <t>l</t>
  </si>
  <si>
    <t>m</t>
  </si>
  <si>
    <t>n</t>
  </si>
  <si>
    <t>o</t>
  </si>
  <si>
    <t>p</t>
  </si>
  <si>
    <t>q</t>
  </si>
  <si>
    <t>r</t>
  </si>
  <si>
    <t xml:space="preserve">DETAILED SCENARIO RESULTS - new build needed, per year, by tenure </t>
  </si>
  <si>
    <t>Scenario All</t>
  </si>
  <si>
    <t>Summed</t>
  </si>
  <si>
    <t>ScenarioAll</t>
  </si>
  <si>
    <t>2021-2025</t>
  </si>
  <si>
    <t>2026-2030</t>
  </si>
  <si>
    <t>Year</t>
  </si>
  <si>
    <t>2018 Principal</t>
  </si>
  <si>
    <t>BM Rent</t>
  </si>
  <si>
    <t>PRS</t>
  </si>
  <si>
    <t>2018 Principal Change</t>
  </si>
  <si>
    <t>Exisiting 2018 Principal</t>
  </si>
  <si>
    <t>Average per annum</t>
  </si>
  <si>
    <t>Newly Arising 2018 Principal</t>
  </si>
  <si>
    <t>Total 2018 Principal</t>
  </si>
  <si>
    <t>Scenario</t>
  </si>
  <si>
    <t>Scenario Mean</t>
  </si>
  <si>
    <t>Scenario Median</t>
  </si>
  <si>
    <t>Scenario 25%ile</t>
  </si>
  <si>
    <t>Scenario Market</t>
  </si>
  <si>
    <t>Scenario Subsidy</t>
  </si>
  <si>
    <t>Rises Scenario</t>
  </si>
  <si>
    <t>Rent Median (Scenario)</t>
  </si>
  <si>
    <t>Rent 30th (Scenario)</t>
  </si>
  <si>
    <t>Annual Rent Medain</t>
  </si>
  <si>
    <t>2016 High Migration</t>
  </si>
  <si>
    <t>2016 High Migration Change</t>
  </si>
  <si>
    <t>Exisiting 2016 High Migration</t>
  </si>
  <si>
    <t>Newly Arising 2016 High Migration</t>
  </si>
  <si>
    <t>Total 2016 High Migration</t>
  </si>
  <si>
    <t>Annual Rent 30th</t>
  </si>
  <si>
    <t xml:space="preserve"> </t>
  </si>
  <si>
    <t>S1</t>
  </si>
  <si>
    <t>S2</t>
  </si>
  <si>
    <t>S3</t>
  </si>
  <si>
    <t>S4</t>
  </si>
  <si>
    <t>Blank</t>
  </si>
  <si>
    <t>2018 High Migration</t>
  </si>
  <si>
    <t>2018 High Migration Change</t>
  </si>
  <si>
    <t>Newly Arising 2018 High Migration</t>
  </si>
  <si>
    <t>Total 2018 High Migration</t>
  </si>
  <si>
    <t>S5</t>
  </si>
  <si>
    <t>S6</t>
  </si>
  <si>
    <t>Step 5 - Calculate the % Split</t>
  </si>
  <si>
    <t>Shetland Housing List</t>
  </si>
  <si>
    <t>HMA</t>
  </si>
  <si>
    <t>Number Who Wish To Stay Plus Those Who Wish To Join the HMA</t>
  </si>
  <si>
    <t>Central</t>
  </si>
  <si>
    <t>Lerwick &amp; Bressay</t>
  </si>
  <si>
    <t>North</t>
  </si>
  <si>
    <t>North Isles</t>
  </si>
  <si>
    <t>South</t>
  </si>
  <si>
    <t>West</t>
  </si>
  <si>
    <t>Exisiting need reworked</t>
  </si>
  <si>
    <t>Principal Scenario</t>
  </si>
  <si>
    <t>Principal Mean</t>
  </si>
  <si>
    <t>Principal Median</t>
  </si>
  <si>
    <t>Principal 25%ile</t>
  </si>
  <si>
    <t>Principal Market</t>
  </si>
  <si>
    <t>Princpal Subsidy</t>
  </si>
  <si>
    <t>Rises Principal</t>
  </si>
  <si>
    <t>Rent Median (Principal)</t>
  </si>
  <si>
    <t>Rent 30th%ile (Principal)</t>
  </si>
  <si>
    <t>2-Shetland Council-Central Mainland HMA</t>
  </si>
  <si>
    <t>2-Shetland Council-Lerwick &amp; Bressay  HMA</t>
  </si>
  <si>
    <t>2-Shetland Council-North Isles, Whalsay &amp; Skerries  HMA</t>
  </si>
  <si>
    <t>2-Shetland Council-North Mainland  HMA</t>
  </si>
  <si>
    <t>2-Shetland Council-South Mainland  HMA</t>
  </si>
  <si>
    <t>2-Shetland Council-West Mainland HMA</t>
  </si>
  <si>
    <t>Central Mainland HMA</t>
  </si>
  <si>
    <t>Lerwick &amp; Bressay  HMA</t>
  </si>
  <si>
    <t>Shetland Council-South Mainland  HMA</t>
  </si>
  <si>
    <t>Shetland Council-West Mainland HMA</t>
  </si>
  <si>
    <t>Household Projections</t>
  </si>
  <si>
    <t>Default</t>
  </si>
  <si>
    <t>s2</t>
  </si>
  <si>
    <t>Growth +</t>
  </si>
  <si>
    <t>Exisiting Need</t>
  </si>
  <si>
    <t>LA HOTOC</t>
  </si>
  <si>
    <t>+0.25% 15 years</t>
  </si>
  <si>
    <t>Years to clear backlog</t>
  </si>
  <si>
    <t>Income, Growth &amp; Distribution</t>
  </si>
  <si>
    <t xml:space="preserve">   Growth in median income scenario</t>
  </si>
  <si>
    <t xml:space="preserve">   Change in income distribution</t>
  </si>
  <si>
    <t>Trend Growth</t>
  </si>
  <si>
    <t>Percentile</t>
  </si>
  <si>
    <t>Income Ratio</t>
  </si>
  <si>
    <t xml:space="preserve"> Prices and Afforability</t>
  </si>
  <si>
    <t>Moderate Real term (Default)</t>
  </si>
  <si>
    <t>Income Data</t>
  </si>
  <si>
    <t>SG Income Data</t>
  </si>
  <si>
    <t>No Change (Core Default)</t>
  </si>
  <si>
    <t>Proportion of market who buy</t>
  </si>
  <si>
    <t>Upper income-to-rent threshold</t>
  </si>
  <si>
    <t>Lower income-to-rent treshohld</t>
  </si>
  <si>
    <t>Split Need into tenure</t>
  </si>
  <si>
    <t>Rent Growth Assumption</t>
  </si>
  <si>
    <t>Trend Growth (Core default)</t>
  </si>
  <si>
    <t>Own Caci data</t>
  </si>
  <si>
    <t>Income Scenarios</t>
  </si>
  <si>
    <t>Mean</t>
  </si>
  <si>
    <t>High Real Terms Growth</t>
  </si>
  <si>
    <t xml:space="preserve">No Real Terms Growth </t>
  </si>
  <si>
    <t>Moderate Real Terms Growth (CoreDefault)</t>
  </si>
  <si>
    <t>Moderately Below Real Terms Growth</t>
  </si>
  <si>
    <t>Below Real Terms Growth</t>
  </si>
  <si>
    <t>Top 90 Relative to Bottom 10</t>
  </si>
  <si>
    <t>Greater Equality</t>
  </si>
  <si>
    <t>No Change (CoreDefault)</t>
  </si>
  <si>
    <t xml:space="preserve">Greater Inequality </t>
  </si>
  <si>
    <t>House and Rent Price Scenarios</t>
  </si>
  <si>
    <t>High Growth</t>
  </si>
  <si>
    <t>Moderately High Growth</t>
  </si>
  <si>
    <t>Trend Growth (CoreDefault)</t>
  </si>
  <si>
    <t>Moderately Low Growth</t>
  </si>
  <si>
    <t>Median</t>
  </si>
  <si>
    <t>Low Growth</t>
  </si>
  <si>
    <t>2030-2035</t>
  </si>
  <si>
    <t>2036-2040</t>
  </si>
  <si>
    <t>North Mainland HMA</t>
  </si>
  <si>
    <t>North Isles HMA</t>
  </si>
  <si>
    <t>Greater Inequality</t>
  </si>
  <si>
    <t>Total - all</t>
  </si>
  <si>
    <t>Total  - average per annum</t>
  </si>
  <si>
    <t>2031-2035</t>
  </si>
  <si>
    <t xml:space="preserve">Cumulative </t>
  </si>
  <si>
    <t>Scenario 1</t>
  </si>
  <si>
    <t>Scenario 2</t>
  </si>
  <si>
    <t>Scenario 3</t>
  </si>
  <si>
    <t>Scenario 4</t>
  </si>
  <si>
    <t>Scenario 5</t>
  </si>
  <si>
    <t>S7</t>
  </si>
  <si>
    <t>S8</t>
  </si>
  <si>
    <t>Scenario 6</t>
  </si>
  <si>
    <t>Scenario 7</t>
  </si>
  <si>
    <t>Scenario 8</t>
  </si>
  <si>
    <t>Cumulative need all tenures</t>
  </si>
  <si>
    <t>Shetland</t>
  </si>
  <si>
    <t>Total requirements by tenure (2021-2040)</t>
  </si>
  <si>
    <t>Average annual requirements by tenure ( 2021-2040)</t>
  </si>
  <si>
    <t>Per annum</t>
  </si>
  <si>
    <t>South Mainland  HMA</t>
  </si>
  <si>
    <t>West Mainland HMA</t>
  </si>
  <si>
    <t>SG CACI DATA</t>
  </si>
  <si>
    <t>OWN INCOME DATA</t>
  </si>
  <si>
    <t>2020 CACI</t>
  </si>
  <si>
    <t>SG Income Estimates 2018 by Decile</t>
  </si>
  <si>
    <t xml:space="preserve">Add Summary tables </t>
  </si>
  <si>
    <t>Lowest 10% below</t>
  </si>
  <si>
    <t>% within each banding</t>
  </si>
  <si>
    <t>Area</t>
  </si>
  <si>
    <t>Total Households</t>
  </si>
  <si>
    <t>0-5k</t>
  </si>
  <si>
    <t>5-10k</t>
  </si>
  <si>
    <t>10-15k</t>
  </si>
  <si>
    <t>15-20k</t>
  </si>
  <si>
    <t>20-25k</t>
  </si>
  <si>
    <t>25-30k</t>
  </si>
  <si>
    <t>30-35k</t>
  </si>
  <si>
    <t>35-40k</t>
  </si>
  <si>
    <t>40-45k</t>
  </si>
  <si>
    <t>45-50k</t>
  </si>
  <si>
    <t>50-55k</t>
  </si>
  <si>
    <t>55-60k</t>
  </si>
  <si>
    <t>60-65k</t>
  </si>
  <si>
    <t>65-70k</t>
  </si>
  <si>
    <t>70-75k</t>
  </si>
  <si>
    <t>75-80k</t>
  </si>
  <si>
    <t>80-85k</t>
  </si>
  <si>
    <t>85-90k</t>
  </si>
  <si>
    <t>90-95k</t>
  </si>
  <si>
    <t>95-100k</t>
  </si>
  <si>
    <t>100k+</t>
  </si>
  <si>
    <t>Shetland Islands</t>
  </si>
  <si>
    <t>Highest 10% above</t>
  </si>
  <si>
    <t>Low  Migration</t>
  </si>
  <si>
    <t>Principal</t>
  </si>
  <si>
    <t>High Migration</t>
  </si>
  <si>
    <t>Rents 2019 CACI Analysis</t>
  </si>
  <si>
    <t>Mean Income</t>
  </si>
  <si>
    <t>Median Income</t>
  </si>
  <si>
    <t>Mode Income</t>
  </si>
  <si>
    <t>Lower Quartile</t>
  </si>
  <si>
    <t>Upper Quartile</t>
  </si>
  <si>
    <t>Min Income</t>
  </si>
  <si>
    <t>Max Income</t>
  </si>
  <si>
    <t>Mid Point</t>
  </si>
  <si>
    <t>AREA</t>
  </si>
  <si>
    <t>Salary required to be able to afford current rent  (Average Rents)</t>
  </si>
  <si>
    <t>% Cant afford</t>
  </si>
  <si>
    <t>% WHO CAN AFFORD</t>
  </si>
  <si>
    <t>SIC</t>
  </si>
  <si>
    <t>RSL</t>
  </si>
  <si>
    <t>LHA</t>
  </si>
  <si>
    <t>MMR (90%)</t>
  </si>
  <si>
    <t>Private</t>
  </si>
  <si>
    <t>Market entry</t>
  </si>
  <si>
    <t>Mean and Median House Price by HMA Using RoS 2018 Data</t>
  </si>
  <si>
    <t>Geography Group</t>
  </si>
  <si>
    <t>Geography Name</t>
  </si>
  <si>
    <t>MEAN</t>
  </si>
  <si>
    <t>MEDIAN</t>
  </si>
  <si>
    <t>HMAs</t>
  </si>
  <si>
    <t>Aberdeen HMA</t>
  </si>
  <si>
    <t xml:space="preserve">Aberdeen Rural </t>
  </si>
  <si>
    <t>Aberdeen City Council HMA</t>
  </si>
  <si>
    <t>Aberdeenshire Council HMA</t>
  </si>
  <si>
    <t>Alloa HMA</t>
  </si>
  <si>
    <t>Annan HMA</t>
  </si>
  <si>
    <t>Arran HMA</t>
  </si>
  <si>
    <t>Ayr HMA</t>
  </si>
  <si>
    <t>Badenoch &amp; Strathspey HMA</t>
  </si>
  <si>
    <t>Buckie HMA</t>
  </si>
  <si>
    <t>Bute HMA</t>
  </si>
  <si>
    <t>Cairngorms National Park HMA</t>
  </si>
  <si>
    <t>Caithness HMA</t>
  </si>
  <si>
    <t>CEC</t>
  </si>
  <si>
    <t>Coll &amp; Tiree HMA</t>
  </si>
  <si>
    <t>Cowal HMA</t>
  </si>
  <si>
    <t>Cummnock HMA</t>
  </si>
  <si>
    <t>Cupar &amp; North West Fife HMA</t>
  </si>
  <si>
    <t>Dollar HMA</t>
  </si>
  <si>
    <t>Doon Valley HMA</t>
  </si>
  <si>
    <t>Dumfries HMA</t>
  </si>
  <si>
    <t>East Angus HMA</t>
  </si>
  <si>
    <t>East Dunbartonshire Council HMA</t>
  </si>
  <si>
    <t>East Mainland</t>
  </si>
  <si>
    <t>East Renfrewshire Council HMA</t>
  </si>
  <si>
    <t>East Ross HMA</t>
  </si>
  <si>
    <t>ELC01</t>
  </si>
  <si>
    <t>ELC02</t>
  </si>
  <si>
    <t>ELC03</t>
  </si>
  <si>
    <t>ELC04</t>
  </si>
  <si>
    <t>Elgin HMA</t>
  </si>
  <si>
    <t>Eskdale HMA</t>
  </si>
  <si>
    <t>Falkirk HMA</t>
  </si>
  <si>
    <t>FC01</t>
  </si>
  <si>
    <t>FC02</t>
  </si>
  <si>
    <t>Forres HMA</t>
  </si>
  <si>
    <t>Garnock Valley HMA</t>
  </si>
  <si>
    <t>Girvan &amp; South Carrick HMA</t>
  </si>
  <si>
    <t>Glasgow City Council HMA</t>
  </si>
  <si>
    <t>Greater Dundee HMA</t>
  </si>
  <si>
    <t>Greater Perth HMA</t>
  </si>
  <si>
    <t>Helensborough &amp; Lomond  HMA</t>
  </si>
  <si>
    <t>Highland Perthshire HMA</t>
  </si>
  <si>
    <t>Hillsfoot HMA</t>
  </si>
  <si>
    <t>Inverclyde Council HMA</t>
  </si>
  <si>
    <t>Inverness HMA</t>
  </si>
  <si>
    <t>Irvine/  Kilwinning HMA</t>
  </si>
  <si>
    <t>Islay, Jura &amp; Colonsay HMA</t>
  </si>
  <si>
    <t>Isles</t>
  </si>
  <si>
    <t>Keith HMA</t>
  </si>
  <si>
    <t>Kilmarnock &amp; Loudoun HMA</t>
  </si>
  <si>
    <t>Pull out figutrd</t>
  </si>
  <si>
    <t>Kinross HMA</t>
  </si>
  <si>
    <t>Kintyre HMA</t>
  </si>
  <si>
    <t>Kirkwall</t>
  </si>
  <si>
    <t>Lochaber HMA</t>
  </si>
  <si>
    <t>Lorn &amp; Inner Isles HMA</t>
  </si>
  <si>
    <t>MC01</t>
  </si>
  <si>
    <t>MC02</t>
  </si>
  <si>
    <t>MC03</t>
  </si>
  <si>
    <t>Mid Argyll HMA</t>
  </si>
  <si>
    <t>Mid Galloway HMA</t>
  </si>
  <si>
    <t>Mid Ross HMA</t>
  </si>
  <si>
    <t>Mull &amp; Iona HMA</t>
  </si>
  <si>
    <t>Nairn HMA</t>
  </si>
  <si>
    <t>National Park HMA</t>
  </si>
  <si>
    <t>North Angus HMA</t>
  </si>
  <si>
    <t>North Coast HMA</t>
  </si>
  <si>
    <t>North Isles, Whalsay &amp; Skerries  HMA</t>
  </si>
  <si>
    <t>North Lanarkshire Council HMA</t>
  </si>
  <si>
    <t>North Mainland  HMA</t>
  </si>
  <si>
    <t>Renfrewshire Council HMA</t>
  </si>
  <si>
    <t>Rural HMA</t>
  </si>
  <si>
    <t>SBC01</t>
  </si>
  <si>
    <t>SBC02</t>
  </si>
  <si>
    <t>SBC03</t>
  </si>
  <si>
    <t>SBC04</t>
  </si>
  <si>
    <t>Siar Rural HMA</t>
  </si>
  <si>
    <t>Skye &amp; Lochalsh HMA</t>
  </si>
  <si>
    <t>South Lanarkshire Council HMA</t>
  </si>
  <si>
    <t>Speyside HMA</t>
  </si>
  <si>
    <t>St Andrews and North East Fife HMA</t>
  </si>
  <si>
    <t>Stewarty HMA</t>
  </si>
  <si>
    <t>Stirling Core HMA</t>
  </si>
  <si>
    <t>Stirling Rural HMA</t>
  </si>
  <si>
    <t>Stornoway HMA</t>
  </si>
  <si>
    <t>Stranraer HMA</t>
  </si>
  <si>
    <t>Strathearn HMA</t>
  </si>
  <si>
    <t>Strathmore &amp; Glens HMA</t>
  </si>
  <si>
    <t>Stromness Parish</t>
  </si>
  <si>
    <t>Sutherland HMA</t>
  </si>
  <si>
    <t>Three Towns HMA</t>
  </si>
  <si>
    <t>West Angus HMA</t>
  </si>
  <si>
    <t>West Dunbartonshire Council HMA</t>
  </si>
  <si>
    <t>West Mainland</t>
  </si>
  <si>
    <t>West Ross HMA</t>
  </si>
  <si>
    <t>WLC01</t>
  </si>
  <si>
    <t>WLC02</t>
  </si>
  <si>
    <t>WLC03</t>
  </si>
  <si>
    <t>HMA Sub Areas</t>
  </si>
  <si>
    <t>Bo'ness</t>
  </si>
  <si>
    <t>Denny &amp; Bonnybridge</t>
  </si>
  <si>
    <t>Dundee City Centre MAA Sub Area</t>
  </si>
  <si>
    <t>Dundee City East MAA Sub Area</t>
  </si>
  <si>
    <t>Dundee City North MAA Sub Area</t>
  </si>
  <si>
    <t>Dundee City West MAA Sub Area</t>
  </si>
  <si>
    <t>Falkirk</t>
  </si>
  <si>
    <t>Grangemouth</t>
  </si>
  <si>
    <t>Polmont &amp; Rural South</t>
  </si>
  <si>
    <t>South Angus HMA Sub Area</t>
  </si>
  <si>
    <t>St Andrews &amp; North East Fife Sub Area</t>
  </si>
  <si>
    <t>Stenhousemuir Larbert &amp; Rural North</t>
  </si>
  <si>
    <t>NPs</t>
  </si>
  <si>
    <t>CNP Aberdeenshire</t>
  </si>
  <si>
    <t>CNP Highland</t>
  </si>
  <si>
    <t>CNP Moray</t>
  </si>
  <si>
    <t>LLTNP Argyll &amp; Bute</t>
  </si>
  <si>
    <t>LLTNP Stirling</t>
  </si>
  <si>
    <t>LLTNP West Dunbartonshire</t>
  </si>
  <si>
    <t>LA</t>
  </si>
  <si>
    <t>Aberdeen City</t>
  </si>
  <si>
    <t>Aberdeenshire</t>
  </si>
  <si>
    <t xml:space="preserve">Mean </t>
  </si>
  <si>
    <t>Angus</t>
  </si>
  <si>
    <t>Argyll and Bute</t>
  </si>
  <si>
    <t>Clackmannanshire</t>
  </si>
  <si>
    <t>Dumfries and Galloway</t>
  </si>
  <si>
    <t>Dundee City</t>
  </si>
  <si>
    <t>East Ayrshire</t>
  </si>
  <si>
    <t>East Dunbartonshire</t>
  </si>
  <si>
    <t>East Lothian</t>
  </si>
  <si>
    <t>East Renfrewshire</t>
  </si>
  <si>
    <t>City of Edinburgh</t>
  </si>
  <si>
    <t>EileanSiar</t>
  </si>
  <si>
    <t>Fife</t>
  </si>
  <si>
    <t>Glasgow City</t>
  </si>
  <si>
    <t>Highland</t>
  </si>
  <si>
    <t>Inverclyde</t>
  </si>
  <si>
    <t>Midlothian</t>
  </si>
  <si>
    <t>Moray</t>
  </si>
  <si>
    <t>North Ayrshire</t>
  </si>
  <si>
    <t>North Lanarkshire</t>
  </si>
  <si>
    <t>Orkney Islands</t>
  </si>
  <si>
    <t>Perth and Kinross</t>
  </si>
  <si>
    <t>Renfrewshire</t>
  </si>
  <si>
    <t>Scottish Borders</t>
  </si>
  <si>
    <t>South Ayrshire</t>
  </si>
  <si>
    <t>South Lanarkshire</t>
  </si>
  <si>
    <t>Stirling</t>
  </si>
  <si>
    <t>West Dunbartonshire</t>
  </si>
  <si>
    <t>West Lothian</t>
  </si>
  <si>
    <t xml:space="preserve">Source:  Ros Monthly House Price Data 2018, produced by SG CAD </t>
  </si>
  <si>
    <t xml:space="preserve">Total </t>
  </si>
  <si>
    <t>MMR</t>
  </si>
  <si>
    <t xml:space="preserve">St. Andrews and North East </t>
  </si>
  <si>
    <t>Cupar and North West Fife</t>
  </si>
  <si>
    <t>Total additional future housing units</t>
  </si>
  <si>
    <t>SOCIAL RENT</t>
  </si>
  <si>
    <t>FELOW MARKET RENT</t>
  </si>
  <si>
    <t>PRIVATE RENT</t>
  </si>
  <si>
    <t>OWNER OCCUPATION</t>
  </si>
  <si>
    <t xml:space="preserve">Scenario 4 </t>
  </si>
  <si>
    <t xml:space="preserve">Scenario 1 </t>
  </si>
  <si>
    <t xml:space="preserve">Total households over the projection period who may afford:    </t>
  </si>
  <si>
    <t>%</t>
  </si>
  <si>
    <t>Housing Estimates</t>
  </si>
  <si>
    <t>CUMULATIVE TOTAL AT END OF PROJECTION 
PERIOD</t>
  </si>
  <si>
    <t>ANNUAL NEED - YEARS 15 TO 20</t>
  </si>
  <si>
    <t>ANNUAL NEED - YEARS 10 TO 15</t>
  </si>
  <si>
    <t>ANNUAL NEED - YEARS 5 TO 10</t>
  </si>
  <si>
    <t>North Fife : High Migration</t>
  </si>
  <si>
    <t>North Fife : Principal Scenario</t>
  </si>
  <si>
    <t>2018 High</t>
  </si>
  <si>
    <t>% Change</t>
  </si>
  <si>
    <t>Avg Annual</t>
  </si>
  <si>
    <t>20 Year  Change</t>
  </si>
  <si>
    <t>ANNUAL NEED - YEARS 1 TO 5</t>
  </si>
  <si>
    <t>2021-2041</t>
  </si>
  <si>
    <t xml:space="preserve">HNDA Projection Period </t>
  </si>
  <si>
    <t xml:space="preserve"> -   </t>
  </si>
  <si>
    <t>Poor Quality</t>
  </si>
  <si>
    <t xml:space="preserve">Total numFer of new households over the projection period   </t>
  </si>
  <si>
    <t>Specialist Housing and Housing Related Services</t>
  </si>
  <si>
    <t>Concealed households &amp; Overcrowding</t>
  </si>
  <si>
    <t xml:space="preserve">Household Projection Period </t>
  </si>
  <si>
    <t>Households in insecure tenure</t>
  </si>
  <si>
    <t>Homeless households in temporary accommodation</t>
  </si>
  <si>
    <r>
      <t xml:space="preserve">Total households with </t>
    </r>
    <r>
      <rPr>
        <b/>
        <sz val="10"/>
        <color theme="0"/>
        <rFont val="Arial"/>
        <family val="2"/>
      </rPr>
      <t>existing need (net)</t>
    </r>
    <r>
      <rPr>
        <sz val="10"/>
        <color theme="0"/>
        <rFont val="Arial"/>
        <family val="2"/>
      </rPr>
      <t xml:space="preserve"> </t>
    </r>
    <r>
      <rPr>
        <b/>
        <sz val="10"/>
        <color theme="0"/>
        <rFont val="Arial"/>
        <family val="2"/>
      </rPr>
      <t xml:space="preserve">  </t>
    </r>
  </si>
  <si>
    <t>St Andrews</t>
  </si>
  <si>
    <t>Cupar</t>
  </si>
  <si>
    <t>NumFer of years to clear existing need</t>
  </si>
  <si>
    <t xml:space="preserve">Key Findings Template: Estimate of Additional (New) Future Housing Units </t>
  </si>
  <si>
    <t xml:space="preserve">PERTH &amp; KINROSS HOUSING NEED AND DEMAND ASSESSMENT  </t>
  </si>
  <si>
    <t xml:space="preserve">Summary Tables </t>
  </si>
  <si>
    <t>Cumulative</t>
  </si>
  <si>
    <t>Principal + 0.25% Growth</t>
  </si>
  <si>
    <t>%requirements by tenure ( 2021-2040)</t>
  </si>
  <si>
    <t>Default Average annual requirements by tenure ( 2021-2040)</t>
  </si>
  <si>
    <t>S1 Average annual requirements by tenure (2021-2040)</t>
  </si>
  <si>
    <t>S7 Average annual requirements by tenure ( 2021-2040)</t>
  </si>
  <si>
    <t xml:space="preserve">Lerwick &amp; Bressay </t>
  </si>
  <si>
    <t xml:space="preserve">North </t>
  </si>
  <si>
    <t xml:space="preserve">West </t>
  </si>
  <si>
    <t>2021-2030</t>
  </si>
  <si>
    <t>Average Annual Requirements by Tenure (2021-2030)</t>
  </si>
  <si>
    <t>S2A</t>
  </si>
  <si>
    <t>2A</t>
  </si>
  <si>
    <t>Total Requirements by 5 Year Banding (2021-2040)</t>
  </si>
  <si>
    <t xml:space="preserve">Annual Annual Requirements </t>
  </si>
  <si>
    <t>Total Requirements Cumulative (2021-2040)</t>
  </si>
  <si>
    <t>2021-2035</t>
  </si>
  <si>
    <t>2021-2040</t>
  </si>
  <si>
    <t>s2A</t>
  </si>
  <si>
    <t>t</t>
  </si>
  <si>
    <t>u</t>
  </si>
  <si>
    <t>v</t>
  </si>
  <si>
    <t>w</t>
  </si>
  <si>
    <t>Scenario 2A</t>
  </si>
  <si>
    <t>Negative Figures Adjusted</t>
  </si>
  <si>
    <t>Original</t>
  </si>
  <si>
    <t>DEFAULT</t>
  </si>
  <si>
    <t xml:space="preserve">ORIGINAL </t>
  </si>
  <si>
    <t>Average per annum - Default</t>
  </si>
  <si>
    <t>Average per annumv - Scenario 1</t>
  </si>
  <si>
    <t>Scenario 1 - Negative Figures Adjusted</t>
  </si>
  <si>
    <t>Scenario 2 - Negative Figures Adjusted</t>
  </si>
  <si>
    <t>Scenario 2A - Negative Figures Adjusted</t>
  </si>
  <si>
    <t>Scenario 2A - original</t>
  </si>
  <si>
    <t>Scenario 3 - Negative Figures Adjusted</t>
  </si>
  <si>
    <t>Scenario 3- original</t>
  </si>
  <si>
    <t>Scenario 4 - Negative Figures Adjusted</t>
  </si>
  <si>
    <t>Scenario 5 - Negative Figures Adjusted</t>
  </si>
  <si>
    <t>Scenario 6 - Negative Figures Adjusted</t>
  </si>
  <si>
    <t>Scenario 7 - Negative Figures Adjusted</t>
  </si>
  <si>
    <t>Scenario 8 - Negative Figures Adjusted</t>
  </si>
  <si>
    <t>Default - Negative Figures Adjusted</t>
  </si>
  <si>
    <t>Average per annum - Scenario 1</t>
  </si>
  <si>
    <t>Average per annum - Scenario 2</t>
  </si>
  <si>
    <t>Average per annum - Scenario 2A</t>
  </si>
  <si>
    <t>Average per annum - Scenario3</t>
  </si>
  <si>
    <t>Average per annum - Scenario4</t>
  </si>
  <si>
    <t>Average per annum - Scenario5</t>
  </si>
  <si>
    <t>Average per annum - Scenario6</t>
  </si>
  <si>
    <t>Average per annum - Scenario7</t>
  </si>
  <si>
    <t>Average per annum - Scenario8</t>
  </si>
  <si>
    <t>PR</t>
  </si>
  <si>
    <t>BMR</t>
  </si>
  <si>
    <t>Social</t>
  </si>
  <si>
    <t>Owner</t>
  </si>
  <si>
    <t>b</t>
  </si>
  <si>
    <t>Central Mainland</t>
  </si>
  <si>
    <t>North Mainland</t>
  </si>
  <si>
    <t>South Mainland</t>
  </si>
  <si>
    <t xml:space="preserve">West Mainland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</si>
</sst>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43" formatCode="_-* #,##0.00_-;\-* #,##0.00_-;_-* &quot;-&quot;??_-;_-@_-"/>
    <numFmt numFmtId="164" formatCode="_-* #,##0_-;\-* #,##0_-;_-* &quot;-&quot;??_-;_-@_-"/>
    <numFmt numFmtId="165" formatCode="0.0%"/>
    <numFmt numFmtId="166" formatCode="&quot;£&quot;#,##0"/>
    <numFmt numFmtId="167" formatCode="#,##0_ ;[Red]\-#,##0\ "/>
    <numFmt numFmtId="168" formatCode="#,##0_ ;\-#,##0\ "/>
  </numFmts>
  <fonts count="5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6"/>
      <color theme="1"/>
      <name val="Arial"/>
      <family val="2"/>
    </font>
    <font>
      <b/>
      <sz val="12"/>
      <color rgb="FF70AD47"/>
      <name val="Arial"/>
      <family val="2"/>
    </font>
    <font>
      <sz val="11"/>
      <color theme="1"/>
      <name val="Symbol"/>
      <family val="1"/>
      <charset val="2"/>
    </font>
    <font>
      <sz val="7"/>
      <color theme="1"/>
      <name val="Times New Roman"/>
      <family val="1"/>
    </font>
    <font>
      <sz val="12"/>
      <color theme="1"/>
      <name val="Verdana"/>
      <family val="2"/>
    </font>
    <font>
      <b/>
      <i/>
      <sz val="12"/>
      <color theme="1"/>
      <name val="Verdana"/>
      <family val="2"/>
    </font>
    <font>
      <i/>
      <sz val="12"/>
      <color theme="1"/>
      <name val="Verdana"/>
      <family val="2"/>
    </font>
    <font>
      <b/>
      <sz val="10"/>
      <color rgb="FF000000"/>
      <name val="Verdana"/>
      <family val="2"/>
    </font>
    <font>
      <sz val="10"/>
      <color rgb="FF000000"/>
      <name val="Verdana"/>
      <family val="2"/>
    </font>
    <font>
      <u/>
      <sz val="12"/>
      <color theme="1"/>
      <name val="Verdana"/>
      <family val="2"/>
    </font>
    <font>
      <b/>
      <sz val="10"/>
      <color rgb="FF0000FF"/>
      <name val="Arial"/>
      <family val="2"/>
    </font>
    <font>
      <sz val="11"/>
      <color theme="1"/>
      <name val="Arial"/>
      <family val="2"/>
    </font>
    <font>
      <sz val="16"/>
      <name val="Arial"/>
      <family val="2"/>
    </font>
    <font>
      <b/>
      <sz val="10"/>
      <name val="Arial"/>
      <family val="2"/>
    </font>
    <font>
      <sz val="10"/>
      <name val="Arial"/>
      <family val="2"/>
    </font>
    <font>
      <sz val="10"/>
      <color rgb="FF0000FF"/>
      <name val="Arial"/>
      <family val="2"/>
    </font>
    <font>
      <sz val="14"/>
      <color theme="1"/>
      <name val="Calibri"/>
      <family val="2"/>
    </font>
    <font>
      <i/>
      <sz val="11"/>
      <color theme="1"/>
      <name val="Calibri"/>
      <family val="2"/>
      <scheme val="minor"/>
    </font>
    <font>
      <b/>
      <sz val="11"/>
      <color theme="1"/>
      <name val="Arial"/>
      <family val="2"/>
    </font>
    <font>
      <b/>
      <sz val="20"/>
      <name val="Calibri"/>
      <family val="2"/>
    </font>
    <font>
      <b/>
      <sz val="10"/>
      <name val="Calibri"/>
      <family val="2"/>
    </font>
    <font>
      <sz val="10"/>
      <name val="Calibri"/>
      <family val="2"/>
    </font>
    <font>
      <b/>
      <sz val="14"/>
      <name val="Calibri"/>
      <family val="2"/>
    </font>
    <font>
      <sz val="9"/>
      <name val="Calibri"/>
      <family val="2"/>
    </font>
    <font>
      <sz val="11"/>
      <name val="Arial"/>
      <family val="2"/>
    </font>
    <font>
      <sz val="11"/>
      <name val="Calibri"/>
      <family val="2"/>
      <scheme val="minor"/>
    </font>
    <font>
      <sz val="10"/>
      <color theme="1"/>
      <name val="Arial"/>
      <family val="2"/>
    </font>
    <font>
      <b/>
      <sz val="10"/>
      <color theme="1"/>
      <name val="Arial"/>
      <family val="2"/>
    </font>
    <font>
      <b/>
      <sz val="12"/>
      <name val="Arial"/>
      <family val="2"/>
    </font>
    <font>
      <b/>
      <sz val="9"/>
      <color theme="1"/>
      <name val="Arial"/>
      <family val="2"/>
    </font>
    <font>
      <b/>
      <sz val="15"/>
      <color theme="3"/>
      <name val="Calibri"/>
      <family val="2"/>
      <scheme val="minor"/>
    </font>
    <font>
      <b/>
      <sz val="13"/>
      <color theme="3"/>
      <name val="Calibri"/>
      <family val="2"/>
      <scheme val="minor"/>
    </font>
    <font>
      <sz val="14"/>
      <color theme="0"/>
      <name val="Arial"/>
      <family val="2"/>
    </font>
    <font>
      <b/>
      <sz val="10"/>
      <color rgb="FF000000"/>
      <name val="Arial"/>
      <family val="2"/>
    </font>
    <font>
      <b/>
      <sz val="15"/>
      <color theme="3"/>
      <name val="Arial"/>
      <family val="2"/>
    </font>
    <font>
      <b/>
      <sz val="12"/>
      <color theme="0"/>
      <name val="Arial"/>
      <family val="2"/>
    </font>
    <font>
      <b/>
      <sz val="18"/>
      <color theme="0"/>
      <name val="Arial"/>
      <family val="2"/>
    </font>
    <font>
      <b/>
      <sz val="13"/>
      <color theme="3"/>
      <name val="Arial"/>
      <family val="2"/>
    </font>
    <font>
      <sz val="9"/>
      <color theme="0"/>
      <name val="Arial"/>
      <family val="2"/>
    </font>
    <font>
      <sz val="11"/>
      <color rgb="FF000000"/>
      <name val="Calibri"/>
      <family val="2"/>
      <scheme val="minor"/>
    </font>
    <font>
      <b/>
      <sz val="12"/>
      <color rgb="FF000000"/>
      <name val="Arial"/>
      <family val="2"/>
    </font>
    <font>
      <sz val="12"/>
      <color rgb="FF000000"/>
      <name val="Arial"/>
      <family val="2"/>
    </font>
    <font>
      <sz val="12"/>
      <color rgb="FFFFFFFF"/>
      <name val="Arial"/>
      <family val="2"/>
    </font>
    <font>
      <sz val="11"/>
      <color theme="0"/>
      <name val="Arial"/>
      <family val="2"/>
    </font>
    <font>
      <b/>
      <sz val="11"/>
      <color theme="0"/>
      <name val="Arial"/>
      <family val="2"/>
    </font>
    <font>
      <sz val="10"/>
      <color theme="0"/>
      <name val="Arial"/>
      <family val="2"/>
    </font>
    <font>
      <sz val="10"/>
      <color rgb="FF000000"/>
      <name val="Arial"/>
      <family val="2"/>
    </font>
    <font>
      <sz val="11"/>
      <color rgb="FF000000"/>
      <name val="Arial"/>
      <family val="2"/>
    </font>
    <font>
      <b/>
      <sz val="10"/>
      <color theme="0"/>
      <name val="Arial"/>
      <family val="2"/>
    </font>
    <font>
      <sz val="12"/>
      <color theme="0"/>
      <name val="Arial"/>
      <family val="2"/>
    </font>
    <font>
      <sz val="11"/>
      <color rgb="FF9C0006"/>
      <name val="Calibri"/>
      <family val="2"/>
      <scheme val="minor"/>
    </font>
    <font>
      <b/>
      <sz val="11"/>
      <color rgb="FF9C0006"/>
      <name val="Calibri"/>
      <family val="2"/>
      <scheme val="minor"/>
    </font>
    <font>
      <sz val="11"/>
      <color rgb="FFFF0000"/>
      <name val="Arial"/>
      <family val="2"/>
    </font>
    <font>
      <b/>
      <sz val="11"/>
      <color rgb="FFFF000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theme="0"/>
        <bgColor indexed="64"/>
      </patternFill>
    </fill>
    <fill>
      <patternFill patternType="solid">
        <fgColor indexed="9"/>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indexed="51"/>
        <bgColor indexed="64"/>
      </patternFill>
    </fill>
    <fill>
      <patternFill patternType="solid">
        <fgColor rgb="FF00B050"/>
        <bgColor indexed="64"/>
      </patternFill>
    </fill>
    <fill>
      <patternFill patternType="solid">
        <fgColor indexed="2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79998168889431442"/>
        <bgColor indexed="64"/>
      </patternFill>
    </fill>
    <fill>
      <patternFill patternType="solid">
        <fgColor rgb="FFDDEBF7"/>
        <bgColor rgb="FF000000"/>
      </patternFill>
    </fill>
    <fill>
      <patternFill patternType="solid">
        <fgColor rgb="FFFBA877"/>
        <bgColor rgb="FF000000"/>
      </patternFill>
    </fill>
    <fill>
      <patternFill patternType="solid">
        <fgColor rgb="FFDCE182"/>
        <bgColor rgb="FF000000"/>
      </patternFill>
    </fill>
    <fill>
      <patternFill patternType="solid">
        <fgColor rgb="FFD1DE82"/>
        <bgColor rgb="FF000000"/>
      </patternFill>
    </fill>
    <fill>
      <patternFill patternType="solid">
        <fgColor rgb="FFFDC97D"/>
        <bgColor rgb="FF000000"/>
      </patternFill>
    </fill>
    <fill>
      <patternFill patternType="solid">
        <fgColor rgb="FFF8696B"/>
        <bgColor rgb="FF000000"/>
      </patternFill>
    </fill>
    <fill>
      <patternFill patternType="solid">
        <fgColor rgb="FF63BE7B"/>
        <bgColor rgb="FF000000"/>
      </patternFill>
    </fill>
    <fill>
      <patternFill patternType="solid">
        <fgColor rgb="FF5B9BD5"/>
        <bgColor rgb="FF000000"/>
      </patternFill>
    </fill>
    <fill>
      <patternFill patternType="solid">
        <fgColor rgb="FFFBA676"/>
        <bgColor rgb="FF000000"/>
      </patternFill>
    </fill>
    <fill>
      <patternFill patternType="solid">
        <fgColor rgb="FFEAE583"/>
        <bgColor rgb="FF000000"/>
      </patternFill>
    </fill>
    <fill>
      <patternFill patternType="solid">
        <fgColor rgb="FFE1E383"/>
        <bgColor rgb="FF000000"/>
      </patternFill>
    </fill>
    <fill>
      <patternFill patternType="solid">
        <fgColor theme="8"/>
        <bgColor indexed="64"/>
      </patternFill>
    </fill>
    <fill>
      <patternFill patternType="solid">
        <fgColor theme="8" tint="0.79998168889431442"/>
        <bgColor indexed="64"/>
      </patternFill>
    </fill>
    <fill>
      <patternFill patternType="solid">
        <fgColor rgb="FFB4C6E7"/>
        <bgColor rgb="FF000000"/>
      </patternFill>
    </fill>
    <fill>
      <patternFill patternType="solid">
        <fgColor theme="5" tint="0.59999389629810485"/>
        <bgColor indexed="64"/>
      </patternFill>
    </fill>
    <fill>
      <patternFill patternType="solid">
        <fgColor theme="5"/>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7CE"/>
      </patternFill>
    </fill>
  </fills>
  <borders count="7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bottom/>
      <diagonal/>
    </border>
    <border>
      <left style="dotted">
        <color rgb="FF000000"/>
      </left>
      <right style="thin">
        <color auto="1"/>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right/>
      <top style="thin">
        <color rgb="FF000000"/>
      </top>
      <bottom style="thin">
        <color rgb="FF000000"/>
      </bottom>
      <diagonal/>
    </border>
    <border>
      <left/>
      <right style="thin">
        <color auto="1"/>
      </right>
      <top/>
      <bottom style="thin">
        <color rgb="FF000000"/>
      </bottom>
      <diagonal/>
    </border>
    <border>
      <left/>
      <right/>
      <top/>
      <bottom style="thin">
        <color rgb="FF000000"/>
      </bottom>
      <diagonal/>
    </border>
    <border>
      <left/>
      <right style="thin">
        <color auto="1"/>
      </right>
      <top style="thin">
        <color auto="1"/>
      </top>
      <bottom style="thin">
        <color rgb="FF000000"/>
      </bottom>
      <diagonal/>
    </border>
    <border>
      <left/>
      <right/>
      <top style="thin">
        <color auto="1"/>
      </top>
      <bottom style="thin">
        <color rgb="FF000000"/>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dotted">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35" fillId="0" borderId="41" applyNumberFormat="0" applyFill="0" applyAlignment="0" applyProtection="0"/>
    <xf numFmtId="0" fontId="36" fillId="0" borderId="42" applyNumberFormat="0" applyFill="0" applyAlignment="0" applyProtection="0"/>
    <xf numFmtId="0" fontId="19" fillId="0" borderId="0"/>
    <xf numFmtId="43" fontId="19" fillId="0" borderId="0" applyFont="0" applyFill="0" applyBorder="0" applyAlignment="0" applyProtection="0"/>
    <xf numFmtId="0" fontId="55" fillId="37" borderId="0" applyNumberFormat="0" applyBorder="0" applyAlignment="0" applyProtection="0"/>
  </cellStyleXfs>
  <cellXfs count="488">
    <xf numFmtId="0" fontId="0" fillId="0" borderId="0" xfId="0"/>
    <xf numFmtId="0" fontId="0" fillId="0" borderId="0" xfId="0"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right" vertical="center" wrapText="1"/>
    </xf>
    <xf numFmtId="0" fontId="6" fillId="0" borderId="0" xfId="0" applyFont="1" applyAlignment="1">
      <alignment vertical="center"/>
    </xf>
    <xf numFmtId="0" fontId="2" fillId="0" borderId="0" xfId="0" applyFont="1" applyAlignment="1">
      <alignment vertical="center"/>
    </xf>
    <xf numFmtId="0" fontId="7" fillId="0" borderId="0" xfId="0" applyFont="1" applyAlignment="1">
      <alignment horizontal="left" vertical="center" indent="5"/>
    </xf>
    <xf numFmtId="0" fontId="12" fillId="0" borderId="4" xfId="0" applyFont="1" applyBorder="1" applyAlignment="1">
      <alignment vertical="center" wrapText="1"/>
    </xf>
    <xf numFmtId="0" fontId="12" fillId="0" borderId="2" xfId="0" applyFont="1" applyBorder="1" applyAlignment="1">
      <alignment vertical="center" wrapText="1"/>
    </xf>
    <xf numFmtId="0" fontId="13" fillId="0" borderId="4" xfId="0" applyFont="1" applyBorder="1" applyAlignment="1">
      <alignment horizontal="right" vertical="center"/>
    </xf>
    <xf numFmtId="0" fontId="12" fillId="0" borderId="4" xfId="0" applyFont="1" applyBorder="1" applyAlignment="1">
      <alignment horizontal="right" vertical="center"/>
    </xf>
    <xf numFmtId="0" fontId="15" fillId="4" borderId="0" xfId="0" applyFont="1" applyFill="1" applyAlignment="1">
      <alignment horizontal="center"/>
    </xf>
    <xf numFmtId="0" fontId="16" fillId="0" borderId="0" xfId="0" applyFont="1"/>
    <xf numFmtId="0" fontId="17" fillId="0" borderId="0" xfId="0" applyFont="1"/>
    <xf numFmtId="0" fontId="0" fillId="4" borderId="0" xfId="0" applyFill="1"/>
    <xf numFmtId="0" fontId="0" fillId="7" borderId="0" xfId="0" applyFill="1"/>
    <xf numFmtId="0" fontId="16" fillId="8" borderId="8" xfId="0" applyFont="1" applyFill="1" applyBorder="1" applyAlignment="1">
      <alignment horizontal="center"/>
    </xf>
    <xf numFmtId="0" fontId="16" fillId="8" borderId="8" xfId="0" applyFont="1" applyFill="1" applyBorder="1"/>
    <xf numFmtId="164" fontId="16" fillId="0" borderId="8" xfId="1" applyNumberFormat="1" applyFont="1" applyBorder="1"/>
    <xf numFmtId="3" fontId="0" fillId="7" borderId="0" xfId="0" applyNumberFormat="1" applyFill="1"/>
    <xf numFmtId="0" fontId="16" fillId="8" borderId="9" xfId="0" applyFont="1" applyFill="1" applyBorder="1"/>
    <xf numFmtId="1" fontId="0" fillId="7" borderId="0" xfId="0" applyNumberFormat="1" applyFill="1"/>
    <xf numFmtId="165" fontId="0" fillId="7" borderId="0" xfId="0" applyNumberFormat="1" applyFill="1"/>
    <xf numFmtId="166" fontId="0" fillId="7" borderId="0" xfId="0" applyNumberFormat="1" applyFill="1"/>
    <xf numFmtId="166" fontId="19" fillId="7" borderId="0" xfId="2" applyNumberFormat="1" applyFont="1" applyFill="1"/>
    <xf numFmtId="3" fontId="16" fillId="0" borderId="8" xfId="0" applyNumberFormat="1" applyFont="1" applyBorder="1"/>
    <xf numFmtId="3" fontId="0" fillId="4" borderId="0" xfId="0" applyNumberFormat="1" applyFill="1"/>
    <xf numFmtId="0" fontId="0" fillId="9" borderId="0" xfId="0" applyFill="1"/>
    <xf numFmtId="0" fontId="18" fillId="0" borderId="0" xfId="0" applyFont="1"/>
    <xf numFmtId="0" fontId="19" fillId="0" borderId="0" xfId="0" applyFont="1"/>
    <xf numFmtId="0" fontId="0" fillId="10" borderId="0" xfId="0" applyFill="1"/>
    <xf numFmtId="9" fontId="0" fillId="7" borderId="0" xfId="0" applyNumberFormat="1" applyFill="1"/>
    <xf numFmtId="0" fontId="20" fillId="4" borderId="0" xfId="0" applyFont="1" applyFill="1" applyAlignment="1">
      <alignment horizontal="center"/>
    </xf>
    <xf numFmtId="0" fontId="20" fillId="0" borderId="0" xfId="0" applyFont="1"/>
    <xf numFmtId="0" fontId="20" fillId="4" borderId="0" xfId="0" applyFont="1" applyFill="1"/>
    <xf numFmtId="0" fontId="21" fillId="5" borderId="0" xfId="0" applyFont="1" applyFill="1"/>
    <xf numFmtId="0" fontId="20" fillId="7" borderId="0" xfId="0" applyFont="1" applyFill="1" applyAlignment="1">
      <alignment horizontal="center"/>
    </xf>
    <xf numFmtId="0" fontId="19" fillId="7" borderId="0" xfId="0" applyFont="1" applyFill="1"/>
    <xf numFmtId="0" fontId="19" fillId="4" borderId="0" xfId="0" applyFont="1" applyFill="1"/>
    <xf numFmtId="0" fontId="16" fillId="6" borderId="1" xfId="0" applyFont="1" applyFill="1" applyBorder="1" applyAlignment="1">
      <alignment vertical="center" wrapText="1"/>
    </xf>
    <xf numFmtId="43" fontId="0" fillId="0" borderId="0" xfId="1" applyFont="1"/>
    <xf numFmtId="43" fontId="2" fillId="0" borderId="0" xfId="1" applyFont="1"/>
    <xf numFmtId="43" fontId="0" fillId="6" borderId="8" xfId="1" applyFont="1" applyFill="1" applyBorder="1"/>
    <xf numFmtId="9" fontId="0" fillId="6" borderId="8" xfId="2" applyFont="1" applyFill="1" applyBorder="1"/>
    <xf numFmtId="43" fontId="2" fillId="6" borderId="8" xfId="1" applyFont="1" applyFill="1" applyBorder="1"/>
    <xf numFmtId="9" fontId="2" fillId="6" borderId="8" xfId="2" applyFont="1" applyFill="1" applyBorder="1"/>
    <xf numFmtId="43" fontId="22" fillId="0" borderId="0" xfId="1" applyFont="1"/>
    <xf numFmtId="0" fontId="23" fillId="6" borderId="1" xfId="0" applyFont="1" applyFill="1" applyBorder="1" applyAlignment="1">
      <alignment vertical="center" wrapText="1"/>
    </xf>
    <xf numFmtId="0" fontId="4" fillId="6" borderId="2" xfId="0" applyFont="1" applyFill="1" applyBorder="1" applyAlignment="1">
      <alignment vertical="center" wrapText="1"/>
    </xf>
    <xf numFmtId="43" fontId="0" fillId="6" borderId="8" xfId="1" applyNumberFormat="1" applyFont="1" applyFill="1" applyBorder="1"/>
    <xf numFmtId="43" fontId="2" fillId="6" borderId="8" xfId="1" applyNumberFormat="1" applyFont="1" applyFill="1" applyBorder="1"/>
    <xf numFmtId="0" fontId="0" fillId="0" borderId="0" xfId="0" applyAlignment="1">
      <alignment wrapText="1"/>
    </xf>
    <xf numFmtId="0" fontId="9" fillId="0" borderId="0" xfId="0" applyFont="1" applyAlignment="1">
      <alignment vertical="center" wrapText="1"/>
    </xf>
    <xf numFmtId="0" fontId="11" fillId="0" borderId="0" xfId="0" applyFont="1" applyAlignment="1">
      <alignment vertical="center" wrapText="1"/>
    </xf>
    <xf numFmtId="0" fontId="12" fillId="0" borderId="3" xfId="0" applyFont="1" applyBorder="1" applyAlignment="1">
      <alignment vertical="center" wrapText="1"/>
    </xf>
    <xf numFmtId="0" fontId="14" fillId="0" borderId="0" xfId="0" applyFont="1" applyAlignment="1">
      <alignment vertical="center" wrapText="1"/>
    </xf>
    <xf numFmtId="0" fontId="23" fillId="2" borderId="8" xfId="3" applyFont="1" applyBorder="1" applyAlignment="1">
      <alignment horizontal="center"/>
    </xf>
    <xf numFmtId="0" fontId="4" fillId="2" borderId="8" xfId="3" applyFont="1" applyBorder="1" applyAlignment="1">
      <alignment horizontal="center"/>
    </xf>
    <xf numFmtId="0" fontId="3" fillId="2" borderId="8" xfId="3" applyFont="1" applyBorder="1" applyAlignment="1">
      <alignment horizontal="center"/>
    </xf>
    <xf numFmtId="0" fontId="24" fillId="5" borderId="0" xfId="0" applyFont="1" applyFill="1"/>
    <xf numFmtId="0" fontId="25" fillId="5" borderId="0" xfId="0" applyFont="1" applyFill="1"/>
    <xf numFmtId="0" fontId="26" fillId="5" borderId="0" xfId="0" applyFont="1" applyFill="1"/>
    <xf numFmtId="0" fontId="27" fillId="5" borderId="0" xfId="0" applyFont="1" applyFill="1"/>
    <xf numFmtId="0" fontId="25" fillId="5" borderId="8" xfId="0" applyFont="1" applyFill="1" applyBorder="1"/>
    <xf numFmtId="0" fontId="18" fillId="12" borderId="8" xfId="0" applyFont="1" applyFill="1" applyBorder="1"/>
    <xf numFmtId="0" fontId="18" fillId="13" borderId="8" xfId="0" applyFont="1" applyFill="1" applyBorder="1"/>
    <xf numFmtId="165" fontId="28" fillId="5" borderId="8" xfId="2" applyNumberFormat="1" applyFont="1" applyFill="1" applyBorder="1" applyAlignment="1">
      <alignment horizontal="center"/>
    </xf>
    <xf numFmtId="165" fontId="28" fillId="13" borderId="8" xfId="2" applyNumberFormat="1" applyFont="1" applyFill="1" applyBorder="1" applyAlignment="1">
      <alignment horizontal="center"/>
    </xf>
    <xf numFmtId="0" fontId="16" fillId="8" borderId="8" xfId="0" quotePrefix="1" applyFont="1" applyFill="1" applyBorder="1" applyAlignment="1">
      <alignment horizontal="center"/>
    </xf>
    <xf numFmtId="0" fontId="16" fillId="8" borderId="20" xfId="0" applyFont="1" applyFill="1" applyBorder="1"/>
    <xf numFmtId="0" fontId="16" fillId="8" borderId="21" xfId="0" applyFont="1" applyFill="1" applyBorder="1"/>
    <xf numFmtId="164" fontId="16" fillId="0" borderId="21" xfId="1" applyNumberFormat="1" applyFont="1" applyBorder="1"/>
    <xf numFmtId="0" fontId="23" fillId="14" borderId="12" xfId="0" applyFont="1" applyFill="1" applyBorder="1"/>
    <xf numFmtId="164" fontId="23" fillId="14" borderId="13" xfId="0" applyNumberFormat="1" applyFont="1" applyFill="1" applyBorder="1"/>
    <xf numFmtId="164" fontId="23" fillId="14" borderId="14" xfId="0" applyNumberFormat="1" applyFont="1" applyFill="1" applyBorder="1"/>
    <xf numFmtId="0" fontId="23" fillId="14" borderId="15" xfId="0" applyFont="1" applyFill="1" applyBorder="1"/>
    <xf numFmtId="164" fontId="23" fillId="14" borderId="16" xfId="0" applyNumberFormat="1" applyFont="1" applyFill="1" applyBorder="1"/>
    <xf numFmtId="164" fontId="23" fillId="14" borderId="4" xfId="0" applyNumberFormat="1" applyFont="1" applyFill="1" applyBorder="1"/>
    <xf numFmtId="0" fontId="31" fillId="3" borderId="8" xfId="4" applyFont="1" applyBorder="1" applyAlignment="1">
      <alignment horizontal="center" wrapText="1"/>
    </xf>
    <xf numFmtId="9" fontId="31" fillId="3" borderId="8" xfId="4" applyNumberFormat="1" applyFont="1" applyBorder="1" applyAlignment="1">
      <alignment horizontal="center" wrapText="1"/>
    </xf>
    <xf numFmtId="0" fontId="31" fillId="11" borderId="8" xfId="4" quotePrefix="1" applyFont="1" applyFill="1" applyBorder="1" applyAlignment="1">
      <alignment horizontal="center" wrapText="1"/>
    </xf>
    <xf numFmtId="0" fontId="32" fillId="2" borderId="8" xfId="3" applyFont="1" applyBorder="1" applyAlignment="1">
      <alignment horizontal="center" wrapText="1"/>
    </xf>
    <xf numFmtId="9" fontId="31" fillId="11" borderId="8" xfId="4" applyNumberFormat="1" applyFont="1" applyFill="1" applyBorder="1" applyAlignment="1">
      <alignment horizontal="center" wrapText="1"/>
    </xf>
    <xf numFmtId="43" fontId="31" fillId="3" borderId="8" xfId="1" applyFont="1" applyFill="1" applyBorder="1" applyAlignment="1">
      <alignment horizontal="center" wrapText="1"/>
    </xf>
    <xf numFmtId="0" fontId="19" fillId="14" borderId="1" xfId="0" applyFont="1" applyFill="1" applyBorder="1"/>
    <xf numFmtId="0" fontId="31" fillId="8" borderId="11" xfId="0" applyFont="1" applyFill="1" applyBorder="1" applyAlignment="1">
      <alignment horizontal="center"/>
    </xf>
    <xf numFmtId="0" fontId="31" fillId="8" borderId="8" xfId="0" applyFont="1" applyFill="1" applyBorder="1" applyAlignment="1">
      <alignment horizontal="center"/>
    </xf>
    <xf numFmtId="0" fontId="31" fillId="0" borderId="0" xfId="0" applyFont="1"/>
    <xf numFmtId="0" fontId="23" fillId="14" borderId="0" xfId="0" applyFont="1" applyFill="1" applyBorder="1"/>
    <xf numFmtId="0" fontId="16" fillId="8" borderId="10" xfId="0" applyFont="1" applyFill="1" applyBorder="1"/>
    <xf numFmtId="164" fontId="16" fillId="0" borderId="11" xfId="1" applyNumberFormat="1" applyFont="1" applyBorder="1"/>
    <xf numFmtId="0" fontId="31" fillId="8" borderId="26" xfId="0" applyFont="1" applyFill="1" applyBorder="1" applyAlignment="1">
      <alignment horizontal="center"/>
    </xf>
    <xf numFmtId="0" fontId="31" fillId="8" borderId="27" xfId="0" applyFont="1" applyFill="1" applyBorder="1" applyAlignment="1">
      <alignment horizontal="center"/>
    </xf>
    <xf numFmtId="0" fontId="31" fillId="8" borderId="28" xfId="0" applyFont="1" applyFill="1" applyBorder="1" applyAlignment="1">
      <alignment horizontal="center"/>
    </xf>
    <xf numFmtId="164" fontId="16" fillId="0" borderId="29" xfId="1" applyNumberFormat="1" applyFont="1" applyBorder="1"/>
    <xf numFmtId="164" fontId="16" fillId="0" borderId="30" xfId="1" applyNumberFormat="1" applyFont="1" applyBorder="1"/>
    <xf numFmtId="0" fontId="31" fillId="8" borderId="29" xfId="0" applyFont="1" applyFill="1" applyBorder="1" applyAlignment="1">
      <alignment horizontal="center"/>
    </xf>
    <xf numFmtId="0" fontId="31" fillId="8" borderId="30" xfId="0" applyFont="1" applyFill="1" applyBorder="1" applyAlignment="1">
      <alignment horizontal="center"/>
    </xf>
    <xf numFmtId="164" fontId="23" fillId="14" borderId="12" xfId="0" applyNumberFormat="1" applyFont="1" applyFill="1" applyBorder="1"/>
    <xf numFmtId="164" fontId="23" fillId="14" borderId="15" xfId="0" applyNumberFormat="1" applyFont="1" applyFill="1" applyBorder="1"/>
    <xf numFmtId="164" fontId="23" fillId="11" borderId="16" xfId="0" applyNumberFormat="1" applyFont="1" applyFill="1" applyBorder="1"/>
    <xf numFmtId="0" fontId="33" fillId="14" borderId="1" xfId="0" applyFont="1" applyFill="1" applyBorder="1"/>
    <xf numFmtId="43" fontId="31" fillId="11" borderId="8" xfId="1" applyFont="1" applyFill="1" applyBorder="1" applyAlignment="1">
      <alignment horizontal="center" wrapText="1"/>
    </xf>
    <xf numFmtId="9" fontId="31" fillId="3" borderId="0" xfId="4" applyNumberFormat="1" applyFont="1" applyBorder="1" applyAlignment="1">
      <alignment horizontal="center" wrapText="1"/>
    </xf>
    <xf numFmtId="0" fontId="33" fillId="14" borderId="7" xfId="0" applyFont="1" applyFill="1" applyBorder="1"/>
    <xf numFmtId="167" fontId="16" fillId="0" borderId="27" xfId="1" applyNumberFormat="1" applyFont="1" applyBorder="1"/>
    <xf numFmtId="167" fontId="23" fillId="14" borderId="27" xfId="0" applyNumberFormat="1" applyFont="1" applyFill="1" applyBorder="1"/>
    <xf numFmtId="167" fontId="16" fillId="0" borderId="35" xfId="1" applyNumberFormat="1" applyFont="1" applyBorder="1"/>
    <xf numFmtId="167" fontId="16" fillId="0" borderId="8" xfId="1" applyNumberFormat="1" applyFont="1" applyBorder="1"/>
    <xf numFmtId="167" fontId="16" fillId="0" borderId="23" xfId="1" applyNumberFormat="1" applyFont="1" applyBorder="1"/>
    <xf numFmtId="167" fontId="16" fillId="0" borderId="34" xfId="1" applyNumberFormat="1" applyFont="1" applyBorder="1"/>
    <xf numFmtId="0" fontId="32" fillId="8" borderId="33" xfId="0" applyFont="1" applyFill="1" applyBorder="1" applyAlignment="1">
      <alignment horizontal="center"/>
    </xf>
    <xf numFmtId="0" fontId="32" fillId="8" borderId="11" xfId="0" applyFont="1" applyFill="1" applyBorder="1" applyAlignment="1">
      <alignment horizontal="center"/>
    </xf>
    <xf numFmtId="0" fontId="32" fillId="8" borderId="37" xfId="0" applyFont="1" applyFill="1" applyBorder="1" applyAlignment="1">
      <alignment horizontal="center"/>
    </xf>
    <xf numFmtId="0" fontId="23" fillId="14" borderId="21" xfId="0" applyFont="1" applyFill="1" applyBorder="1" applyAlignment="1">
      <alignment horizontal="center" wrapText="1"/>
    </xf>
    <xf numFmtId="0" fontId="34" fillId="8" borderId="31" xfId="0" applyFont="1" applyFill="1" applyBorder="1" applyAlignment="1">
      <alignment horizontal="center" wrapText="1"/>
    </xf>
    <xf numFmtId="0" fontId="34" fillId="14" borderId="31" xfId="0" applyFont="1" applyFill="1" applyBorder="1" applyAlignment="1">
      <alignment horizontal="center" wrapText="1"/>
    </xf>
    <xf numFmtId="0" fontId="34" fillId="8" borderId="21" xfId="0" applyFont="1" applyFill="1" applyBorder="1" applyAlignment="1">
      <alignment horizontal="center" wrapText="1"/>
    </xf>
    <xf numFmtId="0" fontId="34" fillId="8" borderId="23" xfId="0" applyFont="1" applyFill="1" applyBorder="1" applyAlignment="1">
      <alignment horizontal="center" wrapText="1"/>
    </xf>
    <xf numFmtId="0" fontId="37" fillId="16" borderId="8" xfId="0" applyFont="1" applyFill="1" applyBorder="1"/>
    <xf numFmtId="0" fontId="16" fillId="2" borderId="8" xfId="3" applyFont="1" applyBorder="1"/>
    <xf numFmtId="164" fontId="16" fillId="2" borderId="8" xfId="3" applyNumberFormat="1" applyFont="1" applyBorder="1"/>
    <xf numFmtId="9" fontId="16" fillId="2" borderId="20" xfId="3" applyNumberFormat="1" applyFont="1" applyBorder="1" applyAlignment="1">
      <alignment horizontal="left" wrapText="1"/>
    </xf>
    <xf numFmtId="0" fontId="18" fillId="0" borderId="0" xfId="7" applyFont="1"/>
    <xf numFmtId="0" fontId="18" fillId="0" borderId="8" xfId="7" applyFont="1" applyBorder="1"/>
    <xf numFmtId="0" fontId="18" fillId="4" borderId="8" xfId="0" applyFont="1" applyFill="1" applyBorder="1" applyAlignment="1">
      <alignment horizontal="center" vertical="top"/>
    </xf>
    <xf numFmtId="0" fontId="32" fillId="4" borderId="8" xfId="0" applyFont="1" applyFill="1" applyBorder="1" applyAlignment="1">
      <alignment horizontal="center" vertical="top"/>
    </xf>
    <xf numFmtId="0" fontId="15" fillId="0" borderId="0" xfId="7" applyFont="1"/>
    <xf numFmtId="0" fontId="19" fillId="0" borderId="0" xfId="7"/>
    <xf numFmtId="0" fontId="18" fillId="0" borderId="8" xfId="7" applyFont="1" applyBorder="1" applyAlignment="1">
      <alignment horizontal="right"/>
    </xf>
    <xf numFmtId="168" fontId="38" fillId="4" borderId="8" xfId="8" applyNumberFormat="1" applyFont="1" applyFill="1" applyBorder="1" applyAlignment="1">
      <alignment vertical="center"/>
    </xf>
    <xf numFmtId="3" fontId="20" fillId="0" borderId="0" xfId="7" applyNumberFormat="1" applyFont="1"/>
    <xf numFmtId="3" fontId="19" fillId="0" borderId="8" xfId="0" applyNumberFormat="1" applyFont="1" applyBorder="1" applyAlignment="1">
      <alignment horizontal="right" vertical="center"/>
    </xf>
    <xf numFmtId="168" fontId="38" fillId="4" borderId="0" xfId="8" applyNumberFormat="1" applyFont="1" applyFill="1" applyBorder="1" applyAlignment="1">
      <alignment vertical="center"/>
    </xf>
    <xf numFmtId="168" fontId="38" fillId="4" borderId="9" xfId="8" applyNumberFormat="1" applyFont="1" applyFill="1" applyBorder="1" applyAlignment="1">
      <alignment vertical="center"/>
    </xf>
    <xf numFmtId="9" fontId="0" fillId="0" borderId="8" xfId="2" applyFont="1" applyBorder="1"/>
    <xf numFmtId="164" fontId="0" fillId="0" borderId="8" xfId="1" applyNumberFormat="1" applyFont="1" applyBorder="1"/>
    <xf numFmtId="165" fontId="0" fillId="0" borderId="8" xfId="2" applyNumberFormat="1" applyFont="1" applyBorder="1"/>
    <xf numFmtId="0" fontId="0" fillId="0" borderId="8" xfId="0" applyBorder="1"/>
    <xf numFmtId="10" fontId="0" fillId="0" borderId="0" xfId="2" applyNumberFormat="1" applyFont="1"/>
    <xf numFmtId="0" fontId="39" fillId="0" borderId="41" xfId="5" applyFont="1"/>
    <xf numFmtId="164" fontId="16" fillId="2" borderId="20" xfId="3" applyNumberFormat="1" applyFont="1" applyBorder="1" applyAlignment="1">
      <alignment horizontal="left" wrapText="1"/>
    </xf>
    <xf numFmtId="164" fontId="16" fillId="2" borderId="31" xfId="3" applyNumberFormat="1" applyFont="1" applyBorder="1" applyAlignment="1">
      <alignment horizontal="left" wrapText="1"/>
    </xf>
    <xf numFmtId="166" fontId="40" fillId="0" borderId="0" xfId="0" applyNumberFormat="1" applyFont="1" applyAlignment="1">
      <alignment horizontal="center" vertical="center"/>
    </xf>
    <xf numFmtId="0" fontId="23" fillId="2" borderId="43" xfId="3" applyFont="1" applyBorder="1"/>
    <xf numFmtId="164" fontId="23" fillId="2" borderId="44" xfId="3" applyNumberFormat="1" applyFont="1" applyBorder="1"/>
    <xf numFmtId="6" fontId="16" fillId="0" borderId="0" xfId="0" applyNumberFormat="1" applyFont="1"/>
    <xf numFmtId="0" fontId="16" fillId="4" borderId="0" xfId="3" applyFont="1" applyFill="1"/>
    <xf numFmtId="0" fontId="16" fillId="2" borderId="0" xfId="3" applyFont="1"/>
    <xf numFmtId="164" fontId="16" fillId="2" borderId="27" xfId="3" applyNumberFormat="1" applyFont="1" applyBorder="1" applyAlignment="1">
      <alignment horizontal="left"/>
    </xf>
    <xf numFmtId="164" fontId="16" fillId="2" borderId="45" xfId="3" applyNumberFormat="1" applyFont="1" applyBorder="1" applyAlignment="1">
      <alignment horizontal="left"/>
    </xf>
    <xf numFmtId="0" fontId="43" fillId="16" borderId="8" xfId="0" applyFont="1" applyFill="1" applyBorder="1"/>
    <xf numFmtId="0" fontId="43" fillId="16" borderId="8" xfId="0" applyFont="1" applyFill="1" applyBorder="1" applyAlignment="1">
      <alignment wrapText="1"/>
    </xf>
    <xf numFmtId="0" fontId="43" fillId="16" borderId="31" xfId="0" applyFont="1" applyFill="1" applyBorder="1"/>
    <xf numFmtId="164" fontId="16" fillId="2" borderId="27" xfId="3" applyNumberFormat="1" applyFont="1" applyBorder="1" applyAlignment="1">
      <alignment horizontal="left" wrapText="1"/>
    </xf>
    <xf numFmtId="9" fontId="16" fillId="2" borderId="22" xfId="3" applyNumberFormat="1" applyFont="1" applyBorder="1" applyAlignment="1">
      <alignment horizontal="center"/>
    </xf>
    <xf numFmtId="9" fontId="16" fillId="0" borderId="8" xfId="0" applyNumberFormat="1" applyFont="1" applyBorder="1"/>
    <xf numFmtId="0" fontId="19" fillId="17" borderId="0" xfId="0" applyFont="1" applyFill="1"/>
    <xf numFmtId="0" fontId="44" fillId="0" borderId="0" xfId="0" applyFont="1"/>
    <xf numFmtId="9" fontId="45" fillId="0" borderId="8" xfId="0" applyNumberFormat="1" applyFont="1" applyBorder="1" applyAlignment="1">
      <alignment horizontal="center" vertical="center" wrapText="1"/>
    </xf>
    <xf numFmtId="3" fontId="45" fillId="0" borderId="8" xfId="0" applyNumberFormat="1" applyFont="1" applyBorder="1" applyAlignment="1">
      <alignment horizontal="center" vertical="center" wrapText="1"/>
    </xf>
    <xf numFmtId="0" fontId="45" fillId="18" borderId="8" xfId="0" applyFont="1" applyFill="1" applyBorder="1" applyAlignment="1">
      <alignment wrapText="1"/>
    </xf>
    <xf numFmtId="9" fontId="46" fillId="19" borderId="8" xfId="0" applyNumberFormat="1" applyFont="1" applyFill="1" applyBorder="1" applyAlignment="1">
      <alignment horizontal="center" vertical="center" wrapText="1"/>
    </xf>
    <xf numFmtId="9" fontId="46" fillId="20" borderId="8" xfId="0" applyNumberFormat="1" applyFont="1" applyFill="1" applyBorder="1" applyAlignment="1">
      <alignment horizontal="center" vertical="center" wrapText="1"/>
    </xf>
    <xf numFmtId="0" fontId="46" fillId="0" borderId="8" xfId="0" applyFont="1" applyBorder="1" applyAlignment="1">
      <alignment horizontal="center" vertical="center" wrapText="1"/>
    </xf>
    <xf numFmtId="0" fontId="46" fillId="18" borderId="8" xfId="0" applyFont="1" applyFill="1" applyBorder="1" applyAlignment="1">
      <alignment wrapText="1"/>
    </xf>
    <xf numFmtId="9" fontId="46" fillId="21" borderId="8" xfId="0" applyNumberFormat="1" applyFont="1" applyFill="1" applyBorder="1" applyAlignment="1">
      <alignment horizontal="center" vertical="center" wrapText="1"/>
    </xf>
    <xf numFmtId="9" fontId="46" fillId="22" borderId="8" xfId="0" applyNumberFormat="1" applyFont="1" applyFill="1" applyBorder="1" applyAlignment="1">
      <alignment horizontal="center" vertical="center" wrapText="1"/>
    </xf>
    <xf numFmtId="9" fontId="46" fillId="23" borderId="8" xfId="0" applyNumberFormat="1" applyFont="1" applyFill="1" applyBorder="1" applyAlignment="1">
      <alignment horizontal="center" vertical="center" wrapText="1"/>
    </xf>
    <xf numFmtId="9" fontId="46" fillId="24" borderId="8" xfId="0" applyNumberFormat="1" applyFont="1" applyFill="1" applyBorder="1" applyAlignment="1">
      <alignment horizontal="center" vertical="center" wrapText="1"/>
    </xf>
    <xf numFmtId="0" fontId="47" fillId="25" borderId="8" xfId="0" applyFont="1" applyFill="1" applyBorder="1" applyAlignment="1">
      <alignment horizontal="center" vertical="center" wrapText="1"/>
    </xf>
    <xf numFmtId="0" fontId="45" fillId="0" borderId="8" xfId="0" applyFont="1" applyBorder="1" applyAlignment="1">
      <alignment horizontal="center" vertical="center" wrapText="1"/>
    </xf>
    <xf numFmtId="9" fontId="46" fillId="26" borderId="8" xfId="0" applyNumberFormat="1" applyFont="1" applyFill="1" applyBorder="1" applyAlignment="1">
      <alignment horizontal="center" vertical="center" wrapText="1"/>
    </xf>
    <xf numFmtId="9" fontId="46" fillId="27" borderId="8" xfId="0" applyNumberFormat="1" applyFont="1" applyFill="1" applyBorder="1" applyAlignment="1">
      <alignment horizontal="center" vertical="center" wrapText="1"/>
    </xf>
    <xf numFmtId="9" fontId="46" fillId="28" borderId="8" xfId="0" applyNumberFormat="1" applyFont="1" applyFill="1" applyBorder="1" applyAlignment="1">
      <alignment horizontal="center" vertical="center" wrapText="1"/>
    </xf>
    <xf numFmtId="0" fontId="48" fillId="29" borderId="11" xfId="0" applyFont="1" applyFill="1" applyBorder="1" applyAlignment="1">
      <alignment horizontal="left"/>
    </xf>
    <xf numFmtId="0" fontId="48" fillId="29" borderId="18" xfId="0" applyFont="1" applyFill="1" applyBorder="1" applyAlignment="1">
      <alignment horizontal="left"/>
    </xf>
    <xf numFmtId="0" fontId="40" fillId="29" borderId="10" xfId="0" applyFont="1" applyFill="1" applyBorder="1" applyAlignment="1">
      <alignment horizontal="left"/>
    </xf>
    <xf numFmtId="0" fontId="48" fillId="29" borderId="46" xfId="0" applyFont="1" applyFill="1" applyBorder="1"/>
    <xf numFmtId="0" fontId="49" fillId="29" borderId="47" xfId="0" applyFont="1" applyFill="1" applyBorder="1" applyAlignment="1">
      <alignment horizontal="center" vertical="center"/>
    </xf>
    <xf numFmtId="3" fontId="49" fillId="29" borderId="47" xfId="0" applyNumberFormat="1" applyFont="1" applyFill="1" applyBorder="1" applyAlignment="1">
      <alignment horizontal="center" vertical="center"/>
    </xf>
    <xf numFmtId="0" fontId="49" fillId="29" borderId="48" xfId="0" applyFont="1" applyFill="1" applyBorder="1" applyAlignment="1">
      <alignment vertical="center" wrapText="1"/>
    </xf>
    <xf numFmtId="0" fontId="48" fillId="29" borderId="9" xfId="0" applyFont="1" applyFill="1" applyBorder="1"/>
    <xf numFmtId="0" fontId="48" fillId="29" borderId="0" xfId="0" applyFont="1" applyFill="1" applyAlignment="1">
      <alignment horizontal="center" vertical="center"/>
    </xf>
    <xf numFmtId="0" fontId="49" fillId="29" borderId="49" xfId="0" applyFont="1" applyFill="1" applyBorder="1" applyAlignment="1">
      <alignment vertical="center"/>
    </xf>
    <xf numFmtId="0" fontId="48" fillId="29" borderId="50" xfId="0" applyFont="1" applyFill="1" applyBorder="1"/>
    <xf numFmtId="0" fontId="48" fillId="29" borderId="51" xfId="0" applyFont="1" applyFill="1" applyBorder="1" applyAlignment="1">
      <alignment horizontal="center" vertical="center"/>
    </xf>
    <xf numFmtId="0" fontId="48" fillId="29" borderId="52" xfId="0" applyFont="1" applyFill="1" applyBorder="1" applyAlignment="1">
      <alignment horizontal="center" vertical="center"/>
    </xf>
    <xf numFmtId="3" fontId="48" fillId="29" borderId="51" xfId="0" applyNumberFormat="1" applyFont="1" applyFill="1" applyBorder="1" applyAlignment="1">
      <alignment horizontal="center" vertical="center"/>
    </xf>
    <xf numFmtId="0" fontId="49" fillId="29" borderId="48" xfId="0" applyFont="1" applyFill="1" applyBorder="1" applyAlignment="1">
      <alignment vertical="center"/>
    </xf>
    <xf numFmtId="9" fontId="46" fillId="0" borderId="8" xfId="0" applyNumberFormat="1" applyFont="1" applyBorder="1" applyAlignment="1">
      <alignment horizontal="center" vertical="center" wrapText="1"/>
    </xf>
    <xf numFmtId="0" fontId="48" fillId="29" borderId="53" xfId="0" applyFont="1" applyFill="1" applyBorder="1" applyAlignment="1">
      <alignment vertical="center"/>
    </xf>
    <xf numFmtId="0" fontId="48" fillId="29" borderId="54" xfId="0" applyFont="1" applyFill="1" applyBorder="1" applyAlignment="1">
      <alignment vertical="center"/>
    </xf>
    <xf numFmtId="0" fontId="50" fillId="29" borderId="48" xfId="0" applyFont="1" applyFill="1" applyBorder="1" applyAlignment="1">
      <alignment wrapText="1"/>
    </xf>
    <xf numFmtId="0" fontId="50" fillId="29" borderId="11" xfId="0" applyFont="1" applyFill="1" applyBorder="1" applyAlignment="1">
      <alignment horizontal="left"/>
    </xf>
    <xf numFmtId="0" fontId="50" fillId="29" borderId="19" xfId="0" applyFont="1" applyFill="1" applyBorder="1" applyAlignment="1">
      <alignment horizontal="left"/>
    </xf>
    <xf numFmtId="0" fontId="50" fillId="29" borderId="10" xfId="0" applyFont="1" applyFill="1" applyBorder="1" applyAlignment="1">
      <alignment horizontal="left"/>
    </xf>
    <xf numFmtId="0" fontId="16" fillId="4" borderId="0" xfId="0" applyFont="1" applyFill="1"/>
    <xf numFmtId="0" fontId="16" fillId="30" borderId="50" xfId="0" applyFont="1" applyFill="1" applyBorder="1"/>
    <xf numFmtId="0" fontId="23" fillId="30" borderId="51" xfId="0" applyFont="1" applyFill="1" applyBorder="1" applyAlignment="1">
      <alignment horizontal="center" vertical="center"/>
    </xf>
    <xf numFmtId="0" fontId="23" fillId="30" borderId="52" xfId="0" applyFont="1" applyFill="1" applyBorder="1" applyAlignment="1">
      <alignment horizontal="center" vertical="center"/>
    </xf>
    <xf numFmtId="3" fontId="23" fillId="30" borderId="51" xfId="0" applyNumberFormat="1" applyFont="1" applyFill="1" applyBorder="1" applyAlignment="1">
      <alignment horizontal="center" vertical="center"/>
    </xf>
    <xf numFmtId="0" fontId="23" fillId="30" borderId="48" xfId="0" applyFont="1" applyFill="1" applyBorder="1" applyAlignment="1">
      <alignment horizontal="left" vertical="center" wrapText="1"/>
    </xf>
    <xf numFmtId="0" fontId="16" fillId="30" borderId="9" xfId="0" applyFont="1" applyFill="1" applyBorder="1"/>
    <xf numFmtId="0" fontId="16" fillId="30" borderId="0" xfId="0" applyFont="1" applyFill="1" applyAlignment="1">
      <alignment horizontal="center" vertical="center"/>
    </xf>
    <xf numFmtId="0" fontId="23" fillId="30" borderId="49" xfId="0" applyFont="1" applyFill="1" applyBorder="1" applyAlignment="1">
      <alignment horizontal="left" vertical="center"/>
    </xf>
    <xf numFmtId="0" fontId="16" fillId="30" borderId="51" xfId="0" applyFont="1" applyFill="1" applyBorder="1" applyAlignment="1">
      <alignment horizontal="center" vertical="center"/>
    </xf>
    <xf numFmtId="0" fontId="16" fillId="30" borderId="52" xfId="0" applyFont="1" applyFill="1" applyBorder="1" applyAlignment="1">
      <alignment horizontal="center" vertical="center"/>
    </xf>
    <xf numFmtId="0" fontId="23" fillId="30" borderId="48" xfId="0" applyFont="1" applyFill="1" applyBorder="1" applyAlignment="1">
      <alignment horizontal="left" vertical="center"/>
    </xf>
    <xf numFmtId="0" fontId="16" fillId="30" borderId="53" xfId="0" applyFont="1" applyFill="1" applyBorder="1" applyAlignment="1">
      <alignment vertical="center"/>
    </xf>
    <xf numFmtId="0" fontId="16" fillId="30" borderId="54" xfId="0" applyFont="1" applyFill="1" applyBorder="1" applyAlignment="1">
      <alignment vertical="center"/>
    </xf>
    <xf numFmtId="0" fontId="51" fillId="30" borderId="49" xfId="0" applyFont="1" applyFill="1" applyBorder="1" applyAlignment="1">
      <alignment vertical="center" wrapText="1"/>
    </xf>
    <xf numFmtId="0" fontId="23" fillId="30" borderId="49" xfId="0" applyFont="1" applyFill="1" applyBorder="1"/>
    <xf numFmtId="3" fontId="16" fillId="30" borderId="51" xfId="0" applyNumberFormat="1" applyFont="1" applyFill="1" applyBorder="1" applyAlignment="1">
      <alignment horizontal="center" vertical="center"/>
    </xf>
    <xf numFmtId="0" fontId="16" fillId="30" borderId="55" xfId="0" applyFont="1" applyFill="1" applyBorder="1" applyAlignment="1">
      <alignment vertical="center"/>
    </xf>
    <xf numFmtId="0" fontId="16" fillId="30" borderId="56" xfId="0" applyFont="1" applyFill="1" applyBorder="1" applyAlignment="1">
      <alignment vertical="center"/>
    </xf>
    <xf numFmtId="0" fontId="51" fillId="30" borderId="23" xfId="0" applyFont="1" applyFill="1" applyBorder="1" applyAlignment="1">
      <alignment vertical="center" wrapText="1"/>
    </xf>
    <xf numFmtId="3" fontId="16" fillId="0" borderId="0" xfId="0" applyNumberFormat="1" applyFont="1"/>
    <xf numFmtId="3" fontId="46" fillId="0" borderId="8" xfId="0" applyNumberFormat="1" applyFont="1" applyBorder="1" applyAlignment="1">
      <alignment horizontal="center" vertical="center" wrapText="1"/>
    </xf>
    <xf numFmtId="0" fontId="46" fillId="18" borderId="8" xfId="0" applyFont="1" applyFill="1" applyBorder="1"/>
    <xf numFmtId="0" fontId="47" fillId="25" borderId="8" xfId="0" applyFont="1" applyFill="1" applyBorder="1"/>
    <xf numFmtId="3" fontId="44" fillId="0" borderId="0" xfId="0" applyNumberFormat="1" applyFont="1"/>
    <xf numFmtId="9" fontId="52" fillId="0" borderId="8" xfId="0" applyNumberFormat="1" applyFont="1" applyBorder="1"/>
    <xf numFmtId="0" fontId="52" fillId="0" borderId="8" xfId="0" applyFont="1" applyBorder="1"/>
    <xf numFmtId="3" fontId="52" fillId="0" borderId="8" xfId="0" applyNumberFormat="1" applyFont="1" applyBorder="1"/>
    <xf numFmtId="0" fontId="52" fillId="31" borderId="8" xfId="0" applyFont="1" applyFill="1" applyBorder="1" applyAlignment="1">
      <alignment horizontal="center" wrapText="1"/>
    </xf>
    <xf numFmtId="0" fontId="29" fillId="32" borderId="10" xfId="0" applyFont="1" applyFill="1" applyBorder="1"/>
    <xf numFmtId="0" fontId="45" fillId="18" borderId="8" xfId="0" applyFont="1" applyFill="1" applyBorder="1"/>
    <xf numFmtId="0" fontId="48" fillId="33" borderId="11" xfId="0" applyFont="1" applyFill="1" applyBorder="1"/>
    <xf numFmtId="0" fontId="48" fillId="33" borderId="19" xfId="0" applyFont="1" applyFill="1" applyBorder="1"/>
    <xf numFmtId="0" fontId="48" fillId="33" borderId="59" xfId="0" applyFont="1" applyFill="1" applyBorder="1" applyAlignment="1">
      <alignment horizontal="center" vertical="center"/>
    </xf>
    <xf numFmtId="0" fontId="48" fillId="33" borderId="19" xfId="0" applyFont="1" applyFill="1" applyBorder="1" applyAlignment="1">
      <alignment horizontal="center" vertical="center"/>
    </xf>
    <xf numFmtId="3" fontId="48" fillId="33" borderId="59" xfId="0" applyNumberFormat="1" applyFont="1" applyFill="1" applyBorder="1" applyAlignment="1">
      <alignment horizontal="center" vertical="center"/>
    </xf>
    <xf numFmtId="0" fontId="50" fillId="33" borderId="49" xfId="0" applyFont="1" applyFill="1" applyBorder="1" applyAlignment="1">
      <alignment vertical="center" wrapText="1"/>
    </xf>
    <xf numFmtId="0" fontId="48" fillId="33" borderId="8" xfId="0" applyFont="1" applyFill="1" applyBorder="1"/>
    <xf numFmtId="0" fontId="48" fillId="34" borderId="11" xfId="0" applyFont="1" applyFill="1" applyBorder="1"/>
    <xf numFmtId="0" fontId="48" fillId="34" borderId="19" xfId="0" applyFont="1" applyFill="1" applyBorder="1"/>
    <xf numFmtId="0" fontId="48" fillId="34" borderId="10" xfId="0" applyFont="1" applyFill="1" applyBorder="1"/>
    <xf numFmtId="0" fontId="50" fillId="34" borderId="8" xfId="0" applyFont="1" applyFill="1" applyBorder="1" applyAlignment="1">
      <alignment horizontal="center" vertical="center"/>
    </xf>
    <xf numFmtId="0" fontId="50" fillId="34" borderId="19" xfId="0" applyFont="1" applyFill="1" applyBorder="1" applyAlignment="1">
      <alignment horizontal="center" vertical="center"/>
    </xf>
    <xf numFmtId="3" fontId="50" fillId="34" borderId="8" xfId="0" applyNumberFormat="1" applyFont="1" applyFill="1" applyBorder="1" applyAlignment="1">
      <alignment horizontal="center" vertical="center"/>
    </xf>
    <xf numFmtId="0" fontId="50" fillId="34" borderId="8" xfId="0" applyFont="1" applyFill="1" applyBorder="1" applyAlignment="1">
      <alignment horizontal="center" vertical="center" wrapText="1"/>
    </xf>
    <xf numFmtId="167" fontId="16" fillId="0" borderId="8" xfId="0" applyNumberFormat="1" applyFont="1" applyBorder="1"/>
    <xf numFmtId="0" fontId="23" fillId="0" borderId="0" xfId="0" applyFont="1"/>
    <xf numFmtId="0" fontId="3" fillId="2" borderId="10" xfId="3" applyFont="1" applyBorder="1" applyAlignment="1">
      <alignment horizontal="center"/>
    </xf>
    <xf numFmtId="3" fontId="0" fillId="0" borderId="0" xfId="0" applyNumberFormat="1"/>
    <xf numFmtId="9" fontId="0" fillId="0" borderId="0" xfId="2" applyFont="1"/>
    <xf numFmtId="167" fontId="16" fillId="0" borderId="0" xfId="0" applyNumberFormat="1" applyFont="1"/>
    <xf numFmtId="9" fontId="16" fillId="0" borderId="0" xfId="2" applyFont="1"/>
    <xf numFmtId="165" fontId="16" fillId="0" borderId="0" xfId="2" applyNumberFormat="1" applyFont="1"/>
    <xf numFmtId="0" fontId="34" fillId="8" borderId="8" xfId="0" applyFont="1" applyFill="1" applyBorder="1" applyAlignment="1">
      <alignment horizontal="center" wrapText="1"/>
    </xf>
    <xf numFmtId="0" fontId="34" fillId="14" borderId="8" xfId="0" applyFont="1" applyFill="1" applyBorder="1" applyAlignment="1">
      <alignment horizontal="center" wrapText="1"/>
    </xf>
    <xf numFmtId="167" fontId="23" fillId="14" borderId="8" xfId="0" applyNumberFormat="1" applyFont="1" applyFill="1" applyBorder="1"/>
    <xf numFmtId="0" fontId="29" fillId="14" borderId="26" xfId="0" applyFont="1" applyFill="1" applyBorder="1" applyAlignment="1">
      <alignment wrapText="1"/>
    </xf>
    <xf numFmtId="9" fontId="23" fillId="14" borderId="28" xfId="2" applyFont="1" applyFill="1" applyBorder="1"/>
    <xf numFmtId="0" fontId="29" fillId="14" borderId="29" xfId="0" applyFont="1" applyFill="1" applyBorder="1" applyAlignment="1">
      <alignment wrapText="1"/>
    </xf>
    <xf numFmtId="9" fontId="23" fillId="14" borderId="30" xfId="2" applyFont="1" applyFill="1" applyBorder="1"/>
    <xf numFmtId="0" fontId="29" fillId="14" borderId="61" xfId="0" applyFont="1" applyFill="1" applyBorder="1" applyAlignment="1">
      <alignment wrapText="1"/>
    </xf>
    <xf numFmtId="167" fontId="16" fillId="0" borderId="34" xfId="0" applyNumberFormat="1" applyFont="1" applyBorder="1"/>
    <xf numFmtId="167" fontId="23" fillId="14" borderId="34" xfId="0" applyNumberFormat="1" applyFont="1" applyFill="1" applyBorder="1"/>
    <xf numFmtId="9" fontId="23" fillId="14" borderId="62" xfId="2" applyFont="1" applyFill="1" applyBorder="1"/>
    <xf numFmtId="0" fontId="23" fillId="14" borderId="30" xfId="0" applyFont="1" applyFill="1" applyBorder="1" applyAlignment="1">
      <alignment horizontal="center" wrapText="1"/>
    </xf>
    <xf numFmtId="0" fontId="0" fillId="35" borderId="0" xfId="0" applyFill="1"/>
    <xf numFmtId="0" fontId="0" fillId="13" borderId="0" xfId="0" applyFill="1"/>
    <xf numFmtId="0" fontId="0" fillId="13" borderId="0" xfId="0" applyFill="1" applyAlignment="1">
      <alignment wrapText="1"/>
    </xf>
    <xf numFmtId="164" fontId="0" fillId="13" borderId="0" xfId="1" applyNumberFormat="1" applyFont="1" applyFill="1"/>
    <xf numFmtId="0" fontId="0" fillId="36" borderId="0" xfId="0" applyFill="1"/>
    <xf numFmtId="0" fontId="0" fillId="36" borderId="0" xfId="0" applyFill="1" applyAlignment="1">
      <alignment wrapText="1"/>
    </xf>
    <xf numFmtId="164" fontId="0" fillId="36" borderId="0" xfId="1" applyNumberFormat="1" applyFont="1" applyFill="1"/>
    <xf numFmtId="1" fontId="16" fillId="0" borderId="8" xfId="1" applyNumberFormat="1" applyFont="1" applyBorder="1"/>
    <xf numFmtId="0" fontId="2" fillId="15" borderId="6" xfId="0" applyFont="1" applyFill="1" applyBorder="1" applyAlignment="1">
      <alignment wrapText="1"/>
    </xf>
    <xf numFmtId="9" fontId="16" fillId="0" borderId="34" xfId="2" applyFont="1" applyFill="1" applyBorder="1"/>
    <xf numFmtId="9" fontId="16" fillId="0" borderId="27" xfId="2" applyFont="1" applyFill="1" applyBorder="1"/>
    <xf numFmtId="9" fontId="16" fillId="0" borderId="8" xfId="2" applyFont="1" applyFill="1" applyBorder="1"/>
    <xf numFmtId="0" fontId="29" fillId="14" borderId="63" xfId="0" applyFont="1" applyFill="1" applyBorder="1" applyAlignment="1">
      <alignment horizontal="center" wrapText="1"/>
    </xf>
    <xf numFmtId="0" fontId="32" fillId="8" borderId="22" xfId="0" applyFont="1" applyFill="1" applyBorder="1" applyAlignment="1">
      <alignment horizontal="center"/>
    </xf>
    <xf numFmtId="167" fontId="16" fillId="0" borderId="20" xfId="1" applyNumberFormat="1" applyFont="1" applyBorder="1"/>
    <xf numFmtId="167" fontId="16" fillId="0" borderId="49" xfId="1" applyNumberFormat="1" applyFont="1" applyBorder="1"/>
    <xf numFmtId="0" fontId="32" fillId="36" borderId="22" xfId="0" applyFont="1" applyFill="1" applyBorder="1" applyAlignment="1">
      <alignment horizontal="center"/>
    </xf>
    <xf numFmtId="167" fontId="16" fillId="36" borderId="20" xfId="1" applyNumberFormat="1" applyFont="1" applyFill="1" applyBorder="1"/>
    <xf numFmtId="167" fontId="23" fillId="14" borderId="20" xfId="0" applyNumberFormat="1" applyFont="1" applyFill="1" applyBorder="1"/>
    <xf numFmtId="0" fontId="29" fillId="14" borderId="10" xfId="0" applyFont="1" applyFill="1" applyBorder="1" applyAlignment="1">
      <alignment horizontal="center" wrapText="1"/>
    </xf>
    <xf numFmtId="0" fontId="29" fillId="14" borderId="19" xfId="0" applyFont="1" applyFill="1" applyBorder="1" applyAlignment="1">
      <alignment horizontal="center" wrapText="1"/>
    </xf>
    <xf numFmtId="0" fontId="30" fillId="14" borderId="19" xfId="0" applyFont="1" applyFill="1" applyBorder="1" applyAlignment="1">
      <alignment wrapText="1"/>
    </xf>
    <xf numFmtId="0" fontId="30" fillId="14" borderId="11" xfId="0" applyFont="1" applyFill="1" applyBorder="1" applyAlignment="1">
      <alignment wrapText="1"/>
    </xf>
    <xf numFmtId="0" fontId="23" fillId="0" borderId="0" xfId="0" applyFont="1" applyFill="1" applyBorder="1"/>
    <xf numFmtId="0" fontId="3" fillId="0" borderId="0" xfId="3" applyFont="1" applyFill="1" applyBorder="1" applyAlignment="1">
      <alignment horizontal="center"/>
    </xf>
    <xf numFmtId="167" fontId="3" fillId="0" borderId="0" xfId="3" applyNumberFormat="1" applyFont="1" applyFill="1" applyBorder="1" applyAlignment="1">
      <alignment horizontal="center"/>
    </xf>
    <xf numFmtId="167" fontId="16" fillId="0" borderId="0" xfId="0" applyNumberFormat="1" applyFont="1" applyFill="1" applyBorder="1"/>
    <xf numFmtId="167" fontId="23" fillId="0" borderId="0" xfId="0" applyNumberFormat="1" applyFont="1" applyFill="1" applyBorder="1"/>
    <xf numFmtId="0" fontId="16" fillId="0" borderId="0" xfId="0" applyFont="1" applyFill="1" applyBorder="1"/>
    <xf numFmtId="0" fontId="56" fillId="0" borderId="0" xfId="9" applyFont="1" applyFill="1"/>
    <xf numFmtId="0" fontId="23" fillId="0" borderId="8" xfId="0" applyFont="1" applyBorder="1"/>
    <xf numFmtId="0" fontId="16" fillId="0" borderId="0" xfId="0" applyFont="1" applyFill="1"/>
    <xf numFmtId="0" fontId="16" fillId="0" borderId="1" xfId="0" applyFont="1" applyBorder="1"/>
    <xf numFmtId="164" fontId="23" fillId="14" borderId="0" xfId="0" applyNumberFormat="1" applyFont="1" applyFill="1" applyBorder="1"/>
    <xf numFmtId="164" fontId="23" fillId="11" borderId="0" xfId="0" applyNumberFormat="1" applyFont="1" applyFill="1" applyBorder="1"/>
    <xf numFmtId="1" fontId="16" fillId="0" borderId="0" xfId="0" applyNumberFormat="1" applyFont="1"/>
    <xf numFmtId="0" fontId="57" fillId="0" borderId="0" xfId="0" applyFont="1"/>
    <xf numFmtId="1" fontId="57" fillId="0" borderId="0" xfId="0" applyNumberFormat="1" applyFont="1"/>
    <xf numFmtId="0" fontId="57" fillId="0" borderId="8" xfId="0" applyFont="1" applyBorder="1"/>
    <xf numFmtId="1" fontId="57" fillId="0" borderId="8" xfId="0" applyNumberFormat="1" applyFont="1" applyBorder="1"/>
    <xf numFmtId="1" fontId="23" fillId="0" borderId="8" xfId="0" applyNumberFormat="1" applyFont="1" applyBorder="1"/>
    <xf numFmtId="1" fontId="23" fillId="0" borderId="0" xfId="0" applyNumberFormat="1" applyFont="1"/>
    <xf numFmtId="1" fontId="0" fillId="4" borderId="0" xfId="0" applyNumberFormat="1" applyFill="1"/>
    <xf numFmtId="164" fontId="57" fillId="0" borderId="8" xfId="1" applyNumberFormat="1" applyFont="1" applyBorder="1"/>
    <xf numFmtId="167" fontId="57" fillId="0" borderId="27" xfId="1" applyNumberFormat="1" applyFont="1" applyBorder="1"/>
    <xf numFmtId="167" fontId="58" fillId="14" borderId="27" xfId="0" applyNumberFormat="1" applyFont="1" applyFill="1" applyBorder="1"/>
    <xf numFmtId="167" fontId="57" fillId="0" borderId="8" xfId="1" applyNumberFormat="1" applyFont="1" applyBorder="1"/>
    <xf numFmtId="167" fontId="57" fillId="0" borderId="34" xfId="1" applyNumberFormat="1" applyFont="1" applyBorder="1"/>
    <xf numFmtId="1" fontId="57" fillId="0" borderId="8" xfId="1" applyNumberFormat="1" applyFont="1" applyBorder="1"/>
    <xf numFmtId="0" fontId="57" fillId="0" borderId="8" xfId="1" applyNumberFormat="1" applyFont="1" applyBorder="1"/>
    <xf numFmtId="3" fontId="57" fillId="0" borderId="8" xfId="0" applyNumberFormat="1" applyFont="1" applyBorder="1"/>
    <xf numFmtId="0" fontId="57" fillId="8" borderId="8" xfId="0" applyFont="1" applyFill="1" applyBorder="1" applyAlignment="1">
      <alignment horizontal="center"/>
    </xf>
    <xf numFmtId="0" fontId="57" fillId="8" borderId="8" xfId="0" quotePrefix="1" applyFont="1" applyFill="1" applyBorder="1" applyAlignment="1">
      <alignment horizontal="center"/>
    </xf>
    <xf numFmtId="3" fontId="57" fillId="0" borderId="0" xfId="0" applyNumberFormat="1" applyFont="1"/>
    <xf numFmtId="164" fontId="16" fillId="0" borderId="0" xfId="0" applyNumberFormat="1" applyFont="1"/>
    <xf numFmtId="1" fontId="0" fillId="0" borderId="0" xfId="0" applyNumberFormat="1"/>
    <xf numFmtId="43" fontId="0" fillId="0" borderId="0" xfId="0" applyNumberFormat="1"/>
    <xf numFmtId="167" fontId="57" fillId="0" borderId="8" xfId="0" applyNumberFormat="1" applyFont="1" applyBorder="1"/>
    <xf numFmtId="167" fontId="57" fillId="0" borderId="21" xfId="0" applyNumberFormat="1" applyFont="1" applyBorder="1"/>
    <xf numFmtId="167" fontId="58" fillId="0" borderId="43" xfId="0" applyNumberFormat="1" applyFont="1" applyBorder="1"/>
    <xf numFmtId="167" fontId="57" fillId="0" borderId="35" xfId="1" applyNumberFormat="1" applyFont="1" applyBorder="1"/>
    <xf numFmtId="167" fontId="57" fillId="0" borderId="23" xfId="1" applyNumberFormat="1" applyFont="1" applyBorder="1"/>
    <xf numFmtId="167" fontId="57" fillId="0" borderId="36" xfId="1" applyNumberFormat="1" applyFont="1" applyBorder="1"/>
    <xf numFmtId="1" fontId="20" fillId="4" borderId="0" xfId="0" applyNumberFormat="1" applyFont="1" applyFill="1" applyAlignment="1">
      <alignment horizontal="center"/>
    </xf>
    <xf numFmtId="1" fontId="19" fillId="0" borderId="0" xfId="0" applyNumberFormat="1" applyFont="1"/>
    <xf numFmtId="1" fontId="16" fillId="8" borderId="8" xfId="0" applyNumberFormat="1" applyFont="1" applyFill="1" applyBorder="1"/>
    <xf numFmtId="0" fontId="58" fillId="14" borderId="12" xfId="0" applyFont="1" applyFill="1" applyBorder="1"/>
    <xf numFmtId="164" fontId="58" fillId="14" borderId="13" xfId="0" applyNumberFormat="1" applyFont="1" applyFill="1" applyBorder="1"/>
    <xf numFmtId="164" fontId="58" fillId="14" borderId="14" xfId="0" applyNumberFormat="1" applyFont="1" applyFill="1" applyBorder="1"/>
    <xf numFmtId="0" fontId="58" fillId="14" borderId="15" xfId="0" applyFont="1" applyFill="1" applyBorder="1"/>
    <xf numFmtId="164" fontId="58" fillId="14" borderId="16" xfId="0" applyNumberFormat="1" applyFont="1" applyFill="1" applyBorder="1"/>
    <xf numFmtId="164" fontId="58" fillId="14" borderId="4" xfId="0" applyNumberFormat="1" applyFont="1" applyFill="1" applyBorder="1"/>
    <xf numFmtId="0" fontId="58" fillId="14" borderId="0" xfId="0" applyFont="1" applyFill="1" applyBorder="1"/>
    <xf numFmtId="164" fontId="58" fillId="14" borderId="15" xfId="0" applyNumberFormat="1" applyFont="1" applyFill="1" applyBorder="1"/>
    <xf numFmtId="164" fontId="58" fillId="11" borderId="16" xfId="0" applyNumberFormat="1" applyFont="1" applyFill="1" applyBorder="1"/>
    <xf numFmtId="0" fontId="58" fillId="8" borderId="8" xfId="0" applyFont="1" applyFill="1" applyBorder="1"/>
    <xf numFmtId="0" fontId="58" fillId="0" borderId="0" xfId="0" applyFont="1" applyFill="1" applyBorder="1"/>
    <xf numFmtId="164" fontId="58" fillId="0" borderId="0" xfId="0" applyNumberFormat="1" applyFont="1" applyFill="1" applyBorder="1"/>
    <xf numFmtId="0" fontId="57" fillId="0" borderId="0" xfId="0" applyFont="1" applyFill="1"/>
    <xf numFmtId="164" fontId="23" fillId="0" borderId="0" xfId="0" applyNumberFormat="1" applyFont="1" applyFill="1" applyBorder="1"/>
    <xf numFmtId="1" fontId="16" fillId="8" borderId="8" xfId="0" applyNumberFormat="1" applyFont="1" applyFill="1" applyBorder="1" applyAlignment="1">
      <alignment horizontal="center"/>
    </xf>
    <xf numFmtId="0" fontId="57" fillId="8" borderId="9" xfId="0" applyFont="1" applyFill="1" applyBorder="1"/>
    <xf numFmtId="0" fontId="29" fillId="0" borderId="0" xfId="0" applyFont="1" applyFill="1" applyBorder="1" applyAlignment="1">
      <alignment horizontal="center" wrapText="1"/>
    </xf>
    <xf numFmtId="0" fontId="30" fillId="0" borderId="0" xfId="0" applyFont="1" applyFill="1" applyBorder="1" applyAlignment="1">
      <alignment wrapText="1"/>
    </xf>
    <xf numFmtId="1" fontId="20" fillId="7" borderId="0" xfId="0" applyNumberFormat="1" applyFont="1" applyFill="1" applyAlignment="1">
      <alignment horizontal="center"/>
    </xf>
    <xf numFmtId="1" fontId="19" fillId="7" borderId="0" xfId="0" applyNumberFormat="1" applyFont="1" applyFill="1"/>
    <xf numFmtId="1" fontId="16" fillId="8" borderId="9" xfId="0" applyNumberFormat="1" applyFont="1" applyFill="1" applyBorder="1"/>
    <xf numFmtId="0" fontId="57" fillId="14" borderId="10" xfId="0" applyFont="1" applyFill="1" applyBorder="1" applyAlignment="1">
      <alignment horizontal="center" wrapText="1"/>
    </xf>
    <xf numFmtId="167" fontId="58" fillId="0" borderId="44" xfId="0" applyNumberFormat="1" applyFont="1" applyBorder="1"/>
    <xf numFmtId="167" fontId="58" fillId="0" borderId="60" xfId="0" applyNumberFormat="1" applyFont="1" applyBorder="1"/>
    <xf numFmtId="0" fontId="29" fillId="14" borderId="12" xfId="0" applyFont="1" applyFill="1" applyBorder="1" applyAlignment="1">
      <alignment horizontal="center" wrapText="1"/>
    </xf>
    <xf numFmtId="0" fontId="29" fillId="14" borderId="7" xfId="0" applyFont="1" applyFill="1" applyBorder="1" applyAlignment="1">
      <alignment horizontal="center" wrapText="1"/>
    </xf>
    <xf numFmtId="0" fontId="34" fillId="8" borderId="64" xfId="0" applyFont="1" applyFill="1" applyBorder="1" applyAlignment="1">
      <alignment horizontal="center" wrapText="1"/>
    </xf>
    <xf numFmtId="0" fontId="34" fillId="8" borderId="45" xfId="0" applyFont="1" applyFill="1" applyBorder="1" applyAlignment="1">
      <alignment horizontal="center" wrapText="1"/>
    </xf>
    <xf numFmtId="0" fontId="34" fillId="8" borderId="35" xfId="0" applyFont="1" applyFill="1" applyBorder="1" applyAlignment="1">
      <alignment horizontal="center" wrapText="1"/>
    </xf>
    <xf numFmtId="0" fontId="23" fillId="14" borderId="65" xfId="0" applyFont="1" applyFill="1" applyBorder="1" applyAlignment="1">
      <alignment horizontal="center" wrapText="1"/>
    </xf>
    <xf numFmtId="167" fontId="16" fillId="36" borderId="66" xfId="1" applyNumberFormat="1" applyFont="1" applyFill="1" applyBorder="1"/>
    <xf numFmtId="167" fontId="16" fillId="36" borderId="67" xfId="1" applyNumberFormat="1" applyFont="1" applyFill="1" applyBorder="1"/>
    <xf numFmtId="167" fontId="16" fillId="36" borderId="68" xfId="1" applyNumberFormat="1" applyFont="1" applyFill="1" applyBorder="1"/>
    <xf numFmtId="167" fontId="16" fillId="36" borderId="69" xfId="1" applyNumberFormat="1" applyFont="1" applyFill="1" applyBorder="1"/>
    <xf numFmtId="167" fontId="16" fillId="36" borderId="70" xfId="1" applyNumberFormat="1" applyFont="1" applyFill="1" applyBorder="1"/>
    <xf numFmtId="0" fontId="23" fillId="15" borderId="7" xfId="0" applyFont="1" applyFill="1" applyBorder="1" applyAlignment="1">
      <alignment wrapText="1"/>
    </xf>
    <xf numFmtId="0" fontId="16" fillId="0" borderId="0" xfId="0" applyFont="1" applyBorder="1"/>
    <xf numFmtId="0" fontId="16" fillId="0" borderId="10" xfId="0" applyFont="1" applyBorder="1"/>
    <xf numFmtId="0" fontId="3" fillId="2" borderId="29" xfId="3" applyFont="1" applyBorder="1" applyAlignment="1">
      <alignment horizontal="center"/>
    </xf>
    <xf numFmtId="0" fontId="3" fillId="2" borderId="30" xfId="3" applyFont="1" applyBorder="1" applyAlignment="1">
      <alignment horizontal="center"/>
    </xf>
    <xf numFmtId="167" fontId="16" fillId="0" borderId="29" xfId="0" applyNumberFormat="1" applyFont="1" applyBorder="1"/>
    <xf numFmtId="167" fontId="16" fillId="0" borderId="30" xfId="0" applyNumberFormat="1" applyFont="1" applyBorder="1"/>
    <xf numFmtId="167" fontId="16" fillId="0" borderId="61" xfId="0" applyNumberFormat="1" applyFont="1" applyBorder="1"/>
    <xf numFmtId="167" fontId="16" fillId="0" borderId="62" xfId="0" applyNumberFormat="1" applyFont="1" applyBorder="1"/>
    <xf numFmtId="167" fontId="16" fillId="0" borderId="0" xfId="0" applyNumberFormat="1" applyFont="1" applyBorder="1"/>
    <xf numFmtId="0" fontId="34" fillId="8" borderId="65" xfId="0" applyFont="1" applyFill="1" applyBorder="1" applyAlignment="1">
      <alignment horizontal="center" wrapText="1"/>
    </xf>
    <xf numFmtId="0" fontId="34" fillId="8" borderId="5" xfId="0" applyFont="1" applyFill="1" applyBorder="1" applyAlignment="1">
      <alignment horizontal="center" wrapText="1"/>
    </xf>
    <xf numFmtId="0" fontId="34" fillId="8" borderId="12" xfId="0" applyFont="1" applyFill="1" applyBorder="1" applyAlignment="1">
      <alignment horizontal="center" wrapText="1"/>
    </xf>
    <xf numFmtId="0" fontId="23" fillId="15" borderId="12" xfId="0" applyFont="1" applyFill="1" applyBorder="1" applyAlignment="1">
      <alignment horizontal="center" wrapText="1"/>
    </xf>
    <xf numFmtId="0" fontId="23" fillId="15" borderId="5" xfId="0" applyFont="1" applyFill="1" applyBorder="1" applyAlignment="1">
      <alignment horizontal="center" wrapText="1"/>
    </xf>
    <xf numFmtId="0" fontId="23" fillId="15" borderId="7" xfId="0" applyFont="1" applyFill="1" applyBorder="1" applyAlignment="1">
      <alignment horizontal="center" wrapText="1"/>
    </xf>
    <xf numFmtId="0" fontId="23" fillId="15" borderId="1" xfId="0" applyFont="1" applyFill="1" applyBorder="1" applyAlignment="1">
      <alignment horizontal="center" wrapText="1"/>
    </xf>
    <xf numFmtId="167" fontId="16" fillId="0" borderId="66" xfId="1" applyNumberFormat="1" applyFont="1" applyFill="1" applyBorder="1"/>
    <xf numFmtId="167" fontId="16" fillId="0" borderId="20" xfId="1" applyNumberFormat="1" applyFont="1" applyFill="1" applyBorder="1"/>
    <xf numFmtId="167" fontId="16" fillId="0" borderId="67" xfId="1" applyNumberFormat="1" applyFont="1" applyFill="1" applyBorder="1"/>
    <xf numFmtId="167" fontId="16" fillId="0" borderId="29" xfId="1" applyNumberFormat="1" applyFont="1" applyFill="1" applyBorder="1"/>
    <xf numFmtId="167" fontId="16" fillId="0" borderId="8" xfId="1" applyNumberFormat="1" applyFont="1" applyFill="1" applyBorder="1"/>
    <xf numFmtId="167" fontId="16" fillId="0" borderId="30" xfId="1" applyNumberFormat="1" applyFont="1" applyFill="1" applyBorder="1"/>
    <xf numFmtId="167" fontId="16" fillId="0" borderId="61" xfId="1" applyNumberFormat="1" applyFont="1" applyFill="1" applyBorder="1"/>
    <xf numFmtId="167" fontId="16" fillId="0" borderId="34" xfId="1" applyNumberFormat="1" applyFont="1" applyFill="1" applyBorder="1"/>
    <xf numFmtId="167" fontId="16" fillId="0" borderId="62" xfId="1" applyNumberFormat="1" applyFont="1" applyFill="1" applyBorder="1"/>
    <xf numFmtId="167" fontId="16" fillId="0" borderId="0" xfId="1" applyNumberFormat="1" applyFont="1" applyFill="1" applyBorder="1"/>
    <xf numFmtId="167" fontId="16" fillId="0" borderId="26" xfId="1" applyNumberFormat="1" applyFont="1" applyFill="1" applyBorder="1"/>
    <xf numFmtId="167" fontId="16" fillId="0" borderId="27" xfId="1" applyNumberFormat="1" applyFont="1" applyFill="1" applyBorder="1"/>
    <xf numFmtId="167" fontId="16" fillId="0" borderId="28" xfId="1" applyNumberFormat="1" applyFont="1" applyFill="1" applyBorder="1"/>
    <xf numFmtId="0" fontId="12" fillId="0" borderId="5" xfId="0" applyFont="1" applyBorder="1" applyAlignment="1">
      <alignment vertical="center" wrapText="1"/>
    </xf>
    <xf numFmtId="0" fontId="12" fillId="0" borderId="3" xfId="0" applyFont="1" applyBorder="1" applyAlignment="1">
      <alignment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6" fillId="14" borderId="0" xfId="0" applyFont="1" applyFill="1" applyAlignment="1">
      <alignment wrapText="1"/>
    </xf>
    <xf numFmtId="9" fontId="41" fillId="16" borderId="7" xfId="2" applyFont="1" applyFill="1" applyBorder="1" applyAlignment="1">
      <alignment horizontal="center" wrapText="1"/>
    </xf>
    <xf numFmtId="9" fontId="41" fillId="16" borderId="6" xfId="2" applyFont="1" applyFill="1" applyBorder="1" applyAlignment="1">
      <alignment horizontal="center" wrapText="1"/>
    </xf>
    <xf numFmtId="9" fontId="41" fillId="16" borderId="2" xfId="2" applyFont="1" applyFill="1" applyBorder="1" applyAlignment="1">
      <alignment horizontal="center" wrapText="1"/>
    </xf>
    <xf numFmtId="0" fontId="42" fillId="0" borderId="42" xfId="6" applyFont="1" applyFill="1" applyAlignment="1">
      <alignment horizontal="left" wrapText="1"/>
    </xf>
    <xf numFmtId="0" fontId="33" fillId="30" borderId="17" xfId="0" applyFont="1" applyFill="1" applyBorder="1" applyAlignment="1">
      <alignment horizontal="center"/>
    </xf>
    <xf numFmtId="0" fontId="29" fillId="30" borderId="18" xfId="0" applyFont="1" applyFill="1" applyBorder="1" applyAlignment="1">
      <alignment horizontal="center"/>
    </xf>
    <xf numFmtId="0" fontId="29" fillId="30" borderId="22" xfId="0" applyFont="1" applyFill="1" applyBorder="1" applyAlignment="1">
      <alignment horizontal="center"/>
    </xf>
    <xf numFmtId="0" fontId="33" fillId="30" borderId="8" xfId="0" applyFont="1" applyFill="1" applyBorder="1" applyAlignment="1">
      <alignment horizontal="center"/>
    </xf>
    <xf numFmtId="0" fontId="29" fillId="30" borderId="8" xfId="0" applyFont="1" applyFill="1" applyBorder="1" applyAlignment="1">
      <alignment horizontal="center"/>
    </xf>
    <xf numFmtId="0" fontId="19" fillId="30" borderId="10" xfId="0" applyFont="1" applyFill="1" applyBorder="1" applyAlignment="1">
      <alignment horizontal="left"/>
    </xf>
    <xf numFmtId="0" fontId="19" fillId="30" borderId="19" xfId="0" applyFont="1" applyFill="1" applyBorder="1" applyAlignment="1">
      <alignment horizontal="left"/>
    </xf>
    <xf numFmtId="0" fontId="19" fillId="30" borderId="11" xfId="0" applyFont="1" applyFill="1" applyBorder="1" applyAlignment="1">
      <alignment horizontal="left"/>
    </xf>
    <xf numFmtId="0" fontId="40" fillId="33" borderId="10" xfId="0" applyFont="1" applyFill="1" applyBorder="1" applyAlignment="1">
      <alignment horizontal="center"/>
    </xf>
    <xf numFmtId="0" fontId="48" fillId="33" borderId="19" xfId="0" applyFont="1" applyFill="1" applyBorder="1" applyAlignment="1">
      <alignment horizontal="center"/>
    </xf>
    <xf numFmtId="0" fontId="48" fillId="33" borderId="11" xfId="0" applyFont="1" applyFill="1" applyBorder="1" applyAlignment="1">
      <alignment horizontal="center"/>
    </xf>
    <xf numFmtId="0" fontId="33" fillId="32" borderId="17" xfId="0" applyFont="1" applyFill="1" applyBorder="1" applyAlignment="1">
      <alignment horizontal="center"/>
    </xf>
    <xf numFmtId="0" fontId="29" fillId="32" borderId="18" xfId="0" applyFont="1" applyFill="1" applyBorder="1" applyAlignment="1">
      <alignment horizontal="center"/>
    </xf>
    <xf numFmtId="0" fontId="29" fillId="32" borderId="22" xfId="0" applyFont="1" applyFill="1" applyBorder="1" applyAlignment="1">
      <alignment horizontal="center"/>
    </xf>
    <xf numFmtId="0" fontId="29" fillId="0" borderId="58" xfId="0" applyFont="1" applyBorder="1" applyAlignment="1">
      <alignment horizontal="center" vertical="center"/>
    </xf>
    <xf numFmtId="0" fontId="29" fillId="0" borderId="19" xfId="0" applyFont="1" applyBorder="1" applyAlignment="1">
      <alignment horizontal="center" vertical="center"/>
    </xf>
    <xf numFmtId="0" fontId="29" fillId="0" borderId="57" xfId="0" applyFont="1" applyBorder="1" applyAlignment="1">
      <alignment horizontal="center" vertical="center"/>
    </xf>
    <xf numFmtId="0" fontId="29" fillId="32" borderId="19" xfId="0" applyFont="1" applyFill="1" applyBorder="1"/>
    <xf numFmtId="0" fontId="29" fillId="32" borderId="11" xfId="0" applyFont="1" applyFill="1" applyBorder="1"/>
    <xf numFmtId="0" fontId="33" fillId="32" borderId="10" xfId="0" applyFont="1" applyFill="1" applyBorder="1" applyAlignment="1">
      <alignment horizontal="center"/>
    </xf>
    <xf numFmtId="0" fontId="29" fillId="32" borderId="19" xfId="0" applyFont="1" applyFill="1" applyBorder="1" applyAlignment="1">
      <alignment horizontal="center"/>
    </xf>
    <xf numFmtId="0" fontId="29" fillId="32" borderId="11" xfId="0" applyFont="1" applyFill="1" applyBorder="1" applyAlignment="1">
      <alignment horizontal="center"/>
    </xf>
    <xf numFmtId="0" fontId="33" fillId="30" borderId="10" xfId="0" applyFont="1" applyFill="1" applyBorder="1" applyAlignment="1">
      <alignment horizontal="left"/>
    </xf>
    <xf numFmtId="0" fontId="29" fillId="30" borderId="19" xfId="0" applyFont="1" applyFill="1" applyBorder="1" applyAlignment="1">
      <alignment horizontal="left"/>
    </xf>
    <xf numFmtId="0" fontId="29" fillId="30" borderId="11" xfId="0" applyFont="1" applyFill="1" applyBorder="1" applyAlignment="1">
      <alignment horizontal="left"/>
    </xf>
    <xf numFmtId="0" fontId="40" fillId="34" borderId="10" xfId="0" applyFont="1" applyFill="1" applyBorder="1" applyAlignment="1">
      <alignment horizontal="center"/>
    </xf>
    <xf numFmtId="0" fontId="48" fillId="34" borderId="19" xfId="0" applyFont="1" applyFill="1" applyBorder="1" applyAlignment="1">
      <alignment horizontal="center"/>
    </xf>
    <xf numFmtId="0" fontId="48" fillId="34" borderId="11" xfId="0" applyFont="1" applyFill="1" applyBorder="1" applyAlignment="1">
      <alignment horizontal="center"/>
    </xf>
    <xf numFmtId="0" fontId="40" fillId="34" borderId="17" xfId="0" applyFont="1" applyFill="1" applyBorder="1" applyAlignment="1">
      <alignment horizontal="center"/>
    </xf>
    <xf numFmtId="0" fontId="48" fillId="34" borderId="18" xfId="0" applyFont="1" applyFill="1" applyBorder="1" applyAlignment="1">
      <alignment horizontal="center"/>
    </xf>
    <xf numFmtId="0" fontId="48" fillId="34" borderId="22" xfId="0" applyFont="1" applyFill="1" applyBorder="1" applyAlignment="1">
      <alignment horizontal="center"/>
    </xf>
    <xf numFmtId="0" fontId="54" fillId="34" borderId="23" xfId="0" applyFont="1" applyFill="1" applyBorder="1" applyAlignment="1">
      <alignment horizontal="center"/>
    </xf>
    <xf numFmtId="0" fontId="48" fillId="34" borderId="24" xfId="0" applyFont="1" applyFill="1" applyBorder="1" applyAlignment="1">
      <alignment horizontal="center"/>
    </xf>
    <xf numFmtId="0" fontId="48" fillId="34" borderId="25" xfId="0" applyFont="1" applyFill="1" applyBorder="1" applyAlignment="1">
      <alignment horizontal="center"/>
    </xf>
    <xf numFmtId="0" fontId="48" fillId="33" borderId="10" xfId="0" applyFont="1" applyFill="1" applyBorder="1" applyAlignment="1">
      <alignment horizontal="center"/>
    </xf>
    <xf numFmtId="0" fontId="48" fillId="33" borderId="19" xfId="0" applyFont="1" applyFill="1" applyBorder="1"/>
    <xf numFmtId="0" fontId="48" fillId="33" borderId="11" xfId="0" applyFont="1" applyFill="1" applyBorder="1"/>
    <xf numFmtId="0" fontId="47" fillId="25" borderId="10" xfId="0" applyFont="1" applyFill="1" applyBorder="1" applyAlignment="1">
      <alignment horizontal="center" vertical="center" wrapText="1"/>
    </xf>
    <xf numFmtId="0" fontId="47" fillId="25" borderId="19" xfId="0" applyFont="1" applyFill="1" applyBorder="1" applyAlignment="1">
      <alignment horizontal="center" vertical="center" wrapText="1"/>
    </xf>
    <xf numFmtId="0" fontId="47" fillId="25" borderId="17" xfId="0" applyFont="1" applyFill="1" applyBorder="1" applyAlignment="1">
      <alignment horizontal="center" vertical="center" wrapText="1"/>
    </xf>
    <xf numFmtId="0" fontId="47" fillId="25" borderId="18" xfId="0" applyFont="1" applyFill="1" applyBorder="1" applyAlignment="1">
      <alignment horizontal="center" vertical="center" wrapText="1"/>
    </xf>
    <xf numFmtId="0" fontId="40" fillId="29" borderId="10" xfId="0" applyFont="1" applyFill="1" applyBorder="1" applyAlignment="1">
      <alignment horizontal="center" wrapText="1"/>
    </xf>
    <xf numFmtId="0" fontId="48" fillId="29" borderId="19" xfId="0" applyFont="1" applyFill="1" applyBorder="1" applyAlignment="1">
      <alignment horizontal="center"/>
    </xf>
    <xf numFmtId="0" fontId="48" fillId="29" borderId="11" xfId="0" applyFont="1" applyFill="1" applyBorder="1" applyAlignment="1">
      <alignment horizontal="center"/>
    </xf>
    <xf numFmtId="0" fontId="19" fillId="30" borderId="49" xfId="0" applyFont="1" applyFill="1" applyBorder="1" applyAlignment="1">
      <alignment horizontal="left"/>
    </xf>
    <xf numFmtId="0" fontId="19" fillId="30" borderId="0" xfId="0" applyFont="1" applyFill="1" applyAlignment="1">
      <alignment horizontal="left"/>
    </xf>
    <xf numFmtId="0" fontId="19" fillId="30" borderId="9" xfId="0" applyFont="1" applyFill="1" applyBorder="1" applyAlignment="1">
      <alignment horizontal="left"/>
    </xf>
    <xf numFmtId="0" fontId="23" fillId="15" borderId="27" xfId="0" applyFont="1" applyFill="1" applyBorder="1" applyAlignment="1">
      <alignment wrapText="1"/>
    </xf>
    <xf numFmtId="0" fontId="23" fillId="15" borderId="28" xfId="0" applyFont="1" applyFill="1" applyBorder="1" applyAlignment="1">
      <alignment wrapText="1"/>
    </xf>
    <xf numFmtId="0" fontId="23" fillId="15" borderId="7" xfId="0" applyFont="1" applyFill="1" applyBorder="1" applyAlignment="1">
      <alignment wrapText="1"/>
    </xf>
    <xf numFmtId="0" fontId="2" fillId="15" borderId="6" xfId="0" applyFont="1" applyFill="1" applyBorder="1" applyAlignment="1">
      <alignment wrapText="1"/>
    </xf>
    <xf numFmtId="0" fontId="2" fillId="15" borderId="2" xfId="0" applyFont="1" applyFill="1" applyBorder="1" applyAlignment="1">
      <alignment wrapText="1"/>
    </xf>
    <xf numFmtId="0" fontId="29" fillId="14" borderId="5" xfId="0" applyFont="1" applyFill="1" applyBorder="1" applyAlignment="1">
      <alignment horizontal="center" wrapText="1"/>
    </xf>
    <xf numFmtId="0" fontId="29" fillId="14" borderId="63" xfId="0" applyFont="1" applyFill="1" applyBorder="1" applyAlignment="1">
      <alignment horizontal="center" wrapText="1"/>
    </xf>
    <xf numFmtId="0" fontId="29" fillId="14" borderId="3" xfId="0" applyFont="1" applyFill="1" applyBorder="1" applyAlignment="1">
      <alignment horizontal="center" wrapText="1"/>
    </xf>
    <xf numFmtId="0" fontId="29" fillId="14" borderId="38" xfId="0" applyFont="1" applyFill="1" applyBorder="1" applyAlignment="1">
      <alignment horizontal="center" wrapText="1"/>
    </xf>
    <xf numFmtId="0" fontId="29" fillId="14" borderId="39" xfId="0" applyFont="1" applyFill="1" applyBorder="1" applyAlignment="1">
      <alignment horizontal="center" wrapText="1"/>
    </xf>
    <xf numFmtId="0" fontId="30" fillId="14" borderId="39" xfId="0" applyFont="1" applyFill="1" applyBorder="1" applyAlignment="1">
      <alignment wrapText="1"/>
    </xf>
    <xf numFmtId="0" fontId="30" fillId="14" borderId="40" xfId="0" applyFont="1" applyFill="1" applyBorder="1" applyAlignment="1">
      <alignment wrapText="1"/>
    </xf>
    <xf numFmtId="0" fontId="33" fillId="14" borderId="32" xfId="0" applyFont="1" applyFill="1" applyBorder="1" applyAlignment="1">
      <alignment horizontal="center" wrapText="1"/>
    </xf>
    <xf numFmtId="0" fontId="0" fillId="0" borderId="0" xfId="0" applyAlignment="1">
      <alignment horizontal="center" wrapText="1"/>
    </xf>
    <xf numFmtId="0" fontId="3" fillId="2" borderId="71" xfId="3" applyFont="1" applyBorder="1" applyAlignment="1">
      <alignment horizontal="center" wrapText="1"/>
    </xf>
    <xf numFmtId="0" fontId="3" fillId="2" borderId="72" xfId="3" applyFont="1" applyBorder="1" applyAlignment="1">
      <alignment horizontal="center" wrapText="1"/>
    </xf>
    <xf numFmtId="0" fontId="3" fillId="2" borderId="73" xfId="3" applyFont="1" applyBorder="1" applyAlignment="1">
      <alignment horizontal="center" wrapText="1"/>
    </xf>
    <xf numFmtId="0" fontId="29" fillId="14" borderId="10" xfId="0" applyFont="1" applyFill="1" applyBorder="1" applyAlignment="1">
      <alignment horizontal="center" wrapText="1"/>
    </xf>
    <xf numFmtId="0" fontId="29" fillId="14" borderId="19" xfId="0" applyFont="1" applyFill="1" applyBorder="1" applyAlignment="1">
      <alignment horizontal="center" wrapText="1"/>
    </xf>
    <xf numFmtId="0" fontId="30" fillId="14" borderId="19" xfId="0" applyFont="1" applyFill="1" applyBorder="1" applyAlignment="1">
      <alignment wrapText="1"/>
    </xf>
    <xf numFmtId="0" fontId="30" fillId="14" borderId="11" xfId="0" applyFont="1" applyFill="1" applyBorder="1" applyAlignment="1">
      <alignment wrapText="1"/>
    </xf>
    <xf numFmtId="0" fontId="29" fillId="14" borderId="11" xfId="0" applyFont="1" applyFill="1" applyBorder="1" applyAlignment="1">
      <alignment horizontal="center" wrapText="1"/>
    </xf>
    <xf numFmtId="1" fontId="29" fillId="14" borderId="10" xfId="0" applyNumberFormat="1" applyFont="1" applyFill="1" applyBorder="1" applyAlignment="1">
      <alignment horizontal="center" wrapText="1"/>
    </xf>
    <xf numFmtId="1" fontId="29" fillId="14" borderId="19" xfId="0" applyNumberFormat="1" applyFont="1" applyFill="1" applyBorder="1" applyAlignment="1">
      <alignment horizontal="center" wrapText="1"/>
    </xf>
    <xf numFmtId="1" fontId="29" fillId="14" borderId="11" xfId="0" applyNumberFormat="1" applyFont="1" applyFill="1" applyBorder="1" applyAlignment="1">
      <alignment horizontal="center" wrapText="1"/>
    </xf>
    <xf numFmtId="0" fontId="29" fillId="14" borderId="23" xfId="0" applyFont="1" applyFill="1" applyBorder="1" applyAlignment="1">
      <alignment horizontal="center" wrapText="1"/>
    </xf>
    <xf numFmtId="0" fontId="29" fillId="14" borderId="24" xfId="0" applyFont="1" applyFill="1" applyBorder="1" applyAlignment="1">
      <alignment horizontal="center" wrapText="1"/>
    </xf>
    <xf numFmtId="0" fontId="30" fillId="14" borderId="24" xfId="0" applyFont="1" applyFill="1" applyBorder="1" applyAlignment="1">
      <alignment wrapText="1"/>
    </xf>
    <xf numFmtId="0" fontId="30" fillId="14" borderId="25" xfId="0" applyFont="1" applyFill="1" applyBorder="1" applyAlignment="1">
      <alignment wrapText="1"/>
    </xf>
    <xf numFmtId="0" fontId="29" fillId="14" borderId="17" xfId="0" applyFont="1" applyFill="1" applyBorder="1" applyAlignment="1">
      <alignment horizontal="center" wrapText="1"/>
    </xf>
    <xf numFmtId="0" fontId="29" fillId="14" borderId="18" xfId="0" applyFont="1" applyFill="1" applyBorder="1" applyAlignment="1">
      <alignment horizontal="center" wrapText="1"/>
    </xf>
    <xf numFmtId="0" fontId="30" fillId="14" borderId="18" xfId="0" applyFont="1" applyFill="1" applyBorder="1" applyAlignment="1">
      <alignment wrapText="1"/>
    </xf>
    <xf numFmtId="0" fontId="30" fillId="14" borderId="22" xfId="0" applyFont="1" applyFill="1" applyBorder="1" applyAlignment="1">
      <alignment wrapText="1"/>
    </xf>
  </cellXfs>
  <cellStyles count="10">
    <cellStyle name="20% - Accent1" xfId="3" builtinId="30"/>
    <cellStyle name="20% - Accent3" xfId="4" builtinId="38"/>
    <cellStyle name="Bad" xfId="9" builtinId="27"/>
    <cellStyle name="Comma" xfId="1" builtinId="3"/>
    <cellStyle name="Comma 2" xfId="8"/>
    <cellStyle name="Heading 1" xfId="5" builtinId="16"/>
    <cellStyle name="Heading 2" xfId="6" builtinId="17"/>
    <cellStyle name="Normal" xfId="0" builtinId="0"/>
    <cellStyle name="Normal 2"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NRS Population Projections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'Tables Report'!$A$124</c:f>
              <c:strCache>
                <c:ptCount val="1"/>
                <c:pt idx="0">
                  <c:v>Principal</c:v>
                </c:pt>
              </c:strCache>
            </c:strRef>
          </c:tx>
          <c:spPr>
            <a:ln w="28575" cap="rnd">
              <a:solidFill>
                <a:schemeClr val="accent1"/>
              </a:solidFill>
              <a:round/>
            </a:ln>
            <a:effectLst/>
          </c:spPr>
          <c:marker>
            <c:symbol val="none"/>
          </c:marker>
          <c:cat>
            <c:numRef>
              <c:f>'Tables Report'!$B$123:$U$123</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'Tables Report'!$B$124:$U$124</c:f>
              <c:numCache>
                <c:formatCode>General</c:formatCode>
                <c:ptCount val="20"/>
                <c:pt idx="0">
                  <c:v>10503</c:v>
                </c:pt>
                <c:pt idx="1">
                  <c:v>10566</c:v>
                </c:pt>
                <c:pt idx="2">
                  <c:v>10612</c:v>
                </c:pt>
                <c:pt idx="3">
                  <c:v>10643.999999999998</c:v>
                </c:pt>
                <c:pt idx="4">
                  <c:v>10674</c:v>
                </c:pt>
                <c:pt idx="5">
                  <c:v>10706</c:v>
                </c:pt>
                <c:pt idx="6">
                  <c:v>10735.000000000002</c:v>
                </c:pt>
                <c:pt idx="7">
                  <c:v>10742</c:v>
                </c:pt>
                <c:pt idx="8">
                  <c:v>10753.000000000002</c:v>
                </c:pt>
                <c:pt idx="9">
                  <c:v>10764</c:v>
                </c:pt>
                <c:pt idx="10">
                  <c:v>10770.000000000002</c:v>
                </c:pt>
                <c:pt idx="11">
                  <c:v>10766</c:v>
                </c:pt>
                <c:pt idx="12">
                  <c:v>10758</c:v>
                </c:pt>
                <c:pt idx="13">
                  <c:v>10751</c:v>
                </c:pt>
                <c:pt idx="14">
                  <c:v>10738</c:v>
                </c:pt>
                <c:pt idx="15">
                  <c:v>10738</c:v>
                </c:pt>
                <c:pt idx="16">
                  <c:v>10732</c:v>
                </c:pt>
                <c:pt idx="17">
                  <c:v>10715</c:v>
                </c:pt>
                <c:pt idx="18">
                  <c:v>10709</c:v>
                </c:pt>
                <c:pt idx="19">
                  <c:v>10693</c:v>
                </c:pt>
              </c:numCache>
            </c:numRef>
          </c:val>
          <c:smooth val="0"/>
          <c:extLst>
            <c:ext xmlns:c16="http://schemas.microsoft.com/office/drawing/2014/chart" uri="{C3380CC4-5D6E-409C-BE32-E72D297353CC}">
              <c16:uniqueId val="{00000000-1DA0-4501-AF22-D3FFF4618784}"/>
            </c:ext>
          </c:extLst>
        </c:ser>
        <c:ser>
          <c:idx val="1"/>
          <c:order val="1"/>
          <c:tx>
            <c:strRef>
              <c:f>'Tables Report'!$A$125</c:f>
              <c:strCache>
                <c:ptCount val="1"/>
                <c:pt idx="0">
                  <c:v>Principal + 0.25% Growth</c:v>
                </c:pt>
              </c:strCache>
            </c:strRef>
          </c:tx>
          <c:spPr>
            <a:ln w="28575" cap="rnd">
              <a:solidFill>
                <a:schemeClr val="accent2"/>
              </a:solidFill>
              <a:round/>
            </a:ln>
            <a:effectLst/>
          </c:spPr>
          <c:marker>
            <c:symbol val="none"/>
          </c:marker>
          <c:cat>
            <c:numRef>
              <c:f>'Tables Report'!$B$123:$U$123</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'Tables Report'!$B$125:$U$125</c:f>
              <c:numCache>
                <c:formatCode>#,##0</c:formatCode>
                <c:ptCount val="20"/>
                <c:pt idx="0">
                  <c:v>10529.2575</c:v>
                </c:pt>
                <c:pt idx="1">
                  <c:v>10618.738143749999</c:v>
                </c:pt>
                <c:pt idx="2">
                  <c:v>10691.399989109374</c:v>
                </c:pt>
                <c:pt idx="3">
                  <c:v>10750.208489082144</c:v>
                </c:pt>
                <c:pt idx="4">
                  <c:v>10807.159010304851</c:v>
                </c:pt>
                <c:pt idx="5">
                  <c:v>10866.256907830613</c:v>
                </c:pt>
                <c:pt idx="6">
                  <c:v>10922.495050100191</c:v>
                </c:pt>
                <c:pt idx="7">
                  <c:v>10956.818787725439</c:v>
                </c:pt>
                <c:pt idx="8">
                  <c:v>10995.238334694754</c:v>
                </c:pt>
                <c:pt idx="9">
                  <c:v>11033.753930531488</c:v>
                </c:pt>
                <c:pt idx="10">
                  <c:v>11067.353315357817</c:v>
                </c:pt>
                <c:pt idx="11">
                  <c:v>11091.011698646209</c:v>
                </c:pt>
                <c:pt idx="12">
                  <c:v>11110.719227892823</c:v>
                </c:pt>
                <c:pt idx="13">
                  <c:v>11131.478525962555</c:v>
                </c:pt>
                <c:pt idx="14">
                  <c:v>11118.478525962555</c:v>
                </c:pt>
                <c:pt idx="15">
                  <c:v>11118.478525962555</c:v>
                </c:pt>
                <c:pt idx="16">
                  <c:v>11112.478525962555</c:v>
                </c:pt>
                <c:pt idx="17">
                  <c:v>11095.478525962555</c:v>
                </c:pt>
                <c:pt idx="18">
                  <c:v>11089.478525962555</c:v>
                </c:pt>
                <c:pt idx="19">
                  <c:v>11073.478525962555</c:v>
                </c:pt>
              </c:numCache>
            </c:numRef>
          </c:val>
          <c:smooth val="0"/>
          <c:extLst>
            <c:ext xmlns:c16="http://schemas.microsoft.com/office/drawing/2014/chart" uri="{C3380CC4-5D6E-409C-BE32-E72D297353CC}">
              <c16:uniqueId val="{00000001-1DA0-4501-AF22-D3FFF4618784}"/>
            </c:ext>
          </c:extLst>
        </c:ser>
        <c:dLbls>
          <c:showLegendKey val="0"/>
          <c:showVal val="0"/>
          <c:showCatName val="0"/>
          <c:showSerName val="0"/>
          <c:showPercent val="0"/>
          <c:showBubbleSize val="0"/>
        </c:dLbls>
        <c:smooth val="0"/>
        <c:axId val="436098760"/>
        <c:axId val="436098432"/>
      </c:lineChart>
      <c:catAx>
        <c:axId val="436098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098432"/>
        <c:crosses val="autoZero"/>
        <c:auto val="1"/>
        <c:lblAlgn val="ctr"/>
        <c:lblOffset val="100"/>
        <c:noMultiLvlLbl val="0"/>
      </c:catAx>
      <c:valAx>
        <c:axId val="436098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098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95250</xdr:rowOff>
    </xdr:from>
    <xdr:to>
      <xdr:col>0</xdr:col>
      <xdr:colOff>5305425</xdr:colOff>
      <xdr:row>32</xdr:row>
      <xdr:rowOff>180975</xdr:rowOff>
    </xdr:to>
    <xdr:pic>
      <xdr:nvPicPr>
        <xdr:cNvPr id="2" name="Picture 12">
          <a:extLst>
            <a:ext uri="{FF2B5EF4-FFF2-40B4-BE49-F238E27FC236}">
              <a16:creationId xmlns:a16="http://schemas.microsoft.com/office/drawing/2014/main" id="{BC134B8E-3EA3-408A-8B3B-6DD2B7F9D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67100"/>
          <a:ext cx="5305425"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142875</xdr:rowOff>
    </xdr:from>
    <xdr:to>
      <xdr:col>0</xdr:col>
      <xdr:colOff>5731510</xdr:colOff>
      <xdr:row>51</xdr:row>
      <xdr:rowOff>114935</xdr:rowOff>
    </xdr:to>
    <xdr:pic>
      <xdr:nvPicPr>
        <xdr:cNvPr id="3" name="Picture 2">
          <a:extLst>
            <a:ext uri="{FF2B5EF4-FFF2-40B4-BE49-F238E27FC236}">
              <a16:creationId xmlns:a16="http://schemas.microsoft.com/office/drawing/2014/main" id="{2A165A18-3530-4817-B357-538AD9D3D83F}"/>
            </a:ext>
          </a:extLst>
        </xdr:cNvPr>
        <xdr:cNvPicPr/>
      </xdr:nvPicPr>
      <xdr:blipFill>
        <a:blip xmlns:r="http://schemas.openxmlformats.org/officeDocument/2006/relationships" r:embed="rId2"/>
        <a:stretch>
          <a:fillRect/>
        </a:stretch>
      </xdr:blipFill>
      <xdr:spPr>
        <a:xfrm>
          <a:off x="0" y="6962775"/>
          <a:ext cx="5731510" cy="3210560"/>
        </a:xfrm>
        <a:prstGeom prst="rect">
          <a:avLst/>
        </a:prstGeom>
      </xdr:spPr>
    </xdr:pic>
    <xdr:clientData/>
  </xdr:twoCellAnchor>
  <xdr:twoCellAnchor editAs="oneCell">
    <xdr:from>
      <xdr:col>0</xdr:col>
      <xdr:colOff>0</xdr:colOff>
      <xdr:row>55</xdr:row>
      <xdr:rowOff>0</xdr:rowOff>
    </xdr:from>
    <xdr:to>
      <xdr:col>0</xdr:col>
      <xdr:colOff>6096528</xdr:colOff>
      <xdr:row>73</xdr:row>
      <xdr:rowOff>297</xdr:rowOff>
    </xdr:to>
    <xdr:pic>
      <xdr:nvPicPr>
        <xdr:cNvPr id="4" name="Picture 3">
          <a:extLst>
            <a:ext uri="{FF2B5EF4-FFF2-40B4-BE49-F238E27FC236}">
              <a16:creationId xmlns:a16="http://schemas.microsoft.com/office/drawing/2014/main" id="{7AD25C44-FF87-4FEB-BC16-F6D873A1CB28}"/>
            </a:ext>
          </a:extLst>
        </xdr:cNvPr>
        <xdr:cNvPicPr>
          <a:picLocks noChangeAspect="1"/>
        </xdr:cNvPicPr>
      </xdr:nvPicPr>
      <xdr:blipFill>
        <a:blip xmlns:r="http://schemas.openxmlformats.org/officeDocument/2006/relationships" r:embed="rId3"/>
        <a:stretch>
          <a:fillRect/>
        </a:stretch>
      </xdr:blipFill>
      <xdr:spPr>
        <a:xfrm>
          <a:off x="0" y="10820400"/>
          <a:ext cx="6096528" cy="3429297"/>
        </a:xfrm>
        <a:prstGeom prst="rect">
          <a:avLst/>
        </a:prstGeom>
      </xdr:spPr>
    </xdr:pic>
    <xdr:clientData/>
  </xdr:twoCellAnchor>
  <xdr:twoCellAnchor editAs="oneCell">
    <xdr:from>
      <xdr:col>0</xdr:col>
      <xdr:colOff>0</xdr:colOff>
      <xdr:row>74</xdr:row>
      <xdr:rowOff>0</xdr:rowOff>
    </xdr:from>
    <xdr:to>
      <xdr:col>0</xdr:col>
      <xdr:colOff>5895975</xdr:colOff>
      <xdr:row>93</xdr:row>
      <xdr:rowOff>76200</xdr:rowOff>
    </xdr:to>
    <xdr:pic>
      <xdr:nvPicPr>
        <xdr:cNvPr id="5" name="Picture 4">
          <a:extLst>
            <a:ext uri="{FF2B5EF4-FFF2-40B4-BE49-F238E27FC236}">
              <a16:creationId xmlns:a16="http://schemas.microsoft.com/office/drawing/2014/main" id="{3AA06564-0489-4DEA-B737-359132BE7D04}"/>
            </a:ext>
          </a:extLst>
        </xdr:cNvPr>
        <xdr:cNvPicPr>
          <a:picLocks noChangeAspect="1"/>
        </xdr:cNvPicPr>
      </xdr:nvPicPr>
      <xdr:blipFill>
        <a:blip xmlns:r="http://schemas.openxmlformats.org/officeDocument/2006/relationships" r:embed="rId4"/>
        <a:stretch>
          <a:fillRect/>
        </a:stretch>
      </xdr:blipFill>
      <xdr:spPr>
        <a:xfrm>
          <a:off x="0" y="14439900"/>
          <a:ext cx="5895975" cy="3695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918881</xdr:colOff>
      <xdr:row>65</xdr:row>
      <xdr:rowOff>100853</xdr:rowOff>
    </xdr:from>
    <xdr:ext cx="2958352" cy="264560"/>
    <xdr:sp macro="" textlink="">
      <xdr:nvSpPr>
        <xdr:cNvPr id="2" name="TextBox 1">
          <a:extLst>
            <a:ext uri="{FF2B5EF4-FFF2-40B4-BE49-F238E27FC236}">
              <a16:creationId xmlns:a16="http://schemas.microsoft.com/office/drawing/2014/main" id="{E6E6B3BB-8DA0-4401-994B-D7384E128D07}"/>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40</xdr:row>
      <xdr:rowOff>33617</xdr:rowOff>
    </xdr:from>
    <xdr:to>
      <xdr:col>0</xdr:col>
      <xdr:colOff>907677</xdr:colOff>
      <xdr:row>49</xdr:row>
      <xdr:rowOff>112059</xdr:rowOff>
    </xdr:to>
    <xdr:sp macro="" textlink="">
      <xdr:nvSpPr>
        <xdr:cNvPr id="3" name="TextBox 2">
          <a:extLst>
            <a:ext uri="{FF2B5EF4-FFF2-40B4-BE49-F238E27FC236}">
              <a16:creationId xmlns:a16="http://schemas.microsoft.com/office/drawing/2014/main" id="{123F1462-FA6A-4F2D-9713-341B557D13A6}"/>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918881</xdr:colOff>
      <xdr:row>65</xdr:row>
      <xdr:rowOff>100853</xdr:rowOff>
    </xdr:from>
    <xdr:ext cx="2958352" cy="264560"/>
    <xdr:sp macro="" textlink="">
      <xdr:nvSpPr>
        <xdr:cNvPr id="2" name="TextBox 1">
          <a:extLst>
            <a:ext uri="{FF2B5EF4-FFF2-40B4-BE49-F238E27FC236}">
              <a16:creationId xmlns:a16="http://schemas.microsoft.com/office/drawing/2014/main" id="{4C6FF2E9-0301-4B4E-9D73-AAFCC336D98C}"/>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40</xdr:row>
      <xdr:rowOff>33617</xdr:rowOff>
    </xdr:from>
    <xdr:to>
      <xdr:col>0</xdr:col>
      <xdr:colOff>907677</xdr:colOff>
      <xdr:row>49</xdr:row>
      <xdr:rowOff>112059</xdr:rowOff>
    </xdr:to>
    <xdr:sp macro="" textlink="">
      <xdr:nvSpPr>
        <xdr:cNvPr id="3" name="TextBox 2">
          <a:extLst>
            <a:ext uri="{FF2B5EF4-FFF2-40B4-BE49-F238E27FC236}">
              <a16:creationId xmlns:a16="http://schemas.microsoft.com/office/drawing/2014/main" id="{133D1BE6-B3C6-4250-816A-3F4CEF553127}"/>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918881</xdr:colOff>
      <xdr:row>78</xdr:row>
      <xdr:rowOff>100853</xdr:rowOff>
    </xdr:from>
    <xdr:ext cx="2958352" cy="264560"/>
    <xdr:sp macro="" textlink="">
      <xdr:nvSpPr>
        <xdr:cNvPr id="2" name="TextBox 1">
          <a:extLst>
            <a:ext uri="{FF2B5EF4-FFF2-40B4-BE49-F238E27FC236}">
              <a16:creationId xmlns:a16="http://schemas.microsoft.com/office/drawing/2014/main" id="{9AE7980D-B26D-4C19-88B7-C2B31176C042}"/>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53</xdr:row>
      <xdr:rowOff>33617</xdr:rowOff>
    </xdr:from>
    <xdr:to>
      <xdr:col>0</xdr:col>
      <xdr:colOff>907677</xdr:colOff>
      <xdr:row>62</xdr:row>
      <xdr:rowOff>112059</xdr:rowOff>
    </xdr:to>
    <xdr:sp macro="" textlink="">
      <xdr:nvSpPr>
        <xdr:cNvPr id="3" name="TextBox 2">
          <a:extLst>
            <a:ext uri="{FF2B5EF4-FFF2-40B4-BE49-F238E27FC236}">
              <a16:creationId xmlns:a16="http://schemas.microsoft.com/office/drawing/2014/main" id="{FBF9F4B4-6BD8-47D1-BF89-BD07A7D1AC54}"/>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918881</xdr:colOff>
      <xdr:row>65</xdr:row>
      <xdr:rowOff>100853</xdr:rowOff>
    </xdr:from>
    <xdr:ext cx="2958352" cy="264560"/>
    <xdr:sp macro="" textlink="">
      <xdr:nvSpPr>
        <xdr:cNvPr id="2" name="TextBox 1">
          <a:extLst>
            <a:ext uri="{FF2B5EF4-FFF2-40B4-BE49-F238E27FC236}">
              <a16:creationId xmlns:a16="http://schemas.microsoft.com/office/drawing/2014/main" id="{0BE58292-351A-492C-A3B0-B7B56462A282}"/>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40</xdr:row>
      <xdr:rowOff>33617</xdr:rowOff>
    </xdr:from>
    <xdr:to>
      <xdr:col>0</xdr:col>
      <xdr:colOff>907677</xdr:colOff>
      <xdr:row>49</xdr:row>
      <xdr:rowOff>112059</xdr:rowOff>
    </xdr:to>
    <xdr:sp macro="" textlink="">
      <xdr:nvSpPr>
        <xdr:cNvPr id="3" name="TextBox 2">
          <a:extLst>
            <a:ext uri="{FF2B5EF4-FFF2-40B4-BE49-F238E27FC236}">
              <a16:creationId xmlns:a16="http://schemas.microsoft.com/office/drawing/2014/main" id="{559619A5-569B-49B9-84D5-0FFF23B2E199}"/>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1</xdr:row>
      <xdr:rowOff>28575</xdr:rowOff>
    </xdr:from>
    <xdr:to>
      <xdr:col>13</xdr:col>
      <xdr:colOff>333374</xdr:colOff>
      <xdr:row>26</xdr:row>
      <xdr:rowOff>171450</xdr:rowOff>
    </xdr:to>
    <xdr:pic>
      <xdr:nvPicPr>
        <xdr:cNvPr id="2" name="Picture 1">
          <a:extLst>
            <a:ext uri="{FF2B5EF4-FFF2-40B4-BE49-F238E27FC236}">
              <a16:creationId xmlns:a16="http://schemas.microsoft.com/office/drawing/2014/main" id="{E8CEFFE0-48F9-4785-A042-83DA1B52D9CC}"/>
            </a:ext>
          </a:extLst>
        </xdr:cNvPr>
        <xdr:cNvPicPr>
          <a:picLocks noChangeAspect="1"/>
        </xdr:cNvPicPr>
      </xdr:nvPicPr>
      <xdr:blipFill>
        <a:blip xmlns:r="http://schemas.openxmlformats.org/officeDocument/2006/relationships" r:embed="rId1"/>
        <a:stretch>
          <a:fillRect/>
        </a:stretch>
      </xdr:blipFill>
      <xdr:spPr>
        <a:xfrm>
          <a:off x="66675" y="219075"/>
          <a:ext cx="8562974" cy="4905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38101</xdr:colOff>
      <xdr:row>0</xdr:row>
      <xdr:rowOff>0</xdr:rowOff>
    </xdr:from>
    <xdr:to>
      <xdr:col>4</xdr:col>
      <xdr:colOff>447675</xdr:colOff>
      <xdr:row>16</xdr:row>
      <xdr:rowOff>104775</xdr:rowOff>
    </xdr:to>
    <xdr:pic>
      <xdr:nvPicPr>
        <xdr:cNvPr id="5" name="Picture 12">
          <a:extLst>
            <a:ext uri="{FF2B5EF4-FFF2-40B4-BE49-F238E27FC236}">
              <a16:creationId xmlns:a16="http://schemas.microsoft.com/office/drawing/2014/main" id="{3FB3FB14-D361-4B57-9E4F-44FA76251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1" y="0"/>
          <a:ext cx="6924674"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1857375</xdr:colOff>
      <xdr:row>129</xdr:row>
      <xdr:rowOff>100012</xdr:rowOff>
    </xdr:from>
    <xdr:to>
      <xdr:col>9</xdr:col>
      <xdr:colOff>1781175</xdr:colOff>
      <xdr:row>150</xdr:row>
      <xdr:rowOff>76200</xdr:rowOff>
    </xdr:to>
    <xdr:graphicFrame macro="">
      <xdr:nvGraphicFramePr>
        <xdr:cNvPr id="2" name="Chart 1">
          <a:extLst>
            <a:ext uri="{FF2B5EF4-FFF2-40B4-BE49-F238E27FC236}">
              <a16:creationId xmlns:a16="http://schemas.microsoft.com/office/drawing/2014/main" id="{EB3F64AB-9360-425B-B884-9F13A49E55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918881</xdr:colOff>
      <xdr:row>77</xdr:row>
      <xdr:rowOff>100853</xdr:rowOff>
    </xdr:from>
    <xdr:ext cx="2958352" cy="264560"/>
    <xdr:sp macro="" textlink="">
      <xdr:nvSpPr>
        <xdr:cNvPr id="2" name="TextBox 1">
          <a:extLst>
            <a:ext uri="{FF2B5EF4-FFF2-40B4-BE49-F238E27FC236}">
              <a16:creationId xmlns:a16="http://schemas.microsoft.com/office/drawing/2014/main" id="{8D4050A8-6187-45A7-884D-8D1660D50F36}"/>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52</xdr:row>
      <xdr:rowOff>33617</xdr:rowOff>
    </xdr:from>
    <xdr:to>
      <xdr:col>0</xdr:col>
      <xdr:colOff>907677</xdr:colOff>
      <xdr:row>61</xdr:row>
      <xdr:rowOff>112059</xdr:rowOff>
    </xdr:to>
    <xdr:sp macro="" textlink="">
      <xdr:nvSpPr>
        <xdr:cNvPr id="3" name="TextBox 2">
          <a:extLst>
            <a:ext uri="{FF2B5EF4-FFF2-40B4-BE49-F238E27FC236}">
              <a16:creationId xmlns:a16="http://schemas.microsoft.com/office/drawing/2014/main" id="{491DFAAA-47DD-4ED4-A3F6-26D02394A363}"/>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918881</xdr:colOff>
      <xdr:row>66</xdr:row>
      <xdr:rowOff>100853</xdr:rowOff>
    </xdr:from>
    <xdr:ext cx="2958352" cy="264560"/>
    <xdr:sp macro="" textlink="">
      <xdr:nvSpPr>
        <xdr:cNvPr id="2" name="TextBox 1">
          <a:extLst>
            <a:ext uri="{FF2B5EF4-FFF2-40B4-BE49-F238E27FC236}">
              <a16:creationId xmlns:a16="http://schemas.microsoft.com/office/drawing/2014/main" id="{1265CA2C-A937-4CE1-AA84-CBEFBDFDC334}"/>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41</xdr:row>
      <xdr:rowOff>33617</xdr:rowOff>
    </xdr:from>
    <xdr:to>
      <xdr:col>0</xdr:col>
      <xdr:colOff>907677</xdr:colOff>
      <xdr:row>50</xdr:row>
      <xdr:rowOff>112059</xdr:rowOff>
    </xdr:to>
    <xdr:sp macro="" textlink="">
      <xdr:nvSpPr>
        <xdr:cNvPr id="3" name="TextBox 2">
          <a:extLst>
            <a:ext uri="{FF2B5EF4-FFF2-40B4-BE49-F238E27FC236}">
              <a16:creationId xmlns:a16="http://schemas.microsoft.com/office/drawing/2014/main" id="{AAD62E26-4180-4DA8-BF1E-156D7481F29B}"/>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918881</xdr:colOff>
      <xdr:row>66</xdr:row>
      <xdr:rowOff>100853</xdr:rowOff>
    </xdr:from>
    <xdr:ext cx="2958352" cy="264560"/>
    <xdr:sp macro="" textlink="">
      <xdr:nvSpPr>
        <xdr:cNvPr id="2" name="TextBox 1">
          <a:extLst>
            <a:ext uri="{FF2B5EF4-FFF2-40B4-BE49-F238E27FC236}">
              <a16:creationId xmlns:a16="http://schemas.microsoft.com/office/drawing/2014/main" id="{2569EE40-693C-43DB-B584-949F8618B239}"/>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41</xdr:row>
      <xdr:rowOff>33617</xdr:rowOff>
    </xdr:from>
    <xdr:to>
      <xdr:col>0</xdr:col>
      <xdr:colOff>907677</xdr:colOff>
      <xdr:row>50</xdr:row>
      <xdr:rowOff>112059</xdr:rowOff>
    </xdr:to>
    <xdr:sp macro="" textlink="">
      <xdr:nvSpPr>
        <xdr:cNvPr id="3" name="TextBox 2">
          <a:extLst>
            <a:ext uri="{FF2B5EF4-FFF2-40B4-BE49-F238E27FC236}">
              <a16:creationId xmlns:a16="http://schemas.microsoft.com/office/drawing/2014/main" id="{60095B56-B96D-46F2-85E9-6F553F53BD93}"/>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918881</xdr:colOff>
      <xdr:row>66</xdr:row>
      <xdr:rowOff>100853</xdr:rowOff>
    </xdr:from>
    <xdr:ext cx="2958352" cy="264560"/>
    <xdr:sp macro="" textlink="">
      <xdr:nvSpPr>
        <xdr:cNvPr id="2" name="TextBox 1">
          <a:extLst>
            <a:ext uri="{FF2B5EF4-FFF2-40B4-BE49-F238E27FC236}">
              <a16:creationId xmlns:a16="http://schemas.microsoft.com/office/drawing/2014/main" id="{C1DA778F-FD63-44FB-9886-134FBB0B2708}"/>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41</xdr:row>
      <xdr:rowOff>33617</xdr:rowOff>
    </xdr:from>
    <xdr:to>
      <xdr:col>0</xdr:col>
      <xdr:colOff>907677</xdr:colOff>
      <xdr:row>50</xdr:row>
      <xdr:rowOff>112059</xdr:rowOff>
    </xdr:to>
    <xdr:sp macro="" textlink="">
      <xdr:nvSpPr>
        <xdr:cNvPr id="3" name="TextBox 2">
          <a:extLst>
            <a:ext uri="{FF2B5EF4-FFF2-40B4-BE49-F238E27FC236}">
              <a16:creationId xmlns:a16="http://schemas.microsoft.com/office/drawing/2014/main" id="{840EBAD6-2EFD-42EE-8E58-CD347CBE40F1}"/>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918881</xdr:colOff>
      <xdr:row>67</xdr:row>
      <xdr:rowOff>100853</xdr:rowOff>
    </xdr:from>
    <xdr:ext cx="2958352" cy="264560"/>
    <xdr:sp macro="" textlink="">
      <xdr:nvSpPr>
        <xdr:cNvPr id="2" name="TextBox 1">
          <a:extLst>
            <a:ext uri="{FF2B5EF4-FFF2-40B4-BE49-F238E27FC236}">
              <a16:creationId xmlns:a16="http://schemas.microsoft.com/office/drawing/2014/main" id="{29290C60-BD4A-444A-A710-2A3FCE425CC1}"/>
            </a:ext>
          </a:extLst>
        </xdr:cNvPr>
        <xdr:cNvSpPr txBox="1"/>
      </xdr:nvSpPr>
      <xdr:spPr>
        <a:xfrm>
          <a:off x="918881" y="10416428"/>
          <a:ext cx="29583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rgbClr val="FF0000"/>
              </a:solidFill>
            </a:rPr>
            <a:t>Metadata</a:t>
          </a:r>
          <a:r>
            <a:rPr lang="en-GB" sz="1100">
              <a:solidFill>
                <a:schemeClr val="tx1"/>
              </a:solidFill>
            </a:rPr>
            <a:t>:</a:t>
          </a:r>
          <a:r>
            <a:rPr lang="en-GB" sz="1100" baseline="0">
              <a:solidFill>
                <a:schemeClr val="tx1"/>
              </a:solidFill>
            </a:rPr>
            <a:t>  S1, S2 etc pull from the 'MAP' sheet.</a:t>
          </a:r>
          <a:endParaRPr lang="en-GB" sz="1100">
            <a:solidFill>
              <a:srgbClr val="FF0000"/>
            </a:solidFill>
          </a:endParaRPr>
        </a:p>
      </xdr:txBody>
    </xdr:sp>
    <xdr:clientData/>
  </xdr:oneCellAnchor>
  <xdr:twoCellAnchor>
    <xdr:from>
      <xdr:col>0</xdr:col>
      <xdr:colOff>56030</xdr:colOff>
      <xdr:row>42</xdr:row>
      <xdr:rowOff>33617</xdr:rowOff>
    </xdr:from>
    <xdr:to>
      <xdr:col>0</xdr:col>
      <xdr:colOff>907677</xdr:colOff>
      <xdr:row>51</xdr:row>
      <xdr:rowOff>112059</xdr:rowOff>
    </xdr:to>
    <xdr:sp macro="" textlink="">
      <xdr:nvSpPr>
        <xdr:cNvPr id="3" name="TextBox 2">
          <a:extLst>
            <a:ext uri="{FF2B5EF4-FFF2-40B4-BE49-F238E27FC236}">
              <a16:creationId xmlns:a16="http://schemas.microsoft.com/office/drawing/2014/main" id="{90DA956C-D6F3-40C2-B655-F35F1D3798A6}"/>
            </a:ext>
          </a:extLst>
        </xdr:cNvPr>
        <xdr:cNvSpPr txBox="1"/>
      </xdr:nvSpPr>
      <xdr:spPr>
        <a:xfrm>
          <a:off x="56030" y="6529667"/>
          <a:ext cx="851647" cy="1680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Metadata</a:t>
          </a:r>
          <a:r>
            <a:rPr lang="en-GB" sz="1100">
              <a:solidFill>
                <a:schemeClr val="tx1"/>
              </a:solidFill>
            </a:rPr>
            <a:t>:  These summed simply</a:t>
          </a:r>
          <a:r>
            <a:rPr lang="en-GB" sz="1100" baseline="0">
              <a:solidFill>
                <a:schemeClr val="tx1"/>
              </a:solidFill>
            </a:rPr>
            <a:t> sum all the cells from below in S1, S2 etc. </a:t>
          </a:r>
          <a:endParaRPr lang="en-GB"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73" workbookViewId="0">
      <selection activeCell="A8" sqref="A8:B11"/>
    </sheetView>
  </sheetViews>
  <sheetFormatPr defaultRowHeight="15" x14ac:dyDescent="0.25"/>
  <cols>
    <col min="1" max="1" width="106.7109375" customWidth="1"/>
  </cols>
  <sheetData>
    <row r="1" spans="1:2" ht="15.75" x14ac:dyDescent="0.25">
      <c r="A1" s="2" t="s">
        <v>0</v>
      </c>
    </row>
    <row r="2" spans="1:2" ht="20.25" x14ac:dyDescent="0.25">
      <c r="A2" s="3"/>
    </row>
    <row r="3" spans="1:2" x14ac:dyDescent="0.25">
      <c r="A3" s="4" t="s">
        <v>1</v>
      </c>
    </row>
    <row r="4" spans="1:2" x14ac:dyDescent="0.25">
      <c r="A4" s="4"/>
    </row>
    <row r="5" spans="1:2" x14ac:dyDescent="0.25">
      <c r="A5" s="4" t="s">
        <v>2</v>
      </c>
    </row>
    <row r="6" spans="1:2" x14ac:dyDescent="0.25">
      <c r="A6" s="4" t="s">
        <v>3</v>
      </c>
    </row>
    <row r="7" spans="1:2" ht="15.75" thickBot="1" x14ac:dyDescent="0.3">
      <c r="A7" s="4" t="s">
        <v>4</v>
      </c>
    </row>
    <row r="8" spans="1:2" ht="15.75" thickBot="1" x14ac:dyDescent="0.3">
      <c r="A8" s="5" t="s">
        <v>5</v>
      </c>
      <c r="B8" s="6" t="s">
        <v>6</v>
      </c>
    </row>
    <row r="9" spans="1:2" ht="15.75" thickBot="1" x14ac:dyDescent="0.3">
      <c r="A9" s="7" t="s">
        <v>7</v>
      </c>
      <c r="B9" s="8">
        <v>75</v>
      </c>
    </row>
    <row r="10" spans="1:2" ht="30.75" thickBot="1" x14ac:dyDescent="0.3">
      <c r="A10" s="7" t="s">
        <v>8</v>
      </c>
      <c r="B10" s="8">
        <v>316</v>
      </c>
    </row>
    <row r="11" spans="1:2" ht="15.75" thickBot="1" x14ac:dyDescent="0.3">
      <c r="A11" s="7" t="s">
        <v>9</v>
      </c>
      <c r="B11" s="8">
        <v>391</v>
      </c>
    </row>
    <row r="12" spans="1:2" x14ac:dyDescent="0.25">
      <c r="A12" s="4"/>
    </row>
    <row r="13" spans="1:2" x14ac:dyDescent="0.25">
      <c r="A13" s="4" t="s">
        <v>10</v>
      </c>
    </row>
    <row r="14" spans="1:2" x14ac:dyDescent="0.25">
      <c r="A14" s="4"/>
    </row>
    <row r="15" spans="1:2" ht="15.75" x14ac:dyDescent="0.25">
      <c r="A15" s="2" t="s">
        <v>11</v>
      </c>
    </row>
    <row r="17" spans="1:1" ht="15.75" x14ac:dyDescent="0.25">
      <c r="A17" s="9"/>
    </row>
    <row r="18" spans="1:1" ht="15.75" x14ac:dyDescent="0.25">
      <c r="A18" s="2"/>
    </row>
    <row r="19" spans="1:1" x14ac:dyDescent="0.25">
      <c r="A19" s="4"/>
    </row>
    <row r="20" spans="1:1" x14ac:dyDescent="0.25">
      <c r="A20" s="4"/>
    </row>
    <row r="21" spans="1:1" x14ac:dyDescent="0.25">
      <c r="A21" s="4"/>
    </row>
    <row r="22" spans="1:1" x14ac:dyDescent="0.25">
      <c r="A22" s="4"/>
    </row>
    <row r="23" spans="1:1" x14ac:dyDescent="0.25">
      <c r="A23" s="4"/>
    </row>
    <row r="25" spans="1:1" x14ac:dyDescent="0.25">
      <c r="A25" s="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G186"/>
  <sheetViews>
    <sheetView workbookViewId="0">
      <selection activeCell="C12" sqref="C12"/>
    </sheetView>
  </sheetViews>
  <sheetFormatPr defaultRowHeight="14.25" x14ac:dyDescent="0.2"/>
  <cols>
    <col min="1" max="1" width="39.42578125" style="17" customWidth="1"/>
    <col min="2" max="5" width="19.5703125" style="17" customWidth="1"/>
    <col min="6" max="7" width="23.42578125" style="17" customWidth="1"/>
    <col min="8" max="8" width="18" style="17" customWidth="1"/>
    <col min="9" max="9" width="19.42578125" style="17" customWidth="1"/>
    <col min="10" max="17" width="10.85546875" style="17" bestFit="1" customWidth="1"/>
    <col min="18" max="16384" width="9.140625" style="17"/>
  </cols>
  <sheetData>
    <row r="2" spans="1:11" ht="15.75" x14ac:dyDescent="0.25">
      <c r="A2" s="62" t="s">
        <v>140</v>
      </c>
      <c r="B2" s="61" t="s">
        <v>141</v>
      </c>
      <c r="C2" s="61" t="s">
        <v>99</v>
      </c>
      <c r="D2" s="61" t="s">
        <v>100</v>
      </c>
      <c r="E2" s="61" t="s">
        <v>482</v>
      </c>
      <c r="F2" s="61" t="s">
        <v>101</v>
      </c>
      <c r="G2" s="61" t="s">
        <v>102</v>
      </c>
      <c r="H2" s="61" t="s">
        <v>108</v>
      </c>
      <c r="I2" s="61" t="s">
        <v>109</v>
      </c>
      <c r="J2" s="61" t="s">
        <v>198</v>
      </c>
      <c r="K2" s="61" t="s">
        <v>199</v>
      </c>
    </row>
    <row r="3" spans="1:11" ht="25.5" x14ac:dyDescent="0.2">
      <c r="A3" s="63" t="s">
        <v>140</v>
      </c>
      <c r="B3" s="83" t="s">
        <v>74</v>
      </c>
      <c r="C3" s="83" t="s">
        <v>74</v>
      </c>
      <c r="D3" s="83" t="s">
        <v>74</v>
      </c>
      <c r="E3" s="83" t="s">
        <v>442</v>
      </c>
      <c r="F3" s="83" t="s">
        <v>74</v>
      </c>
      <c r="G3" s="83" t="s">
        <v>74</v>
      </c>
      <c r="H3" s="83" t="s">
        <v>74</v>
      </c>
      <c r="I3" s="83" t="s">
        <v>74</v>
      </c>
      <c r="J3" s="83" t="s">
        <v>74</v>
      </c>
      <c r="K3" s="83" t="s">
        <v>74</v>
      </c>
    </row>
    <row r="4" spans="1:11" ht="25.5" x14ac:dyDescent="0.2">
      <c r="A4" s="63" t="s">
        <v>143</v>
      </c>
      <c r="B4" s="84">
        <v>0</v>
      </c>
      <c r="C4" s="84">
        <v>0</v>
      </c>
      <c r="D4" s="85" t="s">
        <v>146</v>
      </c>
      <c r="E4" s="85" t="s">
        <v>146</v>
      </c>
      <c r="F4" s="84">
        <v>0</v>
      </c>
      <c r="G4" s="84">
        <v>0</v>
      </c>
      <c r="H4" s="84">
        <v>0</v>
      </c>
      <c r="I4" s="84">
        <v>0</v>
      </c>
      <c r="J4" s="85" t="s">
        <v>146</v>
      </c>
      <c r="K4" s="85" t="s">
        <v>146</v>
      </c>
    </row>
    <row r="5" spans="1:11" ht="15.75" x14ac:dyDescent="0.25">
      <c r="A5" s="62" t="s">
        <v>144</v>
      </c>
      <c r="B5" s="86" t="s">
        <v>141</v>
      </c>
      <c r="C5" s="86" t="s">
        <v>99</v>
      </c>
      <c r="D5" s="86" t="s">
        <v>142</v>
      </c>
      <c r="E5" s="86" t="s">
        <v>142</v>
      </c>
      <c r="F5" s="86" t="s">
        <v>101</v>
      </c>
      <c r="G5" s="86" t="s">
        <v>101</v>
      </c>
      <c r="H5" s="86" t="s">
        <v>101</v>
      </c>
      <c r="I5" s="86" t="s">
        <v>101</v>
      </c>
      <c r="J5" s="86" t="s">
        <v>101</v>
      </c>
      <c r="K5" s="86" t="s">
        <v>101</v>
      </c>
    </row>
    <row r="6" spans="1:11" ht="15" x14ac:dyDescent="0.2">
      <c r="A6" s="63" t="s">
        <v>144</v>
      </c>
      <c r="B6" s="84" t="s">
        <v>141</v>
      </c>
      <c r="C6" s="87" t="s">
        <v>145</v>
      </c>
      <c r="D6" s="85" t="s">
        <v>145</v>
      </c>
      <c r="E6" s="85" t="s">
        <v>145</v>
      </c>
      <c r="F6" s="87" t="s">
        <v>145</v>
      </c>
      <c r="G6" s="87" t="s">
        <v>145</v>
      </c>
      <c r="H6" s="87" t="s">
        <v>145</v>
      </c>
      <c r="I6" s="87" t="s">
        <v>145</v>
      </c>
      <c r="J6" s="87" t="s">
        <v>145</v>
      </c>
      <c r="K6" s="87" t="s">
        <v>145</v>
      </c>
    </row>
    <row r="7" spans="1:11" ht="15" x14ac:dyDescent="0.2">
      <c r="A7" s="63" t="s">
        <v>147</v>
      </c>
      <c r="B7" s="88">
        <v>5</v>
      </c>
      <c r="C7" s="88">
        <v>5</v>
      </c>
      <c r="D7" s="88">
        <v>5</v>
      </c>
      <c r="E7" s="88">
        <v>5</v>
      </c>
      <c r="F7" s="88">
        <v>5</v>
      </c>
      <c r="G7" s="88">
        <v>5</v>
      </c>
      <c r="H7" s="88">
        <v>5</v>
      </c>
      <c r="I7" s="107">
        <v>10</v>
      </c>
      <c r="J7" s="88">
        <v>5</v>
      </c>
      <c r="K7" s="107">
        <v>10</v>
      </c>
    </row>
    <row r="8" spans="1:11" ht="15.75" x14ac:dyDescent="0.25">
      <c r="A8" s="62" t="s">
        <v>148</v>
      </c>
      <c r="B8" s="86" t="s">
        <v>141</v>
      </c>
      <c r="C8" s="86" t="s">
        <v>99</v>
      </c>
      <c r="D8" s="86" t="s">
        <v>142</v>
      </c>
      <c r="E8" s="86" t="s">
        <v>142</v>
      </c>
      <c r="F8" s="86" t="s">
        <v>101</v>
      </c>
      <c r="G8" s="86" t="s">
        <v>101</v>
      </c>
      <c r="H8" s="86" t="s">
        <v>101</v>
      </c>
      <c r="I8" s="86" t="s">
        <v>101</v>
      </c>
      <c r="J8" s="86" t="s">
        <v>101</v>
      </c>
      <c r="K8" s="86" t="s">
        <v>101</v>
      </c>
    </row>
    <row r="9" spans="1:11" ht="25.5" x14ac:dyDescent="0.2">
      <c r="A9" s="63" t="s">
        <v>156</v>
      </c>
      <c r="B9" s="84" t="s">
        <v>157</v>
      </c>
      <c r="C9" s="84" t="s">
        <v>157</v>
      </c>
      <c r="D9" s="84" t="s">
        <v>157</v>
      </c>
      <c r="E9" s="84" t="s">
        <v>157</v>
      </c>
      <c r="F9" s="87" t="s">
        <v>165</v>
      </c>
      <c r="G9" s="87" t="s">
        <v>165</v>
      </c>
      <c r="H9" s="87" t="s">
        <v>165</v>
      </c>
      <c r="I9" s="87" t="s">
        <v>165</v>
      </c>
      <c r="J9" s="87" t="s">
        <v>165</v>
      </c>
      <c r="K9" s="87" t="s">
        <v>165</v>
      </c>
    </row>
    <row r="10" spans="1:11" ht="51" x14ac:dyDescent="0.2">
      <c r="A10" s="63" t="s">
        <v>149</v>
      </c>
      <c r="B10" s="84" t="s">
        <v>155</v>
      </c>
      <c r="C10" s="84" t="s">
        <v>155</v>
      </c>
      <c r="D10" s="84" t="s">
        <v>155</v>
      </c>
      <c r="E10" s="84" t="s">
        <v>155</v>
      </c>
      <c r="F10" s="84" t="s">
        <v>155</v>
      </c>
      <c r="G10" s="87" t="s">
        <v>171</v>
      </c>
      <c r="H10" s="87" t="s">
        <v>171</v>
      </c>
      <c r="I10" s="87" t="s">
        <v>171</v>
      </c>
      <c r="J10" s="87" t="s">
        <v>171</v>
      </c>
      <c r="K10" s="87" t="s">
        <v>171</v>
      </c>
    </row>
    <row r="11" spans="1:11" ht="25.5" x14ac:dyDescent="0.2">
      <c r="A11" s="63" t="s">
        <v>150</v>
      </c>
      <c r="B11" s="84" t="s">
        <v>158</v>
      </c>
      <c r="C11" s="84" t="s">
        <v>158</v>
      </c>
      <c r="D11" s="84" t="s">
        <v>158</v>
      </c>
      <c r="E11" s="84" t="s">
        <v>158</v>
      </c>
      <c r="F11" s="84" t="s">
        <v>158</v>
      </c>
      <c r="G11" s="84" t="s">
        <v>158</v>
      </c>
      <c r="H11" s="87" t="s">
        <v>188</v>
      </c>
      <c r="I11" s="87" t="s">
        <v>188</v>
      </c>
      <c r="J11" s="87" t="s">
        <v>188</v>
      </c>
      <c r="K11" s="87" t="s">
        <v>188</v>
      </c>
    </row>
    <row r="12" spans="1:11" ht="15.75" x14ac:dyDescent="0.25">
      <c r="A12" s="62" t="s">
        <v>154</v>
      </c>
      <c r="B12" s="86" t="s">
        <v>141</v>
      </c>
      <c r="C12" s="86" t="s">
        <v>99</v>
      </c>
      <c r="D12" s="86" t="s">
        <v>142</v>
      </c>
      <c r="E12" s="86" t="s">
        <v>142</v>
      </c>
      <c r="F12" s="86" t="s">
        <v>101</v>
      </c>
      <c r="G12" s="86" t="s">
        <v>101</v>
      </c>
      <c r="H12" s="86" t="s">
        <v>101</v>
      </c>
      <c r="I12" s="86" t="s">
        <v>101</v>
      </c>
      <c r="J12" s="86" t="s">
        <v>101</v>
      </c>
      <c r="K12" s="86" t="s">
        <v>101</v>
      </c>
    </row>
    <row r="13" spans="1:11" ht="51" x14ac:dyDescent="0.2">
      <c r="A13" s="63" t="s">
        <v>151</v>
      </c>
      <c r="B13" s="84" t="s">
        <v>164</v>
      </c>
      <c r="C13" s="84" t="s">
        <v>164</v>
      </c>
      <c r="D13" s="84" t="s">
        <v>164</v>
      </c>
      <c r="E13" s="84" t="s">
        <v>164</v>
      </c>
      <c r="F13" s="84" t="s">
        <v>164</v>
      </c>
      <c r="G13" s="87" t="s">
        <v>171</v>
      </c>
      <c r="H13" s="87" t="s">
        <v>171</v>
      </c>
      <c r="I13" s="87" t="s">
        <v>171</v>
      </c>
      <c r="J13" s="87" t="s">
        <v>171</v>
      </c>
      <c r="K13" s="87" t="s">
        <v>171</v>
      </c>
    </row>
    <row r="14" spans="1:11" ht="15" x14ac:dyDescent="0.2">
      <c r="A14" s="63" t="s">
        <v>152</v>
      </c>
      <c r="B14" s="84">
        <v>0.25</v>
      </c>
      <c r="C14" s="84">
        <v>0.25</v>
      </c>
      <c r="D14" s="84">
        <v>0.25</v>
      </c>
      <c r="E14" s="84">
        <v>0.25</v>
      </c>
      <c r="F14" s="84">
        <v>0.25</v>
      </c>
      <c r="G14" s="84">
        <v>0.25</v>
      </c>
      <c r="H14" s="84">
        <v>0.25</v>
      </c>
      <c r="I14" s="84">
        <v>0.25</v>
      </c>
      <c r="J14" s="84">
        <v>0.25</v>
      </c>
      <c r="K14" s="84">
        <v>0.25</v>
      </c>
    </row>
    <row r="15" spans="1:11" ht="15" x14ac:dyDescent="0.2">
      <c r="A15" s="63" t="s">
        <v>153</v>
      </c>
      <c r="B15" s="88">
        <v>3.9</v>
      </c>
      <c r="C15" s="88">
        <v>3.9</v>
      </c>
      <c r="D15" s="88">
        <v>3.9</v>
      </c>
      <c r="E15" s="88">
        <v>3.9</v>
      </c>
      <c r="F15" s="88">
        <v>3.9</v>
      </c>
      <c r="G15" s="88">
        <v>3.9</v>
      </c>
      <c r="H15" s="88">
        <v>3.9</v>
      </c>
      <c r="I15" s="88">
        <v>3.9</v>
      </c>
      <c r="J15" s="88">
        <v>3.9</v>
      </c>
      <c r="K15" s="88">
        <v>3.9</v>
      </c>
    </row>
    <row r="16" spans="1:11" ht="15.75" x14ac:dyDescent="0.25">
      <c r="A16" s="62" t="s">
        <v>162</v>
      </c>
      <c r="B16" s="86" t="s">
        <v>141</v>
      </c>
      <c r="C16" s="86" t="s">
        <v>99</v>
      </c>
      <c r="D16" s="86" t="s">
        <v>142</v>
      </c>
      <c r="E16" s="86" t="s">
        <v>142</v>
      </c>
      <c r="F16" s="86" t="s">
        <v>101</v>
      </c>
      <c r="G16" s="86" t="s">
        <v>101</v>
      </c>
      <c r="H16" s="86" t="s">
        <v>101</v>
      </c>
      <c r="I16" s="86" t="s">
        <v>101</v>
      </c>
      <c r="J16" s="86" t="s">
        <v>101</v>
      </c>
      <c r="K16" s="86" t="s">
        <v>101</v>
      </c>
    </row>
    <row r="17" spans="1:11" ht="51" x14ac:dyDescent="0.2">
      <c r="A17" s="63" t="s">
        <v>163</v>
      </c>
      <c r="B17" s="84" t="s">
        <v>164</v>
      </c>
      <c r="C17" s="84" t="s">
        <v>164</v>
      </c>
      <c r="D17" s="84" t="s">
        <v>164</v>
      </c>
      <c r="E17" s="84" t="s">
        <v>164</v>
      </c>
      <c r="F17" s="84" t="s">
        <v>164</v>
      </c>
      <c r="G17" s="87" t="s">
        <v>171</v>
      </c>
      <c r="H17" s="87" t="s">
        <v>171</v>
      </c>
      <c r="I17" s="87" t="s">
        <v>171</v>
      </c>
      <c r="J17" s="87" t="s">
        <v>171</v>
      </c>
      <c r="K17" s="87" t="s">
        <v>171</v>
      </c>
    </row>
    <row r="18" spans="1:11" ht="15" x14ac:dyDescent="0.2">
      <c r="A18" s="63" t="s">
        <v>159</v>
      </c>
      <c r="B18" s="84">
        <v>0.6</v>
      </c>
      <c r="C18" s="84">
        <v>0.6</v>
      </c>
      <c r="D18" s="84">
        <v>0.6</v>
      </c>
      <c r="E18" s="84">
        <v>0.6</v>
      </c>
      <c r="F18" s="84">
        <v>0.6</v>
      </c>
      <c r="G18" s="84">
        <v>0.6</v>
      </c>
      <c r="H18" s="84">
        <v>0.6</v>
      </c>
      <c r="I18" s="84">
        <v>0.6</v>
      </c>
      <c r="J18" s="84">
        <v>0.6</v>
      </c>
      <c r="K18" s="84">
        <v>0.6</v>
      </c>
    </row>
    <row r="19" spans="1:11" ht="15" x14ac:dyDescent="0.2">
      <c r="A19" s="63" t="s">
        <v>160</v>
      </c>
      <c r="B19" s="84">
        <v>0.25</v>
      </c>
      <c r="C19" s="84">
        <v>0.25</v>
      </c>
      <c r="D19" s="84">
        <v>0.25</v>
      </c>
      <c r="E19" s="84">
        <v>0.25</v>
      </c>
      <c r="F19" s="84">
        <v>0.25</v>
      </c>
      <c r="G19" s="84">
        <v>0.25</v>
      </c>
      <c r="H19" s="84">
        <v>0.25</v>
      </c>
      <c r="I19" s="84">
        <v>0.25</v>
      </c>
      <c r="J19" s="84">
        <v>0.25</v>
      </c>
      <c r="K19" s="84">
        <v>0.25</v>
      </c>
    </row>
    <row r="20" spans="1:11" ht="15" x14ac:dyDescent="0.2">
      <c r="A20" s="63" t="s">
        <v>161</v>
      </c>
      <c r="B20" s="84">
        <v>0.35</v>
      </c>
      <c r="C20" s="84">
        <v>0.35</v>
      </c>
      <c r="D20" s="84">
        <v>0.35</v>
      </c>
      <c r="E20" s="84">
        <v>0.35</v>
      </c>
      <c r="F20" s="84">
        <v>0.35</v>
      </c>
      <c r="G20" s="84">
        <v>0.35</v>
      </c>
      <c r="H20" s="84">
        <v>0.35</v>
      </c>
      <c r="I20" s="84">
        <v>0.35</v>
      </c>
      <c r="J20" s="84">
        <v>0.35</v>
      </c>
      <c r="K20" s="84">
        <v>0.35</v>
      </c>
    </row>
    <row r="21" spans="1:11" x14ac:dyDescent="0.2">
      <c r="A21" s="108"/>
      <c r="B21" s="108"/>
      <c r="C21" s="108"/>
      <c r="D21" s="108"/>
      <c r="E21" s="108"/>
      <c r="F21" s="108"/>
      <c r="G21" s="108"/>
      <c r="H21" s="108"/>
      <c r="I21" s="108"/>
      <c r="J21" s="108"/>
    </row>
    <row r="22" spans="1:11" ht="15" thickBot="1" x14ac:dyDescent="0.25">
      <c r="A22" s="108"/>
      <c r="B22" s="108"/>
      <c r="C22" s="108"/>
      <c r="D22" s="108"/>
      <c r="E22" s="108"/>
      <c r="F22" s="108"/>
      <c r="G22" s="108"/>
      <c r="H22" s="108"/>
      <c r="I22" s="108"/>
      <c r="J22" s="108"/>
    </row>
    <row r="23" spans="1:11" ht="16.5" thickBot="1" x14ac:dyDescent="0.3">
      <c r="A23" s="106" t="s">
        <v>203</v>
      </c>
      <c r="B23" s="90" t="s">
        <v>71</v>
      </c>
      <c r="C23" s="91" t="s">
        <v>72</v>
      </c>
      <c r="D23" s="91" t="s">
        <v>191</v>
      </c>
      <c r="E23" s="91" t="s">
        <v>185</v>
      </c>
    </row>
    <row r="24" spans="1:11" ht="16.5" thickBot="1" x14ac:dyDescent="0.3">
      <c r="A24" s="109" t="s">
        <v>141</v>
      </c>
      <c r="B24" s="310">
        <v>292</v>
      </c>
      <c r="C24" s="310">
        <v>357.00000000000182</v>
      </c>
      <c r="D24" s="310">
        <v>357</v>
      </c>
      <c r="E24" s="310">
        <v>357</v>
      </c>
    </row>
    <row r="25" spans="1:11" ht="16.5" thickBot="1" x14ac:dyDescent="0.3">
      <c r="A25" s="109" t="s">
        <v>193</v>
      </c>
      <c r="B25" s="310">
        <v>594</v>
      </c>
      <c r="C25" s="310">
        <v>658.00000000000182</v>
      </c>
      <c r="D25" s="310">
        <v>658</v>
      </c>
      <c r="E25" s="310">
        <v>658</v>
      </c>
    </row>
    <row r="26" spans="1:11" ht="16.5" thickBot="1" x14ac:dyDescent="0.3">
      <c r="A26" s="109" t="s">
        <v>194</v>
      </c>
      <c r="B26" s="310">
        <v>727.99940783061356</v>
      </c>
      <c r="C26" s="310">
        <v>929.09581535781763</v>
      </c>
      <c r="D26" s="310">
        <v>950.56264267416373</v>
      </c>
      <c r="E26" s="310">
        <v>951</v>
      </c>
    </row>
    <row r="27" spans="1:11" ht="16.5" thickBot="1" x14ac:dyDescent="0.3">
      <c r="A27" s="109" t="s">
        <v>487</v>
      </c>
      <c r="B27" s="310">
        <v>602</v>
      </c>
      <c r="C27" s="310">
        <v>693</v>
      </c>
      <c r="D27" s="310">
        <v>712</v>
      </c>
      <c r="E27" s="310">
        <v>725</v>
      </c>
    </row>
    <row r="28" spans="1:11" ht="16.5" thickBot="1" x14ac:dyDescent="0.3">
      <c r="A28" s="109" t="s">
        <v>195</v>
      </c>
      <c r="B28" s="310">
        <v>594</v>
      </c>
      <c r="C28" s="310">
        <v>658.00000000000182</v>
      </c>
      <c r="D28" s="310">
        <v>658</v>
      </c>
      <c r="E28" s="310">
        <v>658</v>
      </c>
    </row>
    <row r="29" spans="1:11" ht="16.5" thickBot="1" x14ac:dyDescent="0.3">
      <c r="A29" s="109" t="s">
        <v>196</v>
      </c>
      <c r="B29" s="310">
        <v>594</v>
      </c>
      <c r="C29" s="310">
        <v>658.00000000000182</v>
      </c>
      <c r="D29" s="310">
        <v>658</v>
      </c>
      <c r="E29" s="310">
        <v>658</v>
      </c>
    </row>
    <row r="30" spans="1:11" ht="16.5" thickBot="1" x14ac:dyDescent="0.3">
      <c r="A30" s="109" t="s">
        <v>197</v>
      </c>
      <c r="B30" s="310">
        <v>594</v>
      </c>
      <c r="C30" s="310">
        <v>658.00000000000182</v>
      </c>
      <c r="D30" s="310">
        <v>658</v>
      </c>
      <c r="E30" s="310">
        <v>658</v>
      </c>
    </row>
    <row r="31" spans="1:11" ht="16.5" thickBot="1" x14ac:dyDescent="0.3">
      <c r="A31" s="109" t="s">
        <v>200</v>
      </c>
      <c r="B31" s="310">
        <v>398.50000000000006</v>
      </c>
      <c r="C31" s="310">
        <v>658.00000000000182</v>
      </c>
      <c r="D31" s="310">
        <v>658</v>
      </c>
      <c r="E31" s="310">
        <v>658</v>
      </c>
    </row>
    <row r="32" spans="1:11" ht="16.5" thickBot="1" x14ac:dyDescent="0.3">
      <c r="A32" s="109" t="s">
        <v>201</v>
      </c>
      <c r="B32" s="310">
        <v>727.99940783061345</v>
      </c>
      <c r="C32" s="310">
        <v>929.09581535781751</v>
      </c>
      <c r="D32" s="310">
        <v>970</v>
      </c>
      <c r="E32" s="310">
        <v>970</v>
      </c>
    </row>
    <row r="33" spans="1:33" ht="16.5" thickBot="1" x14ac:dyDescent="0.3">
      <c r="A33" s="109" t="s">
        <v>202</v>
      </c>
      <c r="B33" s="310">
        <v>532.49940783061356</v>
      </c>
      <c r="C33" s="310">
        <v>929.09581535781763</v>
      </c>
      <c r="D33" s="310">
        <v>970</v>
      </c>
      <c r="E33" s="310">
        <v>970</v>
      </c>
    </row>
    <row r="34" spans="1:33" x14ac:dyDescent="0.2">
      <c r="A34" s="108"/>
      <c r="B34" s="108"/>
      <c r="C34" s="108"/>
      <c r="D34" s="108"/>
      <c r="E34" s="108"/>
    </row>
    <row r="36" spans="1:33" ht="15" customHeight="1" x14ac:dyDescent="0.25">
      <c r="A36" s="342"/>
      <c r="B36" s="472" t="s">
        <v>68</v>
      </c>
      <c r="C36" s="473"/>
      <c r="D36" s="474"/>
      <c r="E36" s="475"/>
      <c r="F36" s="472" t="s">
        <v>69</v>
      </c>
      <c r="G36" s="473"/>
      <c r="H36" s="474"/>
      <c r="I36" s="475"/>
      <c r="J36" s="472" t="s">
        <v>136</v>
      </c>
      <c r="K36" s="473"/>
      <c r="L36" s="474"/>
      <c r="M36" s="475"/>
      <c r="N36" s="472" t="s">
        <v>137</v>
      </c>
      <c r="O36" s="473"/>
      <c r="P36" s="474"/>
      <c r="Q36" s="475"/>
      <c r="R36" s="472" t="s">
        <v>187</v>
      </c>
      <c r="S36" s="473"/>
      <c r="T36" s="474"/>
      <c r="U36" s="475"/>
      <c r="V36" s="472" t="s">
        <v>186</v>
      </c>
      <c r="W36" s="473"/>
      <c r="X36" s="474"/>
      <c r="Y36" s="475"/>
      <c r="Z36" s="472" t="s">
        <v>138</v>
      </c>
      <c r="AA36" s="473"/>
      <c r="AB36" s="474"/>
      <c r="AC36" s="475"/>
      <c r="AD36" s="472" t="s">
        <v>139</v>
      </c>
      <c r="AE36" s="473"/>
      <c r="AF36" s="474"/>
      <c r="AG36" s="475"/>
    </row>
    <row r="37" spans="1:33" x14ac:dyDescent="0.2">
      <c r="A37" s="303" t="s">
        <v>505</v>
      </c>
      <c r="B37" s="21" t="s">
        <v>71</v>
      </c>
      <c r="C37" s="21" t="s">
        <v>72</v>
      </c>
      <c r="D37" s="21" t="s">
        <v>191</v>
      </c>
      <c r="E37" s="21" t="s">
        <v>185</v>
      </c>
      <c r="F37" s="21" t="s">
        <v>71</v>
      </c>
      <c r="G37" s="21" t="s">
        <v>72</v>
      </c>
      <c r="H37" s="21" t="s">
        <v>191</v>
      </c>
      <c r="I37" s="21" t="s">
        <v>185</v>
      </c>
      <c r="J37" s="21" t="s">
        <v>71</v>
      </c>
      <c r="K37" s="21" t="s">
        <v>72</v>
      </c>
      <c r="L37" s="21" t="s">
        <v>191</v>
      </c>
      <c r="M37" s="21" t="s">
        <v>185</v>
      </c>
      <c r="N37" s="21" t="s">
        <v>71</v>
      </c>
      <c r="O37" s="21" t="s">
        <v>72</v>
      </c>
      <c r="P37" s="21" t="s">
        <v>191</v>
      </c>
      <c r="Q37" s="21" t="s">
        <v>185</v>
      </c>
      <c r="R37" s="21" t="s">
        <v>71</v>
      </c>
      <c r="S37" s="21" t="s">
        <v>72</v>
      </c>
      <c r="T37" s="21" t="s">
        <v>191</v>
      </c>
      <c r="U37" s="21" t="s">
        <v>185</v>
      </c>
      <c r="V37" s="21" t="s">
        <v>71</v>
      </c>
      <c r="W37" s="21" t="s">
        <v>72</v>
      </c>
      <c r="X37" s="21" t="s">
        <v>191</v>
      </c>
      <c r="Y37" s="21" t="s">
        <v>185</v>
      </c>
      <c r="Z37" s="21" t="s">
        <v>71</v>
      </c>
      <c r="AA37" s="21" t="s">
        <v>72</v>
      </c>
      <c r="AB37" s="21" t="s">
        <v>191</v>
      </c>
      <c r="AC37" s="21" t="s">
        <v>185</v>
      </c>
      <c r="AD37" s="21" t="s">
        <v>71</v>
      </c>
      <c r="AE37" s="21" t="s">
        <v>72</v>
      </c>
      <c r="AF37" s="21" t="s">
        <v>191</v>
      </c>
      <c r="AG37" s="21" t="s">
        <v>185</v>
      </c>
    </row>
    <row r="38" spans="1:33" x14ac:dyDescent="0.2">
      <c r="A38" s="22" t="s">
        <v>37</v>
      </c>
      <c r="B38" s="310">
        <v>134</v>
      </c>
      <c r="C38" s="310">
        <v>13.160000000000366</v>
      </c>
      <c r="D38" s="316">
        <v>0</v>
      </c>
      <c r="E38" s="316">
        <v>0</v>
      </c>
      <c r="F38" s="310">
        <v>138</v>
      </c>
      <c r="G38" s="310">
        <v>14.155675283183202</v>
      </c>
      <c r="H38" s="316">
        <v>0</v>
      </c>
      <c r="I38" s="316">
        <v>0</v>
      </c>
      <c r="J38" s="310">
        <v>14.336932907348249</v>
      </c>
      <c r="K38" s="310">
        <v>1.256549520766769</v>
      </c>
      <c r="L38" s="316">
        <v>0</v>
      </c>
      <c r="M38" s="316">
        <v>0</v>
      </c>
      <c r="N38" s="310">
        <v>48.906189369735735</v>
      </c>
      <c r="O38" s="310">
        <v>5.6003833865814254</v>
      </c>
      <c r="P38" s="316">
        <v>0</v>
      </c>
      <c r="Q38" s="316">
        <v>0</v>
      </c>
      <c r="R38" s="310">
        <v>17.057188498402585</v>
      </c>
      <c r="S38" s="310">
        <v>2.0911472553006001</v>
      </c>
      <c r="T38" s="316">
        <v>0</v>
      </c>
      <c r="U38" s="316">
        <v>0</v>
      </c>
      <c r="V38" s="310">
        <v>18.256743150353369</v>
      </c>
      <c r="W38" s="310">
        <v>2.4006389776357833</v>
      </c>
      <c r="X38" s="316">
        <v>0</v>
      </c>
      <c r="Y38" s="316">
        <v>0</v>
      </c>
      <c r="Z38" s="310">
        <v>25.676212605286086</v>
      </c>
      <c r="AA38" s="310">
        <v>1.5860005808887334</v>
      </c>
      <c r="AB38" s="316">
        <v>0</v>
      </c>
      <c r="AC38" s="316">
        <v>0</v>
      </c>
      <c r="AD38" s="310">
        <v>14.093842579146077</v>
      </c>
      <c r="AE38" s="310">
        <v>1.2209555620098889</v>
      </c>
      <c r="AF38" s="316">
        <v>0</v>
      </c>
      <c r="AG38" s="316">
        <v>0</v>
      </c>
    </row>
    <row r="39" spans="1:33" x14ac:dyDescent="0.2">
      <c r="A39" s="22" t="s">
        <v>75</v>
      </c>
      <c r="B39" s="310">
        <v>42.47000000000002</v>
      </c>
      <c r="C39" s="310">
        <v>13.200000000000401</v>
      </c>
      <c r="D39" s="316">
        <v>0</v>
      </c>
      <c r="E39" s="316">
        <v>0</v>
      </c>
      <c r="F39" s="310">
        <v>42.47000000000002</v>
      </c>
      <c r="G39" s="310">
        <v>12.749899312614907</v>
      </c>
      <c r="H39" s="316">
        <v>0</v>
      </c>
      <c r="I39" s="316">
        <v>0</v>
      </c>
      <c r="J39" s="310">
        <v>5.3230670926517654</v>
      </c>
      <c r="K39" s="310">
        <v>1.5989776357827419</v>
      </c>
      <c r="L39" s="316">
        <v>0</v>
      </c>
      <c r="M39" s="316">
        <v>0</v>
      </c>
      <c r="N39" s="310">
        <v>15.029000871333174</v>
      </c>
      <c r="O39" s="310">
        <v>4.5005411946945193</v>
      </c>
      <c r="P39" s="316">
        <v>0</v>
      </c>
      <c r="Q39" s="316">
        <v>0</v>
      </c>
      <c r="R39" s="310">
        <v>4.9995643334301665</v>
      </c>
      <c r="S39" s="310">
        <v>1.5605576532094076</v>
      </c>
      <c r="T39" s="316">
        <v>0</v>
      </c>
      <c r="U39" s="316">
        <v>0</v>
      </c>
      <c r="V39" s="310">
        <v>6.334553199728914</v>
      </c>
      <c r="W39" s="310">
        <v>1.9697550585729504</v>
      </c>
      <c r="X39" s="316">
        <v>0</v>
      </c>
      <c r="Y39" s="316">
        <v>0</v>
      </c>
      <c r="Z39" s="310">
        <v>6.5165146674411858</v>
      </c>
      <c r="AA39" s="310">
        <v>2.0182089263239096</v>
      </c>
      <c r="AB39" s="316">
        <v>0</v>
      </c>
      <c r="AC39" s="316">
        <v>0</v>
      </c>
      <c r="AD39" s="310">
        <v>3.6251670055184295</v>
      </c>
      <c r="AE39" s="310">
        <v>1.1018588440313783</v>
      </c>
      <c r="AF39" s="316">
        <v>0</v>
      </c>
      <c r="AG39" s="316">
        <v>0</v>
      </c>
    </row>
    <row r="40" spans="1:33" x14ac:dyDescent="0.2">
      <c r="A40" s="22" t="s">
        <v>76</v>
      </c>
      <c r="B40" s="310">
        <v>53.563999999999986</v>
      </c>
      <c r="C40" s="310">
        <v>17.36000000000049</v>
      </c>
      <c r="D40" s="316">
        <v>0</v>
      </c>
      <c r="E40" s="316">
        <v>0</v>
      </c>
      <c r="F40" s="310">
        <v>51</v>
      </c>
      <c r="G40" s="310">
        <v>16.659367605770065</v>
      </c>
      <c r="H40" s="316">
        <v>0</v>
      </c>
      <c r="I40" s="316">
        <v>0</v>
      </c>
      <c r="J40" s="310">
        <v>9.9433482428115187</v>
      </c>
      <c r="K40" s="310">
        <v>3.1747348242811366</v>
      </c>
      <c r="L40" s="316">
        <v>0</v>
      </c>
      <c r="M40" s="316">
        <v>0</v>
      </c>
      <c r="N40" s="310">
        <v>18.342887404395441</v>
      </c>
      <c r="O40" s="310">
        <v>6.0475002420369393</v>
      </c>
      <c r="P40" s="316">
        <v>0</v>
      </c>
      <c r="Q40" s="316">
        <v>0</v>
      </c>
      <c r="R40" s="310">
        <v>0.89333255881499096</v>
      </c>
      <c r="S40" s="310">
        <v>0.32852628521638255</v>
      </c>
      <c r="T40" s="316">
        <v>0</v>
      </c>
      <c r="U40" s="316">
        <v>0</v>
      </c>
      <c r="V40" s="310">
        <v>5.5231484170781266</v>
      </c>
      <c r="W40" s="310">
        <v>1.84496659889631</v>
      </c>
      <c r="X40" s="316">
        <v>0</v>
      </c>
      <c r="Y40" s="316">
        <v>0</v>
      </c>
      <c r="Z40" s="310">
        <v>11.004432568496473</v>
      </c>
      <c r="AA40" s="310">
        <v>3.5474473811597842</v>
      </c>
      <c r="AB40" s="316">
        <v>0</v>
      </c>
      <c r="AC40" s="316">
        <v>0</v>
      </c>
      <c r="AD40" s="310">
        <v>5.330734824281131</v>
      </c>
      <c r="AE40" s="310">
        <v>1.7161922741795113</v>
      </c>
      <c r="AF40" s="316">
        <v>0</v>
      </c>
      <c r="AG40" s="316">
        <v>0</v>
      </c>
    </row>
    <row r="41" spans="1:33" x14ac:dyDescent="0.2">
      <c r="A41" s="22" t="s">
        <v>40</v>
      </c>
      <c r="B41" s="310">
        <v>61.836000000000006</v>
      </c>
      <c r="C41" s="310">
        <v>20.280000000000566</v>
      </c>
      <c r="D41" s="316">
        <v>0</v>
      </c>
      <c r="E41" s="316">
        <v>0</v>
      </c>
      <c r="F41" s="310">
        <v>62</v>
      </c>
      <c r="G41" s="310">
        <v>20.435057798431501</v>
      </c>
      <c r="H41" s="316">
        <v>0</v>
      </c>
      <c r="I41" s="316">
        <v>0</v>
      </c>
      <c r="J41" s="310">
        <v>10.230517571885002</v>
      </c>
      <c r="K41" s="310">
        <v>3.3754888178913625</v>
      </c>
      <c r="L41" s="316">
        <v>0</v>
      </c>
      <c r="M41" s="316">
        <v>0</v>
      </c>
      <c r="N41" s="310">
        <v>13.973544002323591</v>
      </c>
      <c r="O41" s="310">
        <v>4.7387859424919814</v>
      </c>
      <c r="P41" s="316">
        <v>0</v>
      </c>
      <c r="Q41" s="316">
        <v>0</v>
      </c>
      <c r="R41" s="310">
        <v>10.516077839093855</v>
      </c>
      <c r="S41" s="310">
        <v>3.4179680511182009</v>
      </c>
      <c r="T41" s="316">
        <v>0</v>
      </c>
      <c r="U41" s="316">
        <v>0</v>
      </c>
      <c r="V41" s="310">
        <v>8.2847226256171904</v>
      </c>
      <c r="W41" s="310">
        <v>2.7380714493174585</v>
      </c>
      <c r="X41" s="316">
        <v>0</v>
      </c>
      <c r="Y41" s="316">
        <v>0</v>
      </c>
      <c r="Z41" s="310">
        <v>14.458760383386585</v>
      </c>
      <c r="AA41" s="310">
        <v>4.7201603252976279</v>
      </c>
      <c r="AB41" s="316">
        <v>0</v>
      </c>
      <c r="AC41" s="316">
        <v>0</v>
      </c>
      <c r="AD41" s="310">
        <v>4.3435172814405876</v>
      </c>
      <c r="AE41" s="310">
        <v>1.4445832123148548</v>
      </c>
      <c r="AF41" s="316">
        <v>0</v>
      </c>
      <c r="AG41" s="316">
        <v>0</v>
      </c>
    </row>
    <row r="42" spans="1:33" x14ac:dyDescent="0.2">
      <c r="A42" s="348" t="s">
        <v>492</v>
      </c>
      <c r="B42" s="21" t="s">
        <v>71</v>
      </c>
      <c r="C42" s="21" t="s">
        <v>72</v>
      </c>
      <c r="D42" s="21" t="s">
        <v>191</v>
      </c>
      <c r="E42" s="21" t="s">
        <v>185</v>
      </c>
      <c r="F42" s="21" t="s">
        <v>71</v>
      </c>
      <c r="G42" s="21" t="s">
        <v>72</v>
      </c>
      <c r="H42" s="21" t="s">
        <v>191</v>
      </c>
      <c r="I42" s="21" t="s">
        <v>185</v>
      </c>
      <c r="J42" s="21" t="s">
        <v>71</v>
      </c>
      <c r="K42" s="21" t="s">
        <v>72</v>
      </c>
      <c r="L42" s="21" t="s">
        <v>191</v>
      </c>
      <c r="M42" s="21" t="s">
        <v>185</v>
      </c>
      <c r="N42" s="21" t="s">
        <v>71</v>
      </c>
      <c r="O42" s="21" t="s">
        <v>72</v>
      </c>
      <c r="P42" s="21" t="s">
        <v>191</v>
      </c>
      <c r="Q42" s="21" t="s">
        <v>185</v>
      </c>
      <c r="R42" s="21" t="s">
        <v>71</v>
      </c>
      <c r="S42" s="21" t="s">
        <v>72</v>
      </c>
      <c r="T42" s="21" t="s">
        <v>191</v>
      </c>
      <c r="U42" s="21" t="s">
        <v>185</v>
      </c>
      <c r="V42" s="21" t="s">
        <v>71</v>
      </c>
      <c r="W42" s="21" t="s">
        <v>72</v>
      </c>
      <c r="X42" s="21" t="s">
        <v>191</v>
      </c>
      <c r="Y42" s="21" t="s">
        <v>185</v>
      </c>
      <c r="Z42" s="21" t="s">
        <v>71</v>
      </c>
      <c r="AA42" s="21" t="s">
        <v>72</v>
      </c>
      <c r="AB42" s="21" t="s">
        <v>191</v>
      </c>
      <c r="AC42" s="21" t="s">
        <v>185</v>
      </c>
      <c r="AD42" s="21" t="s">
        <v>71</v>
      </c>
      <c r="AE42" s="21" t="s">
        <v>72</v>
      </c>
      <c r="AF42" s="21" t="s">
        <v>191</v>
      </c>
      <c r="AG42" s="21" t="s">
        <v>185</v>
      </c>
    </row>
    <row r="43" spans="1:33" x14ac:dyDescent="0.2">
      <c r="A43" s="22" t="s">
        <v>37</v>
      </c>
      <c r="B43" s="315">
        <f>B38/5</f>
        <v>26.8</v>
      </c>
      <c r="C43" s="315">
        <f t="shared" ref="C43" si="0">C38/5</f>
        <v>2.6320000000000734</v>
      </c>
      <c r="D43" s="315">
        <v>0</v>
      </c>
      <c r="E43" s="315">
        <v>0</v>
      </c>
      <c r="F43" s="315">
        <f t="shared" ref="F43:AG46" si="1">F38/5</f>
        <v>27.6</v>
      </c>
      <c r="G43" s="315">
        <f t="shared" si="1"/>
        <v>2.8311350566366404</v>
      </c>
      <c r="H43" s="315">
        <f t="shared" si="1"/>
        <v>0</v>
      </c>
      <c r="I43" s="315">
        <f t="shared" si="1"/>
        <v>0</v>
      </c>
      <c r="J43" s="315">
        <f t="shared" si="1"/>
        <v>2.86738658146965</v>
      </c>
      <c r="K43" s="315">
        <f t="shared" si="1"/>
        <v>0.2513099041533538</v>
      </c>
      <c r="L43" s="315">
        <f t="shared" si="1"/>
        <v>0</v>
      </c>
      <c r="M43" s="315">
        <f t="shared" si="1"/>
        <v>0</v>
      </c>
      <c r="N43" s="315">
        <f t="shared" si="1"/>
        <v>9.7812378739471466</v>
      </c>
      <c r="O43" s="315">
        <f t="shared" si="1"/>
        <v>1.1200766773162851</v>
      </c>
      <c r="P43" s="315">
        <f t="shared" si="1"/>
        <v>0</v>
      </c>
      <c r="Q43" s="315">
        <f t="shared" si="1"/>
        <v>0</v>
      </c>
      <c r="R43" s="315">
        <f t="shared" si="1"/>
        <v>3.4114376996805169</v>
      </c>
      <c r="S43" s="315">
        <f t="shared" si="1"/>
        <v>0.41822945106011999</v>
      </c>
      <c r="T43" s="315">
        <f t="shared" si="1"/>
        <v>0</v>
      </c>
      <c r="U43" s="315">
        <f t="shared" si="1"/>
        <v>0</v>
      </c>
      <c r="V43" s="315">
        <f t="shared" si="1"/>
        <v>3.6513486300706739</v>
      </c>
      <c r="W43" s="315">
        <f t="shared" si="1"/>
        <v>0.48012779552715668</v>
      </c>
      <c r="X43" s="315">
        <f t="shared" si="1"/>
        <v>0</v>
      </c>
      <c r="Y43" s="315">
        <f t="shared" si="1"/>
        <v>0</v>
      </c>
      <c r="Z43" s="315">
        <f t="shared" si="1"/>
        <v>5.1352425210572168</v>
      </c>
      <c r="AA43" s="315">
        <f t="shared" si="1"/>
        <v>0.31720011617774668</v>
      </c>
      <c r="AB43" s="315">
        <f t="shared" si="1"/>
        <v>0</v>
      </c>
      <c r="AC43" s="315">
        <f t="shared" si="1"/>
        <v>0</v>
      </c>
      <c r="AD43" s="315">
        <f t="shared" si="1"/>
        <v>2.8187685158292153</v>
      </c>
      <c r="AE43" s="315">
        <f t="shared" si="1"/>
        <v>0.24419111240197777</v>
      </c>
      <c r="AF43" s="315">
        <f t="shared" si="1"/>
        <v>0</v>
      </c>
      <c r="AG43" s="315">
        <f t="shared" si="1"/>
        <v>0</v>
      </c>
    </row>
    <row r="44" spans="1:33" x14ac:dyDescent="0.2">
      <c r="A44" s="22" t="s">
        <v>75</v>
      </c>
      <c r="B44" s="315">
        <f t="shared" ref="B44:G46" si="2">B39/5</f>
        <v>8.4940000000000033</v>
      </c>
      <c r="C44" s="315">
        <f t="shared" si="2"/>
        <v>2.6400000000000801</v>
      </c>
      <c r="D44" s="315">
        <v>0</v>
      </c>
      <c r="E44" s="315">
        <v>0</v>
      </c>
      <c r="F44" s="315">
        <f t="shared" si="1"/>
        <v>8.4940000000000033</v>
      </c>
      <c r="G44" s="315">
        <f t="shared" si="1"/>
        <v>2.5499798625229815</v>
      </c>
      <c r="H44" s="315">
        <f t="shared" si="1"/>
        <v>0</v>
      </c>
      <c r="I44" s="315">
        <f t="shared" si="1"/>
        <v>0</v>
      </c>
      <c r="J44" s="315">
        <f t="shared" si="1"/>
        <v>1.0646134185303531</v>
      </c>
      <c r="K44" s="315">
        <f t="shared" si="1"/>
        <v>0.31979552715654835</v>
      </c>
      <c r="L44" s="315">
        <f t="shared" si="1"/>
        <v>0</v>
      </c>
      <c r="M44" s="315">
        <f t="shared" si="1"/>
        <v>0</v>
      </c>
      <c r="N44" s="315">
        <f t="shared" si="1"/>
        <v>3.0058001742666347</v>
      </c>
      <c r="O44" s="315">
        <f t="shared" si="1"/>
        <v>0.9001082389389039</v>
      </c>
      <c r="P44" s="315">
        <f t="shared" si="1"/>
        <v>0</v>
      </c>
      <c r="Q44" s="315">
        <f t="shared" si="1"/>
        <v>0</v>
      </c>
      <c r="R44" s="315">
        <f t="shared" si="1"/>
        <v>0.9999128666860333</v>
      </c>
      <c r="S44" s="315">
        <f t="shared" si="1"/>
        <v>0.31211153064188152</v>
      </c>
      <c r="T44" s="315">
        <f t="shared" si="1"/>
        <v>0</v>
      </c>
      <c r="U44" s="315">
        <f t="shared" si="1"/>
        <v>0</v>
      </c>
      <c r="V44" s="315">
        <f t="shared" si="1"/>
        <v>1.2669106399457828</v>
      </c>
      <c r="W44" s="315">
        <f t="shared" si="1"/>
        <v>0.39395101171459007</v>
      </c>
      <c r="X44" s="315">
        <f t="shared" si="1"/>
        <v>0</v>
      </c>
      <c r="Y44" s="315">
        <f t="shared" si="1"/>
        <v>0</v>
      </c>
      <c r="Z44" s="315">
        <f t="shared" si="1"/>
        <v>1.3033029334882371</v>
      </c>
      <c r="AA44" s="315">
        <f t="shared" si="1"/>
        <v>0.40364178526478189</v>
      </c>
      <c r="AB44" s="315">
        <f t="shared" si="1"/>
        <v>0</v>
      </c>
      <c r="AC44" s="315">
        <f t="shared" si="1"/>
        <v>0</v>
      </c>
      <c r="AD44" s="315">
        <f t="shared" si="1"/>
        <v>0.72503340110368586</v>
      </c>
      <c r="AE44" s="315">
        <f t="shared" si="1"/>
        <v>0.22037176880627568</v>
      </c>
      <c r="AF44" s="315">
        <f t="shared" si="1"/>
        <v>0</v>
      </c>
      <c r="AG44" s="315">
        <f t="shared" si="1"/>
        <v>0</v>
      </c>
    </row>
    <row r="45" spans="1:33" x14ac:dyDescent="0.2">
      <c r="A45" s="22" t="s">
        <v>76</v>
      </c>
      <c r="B45" s="315">
        <f t="shared" si="2"/>
        <v>10.712799999999998</v>
      </c>
      <c r="C45" s="315">
        <f t="shared" si="2"/>
        <v>3.4720000000000981</v>
      </c>
      <c r="D45" s="315">
        <v>0</v>
      </c>
      <c r="E45" s="315">
        <v>0</v>
      </c>
      <c r="F45" s="315">
        <f t="shared" si="1"/>
        <v>10.199999999999999</v>
      </c>
      <c r="G45" s="315">
        <f t="shared" si="1"/>
        <v>3.3318735211540131</v>
      </c>
      <c r="H45" s="315">
        <f t="shared" si="1"/>
        <v>0</v>
      </c>
      <c r="I45" s="315">
        <f t="shared" si="1"/>
        <v>0</v>
      </c>
      <c r="J45" s="315">
        <f t="shared" si="1"/>
        <v>1.9886696485623037</v>
      </c>
      <c r="K45" s="315">
        <f t="shared" si="1"/>
        <v>0.63494696485622737</v>
      </c>
      <c r="L45" s="315">
        <f t="shared" si="1"/>
        <v>0</v>
      </c>
      <c r="M45" s="315">
        <f t="shared" si="1"/>
        <v>0</v>
      </c>
      <c r="N45" s="315">
        <f t="shared" si="1"/>
        <v>3.6685774808790881</v>
      </c>
      <c r="O45" s="315">
        <f t="shared" si="1"/>
        <v>1.2095000484073879</v>
      </c>
      <c r="P45" s="315">
        <f t="shared" si="1"/>
        <v>0</v>
      </c>
      <c r="Q45" s="315">
        <f t="shared" si="1"/>
        <v>0</v>
      </c>
      <c r="R45" s="315">
        <f t="shared" si="1"/>
        <v>0.17866651176299819</v>
      </c>
      <c r="S45" s="315">
        <f t="shared" si="1"/>
        <v>6.570525704327651E-2</v>
      </c>
      <c r="T45" s="315">
        <f t="shared" si="1"/>
        <v>0</v>
      </c>
      <c r="U45" s="315">
        <f t="shared" si="1"/>
        <v>0</v>
      </c>
      <c r="V45" s="315">
        <f t="shared" si="1"/>
        <v>1.1046296834156253</v>
      </c>
      <c r="W45" s="315">
        <f t="shared" si="1"/>
        <v>0.36899331977926197</v>
      </c>
      <c r="X45" s="315">
        <f t="shared" si="1"/>
        <v>0</v>
      </c>
      <c r="Y45" s="315">
        <f t="shared" si="1"/>
        <v>0</v>
      </c>
      <c r="Z45" s="315">
        <f t="shared" si="1"/>
        <v>2.2008865136992943</v>
      </c>
      <c r="AA45" s="315">
        <f t="shared" si="1"/>
        <v>0.70948947623195679</v>
      </c>
      <c r="AB45" s="315">
        <f t="shared" si="1"/>
        <v>0</v>
      </c>
      <c r="AC45" s="315">
        <f t="shared" si="1"/>
        <v>0</v>
      </c>
      <c r="AD45" s="315">
        <f t="shared" si="1"/>
        <v>1.0661469648562263</v>
      </c>
      <c r="AE45" s="315">
        <f t="shared" si="1"/>
        <v>0.34323845483590226</v>
      </c>
      <c r="AF45" s="315">
        <f t="shared" si="1"/>
        <v>0</v>
      </c>
      <c r="AG45" s="315">
        <f t="shared" si="1"/>
        <v>0</v>
      </c>
    </row>
    <row r="46" spans="1:33" ht="15" thickBot="1" x14ac:dyDescent="0.25">
      <c r="A46" s="22" t="s">
        <v>40</v>
      </c>
      <c r="B46" s="315">
        <f t="shared" si="2"/>
        <v>12.3672</v>
      </c>
      <c r="C46" s="315">
        <f t="shared" si="2"/>
        <v>4.0560000000001128</v>
      </c>
      <c r="D46" s="315">
        <v>0</v>
      </c>
      <c r="E46" s="315">
        <v>0</v>
      </c>
      <c r="F46" s="315">
        <f t="shared" si="2"/>
        <v>12.4</v>
      </c>
      <c r="G46" s="315">
        <f t="shared" si="2"/>
        <v>4.0870115596863004</v>
      </c>
      <c r="H46" s="315">
        <f t="shared" si="1"/>
        <v>0</v>
      </c>
      <c r="I46" s="315">
        <f t="shared" si="1"/>
        <v>0</v>
      </c>
      <c r="J46" s="315">
        <f t="shared" si="1"/>
        <v>2.0461035143770006</v>
      </c>
      <c r="K46" s="315">
        <f t="shared" si="1"/>
        <v>0.67509776357827245</v>
      </c>
      <c r="L46" s="315">
        <f t="shared" si="1"/>
        <v>0</v>
      </c>
      <c r="M46" s="315">
        <f t="shared" si="1"/>
        <v>0</v>
      </c>
      <c r="N46" s="315">
        <f t="shared" si="1"/>
        <v>2.794708800464718</v>
      </c>
      <c r="O46" s="315">
        <f t="shared" si="1"/>
        <v>0.9477571884983963</v>
      </c>
      <c r="P46" s="315">
        <f t="shared" si="1"/>
        <v>0</v>
      </c>
      <c r="Q46" s="315">
        <f t="shared" si="1"/>
        <v>0</v>
      </c>
      <c r="R46" s="315">
        <f t="shared" si="1"/>
        <v>2.1032155678187712</v>
      </c>
      <c r="S46" s="315">
        <f t="shared" si="1"/>
        <v>0.68359361022364018</v>
      </c>
      <c r="T46" s="315">
        <f t="shared" si="1"/>
        <v>0</v>
      </c>
      <c r="U46" s="315">
        <f t="shared" si="1"/>
        <v>0</v>
      </c>
      <c r="V46" s="315">
        <f t="shared" si="1"/>
        <v>1.656944525123438</v>
      </c>
      <c r="W46" s="315">
        <f t="shared" si="1"/>
        <v>0.5476142898634917</v>
      </c>
      <c r="X46" s="315">
        <f t="shared" si="1"/>
        <v>0</v>
      </c>
      <c r="Y46" s="315">
        <f t="shared" si="1"/>
        <v>0</v>
      </c>
      <c r="Z46" s="315">
        <f t="shared" si="1"/>
        <v>2.8917520766773168</v>
      </c>
      <c r="AA46" s="315">
        <f t="shared" si="1"/>
        <v>0.94403206505952553</v>
      </c>
      <c r="AB46" s="315">
        <f t="shared" si="1"/>
        <v>0</v>
      </c>
      <c r="AC46" s="315">
        <f t="shared" si="1"/>
        <v>0</v>
      </c>
      <c r="AD46" s="315">
        <f t="shared" si="1"/>
        <v>0.86870345628811751</v>
      </c>
      <c r="AE46" s="315">
        <f t="shared" si="1"/>
        <v>0.28891664246297094</v>
      </c>
      <c r="AF46" s="315">
        <f t="shared" si="1"/>
        <v>0</v>
      </c>
      <c r="AG46" s="315">
        <f t="shared" si="1"/>
        <v>0</v>
      </c>
    </row>
    <row r="47" spans="1:33" s="303" customFormat="1" ht="15" x14ac:dyDescent="0.25">
      <c r="A47" s="333" t="s">
        <v>189</v>
      </c>
      <c r="B47" s="334">
        <f>SUM(B38:B41)</f>
        <v>291.87</v>
      </c>
      <c r="C47" s="334">
        <f t="shared" ref="C47:AG47" si="3">SUM(C38:C41)</f>
        <v>64.000000000001819</v>
      </c>
      <c r="D47" s="334">
        <f t="shared" si="3"/>
        <v>0</v>
      </c>
      <c r="E47" s="334">
        <f t="shared" si="3"/>
        <v>0</v>
      </c>
      <c r="F47" s="334">
        <f t="shared" si="3"/>
        <v>293.47000000000003</v>
      </c>
      <c r="G47" s="334">
        <f t="shared" si="3"/>
        <v>63.999999999999673</v>
      </c>
      <c r="H47" s="334">
        <f t="shared" si="3"/>
        <v>0</v>
      </c>
      <c r="I47" s="334">
        <f t="shared" si="3"/>
        <v>0</v>
      </c>
      <c r="J47" s="334">
        <f t="shared" si="3"/>
        <v>39.833865814696537</v>
      </c>
      <c r="K47" s="334">
        <f t="shared" si="3"/>
        <v>9.4057507987220106</v>
      </c>
      <c r="L47" s="334">
        <f t="shared" si="3"/>
        <v>0</v>
      </c>
      <c r="M47" s="334">
        <f t="shared" si="3"/>
        <v>0</v>
      </c>
      <c r="N47" s="334">
        <f t="shared" si="3"/>
        <v>96.251621647787942</v>
      </c>
      <c r="O47" s="334">
        <f t="shared" si="3"/>
        <v>20.887210765804866</v>
      </c>
      <c r="P47" s="334">
        <f t="shared" si="3"/>
        <v>0</v>
      </c>
      <c r="Q47" s="334">
        <f t="shared" si="3"/>
        <v>0</v>
      </c>
      <c r="R47" s="334">
        <f t="shared" si="3"/>
        <v>33.466163229741596</v>
      </c>
      <c r="S47" s="334">
        <f t="shared" si="3"/>
        <v>7.3981992448445908</v>
      </c>
      <c r="T47" s="334">
        <f t="shared" si="3"/>
        <v>0</v>
      </c>
      <c r="U47" s="334">
        <f t="shared" si="3"/>
        <v>0</v>
      </c>
      <c r="V47" s="334">
        <f t="shared" si="3"/>
        <v>38.399167392777599</v>
      </c>
      <c r="W47" s="334">
        <f t="shared" si="3"/>
        <v>8.9534320844225022</v>
      </c>
      <c r="X47" s="334">
        <f t="shared" si="3"/>
        <v>0</v>
      </c>
      <c r="Y47" s="334">
        <f t="shared" si="3"/>
        <v>0</v>
      </c>
      <c r="Z47" s="334">
        <f t="shared" si="3"/>
        <v>57.65592022461032</v>
      </c>
      <c r="AA47" s="334">
        <f t="shared" si="3"/>
        <v>11.871817213670056</v>
      </c>
      <c r="AB47" s="334">
        <f t="shared" si="3"/>
        <v>0</v>
      </c>
      <c r="AC47" s="334">
        <f t="shared" si="3"/>
        <v>0</v>
      </c>
      <c r="AD47" s="334">
        <f t="shared" si="3"/>
        <v>27.393261690386222</v>
      </c>
      <c r="AE47" s="334">
        <f t="shared" si="3"/>
        <v>5.4835898925356332</v>
      </c>
      <c r="AF47" s="334">
        <f t="shared" si="3"/>
        <v>0</v>
      </c>
      <c r="AG47" s="335">
        <f t="shared" si="3"/>
        <v>0</v>
      </c>
    </row>
    <row r="48" spans="1:33" s="303" customFormat="1" ht="15.75" thickBot="1" x14ac:dyDescent="0.3">
      <c r="A48" s="336" t="s">
        <v>190</v>
      </c>
      <c r="B48" s="337">
        <f>SUM(B43:B46)</f>
        <v>58.373999999999995</v>
      </c>
      <c r="C48" s="337">
        <f t="shared" ref="C48:AG48" si="4">SUM(C43:C46)</f>
        <v>12.800000000000365</v>
      </c>
      <c r="D48" s="337">
        <f t="shared" si="4"/>
        <v>0</v>
      </c>
      <c r="E48" s="337">
        <f t="shared" si="4"/>
        <v>0</v>
      </c>
      <c r="F48" s="337">
        <f t="shared" si="4"/>
        <v>58.69400000000001</v>
      </c>
      <c r="G48" s="337">
        <f t="shared" si="4"/>
        <v>12.799999999999933</v>
      </c>
      <c r="H48" s="337">
        <f t="shared" si="4"/>
        <v>0</v>
      </c>
      <c r="I48" s="337">
        <f t="shared" si="4"/>
        <v>0</v>
      </c>
      <c r="J48" s="337">
        <f t="shared" si="4"/>
        <v>7.9667731629393064</v>
      </c>
      <c r="K48" s="337">
        <f t="shared" si="4"/>
        <v>1.881150159744402</v>
      </c>
      <c r="L48" s="337">
        <f t="shared" si="4"/>
        <v>0</v>
      </c>
      <c r="M48" s="337">
        <f t="shared" si="4"/>
        <v>0</v>
      </c>
      <c r="N48" s="337">
        <f t="shared" si="4"/>
        <v>19.250324329557586</v>
      </c>
      <c r="O48" s="337">
        <f t="shared" si="4"/>
        <v>4.1774421531609738</v>
      </c>
      <c r="P48" s="337">
        <f t="shared" si="4"/>
        <v>0</v>
      </c>
      <c r="Q48" s="337">
        <f t="shared" si="4"/>
        <v>0</v>
      </c>
      <c r="R48" s="337">
        <f t="shared" si="4"/>
        <v>6.6932326459483198</v>
      </c>
      <c r="S48" s="337">
        <f t="shared" si="4"/>
        <v>1.4796398489689182</v>
      </c>
      <c r="T48" s="337">
        <f t="shared" si="4"/>
        <v>0</v>
      </c>
      <c r="U48" s="337">
        <f t="shared" si="4"/>
        <v>0</v>
      </c>
      <c r="V48" s="337">
        <f t="shared" si="4"/>
        <v>7.67983347855552</v>
      </c>
      <c r="W48" s="337">
        <f t="shared" si="4"/>
        <v>1.7906864168845003</v>
      </c>
      <c r="X48" s="337">
        <f t="shared" si="4"/>
        <v>0</v>
      </c>
      <c r="Y48" s="337">
        <f t="shared" si="4"/>
        <v>0</v>
      </c>
      <c r="Z48" s="337">
        <f t="shared" si="4"/>
        <v>11.531184044922066</v>
      </c>
      <c r="AA48" s="337">
        <f t="shared" si="4"/>
        <v>2.374363442734011</v>
      </c>
      <c r="AB48" s="337">
        <f t="shared" si="4"/>
        <v>0</v>
      </c>
      <c r="AC48" s="337">
        <f t="shared" si="4"/>
        <v>0</v>
      </c>
      <c r="AD48" s="337">
        <f t="shared" si="4"/>
        <v>5.4786523380772456</v>
      </c>
      <c r="AE48" s="337">
        <f t="shared" si="4"/>
        <v>1.0967179785071266</v>
      </c>
      <c r="AF48" s="337">
        <f t="shared" si="4"/>
        <v>0</v>
      </c>
      <c r="AG48" s="338">
        <f t="shared" si="4"/>
        <v>0</v>
      </c>
    </row>
    <row r="49" spans="1:33" s="303" customFormat="1" ht="15.75" thickBot="1" x14ac:dyDescent="0.3">
      <c r="A49" s="339" t="s">
        <v>192</v>
      </c>
      <c r="B49" s="340">
        <f>B47</f>
        <v>291.87</v>
      </c>
      <c r="C49" s="337">
        <f>C47+B47</f>
        <v>355.87000000000182</v>
      </c>
      <c r="D49" s="337">
        <f>C49+D47</f>
        <v>355.87000000000182</v>
      </c>
      <c r="E49" s="341">
        <f>D49+E47</f>
        <v>355.87000000000182</v>
      </c>
      <c r="F49" s="340">
        <f>F47</f>
        <v>293.47000000000003</v>
      </c>
      <c r="G49" s="337">
        <f>G47+F47</f>
        <v>357.46999999999969</v>
      </c>
      <c r="H49" s="337">
        <f>G49+H47</f>
        <v>357.46999999999969</v>
      </c>
      <c r="I49" s="337">
        <f>H49+I47</f>
        <v>357.46999999999969</v>
      </c>
      <c r="J49" s="340">
        <f>J47</f>
        <v>39.833865814696537</v>
      </c>
      <c r="K49" s="337">
        <f>K47+J47</f>
        <v>49.239616613418548</v>
      </c>
      <c r="L49" s="337">
        <f>K49+L47</f>
        <v>49.239616613418548</v>
      </c>
      <c r="M49" s="337">
        <f>L49+M47</f>
        <v>49.239616613418548</v>
      </c>
      <c r="N49" s="340">
        <f>N47</f>
        <v>96.251621647787942</v>
      </c>
      <c r="O49" s="337">
        <f>O47+N47</f>
        <v>117.13883241359281</v>
      </c>
      <c r="P49" s="337">
        <f>O49+P47</f>
        <v>117.13883241359281</v>
      </c>
      <c r="Q49" s="337">
        <f>P49+Q47</f>
        <v>117.13883241359281</v>
      </c>
      <c r="R49" s="340">
        <f>R47</f>
        <v>33.466163229741596</v>
      </c>
      <c r="S49" s="337">
        <f>S47+R47</f>
        <v>40.864362474586187</v>
      </c>
      <c r="T49" s="337">
        <f>S49+T47</f>
        <v>40.864362474586187</v>
      </c>
      <c r="U49" s="337">
        <f>T49+U47</f>
        <v>40.864362474586187</v>
      </c>
      <c r="V49" s="340">
        <f>V47</f>
        <v>38.399167392777599</v>
      </c>
      <c r="W49" s="337">
        <f>W47+V47</f>
        <v>47.352599477200101</v>
      </c>
      <c r="X49" s="337">
        <f>W49+X47</f>
        <v>47.352599477200101</v>
      </c>
      <c r="Y49" s="337">
        <f>X49+Y47</f>
        <v>47.352599477200101</v>
      </c>
      <c r="Z49" s="340">
        <f>Z47</f>
        <v>57.65592022461032</v>
      </c>
      <c r="AA49" s="337">
        <f>AA47+Z47</f>
        <v>69.527737438280383</v>
      </c>
      <c r="AB49" s="337">
        <f>AA49+AB47</f>
        <v>69.527737438280383</v>
      </c>
      <c r="AC49" s="337">
        <f>AB49+AC47</f>
        <v>69.527737438280383</v>
      </c>
      <c r="AD49" s="340">
        <f>AD47</f>
        <v>27.393261690386222</v>
      </c>
      <c r="AE49" s="337">
        <f>AE47+AD47</f>
        <v>32.876851582921859</v>
      </c>
      <c r="AF49" s="337">
        <f>AE49+AF47</f>
        <v>32.876851582921859</v>
      </c>
      <c r="AG49" s="337">
        <f>AF49+AG47</f>
        <v>32.876851582921859</v>
      </c>
    </row>
    <row r="50" spans="1:33" s="345" customFormat="1" ht="15" x14ac:dyDescent="0.25">
      <c r="A50" s="343"/>
      <c r="B50" s="344"/>
      <c r="C50" s="344"/>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row>
    <row r="51" spans="1:33" s="298" customFormat="1" ht="15" customHeight="1" x14ac:dyDescent="0.25">
      <c r="A51" s="17"/>
      <c r="B51" s="472" t="s">
        <v>68</v>
      </c>
      <c r="C51" s="473"/>
      <c r="D51" s="474"/>
      <c r="E51" s="475"/>
      <c r="F51" s="472" t="s">
        <v>69</v>
      </c>
      <c r="G51" s="473"/>
      <c r="H51" s="474"/>
      <c r="I51" s="475"/>
      <c r="J51" s="472" t="s">
        <v>136</v>
      </c>
      <c r="K51" s="473"/>
      <c r="L51" s="474"/>
      <c r="M51" s="475"/>
      <c r="N51" s="472" t="s">
        <v>137</v>
      </c>
      <c r="O51" s="473"/>
      <c r="P51" s="474"/>
      <c r="Q51" s="475"/>
      <c r="R51" s="472" t="s">
        <v>187</v>
      </c>
      <c r="S51" s="473"/>
      <c r="T51" s="474"/>
      <c r="U51" s="475"/>
      <c r="V51" s="472" t="s">
        <v>186</v>
      </c>
      <c r="W51" s="473"/>
      <c r="X51" s="474"/>
      <c r="Y51" s="475"/>
      <c r="Z51" s="472" t="s">
        <v>138</v>
      </c>
      <c r="AA51" s="473"/>
      <c r="AB51" s="474"/>
      <c r="AC51" s="475"/>
      <c r="AD51" s="472" t="s">
        <v>139</v>
      </c>
      <c r="AE51" s="473"/>
      <c r="AF51" s="474"/>
      <c r="AG51" s="475"/>
    </row>
    <row r="52" spans="1:33" s="298" customFormat="1" x14ac:dyDescent="0.2">
      <c r="A52" s="303" t="s">
        <v>494</v>
      </c>
      <c r="B52" s="21" t="s">
        <v>71</v>
      </c>
      <c r="C52" s="21" t="s">
        <v>72</v>
      </c>
      <c r="D52" s="21" t="s">
        <v>191</v>
      </c>
      <c r="E52" s="21" t="s">
        <v>185</v>
      </c>
      <c r="F52" s="21" t="s">
        <v>71</v>
      </c>
      <c r="G52" s="21" t="s">
        <v>72</v>
      </c>
      <c r="H52" s="21" t="s">
        <v>191</v>
      </c>
      <c r="I52" s="21" t="s">
        <v>185</v>
      </c>
      <c r="J52" s="21" t="s">
        <v>71</v>
      </c>
      <c r="K52" s="21" t="s">
        <v>72</v>
      </c>
      <c r="L52" s="21" t="s">
        <v>191</v>
      </c>
      <c r="M52" s="21" t="s">
        <v>185</v>
      </c>
      <c r="N52" s="21" t="s">
        <v>71</v>
      </c>
      <c r="O52" s="21" t="s">
        <v>72</v>
      </c>
      <c r="P52" s="21" t="s">
        <v>191</v>
      </c>
      <c r="Q52" s="21" t="s">
        <v>185</v>
      </c>
      <c r="R52" s="21" t="s">
        <v>71</v>
      </c>
      <c r="S52" s="21" t="s">
        <v>72</v>
      </c>
      <c r="T52" s="21" t="s">
        <v>191</v>
      </c>
      <c r="U52" s="21" t="s">
        <v>185</v>
      </c>
      <c r="V52" s="21" t="s">
        <v>71</v>
      </c>
      <c r="W52" s="21" t="s">
        <v>72</v>
      </c>
      <c r="X52" s="21" t="s">
        <v>191</v>
      </c>
      <c r="Y52" s="21" t="s">
        <v>185</v>
      </c>
      <c r="Z52" s="21" t="s">
        <v>71</v>
      </c>
      <c r="AA52" s="21" t="s">
        <v>72</v>
      </c>
      <c r="AB52" s="21" t="s">
        <v>191</v>
      </c>
      <c r="AC52" s="21" t="s">
        <v>185</v>
      </c>
      <c r="AD52" s="21" t="s">
        <v>71</v>
      </c>
      <c r="AE52" s="21" t="s">
        <v>72</v>
      </c>
      <c r="AF52" s="21" t="s">
        <v>191</v>
      </c>
      <c r="AG52" s="21" t="s">
        <v>185</v>
      </c>
    </row>
    <row r="53" spans="1:33" s="298" customFormat="1" x14ac:dyDescent="0.2">
      <c r="A53" s="22" t="s">
        <v>37</v>
      </c>
      <c r="B53" s="310">
        <v>436.13</v>
      </c>
      <c r="C53" s="310">
        <v>13.160000000000366</v>
      </c>
      <c r="D53" s="316">
        <v>0</v>
      </c>
      <c r="E53" s="316">
        <v>0</v>
      </c>
      <c r="F53" s="310">
        <v>439.32710911027209</v>
      </c>
      <c r="G53" s="310">
        <v>14.155675283183202</v>
      </c>
      <c r="H53" s="316">
        <v>0</v>
      </c>
      <c r="I53" s="316">
        <v>0</v>
      </c>
      <c r="J53" s="310">
        <v>54.336932907348242</v>
      </c>
      <c r="K53" s="310">
        <v>1.256549520766769</v>
      </c>
      <c r="L53" s="316">
        <v>0</v>
      </c>
      <c r="M53" s="316">
        <v>0</v>
      </c>
      <c r="N53" s="310">
        <v>280.90618936973578</v>
      </c>
      <c r="O53" s="310">
        <v>5.6003833865814254</v>
      </c>
      <c r="P53" s="316">
        <v>0</v>
      </c>
      <c r="Q53" s="316">
        <v>0</v>
      </c>
      <c r="R53" s="310">
        <v>29.057188498402589</v>
      </c>
      <c r="S53" s="310">
        <v>2.0911472553006001</v>
      </c>
      <c r="T53" s="316">
        <v>0</v>
      </c>
      <c r="U53" s="316">
        <v>0</v>
      </c>
      <c r="V53" s="310">
        <v>34.256743150353358</v>
      </c>
      <c r="W53" s="310">
        <v>2.4006389776357833</v>
      </c>
      <c r="X53" s="316">
        <v>0</v>
      </c>
      <c r="Y53" s="316">
        <v>0</v>
      </c>
      <c r="Z53" s="310">
        <v>33.676212605286082</v>
      </c>
      <c r="AA53" s="310">
        <v>1.5860005808887334</v>
      </c>
      <c r="AB53" s="316">
        <v>0</v>
      </c>
      <c r="AC53" s="316">
        <v>0</v>
      </c>
      <c r="AD53" s="310">
        <v>7.0938425791460782</v>
      </c>
      <c r="AE53" s="310">
        <v>1.2209555620098889</v>
      </c>
      <c r="AF53" s="316">
        <v>0</v>
      </c>
      <c r="AG53" s="316">
        <v>0</v>
      </c>
    </row>
    <row r="54" spans="1:33" s="298" customFormat="1" x14ac:dyDescent="0.2">
      <c r="A54" s="22" t="s">
        <v>75</v>
      </c>
      <c r="B54" s="310">
        <v>42.47000000000002</v>
      </c>
      <c r="C54" s="310">
        <v>13.200000000000401</v>
      </c>
      <c r="D54" s="316">
        <v>0</v>
      </c>
      <c r="E54" s="316">
        <v>0</v>
      </c>
      <c r="F54" s="310">
        <v>41.827867170103637</v>
      </c>
      <c r="G54" s="310">
        <v>12.749899312614907</v>
      </c>
      <c r="H54" s="316">
        <v>0</v>
      </c>
      <c r="I54" s="316">
        <v>0</v>
      </c>
      <c r="J54" s="310">
        <v>5.3230670926517654</v>
      </c>
      <c r="K54" s="310">
        <v>1.5989776357827419</v>
      </c>
      <c r="L54" s="316">
        <v>0</v>
      </c>
      <c r="M54" s="316">
        <v>0</v>
      </c>
      <c r="N54" s="310">
        <v>15.029000871333174</v>
      </c>
      <c r="O54" s="310">
        <v>4.5005411946945193</v>
      </c>
      <c r="P54" s="316">
        <v>0</v>
      </c>
      <c r="Q54" s="316">
        <v>0</v>
      </c>
      <c r="R54" s="310">
        <v>4.9995643334301665</v>
      </c>
      <c r="S54" s="310">
        <v>1.5605576532094076</v>
      </c>
      <c r="T54" s="316">
        <v>0</v>
      </c>
      <c r="U54" s="316">
        <v>0</v>
      </c>
      <c r="V54" s="310">
        <v>6.334553199728914</v>
      </c>
      <c r="W54" s="310">
        <v>1.9697550585729504</v>
      </c>
      <c r="X54" s="316">
        <v>0</v>
      </c>
      <c r="Y54" s="316">
        <v>0</v>
      </c>
      <c r="Z54" s="310">
        <v>6.5165146674411858</v>
      </c>
      <c r="AA54" s="310">
        <v>2.0182089263239096</v>
      </c>
      <c r="AB54" s="316">
        <v>0</v>
      </c>
      <c r="AC54" s="316">
        <v>0</v>
      </c>
      <c r="AD54" s="310">
        <v>3.6251670055184295</v>
      </c>
      <c r="AE54" s="310">
        <v>1.1018588440313783</v>
      </c>
      <c r="AF54" s="316">
        <v>0</v>
      </c>
      <c r="AG54" s="316">
        <v>0</v>
      </c>
    </row>
    <row r="55" spans="1:33" s="298" customFormat="1" x14ac:dyDescent="0.2">
      <c r="A55" s="22" t="s">
        <v>76</v>
      </c>
      <c r="B55" s="310">
        <v>53.563999999999986</v>
      </c>
      <c r="C55" s="310">
        <v>17.36000000000049</v>
      </c>
      <c r="D55" s="316">
        <v>0</v>
      </c>
      <c r="E55" s="316">
        <v>0</v>
      </c>
      <c r="F55" s="310">
        <v>51.03788401587768</v>
      </c>
      <c r="G55" s="310">
        <v>16.659367605770065</v>
      </c>
      <c r="H55" s="316">
        <v>0</v>
      </c>
      <c r="I55" s="316">
        <v>0</v>
      </c>
      <c r="J55" s="310">
        <v>9.9433482428115187</v>
      </c>
      <c r="K55" s="310">
        <v>3.1747348242811366</v>
      </c>
      <c r="L55" s="316">
        <v>0</v>
      </c>
      <c r="M55" s="316">
        <v>0</v>
      </c>
      <c r="N55" s="310">
        <v>18.342887404395441</v>
      </c>
      <c r="O55" s="310">
        <v>6.0475002420369393</v>
      </c>
      <c r="P55" s="316">
        <v>0</v>
      </c>
      <c r="Q55" s="316">
        <v>0</v>
      </c>
      <c r="R55" s="310">
        <v>0.89333255881499096</v>
      </c>
      <c r="S55" s="310">
        <v>0.32852628521638255</v>
      </c>
      <c r="T55" s="316">
        <v>0</v>
      </c>
      <c r="U55" s="316">
        <v>0</v>
      </c>
      <c r="V55" s="310">
        <v>5.5231484170781266</v>
      </c>
      <c r="W55" s="310">
        <v>1.84496659889631</v>
      </c>
      <c r="X55" s="316">
        <v>0</v>
      </c>
      <c r="Y55" s="316">
        <v>0</v>
      </c>
      <c r="Z55" s="310">
        <v>11.004432568496473</v>
      </c>
      <c r="AA55" s="310">
        <v>3.5474473811597842</v>
      </c>
      <c r="AB55" s="316">
        <v>0</v>
      </c>
      <c r="AC55" s="316">
        <v>0</v>
      </c>
      <c r="AD55" s="310">
        <v>5.330734824281131</v>
      </c>
      <c r="AE55" s="310">
        <v>1.7161922741795113</v>
      </c>
      <c r="AF55" s="316">
        <v>0</v>
      </c>
      <c r="AG55" s="316">
        <v>0</v>
      </c>
    </row>
    <row r="56" spans="1:33" s="298" customFormat="1" x14ac:dyDescent="0.2">
      <c r="A56" s="22" t="s">
        <v>40</v>
      </c>
      <c r="B56" s="310">
        <v>61.836000000000006</v>
      </c>
      <c r="C56" s="310">
        <v>20.280000000000566</v>
      </c>
      <c r="D56" s="316">
        <v>0</v>
      </c>
      <c r="E56" s="316">
        <v>0</v>
      </c>
      <c r="F56" s="310">
        <v>61.807139703746799</v>
      </c>
      <c r="G56" s="310">
        <v>20.43505779843149</v>
      </c>
      <c r="H56" s="316">
        <v>0</v>
      </c>
      <c r="I56" s="316">
        <v>0</v>
      </c>
      <c r="J56" s="310">
        <v>10.230517571885002</v>
      </c>
      <c r="K56" s="310">
        <v>3.3754888178913625</v>
      </c>
      <c r="L56" s="316">
        <v>0</v>
      </c>
      <c r="M56" s="316">
        <v>0</v>
      </c>
      <c r="N56" s="310">
        <v>13.973544002323591</v>
      </c>
      <c r="O56" s="310">
        <v>4.7387859424919814</v>
      </c>
      <c r="P56" s="316">
        <v>0</v>
      </c>
      <c r="Q56" s="316">
        <v>0</v>
      </c>
      <c r="R56" s="310">
        <v>10.516077839093855</v>
      </c>
      <c r="S56" s="310">
        <v>3.4179680511182009</v>
      </c>
      <c r="T56" s="316">
        <v>0</v>
      </c>
      <c r="U56" s="316">
        <v>0</v>
      </c>
      <c r="V56" s="310">
        <v>8.2847226256171904</v>
      </c>
      <c r="W56" s="310">
        <v>2.7380714493174585</v>
      </c>
      <c r="X56" s="316">
        <v>0</v>
      </c>
      <c r="Y56" s="316">
        <v>0</v>
      </c>
      <c r="Z56" s="310">
        <v>14.458760383386585</v>
      </c>
      <c r="AA56" s="310">
        <v>4.7201603252976279</v>
      </c>
      <c r="AB56" s="316">
        <v>0</v>
      </c>
      <c r="AC56" s="316">
        <v>0</v>
      </c>
      <c r="AD56" s="310">
        <v>4.3435172814405876</v>
      </c>
      <c r="AE56" s="310">
        <v>1.4445832123148548</v>
      </c>
      <c r="AF56" s="316">
        <v>0</v>
      </c>
      <c r="AG56" s="316">
        <v>0</v>
      </c>
    </row>
    <row r="57" spans="1:33" s="298" customFormat="1" x14ac:dyDescent="0.2">
      <c r="A57" s="348" t="s">
        <v>506</v>
      </c>
      <c r="B57" s="318" t="s">
        <v>71</v>
      </c>
      <c r="C57" s="318" t="s">
        <v>72</v>
      </c>
      <c r="D57" s="318" t="s">
        <v>191</v>
      </c>
      <c r="E57" s="318" t="s">
        <v>185</v>
      </c>
      <c r="F57" s="318" t="s">
        <v>71</v>
      </c>
      <c r="G57" s="318" t="s">
        <v>72</v>
      </c>
      <c r="H57" s="318" t="s">
        <v>191</v>
      </c>
      <c r="I57" s="318" t="s">
        <v>185</v>
      </c>
      <c r="J57" s="21" t="s">
        <v>71</v>
      </c>
      <c r="K57" s="21" t="s">
        <v>72</v>
      </c>
      <c r="L57" s="21" t="s">
        <v>191</v>
      </c>
      <c r="M57" s="21" t="s">
        <v>185</v>
      </c>
      <c r="N57" s="21" t="s">
        <v>71</v>
      </c>
      <c r="O57" s="21" t="s">
        <v>72</v>
      </c>
      <c r="P57" s="21" t="s">
        <v>191</v>
      </c>
      <c r="Q57" s="21" t="s">
        <v>185</v>
      </c>
      <c r="R57" s="21" t="s">
        <v>71</v>
      </c>
      <c r="S57" s="21" t="s">
        <v>72</v>
      </c>
      <c r="T57" s="21" t="s">
        <v>191</v>
      </c>
      <c r="U57" s="21" t="s">
        <v>185</v>
      </c>
      <c r="V57" s="21" t="s">
        <v>71</v>
      </c>
      <c r="W57" s="21" t="s">
        <v>72</v>
      </c>
      <c r="X57" s="21" t="s">
        <v>191</v>
      </c>
      <c r="Y57" s="21" t="s">
        <v>185</v>
      </c>
      <c r="Z57" s="21" t="s">
        <v>71</v>
      </c>
      <c r="AA57" s="21" t="s">
        <v>72</v>
      </c>
      <c r="AB57" s="21" t="s">
        <v>191</v>
      </c>
      <c r="AC57" s="21" t="s">
        <v>185</v>
      </c>
      <c r="AD57" s="21" t="s">
        <v>71</v>
      </c>
      <c r="AE57" s="21" t="s">
        <v>72</v>
      </c>
      <c r="AF57" s="21" t="s">
        <v>191</v>
      </c>
      <c r="AG57" s="21" t="s">
        <v>185</v>
      </c>
    </row>
    <row r="58" spans="1:33" s="298" customFormat="1" x14ac:dyDescent="0.2">
      <c r="A58" s="332" t="s">
        <v>37</v>
      </c>
      <c r="B58" s="315">
        <f>B53/5</f>
        <v>87.225999999999999</v>
      </c>
      <c r="C58" s="315">
        <f t="shared" ref="C58:AG61" si="5">C53/5</f>
        <v>2.6320000000000734</v>
      </c>
      <c r="D58" s="315">
        <f t="shared" si="5"/>
        <v>0</v>
      </c>
      <c r="E58" s="315">
        <f t="shared" si="5"/>
        <v>0</v>
      </c>
      <c r="F58" s="315">
        <f t="shared" si="5"/>
        <v>87.865421822054415</v>
      </c>
      <c r="G58" s="315">
        <f t="shared" si="5"/>
        <v>2.8311350566366404</v>
      </c>
      <c r="H58" s="315">
        <f t="shared" si="5"/>
        <v>0</v>
      </c>
      <c r="I58" s="315">
        <f t="shared" si="5"/>
        <v>0</v>
      </c>
      <c r="J58" s="315">
        <f t="shared" si="5"/>
        <v>10.867386581469649</v>
      </c>
      <c r="K58" s="315">
        <f t="shared" si="5"/>
        <v>0.2513099041533538</v>
      </c>
      <c r="L58" s="315">
        <f t="shared" si="5"/>
        <v>0</v>
      </c>
      <c r="M58" s="315">
        <f t="shared" si="5"/>
        <v>0</v>
      </c>
      <c r="N58" s="315">
        <f t="shared" si="5"/>
        <v>56.181237873947154</v>
      </c>
      <c r="O58" s="315">
        <f t="shared" si="5"/>
        <v>1.1200766773162851</v>
      </c>
      <c r="P58" s="315">
        <f t="shared" si="5"/>
        <v>0</v>
      </c>
      <c r="Q58" s="315">
        <f t="shared" si="5"/>
        <v>0</v>
      </c>
      <c r="R58" s="315">
        <f t="shared" si="5"/>
        <v>5.8114376996805177</v>
      </c>
      <c r="S58" s="315">
        <f t="shared" si="5"/>
        <v>0.41822945106011999</v>
      </c>
      <c r="T58" s="315">
        <f t="shared" si="5"/>
        <v>0</v>
      </c>
      <c r="U58" s="315">
        <f t="shared" si="5"/>
        <v>0</v>
      </c>
      <c r="V58" s="315">
        <f t="shared" si="5"/>
        <v>6.8513486300706719</v>
      </c>
      <c r="W58" s="315">
        <f t="shared" si="5"/>
        <v>0.48012779552715668</v>
      </c>
      <c r="X58" s="315">
        <f t="shared" si="5"/>
        <v>0</v>
      </c>
      <c r="Y58" s="315">
        <f t="shared" si="5"/>
        <v>0</v>
      </c>
      <c r="Z58" s="315">
        <f t="shared" si="5"/>
        <v>6.7352425210572164</v>
      </c>
      <c r="AA58" s="315">
        <f t="shared" si="5"/>
        <v>0.31720011617774668</v>
      </c>
      <c r="AB58" s="315">
        <f t="shared" si="5"/>
        <v>0</v>
      </c>
      <c r="AC58" s="315">
        <f t="shared" si="5"/>
        <v>0</v>
      </c>
      <c r="AD58" s="315">
        <f t="shared" si="5"/>
        <v>1.4187685158292156</v>
      </c>
      <c r="AE58" s="315">
        <f t="shared" si="5"/>
        <v>0.24419111240197777</v>
      </c>
      <c r="AF58" s="315">
        <f t="shared" si="5"/>
        <v>0</v>
      </c>
      <c r="AG58" s="315">
        <f t="shared" si="5"/>
        <v>0</v>
      </c>
    </row>
    <row r="59" spans="1:33" s="298" customFormat="1" x14ac:dyDescent="0.2">
      <c r="A59" s="332" t="s">
        <v>75</v>
      </c>
      <c r="B59" s="315">
        <f t="shared" ref="B59:Q61" si="6">B54/5</f>
        <v>8.4940000000000033</v>
      </c>
      <c r="C59" s="315">
        <f t="shared" si="6"/>
        <v>2.6400000000000801</v>
      </c>
      <c r="D59" s="315">
        <f t="shared" si="6"/>
        <v>0</v>
      </c>
      <c r="E59" s="315">
        <f t="shared" si="6"/>
        <v>0</v>
      </c>
      <c r="F59" s="315">
        <f t="shared" si="6"/>
        <v>8.3655734340207282</v>
      </c>
      <c r="G59" s="315">
        <f t="shared" si="6"/>
        <v>2.5499798625229815</v>
      </c>
      <c r="H59" s="315">
        <f t="shared" si="6"/>
        <v>0</v>
      </c>
      <c r="I59" s="315">
        <f t="shared" si="6"/>
        <v>0</v>
      </c>
      <c r="J59" s="315">
        <f t="shared" si="6"/>
        <v>1.0646134185303531</v>
      </c>
      <c r="K59" s="315">
        <f t="shared" si="6"/>
        <v>0.31979552715654835</v>
      </c>
      <c r="L59" s="315">
        <f t="shared" si="6"/>
        <v>0</v>
      </c>
      <c r="M59" s="315">
        <f t="shared" si="6"/>
        <v>0</v>
      </c>
      <c r="N59" s="315">
        <f t="shared" si="6"/>
        <v>3.0058001742666347</v>
      </c>
      <c r="O59" s="315">
        <f t="shared" si="6"/>
        <v>0.9001082389389039</v>
      </c>
      <c r="P59" s="315">
        <f t="shared" si="6"/>
        <v>0</v>
      </c>
      <c r="Q59" s="315">
        <f t="shared" si="6"/>
        <v>0</v>
      </c>
      <c r="R59" s="315">
        <f t="shared" si="5"/>
        <v>0.9999128666860333</v>
      </c>
      <c r="S59" s="315">
        <f t="shared" si="5"/>
        <v>0.31211153064188152</v>
      </c>
      <c r="T59" s="315">
        <f t="shared" si="5"/>
        <v>0</v>
      </c>
      <c r="U59" s="315">
        <f t="shared" si="5"/>
        <v>0</v>
      </c>
      <c r="V59" s="315">
        <f t="shared" si="5"/>
        <v>1.2669106399457828</v>
      </c>
      <c r="W59" s="315">
        <f t="shared" si="5"/>
        <v>0.39395101171459007</v>
      </c>
      <c r="X59" s="315">
        <f t="shared" si="5"/>
        <v>0</v>
      </c>
      <c r="Y59" s="315">
        <f t="shared" si="5"/>
        <v>0</v>
      </c>
      <c r="Z59" s="315">
        <f t="shared" si="5"/>
        <v>1.3033029334882371</v>
      </c>
      <c r="AA59" s="315">
        <f t="shared" si="5"/>
        <v>0.40364178526478189</v>
      </c>
      <c r="AB59" s="315">
        <f t="shared" si="5"/>
        <v>0</v>
      </c>
      <c r="AC59" s="315">
        <f t="shared" si="5"/>
        <v>0</v>
      </c>
      <c r="AD59" s="315">
        <f t="shared" si="5"/>
        <v>0.72503340110368586</v>
      </c>
      <c r="AE59" s="315">
        <f t="shared" si="5"/>
        <v>0.22037176880627568</v>
      </c>
      <c r="AF59" s="315">
        <f t="shared" si="5"/>
        <v>0</v>
      </c>
      <c r="AG59" s="315">
        <f t="shared" si="5"/>
        <v>0</v>
      </c>
    </row>
    <row r="60" spans="1:33" s="298" customFormat="1" x14ac:dyDescent="0.2">
      <c r="A60" s="332" t="s">
        <v>76</v>
      </c>
      <c r="B60" s="315">
        <f t="shared" si="6"/>
        <v>10.712799999999998</v>
      </c>
      <c r="C60" s="315">
        <f t="shared" si="5"/>
        <v>3.4720000000000981</v>
      </c>
      <c r="D60" s="315">
        <f t="shared" si="5"/>
        <v>0</v>
      </c>
      <c r="E60" s="315">
        <f t="shared" si="5"/>
        <v>0</v>
      </c>
      <c r="F60" s="315">
        <f t="shared" si="5"/>
        <v>10.207576803175536</v>
      </c>
      <c r="G60" s="315">
        <f t="shared" si="5"/>
        <v>3.3318735211540131</v>
      </c>
      <c r="H60" s="315">
        <f t="shared" si="5"/>
        <v>0</v>
      </c>
      <c r="I60" s="315">
        <f t="shared" si="5"/>
        <v>0</v>
      </c>
      <c r="J60" s="315">
        <f t="shared" si="5"/>
        <v>1.9886696485623037</v>
      </c>
      <c r="K60" s="315">
        <f t="shared" si="5"/>
        <v>0.63494696485622737</v>
      </c>
      <c r="L60" s="315">
        <f t="shared" si="5"/>
        <v>0</v>
      </c>
      <c r="M60" s="315">
        <f t="shared" si="5"/>
        <v>0</v>
      </c>
      <c r="N60" s="315">
        <f t="shared" si="5"/>
        <v>3.6685774808790881</v>
      </c>
      <c r="O60" s="315">
        <f t="shared" si="5"/>
        <v>1.2095000484073879</v>
      </c>
      <c r="P60" s="315">
        <f t="shared" si="5"/>
        <v>0</v>
      </c>
      <c r="Q60" s="315">
        <f t="shared" si="5"/>
        <v>0</v>
      </c>
      <c r="R60" s="315">
        <f t="shared" si="5"/>
        <v>0.17866651176299819</v>
      </c>
      <c r="S60" s="315">
        <f t="shared" si="5"/>
        <v>6.570525704327651E-2</v>
      </c>
      <c r="T60" s="315">
        <f t="shared" si="5"/>
        <v>0</v>
      </c>
      <c r="U60" s="315">
        <f t="shared" si="5"/>
        <v>0</v>
      </c>
      <c r="V60" s="315">
        <f t="shared" si="5"/>
        <v>1.1046296834156253</v>
      </c>
      <c r="W60" s="315">
        <f t="shared" si="5"/>
        <v>0.36899331977926197</v>
      </c>
      <c r="X60" s="315">
        <f t="shared" si="5"/>
        <v>0</v>
      </c>
      <c r="Y60" s="315">
        <f t="shared" si="5"/>
        <v>0</v>
      </c>
      <c r="Z60" s="315">
        <f t="shared" si="5"/>
        <v>2.2008865136992943</v>
      </c>
      <c r="AA60" s="315">
        <f t="shared" si="5"/>
        <v>0.70948947623195679</v>
      </c>
      <c r="AB60" s="315">
        <f t="shared" si="5"/>
        <v>0</v>
      </c>
      <c r="AC60" s="315">
        <f t="shared" si="5"/>
        <v>0</v>
      </c>
      <c r="AD60" s="315">
        <f t="shared" si="5"/>
        <v>1.0661469648562263</v>
      </c>
      <c r="AE60" s="315">
        <f t="shared" si="5"/>
        <v>0.34323845483590226</v>
      </c>
      <c r="AF60" s="315">
        <f t="shared" si="5"/>
        <v>0</v>
      </c>
      <c r="AG60" s="315">
        <f t="shared" si="5"/>
        <v>0</v>
      </c>
    </row>
    <row r="61" spans="1:33" s="298" customFormat="1" ht="15" thickBot="1" x14ac:dyDescent="0.25">
      <c r="A61" s="332" t="s">
        <v>40</v>
      </c>
      <c r="B61" s="315">
        <f t="shared" si="6"/>
        <v>12.3672</v>
      </c>
      <c r="C61" s="315">
        <f t="shared" si="5"/>
        <v>4.0560000000001128</v>
      </c>
      <c r="D61" s="315">
        <f t="shared" si="5"/>
        <v>0</v>
      </c>
      <c r="E61" s="315">
        <f t="shared" si="5"/>
        <v>0</v>
      </c>
      <c r="F61" s="315">
        <f t="shared" si="5"/>
        <v>12.36142794074936</v>
      </c>
      <c r="G61" s="315">
        <f t="shared" si="5"/>
        <v>4.0870115596862977</v>
      </c>
      <c r="H61" s="315">
        <f t="shared" si="5"/>
        <v>0</v>
      </c>
      <c r="I61" s="315">
        <f t="shared" si="5"/>
        <v>0</v>
      </c>
      <c r="J61" s="315">
        <f t="shared" si="5"/>
        <v>2.0461035143770006</v>
      </c>
      <c r="K61" s="315">
        <f t="shared" si="5"/>
        <v>0.67509776357827245</v>
      </c>
      <c r="L61" s="315">
        <f t="shared" si="5"/>
        <v>0</v>
      </c>
      <c r="M61" s="315">
        <f t="shared" si="5"/>
        <v>0</v>
      </c>
      <c r="N61" s="315">
        <f t="shared" si="5"/>
        <v>2.794708800464718</v>
      </c>
      <c r="O61" s="315">
        <f t="shared" si="5"/>
        <v>0.9477571884983963</v>
      </c>
      <c r="P61" s="315">
        <f t="shared" si="5"/>
        <v>0</v>
      </c>
      <c r="Q61" s="315">
        <f t="shared" si="5"/>
        <v>0</v>
      </c>
      <c r="R61" s="315">
        <f t="shared" si="5"/>
        <v>2.1032155678187712</v>
      </c>
      <c r="S61" s="315">
        <f t="shared" si="5"/>
        <v>0.68359361022364018</v>
      </c>
      <c r="T61" s="315">
        <f t="shared" si="5"/>
        <v>0</v>
      </c>
      <c r="U61" s="315">
        <f t="shared" si="5"/>
        <v>0</v>
      </c>
      <c r="V61" s="315">
        <f t="shared" si="5"/>
        <v>1.656944525123438</v>
      </c>
      <c r="W61" s="315">
        <f t="shared" si="5"/>
        <v>0.5476142898634917</v>
      </c>
      <c r="X61" s="315">
        <f t="shared" si="5"/>
        <v>0</v>
      </c>
      <c r="Y61" s="315">
        <f t="shared" si="5"/>
        <v>0</v>
      </c>
      <c r="Z61" s="315">
        <f t="shared" si="5"/>
        <v>2.8917520766773168</v>
      </c>
      <c r="AA61" s="315">
        <f t="shared" si="5"/>
        <v>0.94403206505952553</v>
      </c>
      <c r="AB61" s="315">
        <f t="shared" si="5"/>
        <v>0</v>
      </c>
      <c r="AC61" s="315">
        <f t="shared" si="5"/>
        <v>0</v>
      </c>
      <c r="AD61" s="315">
        <f t="shared" si="5"/>
        <v>0.86870345628811751</v>
      </c>
      <c r="AE61" s="315">
        <f t="shared" si="5"/>
        <v>0.28891664246297094</v>
      </c>
      <c r="AF61" s="315">
        <f t="shared" si="5"/>
        <v>0</v>
      </c>
      <c r="AG61" s="315">
        <f t="shared" si="5"/>
        <v>0</v>
      </c>
    </row>
    <row r="62" spans="1:33" ht="15" x14ac:dyDescent="0.25">
      <c r="A62" s="77" t="s">
        <v>189</v>
      </c>
      <c r="B62" s="78">
        <f>SUM(B53:B56)</f>
        <v>594</v>
      </c>
      <c r="C62" s="78">
        <f t="shared" ref="C62:AG62" si="7">SUM(C53:C56)</f>
        <v>64.000000000001819</v>
      </c>
      <c r="D62" s="78">
        <f t="shared" si="7"/>
        <v>0</v>
      </c>
      <c r="E62" s="78">
        <f t="shared" si="7"/>
        <v>0</v>
      </c>
      <c r="F62" s="78">
        <f t="shared" si="7"/>
        <v>594.00000000000011</v>
      </c>
      <c r="G62" s="78">
        <f t="shared" si="7"/>
        <v>63.999999999999659</v>
      </c>
      <c r="H62" s="78">
        <f t="shared" si="7"/>
        <v>0</v>
      </c>
      <c r="I62" s="78">
        <f t="shared" si="7"/>
        <v>0</v>
      </c>
      <c r="J62" s="78">
        <f t="shared" si="7"/>
        <v>79.833865814696537</v>
      </c>
      <c r="K62" s="78">
        <f t="shared" si="7"/>
        <v>9.4057507987220106</v>
      </c>
      <c r="L62" s="78">
        <f t="shared" si="7"/>
        <v>0</v>
      </c>
      <c r="M62" s="78">
        <f t="shared" si="7"/>
        <v>0</v>
      </c>
      <c r="N62" s="78">
        <f t="shared" si="7"/>
        <v>328.25162164778794</v>
      </c>
      <c r="O62" s="78">
        <f t="shared" si="7"/>
        <v>20.887210765804866</v>
      </c>
      <c r="P62" s="78">
        <f t="shared" si="7"/>
        <v>0</v>
      </c>
      <c r="Q62" s="78">
        <f t="shared" si="7"/>
        <v>0</v>
      </c>
      <c r="R62" s="78">
        <f t="shared" si="7"/>
        <v>45.466163229741596</v>
      </c>
      <c r="S62" s="78">
        <f t="shared" si="7"/>
        <v>7.3981992448445908</v>
      </c>
      <c r="T62" s="78">
        <f t="shared" si="7"/>
        <v>0</v>
      </c>
      <c r="U62" s="78">
        <f t="shared" si="7"/>
        <v>0</v>
      </c>
      <c r="V62" s="78">
        <f t="shared" si="7"/>
        <v>54.399167392777592</v>
      </c>
      <c r="W62" s="78">
        <f t="shared" si="7"/>
        <v>8.9534320844225022</v>
      </c>
      <c r="X62" s="78">
        <f t="shared" si="7"/>
        <v>0</v>
      </c>
      <c r="Y62" s="78">
        <f t="shared" si="7"/>
        <v>0</v>
      </c>
      <c r="Z62" s="78">
        <f t="shared" si="7"/>
        <v>65.655920224610327</v>
      </c>
      <c r="AA62" s="78">
        <f t="shared" si="7"/>
        <v>11.871817213670056</v>
      </c>
      <c r="AB62" s="78">
        <f t="shared" si="7"/>
        <v>0</v>
      </c>
      <c r="AC62" s="78">
        <f t="shared" si="7"/>
        <v>0</v>
      </c>
      <c r="AD62" s="78">
        <f t="shared" si="7"/>
        <v>20.393261690386225</v>
      </c>
      <c r="AE62" s="78">
        <f t="shared" si="7"/>
        <v>5.4835898925356332</v>
      </c>
      <c r="AF62" s="78">
        <f t="shared" si="7"/>
        <v>0</v>
      </c>
      <c r="AG62" s="79">
        <f t="shared" si="7"/>
        <v>0</v>
      </c>
    </row>
    <row r="63" spans="1:33" ht="15.75" thickBot="1" x14ac:dyDescent="0.3">
      <c r="A63" s="80" t="s">
        <v>190</v>
      </c>
      <c r="B63" s="81">
        <f>SUM(B58:B61)</f>
        <v>118.8</v>
      </c>
      <c r="C63" s="81">
        <f t="shared" ref="C63:AG63" si="8">SUM(C58:C61)</f>
        <v>12.800000000000365</v>
      </c>
      <c r="D63" s="81">
        <f t="shared" si="8"/>
        <v>0</v>
      </c>
      <c r="E63" s="81">
        <f t="shared" si="8"/>
        <v>0</v>
      </c>
      <c r="F63" s="81">
        <f t="shared" si="8"/>
        <v>118.80000000000005</v>
      </c>
      <c r="G63" s="81">
        <f t="shared" si="8"/>
        <v>12.799999999999931</v>
      </c>
      <c r="H63" s="81">
        <f t="shared" si="8"/>
        <v>0</v>
      </c>
      <c r="I63" s="81">
        <f t="shared" si="8"/>
        <v>0</v>
      </c>
      <c r="J63" s="81">
        <f t="shared" si="8"/>
        <v>15.966773162939306</v>
      </c>
      <c r="K63" s="81">
        <f t="shared" si="8"/>
        <v>1.881150159744402</v>
      </c>
      <c r="L63" s="81">
        <f t="shared" si="8"/>
        <v>0</v>
      </c>
      <c r="M63" s="81">
        <f t="shared" si="8"/>
        <v>0</v>
      </c>
      <c r="N63" s="81">
        <f t="shared" si="8"/>
        <v>65.650324329557591</v>
      </c>
      <c r="O63" s="81">
        <f t="shared" si="8"/>
        <v>4.1774421531609738</v>
      </c>
      <c r="P63" s="81">
        <f t="shared" si="8"/>
        <v>0</v>
      </c>
      <c r="Q63" s="81">
        <f t="shared" si="8"/>
        <v>0</v>
      </c>
      <c r="R63" s="81">
        <f t="shared" si="8"/>
        <v>9.0932326459483193</v>
      </c>
      <c r="S63" s="81">
        <f t="shared" si="8"/>
        <v>1.4796398489689182</v>
      </c>
      <c r="T63" s="81">
        <f t="shared" si="8"/>
        <v>0</v>
      </c>
      <c r="U63" s="81">
        <f t="shared" si="8"/>
        <v>0</v>
      </c>
      <c r="V63" s="81">
        <f t="shared" si="8"/>
        <v>10.879833478555518</v>
      </c>
      <c r="W63" s="81">
        <f t="shared" si="8"/>
        <v>1.7906864168845003</v>
      </c>
      <c r="X63" s="81">
        <f t="shared" si="8"/>
        <v>0</v>
      </c>
      <c r="Y63" s="81">
        <f t="shared" si="8"/>
        <v>0</v>
      </c>
      <c r="Z63" s="81">
        <f t="shared" si="8"/>
        <v>13.131184044922065</v>
      </c>
      <c r="AA63" s="81">
        <f t="shared" si="8"/>
        <v>2.374363442734011</v>
      </c>
      <c r="AB63" s="81">
        <f t="shared" si="8"/>
        <v>0</v>
      </c>
      <c r="AC63" s="81">
        <f t="shared" si="8"/>
        <v>0</v>
      </c>
      <c r="AD63" s="81">
        <f t="shared" si="8"/>
        <v>4.0786523380772453</v>
      </c>
      <c r="AE63" s="81">
        <f t="shared" si="8"/>
        <v>1.0967179785071266</v>
      </c>
      <c r="AF63" s="81">
        <f t="shared" si="8"/>
        <v>0</v>
      </c>
      <c r="AG63" s="82">
        <f t="shared" si="8"/>
        <v>0</v>
      </c>
    </row>
    <row r="64" spans="1:33" ht="15.75" thickBot="1" x14ac:dyDescent="0.3">
      <c r="A64" s="93" t="s">
        <v>192</v>
      </c>
      <c r="B64" s="104">
        <f>B62</f>
        <v>594</v>
      </c>
      <c r="C64" s="81">
        <f>C62+B62</f>
        <v>658.00000000000182</v>
      </c>
      <c r="D64" s="81">
        <f>C64+D62</f>
        <v>658.00000000000182</v>
      </c>
      <c r="E64" s="105">
        <f>D64+E62</f>
        <v>658.00000000000182</v>
      </c>
      <c r="F64" s="104">
        <f>F62</f>
        <v>594.00000000000011</v>
      </c>
      <c r="G64" s="81">
        <f>G62+F62</f>
        <v>657.99999999999977</v>
      </c>
      <c r="H64" s="81">
        <f>G64+H62</f>
        <v>657.99999999999977</v>
      </c>
      <c r="I64" s="81">
        <f>H64+I62</f>
        <v>657.99999999999977</v>
      </c>
      <c r="J64" s="104">
        <f>J62</f>
        <v>79.833865814696537</v>
      </c>
      <c r="K64" s="81">
        <f>K62+J62</f>
        <v>89.239616613418548</v>
      </c>
      <c r="L64" s="81">
        <f>K64+L62</f>
        <v>89.239616613418548</v>
      </c>
      <c r="M64" s="81">
        <f>L64+M62</f>
        <v>89.239616613418548</v>
      </c>
      <c r="N64" s="104">
        <f>N62</f>
        <v>328.25162164778794</v>
      </c>
      <c r="O64" s="81">
        <f>O62+N62</f>
        <v>349.13883241359281</v>
      </c>
      <c r="P64" s="81">
        <f>O64+P62</f>
        <v>349.13883241359281</v>
      </c>
      <c r="Q64" s="81">
        <f>P64+Q62</f>
        <v>349.13883241359281</v>
      </c>
      <c r="R64" s="104">
        <f>R62</f>
        <v>45.466163229741596</v>
      </c>
      <c r="S64" s="81">
        <f>S62+R62</f>
        <v>52.864362474586187</v>
      </c>
      <c r="T64" s="81">
        <f>S64+T62</f>
        <v>52.864362474586187</v>
      </c>
      <c r="U64" s="81">
        <f>T64+U62</f>
        <v>52.864362474586187</v>
      </c>
      <c r="V64" s="104">
        <f>V62</f>
        <v>54.399167392777592</v>
      </c>
      <c r="W64" s="81">
        <f>W62+V62</f>
        <v>63.352599477200094</v>
      </c>
      <c r="X64" s="81">
        <f>W64+X62</f>
        <v>63.352599477200094</v>
      </c>
      <c r="Y64" s="81">
        <f>X64+Y62</f>
        <v>63.352599477200094</v>
      </c>
      <c r="Z64" s="104">
        <f>Z62</f>
        <v>65.655920224610327</v>
      </c>
      <c r="AA64" s="81">
        <f>AA62+Z62</f>
        <v>77.527737438280383</v>
      </c>
      <c r="AB64" s="81">
        <f>AA64+AB62</f>
        <v>77.527737438280383</v>
      </c>
      <c r="AC64" s="81">
        <f>AB64+AC62</f>
        <v>77.527737438280383</v>
      </c>
      <c r="AD64" s="104">
        <f>AD62</f>
        <v>20.393261690386225</v>
      </c>
      <c r="AE64" s="81">
        <f>AE62+AD62</f>
        <v>25.876851582921859</v>
      </c>
      <c r="AF64" s="81">
        <f>AE64+AF62</f>
        <v>25.876851582921859</v>
      </c>
      <c r="AG64" s="81">
        <f>AF64+AG62</f>
        <v>25.876851582921859</v>
      </c>
    </row>
    <row r="65" spans="1:33" s="298" customFormat="1" ht="15" x14ac:dyDescent="0.25">
      <c r="A65" s="290"/>
      <c r="B65" s="346"/>
      <c r="C65" s="346"/>
      <c r="D65" s="346"/>
      <c r="E65" s="346"/>
      <c r="F65" s="346"/>
      <c r="G65" s="346"/>
      <c r="H65" s="346"/>
      <c r="I65" s="346"/>
      <c r="J65" s="346"/>
      <c r="K65" s="346"/>
      <c r="L65" s="346"/>
      <c r="M65" s="346"/>
      <c r="N65" s="346"/>
      <c r="O65" s="346"/>
      <c r="P65" s="346"/>
      <c r="Q65" s="346"/>
      <c r="R65" s="346"/>
      <c r="S65" s="346"/>
      <c r="T65" s="346"/>
      <c r="U65" s="346"/>
      <c r="V65" s="346"/>
      <c r="W65" s="346"/>
      <c r="X65" s="346"/>
      <c r="Y65" s="346"/>
      <c r="Z65" s="346"/>
      <c r="AA65" s="346"/>
      <c r="AB65" s="346"/>
      <c r="AC65" s="346"/>
      <c r="AD65" s="346"/>
      <c r="AE65" s="346"/>
      <c r="AF65" s="346"/>
      <c r="AG65" s="346"/>
    </row>
    <row r="66" spans="1:33" s="298" customFormat="1" ht="15" x14ac:dyDescent="0.25">
      <c r="A66" s="290"/>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c r="AB66" s="346"/>
      <c r="AC66" s="346"/>
      <c r="AD66" s="346"/>
      <c r="AE66" s="346"/>
      <c r="AF66" s="346"/>
      <c r="AG66" s="346"/>
    </row>
    <row r="67" spans="1:33" s="298" customFormat="1" ht="15" x14ac:dyDescent="0.25">
      <c r="A67" s="290"/>
      <c r="B67" s="346"/>
      <c r="C67" s="346"/>
      <c r="D67" s="346"/>
      <c r="E67" s="346"/>
      <c r="F67" s="346"/>
      <c r="G67" s="346"/>
      <c r="H67" s="346"/>
      <c r="I67" s="346"/>
      <c r="J67" s="346"/>
      <c r="K67" s="346"/>
      <c r="L67" s="346"/>
      <c r="M67" s="346"/>
      <c r="N67" s="346"/>
      <c r="O67" s="346"/>
      <c r="P67" s="346"/>
      <c r="Q67" s="346"/>
      <c r="R67" s="346"/>
      <c r="S67" s="346"/>
      <c r="T67" s="346"/>
      <c r="U67" s="346"/>
      <c r="V67" s="346"/>
      <c r="W67" s="346"/>
      <c r="X67" s="346"/>
      <c r="Y67" s="346"/>
      <c r="Z67" s="346"/>
      <c r="AA67" s="346"/>
      <c r="AB67" s="346"/>
      <c r="AC67" s="346"/>
      <c r="AD67" s="346"/>
      <c r="AE67" s="346"/>
      <c r="AF67" s="346"/>
      <c r="AG67" s="346"/>
    </row>
    <row r="68" spans="1:33" s="298" customFormat="1" ht="14.25" customHeight="1" x14ac:dyDescent="0.2">
      <c r="A68" s="17"/>
      <c r="B68" s="472" t="s">
        <v>68</v>
      </c>
      <c r="C68" s="473"/>
      <c r="D68" s="473"/>
      <c r="E68" s="476"/>
      <c r="F68" s="472" t="s">
        <v>69</v>
      </c>
      <c r="G68" s="473"/>
      <c r="H68" s="473"/>
      <c r="I68" s="476"/>
      <c r="J68" s="472" t="s">
        <v>136</v>
      </c>
      <c r="K68" s="473"/>
      <c r="L68" s="473"/>
      <c r="M68" s="476"/>
      <c r="N68" s="472" t="s">
        <v>137</v>
      </c>
      <c r="O68" s="473"/>
      <c r="P68" s="473"/>
      <c r="Q68" s="476"/>
      <c r="R68" s="472" t="s">
        <v>187</v>
      </c>
      <c r="S68" s="473"/>
      <c r="T68" s="473"/>
      <c r="U68" s="476"/>
      <c r="V68" s="472" t="s">
        <v>186</v>
      </c>
      <c r="W68" s="473"/>
      <c r="X68" s="473"/>
      <c r="Y68" s="476"/>
      <c r="Z68" s="472" t="s">
        <v>138</v>
      </c>
      <c r="AA68" s="473"/>
      <c r="AB68" s="473"/>
      <c r="AC68" s="476"/>
      <c r="AD68" s="472" t="s">
        <v>139</v>
      </c>
      <c r="AE68" s="473"/>
      <c r="AF68" s="473"/>
      <c r="AG68" s="476"/>
    </row>
    <row r="69" spans="1:33" s="298" customFormat="1" x14ac:dyDescent="0.2">
      <c r="A69" s="303" t="s">
        <v>495</v>
      </c>
      <c r="B69" s="21" t="s">
        <v>71</v>
      </c>
      <c r="C69" s="21" t="s">
        <v>72</v>
      </c>
      <c r="D69" s="21" t="s">
        <v>191</v>
      </c>
      <c r="E69" s="21" t="s">
        <v>185</v>
      </c>
      <c r="F69" s="21" t="s">
        <v>71</v>
      </c>
      <c r="G69" s="21" t="s">
        <v>72</v>
      </c>
      <c r="H69" s="21" t="s">
        <v>191</v>
      </c>
      <c r="I69" s="21" t="s">
        <v>185</v>
      </c>
      <c r="J69" s="21" t="s">
        <v>71</v>
      </c>
      <c r="K69" s="21" t="s">
        <v>72</v>
      </c>
      <c r="L69" s="21" t="s">
        <v>191</v>
      </c>
      <c r="M69" s="21" t="s">
        <v>185</v>
      </c>
      <c r="N69" s="21" t="s">
        <v>71</v>
      </c>
      <c r="O69" s="21" t="s">
        <v>72</v>
      </c>
      <c r="P69" s="21" t="s">
        <v>191</v>
      </c>
      <c r="Q69" s="21" t="s">
        <v>185</v>
      </c>
      <c r="R69" s="21" t="s">
        <v>71</v>
      </c>
      <c r="S69" s="21" t="s">
        <v>72</v>
      </c>
      <c r="T69" s="21" t="s">
        <v>191</v>
      </c>
      <c r="U69" s="21" t="s">
        <v>185</v>
      </c>
      <c r="V69" s="21" t="s">
        <v>71</v>
      </c>
      <c r="W69" s="21" t="s">
        <v>72</v>
      </c>
      <c r="X69" s="21" t="s">
        <v>191</v>
      </c>
      <c r="Y69" s="21" t="s">
        <v>185</v>
      </c>
      <c r="Z69" s="21" t="s">
        <v>71</v>
      </c>
      <c r="AA69" s="21" t="s">
        <v>72</v>
      </c>
      <c r="AB69" s="21" t="s">
        <v>191</v>
      </c>
      <c r="AC69" s="21" t="s">
        <v>185</v>
      </c>
      <c r="AD69" s="21" t="s">
        <v>71</v>
      </c>
      <c r="AE69" s="21" t="s">
        <v>72</v>
      </c>
      <c r="AF69" s="21" t="s">
        <v>191</v>
      </c>
      <c r="AG69" s="21" t="s">
        <v>185</v>
      </c>
    </row>
    <row r="70" spans="1:33" s="298" customFormat="1" x14ac:dyDescent="0.2">
      <c r="A70" s="22" t="s">
        <v>37</v>
      </c>
      <c r="B70" s="315">
        <v>465.60081042634397</v>
      </c>
      <c r="C70" s="315">
        <v>41.12490030438908</v>
      </c>
      <c r="D70" s="315">
        <v>4.2686971901057618</v>
      </c>
      <c r="E70" s="315">
        <v>0</v>
      </c>
      <c r="F70" s="315">
        <v>470.95660076275146</v>
      </c>
      <c r="G70" s="315">
        <v>43.790358445645658</v>
      </c>
      <c r="H70" s="315">
        <v>4.6503485910040023</v>
      </c>
      <c r="I70" s="315">
        <v>0</v>
      </c>
      <c r="J70" s="315">
        <v>57.172082209007868</v>
      </c>
      <c r="K70" s="315">
        <v>3.8753046180082009</v>
      </c>
      <c r="L70" s="315">
        <v>0.4065076255151121</v>
      </c>
      <c r="M70" s="315">
        <v>0</v>
      </c>
      <c r="N70" s="315">
        <v>293.32469981324789</v>
      </c>
      <c r="O70" s="315">
        <v>17.321318388092955</v>
      </c>
      <c r="P70" s="315">
        <v>1.8755105741940454</v>
      </c>
      <c r="Q70" s="315">
        <v>0</v>
      </c>
      <c r="R70" s="315">
        <v>33.672124851908194</v>
      </c>
      <c r="S70" s="315">
        <v>6.4962417536586212</v>
      </c>
      <c r="T70" s="315">
        <v>0.66715285817472914</v>
      </c>
      <c r="U70" s="315">
        <v>0</v>
      </c>
      <c r="V70" s="315">
        <v>39.65435940977121</v>
      </c>
      <c r="W70" s="315">
        <v>7.4248902612857712</v>
      </c>
      <c r="X70" s="315">
        <v>0.80394920786431601</v>
      </c>
      <c r="Y70" s="315">
        <v>0</v>
      </c>
      <c r="Z70" s="315">
        <v>37.353279246699081</v>
      </c>
      <c r="AA70" s="315">
        <v>4.8913594519787233</v>
      </c>
      <c r="AB70" s="315">
        <v>0.51308867621007226</v>
      </c>
      <c r="AC70" s="315">
        <v>0</v>
      </c>
      <c r="AD70" s="315">
        <v>9.7800552321172614</v>
      </c>
      <c r="AE70" s="315">
        <v>3.7812439726213904</v>
      </c>
      <c r="AF70" s="315">
        <v>0.38413964904572717</v>
      </c>
      <c r="AG70" s="315">
        <v>0</v>
      </c>
    </row>
    <row r="71" spans="1:33" s="298" customFormat="1" x14ac:dyDescent="0.2">
      <c r="A71" s="22" t="s">
        <v>75</v>
      </c>
      <c r="B71" s="315">
        <v>70.612762403062177</v>
      </c>
      <c r="C71" s="315">
        <v>41.165858397829744</v>
      </c>
      <c r="D71" s="315">
        <v>4.1457724825719016</v>
      </c>
      <c r="E71" s="315">
        <v>0</v>
      </c>
      <c r="F71" s="315">
        <v>69.441951794789034</v>
      </c>
      <c r="G71" s="315">
        <v>40.205387479888728</v>
      </c>
      <c r="H71" s="315">
        <v>4.1308631510823215</v>
      </c>
      <c r="I71" s="315">
        <v>0</v>
      </c>
      <c r="J71" s="315">
        <v>8.8280193737240396</v>
      </c>
      <c r="K71" s="315">
        <v>5.0241977855039162</v>
      </c>
      <c r="L71" s="315">
        <v>0.51463678115574574</v>
      </c>
      <c r="M71" s="315">
        <v>0</v>
      </c>
      <c r="N71" s="315">
        <v>24.910579012694651</v>
      </c>
      <c r="O71" s="315">
        <v>14.255138926751609</v>
      </c>
      <c r="P71" s="315">
        <v>1.450717643181092</v>
      </c>
      <c r="Q71" s="315">
        <v>0</v>
      </c>
      <c r="R71" s="315">
        <v>8.3145894309731609</v>
      </c>
      <c r="S71" s="315">
        <v>4.9205237562394037</v>
      </c>
      <c r="T71" s="315">
        <v>0.52886825254191772</v>
      </c>
      <c r="U71" s="315">
        <v>0</v>
      </c>
      <c r="V71" s="315">
        <v>10.533917088355745</v>
      </c>
      <c r="W71" s="315">
        <v>6.1892291560555766</v>
      </c>
      <c r="X71" s="315">
        <v>0.61346524801618885</v>
      </c>
      <c r="Y71" s="315">
        <v>0</v>
      </c>
      <c r="Z71" s="315">
        <v>10.841842382098228</v>
      </c>
      <c r="AA71" s="315">
        <v>6.3414775737980822</v>
      </c>
      <c r="AB71" s="315">
        <v>0.64956790032564193</v>
      </c>
      <c r="AC71" s="315">
        <v>0</v>
      </c>
      <c r="AD71" s="315">
        <v>6.0130045069432079</v>
      </c>
      <c r="AE71" s="315">
        <v>3.4748202815401386</v>
      </c>
      <c r="AF71" s="315">
        <v>0.37360732586173528</v>
      </c>
      <c r="AG71" s="315">
        <v>0</v>
      </c>
    </row>
    <row r="72" spans="1:33" s="298" customFormat="1" x14ac:dyDescent="0.2">
      <c r="A72" s="22" t="s">
        <v>76</v>
      </c>
      <c r="B72" s="315">
        <v>88.940580627205037</v>
      </c>
      <c r="C72" s="315">
        <v>54.761730200973446</v>
      </c>
      <c r="D72" s="315">
        <v>5.9937488408558348</v>
      </c>
      <c r="E72" s="315">
        <v>0</v>
      </c>
      <c r="F72" s="315">
        <v>84.822523088785687</v>
      </c>
      <c r="G72" s="315">
        <v>52.632672460349902</v>
      </c>
      <c r="H72" s="315">
        <v>5.6877894622632645</v>
      </c>
      <c r="I72" s="315">
        <v>0</v>
      </c>
      <c r="J72" s="315">
        <v>16.513171102892084</v>
      </c>
      <c r="K72" s="315">
        <v>10.001124530047777</v>
      </c>
      <c r="L72" s="315">
        <v>1.1010873883895695</v>
      </c>
      <c r="M72" s="315">
        <v>0</v>
      </c>
      <c r="N72" s="315">
        <v>30.484353191402338</v>
      </c>
      <c r="O72" s="315">
        <v>19.059091060829594</v>
      </c>
      <c r="P72" s="315">
        <v>2.0486496408809103</v>
      </c>
      <c r="Q72" s="315">
        <v>0</v>
      </c>
      <c r="R72" s="315">
        <v>1.5011887526678991</v>
      </c>
      <c r="S72" s="315">
        <v>1.0896437742595235</v>
      </c>
      <c r="T72" s="315">
        <v>0.11756975917084278</v>
      </c>
      <c r="U72" s="315">
        <v>0</v>
      </c>
      <c r="V72" s="315">
        <v>9.182822591386671</v>
      </c>
      <c r="W72" s="315">
        <v>5.8651177632353599</v>
      </c>
      <c r="X72" s="315">
        <v>0.63429534542868815</v>
      </c>
      <c r="Y72" s="315">
        <v>0</v>
      </c>
      <c r="Z72" s="315">
        <v>18.282964337622051</v>
      </c>
      <c r="AA72" s="315">
        <v>11.217797028135273</v>
      </c>
      <c r="AB72" s="315">
        <v>1.1994280650708951</v>
      </c>
      <c r="AC72" s="315">
        <v>0</v>
      </c>
      <c r="AD72" s="315">
        <v>8.8580231128146441</v>
      </c>
      <c r="AE72" s="315">
        <v>5.399898303842372</v>
      </c>
      <c r="AF72" s="315">
        <v>0.58675926332235651</v>
      </c>
      <c r="AG72" s="315">
        <v>0</v>
      </c>
    </row>
    <row r="73" spans="1:33" s="298" customFormat="1" x14ac:dyDescent="0.2">
      <c r="A73" s="22" t="s">
        <v>40</v>
      </c>
      <c r="B73" s="315">
        <v>102.84525437400232</v>
      </c>
      <c r="C73" s="315">
        <v>64.043918624011809</v>
      </c>
      <c r="D73" s="315">
        <v>7.0586088028126017</v>
      </c>
      <c r="E73" s="315">
        <v>0</v>
      </c>
      <c r="F73" s="315">
        <v>102.77833218428705</v>
      </c>
      <c r="G73" s="315">
        <v>64.467989141318753</v>
      </c>
      <c r="H73" s="315">
        <v>6.9978261119962841</v>
      </c>
      <c r="I73" s="315">
        <v>0</v>
      </c>
      <c r="J73" s="315">
        <v>17.013796835807955</v>
      </c>
      <c r="K73" s="315">
        <v>10.653477687051376</v>
      </c>
      <c r="L73" s="315">
        <v>1.1326373952012798</v>
      </c>
      <c r="M73" s="315">
        <v>0</v>
      </c>
      <c r="N73" s="315">
        <v>23.264393909366351</v>
      </c>
      <c r="O73" s="315">
        <v>14.994811753496478</v>
      </c>
      <c r="P73" s="315">
        <v>1.6310931828322393</v>
      </c>
      <c r="Q73" s="315">
        <v>0</v>
      </c>
      <c r="R73" s="315">
        <v>17.468171410161986</v>
      </c>
      <c r="S73" s="315">
        <v>10.739704626915959</v>
      </c>
      <c r="T73" s="315">
        <v>1.1679070307532717</v>
      </c>
      <c r="U73" s="315">
        <v>0</v>
      </c>
      <c r="V73" s="315">
        <v>13.774233887080005</v>
      </c>
      <c r="W73" s="315">
        <v>8.6536226196759127</v>
      </c>
      <c r="X73" s="315">
        <v>0.95144301814303223</v>
      </c>
      <c r="Y73" s="315">
        <v>0</v>
      </c>
      <c r="Z73" s="315">
        <v>24.034341703582999</v>
      </c>
      <c r="AA73" s="315">
        <v>14.852175203723695</v>
      </c>
      <c r="AB73" s="315">
        <v>1.6199505155349714</v>
      </c>
      <c r="AC73" s="315">
        <v>0</v>
      </c>
      <c r="AD73" s="315">
        <v>7.2233944382877606</v>
      </c>
      <c r="AE73" s="315">
        <v>4.5741972504553328</v>
      </c>
      <c r="AF73" s="315">
        <v>0.49479496953149038</v>
      </c>
      <c r="AG73" s="315">
        <v>0</v>
      </c>
    </row>
    <row r="74" spans="1:33" s="298" customFormat="1" x14ac:dyDescent="0.2">
      <c r="A74" s="348" t="s">
        <v>507</v>
      </c>
      <c r="B74" s="347" t="s">
        <v>71</v>
      </c>
      <c r="C74" s="347" t="s">
        <v>72</v>
      </c>
      <c r="D74" s="347" t="s">
        <v>191</v>
      </c>
      <c r="E74" s="347" t="s">
        <v>185</v>
      </c>
      <c r="F74" s="347" t="s">
        <v>71</v>
      </c>
      <c r="G74" s="347" t="s">
        <v>72</v>
      </c>
      <c r="H74" s="347" t="s">
        <v>191</v>
      </c>
      <c r="I74" s="347" t="s">
        <v>185</v>
      </c>
      <c r="J74" s="347" t="s">
        <v>71</v>
      </c>
      <c r="K74" s="347" t="s">
        <v>72</v>
      </c>
      <c r="L74" s="347" t="s">
        <v>191</v>
      </c>
      <c r="M74" s="347" t="s">
        <v>185</v>
      </c>
      <c r="N74" s="347" t="s">
        <v>71</v>
      </c>
      <c r="O74" s="347" t="s">
        <v>72</v>
      </c>
      <c r="P74" s="347" t="s">
        <v>191</v>
      </c>
      <c r="Q74" s="347" t="s">
        <v>185</v>
      </c>
      <c r="R74" s="347" t="s">
        <v>71</v>
      </c>
      <c r="S74" s="347" t="s">
        <v>72</v>
      </c>
      <c r="T74" s="347" t="s">
        <v>191</v>
      </c>
      <c r="U74" s="347" t="s">
        <v>185</v>
      </c>
      <c r="V74" s="347" t="s">
        <v>71</v>
      </c>
      <c r="W74" s="347" t="s">
        <v>72</v>
      </c>
      <c r="X74" s="347" t="s">
        <v>191</v>
      </c>
      <c r="Y74" s="347" t="s">
        <v>185</v>
      </c>
      <c r="Z74" s="347" t="s">
        <v>71</v>
      </c>
      <c r="AA74" s="347" t="s">
        <v>72</v>
      </c>
      <c r="AB74" s="347" t="s">
        <v>191</v>
      </c>
      <c r="AC74" s="347" t="s">
        <v>185</v>
      </c>
      <c r="AD74" s="347" t="s">
        <v>71</v>
      </c>
      <c r="AE74" s="347" t="s">
        <v>72</v>
      </c>
      <c r="AF74" s="347" t="s">
        <v>191</v>
      </c>
      <c r="AG74" s="347" t="s">
        <v>185</v>
      </c>
    </row>
    <row r="75" spans="1:33" s="298" customFormat="1" x14ac:dyDescent="0.2">
      <c r="A75" s="22" t="s">
        <v>37</v>
      </c>
      <c r="B75" s="315">
        <f>B70/5</f>
        <v>93.120162085268788</v>
      </c>
      <c r="C75" s="315">
        <f t="shared" ref="C75:AG78" si="9">C70/5</f>
        <v>8.2249800608778152</v>
      </c>
      <c r="D75" s="315">
        <f t="shared" si="9"/>
        <v>0.85373943802115237</v>
      </c>
      <c r="E75" s="315">
        <f t="shared" si="9"/>
        <v>0</v>
      </c>
      <c r="F75" s="315">
        <f t="shared" si="9"/>
        <v>94.19132015255029</v>
      </c>
      <c r="G75" s="315">
        <f t="shared" si="9"/>
        <v>8.7580716891291317</v>
      </c>
      <c r="H75" s="315">
        <f t="shared" si="9"/>
        <v>0.93006971820080042</v>
      </c>
      <c r="I75" s="315">
        <f t="shared" si="9"/>
        <v>0</v>
      </c>
      <c r="J75" s="315">
        <f t="shared" si="9"/>
        <v>11.434416441801574</v>
      </c>
      <c r="K75" s="315">
        <f t="shared" si="9"/>
        <v>0.77506092360164014</v>
      </c>
      <c r="L75" s="315">
        <f t="shared" si="9"/>
        <v>8.1301525103022423E-2</v>
      </c>
      <c r="M75" s="315">
        <f t="shared" si="9"/>
        <v>0</v>
      </c>
      <c r="N75" s="315">
        <f t="shared" si="9"/>
        <v>58.664939962649576</v>
      </c>
      <c r="O75" s="315">
        <f t="shared" si="9"/>
        <v>3.4642636776185909</v>
      </c>
      <c r="P75" s="315">
        <f t="shared" si="9"/>
        <v>0.37510211483880906</v>
      </c>
      <c r="Q75" s="315">
        <f t="shared" si="9"/>
        <v>0</v>
      </c>
      <c r="R75" s="315">
        <f t="shared" si="9"/>
        <v>6.7344249703816388</v>
      </c>
      <c r="S75" s="315">
        <f t="shared" si="9"/>
        <v>1.2992483507317243</v>
      </c>
      <c r="T75" s="315">
        <f t="shared" si="9"/>
        <v>0.13343057163494582</v>
      </c>
      <c r="U75" s="315">
        <f t="shared" si="9"/>
        <v>0</v>
      </c>
      <c r="V75" s="315">
        <f t="shared" si="9"/>
        <v>7.9308718819542419</v>
      </c>
      <c r="W75" s="315">
        <f t="shared" si="9"/>
        <v>1.4849780522571543</v>
      </c>
      <c r="X75" s="315">
        <f t="shared" si="9"/>
        <v>0.16078984157286319</v>
      </c>
      <c r="Y75" s="315">
        <f t="shared" si="9"/>
        <v>0</v>
      </c>
      <c r="Z75" s="315">
        <f t="shared" si="9"/>
        <v>7.4706558493398161</v>
      </c>
      <c r="AA75" s="315">
        <f t="shared" si="9"/>
        <v>0.97827189039574469</v>
      </c>
      <c r="AB75" s="315">
        <f t="shared" si="9"/>
        <v>0.10261773524201445</v>
      </c>
      <c r="AC75" s="315">
        <f t="shared" si="9"/>
        <v>0</v>
      </c>
      <c r="AD75" s="315">
        <f t="shared" si="9"/>
        <v>1.9560110464234524</v>
      </c>
      <c r="AE75" s="315">
        <f t="shared" si="9"/>
        <v>0.75624879452427807</v>
      </c>
      <c r="AF75" s="315">
        <f t="shared" si="9"/>
        <v>7.6827929809145434E-2</v>
      </c>
      <c r="AG75" s="315">
        <f t="shared" si="9"/>
        <v>0</v>
      </c>
    </row>
    <row r="76" spans="1:33" s="298" customFormat="1" x14ac:dyDescent="0.2">
      <c r="A76" s="22" t="s">
        <v>75</v>
      </c>
      <c r="B76" s="315">
        <f t="shared" ref="B76:Q78" si="10">B71/5</f>
        <v>14.122552480612436</v>
      </c>
      <c r="C76" s="315">
        <f t="shared" si="10"/>
        <v>8.2331716795659489</v>
      </c>
      <c r="D76" s="315">
        <f t="shared" si="10"/>
        <v>0.82915449651438033</v>
      </c>
      <c r="E76" s="315">
        <f t="shared" si="10"/>
        <v>0</v>
      </c>
      <c r="F76" s="315">
        <f t="shared" si="10"/>
        <v>13.888390358957807</v>
      </c>
      <c r="G76" s="315">
        <f t="shared" si="10"/>
        <v>8.0410774959777456</v>
      </c>
      <c r="H76" s="315">
        <f t="shared" si="10"/>
        <v>0.82617263021646425</v>
      </c>
      <c r="I76" s="315">
        <f t="shared" si="10"/>
        <v>0</v>
      </c>
      <c r="J76" s="315">
        <f t="shared" si="10"/>
        <v>1.765603874744808</v>
      </c>
      <c r="K76" s="315">
        <f t="shared" si="10"/>
        <v>1.0048395571007833</v>
      </c>
      <c r="L76" s="315">
        <f t="shared" si="10"/>
        <v>0.10292735623114915</v>
      </c>
      <c r="M76" s="315">
        <f t="shared" si="10"/>
        <v>0</v>
      </c>
      <c r="N76" s="315">
        <f t="shared" si="10"/>
        <v>4.9821158025389298</v>
      </c>
      <c r="O76" s="315">
        <f t="shared" si="10"/>
        <v>2.8510277853503219</v>
      </c>
      <c r="P76" s="315">
        <f t="shared" si="10"/>
        <v>0.2901435286362184</v>
      </c>
      <c r="Q76" s="315">
        <f t="shared" si="10"/>
        <v>0</v>
      </c>
      <c r="R76" s="315">
        <f t="shared" si="9"/>
        <v>1.6629178861946321</v>
      </c>
      <c r="S76" s="315">
        <f t="shared" si="9"/>
        <v>0.98410475124788077</v>
      </c>
      <c r="T76" s="315">
        <f t="shared" si="9"/>
        <v>0.10577365050838354</v>
      </c>
      <c r="U76" s="315">
        <f t="shared" si="9"/>
        <v>0</v>
      </c>
      <c r="V76" s="315">
        <f t="shared" si="9"/>
        <v>2.1067834176711489</v>
      </c>
      <c r="W76" s="315">
        <f t="shared" si="9"/>
        <v>1.2378458312111154</v>
      </c>
      <c r="X76" s="315">
        <f t="shared" si="9"/>
        <v>0.12269304960323776</v>
      </c>
      <c r="Y76" s="315">
        <f t="shared" si="9"/>
        <v>0</v>
      </c>
      <c r="Z76" s="315">
        <f t="shared" si="9"/>
        <v>2.1683684764196456</v>
      </c>
      <c r="AA76" s="315">
        <f t="shared" si="9"/>
        <v>1.2682955147596164</v>
      </c>
      <c r="AB76" s="315">
        <f t="shared" si="9"/>
        <v>0.12991358006512838</v>
      </c>
      <c r="AC76" s="315">
        <f t="shared" si="9"/>
        <v>0</v>
      </c>
      <c r="AD76" s="315">
        <f t="shared" si="9"/>
        <v>1.2026009013886416</v>
      </c>
      <c r="AE76" s="315">
        <f t="shared" si="9"/>
        <v>0.69496405630802771</v>
      </c>
      <c r="AF76" s="315">
        <f t="shared" si="9"/>
        <v>7.4721465172347054E-2</v>
      </c>
      <c r="AG76" s="315">
        <f t="shared" si="9"/>
        <v>0</v>
      </c>
    </row>
    <row r="77" spans="1:33" s="298" customFormat="1" x14ac:dyDescent="0.2">
      <c r="A77" s="22" t="s">
        <v>76</v>
      </c>
      <c r="B77" s="315">
        <f t="shared" si="10"/>
        <v>17.788116125441007</v>
      </c>
      <c r="C77" s="315">
        <f t="shared" si="9"/>
        <v>10.952346040194689</v>
      </c>
      <c r="D77" s="315">
        <f t="shared" si="9"/>
        <v>1.198749768171167</v>
      </c>
      <c r="E77" s="315">
        <f t="shared" si="9"/>
        <v>0</v>
      </c>
      <c r="F77" s="315">
        <f t="shared" si="9"/>
        <v>16.964504617757136</v>
      </c>
      <c r="G77" s="315">
        <f t="shared" si="9"/>
        <v>10.526534492069981</v>
      </c>
      <c r="H77" s="315">
        <f t="shared" si="9"/>
        <v>1.1375578924526528</v>
      </c>
      <c r="I77" s="315">
        <f t="shared" si="9"/>
        <v>0</v>
      </c>
      <c r="J77" s="315">
        <f t="shared" si="9"/>
        <v>3.3026342205784167</v>
      </c>
      <c r="K77" s="315">
        <f t="shared" si="9"/>
        <v>2.0002249060095556</v>
      </c>
      <c r="L77" s="315">
        <f t="shared" si="9"/>
        <v>0.22021747767791391</v>
      </c>
      <c r="M77" s="315">
        <f t="shared" si="9"/>
        <v>0</v>
      </c>
      <c r="N77" s="315">
        <f t="shared" si="9"/>
        <v>6.0968706382804676</v>
      </c>
      <c r="O77" s="315">
        <f t="shared" si="9"/>
        <v>3.8118182121659188</v>
      </c>
      <c r="P77" s="315">
        <f t="shared" si="9"/>
        <v>0.40972992817618203</v>
      </c>
      <c r="Q77" s="315">
        <f t="shared" si="9"/>
        <v>0</v>
      </c>
      <c r="R77" s="315">
        <f t="shared" si="9"/>
        <v>0.30023775053357982</v>
      </c>
      <c r="S77" s="315">
        <f t="shared" si="9"/>
        <v>0.21792875485190472</v>
      </c>
      <c r="T77" s="315">
        <f t="shared" si="9"/>
        <v>2.3513951834168555E-2</v>
      </c>
      <c r="U77" s="315">
        <f t="shared" si="9"/>
        <v>0</v>
      </c>
      <c r="V77" s="315">
        <f t="shared" si="9"/>
        <v>1.8365645182773342</v>
      </c>
      <c r="W77" s="315">
        <f t="shared" si="9"/>
        <v>1.173023552647072</v>
      </c>
      <c r="X77" s="315">
        <f t="shared" si="9"/>
        <v>0.12685906908573763</v>
      </c>
      <c r="Y77" s="315">
        <f t="shared" si="9"/>
        <v>0</v>
      </c>
      <c r="Z77" s="315">
        <f t="shared" si="9"/>
        <v>3.6565928675244104</v>
      </c>
      <c r="AA77" s="315">
        <f t="shared" si="9"/>
        <v>2.2435594056270545</v>
      </c>
      <c r="AB77" s="315">
        <f t="shared" si="9"/>
        <v>0.23988561301417902</v>
      </c>
      <c r="AC77" s="315">
        <f t="shared" si="9"/>
        <v>0</v>
      </c>
      <c r="AD77" s="315">
        <f t="shared" si="9"/>
        <v>1.7716046225629287</v>
      </c>
      <c r="AE77" s="315">
        <f t="shared" si="9"/>
        <v>1.0799796607684744</v>
      </c>
      <c r="AF77" s="315">
        <f t="shared" si="9"/>
        <v>0.1173518526644713</v>
      </c>
      <c r="AG77" s="315">
        <f t="shared" si="9"/>
        <v>0</v>
      </c>
    </row>
    <row r="78" spans="1:33" s="298" customFormat="1" ht="15" thickBot="1" x14ac:dyDescent="0.25">
      <c r="A78" s="22" t="s">
        <v>40</v>
      </c>
      <c r="B78" s="315">
        <f t="shared" si="10"/>
        <v>20.569050874800464</v>
      </c>
      <c r="C78" s="315">
        <f t="shared" si="9"/>
        <v>12.808783724802362</v>
      </c>
      <c r="D78" s="315">
        <f t="shared" si="9"/>
        <v>1.4117217605625203</v>
      </c>
      <c r="E78" s="315">
        <f t="shared" si="9"/>
        <v>0</v>
      </c>
      <c r="F78" s="315">
        <f t="shared" si="9"/>
        <v>20.555666436857411</v>
      </c>
      <c r="G78" s="315">
        <f t="shared" si="9"/>
        <v>12.893597828263751</v>
      </c>
      <c r="H78" s="315">
        <f t="shared" si="9"/>
        <v>1.3995652223992567</v>
      </c>
      <c r="I78" s="315">
        <f t="shared" si="9"/>
        <v>0</v>
      </c>
      <c r="J78" s="315">
        <f t="shared" si="9"/>
        <v>3.402759367161591</v>
      </c>
      <c r="K78" s="315">
        <f t="shared" si="9"/>
        <v>2.1306955374102752</v>
      </c>
      <c r="L78" s="315">
        <f t="shared" si="9"/>
        <v>0.22652747904025597</v>
      </c>
      <c r="M78" s="315">
        <f t="shared" si="9"/>
        <v>0</v>
      </c>
      <c r="N78" s="315">
        <f t="shared" si="9"/>
        <v>4.6528787818732704</v>
      </c>
      <c r="O78" s="315">
        <f t="shared" si="9"/>
        <v>2.9989623506992955</v>
      </c>
      <c r="P78" s="315">
        <f t="shared" si="9"/>
        <v>0.32621863656644784</v>
      </c>
      <c r="Q78" s="315">
        <f t="shared" si="9"/>
        <v>0</v>
      </c>
      <c r="R78" s="315">
        <f t="shared" si="9"/>
        <v>3.4936342820323971</v>
      </c>
      <c r="S78" s="315">
        <f t="shared" si="9"/>
        <v>2.1479409253831916</v>
      </c>
      <c r="T78" s="315">
        <f t="shared" si="9"/>
        <v>0.23358140615065434</v>
      </c>
      <c r="U78" s="315">
        <f t="shared" si="9"/>
        <v>0</v>
      </c>
      <c r="V78" s="315">
        <f t="shared" si="9"/>
        <v>2.754846777416001</v>
      </c>
      <c r="W78" s="315">
        <f t="shared" si="9"/>
        <v>1.7307245239351825</v>
      </c>
      <c r="X78" s="315">
        <f t="shared" si="9"/>
        <v>0.19028860362860645</v>
      </c>
      <c r="Y78" s="315">
        <f t="shared" si="9"/>
        <v>0</v>
      </c>
      <c r="Z78" s="315">
        <f t="shared" si="9"/>
        <v>4.8068683407165995</v>
      </c>
      <c r="AA78" s="315">
        <f t="shared" si="9"/>
        <v>2.9704350407447389</v>
      </c>
      <c r="AB78" s="315">
        <f t="shared" si="9"/>
        <v>0.32399010310699428</v>
      </c>
      <c r="AC78" s="315">
        <f t="shared" si="9"/>
        <v>0</v>
      </c>
      <c r="AD78" s="315">
        <f t="shared" si="9"/>
        <v>1.444678887657552</v>
      </c>
      <c r="AE78" s="315">
        <f t="shared" si="9"/>
        <v>0.9148394500910666</v>
      </c>
      <c r="AF78" s="315">
        <f t="shared" si="9"/>
        <v>9.8958993906298073E-2</v>
      </c>
      <c r="AG78" s="315">
        <f t="shared" si="9"/>
        <v>0</v>
      </c>
    </row>
    <row r="79" spans="1:33" ht="15" x14ac:dyDescent="0.25">
      <c r="A79" s="77" t="s">
        <v>189</v>
      </c>
      <c r="B79" s="78">
        <f>SUM(B70:B73)</f>
        <v>727.99940783061356</v>
      </c>
      <c r="C79" s="78">
        <f t="shared" ref="C79:AG79" si="11">SUM(C70:C73)</f>
        <v>201.09640752720409</v>
      </c>
      <c r="D79" s="78">
        <f t="shared" si="11"/>
        <v>21.466827316346098</v>
      </c>
      <c r="E79" s="78">
        <f t="shared" si="11"/>
        <v>0</v>
      </c>
      <c r="F79" s="78">
        <f t="shared" si="11"/>
        <v>727.99940783061322</v>
      </c>
      <c r="G79" s="78">
        <f t="shared" si="11"/>
        <v>201.09640752720304</v>
      </c>
      <c r="H79" s="78">
        <f t="shared" si="11"/>
        <v>21.466827316345871</v>
      </c>
      <c r="I79" s="78">
        <f t="shared" si="11"/>
        <v>0</v>
      </c>
      <c r="J79" s="78">
        <f t="shared" si="11"/>
        <v>99.52706952143194</v>
      </c>
      <c r="K79" s="78">
        <f t="shared" si="11"/>
        <v>29.55410462061127</v>
      </c>
      <c r="L79" s="78">
        <f t="shared" si="11"/>
        <v>3.1548691902617074</v>
      </c>
      <c r="M79" s="78">
        <f t="shared" si="11"/>
        <v>0</v>
      </c>
      <c r="N79" s="78">
        <f t="shared" si="11"/>
        <v>371.98402592671124</v>
      </c>
      <c r="O79" s="78">
        <f t="shared" si="11"/>
        <v>65.63036012917064</v>
      </c>
      <c r="P79" s="78">
        <f t="shared" si="11"/>
        <v>7.0059710410882863</v>
      </c>
      <c r="Q79" s="78">
        <f t="shared" si="11"/>
        <v>0</v>
      </c>
      <c r="R79" s="78">
        <f t="shared" si="11"/>
        <v>60.956074445711238</v>
      </c>
      <c r="S79" s="78">
        <f t="shared" si="11"/>
        <v>23.246113911073508</v>
      </c>
      <c r="T79" s="78">
        <f t="shared" si="11"/>
        <v>2.4814979006407611</v>
      </c>
      <c r="U79" s="78">
        <f t="shared" si="11"/>
        <v>0</v>
      </c>
      <c r="V79" s="78">
        <f t="shared" si="11"/>
        <v>73.145332976593622</v>
      </c>
      <c r="W79" s="78">
        <f t="shared" si="11"/>
        <v>28.132859800252618</v>
      </c>
      <c r="X79" s="78">
        <f t="shared" si="11"/>
        <v>3.0031528194522252</v>
      </c>
      <c r="Y79" s="78">
        <f t="shared" si="11"/>
        <v>0</v>
      </c>
      <c r="Z79" s="78">
        <f t="shared" si="11"/>
        <v>90.512427670002353</v>
      </c>
      <c r="AA79" s="78">
        <f t="shared" si="11"/>
        <v>37.302809257635772</v>
      </c>
      <c r="AB79" s="78">
        <f t="shared" si="11"/>
        <v>3.9820351571415804</v>
      </c>
      <c r="AC79" s="78">
        <f t="shared" si="11"/>
        <v>0</v>
      </c>
      <c r="AD79" s="78">
        <f t="shared" si="11"/>
        <v>31.874477290162872</v>
      </c>
      <c r="AE79" s="78">
        <f t="shared" si="11"/>
        <v>17.230159808459234</v>
      </c>
      <c r="AF79" s="78">
        <f t="shared" si="11"/>
        <v>1.8393012077613093</v>
      </c>
      <c r="AG79" s="79">
        <f t="shared" si="11"/>
        <v>0</v>
      </c>
    </row>
    <row r="80" spans="1:33" ht="15.75" thickBot="1" x14ac:dyDescent="0.3">
      <c r="A80" s="80" t="s">
        <v>190</v>
      </c>
      <c r="B80" s="81">
        <f>SUM(B75:B78)</f>
        <v>145.59988156612269</v>
      </c>
      <c r="C80" s="81">
        <f t="shared" ref="C80:AG80" si="12">SUM(C75:C78)</f>
        <v>40.219281505440811</v>
      </c>
      <c r="D80" s="81">
        <f t="shared" si="12"/>
        <v>4.29336546326922</v>
      </c>
      <c r="E80" s="81">
        <f t="shared" si="12"/>
        <v>0</v>
      </c>
      <c r="F80" s="81">
        <f t="shared" si="12"/>
        <v>145.59988156612266</v>
      </c>
      <c r="G80" s="81">
        <f t="shared" si="12"/>
        <v>40.219281505440605</v>
      </c>
      <c r="H80" s="81">
        <f t="shared" si="12"/>
        <v>4.2933654632691738</v>
      </c>
      <c r="I80" s="81">
        <f t="shared" si="12"/>
        <v>0</v>
      </c>
      <c r="J80" s="81">
        <f t="shared" si="12"/>
        <v>19.905413904286387</v>
      </c>
      <c r="K80" s="81">
        <f t="shared" si="12"/>
        <v>5.9108209241222536</v>
      </c>
      <c r="L80" s="81">
        <f t="shared" si="12"/>
        <v>0.63097383805234142</v>
      </c>
      <c r="M80" s="81">
        <f t="shared" si="12"/>
        <v>0</v>
      </c>
      <c r="N80" s="81">
        <f t="shared" si="12"/>
        <v>74.396805185342245</v>
      </c>
      <c r="O80" s="81">
        <f t="shared" si="12"/>
        <v>13.126072025834128</v>
      </c>
      <c r="P80" s="81">
        <f t="shared" si="12"/>
        <v>1.4011942082176574</v>
      </c>
      <c r="Q80" s="81">
        <f t="shared" si="12"/>
        <v>0</v>
      </c>
      <c r="R80" s="81">
        <f t="shared" si="12"/>
        <v>12.191214889142248</v>
      </c>
      <c r="S80" s="81">
        <f t="shared" si="12"/>
        <v>4.6492227822147019</v>
      </c>
      <c r="T80" s="81">
        <f t="shared" si="12"/>
        <v>0.49629958012815223</v>
      </c>
      <c r="U80" s="81">
        <f t="shared" si="12"/>
        <v>0</v>
      </c>
      <c r="V80" s="81">
        <f t="shared" si="12"/>
        <v>14.629066595318726</v>
      </c>
      <c r="W80" s="81">
        <f t="shared" si="12"/>
        <v>5.6265719600505246</v>
      </c>
      <c r="X80" s="81">
        <f t="shared" si="12"/>
        <v>0.600630563890445</v>
      </c>
      <c r="Y80" s="81">
        <f t="shared" si="12"/>
        <v>0</v>
      </c>
      <c r="Z80" s="81">
        <f t="shared" si="12"/>
        <v>18.102485534000472</v>
      </c>
      <c r="AA80" s="81">
        <f t="shared" si="12"/>
        <v>7.4605618515271548</v>
      </c>
      <c r="AB80" s="81">
        <f t="shared" si="12"/>
        <v>0.79640703142831615</v>
      </c>
      <c r="AC80" s="81">
        <f t="shared" si="12"/>
        <v>0</v>
      </c>
      <c r="AD80" s="81">
        <f t="shared" si="12"/>
        <v>6.3748954580325758</v>
      </c>
      <c r="AE80" s="81">
        <f t="shared" si="12"/>
        <v>3.4460319616918467</v>
      </c>
      <c r="AF80" s="81">
        <f t="shared" si="12"/>
        <v>0.36786024155226188</v>
      </c>
      <c r="AG80" s="82">
        <f t="shared" si="12"/>
        <v>0</v>
      </c>
    </row>
    <row r="81" spans="1:33" ht="15.75" thickBot="1" x14ac:dyDescent="0.3">
      <c r="A81" s="93" t="s">
        <v>192</v>
      </c>
      <c r="B81" s="104">
        <f>B79</f>
        <v>727.99940783061356</v>
      </c>
      <c r="C81" s="81">
        <f>C79+B79</f>
        <v>929.09581535781763</v>
      </c>
      <c r="D81" s="81">
        <f>C81+D79</f>
        <v>950.56264267416373</v>
      </c>
      <c r="E81" s="105">
        <f>D81+E79</f>
        <v>950.56264267416373</v>
      </c>
      <c r="F81" s="104">
        <f>F79</f>
        <v>727.99940783061322</v>
      </c>
      <c r="G81" s="81">
        <f>G79+F79</f>
        <v>929.09581535781626</v>
      </c>
      <c r="H81" s="81">
        <f>G81+H79</f>
        <v>950.56264267416213</v>
      </c>
      <c r="I81" s="81">
        <f>H81+I79</f>
        <v>950.56264267416213</v>
      </c>
      <c r="J81" s="104">
        <f>J79</f>
        <v>99.52706952143194</v>
      </c>
      <c r="K81" s="81">
        <f>K79+J79</f>
        <v>129.08117414204321</v>
      </c>
      <c r="L81" s="81">
        <f>K81+L79</f>
        <v>132.23604333230492</v>
      </c>
      <c r="M81" s="81">
        <f>L81+M79</f>
        <v>132.23604333230492</v>
      </c>
      <c r="N81" s="104">
        <f>N79</f>
        <v>371.98402592671124</v>
      </c>
      <c r="O81" s="81">
        <f>O79+N79</f>
        <v>437.61438605588188</v>
      </c>
      <c r="P81" s="81">
        <f>O81+P79</f>
        <v>444.62035709697017</v>
      </c>
      <c r="Q81" s="81">
        <f>P81+Q79</f>
        <v>444.62035709697017</v>
      </c>
      <c r="R81" s="104">
        <f>R79</f>
        <v>60.956074445711238</v>
      </c>
      <c r="S81" s="81">
        <f>S79+R79</f>
        <v>84.202188356784745</v>
      </c>
      <c r="T81" s="81">
        <f>S81+T79</f>
        <v>86.683686257425506</v>
      </c>
      <c r="U81" s="81">
        <f>T81+U79</f>
        <v>86.683686257425506</v>
      </c>
      <c r="V81" s="104">
        <f>V79</f>
        <v>73.145332976593622</v>
      </c>
      <c r="W81" s="81">
        <f>W79+V79</f>
        <v>101.27819277684624</v>
      </c>
      <c r="X81" s="81">
        <f>W81+X79</f>
        <v>104.28134559629846</v>
      </c>
      <c r="Y81" s="81">
        <f>X81+Y79</f>
        <v>104.28134559629846</v>
      </c>
      <c r="Z81" s="104">
        <f>Z79</f>
        <v>90.512427670002353</v>
      </c>
      <c r="AA81" s="81">
        <f>AA79+Z79</f>
        <v>127.81523692763813</v>
      </c>
      <c r="AB81" s="81">
        <f>AA81+AB79</f>
        <v>131.79727208477971</v>
      </c>
      <c r="AC81" s="81">
        <f>AB81+AC79</f>
        <v>131.79727208477971</v>
      </c>
      <c r="AD81" s="104">
        <f>AD79</f>
        <v>31.874477290162872</v>
      </c>
      <c r="AE81" s="81">
        <f>AE79+AD79</f>
        <v>49.104637098622106</v>
      </c>
      <c r="AF81" s="81">
        <f>AE81+AF79</f>
        <v>50.943938306383416</v>
      </c>
      <c r="AG81" s="81">
        <f>AF81+AG79</f>
        <v>50.943938306383416</v>
      </c>
    </row>
    <row r="82" spans="1:33" s="298" customFormat="1" ht="15" x14ac:dyDescent="0.25">
      <c r="A82" s="290"/>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row>
    <row r="83" spans="1:33" ht="14.25" customHeight="1" x14ac:dyDescent="0.2">
      <c r="B83" s="472" t="s">
        <v>68</v>
      </c>
      <c r="C83" s="473"/>
      <c r="D83" s="473"/>
      <c r="E83" s="476"/>
      <c r="F83" s="472" t="s">
        <v>69</v>
      </c>
      <c r="G83" s="473"/>
      <c r="H83" s="473"/>
      <c r="I83" s="476"/>
      <c r="J83" s="472" t="s">
        <v>136</v>
      </c>
      <c r="K83" s="473"/>
      <c r="L83" s="473"/>
      <c r="M83" s="476"/>
      <c r="N83" s="472" t="s">
        <v>137</v>
      </c>
      <c r="O83" s="473"/>
      <c r="P83" s="473"/>
      <c r="Q83" s="476"/>
      <c r="R83" s="472" t="s">
        <v>187</v>
      </c>
      <c r="S83" s="473"/>
      <c r="T83" s="473"/>
      <c r="U83" s="476"/>
      <c r="V83" s="472" t="s">
        <v>186</v>
      </c>
      <c r="W83" s="473"/>
      <c r="X83" s="473"/>
      <c r="Y83" s="476"/>
      <c r="Z83" s="472" t="s">
        <v>138</v>
      </c>
      <c r="AA83" s="473"/>
      <c r="AB83" s="473"/>
      <c r="AC83" s="476"/>
      <c r="AD83" s="472" t="s">
        <v>139</v>
      </c>
      <c r="AE83" s="473"/>
      <c r="AF83" s="473"/>
      <c r="AG83" s="476"/>
    </row>
    <row r="84" spans="1:33" x14ac:dyDescent="0.2">
      <c r="A84" s="303" t="s">
        <v>496</v>
      </c>
      <c r="B84" s="21" t="s">
        <v>71</v>
      </c>
      <c r="C84" s="21" t="s">
        <v>72</v>
      </c>
      <c r="D84" s="21" t="s">
        <v>191</v>
      </c>
      <c r="E84" s="21" t="s">
        <v>185</v>
      </c>
      <c r="F84" s="21" t="s">
        <v>71</v>
      </c>
      <c r="G84" s="21" t="s">
        <v>72</v>
      </c>
      <c r="H84" s="21" t="s">
        <v>191</v>
      </c>
      <c r="I84" s="21" t="s">
        <v>185</v>
      </c>
      <c r="J84" s="21" t="s">
        <v>71</v>
      </c>
      <c r="K84" s="21" t="s">
        <v>72</v>
      </c>
      <c r="L84" s="21" t="s">
        <v>191</v>
      </c>
      <c r="M84" s="21" t="s">
        <v>185</v>
      </c>
      <c r="N84" s="21" t="s">
        <v>71</v>
      </c>
      <c r="O84" s="21" t="s">
        <v>72</v>
      </c>
      <c r="P84" s="21" t="s">
        <v>191</v>
      </c>
      <c r="Q84" s="21" t="s">
        <v>185</v>
      </c>
      <c r="R84" s="21" t="s">
        <v>71</v>
      </c>
      <c r="S84" s="21" t="s">
        <v>72</v>
      </c>
      <c r="T84" s="21" t="s">
        <v>191</v>
      </c>
      <c r="U84" s="21" t="s">
        <v>185</v>
      </c>
      <c r="V84" s="21" t="s">
        <v>71</v>
      </c>
      <c r="W84" s="21" t="s">
        <v>72</v>
      </c>
      <c r="X84" s="21" t="s">
        <v>191</v>
      </c>
      <c r="Y84" s="21" t="s">
        <v>185</v>
      </c>
      <c r="Z84" s="21" t="s">
        <v>71</v>
      </c>
      <c r="AA84" s="21" t="s">
        <v>72</v>
      </c>
      <c r="AB84" s="21" t="s">
        <v>191</v>
      </c>
      <c r="AC84" s="21" t="s">
        <v>185</v>
      </c>
      <c r="AD84" s="21" t="s">
        <v>71</v>
      </c>
      <c r="AE84" s="21" t="s">
        <v>72</v>
      </c>
      <c r="AF84" s="21" t="s">
        <v>191</v>
      </c>
      <c r="AG84" s="21" t="s">
        <v>185</v>
      </c>
    </row>
    <row r="85" spans="1:33" x14ac:dyDescent="0.2">
      <c r="A85" s="22" t="s">
        <v>37</v>
      </c>
      <c r="B85" s="310">
        <v>437.86</v>
      </c>
      <c r="C85" s="310">
        <v>18.680000000000003</v>
      </c>
      <c r="D85" s="310">
        <v>3.0799999999996532</v>
      </c>
      <c r="E85" s="310">
        <v>2</v>
      </c>
      <c r="F85" s="310">
        <v>441</v>
      </c>
      <c r="G85" s="310">
        <v>20</v>
      </c>
      <c r="H85" s="310">
        <v>3</v>
      </c>
      <c r="I85" s="310">
        <v>2</v>
      </c>
      <c r="J85" s="310">
        <v>54.507412140575077</v>
      </c>
      <c r="K85" s="310">
        <v>1.7679872204472922</v>
      </c>
      <c r="L85" s="310">
        <v>0.27776357827476889</v>
      </c>
      <c r="M85" s="310">
        <v>0.27776357827476889</v>
      </c>
      <c r="N85" s="310">
        <v>281.65029625326758</v>
      </c>
      <c r="O85" s="310">
        <v>7.9012401975021342</v>
      </c>
      <c r="P85" s="310">
        <v>2</v>
      </c>
      <c r="Q85" s="310">
        <v>1</v>
      </c>
      <c r="R85" s="310">
        <v>29.334620970084249</v>
      </c>
      <c r="S85" s="310">
        <v>2.9511879175138169</v>
      </c>
      <c r="T85" s="310">
        <v>0.49359860586699589</v>
      </c>
      <c r="U85" s="310">
        <v>0.49359860586699589</v>
      </c>
      <c r="V85" s="310">
        <v>34.581305063413701</v>
      </c>
      <c r="W85" s="310">
        <v>3.3869154806854267</v>
      </c>
      <c r="X85" s="310">
        <v>0.55259463646044416</v>
      </c>
      <c r="Y85" s="310">
        <v>0.49359860586699589</v>
      </c>
      <c r="Z85" s="310">
        <v>33.898809178042413</v>
      </c>
      <c r="AA85" s="310">
        <v>2.2315306418820806</v>
      </c>
      <c r="AB85" s="310">
        <v>0.35058960209118328</v>
      </c>
      <c r="AC85" s="310">
        <v>0.49359860586699589</v>
      </c>
      <c r="AD85" s="310">
        <v>7.2549230322393417</v>
      </c>
      <c r="AE85" s="310">
        <v>1.7196195178623248</v>
      </c>
      <c r="AF85" s="310">
        <v>0.27846354923031408</v>
      </c>
      <c r="AG85" s="310">
        <v>0.49359860586699589</v>
      </c>
    </row>
    <row r="86" spans="1:33" s="295" customFormat="1" x14ac:dyDescent="0.2">
      <c r="A86" s="22" t="s">
        <v>75</v>
      </c>
      <c r="B86" s="310">
        <v>44.14</v>
      </c>
      <c r="C86" s="310">
        <v>18.689999999999998</v>
      </c>
      <c r="D86" s="310">
        <v>3.3099999999996728</v>
      </c>
      <c r="E86" s="310">
        <v>2</v>
      </c>
      <c r="F86" s="310">
        <v>43.454495110853067</v>
      </c>
      <c r="G86" s="310">
        <v>18.162129925452582</v>
      </c>
      <c r="H86" s="310">
        <v>3.2407716139026372</v>
      </c>
      <c r="I86" s="310">
        <v>2</v>
      </c>
      <c r="J86" s="310">
        <v>5.5302875399361051</v>
      </c>
      <c r="K86" s="310">
        <v>2.2735463258786037</v>
      </c>
      <c r="L86" s="310">
        <v>0.39386581469649862</v>
      </c>
      <c r="M86" s="310">
        <v>0.27776357827476889</v>
      </c>
      <c r="N86" s="310">
        <v>15.609926420757162</v>
      </c>
      <c r="O86" s="310">
        <v>6.4195536838028548</v>
      </c>
      <c r="P86" s="310">
        <v>1.1390057120728401</v>
      </c>
      <c r="Q86" s="310">
        <v>-0.10443605382908566</v>
      </c>
      <c r="R86" s="310">
        <v>5.1949230322393376</v>
      </c>
      <c r="S86" s="310">
        <v>2.2263955852454411</v>
      </c>
      <c r="T86" s="310">
        <v>0.40805692709847563</v>
      </c>
      <c r="U86" s="310">
        <v>0.49359860586699589</v>
      </c>
      <c r="V86" s="310">
        <v>6.5821715558137459</v>
      </c>
      <c r="W86" s="310">
        <v>2.8007454739083961</v>
      </c>
      <c r="X86" s="310">
        <v>0.51482234485429212</v>
      </c>
      <c r="Y86" s="310">
        <v>0.49359860586699589</v>
      </c>
      <c r="Z86" s="310">
        <v>6.7706457546713201</v>
      </c>
      <c r="AA86" s="310">
        <v>2.8696408171168559</v>
      </c>
      <c r="AB86" s="310">
        <v>0.49713234582242199</v>
      </c>
      <c r="AC86" s="310">
        <v>0.49359860586699589</v>
      </c>
      <c r="AD86" s="310">
        <v>3.7665408074353897</v>
      </c>
      <c r="AE86" s="310">
        <v>1.5722480395004323</v>
      </c>
      <c r="AF86" s="310">
        <v>0.28788846935810969</v>
      </c>
      <c r="AG86" s="310">
        <v>0.49359860586699589</v>
      </c>
    </row>
    <row r="87" spans="1:33" s="295" customFormat="1" ht="15" customHeight="1" x14ac:dyDescent="0.2">
      <c r="A87" s="22" t="s">
        <v>76</v>
      </c>
      <c r="B87" s="310">
        <v>55.698</v>
      </c>
      <c r="C87" s="310">
        <v>24.727999999999998</v>
      </c>
      <c r="D87" s="310">
        <v>6</v>
      </c>
      <c r="E87" s="310">
        <v>4</v>
      </c>
      <c r="F87" s="310">
        <v>53.033362184141893</v>
      </c>
      <c r="G87" s="310">
        <v>23.766707135250222</v>
      </c>
      <c r="H87" s="310">
        <v>4.7435221221802841</v>
      </c>
      <c r="I87" s="310">
        <v>4</v>
      </c>
      <c r="J87" s="310">
        <v>10.329571884984032</v>
      </c>
      <c r="K87" s="310">
        <v>4.5229904153354816</v>
      </c>
      <c r="L87" s="310">
        <v>0.89295846645369825</v>
      </c>
      <c r="M87" s="310">
        <v>0.27776357827476889</v>
      </c>
      <c r="N87" s="310">
        <v>19.058927098460735</v>
      </c>
      <c r="O87" s="310">
        <v>8.6185853422402516</v>
      </c>
      <c r="P87" s="310">
        <v>1.7512620776455079</v>
      </c>
      <c r="Q87" s="310">
        <v>2</v>
      </c>
      <c r="R87" s="310">
        <v>0.92847400522800161</v>
      </c>
      <c r="S87" s="310">
        <v>0.4818077258205089</v>
      </c>
      <c r="T87" s="310">
        <v>0.10565553296544118</v>
      </c>
      <c r="U87" s="310">
        <v>0.49359860586699589</v>
      </c>
      <c r="V87" s="310">
        <v>5.7419479136412184</v>
      </c>
      <c r="W87" s="310">
        <v>2.6390241068835136</v>
      </c>
      <c r="X87" s="310">
        <v>0.52433536644398926</v>
      </c>
      <c r="Y87" s="310">
        <v>0.49359860586699589</v>
      </c>
      <c r="Z87" s="310">
        <v>11.432930971052391</v>
      </c>
      <c r="AA87" s="310">
        <v>5.0622170587665796</v>
      </c>
      <c r="AB87" s="310">
        <v>0.99240972020520712</v>
      </c>
      <c r="AC87" s="310">
        <v>0.49359860586699589</v>
      </c>
      <c r="AD87" s="310">
        <v>5.5415103107755082</v>
      </c>
      <c r="AE87" s="310">
        <v>2.4420824862038861</v>
      </c>
      <c r="AF87" s="310">
        <v>0.47690095846644071</v>
      </c>
      <c r="AG87" s="310">
        <v>0.49359860586699589</v>
      </c>
    </row>
    <row r="88" spans="1:33" s="295" customFormat="1" ht="15" customHeight="1" x14ac:dyDescent="0.2">
      <c r="A88" s="22" t="s">
        <v>40</v>
      </c>
      <c r="B88" s="310">
        <v>64.301999999999992</v>
      </c>
      <c r="C88" s="310">
        <v>28.902000000000001</v>
      </c>
      <c r="D88" s="310">
        <v>7</v>
      </c>
      <c r="E88" s="310">
        <v>5</v>
      </c>
      <c r="F88" s="310">
        <v>64.284776067383248</v>
      </c>
      <c r="G88" s="310">
        <v>29.112681963404007</v>
      </c>
      <c r="H88" s="310">
        <v>5.7735637525414187</v>
      </c>
      <c r="I88" s="310">
        <v>5</v>
      </c>
      <c r="J88" s="310">
        <v>10.642313099041541</v>
      </c>
      <c r="K88" s="310">
        <v>4.8092779552715843</v>
      </c>
      <c r="L88" s="310">
        <v>0.93381469648565008</v>
      </c>
      <c r="M88" s="310">
        <v>0.27776357827476889</v>
      </c>
      <c r="N88" s="310">
        <v>14.54337322102824</v>
      </c>
      <c r="O88" s="310">
        <v>6.7596235840836174</v>
      </c>
      <c r="P88" s="310">
        <v>2</v>
      </c>
      <c r="Q88" s="310">
        <v>1</v>
      </c>
      <c r="R88" s="310">
        <v>10.932920127795551</v>
      </c>
      <c r="S88" s="310">
        <v>4.8599233226837386</v>
      </c>
      <c r="T88" s="310">
        <v>0.95783560848101357</v>
      </c>
      <c r="U88" s="310">
        <v>0.49359860586699589</v>
      </c>
      <c r="V88" s="310">
        <v>8.6129218704618271</v>
      </c>
      <c r="W88" s="310">
        <v>3.9039761835608262</v>
      </c>
      <c r="X88" s="310">
        <v>0.78650304966598372</v>
      </c>
      <c r="Y88" s="310">
        <v>0.49359860586699589</v>
      </c>
      <c r="Z88" s="310">
        <v>15.037511472553019</v>
      </c>
      <c r="AA88" s="310">
        <v>6.7168515829218727</v>
      </c>
      <c r="AB88" s="310">
        <v>1.3133197792622178</v>
      </c>
      <c r="AC88" s="310">
        <v>0.49359860586699589</v>
      </c>
      <c r="AD88" s="310">
        <v>4.5157362765030671</v>
      </c>
      <c r="AE88" s="310">
        <v>2.0630293348823656</v>
      </c>
      <c r="AF88" s="310">
        <v>0.41332558814985798</v>
      </c>
      <c r="AG88" s="310">
        <v>0.49359860586699589</v>
      </c>
    </row>
    <row r="89" spans="1:33" s="295" customFormat="1" ht="15" customHeight="1" x14ac:dyDescent="0.2">
      <c r="A89" s="348" t="s">
        <v>508</v>
      </c>
      <c r="B89" s="318" t="s">
        <v>71</v>
      </c>
      <c r="C89" s="318" t="s">
        <v>72</v>
      </c>
      <c r="D89" s="318" t="s">
        <v>191</v>
      </c>
      <c r="E89" s="318" t="s">
        <v>185</v>
      </c>
      <c r="F89" s="21" t="s">
        <v>71</v>
      </c>
      <c r="G89" s="21" t="s">
        <v>72</v>
      </c>
      <c r="H89" s="21" t="s">
        <v>191</v>
      </c>
      <c r="I89" s="21" t="s">
        <v>185</v>
      </c>
      <c r="J89" s="21" t="s">
        <v>71</v>
      </c>
      <c r="K89" s="21" t="s">
        <v>72</v>
      </c>
      <c r="L89" s="21" t="s">
        <v>191</v>
      </c>
      <c r="M89" s="21" t="s">
        <v>185</v>
      </c>
      <c r="N89" s="21" t="s">
        <v>71</v>
      </c>
      <c r="O89" s="21" t="s">
        <v>72</v>
      </c>
      <c r="P89" s="21" t="s">
        <v>191</v>
      </c>
      <c r="Q89" s="21" t="s">
        <v>185</v>
      </c>
      <c r="R89" s="21" t="s">
        <v>71</v>
      </c>
      <c r="S89" s="21" t="s">
        <v>72</v>
      </c>
      <c r="T89" s="21" t="s">
        <v>191</v>
      </c>
      <c r="U89" s="21" t="s">
        <v>185</v>
      </c>
      <c r="V89" s="21" t="s">
        <v>71</v>
      </c>
      <c r="W89" s="21" t="s">
        <v>72</v>
      </c>
      <c r="X89" s="21" t="s">
        <v>191</v>
      </c>
      <c r="Y89" s="21" t="s">
        <v>185</v>
      </c>
      <c r="Z89" s="21" t="s">
        <v>71</v>
      </c>
      <c r="AA89" s="21" t="s">
        <v>72</v>
      </c>
      <c r="AB89" s="21" t="s">
        <v>191</v>
      </c>
      <c r="AC89" s="21" t="s">
        <v>185</v>
      </c>
      <c r="AD89" s="21" t="s">
        <v>71</v>
      </c>
      <c r="AE89" s="21" t="s">
        <v>72</v>
      </c>
      <c r="AF89" s="21" t="s">
        <v>191</v>
      </c>
      <c r="AG89" s="21" t="s">
        <v>185</v>
      </c>
    </row>
    <row r="90" spans="1:33" s="295" customFormat="1" ht="15" customHeight="1" x14ac:dyDescent="0.2">
      <c r="A90" s="22" t="s">
        <v>37</v>
      </c>
      <c r="B90" s="310">
        <v>87.572000000000003</v>
      </c>
      <c r="C90" s="310">
        <v>3.7360000000000007</v>
      </c>
      <c r="D90" s="310">
        <f>D85/5</f>
        <v>0.6159999999999306</v>
      </c>
      <c r="E90" s="310">
        <f>E85/5</f>
        <v>0.4</v>
      </c>
      <c r="F90" s="310">
        <f t="shared" ref="F90:AG93" si="13">F85/5</f>
        <v>88.2</v>
      </c>
      <c r="G90" s="310">
        <f t="shared" si="13"/>
        <v>4</v>
      </c>
      <c r="H90" s="310">
        <f t="shared" si="13"/>
        <v>0.6</v>
      </c>
      <c r="I90" s="310">
        <f t="shared" si="13"/>
        <v>0.4</v>
      </c>
      <c r="J90" s="310">
        <f t="shared" si="13"/>
        <v>10.901482428115015</v>
      </c>
      <c r="K90" s="310">
        <f t="shared" si="13"/>
        <v>0.35359744408945842</v>
      </c>
      <c r="L90" s="310">
        <f t="shared" si="13"/>
        <v>5.5552715654953774E-2</v>
      </c>
      <c r="M90" s="310">
        <f t="shared" si="13"/>
        <v>5.5552715654953774E-2</v>
      </c>
      <c r="N90" s="310">
        <f t="shared" si="13"/>
        <v>56.33005925065352</v>
      </c>
      <c r="O90" s="310">
        <f t="shared" si="13"/>
        <v>1.5802480395004268</v>
      </c>
      <c r="P90" s="310">
        <f t="shared" si="13"/>
        <v>0.4</v>
      </c>
      <c r="Q90" s="310">
        <f t="shared" si="13"/>
        <v>0.2</v>
      </c>
      <c r="R90" s="310">
        <f t="shared" si="13"/>
        <v>5.8669241940168497</v>
      </c>
      <c r="S90" s="310">
        <f t="shared" si="13"/>
        <v>0.59023758350276334</v>
      </c>
      <c r="T90" s="310">
        <f t="shared" si="13"/>
        <v>9.871972117339918E-2</v>
      </c>
      <c r="U90" s="310">
        <f t="shared" si="13"/>
        <v>9.871972117339918E-2</v>
      </c>
      <c r="V90" s="310">
        <f t="shared" si="13"/>
        <v>6.9162610126827406</v>
      </c>
      <c r="W90" s="310">
        <f t="shared" si="13"/>
        <v>0.67738309613708536</v>
      </c>
      <c r="X90" s="310">
        <f t="shared" si="13"/>
        <v>0.11051892729208883</v>
      </c>
      <c r="Y90" s="310">
        <f t="shared" si="13"/>
        <v>9.871972117339918E-2</v>
      </c>
      <c r="Z90" s="310">
        <f t="shared" si="13"/>
        <v>6.7797618356084826</v>
      </c>
      <c r="AA90" s="310">
        <f t="shared" si="13"/>
        <v>0.44630612837641614</v>
      </c>
      <c r="AB90" s="310">
        <f t="shared" si="13"/>
        <v>7.0117920418236654E-2</v>
      </c>
      <c r="AC90" s="310">
        <f t="shared" si="13"/>
        <v>9.871972117339918E-2</v>
      </c>
      <c r="AD90" s="310">
        <f t="shared" si="13"/>
        <v>1.4509846064478684</v>
      </c>
      <c r="AE90" s="310">
        <f t="shared" si="13"/>
        <v>0.34392390357246494</v>
      </c>
      <c r="AF90" s="310">
        <f t="shared" si="13"/>
        <v>5.5692709846062817E-2</v>
      </c>
      <c r="AG90" s="310">
        <f t="shared" si="13"/>
        <v>9.871972117339918E-2</v>
      </c>
    </row>
    <row r="91" spans="1:33" s="295" customFormat="1" ht="15" customHeight="1" x14ac:dyDescent="0.2">
      <c r="A91" s="22" t="s">
        <v>75</v>
      </c>
      <c r="B91" s="310">
        <v>8.8279999999999994</v>
      </c>
      <c r="C91" s="310">
        <v>3.7379999999999995</v>
      </c>
      <c r="D91" s="310">
        <f t="shared" ref="D91:E93" si="14">D86/5</f>
        <v>0.66199999999993453</v>
      </c>
      <c r="E91" s="310">
        <f t="shared" si="14"/>
        <v>0.4</v>
      </c>
      <c r="F91" s="310">
        <f t="shared" si="13"/>
        <v>8.6908990221706137</v>
      </c>
      <c r="G91" s="310">
        <f t="shared" si="13"/>
        <v>3.6324259850905163</v>
      </c>
      <c r="H91" s="310">
        <f t="shared" si="13"/>
        <v>0.64815432278052743</v>
      </c>
      <c r="I91" s="310">
        <f t="shared" si="13"/>
        <v>0.4</v>
      </c>
      <c r="J91" s="310">
        <f t="shared" si="13"/>
        <v>1.106057507987221</v>
      </c>
      <c r="K91" s="310">
        <f t="shared" si="13"/>
        <v>0.45470926517572074</v>
      </c>
      <c r="L91" s="310">
        <f t="shared" si="13"/>
        <v>7.8773162939299729E-2</v>
      </c>
      <c r="M91" s="310">
        <f t="shared" si="13"/>
        <v>5.5552715654953774E-2</v>
      </c>
      <c r="N91" s="310">
        <f t="shared" si="13"/>
        <v>3.1219852841514326</v>
      </c>
      <c r="O91" s="310">
        <f t="shared" si="13"/>
        <v>1.2839107367605709</v>
      </c>
      <c r="P91" s="310">
        <f t="shared" si="13"/>
        <v>0.227801142414568</v>
      </c>
      <c r="Q91" s="310">
        <f t="shared" si="13"/>
        <v>-2.0887210765817132E-2</v>
      </c>
      <c r="R91" s="310">
        <f t="shared" si="13"/>
        <v>1.0389846064478676</v>
      </c>
      <c r="S91" s="310">
        <f t="shared" si="13"/>
        <v>0.44527911704908824</v>
      </c>
      <c r="T91" s="310">
        <f t="shared" si="13"/>
        <v>8.1611385419695121E-2</v>
      </c>
      <c r="U91" s="310">
        <f t="shared" si="13"/>
        <v>9.871972117339918E-2</v>
      </c>
      <c r="V91" s="310">
        <f t="shared" si="13"/>
        <v>1.3164343111627492</v>
      </c>
      <c r="W91" s="310">
        <f t="shared" si="13"/>
        <v>0.56014909478167918</v>
      </c>
      <c r="X91" s="310">
        <f t="shared" si="13"/>
        <v>0.10296446897085842</v>
      </c>
      <c r="Y91" s="310">
        <f t="shared" si="13"/>
        <v>9.871972117339918E-2</v>
      </c>
      <c r="Z91" s="310">
        <f t="shared" si="13"/>
        <v>1.3541291509342641</v>
      </c>
      <c r="AA91" s="310">
        <f t="shared" si="13"/>
        <v>0.57392816342337116</v>
      </c>
      <c r="AB91" s="310">
        <f t="shared" si="13"/>
        <v>9.9426469164484402E-2</v>
      </c>
      <c r="AC91" s="310">
        <f t="shared" si="13"/>
        <v>9.871972117339918E-2</v>
      </c>
      <c r="AD91" s="310">
        <f t="shared" si="13"/>
        <v>0.75330816148707791</v>
      </c>
      <c r="AE91" s="310">
        <f t="shared" si="13"/>
        <v>0.31444960790008647</v>
      </c>
      <c r="AF91" s="310">
        <f t="shared" si="13"/>
        <v>5.7577693871621941E-2</v>
      </c>
      <c r="AG91" s="310">
        <f t="shared" si="13"/>
        <v>9.871972117339918E-2</v>
      </c>
    </row>
    <row r="92" spans="1:33" s="295" customFormat="1" ht="15" customHeight="1" x14ac:dyDescent="0.2">
      <c r="A92" s="22" t="s">
        <v>76</v>
      </c>
      <c r="B92" s="310">
        <v>11.1396</v>
      </c>
      <c r="C92" s="310">
        <v>4.9455999999999998</v>
      </c>
      <c r="D92" s="310">
        <f t="shared" si="14"/>
        <v>1.2</v>
      </c>
      <c r="E92" s="310">
        <f t="shared" si="14"/>
        <v>0.8</v>
      </c>
      <c r="F92" s="310">
        <f t="shared" si="13"/>
        <v>10.606672436828379</v>
      </c>
      <c r="G92" s="310">
        <f t="shared" si="13"/>
        <v>4.753341427050044</v>
      </c>
      <c r="H92" s="310">
        <f t="shared" si="13"/>
        <v>0.94870442443605685</v>
      </c>
      <c r="I92" s="310">
        <f t="shared" si="13"/>
        <v>0.8</v>
      </c>
      <c r="J92" s="310">
        <f t="shared" si="13"/>
        <v>2.0659143769968065</v>
      </c>
      <c r="K92" s="310">
        <f t="shared" si="13"/>
        <v>0.90459808306709633</v>
      </c>
      <c r="L92" s="310">
        <f t="shared" si="13"/>
        <v>0.17859169329073965</v>
      </c>
      <c r="M92" s="310">
        <f t="shared" si="13"/>
        <v>5.5552715654953774E-2</v>
      </c>
      <c r="N92" s="310">
        <f t="shared" si="13"/>
        <v>3.8117854196921472</v>
      </c>
      <c r="O92" s="310">
        <f t="shared" si="13"/>
        <v>1.7237170684480503</v>
      </c>
      <c r="P92" s="310">
        <f t="shared" si="13"/>
        <v>0.35025241552910158</v>
      </c>
      <c r="Q92" s="310">
        <f t="shared" si="13"/>
        <v>0.4</v>
      </c>
      <c r="R92" s="310">
        <f t="shared" si="13"/>
        <v>0.18569480104560032</v>
      </c>
      <c r="S92" s="310">
        <f t="shared" si="13"/>
        <v>9.6361545164101781E-2</v>
      </c>
      <c r="T92" s="310">
        <f t="shared" si="13"/>
        <v>2.1131106593088235E-2</v>
      </c>
      <c r="U92" s="310">
        <f t="shared" si="13"/>
        <v>9.871972117339918E-2</v>
      </c>
      <c r="V92" s="310">
        <f t="shared" si="13"/>
        <v>1.1483895827282438</v>
      </c>
      <c r="W92" s="310">
        <f t="shared" si="13"/>
        <v>0.5278048213767027</v>
      </c>
      <c r="X92" s="310">
        <f t="shared" si="13"/>
        <v>0.10486707328879785</v>
      </c>
      <c r="Y92" s="310">
        <f t="shared" si="13"/>
        <v>9.871972117339918E-2</v>
      </c>
      <c r="Z92" s="310">
        <f t="shared" si="13"/>
        <v>2.2865861942104782</v>
      </c>
      <c r="AA92" s="310">
        <f t="shared" si="13"/>
        <v>1.0124434117533159</v>
      </c>
      <c r="AB92" s="310">
        <f t="shared" si="13"/>
        <v>0.19848194404104141</v>
      </c>
      <c r="AC92" s="310">
        <f t="shared" si="13"/>
        <v>9.871972117339918E-2</v>
      </c>
      <c r="AD92" s="310">
        <f t="shared" si="13"/>
        <v>1.1083020621551016</v>
      </c>
      <c r="AE92" s="310">
        <f t="shared" si="13"/>
        <v>0.48841649724077724</v>
      </c>
      <c r="AF92" s="310">
        <f t="shared" si="13"/>
        <v>9.5380191693288138E-2</v>
      </c>
      <c r="AG92" s="310">
        <f t="shared" si="13"/>
        <v>9.871972117339918E-2</v>
      </c>
    </row>
    <row r="93" spans="1:33" s="295" customFormat="1" ht="15" customHeight="1" thickBot="1" x14ac:dyDescent="0.25">
      <c r="A93" s="22" t="s">
        <v>40</v>
      </c>
      <c r="B93" s="310">
        <v>12.860399999999998</v>
      </c>
      <c r="C93" s="310">
        <v>5.7804000000000002</v>
      </c>
      <c r="D93" s="310">
        <f t="shared" si="14"/>
        <v>1.4</v>
      </c>
      <c r="E93" s="310">
        <f t="shared" si="14"/>
        <v>1</v>
      </c>
      <c r="F93" s="310">
        <f t="shared" si="13"/>
        <v>12.856955213476649</v>
      </c>
      <c r="G93" s="310">
        <f t="shared" si="13"/>
        <v>5.8225363926808011</v>
      </c>
      <c r="H93" s="310">
        <f t="shared" si="13"/>
        <v>1.1547127505082837</v>
      </c>
      <c r="I93" s="310">
        <f t="shared" si="13"/>
        <v>1</v>
      </c>
      <c r="J93" s="310">
        <f t="shared" si="13"/>
        <v>2.1284626198083081</v>
      </c>
      <c r="K93" s="310">
        <f t="shared" si="13"/>
        <v>0.96185559105431684</v>
      </c>
      <c r="L93" s="310">
        <f t="shared" si="13"/>
        <v>0.18676293929713</v>
      </c>
      <c r="M93" s="310">
        <f t="shared" si="13"/>
        <v>5.5552715654953774E-2</v>
      </c>
      <c r="N93" s="310">
        <f t="shared" si="13"/>
        <v>2.9086746442056479</v>
      </c>
      <c r="O93" s="310">
        <f t="shared" si="13"/>
        <v>1.3519247168167234</v>
      </c>
      <c r="P93" s="310">
        <f t="shared" si="13"/>
        <v>0.4</v>
      </c>
      <c r="Q93" s="310">
        <f t="shared" si="13"/>
        <v>0.2</v>
      </c>
      <c r="R93" s="310">
        <f t="shared" si="13"/>
        <v>2.1865840255591102</v>
      </c>
      <c r="S93" s="310">
        <f t="shared" si="13"/>
        <v>0.9719846645367477</v>
      </c>
      <c r="T93" s="310">
        <f t="shared" si="13"/>
        <v>0.19156712169620271</v>
      </c>
      <c r="U93" s="310">
        <f t="shared" si="13"/>
        <v>9.871972117339918E-2</v>
      </c>
      <c r="V93" s="310">
        <f t="shared" si="13"/>
        <v>1.7225843740923654</v>
      </c>
      <c r="W93" s="310">
        <f t="shared" si="13"/>
        <v>0.78079523671216522</v>
      </c>
      <c r="X93" s="310">
        <f t="shared" si="13"/>
        <v>0.15730060993319675</v>
      </c>
      <c r="Y93" s="310">
        <f t="shared" si="13"/>
        <v>9.871972117339918E-2</v>
      </c>
      <c r="Z93" s="310">
        <f t="shared" si="13"/>
        <v>3.007502294510604</v>
      </c>
      <c r="AA93" s="310">
        <f t="shared" si="13"/>
        <v>1.3433703165843744</v>
      </c>
      <c r="AB93" s="310">
        <f t="shared" si="13"/>
        <v>0.26266395585244356</v>
      </c>
      <c r="AC93" s="310">
        <f t="shared" si="13"/>
        <v>9.871972117339918E-2</v>
      </c>
      <c r="AD93" s="310">
        <f t="shared" si="13"/>
        <v>0.90314725530061346</v>
      </c>
      <c r="AE93" s="310">
        <f t="shared" si="13"/>
        <v>0.41260586697647311</v>
      </c>
      <c r="AF93" s="310">
        <f t="shared" si="13"/>
        <v>8.2665117629971599E-2</v>
      </c>
      <c r="AG93" s="310">
        <f t="shared" si="13"/>
        <v>9.871972117339918E-2</v>
      </c>
    </row>
    <row r="94" spans="1:33" ht="17.25" customHeight="1" x14ac:dyDescent="0.25">
      <c r="A94" s="77" t="s">
        <v>189</v>
      </c>
      <c r="B94" s="78">
        <f>SUM(B85:B88)</f>
        <v>602</v>
      </c>
      <c r="C94" s="78">
        <f t="shared" ref="C94:AG94" si="15">SUM(C85:C88)</f>
        <v>91</v>
      </c>
      <c r="D94" s="78">
        <f t="shared" si="15"/>
        <v>19.389999999999326</v>
      </c>
      <c r="E94" s="78">
        <f t="shared" si="15"/>
        <v>13</v>
      </c>
      <c r="F94" s="78">
        <f t="shared" si="15"/>
        <v>601.77263336237831</v>
      </c>
      <c r="G94" s="78">
        <f t="shared" si="15"/>
        <v>91.041519024106805</v>
      </c>
      <c r="H94" s="78">
        <f t="shared" si="15"/>
        <v>16.757857488624339</v>
      </c>
      <c r="I94" s="78">
        <f t="shared" si="15"/>
        <v>13</v>
      </c>
      <c r="J94" s="78">
        <f t="shared" si="15"/>
        <v>81.00958466453676</v>
      </c>
      <c r="K94" s="78">
        <f t="shared" si="15"/>
        <v>13.373801916932962</v>
      </c>
      <c r="L94" s="78">
        <f t="shared" si="15"/>
        <v>2.4984025559106158</v>
      </c>
      <c r="M94" s="78">
        <f t="shared" si="15"/>
        <v>1.1110543130990755</v>
      </c>
      <c r="N94" s="78">
        <f t="shared" si="15"/>
        <v>330.86252299351372</v>
      </c>
      <c r="O94" s="78">
        <f t="shared" si="15"/>
        <v>29.699002807628858</v>
      </c>
      <c r="P94" s="78">
        <f t="shared" si="15"/>
        <v>6.8902677897183473</v>
      </c>
      <c r="Q94" s="78">
        <f t="shared" si="15"/>
        <v>3.8955639461709142</v>
      </c>
      <c r="R94" s="78">
        <f t="shared" si="15"/>
        <v>46.390938135347142</v>
      </c>
      <c r="S94" s="78">
        <f t="shared" si="15"/>
        <v>10.519314551263506</v>
      </c>
      <c r="T94" s="78">
        <f t="shared" si="15"/>
        <v>1.9651466744119264</v>
      </c>
      <c r="U94" s="78">
        <f t="shared" si="15"/>
        <v>1.9743944234679836</v>
      </c>
      <c r="V94" s="78">
        <f t="shared" si="15"/>
        <v>55.51834640333049</v>
      </c>
      <c r="W94" s="78">
        <f t="shared" si="15"/>
        <v>12.730661245038164</v>
      </c>
      <c r="X94" s="78">
        <f t="shared" si="15"/>
        <v>2.3782553974247094</v>
      </c>
      <c r="Y94" s="78">
        <f t="shared" si="15"/>
        <v>1.9743944234679836</v>
      </c>
      <c r="Z94" s="78">
        <f t="shared" si="15"/>
        <v>67.139897376319141</v>
      </c>
      <c r="AA94" s="78">
        <f t="shared" si="15"/>
        <v>16.880240100687388</v>
      </c>
      <c r="AB94" s="78">
        <f t="shared" si="15"/>
        <v>3.1534514473810304</v>
      </c>
      <c r="AC94" s="78">
        <f t="shared" si="15"/>
        <v>1.9743944234679836</v>
      </c>
      <c r="AD94" s="78">
        <f t="shared" si="15"/>
        <v>21.078710426953304</v>
      </c>
      <c r="AE94" s="78">
        <f t="shared" si="15"/>
        <v>7.7969793784490093</v>
      </c>
      <c r="AF94" s="78">
        <f t="shared" si="15"/>
        <v>1.4565785652047225</v>
      </c>
      <c r="AG94" s="79">
        <f t="shared" si="15"/>
        <v>1.9743944234679836</v>
      </c>
    </row>
    <row r="95" spans="1:33" ht="17.25" customHeight="1" thickBot="1" x14ac:dyDescent="0.3">
      <c r="A95" s="80" t="s">
        <v>190</v>
      </c>
      <c r="B95" s="81">
        <f>SUM(B90:B93)</f>
        <v>120.4</v>
      </c>
      <c r="C95" s="81">
        <f t="shared" ref="C95:AG95" si="16">SUM(C90:C93)</f>
        <v>18.2</v>
      </c>
      <c r="D95" s="81">
        <f t="shared" si="16"/>
        <v>3.8779999999998647</v>
      </c>
      <c r="E95" s="81">
        <f t="shared" si="16"/>
        <v>2.6</v>
      </c>
      <c r="F95" s="81">
        <f t="shared" si="16"/>
        <v>120.35452667247564</v>
      </c>
      <c r="G95" s="81">
        <f t="shared" si="16"/>
        <v>18.208303804821362</v>
      </c>
      <c r="H95" s="81">
        <f t="shared" si="16"/>
        <v>3.3515714977248683</v>
      </c>
      <c r="I95" s="81">
        <f t="shared" si="16"/>
        <v>2.6</v>
      </c>
      <c r="J95" s="81">
        <f t="shared" si="16"/>
        <v>16.201916932907352</v>
      </c>
      <c r="K95" s="81">
        <f t="shared" si="16"/>
        <v>2.6747603833865923</v>
      </c>
      <c r="L95" s="81">
        <f t="shared" si="16"/>
        <v>0.49968051118212314</v>
      </c>
      <c r="M95" s="81">
        <f t="shared" si="16"/>
        <v>0.2222108626198151</v>
      </c>
      <c r="N95" s="81">
        <f t="shared" si="16"/>
        <v>66.172504598702758</v>
      </c>
      <c r="O95" s="81">
        <f t="shared" si="16"/>
        <v>5.9398005615257716</v>
      </c>
      <c r="P95" s="81">
        <f t="shared" si="16"/>
        <v>1.3780535579436695</v>
      </c>
      <c r="Q95" s="81">
        <f t="shared" si="16"/>
        <v>0.77911278923418292</v>
      </c>
      <c r="R95" s="81">
        <f t="shared" si="16"/>
        <v>9.2781876270694283</v>
      </c>
      <c r="S95" s="81">
        <f t="shared" si="16"/>
        <v>2.1038629102527011</v>
      </c>
      <c r="T95" s="81">
        <f t="shared" si="16"/>
        <v>0.39302933488238523</v>
      </c>
      <c r="U95" s="81">
        <f t="shared" si="16"/>
        <v>0.39487888469359672</v>
      </c>
      <c r="V95" s="81">
        <f t="shared" si="16"/>
        <v>11.1036692806661</v>
      </c>
      <c r="W95" s="81">
        <f t="shared" si="16"/>
        <v>2.5461322490076328</v>
      </c>
      <c r="X95" s="81">
        <f t="shared" si="16"/>
        <v>0.4756510794849419</v>
      </c>
      <c r="Y95" s="81">
        <f t="shared" si="16"/>
        <v>0.39487888469359672</v>
      </c>
      <c r="Z95" s="81">
        <f t="shared" si="16"/>
        <v>13.427979475263829</v>
      </c>
      <c r="AA95" s="81">
        <f t="shared" si="16"/>
        <v>3.3760480201374778</v>
      </c>
      <c r="AB95" s="81">
        <f t="shared" si="16"/>
        <v>0.63069028947620609</v>
      </c>
      <c r="AC95" s="81">
        <f t="shared" si="16"/>
        <v>0.39487888469359672</v>
      </c>
      <c r="AD95" s="81">
        <f t="shared" si="16"/>
        <v>4.2157420853906613</v>
      </c>
      <c r="AE95" s="81">
        <f t="shared" si="16"/>
        <v>1.5593958756898019</v>
      </c>
      <c r="AF95" s="81">
        <f t="shared" si="16"/>
        <v>0.2913157130409445</v>
      </c>
      <c r="AG95" s="82">
        <f t="shared" si="16"/>
        <v>0.39487888469359672</v>
      </c>
    </row>
    <row r="96" spans="1:33" ht="17.25" customHeight="1" thickBot="1" x14ac:dyDescent="0.3">
      <c r="A96" s="93" t="s">
        <v>192</v>
      </c>
      <c r="B96" s="104">
        <f>B94</f>
        <v>602</v>
      </c>
      <c r="C96" s="81">
        <f>C94+B94</f>
        <v>693</v>
      </c>
      <c r="D96" s="81">
        <f>C96+D94</f>
        <v>712.3899999999993</v>
      </c>
      <c r="E96" s="105">
        <f>D96+E94</f>
        <v>725.3899999999993</v>
      </c>
      <c r="F96" s="104">
        <f>F94</f>
        <v>601.77263336237831</v>
      </c>
      <c r="G96" s="81">
        <f>G94+F94</f>
        <v>692.81415238648515</v>
      </c>
      <c r="H96" s="81">
        <f>G96+H94</f>
        <v>709.57200987510953</v>
      </c>
      <c r="I96" s="81">
        <f>H96+I94</f>
        <v>722.57200987510953</v>
      </c>
      <c r="J96" s="104">
        <f>J94</f>
        <v>81.00958466453676</v>
      </c>
      <c r="K96" s="81">
        <f>K94+J94</f>
        <v>94.383386581469722</v>
      </c>
      <c r="L96" s="81">
        <f>K96+L94</f>
        <v>96.881789137380338</v>
      </c>
      <c r="M96" s="81">
        <f>L96+M94</f>
        <v>97.992843450479413</v>
      </c>
      <c r="N96" s="104">
        <f>N94</f>
        <v>330.86252299351372</v>
      </c>
      <c r="O96" s="81">
        <f>O94+N94</f>
        <v>360.56152580114258</v>
      </c>
      <c r="P96" s="81">
        <f>O96+P94</f>
        <v>367.45179359086092</v>
      </c>
      <c r="Q96" s="81">
        <f>P96+Q94</f>
        <v>371.34735753703183</v>
      </c>
      <c r="R96" s="104">
        <f>R94</f>
        <v>46.390938135347142</v>
      </c>
      <c r="S96" s="81">
        <f>S94+R94</f>
        <v>56.910252686610647</v>
      </c>
      <c r="T96" s="81">
        <f>S96+T94</f>
        <v>58.875399361022573</v>
      </c>
      <c r="U96" s="81">
        <f>T96+U94</f>
        <v>60.849793784490558</v>
      </c>
      <c r="V96" s="104">
        <f>V94</f>
        <v>55.51834640333049</v>
      </c>
      <c r="W96" s="81">
        <f>W94+V94</f>
        <v>68.249007648368661</v>
      </c>
      <c r="X96" s="81">
        <f>W96+X94</f>
        <v>70.62726304579337</v>
      </c>
      <c r="Y96" s="81">
        <f>X96+Y94</f>
        <v>72.601657469261355</v>
      </c>
      <c r="Z96" s="104">
        <f>Z94</f>
        <v>67.139897376319141</v>
      </c>
      <c r="AA96" s="81">
        <f>AA94+Z94</f>
        <v>84.020137477006529</v>
      </c>
      <c r="AB96" s="81">
        <f>AA96+AB94</f>
        <v>87.173588924387559</v>
      </c>
      <c r="AC96" s="81">
        <f>AB96+AC94</f>
        <v>89.147983347855543</v>
      </c>
      <c r="AD96" s="104">
        <f>AD94</f>
        <v>21.078710426953304</v>
      </c>
      <c r="AE96" s="81">
        <f>AE94+AD94</f>
        <v>28.875689805402313</v>
      </c>
      <c r="AF96" s="81">
        <f>AE96+AF94</f>
        <v>30.332268370607036</v>
      </c>
      <c r="AG96" s="81">
        <f>AF96+AG94</f>
        <v>32.306662794075017</v>
      </c>
    </row>
    <row r="97" spans="1:33" s="295" customFormat="1" ht="15" customHeight="1" x14ac:dyDescent="0.25">
      <c r="B97" s="349"/>
      <c r="C97" s="349"/>
      <c r="D97" s="350"/>
      <c r="E97" s="350"/>
      <c r="F97" s="349"/>
      <c r="G97" s="349"/>
      <c r="H97" s="350"/>
      <c r="I97" s="350"/>
      <c r="J97" s="349"/>
      <c r="K97" s="349"/>
      <c r="L97" s="350"/>
      <c r="M97" s="350"/>
      <c r="N97" s="349"/>
      <c r="O97" s="349"/>
      <c r="P97" s="350"/>
      <c r="Q97" s="350"/>
      <c r="R97" s="349"/>
      <c r="S97" s="349"/>
      <c r="T97" s="350"/>
      <c r="U97" s="350"/>
      <c r="V97" s="349"/>
      <c r="W97" s="349"/>
      <c r="X97" s="350"/>
      <c r="Y97" s="350"/>
      <c r="Z97" s="349"/>
      <c r="AA97" s="349"/>
      <c r="AB97" s="350"/>
      <c r="AC97" s="350"/>
      <c r="AD97" s="349"/>
      <c r="AE97" s="349"/>
      <c r="AF97" s="350"/>
      <c r="AG97" s="350"/>
    </row>
    <row r="98" spans="1:33" ht="17.25" customHeight="1" x14ac:dyDescent="0.25">
      <c r="B98" s="472" t="s">
        <v>68</v>
      </c>
      <c r="C98" s="473"/>
      <c r="D98" s="474"/>
      <c r="E98" s="475"/>
      <c r="F98" s="472" t="s">
        <v>69</v>
      </c>
      <c r="G98" s="473"/>
      <c r="H98" s="474"/>
      <c r="I98" s="475"/>
      <c r="J98" s="472" t="s">
        <v>136</v>
      </c>
      <c r="K98" s="473"/>
      <c r="L98" s="474"/>
      <c r="M98" s="475"/>
      <c r="N98" s="472" t="s">
        <v>137</v>
      </c>
      <c r="O98" s="473"/>
      <c r="P98" s="474"/>
      <c r="Q98" s="475"/>
      <c r="R98" s="472" t="s">
        <v>187</v>
      </c>
      <c r="S98" s="473"/>
      <c r="T98" s="474"/>
      <c r="U98" s="475"/>
      <c r="V98" s="472" t="s">
        <v>186</v>
      </c>
      <c r="W98" s="473"/>
      <c r="X98" s="474"/>
      <c r="Y98" s="475"/>
      <c r="Z98" s="472" t="s">
        <v>138</v>
      </c>
      <c r="AA98" s="473"/>
      <c r="AB98" s="474"/>
      <c r="AC98" s="475"/>
      <c r="AD98" s="472" t="s">
        <v>139</v>
      </c>
      <c r="AE98" s="473"/>
      <c r="AF98" s="474"/>
      <c r="AG98" s="475"/>
    </row>
    <row r="99" spans="1:33" ht="17.25" customHeight="1" x14ac:dyDescent="0.2">
      <c r="A99" s="303" t="s">
        <v>498</v>
      </c>
      <c r="B99" s="21" t="s">
        <v>71</v>
      </c>
      <c r="C99" s="21" t="s">
        <v>72</v>
      </c>
      <c r="D99" s="21" t="s">
        <v>191</v>
      </c>
      <c r="E99" s="21" t="s">
        <v>185</v>
      </c>
      <c r="F99" s="21" t="s">
        <v>71</v>
      </c>
      <c r="G99" s="21" t="s">
        <v>72</v>
      </c>
      <c r="H99" s="21" t="s">
        <v>191</v>
      </c>
      <c r="I99" s="21" t="s">
        <v>185</v>
      </c>
      <c r="J99" s="21" t="s">
        <v>71</v>
      </c>
      <c r="K99" s="21" t="s">
        <v>72</v>
      </c>
      <c r="L99" s="21" t="s">
        <v>191</v>
      </c>
      <c r="M99" s="21" t="s">
        <v>185</v>
      </c>
      <c r="N99" s="21" t="s">
        <v>71</v>
      </c>
      <c r="O99" s="21" t="s">
        <v>72</v>
      </c>
      <c r="P99" s="21" t="s">
        <v>191</v>
      </c>
      <c r="Q99" s="21" t="s">
        <v>185</v>
      </c>
      <c r="R99" s="21" t="s">
        <v>71</v>
      </c>
      <c r="S99" s="21" t="s">
        <v>72</v>
      </c>
      <c r="T99" s="21" t="s">
        <v>191</v>
      </c>
      <c r="U99" s="21" t="s">
        <v>185</v>
      </c>
      <c r="V99" s="21" t="s">
        <v>71</v>
      </c>
      <c r="W99" s="21" t="s">
        <v>72</v>
      </c>
      <c r="X99" s="21" t="s">
        <v>191</v>
      </c>
      <c r="Y99" s="21" t="s">
        <v>185</v>
      </c>
      <c r="Z99" s="21" t="s">
        <v>71</v>
      </c>
      <c r="AA99" s="21" t="s">
        <v>72</v>
      </c>
      <c r="AB99" s="21" t="s">
        <v>191</v>
      </c>
      <c r="AC99" s="21" t="s">
        <v>185</v>
      </c>
      <c r="AD99" s="21" t="s">
        <v>71</v>
      </c>
      <c r="AE99" s="21" t="s">
        <v>72</v>
      </c>
      <c r="AF99" s="21" t="s">
        <v>191</v>
      </c>
      <c r="AG99" s="21" t="s">
        <v>185</v>
      </c>
    </row>
    <row r="100" spans="1:33" ht="17.25" customHeight="1" x14ac:dyDescent="0.2">
      <c r="A100" s="22" t="s">
        <v>37</v>
      </c>
      <c r="B100" s="315">
        <v>411.29999999999995</v>
      </c>
      <c r="C100" s="315">
        <v>6.4000000000001798</v>
      </c>
      <c r="D100" s="315">
        <v>0</v>
      </c>
      <c r="E100" s="315">
        <v>0</v>
      </c>
      <c r="F100" s="315">
        <v>411.3</v>
      </c>
      <c r="G100" s="315">
        <v>6.3999999999999657</v>
      </c>
      <c r="H100" s="315">
        <v>0</v>
      </c>
      <c r="I100" s="315">
        <v>0</v>
      </c>
      <c r="J100" s="315">
        <v>52.983386581469659</v>
      </c>
      <c r="K100" s="315">
        <v>0.9405750798722009</v>
      </c>
      <c r="L100" s="315">
        <v>-0.49968051118210038</v>
      </c>
      <c r="M100" s="315">
        <v>0</v>
      </c>
      <c r="N100" s="315">
        <v>268.62516216477883</v>
      </c>
      <c r="O100" s="315">
        <v>2.0887210765804864</v>
      </c>
      <c r="P100" s="315">
        <v>0</v>
      </c>
      <c r="Q100" s="315">
        <v>0</v>
      </c>
      <c r="R100" s="315">
        <v>24.346616322974164</v>
      </c>
      <c r="S100" s="315">
        <v>0.73981992448445943</v>
      </c>
      <c r="T100" s="315">
        <v>0</v>
      </c>
      <c r="U100" s="315">
        <v>0</v>
      </c>
      <c r="V100" s="315">
        <v>28.839916739277754</v>
      </c>
      <c r="W100" s="315">
        <v>0.89534320844225002</v>
      </c>
      <c r="X100" s="315">
        <v>-0.47565107948494206</v>
      </c>
      <c r="Y100" s="315">
        <v>0</v>
      </c>
      <c r="Z100" s="315">
        <v>31.765592022461032</v>
      </c>
      <c r="AA100" s="315">
        <v>1.1871817213670051</v>
      </c>
      <c r="AB100" s="315">
        <v>0</v>
      </c>
      <c r="AC100" s="315">
        <v>0</v>
      </c>
      <c r="AD100" s="315">
        <v>4.7393261690386215</v>
      </c>
      <c r="AE100" s="315">
        <v>0.54835898925356341</v>
      </c>
      <c r="AF100" s="315">
        <v>-0.29131571304095588</v>
      </c>
      <c r="AG100" s="315">
        <v>-0.47124600638977643</v>
      </c>
    </row>
    <row r="101" spans="1:33" ht="17.25" customHeight="1" x14ac:dyDescent="0.2">
      <c r="A101" s="22" t="s">
        <v>75</v>
      </c>
      <c r="B101" s="315">
        <v>18.279999999999983</v>
      </c>
      <c r="C101" s="315">
        <v>4.3100000000001284</v>
      </c>
      <c r="D101" s="315">
        <v>0</v>
      </c>
      <c r="E101" s="315">
        <v>0</v>
      </c>
      <c r="F101" s="315">
        <v>18.902753412721491</v>
      </c>
      <c r="G101" s="315">
        <v>4.7590628328008346</v>
      </c>
      <c r="H101" s="315">
        <v>0</v>
      </c>
      <c r="I101" s="315">
        <v>0</v>
      </c>
      <c r="J101" s="315">
        <v>1.238913738019171</v>
      </c>
      <c r="K101" s="315">
        <v>0.22191693290734746</v>
      </c>
      <c r="L101" s="315">
        <v>-1.1757188498402229E-2</v>
      </c>
      <c r="M101" s="315">
        <v>0</v>
      </c>
      <c r="N101" s="315">
        <v>7.9534582244167087</v>
      </c>
      <c r="O101" s="315">
        <v>2.0332394229838155</v>
      </c>
      <c r="P101" s="315">
        <v>0</v>
      </c>
      <c r="Q101" s="315">
        <v>0</v>
      </c>
      <c r="R101" s="315">
        <v>4.6943886145803253</v>
      </c>
      <c r="S101" s="315">
        <v>1.3120243973279069</v>
      </c>
      <c r="T101" s="315">
        <v>0</v>
      </c>
      <c r="U101" s="315">
        <v>0</v>
      </c>
      <c r="V101" s="315">
        <v>3.1253073869687249</v>
      </c>
      <c r="W101" s="315">
        <v>0.82259657275631759</v>
      </c>
      <c r="X101" s="315">
        <v>-0.30637525413882943</v>
      </c>
      <c r="Y101" s="315">
        <v>0</v>
      </c>
      <c r="Z101" s="315">
        <v>0.37841417368573954</v>
      </c>
      <c r="AA101" s="315">
        <v>0</v>
      </c>
      <c r="AB101" s="315">
        <v>0</v>
      </c>
      <c r="AC101" s="315">
        <v>0</v>
      </c>
      <c r="AD101" s="315">
        <v>1.5122712750508218</v>
      </c>
      <c r="AE101" s="315">
        <v>0.36928550682544709</v>
      </c>
      <c r="AF101" s="315">
        <v>-0.1242375835027599</v>
      </c>
      <c r="AG101" s="315">
        <v>-0.11909671797850707</v>
      </c>
    </row>
    <row r="102" spans="1:33" ht="17.25" customHeight="1" x14ac:dyDescent="0.2">
      <c r="A102" s="22" t="s">
        <v>76</v>
      </c>
      <c r="B102" s="315">
        <v>72.314000000000036</v>
      </c>
      <c r="C102" s="315">
        <v>23.476000000000656</v>
      </c>
      <c r="D102" s="315">
        <v>0</v>
      </c>
      <c r="E102" s="315">
        <v>0</v>
      </c>
      <c r="F102" s="315">
        <v>71.760636654080827</v>
      </c>
      <c r="G102" s="315">
        <v>23.141555813728214</v>
      </c>
      <c r="H102" s="315">
        <v>0</v>
      </c>
      <c r="I102" s="315">
        <v>0</v>
      </c>
      <c r="J102" s="315">
        <v>12.075220447284364</v>
      </c>
      <c r="K102" s="315">
        <v>3.867821086261968</v>
      </c>
      <c r="L102" s="315">
        <v>0</v>
      </c>
      <c r="M102" s="315">
        <v>0</v>
      </c>
      <c r="N102" s="315">
        <v>25.836826991964436</v>
      </c>
      <c r="O102" s="315">
        <v>8.3353025462290073</v>
      </c>
      <c r="P102" s="315">
        <v>0</v>
      </c>
      <c r="Q102" s="315">
        <v>0</v>
      </c>
      <c r="R102" s="315">
        <v>3.7534301481266485</v>
      </c>
      <c r="S102" s="315">
        <v>1.3513273308161451</v>
      </c>
      <c r="T102" s="315">
        <v>0</v>
      </c>
      <c r="U102" s="315">
        <v>0</v>
      </c>
      <c r="V102" s="315">
        <v>8.9987588343498857</v>
      </c>
      <c r="W102" s="315">
        <v>2.9034301481266347</v>
      </c>
      <c r="X102" s="315">
        <v>-1.6007057798431492</v>
      </c>
      <c r="Y102" s="315">
        <v>0</v>
      </c>
      <c r="Z102" s="315">
        <v>14.115961661341856</v>
      </c>
      <c r="AA102" s="315">
        <v>4.4419146093522368</v>
      </c>
      <c r="AB102" s="315">
        <v>0</v>
      </c>
      <c r="AC102" s="315">
        <v>0</v>
      </c>
      <c r="AD102" s="315">
        <v>6.9804385710136252</v>
      </c>
      <c r="AE102" s="315">
        <v>2.2417600929422234</v>
      </c>
      <c r="AF102" s="315">
        <v>0</v>
      </c>
      <c r="AG102" s="315">
        <v>0</v>
      </c>
    </row>
    <row r="103" spans="1:33" ht="17.25" customHeight="1" x14ac:dyDescent="0.2">
      <c r="A103" s="22" t="s">
        <v>40</v>
      </c>
      <c r="B103" s="315">
        <v>92.105999999999995</v>
      </c>
      <c r="C103" s="315">
        <v>29.814000000000849</v>
      </c>
      <c r="D103" s="315">
        <v>0</v>
      </c>
      <c r="E103" s="315">
        <v>0</v>
      </c>
      <c r="F103" s="315">
        <v>92.036609933197894</v>
      </c>
      <c r="G103" s="315">
        <v>29.699381353470642</v>
      </c>
      <c r="H103" s="315">
        <v>0</v>
      </c>
      <c r="I103" s="315">
        <v>0</v>
      </c>
      <c r="J103" s="315">
        <v>13.536345047923346</v>
      </c>
      <c r="K103" s="315">
        <v>4.3754376996804947</v>
      </c>
      <c r="L103" s="315">
        <v>0</v>
      </c>
      <c r="M103" s="315">
        <v>0</v>
      </c>
      <c r="N103" s="315">
        <v>25.836174266628003</v>
      </c>
      <c r="O103" s="315">
        <v>8.4299477200115582</v>
      </c>
      <c r="P103" s="315">
        <v>0</v>
      </c>
      <c r="Q103" s="315">
        <v>0</v>
      </c>
      <c r="R103" s="315">
        <v>12.671728144060463</v>
      </c>
      <c r="S103" s="315">
        <v>3.9950275922160787</v>
      </c>
      <c r="T103" s="315">
        <v>0</v>
      </c>
      <c r="U103" s="315">
        <v>0</v>
      </c>
      <c r="V103" s="315">
        <v>13.435184432181231</v>
      </c>
      <c r="W103" s="315">
        <v>4.3320621550973</v>
      </c>
      <c r="X103" s="315">
        <v>-2.3737786813824981</v>
      </c>
      <c r="Y103" s="315">
        <v>0</v>
      </c>
      <c r="Z103" s="315">
        <v>19.395952367121698</v>
      </c>
      <c r="AA103" s="315">
        <v>6.2427208829508141</v>
      </c>
      <c r="AB103" s="315">
        <v>0</v>
      </c>
      <c r="AC103" s="315">
        <v>0</v>
      </c>
      <c r="AD103" s="315">
        <v>7.1612256752831556</v>
      </c>
      <c r="AE103" s="315">
        <v>2.3241853035143989</v>
      </c>
      <c r="AF103" s="315">
        <v>0</v>
      </c>
      <c r="AG103" s="315">
        <v>0</v>
      </c>
    </row>
    <row r="104" spans="1:33" ht="17.25" customHeight="1" x14ac:dyDescent="0.2">
      <c r="A104" s="348" t="s">
        <v>509</v>
      </c>
      <c r="B104" s="347" t="s">
        <v>71</v>
      </c>
      <c r="C104" s="347" t="s">
        <v>72</v>
      </c>
      <c r="D104" s="347" t="s">
        <v>191</v>
      </c>
      <c r="E104" s="347" t="s">
        <v>185</v>
      </c>
      <c r="F104" s="347" t="s">
        <v>71</v>
      </c>
      <c r="G104" s="347" t="s">
        <v>72</v>
      </c>
      <c r="H104" s="347" t="s">
        <v>191</v>
      </c>
      <c r="I104" s="347" t="s">
        <v>185</v>
      </c>
      <c r="J104" s="347" t="s">
        <v>71</v>
      </c>
      <c r="K104" s="347" t="s">
        <v>72</v>
      </c>
      <c r="L104" s="347" t="s">
        <v>191</v>
      </c>
      <c r="M104" s="347" t="s">
        <v>185</v>
      </c>
      <c r="N104" s="347" t="s">
        <v>71</v>
      </c>
      <c r="O104" s="347" t="s">
        <v>72</v>
      </c>
      <c r="P104" s="347" t="s">
        <v>191</v>
      </c>
      <c r="Q104" s="347" t="s">
        <v>185</v>
      </c>
      <c r="R104" s="347" t="s">
        <v>71</v>
      </c>
      <c r="S104" s="347" t="s">
        <v>72</v>
      </c>
      <c r="T104" s="347" t="s">
        <v>191</v>
      </c>
      <c r="U104" s="347" t="s">
        <v>185</v>
      </c>
      <c r="V104" s="347" t="s">
        <v>71</v>
      </c>
      <c r="W104" s="347" t="s">
        <v>72</v>
      </c>
      <c r="X104" s="347" t="s">
        <v>191</v>
      </c>
      <c r="Y104" s="347" t="s">
        <v>185</v>
      </c>
      <c r="Z104" s="347" t="s">
        <v>71</v>
      </c>
      <c r="AA104" s="347" t="s">
        <v>72</v>
      </c>
      <c r="AB104" s="347" t="s">
        <v>191</v>
      </c>
      <c r="AC104" s="347" t="s">
        <v>185</v>
      </c>
      <c r="AD104" s="347" t="s">
        <v>71</v>
      </c>
      <c r="AE104" s="347" t="s">
        <v>72</v>
      </c>
      <c r="AF104" s="347" t="s">
        <v>191</v>
      </c>
      <c r="AG104" s="347" t="s">
        <v>185</v>
      </c>
    </row>
    <row r="105" spans="1:33" ht="17.25" customHeight="1" x14ac:dyDescent="0.2">
      <c r="A105" s="22" t="s">
        <v>37</v>
      </c>
      <c r="B105" s="315">
        <f>B100/5</f>
        <v>82.259999999999991</v>
      </c>
      <c r="C105" s="315">
        <f t="shared" ref="C105:AG108" si="17">C100/5</f>
        <v>1.280000000000036</v>
      </c>
      <c r="D105" s="315">
        <f t="shared" si="17"/>
        <v>0</v>
      </c>
      <c r="E105" s="315">
        <f t="shared" si="17"/>
        <v>0</v>
      </c>
      <c r="F105" s="315">
        <f t="shared" si="17"/>
        <v>82.26</v>
      </c>
      <c r="G105" s="315">
        <f t="shared" si="17"/>
        <v>1.2799999999999931</v>
      </c>
      <c r="H105" s="315">
        <f t="shared" si="17"/>
        <v>0</v>
      </c>
      <c r="I105" s="315">
        <f t="shared" si="17"/>
        <v>0</v>
      </c>
      <c r="J105" s="315">
        <f t="shared" si="17"/>
        <v>10.596677316293931</v>
      </c>
      <c r="K105" s="315">
        <f t="shared" si="17"/>
        <v>0.18811501597444019</v>
      </c>
      <c r="L105" s="315">
        <f t="shared" si="17"/>
        <v>-9.9936102236420077E-2</v>
      </c>
      <c r="M105" s="315">
        <f t="shared" si="17"/>
        <v>0</v>
      </c>
      <c r="N105" s="315">
        <f t="shared" si="17"/>
        <v>53.725032432955764</v>
      </c>
      <c r="O105" s="315">
        <f t="shared" si="17"/>
        <v>0.41774421531609729</v>
      </c>
      <c r="P105" s="315">
        <f t="shared" si="17"/>
        <v>0</v>
      </c>
      <c r="Q105" s="315">
        <f t="shared" si="17"/>
        <v>0</v>
      </c>
      <c r="R105" s="315">
        <f t="shared" si="17"/>
        <v>4.8693232645948328</v>
      </c>
      <c r="S105" s="315">
        <f t="shared" si="17"/>
        <v>0.14796398489689189</v>
      </c>
      <c r="T105" s="315">
        <f t="shared" si="17"/>
        <v>0</v>
      </c>
      <c r="U105" s="315">
        <f t="shared" si="17"/>
        <v>0</v>
      </c>
      <c r="V105" s="315">
        <f t="shared" si="17"/>
        <v>5.7679833478555507</v>
      </c>
      <c r="W105" s="315">
        <f t="shared" si="17"/>
        <v>0.17906864168844999</v>
      </c>
      <c r="X105" s="315">
        <f t="shared" si="17"/>
        <v>-9.5130215896988418E-2</v>
      </c>
      <c r="Y105" s="315">
        <f t="shared" si="17"/>
        <v>0</v>
      </c>
      <c r="Z105" s="315">
        <f t="shared" si="17"/>
        <v>6.3531184044922062</v>
      </c>
      <c r="AA105" s="315">
        <f t="shared" si="17"/>
        <v>0.23743634427340102</v>
      </c>
      <c r="AB105" s="315">
        <f t="shared" si="17"/>
        <v>0</v>
      </c>
      <c r="AC105" s="315">
        <f t="shared" si="17"/>
        <v>0</v>
      </c>
      <c r="AD105" s="315">
        <f t="shared" si="17"/>
        <v>0.94786523380772425</v>
      </c>
      <c r="AE105" s="315">
        <f t="shared" si="17"/>
        <v>0.10967179785071268</v>
      </c>
      <c r="AF105" s="315">
        <f t="shared" si="17"/>
        <v>-5.8263142608191175E-2</v>
      </c>
      <c r="AG105" s="315">
        <f t="shared" si="17"/>
        <v>-9.4249201277955288E-2</v>
      </c>
    </row>
    <row r="106" spans="1:33" ht="17.25" customHeight="1" x14ac:dyDescent="0.2">
      <c r="A106" s="22" t="s">
        <v>75</v>
      </c>
      <c r="B106" s="315">
        <f t="shared" ref="B106:Q108" si="18">B101/5</f>
        <v>3.6559999999999966</v>
      </c>
      <c r="C106" s="315">
        <f t="shared" si="18"/>
        <v>0.86200000000002563</v>
      </c>
      <c r="D106" s="315">
        <f t="shared" si="18"/>
        <v>0</v>
      </c>
      <c r="E106" s="315">
        <f t="shared" si="18"/>
        <v>0</v>
      </c>
      <c r="F106" s="315">
        <f t="shared" si="18"/>
        <v>3.7805506825442983</v>
      </c>
      <c r="G106" s="315">
        <f t="shared" si="18"/>
        <v>0.95181256656016688</v>
      </c>
      <c r="H106" s="315">
        <f t="shared" si="18"/>
        <v>0</v>
      </c>
      <c r="I106" s="315">
        <f t="shared" si="18"/>
        <v>0</v>
      </c>
      <c r="J106" s="315">
        <f t="shared" si="18"/>
        <v>0.2477827476038342</v>
      </c>
      <c r="K106" s="315">
        <f t="shared" si="18"/>
        <v>4.4383386581469494E-2</v>
      </c>
      <c r="L106" s="315">
        <f t="shared" si="18"/>
        <v>-2.351437699680446E-3</v>
      </c>
      <c r="M106" s="315">
        <f t="shared" si="18"/>
        <v>0</v>
      </c>
      <c r="N106" s="315">
        <f t="shared" si="18"/>
        <v>1.5906916448833417</v>
      </c>
      <c r="O106" s="315">
        <f t="shared" si="18"/>
        <v>0.4066478845967631</v>
      </c>
      <c r="P106" s="315">
        <f t="shared" si="18"/>
        <v>0</v>
      </c>
      <c r="Q106" s="315">
        <f t="shared" si="18"/>
        <v>0</v>
      </c>
      <c r="R106" s="315">
        <f t="shared" si="17"/>
        <v>0.93887772291606508</v>
      </c>
      <c r="S106" s="315">
        <f t="shared" si="17"/>
        <v>0.26240487946558139</v>
      </c>
      <c r="T106" s="315">
        <f t="shared" si="17"/>
        <v>0</v>
      </c>
      <c r="U106" s="315">
        <f t="shared" si="17"/>
        <v>0</v>
      </c>
      <c r="V106" s="315">
        <f t="shared" si="17"/>
        <v>0.62506147739374496</v>
      </c>
      <c r="W106" s="315">
        <f t="shared" si="17"/>
        <v>0.16451931455126351</v>
      </c>
      <c r="X106" s="315">
        <f t="shared" si="17"/>
        <v>-6.1275050827765888E-2</v>
      </c>
      <c r="Y106" s="315">
        <f t="shared" si="17"/>
        <v>0</v>
      </c>
      <c r="Z106" s="315">
        <f t="shared" si="17"/>
        <v>7.5682834737147903E-2</v>
      </c>
      <c r="AA106" s="315">
        <f t="shared" si="17"/>
        <v>0</v>
      </c>
      <c r="AB106" s="315">
        <f t="shared" si="17"/>
        <v>0</v>
      </c>
      <c r="AC106" s="315">
        <f t="shared" si="17"/>
        <v>0</v>
      </c>
      <c r="AD106" s="315">
        <f t="shared" si="17"/>
        <v>0.30245425501016437</v>
      </c>
      <c r="AE106" s="315">
        <f t="shared" si="17"/>
        <v>7.3857101365089411E-2</v>
      </c>
      <c r="AF106" s="315">
        <f t="shared" si="17"/>
        <v>-2.4847516700551981E-2</v>
      </c>
      <c r="AG106" s="315">
        <f t="shared" si="17"/>
        <v>-2.3819343595701415E-2</v>
      </c>
    </row>
    <row r="107" spans="1:33" ht="17.25" customHeight="1" x14ac:dyDescent="0.2">
      <c r="A107" s="22" t="s">
        <v>76</v>
      </c>
      <c r="B107" s="315">
        <f t="shared" si="18"/>
        <v>14.462800000000007</v>
      </c>
      <c r="C107" s="315">
        <f t="shared" si="17"/>
        <v>4.6952000000001313</v>
      </c>
      <c r="D107" s="315">
        <f t="shared" si="17"/>
        <v>0</v>
      </c>
      <c r="E107" s="315">
        <f t="shared" si="17"/>
        <v>0</v>
      </c>
      <c r="F107" s="315">
        <f t="shared" si="17"/>
        <v>14.352127330816165</v>
      </c>
      <c r="G107" s="315">
        <f t="shared" si="17"/>
        <v>4.6283111627456428</v>
      </c>
      <c r="H107" s="315">
        <f t="shared" si="17"/>
        <v>0</v>
      </c>
      <c r="I107" s="315">
        <f t="shared" si="17"/>
        <v>0</v>
      </c>
      <c r="J107" s="315">
        <f t="shared" si="17"/>
        <v>2.415044089456873</v>
      </c>
      <c r="K107" s="315">
        <f t="shared" si="17"/>
        <v>0.77356421725239355</v>
      </c>
      <c r="L107" s="315">
        <f t="shared" si="17"/>
        <v>0</v>
      </c>
      <c r="M107" s="315">
        <f t="shared" si="17"/>
        <v>0</v>
      </c>
      <c r="N107" s="315">
        <f t="shared" si="17"/>
        <v>5.1673653983928869</v>
      </c>
      <c r="O107" s="315">
        <f t="shared" si="17"/>
        <v>1.6670605092458015</v>
      </c>
      <c r="P107" s="315">
        <f t="shared" si="17"/>
        <v>0</v>
      </c>
      <c r="Q107" s="315">
        <f t="shared" si="17"/>
        <v>0</v>
      </c>
      <c r="R107" s="315">
        <f t="shared" si="17"/>
        <v>0.75068602962532971</v>
      </c>
      <c r="S107" s="315">
        <f t="shared" si="17"/>
        <v>0.270265466163229</v>
      </c>
      <c r="T107" s="315">
        <f t="shared" si="17"/>
        <v>0</v>
      </c>
      <c r="U107" s="315">
        <f t="shared" si="17"/>
        <v>0</v>
      </c>
      <c r="V107" s="315">
        <f t="shared" si="17"/>
        <v>1.7997517668699772</v>
      </c>
      <c r="W107" s="315">
        <f t="shared" si="17"/>
        <v>0.58068602962532689</v>
      </c>
      <c r="X107" s="315">
        <f t="shared" si="17"/>
        <v>-0.32014115596862985</v>
      </c>
      <c r="Y107" s="315">
        <f t="shared" si="17"/>
        <v>0</v>
      </c>
      <c r="Z107" s="315">
        <f t="shared" si="17"/>
        <v>2.8231923322683712</v>
      </c>
      <c r="AA107" s="315">
        <f t="shared" si="17"/>
        <v>0.88838292187044732</v>
      </c>
      <c r="AB107" s="315">
        <f t="shared" si="17"/>
        <v>0</v>
      </c>
      <c r="AC107" s="315">
        <f t="shared" si="17"/>
        <v>0</v>
      </c>
      <c r="AD107" s="315">
        <f t="shared" si="17"/>
        <v>1.396087714202725</v>
      </c>
      <c r="AE107" s="315">
        <f t="shared" si="17"/>
        <v>0.4483520185884447</v>
      </c>
      <c r="AF107" s="315">
        <f t="shared" si="17"/>
        <v>0</v>
      </c>
      <c r="AG107" s="315">
        <f t="shared" si="17"/>
        <v>0</v>
      </c>
    </row>
    <row r="108" spans="1:33" ht="17.25" customHeight="1" thickBot="1" x14ac:dyDescent="0.25">
      <c r="A108" s="22" t="s">
        <v>40</v>
      </c>
      <c r="B108" s="315">
        <f t="shared" si="18"/>
        <v>18.421199999999999</v>
      </c>
      <c r="C108" s="315">
        <f t="shared" si="17"/>
        <v>5.9628000000001702</v>
      </c>
      <c r="D108" s="315">
        <f t="shared" si="17"/>
        <v>0</v>
      </c>
      <c r="E108" s="315">
        <f t="shared" si="17"/>
        <v>0</v>
      </c>
      <c r="F108" s="315">
        <f t="shared" si="17"/>
        <v>18.40732198663958</v>
      </c>
      <c r="G108" s="315">
        <f t="shared" si="17"/>
        <v>5.9398762706941284</v>
      </c>
      <c r="H108" s="315">
        <f t="shared" si="17"/>
        <v>0</v>
      </c>
      <c r="I108" s="315">
        <f t="shared" si="17"/>
        <v>0</v>
      </c>
      <c r="J108" s="315">
        <f t="shared" si="17"/>
        <v>2.7072690095846692</v>
      </c>
      <c r="K108" s="315">
        <f t="shared" si="17"/>
        <v>0.87508753993609889</v>
      </c>
      <c r="L108" s="315">
        <f t="shared" si="17"/>
        <v>0</v>
      </c>
      <c r="M108" s="315">
        <f t="shared" si="17"/>
        <v>0</v>
      </c>
      <c r="N108" s="315">
        <f t="shared" si="17"/>
        <v>5.167234853325601</v>
      </c>
      <c r="O108" s="315">
        <f t="shared" si="17"/>
        <v>1.6859895440023116</v>
      </c>
      <c r="P108" s="315">
        <f t="shared" si="17"/>
        <v>0</v>
      </c>
      <c r="Q108" s="315">
        <f t="shared" si="17"/>
        <v>0</v>
      </c>
      <c r="R108" s="315">
        <f t="shared" si="17"/>
        <v>2.5343456288120927</v>
      </c>
      <c r="S108" s="315">
        <f t="shared" si="17"/>
        <v>0.79900551844321577</v>
      </c>
      <c r="T108" s="315">
        <f t="shared" si="17"/>
        <v>0</v>
      </c>
      <c r="U108" s="315">
        <f t="shared" si="17"/>
        <v>0</v>
      </c>
      <c r="V108" s="315">
        <f t="shared" si="17"/>
        <v>2.6870368864362462</v>
      </c>
      <c r="W108" s="315">
        <f t="shared" si="17"/>
        <v>0.86641243101945997</v>
      </c>
      <c r="X108" s="315">
        <f t="shared" si="17"/>
        <v>-0.47475573627649964</v>
      </c>
      <c r="Y108" s="315">
        <f t="shared" si="17"/>
        <v>0</v>
      </c>
      <c r="Z108" s="315">
        <f t="shared" si="17"/>
        <v>3.8791904734243396</v>
      </c>
      <c r="AA108" s="315">
        <f t="shared" si="17"/>
        <v>1.2485441765901628</v>
      </c>
      <c r="AB108" s="315">
        <f t="shared" si="17"/>
        <v>0</v>
      </c>
      <c r="AC108" s="315">
        <f t="shared" si="17"/>
        <v>0</v>
      </c>
      <c r="AD108" s="315">
        <f t="shared" si="17"/>
        <v>1.4322451350566312</v>
      </c>
      <c r="AE108" s="315">
        <f t="shared" si="17"/>
        <v>0.46483706070287978</v>
      </c>
      <c r="AF108" s="315">
        <f t="shared" si="17"/>
        <v>0</v>
      </c>
      <c r="AG108" s="315">
        <f t="shared" si="17"/>
        <v>0</v>
      </c>
    </row>
    <row r="109" spans="1:33" ht="17.25" customHeight="1" x14ac:dyDescent="0.25">
      <c r="A109" s="77" t="s">
        <v>189</v>
      </c>
      <c r="B109" s="78">
        <f>SUM(B100:B103)</f>
        <v>594</v>
      </c>
      <c r="C109" s="78">
        <f t="shared" ref="C109:AG109" si="19">SUM(C100:C103)</f>
        <v>64.000000000001819</v>
      </c>
      <c r="D109" s="78">
        <f t="shared" si="19"/>
        <v>0</v>
      </c>
      <c r="E109" s="78">
        <f t="shared" si="19"/>
        <v>0</v>
      </c>
      <c r="F109" s="78">
        <f t="shared" si="19"/>
        <v>594.00000000000023</v>
      </c>
      <c r="G109" s="78">
        <f t="shared" si="19"/>
        <v>63.999999999999659</v>
      </c>
      <c r="H109" s="78">
        <f t="shared" si="19"/>
        <v>0</v>
      </c>
      <c r="I109" s="78">
        <f t="shared" si="19"/>
        <v>0</v>
      </c>
      <c r="J109" s="78">
        <f t="shared" si="19"/>
        <v>79.833865814696537</v>
      </c>
      <c r="K109" s="78">
        <f t="shared" si="19"/>
        <v>9.4057507987220106</v>
      </c>
      <c r="L109" s="78">
        <f t="shared" si="19"/>
        <v>-0.51143769968050257</v>
      </c>
      <c r="M109" s="78">
        <f t="shared" si="19"/>
        <v>0</v>
      </c>
      <c r="N109" s="78">
        <f t="shared" si="19"/>
        <v>328.25162164778794</v>
      </c>
      <c r="O109" s="78">
        <f t="shared" si="19"/>
        <v>20.887210765804866</v>
      </c>
      <c r="P109" s="78">
        <f t="shared" si="19"/>
        <v>0</v>
      </c>
      <c r="Q109" s="78">
        <f t="shared" si="19"/>
        <v>0</v>
      </c>
      <c r="R109" s="78">
        <f t="shared" si="19"/>
        <v>45.466163229741596</v>
      </c>
      <c r="S109" s="78">
        <f t="shared" si="19"/>
        <v>7.3981992448445899</v>
      </c>
      <c r="T109" s="78">
        <f t="shared" si="19"/>
        <v>0</v>
      </c>
      <c r="U109" s="78">
        <f t="shared" si="19"/>
        <v>0</v>
      </c>
      <c r="V109" s="78">
        <f t="shared" si="19"/>
        <v>54.399167392777599</v>
      </c>
      <c r="W109" s="78">
        <f t="shared" si="19"/>
        <v>8.9534320844225022</v>
      </c>
      <c r="X109" s="78">
        <f t="shared" si="19"/>
        <v>-4.7565107948494187</v>
      </c>
      <c r="Y109" s="78">
        <f t="shared" si="19"/>
        <v>0</v>
      </c>
      <c r="Z109" s="78">
        <f t="shared" si="19"/>
        <v>65.655920224610327</v>
      </c>
      <c r="AA109" s="78">
        <f t="shared" si="19"/>
        <v>11.871817213670056</v>
      </c>
      <c r="AB109" s="78">
        <f t="shared" si="19"/>
        <v>0</v>
      </c>
      <c r="AC109" s="78">
        <f t="shared" si="19"/>
        <v>0</v>
      </c>
      <c r="AD109" s="78">
        <f t="shared" si="19"/>
        <v>20.393261690386225</v>
      </c>
      <c r="AE109" s="78">
        <f t="shared" si="19"/>
        <v>5.4835898925356332</v>
      </c>
      <c r="AF109" s="78">
        <f t="shared" si="19"/>
        <v>-0.41555329654371576</v>
      </c>
      <c r="AG109" s="79">
        <f t="shared" si="19"/>
        <v>-0.5903427243682835</v>
      </c>
    </row>
    <row r="110" spans="1:33" ht="17.25" customHeight="1" thickBot="1" x14ac:dyDescent="0.3">
      <c r="A110" s="80" t="s">
        <v>190</v>
      </c>
      <c r="B110" s="81">
        <f>SUM(B105:B108)</f>
        <v>118.79999999999998</v>
      </c>
      <c r="C110" s="81">
        <f t="shared" ref="C110:AG110" si="20">SUM(C105:C108)</f>
        <v>12.800000000000363</v>
      </c>
      <c r="D110" s="81">
        <f t="shared" si="20"/>
        <v>0</v>
      </c>
      <c r="E110" s="81">
        <f t="shared" si="20"/>
        <v>0</v>
      </c>
      <c r="F110" s="81">
        <f t="shared" si="20"/>
        <v>118.80000000000004</v>
      </c>
      <c r="G110" s="81">
        <f t="shared" si="20"/>
        <v>12.799999999999931</v>
      </c>
      <c r="H110" s="81">
        <f t="shared" si="20"/>
        <v>0</v>
      </c>
      <c r="I110" s="81">
        <f t="shared" si="20"/>
        <v>0</v>
      </c>
      <c r="J110" s="81">
        <f t="shared" si="20"/>
        <v>15.966773162939306</v>
      </c>
      <c r="K110" s="81">
        <f t="shared" si="20"/>
        <v>1.8811501597444023</v>
      </c>
      <c r="L110" s="81">
        <f t="shared" si="20"/>
        <v>-0.10228753993610053</v>
      </c>
      <c r="M110" s="81">
        <f t="shared" si="20"/>
        <v>0</v>
      </c>
      <c r="N110" s="81">
        <f t="shared" si="20"/>
        <v>65.650324329557591</v>
      </c>
      <c r="O110" s="81">
        <f t="shared" si="20"/>
        <v>4.1774421531609738</v>
      </c>
      <c r="P110" s="81">
        <f t="shared" si="20"/>
        <v>0</v>
      </c>
      <c r="Q110" s="81">
        <f t="shared" si="20"/>
        <v>0</v>
      </c>
      <c r="R110" s="81">
        <f t="shared" si="20"/>
        <v>9.093232645948321</v>
      </c>
      <c r="S110" s="81">
        <f t="shared" si="20"/>
        <v>1.479639848968918</v>
      </c>
      <c r="T110" s="81">
        <f t="shared" si="20"/>
        <v>0</v>
      </c>
      <c r="U110" s="81">
        <f t="shared" si="20"/>
        <v>0</v>
      </c>
      <c r="V110" s="81">
        <f t="shared" si="20"/>
        <v>10.879833478555518</v>
      </c>
      <c r="W110" s="81">
        <f t="shared" si="20"/>
        <v>1.7906864168845003</v>
      </c>
      <c r="X110" s="81">
        <f t="shared" si="20"/>
        <v>-0.95130215896988379</v>
      </c>
      <c r="Y110" s="81">
        <f t="shared" si="20"/>
        <v>0</v>
      </c>
      <c r="Z110" s="81">
        <f t="shared" si="20"/>
        <v>13.131184044922065</v>
      </c>
      <c r="AA110" s="81">
        <f t="shared" si="20"/>
        <v>2.374363442734011</v>
      </c>
      <c r="AB110" s="81">
        <f t="shared" si="20"/>
        <v>0</v>
      </c>
      <c r="AC110" s="81">
        <f t="shared" si="20"/>
        <v>0</v>
      </c>
      <c r="AD110" s="81">
        <f t="shared" si="20"/>
        <v>4.0786523380772444</v>
      </c>
      <c r="AE110" s="81">
        <f t="shared" si="20"/>
        <v>1.0967179785071266</v>
      </c>
      <c r="AF110" s="81">
        <f t="shared" si="20"/>
        <v>-8.3110659308743159E-2</v>
      </c>
      <c r="AG110" s="82">
        <f t="shared" si="20"/>
        <v>-0.1180685448736567</v>
      </c>
    </row>
    <row r="111" spans="1:33" ht="17.25" customHeight="1" thickBot="1" x14ac:dyDescent="0.3">
      <c r="A111" s="93" t="s">
        <v>192</v>
      </c>
      <c r="B111" s="104">
        <f>B109</f>
        <v>594</v>
      </c>
      <c r="C111" s="81">
        <f>C109+B109</f>
        <v>658.00000000000182</v>
      </c>
      <c r="D111" s="81">
        <f>C111+D109</f>
        <v>658.00000000000182</v>
      </c>
      <c r="E111" s="105">
        <f>D111+E109</f>
        <v>658.00000000000182</v>
      </c>
      <c r="F111" s="104">
        <f>F109</f>
        <v>594.00000000000023</v>
      </c>
      <c r="G111" s="81">
        <f>G109+F109</f>
        <v>657.99999999999989</v>
      </c>
      <c r="H111" s="81">
        <f>G111+H109</f>
        <v>657.99999999999989</v>
      </c>
      <c r="I111" s="81">
        <f>H111+I109</f>
        <v>657.99999999999989</v>
      </c>
      <c r="J111" s="104">
        <f>J109</f>
        <v>79.833865814696537</v>
      </c>
      <c r="K111" s="81">
        <f>K109+J109</f>
        <v>89.239616613418548</v>
      </c>
      <c r="L111" s="81">
        <f>K111+L109</f>
        <v>88.728178913738049</v>
      </c>
      <c r="M111" s="81">
        <f>L111+M109</f>
        <v>88.728178913738049</v>
      </c>
      <c r="N111" s="104">
        <f>N109</f>
        <v>328.25162164778794</v>
      </c>
      <c r="O111" s="81">
        <f>O109+N109</f>
        <v>349.13883241359281</v>
      </c>
      <c r="P111" s="81">
        <f>O111+P109</f>
        <v>349.13883241359281</v>
      </c>
      <c r="Q111" s="81">
        <f>P111+Q109</f>
        <v>349.13883241359281</v>
      </c>
      <c r="R111" s="104">
        <f>R109</f>
        <v>45.466163229741596</v>
      </c>
      <c r="S111" s="81">
        <f>S109+R109</f>
        <v>52.864362474586187</v>
      </c>
      <c r="T111" s="81">
        <f>S111+T109</f>
        <v>52.864362474586187</v>
      </c>
      <c r="U111" s="81">
        <f>T111+U109</f>
        <v>52.864362474586187</v>
      </c>
      <c r="V111" s="104">
        <f>V109</f>
        <v>54.399167392777599</v>
      </c>
      <c r="W111" s="81">
        <f>W109+V109</f>
        <v>63.352599477200101</v>
      </c>
      <c r="X111" s="81">
        <f>W111+X109</f>
        <v>58.596088682350683</v>
      </c>
      <c r="Y111" s="81">
        <f>X111+Y109</f>
        <v>58.596088682350683</v>
      </c>
      <c r="Z111" s="104">
        <f>Z109</f>
        <v>65.655920224610327</v>
      </c>
      <c r="AA111" s="81">
        <f>AA109+Z109</f>
        <v>77.527737438280383</v>
      </c>
      <c r="AB111" s="81">
        <f>AA111+AB109</f>
        <v>77.527737438280383</v>
      </c>
      <c r="AC111" s="81">
        <f>AB111+AC109</f>
        <v>77.527737438280383</v>
      </c>
      <c r="AD111" s="104">
        <f>AD109</f>
        <v>20.393261690386225</v>
      </c>
      <c r="AE111" s="81">
        <f>AE109+AD109</f>
        <v>25.876851582921859</v>
      </c>
      <c r="AF111" s="81">
        <f>AE111+AF109</f>
        <v>25.461298286378142</v>
      </c>
      <c r="AG111" s="81">
        <f>AF111+AG109</f>
        <v>24.870955562009858</v>
      </c>
    </row>
    <row r="112" spans="1:33" s="298" customFormat="1" ht="17.25" customHeight="1" x14ac:dyDescent="0.25">
      <c r="A112" s="290"/>
      <c r="B112" s="346"/>
      <c r="C112" s="346"/>
      <c r="D112" s="346"/>
      <c r="E112" s="346"/>
      <c r="F112" s="346"/>
      <c r="G112" s="346"/>
      <c r="H112" s="346"/>
      <c r="I112" s="346"/>
      <c r="J112" s="346"/>
      <c r="K112" s="346"/>
      <c r="L112" s="346"/>
      <c r="M112" s="346"/>
      <c r="N112" s="346"/>
      <c r="O112" s="346"/>
      <c r="P112" s="346"/>
      <c r="Q112" s="346"/>
      <c r="R112" s="346"/>
      <c r="S112" s="346"/>
      <c r="T112" s="346"/>
      <c r="U112" s="346"/>
      <c r="V112" s="346"/>
      <c r="W112" s="346"/>
      <c r="X112" s="346"/>
      <c r="Y112" s="346"/>
      <c r="Z112" s="346"/>
      <c r="AA112" s="346"/>
      <c r="AB112" s="346"/>
      <c r="AC112" s="346"/>
      <c r="AD112" s="346"/>
      <c r="AE112" s="346"/>
      <c r="AF112" s="346"/>
      <c r="AG112" s="346"/>
    </row>
    <row r="113" spans="1:33" ht="14.25" customHeight="1" x14ac:dyDescent="0.2">
      <c r="B113" s="477" t="s">
        <v>68</v>
      </c>
      <c r="C113" s="478"/>
      <c r="D113" s="478"/>
      <c r="E113" s="479"/>
      <c r="F113" s="477" t="s">
        <v>69</v>
      </c>
      <c r="G113" s="478"/>
      <c r="H113" s="478"/>
      <c r="I113" s="479"/>
      <c r="J113" s="477" t="s">
        <v>136</v>
      </c>
      <c r="K113" s="478"/>
      <c r="L113" s="478"/>
      <c r="M113" s="479"/>
      <c r="N113" s="477" t="s">
        <v>137</v>
      </c>
      <c r="O113" s="478"/>
      <c r="P113" s="478"/>
      <c r="Q113" s="479"/>
      <c r="R113" s="477" t="s">
        <v>187</v>
      </c>
      <c r="S113" s="478"/>
      <c r="T113" s="478"/>
      <c r="U113" s="479"/>
      <c r="V113" s="477" t="s">
        <v>186</v>
      </c>
      <c r="W113" s="478"/>
      <c r="X113" s="478"/>
      <c r="Y113" s="479"/>
      <c r="Z113" s="477" t="s">
        <v>138</v>
      </c>
      <c r="AA113" s="478"/>
      <c r="AB113" s="478"/>
      <c r="AC113" s="479"/>
      <c r="AD113" s="477" t="s">
        <v>139</v>
      </c>
      <c r="AE113" s="478"/>
      <c r="AF113" s="478"/>
      <c r="AG113" s="479"/>
    </row>
    <row r="114" spans="1:33" x14ac:dyDescent="0.2">
      <c r="A114" s="303" t="s">
        <v>500</v>
      </c>
      <c r="B114" s="347" t="s">
        <v>71</v>
      </c>
      <c r="C114" s="347" t="s">
        <v>72</v>
      </c>
      <c r="D114" s="347" t="s">
        <v>191</v>
      </c>
      <c r="E114" s="347" t="s">
        <v>185</v>
      </c>
      <c r="F114" s="347" t="s">
        <v>71</v>
      </c>
      <c r="G114" s="347" t="s">
        <v>72</v>
      </c>
      <c r="H114" s="347" t="s">
        <v>191</v>
      </c>
      <c r="I114" s="347" t="s">
        <v>185</v>
      </c>
      <c r="J114" s="347" t="s">
        <v>71</v>
      </c>
      <c r="K114" s="347" t="s">
        <v>72</v>
      </c>
      <c r="L114" s="347" t="s">
        <v>191</v>
      </c>
      <c r="M114" s="347" t="s">
        <v>185</v>
      </c>
      <c r="N114" s="347" t="s">
        <v>71</v>
      </c>
      <c r="O114" s="347" t="s">
        <v>72</v>
      </c>
      <c r="P114" s="347" t="s">
        <v>191</v>
      </c>
      <c r="Q114" s="347" t="s">
        <v>185</v>
      </c>
      <c r="R114" s="347" t="s">
        <v>71</v>
      </c>
      <c r="S114" s="347" t="s">
        <v>72</v>
      </c>
      <c r="T114" s="347" t="s">
        <v>191</v>
      </c>
      <c r="U114" s="347" t="s">
        <v>185</v>
      </c>
      <c r="V114" s="347" t="s">
        <v>71</v>
      </c>
      <c r="W114" s="347" t="s">
        <v>72</v>
      </c>
      <c r="X114" s="347" t="s">
        <v>191</v>
      </c>
      <c r="Y114" s="347" t="s">
        <v>185</v>
      </c>
      <c r="Z114" s="347" t="s">
        <v>71</v>
      </c>
      <c r="AA114" s="347" t="s">
        <v>72</v>
      </c>
      <c r="AB114" s="347" t="s">
        <v>191</v>
      </c>
      <c r="AC114" s="347" t="s">
        <v>185</v>
      </c>
      <c r="AD114" s="347" t="s">
        <v>71</v>
      </c>
      <c r="AE114" s="347" t="s">
        <v>72</v>
      </c>
      <c r="AF114" s="347" t="s">
        <v>191</v>
      </c>
      <c r="AG114" s="347" t="s">
        <v>185</v>
      </c>
    </row>
    <row r="115" spans="1:33" x14ac:dyDescent="0.2">
      <c r="A115" s="22" t="s">
        <v>37</v>
      </c>
      <c r="B115" s="315">
        <v>411.29999999999995</v>
      </c>
      <c r="C115" s="315">
        <v>6.4000000000001869</v>
      </c>
      <c r="D115" s="315">
        <v>0</v>
      </c>
      <c r="E115" s="315">
        <v>0</v>
      </c>
      <c r="F115" s="315">
        <v>411.3</v>
      </c>
      <c r="G115" s="315">
        <v>6.3999999999999613</v>
      </c>
      <c r="H115" s="315">
        <v>0</v>
      </c>
      <c r="I115" s="315">
        <v>0</v>
      </c>
      <c r="J115" s="315">
        <v>52.983386581469659</v>
      </c>
      <c r="K115" s="315">
        <v>0.94057507987220079</v>
      </c>
      <c r="L115" s="315">
        <v>0</v>
      </c>
      <c r="M115" s="315">
        <v>0</v>
      </c>
      <c r="N115" s="315">
        <v>268.62516216477883</v>
      </c>
      <c r="O115" s="315">
        <v>2.0887210765804838</v>
      </c>
      <c r="P115" s="315">
        <v>0</v>
      </c>
      <c r="Q115" s="315">
        <v>0</v>
      </c>
      <c r="R115" s="315">
        <v>24.346616322974164</v>
      </c>
      <c r="S115" s="315">
        <v>0.73981992448445899</v>
      </c>
      <c r="T115" s="315">
        <v>0</v>
      </c>
      <c r="U115" s="315">
        <v>0</v>
      </c>
      <c r="V115" s="315">
        <v>28.839916739277754</v>
      </c>
      <c r="W115" s="315">
        <v>0.89534320844224979</v>
      </c>
      <c r="X115" s="315">
        <v>0</v>
      </c>
      <c r="Y115" s="315">
        <v>0</v>
      </c>
      <c r="Z115" s="315">
        <v>31.765592022461032</v>
      </c>
      <c r="AA115" s="315">
        <v>1.1871817213670051</v>
      </c>
      <c r="AB115" s="315">
        <v>0</v>
      </c>
      <c r="AC115" s="315">
        <v>0</v>
      </c>
      <c r="AD115" s="315">
        <v>4.7393261690386215</v>
      </c>
      <c r="AE115" s="315">
        <v>0.54835898925356341</v>
      </c>
      <c r="AF115" s="315">
        <v>0</v>
      </c>
      <c r="AG115" s="315">
        <v>0</v>
      </c>
    </row>
    <row r="116" spans="1:33" x14ac:dyDescent="0.2">
      <c r="A116" s="22" t="s">
        <v>75</v>
      </c>
      <c r="B116" s="315">
        <v>18.279999999999983</v>
      </c>
      <c r="C116" s="315">
        <v>4.710000000000127</v>
      </c>
      <c r="D116" s="315">
        <v>0</v>
      </c>
      <c r="E116" s="315">
        <v>0</v>
      </c>
      <c r="F116" s="315">
        <v>19.0003717688063</v>
      </c>
      <c r="G116" s="315">
        <v>4.9922654661632091</v>
      </c>
      <c r="H116" s="315">
        <v>0</v>
      </c>
      <c r="I116" s="315">
        <v>0</v>
      </c>
      <c r="J116" s="315">
        <v>1.238913738019171</v>
      </c>
      <c r="K116" s="315">
        <v>0.2410223642172514</v>
      </c>
      <c r="L116" s="315">
        <v>0</v>
      </c>
      <c r="M116" s="315">
        <v>0</v>
      </c>
      <c r="N116" s="315">
        <v>7.9534582244167087</v>
      </c>
      <c r="O116" s="315">
        <v>2.1637844902700953</v>
      </c>
      <c r="P116" s="315">
        <v>0</v>
      </c>
      <c r="Q116" s="315">
        <v>0</v>
      </c>
      <c r="R116" s="315">
        <v>4.6943886145803253</v>
      </c>
      <c r="S116" s="315">
        <v>1.3455474876561084</v>
      </c>
      <c r="T116" s="315">
        <v>0</v>
      </c>
      <c r="U116" s="315">
        <v>0</v>
      </c>
      <c r="V116" s="315">
        <v>3.1672765998644556</v>
      </c>
      <c r="W116" s="315">
        <v>0.84777810049375368</v>
      </c>
      <c r="X116" s="315">
        <v>0</v>
      </c>
      <c r="Y116" s="315">
        <v>0</v>
      </c>
      <c r="Z116" s="315">
        <v>0.4340633168748172</v>
      </c>
      <c r="AA116" s="315">
        <v>0</v>
      </c>
      <c r="AB116" s="315">
        <v>0</v>
      </c>
      <c r="AC116" s="315">
        <v>0</v>
      </c>
      <c r="AD116" s="315">
        <v>1.5122712750508218</v>
      </c>
      <c r="AE116" s="315">
        <v>0.39413302352599994</v>
      </c>
      <c r="AF116" s="315">
        <v>0</v>
      </c>
      <c r="AG116" s="315">
        <v>0</v>
      </c>
    </row>
    <row r="117" spans="1:33" x14ac:dyDescent="0.2">
      <c r="A117" s="22" t="s">
        <v>76</v>
      </c>
      <c r="B117" s="315">
        <v>72.506000000000029</v>
      </c>
      <c r="C117" s="315">
        <v>23.154000000000657</v>
      </c>
      <c r="D117" s="315">
        <v>0</v>
      </c>
      <c r="E117" s="315">
        <v>0</v>
      </c>
      <c r="F117" s="315">
        <v>71.797495207667822</v>
      </c>
      <c r="G117" s="315">
        <v>23.024034853325468</v>
      </c>
      <c r="H117" s="315">
        <v>0</v>
      </c>
      <c r="I117" s="315">
        <v>0</v>
      </c>
      <c r="J117" s="315">
        <v>12.10343769968053</v>
      </c>
      <c r="K117" s="315">
        <v>3.8540063897763446</v>
      </c>
      <c r="L117" s="315">
        <v>0</v>
      </c>
      <c r="M117" s="315">
        <v>0</v>
      </c>
      <c r="N117" s="315">
        <v>25.836826991964436</v>
      </c>
      <c r="O117" s="315">
        <v>8.283084519314496</v>
      </c>
      <c r="P117" s="315">
        <v>0</v>
      </c>
      <c r="Q117" s="315">
        <v>0</v>
      </c>
      <c r="R117" s="315">
        <v>3.7534301481266485</v>
      </c>
      <c r="S117" s="315">
        <v>1.317804240487944</v>
      </c>
      <c r="T117" s="315">
        <v>0</v>
      </c>
      <c r="U117" s="315">
        <v>0</v>
      </c>
      <c r="V117" s="315">
        <v>8.995401297318228</v>
      </c>
      <c r="W117" s="315">
        <v>2.8891606157420879</v>
      </c>
      <c r="X117" s="315">
        <v>0</v>
      </c>
      <c r="Y117" s="315">
        <v>0</v>
      </c>
      <c r="Z117" s="315">
        <v>14.111509729886734</v>
      </c>
      <c r="AA117" s="315">
        <v>4.4563833865813978</v>
      </c>
      <c r="AB117" s="315">
        <v>0</v>
      </c>
      <c r="AC117" s="315">
        <v>0</v>
      </c>
      <c r="AD117" s="315">
        <v>6.996889340691232</v>
      </c>
      <c r="AE117" s="315">
        <v>2.2235957014231977</v>
      </c>
      <c r="AF117" s="315">
        <v>0</v>
      </c>
      <c r="AG117" s="315">
        <v>0</v>
      </c>
    </row>
    <row r="118" spans="1:33" x14ac:dyDescent="0.2">
      <c r="A118" s="22" t="s">
        <v>40</v>
      </c>
      <c r="B118" s="315">
        <v>91.914000000000001</v>
      </c>
      <c r="C118" s="315">
        <v>29.73600000000085</v>
      </c>
      <c r="D118" s="315">
        <v>0</v>
      </c>
      <c r="E118" s="315">
        <v>0</v>
      </c>
      <c r="F118" s="315">
        <v>91.90213302352609</v>
      </c>
      <c r="G118" s="315">
        <v>29.583699680511018</v>
      </c>
      <c r="H118" s="315">
        <v>0</v>
      </c>
      <c r="I118" s="315">
        <v>0</v>
      </c>
      <c r="J118" s="315">
        <v>13.50812779552718</v>
      </c>
      <c r="K118" s="315">
        <v>4.3701469648562146</v>
      </c>
      <c r="L118" s="315">
        <v>0</v>
      </c>
      <c r="M118" s="315">
        <v>0</v>
      </c>
      <c r="N118" s="315">
        <v>25.836174266628003</v>
      </c>
      <c r="O118" s="315">
        <v>8.3516206796397903</v>
      </c>
      <c r="P118" s="315">
        <v>0</v>
      </c>
      <c r="Q118" s="315">
        <v>0</v>
      </c>
      <c r="R118" s="315">
        <v>12.671728144060463</v>
      </c>
      <c r="S118" s="315">
        <v>3.9950275922160787</v>
      </c>
      <c r="T118" s="315">
        <v>0</v>
      </c>
      <c r="U118" s="315">
        <v>0</v>
      </c>
      <c r="V118" s="315">
        <v>13.396572756317159</v>
      </c>
      <c r="W118" s="315">
        <v>4.3211501597444109</v>
      </c>
      <c r="X118" s="315">
        <v>0</v>
      </c>
      <c r="Y118" s="315">
        <v>0</v>
      </c>
      <c r="Z118" s="315">
        <v>19.344755155387748</v>
      </c>
      <c r="AA118" s="315">
        <v>6.2282521057216531</v>
      </c>
      <c r="AB118" s="315">
        <v>0</v>
      </c>
      <c r="AC118" s="315">
        <v>0</v>
      </c>
      <c r="AD118" s="315">
        <v>7.1447749056055487</v>
      </c>
      <c r="AE118" s="315">
        <v>2.3175021783328713</v>
      </c>
      <c r="AF118" s="315">
        <v>0</v>
      </c>
      <c r="AG118" s="315">
        <v>0</v>
      </c>
    </row>
    <row r="119" spans="1:33" x14ac:dyDescent="0.2">
      <c r="A119" s="348" t="s">
        <v>510</v>
      </c>
      <c r="B119" s="347" t="s">
        <v>71</v>
      </c>
      <c r="C119" s="347" t="s">
        <v>72</v>
      </c>
      <c r="D119" s="347" t="s">
        <v>191</v>
      </c>
      <c r="E119" s="347" t="s">
        <v>185</v>
      </c>
      <c r="F119" s="347" t="s">
        <v>71</v>
      </c>
      <c r="G119" s="347" t="s">
        <v>72</v>
      </c>
      <c r="H119" s="347" t="s">
        <v>191</v>
      </c>
      <c r="I119" s="347" t="s">
        <v>185</v>
      </c>
      <c r="J119" s="347" t="s">
        <v>71</v>
      </c>
      <c r="K119" s="347" t="s">
        <v>72</v>
      </c>
      <c r="L119" s="347" t="s">
        <v>191</v>
      </c>
      <c r="M119" s="347" t="s">
        <v>185</v>
      </c>
      <c r="N119" s="347" t="s">
        <v>71</v>
      </c>
      <c r="O119" s="347" t="s">
        <v>72</v>
      </c>
      <c r="P119" s="347" t="s">
        <v>191</v>
      </c>
      <c r="Q119" s="347" t="s">
        <v>185</v>
      </c>
      <c r="R119" s="347" t="s">
        <v>71</v>
      </c>
      <c r="S119" s="347" t="s">
        <v>72</v>
      </c>
      <c r="T119" s="347" t="s">
        <v>191</v>
      </c>
      <c r="U119" s="347" t="s">
        <v>185</v>
      </c>
      <c r="V119" s="347" t="s">
        <v>71</v>
      </c>
      <c r="W119" s="347" t="s">
        <v>72</v>
      </c>
      <c r="X119" s="347" t="s">
        <v>191</v>
      </c>
      <c r="Y119" s="347" t="s">
        <v>185</v>
      </c>
      <c r="Z119" s="347" t="s">
        <v>71</v>
      </c>
      <c r="AA119" s="347" t="s">
        <v>72</v>
      </c>
      <c r="AB119" s="347" t="s">
        <v>191</v>
      </c>
      <c r="AC119" s="347" t="s">
        <v>185</v>
      </c>
      <c r="AD119" s="347" t="s">
        <v>71</v>
      </c>
      <c r="AE119" s="347" t="s">
        <v>72</v>
      </c>
      <c r="AF119" s="347" t="s">
        <v>191</v>
      </c>
      <c r="AG119" s="347" t="s">
        <v>185</v>
      </c>
    </row>
    <row r="120" spans="1:33" x14ac:dyDescent="0.2">
      <c r="A120" s="22" t="s">
        <v>37</v>
      </c>
      <c r="B120" s="315">
        <f>B115/5</f>
        <v>82.259999999999991</v>
      </c>
      <c r="C120" s="315">
        <f t="shared" ref="C120:AG123" si="21">C115/5</f>
        <v>1.2800000000000373</v>
      </c>
      <c r="D120" s="315">
        <f t="shared" si="21"/>
        <v>0</v>
      </c>
      <c r="E120" s="315">
        <f t="shared" si="21"/>
        <v>0</v>
      </c>
      <c r="F120" s="315">
        <f t="shared" si="21"/>
        <v>82.26</v>
      </c>
      <c r="G120" s="315">
        <f t="shared" si="21"/>
        <v>1.2799999999999923</v>
      </c>
      <c r="H120" s="315">
        <f t="shared" si="21"/>
        <v>0</v>
      </c>
      <c r="I120" s="315">
        <f t="shared" si="21"/>
        <v>0</v>
      </c>
      <c r="J120" s="315">
        <f t="shared" si="21"/>
        <v>10.596677316293931</v>
      </c>
      <c r="K120" s="315">
        <f t="shared" si="21"/>
        <v>0.18811501597444016</v>
      </c>
      <c r="L120" s="315">
        <f t="shared" si="21"/>
        <v>0</v>
      </c>
      <c r="M120" s="315">
        <f t="shared" si="21"/>
        <v>0</v>
      </c>
      <c r="N120" s="315">
        <f t="shared" si="21"/>
        <v>53.725032432955764</v>
      </c>
      <c r="O120" s="315">
        <f t="shared" si="21"/>
        <v>0.41774421531609673</v>
      </c>
      <c r="P120" s="315">
        <f t="shared" si="21"/>
        <v>0</v>
      </c>
      <c r="Q120" s="315">
        <f t="shared" si="21"/>
        <v>0</v>
      </c>
      <c r="R120" s="315">
        <f t="shared" si="21"/>
        <v>4.8693232645948328</v>
      </c>
      <c r="S120" s="315">
        <f t="shared" si="21"/>
        <v>0.1479639848968918</v>
      </c>
      <c r="T120" s="315">
        <f t="shared" si="21"/>
        <v>0</v>
      </c>
      <c r="U120" s="315">
        <f t="shared" si="21"/>
        <v>0</v>
      </c>
      <c r="V120" s="315">
        <f t="shared" si="21"/>
        <v>5.7679833478555507</v>
      </c>
      <c r="W120" s="315">
        <f t="shared" si="21"/>
        <v>0.17906864168844996</v>
      </c>
      <c r="X120" s="315">
        <f t="shared" si="21"/>
        <v>0</v>
      </c>
      <c r="Y120" s="315">
        <f t="shared" si="21"/>
        <v>0</v>
      </c>
      <c r="Z120" s="315">
        <f t="shared" si="21"/>
        <v>6.3531184044922062</v>
      </c>
      <c r="AA120" s="315">
        <f t="shared" si="21"/>
        <v>0.23743634427340102</v>
      </c>
      <c r="AB120" s="315">
        <f t="shared" si="21"/>
        <v>0</v>
      </c>
      <c r="AC120" s="315">
        <f t="shared" si="21"/>
        <v>0</v>
      </c>
      <c r="AD120" s="315">
        <f t="shared" si="21"/>
        <v>0.94786523380772425</v>
      </c>
      <c r="AE120" s="315">
        <f t="shared" si="21"/>
        <v>0.10967179785071268</v>
      </c>
      <c r="AF120" s="315">
        <f t="shared" si="21"/>
        <v>0</v>
      </c>
      <c r="AG120" s="315">
        <f t="shared" si="21"/>
        <v>0</v>
      </c>
    </row>
    <row r="121" spans="1:33" x14ac:dyDescent="0.2">
      <c r="A121" s="22" t="s">
        <v>75</v>
      </c>
      <c r="B121" s="315">
        <f t="shared" ref="B121:Q123" si="22">B116/5</f>
        <v>3.6559999999999966</v>
      </c>
      <c r="C121" s="315">
        <f t="shared" si="22"/>
        <v>0.94200000000002537</v>
      </c>
      <c r="D121" s="315">
        <f t="shared" si="22"/>
        <v>0</v>
      </c>
      <c r="E121" s="315">
        <f t="shared" si="22"/>
        <v>0</v>
      </c>
      <c r="F121" s="315">
        <f t="shared" si="22"/>
        <v>3.8000743537612598</v>
      </c>
      <c r="G121" s="315">
        <f t="shared" si="22"/>
        <v>0.99845309323264186</v>
      </c>
      <c r="H121" s="315">
        <f t="shared" si="22"/>
        <v>0</v>
      </c>
      <c r="I121" s="315">
        <f t="shared" si="22"/>
        <v>0</v>
      </c>
      <c r="J121" s="315">
        <f t="shared" si="22"/>
        <v>0.2477827476038342</v>
      </c>
      <c r="K121" s="315">
        <f t="shared" si="22"/>
        <v>4.820447284345028E-2</v>
      </c>
      <c r="L121" s="315">
        <f t="shared" si="22"/>
        <v>0</v>
      </c>
      <c r="M121" s="315">
        <f t="shared" si="22"/>
        <v>0</v>
      </c>
      <c r="N121" s="315">
        <f t="shared" si="22"/>
        <v>1.5906916448833417</v>
      </c>
      <c r="O121" s="315">
        <f t="shared" si="22"/>
        <v>0.43275689805401907</v>
      </c>
      <c r="P121" s="315">
        <f t="shared" si="22"/>
        <v>0</v>
      </c>
      <c r="Q121" s="315">
        <f t="shared" si="22"/>
        <v>0</v>
      </c>
      <c r="R121" s="315">
        <f t="shared" si="21"/>
        <v>0.93887772291606508</v>
      </c>
      <c r="S121" s="315">
        <f t="shared" si="21"/>
        <v>0.26910949753122171</v>
      </c>
      <c r="T121" s="315">
        <f t="shared" si="21"/>
        <v>0</v>
      </c>
      <c r="U121" s="315">
        <f t="shared" si="21"/>
        <v>0</v>
      </c>
      <c r="V121" s="315">
        <f t="shared" si="21"/>
        <v>0.63345531997289117</v>
      </c>
      <c r="W121" s="315">
        <f t="shared" si="21"/>
        <v>0.16955562009875075</v>
      </c>
      <c r="X121" s="315">
        <f t="shared" si="21"/>
        <v>0</v>
      </c>
      <c r="Y121" s="315">
        <f t="shared" si="21"/>
        <v>0</v>
      </c>
      <c r="Z121" s="315">
        <f t="shared" si="21"/>
        <v>8.6812663374963434E-2</v>
      </c>
      <c r="AA121" s="315">
        <f t="shared" si="21"/>
        <v>0</v>
      </c>
      <c r="AB121" s="315">
        <f t="shared" si="21"/>
        <v>0</v>
      </c>
      <c r="AC121" s="315">
        <f t="shared" si="21"/>
        <v>0</v>
      </c>
      <c r="AD121" s="315">
        <f t="shared" si="21"/>
        <v>0.30245425501016437</v>
      </c>
      <c r="AE121" s="315">
        <f t="shared" si="21"/>
        <v>7.882660470519999E-2</v>
      </c>
      <c r="AF121" s="315">
        <f t="shared" si="21"/>
        <v>0</v>
      </c>
      <c r="AG121" s="315">
        <f t="shared" si="21"/>
        <v>0</v>
      </c>
    </row>
    <row r="122" spans="1:33" x14ac:dyDescent="0.2">
      <c r="A122" s="22" t="s">
        <v>76</v>
      </c>
      <c r="B122" s="315">
        <f t="shared" si="22"/>
        <v>14.501200000000006</v>
      </c>
      <c r="C122" s="315">
        <f t="shared" si="21"/>
        <v>4.6308000000001313</v>
      </c>
      <c r="D122" s="315">
        <f t="shared" si="21"/>
        <v>0</v>
      </c>
      <c r="E122" s="315">
        <f t="shared" si="21"/>
        <v>0</v>
      </c>
      <c r="F122" s="315">
        <f t="shared" si="21"/>
        <v>14.359499041533564</v>
      </c>
      <c r="G122" s="315">
        <f t="shared" si="21"/>
        <v>4.6048069706650931</v>
      </c>
      <c r="H122" s="315">
        <f t="shared" si="21"/>
        <v>0</v>
      </c>
      <c r="I122" s="315">
        <f t="shared" si="21"/>
        <v>0</v>
      </c>
      <c r="J122" s="315">
        <f t="shared" si="21"/>
        <v>2.4206875399361061</v>
      </c>
      <c r="K122" s="315">
        <f t="shared" si="21"/>
        <v>0.77080127795526887</v>
      </c>
      <c r="L122" s="315">
        <f t="shared" si="21"/>
        <v>0</v>
      </c>
      <c r="M122" s="315">
        <f t="shared" si="21"/>
        <v>0</v>
      </c>
      <c r="N122" s="315">
        <f t="shared" si="21"/>
        <v>5.1673653983928869</v>
      </c>
      <c r="O122" s="315">
        <f t="shared" si="21"/>
        <v>1.6566169038628993</v>
      </c>
      <c r="P122" s="315">
        <f t="shared" si="21"/>
        <v>0</v>
      </c>
      <c r="Q122" s="315">
        <f t="shared" si="21"/>
        <v>0</v>
      </c>
      <c r="R122" s="315">
        <f t="shared" si="21"/>
        <v>0.75068602962532971</v>
      </c>
      <c r="S122" s="315">
        <f t="shared" si="21"/>
        <v>0.26356084809758878</v>
      </c>
      <c r="T122" s="315">
        <f t="shared" si="21"/>
        <v>0</v>
      </c>
      <c r="U122" s="315">
        <f t="shared" si="21"/>
        <v>0</v>
      </c>
      <c r="V122" s="315">
        <f t="shared" si="21"/>
        <v>1.7990802594636457</v>
      </c>
      <c r="W122" s="315">
        <f t="shared" si="21"/>
        <v>0.57783212314841759</v>
      </c>
      <c r="X122" s="315">
        <f t="shared" si="21"/>
        <v>0</v>
      </c>
      <c r="Y122" s="315">
        <f t="shared" si="21"/>
        <v>0</v>
      </c>
      <c r="Z122" s="315">
        <f t="shared" si="21"/>
        <v>2.8223019459773466</v>
      </c>
      <c r="AA122" s="315">
        <f t="shared" si="21"/>
        <v>0.89127667731627958</v>
      </c>
      <c r="AB122" s="315">
        <f t="shared" si="21"/>
        <v>0</v>
      </c>
      <c r="AC122" s="315">
        <f t="shared" si="21"/>
        <v>0</v>
      </c>
      <c r="AD122" s="315">
        <f t="shared" si="21"/>
        <v>1.3993778681382465</v>
      </c>
      <c r="AE122" s="315">
        <f t="shared" si="21"/>
        <v>0.44471914028463955</v>
      </c>
      <c r="AF122" s="315">
        <f t="shared" si="21"/>
        <v>0</v>
      </c>
      <c r="AG122" s="315">
        <f t="shared" si="21"/>
        <v>0</v>
      </c>
    </row>
    <row r="123" spans="1:33" ht="15" thickBot="1" x14ac:dyDescent="0.25">
      <c r="A123" s="22" t="s">
        <v>40</v>
      </c>
      <c r="B123" s="315">
        <f t="shared" si="22"/>
        <v>18.3828</v>
      </c>
      <c r="C123" s="315">
        <f t="shared" si="21"/>
        <v>5.9472000000001701</v>
      </c>
      <c r="D123" s="315">
        <f t="shared" si="21"/>
        <v>0</v>
      </c>
      <c r="E123" s="315">
        <f t="shared" si="21"/>
        <v>0</v>
      </c>
      <c r="F123" s="315">
        <f t="shared" si="21"/>
        <v>18.380426604705217</v>
      </c>
      <c r="G123" s="315">
        <f t="shared" si="21"/>
        <v>5.9167399361022035</v>
      </c>
      <c r="H123" s="315">
        <f t="shared" si="21"/>
        <v>0</v>
      </c>
      <c r="I123" s="315">
        <f t="shared" si="21"/>
        <v>0</v>
      </c>
      <c r="J123" s="315">
        <f t="shared" si="21"/>
        <v>2.7016255591054361</v>
      </c>
      <c r="K123" s="315">
        <f t="shared" si="21"/>
        <v>0.87402939297124294</v>
      </c>
      <c r="L123" s="315">
        <f t="shared" si="21"/>
        <v>0</v>
      </c>
      <c r="M123" s="315">
        <f t="shared" si="21"/>
        <v>0</v>
      </c>
      <c r="N123" s="315">
        <f t="shared" si="21"/>
        <v>5.167234853325601</v>
      </c>
      <c r="O123" s="315">
        <f t="shared" si="21"/>
        <v>1.6703241359279581</v>
      </c>
      <c r="P123" s="315">
        <f t="shared" si="21"/>
        <v>0</v>
      </c>
      <c r="Q123" s="315">
        <f t="shared" si="21"/>
        <v>0</v>
      </c>
      <c r="R123" s="315">
        <f t="shared" si="21"/>
        <v>2.5343456288120927</v>
      </c>
      <c r="S123" s="315">
        <f t="shared" si="21"/>
        <v>0.79900551844321577</v>
      </c>
      <c r="T123" s="315">
        <f t="shared" si="21"/>
        <v>0</v>
      </c>
      <c r="U123" s="315">
        <f t="shared" si="21"/>
        <v>0</v>
      </c>
      <c r="V123" s="315">
        <f t="shared" si="21"/>
        <v>2.679314551263432</v>
      </c>
      <c r="W123" s="315">
        <f t="shared" si="21"/>
        <v>0.86423003194888215</v>
      </c>
      <c r="X123" s="315">
        <f t="shared" si="21"/>
        <v>0</v>
      </c>
      <c r="Y123" s="315">
        <f t="shared" si="21"/>
        <v>0</v>
      </c>
      <c r="Z123" s="315">
        <f t="shared" si="21"/>
        <v>3.8689510310775495</v>
      </c>
      <c r="AA123" s="315">
        <f t="shared" si="21"/>
        <v>1.2456504211443307</v>
      </c>
      <c r="AB123" s="315">
        <f t="shared" si="21"/>
        <v>0</v>
      </c>
      <c r="AC123" s="315">
        <f t="shared" si="21"/>
        <v>0</v>
      </c>
      <c r="AD123" s="315">
        <f t="shared" si="21"/>
        <v>1.4289549811211097</v>
      </c>
      <c r="AE123" s="315">
        <f t="shared" si="21"/>
        <v>0.46350043566657428</v>
      </c>
      <c r="AF123" s="315">
        <f t="shared" si="21"/>
        <v>0</v>
      </c>
      <c r="AG123" s="315">
        <f t="shared" si="21"/>
        <v>0</v>
      </c>
    </row>
    <row r="124" spans="1:33" ht="15" x14ac:dyDescent="0.25">
      <c r="A124" s="77" t="s">
        <v>189</v>
      </c>
      <c r="B124" s="103">
        <f>SUM(B115:B118)</f>
        <v>594</v>
      </c>
      <c r="C124" s="78">
        <f t="shared" ref="C124:AG124" si="23">SUM(C115:C118)</f>
        <v>64.000000000001819</v>
      </c>
      <c r="D124" s="78">
        <f t="shared" si="23"/>
        <v>0</v>
      </c>
      <c r="E124" s="79">
        <f t="shared" si="23"/>
        <v>0</v>
      </c>
      <c r="F124" s="78">
        <f t="shared" si="23"/>
        <v>594.00000000000023</v>
      </c>
      <c r="G124" s="78">
        <f t="shared" si="23"/>
        <v>63.999999999999659</v>
      </c>
      <c r="H124" s="78">
        <f t="shared" si="23"/>
        <v>0</v>
      </c>
      <c r="I124" s="78">
        <f t="shared" si="23"/>
        <v>0</v>
      </c>
      <c r="J124" s="78">
        <f t="shared" si="23"/>
        <v>79.833865814696537</v>
      </c>
      <c r="K124" s="78">
        <f t="shared" si="23"/>
        <v>9.4057507987220106</v>
      </c>
      <c r="L124" s="78">
        <f t="shared" si="23"/>
        <v>0</v>
      </c>
      <c r="M124" s="78">
        <f t="shared" si="23"/>
        <v>0</v>
      </c>
      <c r="N124" s="78">
        <f t="shared" si="23"/>
        <v>328.25162164778794</v>
      </c>
      <c r="O124" s="78">
        <f t="shared" si="23"/>
        <v>20.887210765804866</v>
      </c>
      <c r="P124" s="78">
        <f t="shared" si="23"/>
        <v>0</v>
      </c>
      <c r="Q124" s="78">
        <f t="shared" si="23"/>
        <v>0</v>
      </c>
      <c r="R124" s="78">
        <f t="shared" si="23"/>
        <v>45.466163229741596</v>
      </c>
      <c r="S124" s="78">
        <f t="shared" si="23"/>
        <v>7.3981992448445908</v>
      </c>
      <c r="T124" s="78">
        <f t="shared" si="23"/>
        <v>0</v>
      </c>
      <c r="U124" s="78">
        <f t="shared" si="23"/>
        <v>0</v>
      </c>
      <c r="V124" s="78">
        <f t="shared" si="23"/>
        <v>54.399167392777599</v>
      </c>
      <c r="W124" s="78">
        <f t="shared" si="23"/>
        <v>8.9534320844225022</v>
      </c>
      <c r="X124" s="78">
        <f t="shared" si="23"/>
        <v>0</v>
      </c>
      <c r="Y124" s="78">
        <f t="shared" si="23"/>
        <v>0</v>
      </c>
      <c r="Z124" s="78">
        <f t="shared" si="23"/>
        <v>65.655920224610327</v>
      </c>
      <c r="AA124" s="78">
        <f t="shared" si="23"/>
        <v>11.871817213670056</v>
      </c>
      <c r="AB124" s="78">
        <f t="shared" si="23"/>
        <v>0</v>
      </c>
      <c r="AC124" s="78">
        <f t="shared" si="23"/>
        <v>0</v>
      </c>
      <c r="AD124" s="78">
        <f t="shared" si="23"/>
        <v>20.393261690386222</v>
      </c>
      <c r="AE124" s="78">
        <f t="shared" si="23"/>
        <v>5.4835898925356323</v>
      </c>
      <c r="AF124" s="78">
        <f t="shared" si="23"/>
        <v>0</v>
      </c>
      <c r="AG124" s="79">
        <f t="shared" si="23"/>
        <v>0</v>
      </c>
    </row>
    <row r="125" spans="1:33" ht="15.75" thickBot="1" x14ac:dyDescent="0.3">
      <c r="A125" s="80" t="s">
        <v>190</v>
      </c>
      <c r="B125" s="104">
        <f>SUM(B120:B123)</f>
        <v>118.8</v>
      </c>
      <c r="C125" s="81">
        <f t="shared" ref="C125:AG125" si="24">SUM(C120:C123)</f>
        <v>12.800000000000363</v>
      </c>
      <c r="D125" s="81">
        <f t="shared" si="24"/>
        <v>0</v>
      </c>
      <c r="E125" s="82">
        <f t="shared" si="24"/>
        <v>0</v>
      </c>
      <c r="F125" s="81">
        <f t="shared" si="24"/>
        <v>118.80000000000005</v>
      </c>
      <c r="G125" s="81">
        <f t="shared" si="24"/>
        <v>12.79999999999993</v>
      </c>
      <c r="H125" s="81">
        <f t="shared" si="24"/>
        <v>0</v>
      </c>
      <c r="I125" s="81">
        <f t="shared" si="24"/>
        <v>0</v>
      </c>
      <c r="J125" s="81">
        <f t="shared" si="24"/>
        <v>15.966773162939306</v>
      </c>
      <c r="K125" s="81">
        <f t="shared" si="24"/>
        <v>1.881150159744402</v>
      </c>
      <c r="L125" s="81">
        <f t="shared" si="24"/>
        <v>0</v>
      </c>
      <c r="M125" s="81">
        <f t="shared" si="24"/>
        <v>0</v>
      </c>
      <c r="N125" s="81">
        <f t="shared" si="24"/>
        <v>65.650324329557591</v>
      </c>
      <c r="O125" s="81">
        <f t="shared" si="24"/>
        <v>4.1774421531609729</v>
      </c>
      <c r="P125" s="81">
        <f t="shared" si="24"/>
        <v>0</v>
      </c>
      <c r="Q125" s="81">
        <f t="shared" si="24"/>
        <v>0</v>
      </c>
      <c r="R125" s="81">
        <f t="shared" si="24"/>
        <v>9.093232645948321</v>
      </c>
      <c r="S125" s="81">
        <f t="shared" si="24"/>
        <v>1.479639848968918</v>
      </c>
      <c r="T125" s="81">
        <f t="shared" si="24"/>
        <v>0</v>
      </c>
      <c r="U125" s="81">
        <f t="shared" si="24"/>
        <v>0</v>
      </c>
      <c r="V125" s="81">
        <f t="shared" si="24"/>
        <v>10.879833478555518</v>
      </c>
      <c r="W125" s="81">
        <f t="shared" si="24"/>
        <v>1.7906864168845005</v>
      </c>
      <c r="X125" s="81">
        <f t="shared" si="24"/>
        <v>0</v>
      </c>
      <c r="Y125" s="81">
        <f t="shared" si="24"/>
        <v>0</v>
      </c>
      <c r="Z125" s="81">
        <f t="shared" si="24"/>
        <v>13.131184044922065</v>
      </c>
      <c r="AA125" s="81">
        <f t="shared" si="24"/>
        <v>2.374363442734011</v>
      </c>
      <c r="AB125" s="81">
        <f t="shared" si="24"/>
        <v>0</v>
      </c>
      <c r="AC125" s="81">
        <f t="shared" si="24"/>
        <v>0</v>
      </c>
      <c r="AD125" s="81">
        <f t="shared" si="24"/>
        <v>4.0786523380772444</v>
      </c>
      <c r="AE125" s="81">
        <f t="shared" si="24"/>
        <v>1.0967179785071264</v>
      </c>
      <c r="AF125" s="81">
        <f t="shared" si="24"/>
        <v>0</v>
      </c>
      <c r="AG125" s="82">
        <f t="shared" si="24"/>
        <v>0</v>
      </c>
    </row>
    <row r="126" spans="1:33" ht="15.75" thickBot="1" x14ac:dyDescent="0.3">
      <c r="A126" s="93" t="s">
        <v>192</v>
      </c>
      <c r="B126" s="104">
        <f>B124</f>
        <v>594</v>
      </c>
      <c r="C126" s="81">
        <f>C124+B124</f>
        <v>658.00000000000182</v>
      </c>
      <c r="D126" s="81">
        <f>C126+D124</f>
        <v>658.00000000000182</v>
      </c>
      <c r="E126" s="105">
        <f>D126+E124</f>
        <v>658.00000000000182</v>
      </c>
      <c r="F126" s="104">
        <f>F124</f>
        <v>594.00000000000023</v>
      </c>
      <c r="G126" s="81">
        <f>G124+F124</f>
        <v>657.99999999999989</v>
      </c>
      <c r="H126" s="81">
        <f>G126+H124</f>
        <v>657.99999999999989</v>
      </c>
      <c r="I126" s="81">
        <f>H126+I124</f>
        <v>657.99999999999989</v>
      </c>
      <c r="J126" s="104">
        <f>J124</f>
        <v>79.833865814696537</v>
      </c>
      <c r="K126" s="81">
        <f>K124+J124</f>
        <v>89.239616613418548</v>
      </c>
      <c r="L126" s="81">
        <f>K126+L124</f>
        <v>89.239616613418548</v>
      </c>
      <c r="M126" s="81">
        <f>L126+M124</f>
        <v>89.239616613418548</v>
      </c>
      <c r="N126" s="104">
        <f>N124</f>
        <v>328.25162164778794</v>
      </c>
      <c r="O126" s="81">
        <f>O124+N124</f>
        <v>349.13883241359281</v>
      </c>
      <c r="P126" s="81">
        <f>O126+P124</f>
        <v>349.13883241359281</v>
      </c>
      <c r="Q126" s="81">
        <f>P126+Q124</f>
        <v>349.13883241359281</v>
      </c>
      <c r="R126" s="104">
        <f>R124</f>
        <v>45.466163229741596</v>
      </c>
      <c r="S126" s="81">
        <f>S124+R124</f>
        <v>52.864362474586187</v>
      </c>
      <c r="T126" s="81">
        <f>S126+T124</f>
        <v>52.864362474586187</v>
      </c>
      <c r="U126" s="81">
        <f>T126+U124</f>
        <v>52.864362474586187</v>
      </c>
      <c r="V126" s="104">
        <f>V124</f>
        <v>54.399167392777599</v>
      </c>
      <c r="W126" s="81">
        <f>W124+V124</f>
        <v>63.352599477200101</v>
      </c>
      <c r="X126" s="81">
        <f>W126+X124</f>
        <v>63.352599477200101</v>
      </c>
      <c r="Y126" s="81">
        <f>X126+Y124</f>
        <v>63.352599477200101</v>
      </c>
      <c r="Z126" s="104">
        <f>Z124</f>
        <v>65.655920224610327</v>
      </c>
      <c r="AA126" s="81">
        <f>AA124+Z124</f>
        <v>77.527737438280383</v>
      </c>
      <c r="AB126" s="81">
        <f>AA126+AB124</f>
        <v>77.527737438280383</v>
      </c>
      <c r="AC126" s="81">
        <f>AB126+AC124</f>
        <v>77.527737438280383</v>
      </c>
      <c r="AD126" s="104">
        <f>AD124</f>
        <v>20.393261690386222</v>
      </c>
      <c r="AE126" s="81">
        <f>AE124+AD124</f>
        <v>25.876851582921855</v>
      </c>
      <c r="AF126" s="81">
        <f>AE126+AF124</f>
        <v>25.876851582921855</v>
      </c>
      <c r="AG126" s="81">
        <f>AF126+AG124</f>
        <v>25.876851582921855</v>
      </c>
    </row>
    <row r="127" spans="1:33" s="298" customFormat="1" ht="15" x14ac:dyDescent="0.25">
      <c r="A127" s="290"/>
      <c r="B127" s="346"/>
      <c r="C127" s="346"/>
      <c r="D127" s="346"/>
      <c r="E127" s="346"/>
      <c r="F127" s="346"/>
      <c r="G127" s="346"/>
      <c r="H127" s="346"/>
      <c r="I127" s="346"/>
      <c r="J127" s="346"/>
      <c r="K127" s="346"/>
      <c r="L127" s="346"/>
      <c r="M127" s="346"/>
      <c r="N127" s="346"/>
      <c r="O127" s="346"/>
      <c r="P127" s="346"/>
      <c r="Q127" s="346"/>
      <c r="R127" s="346"/>
      <c r="S127" s="346"/>
      <c r="T127" s="346"/>
      <c r="U127" s="346"/>
      <c r="V127" s="346"/>
      <c r="W127" s="346"/>
      <c r="X127" s="346"/>
      <c r="Y127" s="346"/>
      <c r="Z127" s="346"/>
      <c r="AA127" s="346"/>
      <c r="AB127" s="346"/>
      <c r="AC127" s="346"/>
      <c r="AD127" s="346"/>
      <c r="AE127" s="346"/>
      <c r="AF127" s="346"/>
      <c r="AG127" s="346"/>
    </row>
    <row r="128" spans="1:33" ht="15" x14ac:dyDescent="0.25">
      <c r="A128" s="354" t="s">
        <v>501</v>
      </c>
      <c r="B128" s="472" t="s">
        <v>68</v>
      </c>
      <c r="C128" s="473"/>
      <c r="D128" s="474"/>
      <c r="E128" s="475"/>
      <c r="F128" s="472" t="s">
        <v>69</v>
      </c>
      <c r="G128" s="473"/>
      <c r="H128" s="474"/>
      <c r="I128" s="475"/>
      <c r="J128" s="472" t="s">
        <v>136</v>
      </c>
      <c r="K128" s="473"/>
      <c r="L128" s="474"/>
      <c r="M128" s="475"/>
      <c r="N128" s="472" t="s">
        <v>137</v>
      </c>
      <c r="O128" s="473"/>
      <c r="P128" s="474"/>
      <c r="Q128" s="475"/>
      <c r="R128" s="472" t="s">
        <v>187</v>
      </c>
      <c r="S128" s="473"/>
      <c r="T128" s="474"/>
      <c r="U128" s="475"/>
      <c r="V128" s="472" t="s">
        <v>186</v>
      </c>
      <c r="W128" s="473"/>
      <c r="X128" s="474"/>
      <c r="Y128" s="475"/>
      <c r="Z128" s="472" t="s">
        <v>138</v>
      </c>
      <c r="AA128" s="473"/>
      <c r="AB128" s="474"/>
      <c r="AC128" s="475"/>
      <c r="AD128" s="472" t="s">
        <v>139</v>
      </c>
      <c r="AE128" s="473"/>
      <c r="AF128" s="474"/>
      <c r="AG128" s="475"/>
    </row>
    <row r="129" spans="1:33" x14ac:dyDescent="0.2">
      <c r="B129" s="21" t="s">
        <v>71</v>
      </c>
      <c r="C129" s="21" t="s">
        <v>72</v>
      </c>
      <c r="D129" s="21" t="s">
        <v>191</v>
      </c>
      <c r="E129" s="21" t="s">
        <v>185</v>
      </c>
      <c r="F129" s="21" t="s">
        <v>71</v>
      </c>
      <c r="G129" s="21" t="s">
        <v>72</v>
      </c>
      <c r="H129" s="21" t="s">
        <v>191</v>
      </c>
      <c r="I129" s="21" t="s">
        <v>185</v>
      </c>
      <c r="J129" s="21" t="s">
        <v>71</v>
      </c>
      <c r="K129" s="21" t="s">
        <v>72</v>
      </c>
      <c r="L129" s="21" t="s">
        <v>191</v>
      </c>
      <c r="M129" s="21" t="s">
        <v>185</v>
      </c>
      <c r="N129" s="21" t="s">
        <v>71</v>
      </c>
      <c r="O129" s="21" t="s">
        <v>72</v>
      </c>
      <c r="P129" s="21" t="s">
        <v>191</v>
      </c>
      <c r="Q129" s="21" t="s">
        <v>185</v>
      </c>
      <c r="R129" s="21" t="s">
        <v>71</v>
      </c>
      <c r="S129" s="21" t="s">
        <v>72</v>
      </c>
      <c r="T129" s="21" t="s">
        <v>191</v>
      </c>
      <c r="U129" s="21" t="s">
        <v>185</v>
      </c>
      <c r="V129" s="21" t="s">
        <v>71</v>
      </c>
      <c r="W129" s="21" t="s">
        <v>72</v>
      </c>
      <c r="X129" s="21" t="s">
        <v>191</v>
      </c>
      <c r="Y129" s="21" t="s">
        <v>185</v>
      </c>
      <c r="Z129" s="21" t="s">
        <v>71</v>
      </c>
      <c r="AA129" s="21" t="s">
        <v>72</v>
      </c>
      <c r="AB129" s="21" t="s">
        <v>191</v>
      </c>
      <c r="AC129" s="21" t="s">
        <v>185</v>
      </c>
      <c r="AD129" s="21" t="s">
        <v>71</v>
      </c>
      <c r="AE129" s="21" t="s">
        <v>72</v>
      </c>
      <c r="AF129" s="21" t="s">
        <v>191</v>
      </c>
      <c r="AG129" s="21" t="s">
        <v>185</v>
      </c>
    </row>
    <row r="130" spans="1:33" x14ac:dyDescent="0.2">
      <c r="A130" s="332" t="s">
        <v>37</v>
      </c>
      <c r="B130" s="315">
        <v>411.29999999999995</v>
      </c>
      <c r="C130" s="315">
        <v>6.4000000000001789</v>
      </c>
      <c r="D130" s="315">
        <v>0</v>
      </c>
      <c r="E130" s="315">
        <v>0</v>
      </c>
      <c r="F130" s="315">
        <v>411.76816729596288</v>
      </c>
      <c r="G130" s="315">
        <v>6.7478768515828857</v>
      </c>
      <c r="H130" s="315">
        <v>0</v>
      </c>
      <c r="I130" s="315">
        <v>0</v>
      </c>
      <c r="J130" s="315">
        <v>52.983386581469659</v>
      </c>
      <c r="K130" s="315">
        <v>0.94057507987220135</v>
      </c>
      <c r="L130" s="315">
        <v>0</v>
      </c>
      <c r="M130" s="315">
        <v>0</v>
      </c>
      <c r="N130" s="315">
        <v>268.62516216477877</v>
      </c>
      <c r="O130" s="315">
        <v>2.1083028366734275</v>
      </c>
      <c r="P130" s="315">
        <v>0</v>
      </c>
      <c r="Q130" s="315">
        <v>0</v>
      </c>
      <c r="R130" s="315">
        <v>24.814783618936989</v>
      </c>
      <c r="S130" s="315">
        <v>1.0681150159744384</v>
      </c>
      <c r="T130" s="315">
        <v>0</v>
      </c>
      <c r="U130" s="315">
        <v>0</v>
      </c>
      <c r="V130" s="315">
        <v>28.839916739277754</v>
      </c>
      <c r="W130" s="315">
        <v>0.89534320844224968</v>
      </c>
      <c r="X130" s="315">
        <v>0</v>
      </c>
      <c r="Y130" s="315">
        <v>0</v>
      </c>
      <c r="Z130" s="315">
        <v>31.765592022461039</v>
      </c>
      <c r="AA130" s="315">
        <v>1.1871817213670064</v>
      </c>
      <c r="AB130" s="315">
        <v>0</v>
      </c>
      <c r="AC130" s="315">
        <v>0</v>
      </c>
      <c r="AD130" s="315">
        <v>4.7393261690386215</v>
      </c>
      <c r="AE130" s="315">
        <v>0.54835898925356308</v>
      </c>
      <c r="AF130" s="315">
        <v>0</v>
      </c>
      <c r="AG130" s="315">
        <v>0</v>
      </c>
    </row>
    <row r="131" spans="1:33" x14ac:dyDescent="0.2">
      <c r="A131" s="332" t="s">
        <v>75</v>
      </c>
      <c r="B131" s="315">
        <v>21.240000000000002</v>
      </c>
      <c r="C131" s="315">
        <v>7.3200000000002179</v>
      </c>
      <c r="D131" s="315">
        <v>0</v>
      </c>
      <c r="E131" s="315">
        <v>0</v>
      </c>
      <c r="F131" s="315">
        <v>21.615607512827996</v>
      </c>
      <c r="G131" s="315">
        <v>7.2704095265756301</v>
      </c>
      <c r="H131" s="315">
        <v>0</v>
      </c>
      <c r="I131" s="315">
        <v>0</v>
      </c>
      <c r="J131" s="315">
        <v>1.8811501597444136</v>
      </c>
      <c r="K131" s="315">
        <v>0.70984025559105268</v>
      </c>
      <c r="L131" s="315">
        <v>0</v>
      </c>
      <c r="M131" s="315">
        <v>0</v>
      </c>
      <c r="N131" s="315">
        <v>8.8150556685061705</v>
      </c>
      <c r="O131" s="315">
        <v>2.904627747119739</v>
      </c>
      <c r="P131" s="315">
        <v>0</v>
      </c>
      <c r="Q131" s="315">
        <v>0</v>
      </c>
      <c r="R131" s="315">
        <v>4.4597269822829091</v>
      </c>
      <c r="S131" s="315">
        <v>1.2253267499273852</v>
      </c>
      <c r="T131" s="315">
        <v>0</v>
      </c>
      <c r="U131" s="315">
        <v>0</v>
      </c>
      <c r="V131" s="315">
        <v>3.5394036208732675</v>
      </c>
      <c r="W131" s="315">
        <v>1.1877287249491726</v>
      </c>
      <c r="X131" s="315">
        <v>0</v>
      </c>
      <c r="Y131" s="315">
        <v>0</v>
      </c>
      <c r="Z131" s="315">
        <v>1.1278226352986733</v>
      </c>
      <c r="AA131" s="315">
        <v>0.62512537515731315</v>
      </c>
      <c r="AB131" s="315">
        <v>0</v>
      </c>
      <c r="AC131" s="315">
        <v>0</v>
      </c>
      <c r="AD131" s="315">
        <v>1.7924484461225607</v>
      </c>
      <c r="AE131" s="315">
        <v>0.61776067383096678</v>
      </c>
      <c r="AF131" s="315">
        <v>0</v>
      </c>
      <c r="AG131" s="315">
        <v>0</v>
      </c>
    </row>
    <row r="132" spans="1:33" x14ac:dyDescent="0.2">
      <c r="A132" s="332" t="s">
        <v>76</v>
      </c>
      <c r="B132" s="315">
        <v>71.328000000000031</v>
      </c>
      <c r="C132" s="315">
        <v>21.864000000000619</v>
      </c>
      <c r="D132" s="315">
        <v>0</v>
      </c>
      <c r="E132" s="315">
        <v>0</v>
      </c>
      <c r="F132" s="315">
        <v>69.989292283861033</v>
      </c>
      <c r="G132" s="315">
        <v>21.474533255881383</v>
      </c>
      <c r="H132" s="315">
        <v>0</v>
      </c>
      <c r="I132" s="315">
        <v>0</v>
      </c>
      <c r="J132" s="315">
        <v>11.723092651757206</v>
      </c>
      <c r="K132" s="315">
        <v>3.5791821086261848</v>
      </c>
      <c r="L132" s="315">
        <v>0</v>
      </c>
      <c r="M132" s="315">
        <v>0</v>
      </c>
      <c r="N132" s="315">
        <v>25.249374189176169</v>
      </c>
      <c r="O132" s="315">
        <v>7.7282679833478012</v>
      </c>
      <c r="P132" s="315">
        <v>0</v>
      </c>
      <c r="Q132" s="315">
        <v>0</v>
      </c>
      <c r="R132" s="315">
        <v>3.5199244844612387</v>
      </c>
      <c r="S132" s="315">
        <v>1.1457961080453065</v>
      </c>
      <c r="T132" s="315">
        <v>0</v>
      </c>
      <c r="U132" s="315">
        <v>0</v>
      </c>
      <c r="V132" s="315">
        <v>8.8465504889147031</v>
      </c>
      <c r="W132" s="315">
        <v>2.7481440604124328</v>
      </c>
      <c r="X132" s="315">
        <v>0</v>
      </c>
      <c r="Y132" s="315">
        <v>0</v>
      </c>
      <c r="Z132" s="315">
        <v>13.852926711201473</v>
      </c>
      <c r="AA132" s="315">
        <v>4.1929774421530936</v>
      </c>
      <c r="AB132" s="315">
        <v>0</v>
      </c>
      <c r="AC132" s="315">
        <v>0</v>
      </c>
      <c r="AD132" s="315">
        <v>6.7974237583502504</v>
      </c>
      <c r="AE132" s="315">
        <v>2.0801655532965651</v>
      </c>
      <c r="AF132" s="315">
        <v>0</v>
      </c>
      <c r="AG132" s="315">
        <v>0</v>
      </c>
    </row>
    <row r="133" spans="1:33" x14ac:dyDescent="0.2">
      <c r="A133" s="332" t="s">
        <v>40</v>
      </c>
      <c r="B133" s="315">
        <v>90.131999999999991</v>
      </c>
      <c r="C133" s="315">
        <v>28.416000000000803</v>
      </c>
      <c r="D133" s="315">
        <v>0</v>
      </c>
      <c r="E133" s="315">
        <v>0</v>
      </c>
      <c r="F133" s="315">
        <v>90.626932907348348</v>
      </c>
      <c r="G133" s="315">
        <v>28.507180365959762</v>
      </c>
      <c r="H133" s="315">
        <v>0</v>
      </c>
      <c r="I133" s="315">
        <v>0</v>
      </c>
      <c r="J133" s="315">
        <v>13.246236421725262</v>
      </c>
      <c r="K133" s="315">
        <v>4.1761533546325724</v>
      </c>
      <c r="L133" s="315">
        <v>0</v>
      </c>
      <c r="M133" s="315">
        <v>0</v>
      </c>
      <c r="N133" s="315">
        <v>25.562029625326812</v>
      </c>
      <c r="O133" s="315">
        <v>8.1460121986638985</v>
      </c>
      <c r="P133" s="315">
        <v>0</v>
      </c>
      <c r="Q133" s="315">
        <v>0</v>
      </c>
      <c r="R133" s="315">
        <v>12.671728144060463</v>
      </c>
      <c r="S133" s="315">
        <v>3.9589613708974611</v>
      </c>
      <c r="T133" s="315">
        <v>0</v>
      </c>
      <c r="U133" s="315">
        <v>0</v>
      </c>
      <c r="V133" s="315">
        <v>13.173296543711871</v>
      </c>
      <c r="W133" s="315">
        <v>4.1222160906186476</v>
      </c>
      <c r="X133" s="315">
        <v>0</v>
      </c>
      <c r="Y133" s="315">
        <v>0</v>
      </c>
      <c r="Z133" s="315">
        <v>18.909578855649144</v>
      </c>
      <c r="AA133" s="315">
        <v>5.8665326749926434</v>
      </c>
      <c r="AB133" s="315">
        <v>0</v>
      </c>
      <c r="AC133" s="315">
        <v>0</v>
      </c>
      <c r="AD133" s="315">
        <v>7.0640633168747913</v>
      </c>
      <c r="AE133" s="315">
        <v>2.2373046761545381</v>
      </c>
      <c r="AF133" s="315">
        <v>0</v>
      </c>
      <c r="AG133" s="315">
        <v>0</v>
      </c>
    </row>
    <row r="134" spans="1:33" x14ac:dyDescent="0.2">
      <c r="A134" s="348" t="s">
        <v>511</v>
      </c>
      <c r="B134" s="347" t="s">
        <v>71</v>
      </c>
      <c r="C134" s="347" t="s">
        <v>72</v>
      </c>
      <c r="D134" s="347" t="s">
        <v>191</v>
      </c>
      <c r="E134" s="347" t="s">
        <v>185</v>
      </c>
      <c r="F134" s="347" t="s">
        <v>71</v>
      </c>
      <c r="G134" s="347" t="s">
        <v>72</v>
      </c>
      <c r="H134" s="347" t="s">
        <v>191</v>
      </c>
      <c r="I134" s="347" t="s">
        <v>185</v>
      </c>
      <c r="J134" s="347" t="s">
        <v>71</v>
      </c>
      <c r="K134" s="347" t="s">
        <v>72</v>
      </c>
      <c r="L134" s="347" t="s">
        <v>191</v>
      </c>
      <c r="M134" s="347" t="s">
        <v>185</v>
      </c>
      <c r="N134" s="347" t="s">
        <v>71</v>
      </c>
      <c r="O134" s="347" t="s">
        <v>72</v>
      </c>
      <c r="P134" s="347" t="s">
        <v>191</v>
      </c>
      <c r="Q134" s="347" t="s">
        <v>185</v>
      </c>
      <c r="R134" s="347" t="s">
        <v>71</v>
      </c>
      <c r="S134" s="347" t="s">
        <v>72</v>
      </c>
      <c r="T134" s="347" t="s">
        <v>191</v>
      </c>
      <c r="U134" s="347" t="s">
        <v>185</v>
      </c>
      <c r="V134" s="347" t="s">
        <v>71</v>
      </c>
      <c r="W134" s="347" t="s">
        <v>72</v>
      </c>
      <c r="X134" s="347" t="s">
        <v>191</v>
      </c>
      <c r="Y134" s="347" t="s">
        <v>185</v>
      </c>
      <c r="Z134" s="347" t="s">
        <v>71</v>
      </c>
      <c r="AA134" s="347" t="s">
        <v>72</v>
      </c>
      <c r="AB134" s="347" t="s">
        <v>191</v>
      </c>
      <c r="AC134" s="347" t="s">
        <v>185</v>
      </c>
      <c r="AD134" s="347" t="s">
        <v>71</v>
      </c>
      <c r="AE134" s="347" t="s">
        <v>72</v>
      </c>
      <c r="AF134" s="347" t="s">
        <v>191</v>
      </c>
      <c r="AG134" s="347" t="s">
        <v>185</v>
      </c>
    </row>
    <row r="135" spans="1:33" x14ac:dyDescent="0.2">
      <c r="A135" s="332" t="s">
        <v>37</v>
      </c>
      <c r="B135" s="315">
        <f t="shared" ref="B135:AF138" si="25">B130/5</f>
        <v>82.259999999999991</v>
      </c>
      <c r="C135" s="315">
        <f t="shared" si="25"/>
        <v>1.2800000000000358</v>
      </c>
      <c r="D135" s="315">
        <f t="shared" si="25"/>
        <v>0</v>
      </c>
      <c r="E135" s="315">
        <f t="shared" si="25"/>
        <v>0</v>
      </c>
      <c r="F135" s="315">
        <f t="shared" si="25"/>
        <v>82.353633459192579</v>
      </c>
      <c r="G135" s="315">
        <f t="shared" si="25"/>
        <v>1.3495753703165771</v>
      </c>
      <c r="H135" s="315">
        <f t="shared" si="25"/>
        <v>0</v>
      </c>
      <c r="I135" s="315">
        <f t="shared" si="25"/>
        <v>0</v>
      </c>
      <c r="J135" s="315">
        <f t="shared" si="25"/>
        <v>10.596677316293931</v>
      </c>
      <c r="K135" s="315">
        <f t="shared" si="25"/>
        <v>0.18811501597444028</v>
      </c>
      <c r="L135" s="315">
        <f t="shared" si="25"/>
        <v>0</v>
      </c>
      <c r="M135" s="315">
        <f t="shared" si="25"/>
        <v>0</v>
      </c>
      <c r="N135" s="315">
        <f t="shared" si="25"/>
        <v>53.725032432955757</v>
      </c>
      <c r="O135" s="315">
        <f t="shared" si="25"/>
        <v>0.42166056733468549</v>
      </c>
      <c r="P135" s="315">
        <f t="shared" si="25"/>
        <v>0</v>
      </c>
      <c r="Q135" s="315">
        <f t="shared" si="25"/>
        <v>0</v>
      </c>
      <c r="R135" s="315">
        <f t="shared" si="25"/>
        <v>4.9629567237873982</v>
      </c>
      <c r="S135" s="315">
        <f t="shared" si="25"/>
        <v>0.21362300319488767</v>
      </c>
      <c r="T135" s="315">
        <f t="shared" si="25"/>
        <v>0</v>
      </c>
      <c r="U135" s="315">
        <f t="shared" si="25"/>
        <v>0</v>
      </c>
      <c r="V135" s="315">
        <f t="shared" si="25"/>
        <v>5.7679833478555507</v>
      </c>
      <c r="W135" s="315">
        <f t="shared" si="25"/>
        <v>0.17906864168844994</v>
      </c>
      <c r="X135" s="315">
        <f t="shared" si="25"/>
        <v>0</v>
      </c>
      <c r="Y135" s="315">
        <f t="shared" si="25"/>
        <v>0</v>
      </c>
      <c r="Z135" s="315">
        <f t="shared" si="25"/>
        <v>6.353118404492208</v>
      </c>
      <c r="AA135" s="315">
        <f t="shared" si="25"/>
        <v>0.23743634427340127</v>
      </c>
      <c r="AB135" s="315">
        <f t="shared" si="25"/>
        <v>0</v>
      </c>
      <c r="AC135" s="315">
        <f t="shared" si="25"/>
        <v>0</v>
      </c>
      <c r="AD135" s="315">
        <f t="shared" si="25"/>
        <v>0.94786523380772425</v>
      </c>
      <c r="AE135" s="315">
        <f t="shared" si="25"/>
        <v>0.10967179785071261</v>
      </c>
      <c r="AF135" s="315">
        <f t="shared" si="25"/>
        <v>0</v>
      </c>
      <c r="AG135" s="315">
        <f>AG130/5</f>
        <v>0</v>
      </c>
    </row>
    <row r="136" spans="1:33" x14ac:dyDescent="0.2">
      <c r="A136" s="332" t="s">
        <v>75</v>
      </c>
      <c r="B136" s="315">
        <f t="shared" si="25"/>
        <v>4.2480000000000002</v>
      </c>
      <c r="C136" s="315">
        <f t="shared" si="25"/>
        <v>1.4640000000000435</v>
      </c>
      <c r="D136" s="315">
        <f t="shared" si="25"/>
        <v>0</v>
      </c>
      <c r="E136" s="315">
        <f t="shared" si="25"/>
        <v>0</v>
      </c>
      <c r="F136" s="315">
        <f t="shared" si="25"/>
        <v>4.3231215025655994</v>
      </c>
      <c r="G136" s="315">
        <f t="shared" si="25"/>
        <v>1.4540819053151259</v>
      </c>
      <c r="H136" s="315">
        <f t="shared" si="25"/>
        <v>0</v>
      </c>
      <c r="I136" s="315">
        <f t="shared" si="25"/>
        <v>0</v>
      </c>
      <c r="J136" s="315">
        <f t="shared" si="25"/>
        <v>0.37623003194888271</v>
      </c>
      <c r="K136" s="315">
        <f t="shared" si="25"/>
        <v>0.14196805111821054</v>
      </c>
      <c r="L136" s="315">
        <f t="shared" si="25"/>
        <v>0</v>
      </c>
      <c r="M136" s="315">
        <f t="shared" si="25"/>
        <v>0</v>
      </c>
      <c r="N136" s="315">
        <f t="shared" si="25"/>
        <v>1.7630111337012342</v>
      </c>
      <c r="O136" s="315">
        <f t="shared" si="25"/>
        <v>0.58092554942394781</v>
      </c>
      <c r="P136" s="315">
        <f t="shared" si="25"/>
        <v>0</v>
      </c>
      <c r="Q136" s="315">
        <f t="shared" si="25"/>
        <v>0</v>
      </c>
      <c r="R136" s="315">
        <f t="shared" si="25"/>
        <v>0.89194539645658177</v>
      </c>
      <c r="S136" s="315">
        <f t="shared" si="25"/>
        <v>0.24506534998547705</v>
      </c>
      <c r="T136" s="315">
        <f t="shared" si="25"/>
        <v>0</v>
      </c>
      <c r="U136" s="315">
        <f t="shared" si="25"/>
        <v>0</v>
      </c>
      <c r="V136" s="315">
        <f t="shared" si="25"/>
        <v>0.70788072417465353</v>
      </c>
      <c r="W136" s="315">
        <f t="shared" si="25"/>
        <v>0.23754574498983452</v>
      </c>
      <c r="X136" s="315">
        <f t="shared" si="25"/>
        <v>0</v>
      </c>
      <c r="Y136" s="315">
        <f t="shared" si="25"/>
        <v>0</v>
      </c>
      <c r="Z136" s="315">
        <f t="shared" si="25"/>
        <v>0.22556452705973468</v>
      </c>
      <c r="AA136" s="315">
        <f t="shared" si="25"/>
        <v>0.12502507503146262</v>
      </c>
      <c r="AB136" s="315">
        <f t="shared" si="25"/>
        <v>0</v>
      </c>
      <c r="AC136" s="315">
        <f t="shared" si="25"/>
        <v>0</v>
      </c>
      <c r="AD136" s="315">
        <f t="shared" si="25"/>
        <v>0.35848968922451213</v>
      </c>
      <c r="AE136" s="315">
        <f t="shared" si="25"/>
        <v>0.12355213476619335</v>
      </c>
      <c r="AF136" s="315">
        <f t="shared" si="25"/>
        <v>0</v>
      </c>
      <c r="AG136" s="315">
        <f t="shared" ref="AG136:AG138" si="26">AG131/5</f>
        <v>0</v>
      </c>
    </row>
    <row r="137" spans="1:33" x14ac:dyDescent="0.2">
      <c r="A137" s="332" t="s">
        <v>76</v>
      </c>
      <c r="B137" s="315">
        <f t="shared" si="25"/>
        <v>14.265600000000006</v>
      </c>
      <c r="C137" s="315">
        <f t="shared" si="25"/>
        <v>4.3728000000001241</v>
      </c>
      <c r="D137" s="315">
        <f t="shared" si="25"/>
        <v>0</v>
      </c>
      <c r="E137" s="315">
        <f t="shared" si="25"/>
        <v>0</v>
      </c>
      <c r="F137" s="315">
        <f t="shared" si="25"/>
        <v>13.997858456772207</v>
      </c>
      <c r="G137" s="315">
        <f t="shared" si="25"/>
        <v>4.2949066511762766</v>
      </c>
      <c r="H137" s="315">
        <f t="shared" si="25"/>
        <v>0</v>
      </c>
      <c r="I137" s="315">
        <f t="shared" si="25"/>
        <v>0</v>
      </c>
      <c r="J137" s="315">
        <f t="shared" si="25"/>
        <v>2.3446185303514411</v>
      </c>
      <c r="K137" s="315">
        <f t="shared" si="25"/>
        <v>0.71583642172523698</v>
      </c>
      <c r="L137" s="315">
        <f t="shared" si="25"/>
        <v>0</v>
      </c>
      <c r="M137" s="315">
        <f t="shared" si="25"/>
        <v>0</v>
      </c>
      <c r="N137" s="315">
        <f t="shared" si="25"/>
        <v>5.0498748378352341</v>
      </c>
      <c r="O137" s="315">
        <f t="shared" si="25"/>
        <v>1.5456535966695601</v>
      </c>
      <c r="P137" s="315">
        <f t="shared" si="25"/>
        <v>0</v>
      </c>
      <c r="Q137" s="315">
        <f t="shared" si="25"/>
        <v>0</v>
      </c>
      <c r="R137" s="315">
        <f t="shared" si="25"/>
        <v>0.70398489689224775</v>
      </c>
      <c r="S137" s="315">
        <f t="shared" si="25"/>
        <v>0.2291592216090613</v>
      </c>
      <c r="T137" s="315">
        <f t="shared" si="25"/>
        <v>0</v>
      </c>
      <c r="U137" s="315">
        <f t="shared" si="25"/>
        <v>0</v>
      </c>
      <c r="V137" s="315">
        <f t="shared" si="25"/>
        <v>1.7693100977829406</v>
      </c>
      <c r="W137" s="315">
        <f t="shared" si="25"/>
        <v>0.5496288120824866</v>
      </c>
      <c r="X137" s="315">
        <f t="shared" si="25"/>
        <v>0</v>
      </c>
      <c r="Y137" s="315">
        <f t="shared" si="25"/>
        <v>0</v>
      </c>
      <c r="Z137" s="315">
        <f t="shared" si="25"/>
        <v>2.7705853422402944</v>
      </c>
      <c r="AA137" s="315">
        <f t="shared" si="25"/>
        <v>0.83859548843061871</v>
      </c>
      <c r="AB137" s="315">
        <f t="shared" si="25"/>
        <v>0</v>
      </c>
      <c r="AC137" s="315">
        <f t="shared" si="25"/>
        <v>0</v>
      </c>
      <c r="AD137" s="315">
        <f t="shared" si="25"/>
        <v>1.3594847516700501</v>
      </c>
      <c r="AE137" s="315">
        <f t="shared" si="25"/>
        <v>0.41603311065931303</v>
      </c>
      <c r="AF137" s="315">
        <f t="shared" si="25"/>
        <v>0</v>
      </c>
      <c r="AG137" s="315">
        <f t="shared" si="26"/>
        <v>0</v>
      </c>
    </row>
    <row r="138" spans="1:33" ht="15" thickBot="1" x14ac:dyDescent="0.25">
      <c r="A138" s="332" t="s">
        <v>40</v>
      </c>
      <c r="B138" s="315">
        <f t="shared" si="25"/>
        <v>18.026399999999999</v>
      </c>
      <c r="C138" s="315">
        <f t="shared" si="25"/>
        <v>5.683200000000161</v>
      </c>
      <c r="D138" s="315">
        <f t="shared" si="25"/>
        <v>0</v>
      </c>
      <c r="E138" s="315">
        <f t="shared" si="25"/>
        <v>0</v>
      </c>
      <c r="F138" s="315">
        <f t="shared" si="25"/>
        <v>18.12538658146967</v>
      </c>
      <c r="G138" s="315">
        <f t="shared" si="25"/>
        <v>5.7014360731919522</v>
      </c>
      <c r="H138" s="315">
        <f t="shared" si="25"/>
        <v>0</v>
      </c>
      <c r="I138" s="315">
        <f t="shared" si="25"/>
        <v>0</v>
      </c>
      <c r="J138" s="315">
        <f t="shared" si="25"/>
        <v>2.6492472843450523</v>
      </c>
      <c r="K138" s="315">
        <f t="shared" si="25"/>
        <v>0.83523067092651448</v>
      </c>
      <c r="L138" s="315">
        <f t="shared" si="25"/>
        <v>0</v>
      </c>
      <c r="M138" s="315">
        <f t="shared" si="25"/>
        <v>0</v>
      </c>
      <c r="N138" s="315">
        <f t="shared" si="25"/>
        <v>5.112405925065362</v>
      </c>
      <c r="O138" s="315">
        <f t="shared" si="25"/>
        <v>1.6292024397327798</v>
      </c>
      <c r="P138" s="315">
        <f t="shared" si="25"/>
        <v>0</v>
      </c>
      <c r="Q138" s="315">
        <f t="shared" si="25"/>
        <v>0</v>
      </c>
      <c r="R138" s="315">
        <f t="shared" si="25"/>
        <v>2.5343456288120927</v>
      </c>
      <c r="S138" s="315">
        <f t="shared" si="25"/>
        <v>0.79179227417949227</v>
      </c>
      <c r="T138" s="315">
        <f t="shared" si="25"/>
        <v>0</v>
      </c>
      <c r="U138" s="315">
        <f t="shared" si="25"/>
        <v>0</v>
      </c>
      <c r="V138" s="315">
        <f t="shared" si="25"/>
        <v>2.634659308742374</v>
      </c>
      <c r="W138" s="315">
        <f t="shared" si="25"/>
        <v>0.82444321812372956</v>
      </c>
      <c r="X138" s="315">
        <f t="shared" si="25"/>
        <v>0</v>
      </c>
      <c r="Y138" s="315">
        <f t="shared" si="25"/>
        <v>0</v>
      </c>
      <c r="Z138" s="315">
        <f t="shared" si="25"/>
        <v>3.781915771129829</v>
      </c>
      <c r="AA138" s="315">
        <f t="shared" si="25"/>
        <v>1.1733065349985288</v>
      </c>
      <c r="AB138" s="315">
        <f t="shared" si="25"/>
        <v>0</v>
      </c>
      <c r="AC138" s="315">
        <f t="shared" si="25"/>
        <v>0</v>
      </c>
      <c r="AD138" s="315">
        <f t="shared" si="25"/>
        <v>1.4128126633749583</v>
      </c>
      <c r="AE138" s="315">
        <f t="shared" si="25"/>
        <v>0.44746093523090763</v>
      </c>
      <c r="AF138" s="315">
        <f t="shared" si="25"/>
        <v>0</v>
      </c>
      <c r="AG138" s="315">
        <f t="shared" si="26"/>
        <v>0</v>
      </c>
    </row>
    <row r="139" spans="1:33" ht="15" x14ac:dyDescent="0.25">
      <c r="A139" s="77" t="s">
        <v>189</v>
      </c>
      <c r="B139" s="103">
        <f>SUM(B130:B133)</f>
        <v>594</v>
      </c>
      <c r="C139" s="78">
        <f t="shared" ref="C139:AG139" si="27">SUM(C130:C133)</f>
        <v>64.000000000001819</v>
      </c>
      <c r="D139" s="78">
        <f t="shared" si="27"/>
        <v>0</v>
      </c>
      <c r="E139" s="79">
        <f t="shared" si="27"/>
        <v>0</v>
      </c>
      <c r="F139" s="78">
        <f t="shared" si="27"/>
        <v>594.00000000000023</v>
      </c>
      <c r="G139" s="78">
        <f t="shared" si="27"/>
        <v>63.999999999999659</v>
      </c>
      <c r="H139" s="78">
        <f t="shared" si="27"/>
        <v>0</v>
      </c>
      <c r="I139" s="78">
        <f t="shared" si="27"/>
        <v>0</v>
      </c>
      <c r="J139" s="78">
        <f t="shared" si="27"/>
        <v>79.833865814696537</v>
      </c>
      <c r="K139" s="78">
        <f t="shared" si="27"/>
        <v>9.4057507987220106</v>
      </c>
      <c r="L139" s="78">
        <f t="shared" si="27"/>
        <v>0</v>
      </c>
      <c r="M139" s="78">
        <f t="shared" si="27"/>
        <v>0</v>
      </c>
      <c r="N139" s="78">
        <f t="shared" si="27"/>
        <v>328.25162164778794</v>
      </c>
      <c r="O139" s="78">
        <f t="shared" si="27"/>
        <v>20.887210765804866</v>
      </c>
      <c r="P139" s="78">
        <f t="shared" si="27"/>
        <v>0</v>
      </c>
      <c r="Q139" s="78">
        <f t="shared" si="27"/>
        <v>0</v>
      </c>
      <c r="R139" s="78">
        <f t="shared" si="27"/>
        <v>45.466163229741596</v>
      </c>
      <c r="S139" s="78">
        <f t="shared" si="27"/>
        <v>7.3981992448445908</v>
      </c>
      <c r="T139" s="78">
        <f t="shared" si="27"/>
        <v>0</v>
      </c>
      <c r="U139" s="78">
        <f t="shared" si="27"/>
        <v>0</v>
      </c>
      <c r="V139" s="78">
        <f t="shared" si="27"/>
        <v>54.399167392777592</v>
      </c>
      <c r="W139" s="78">
        <f t="shared" si="27"/>
        <v>8.9534320844225022</v>
      </c>
      <c r="X139" s="78">
        <f t="shared" si="27"/>
        <v>0</v>
      </c>
      <c r="Y139" s="78">
        <f t="shared" si="27"/>
        <v>0</v>
      </c>
      <c r="Z139" s="78">
        <f t="shared" si="27"/>
        <v>65.655920224610327</v>
      </c>
      <c r="AA139" s="78">
        <f t="shared" si="27"/>
        <v>11.871817213670056</v>
      </c>
      <c r="AB139" s="78">
        <f t="shared" si="27"/>
        <v>0</v>
      </c>
      <c r="AC139" s="78">
        <f t="shared" si="27"/>
        <v>0</v>
      </c>
      <c r="AD139" s="78">
        <f t="shared" si="27"/>
        <v>20.393261690386222</v>
      </c>
      <c r="AE139" s="78">
        <f t="shared" si="27"/>
        <v>5.4835898925356332</v>
      </c>
      <c r="AF139" s="78">
        <f t="shared" si="27"/>
        <v>0</v>
      </c>
      <c r="AG139" s="79">
        <f t="shared" si="27"/>
        <v>0</v>
      </c>
    </row>
    <row r="140" spans="1:33" ht="15.75" thickBot="1" x14ac:dyDescent="0.3">
      <c r="A140" s="80" t="s">
        <v>190</v>
      </c>
      <c r="B140" s="104">
        <f>SUM(B135:B138)</f>
        <v>118.8</v>
      </c>
      <c r="C140" s="81">
        <f t="shared" ref="C140:AG140" si="28">SUM(C135:C138)</f>
        <v>12.800000000000365</v>
      </c>
      <c r="D140" s="81">
        <f t="shared" si="28"/>
        <v>0</v>
      </c>
      <c r="E140" s="82">
        <f t="shared" si="28"/>
        <v>0</v>
      </c>
      <c r="F140" s="81">
        <f t="shared" si="28"/>
        <v>118.80000000000005</v>
      </c>
      <c r="G140" s="81">
        <f t="shared" si="28"/>
        <v>12.799999999999933</v>
      </c>
      <c r="H140" s="81">
        <f t="shared" si="28"/>
        <v>0</v>
      </c>
      <c r="I140" s="81">
        <f t="shared" si="28"/>
        <v>0</v>
      </c>
      <c r="J140" s="81">
        <f t="shared" si="28"/>
        <v>15.966773162939308</v>
      </c>
      <c r="K140" s="81">
        <f t="shared" si="28"/>
        <v>1.8811501597444023</v>
      </c>
      <c r="L140" s="81">
        <f t="shared" si="28"/>
        <v>0</v>
      </c>
      <c r="M140" s="81">
        <f t="shared" si="28"/>
        <v>0</v>
      </c>
      <c r="N140" s="81">
        <f t="shared" si="28"/>
        <v>65.650324329557591</v>
      </c>
      <c r="O140" s="81">
        <f t="shared" si="28"/>
        <v>4.1774421531609729</v>
      </c>
      <c r="P140" s="81">
        <f t="shared" si="28"/>
        <v>0</v>
      </c>
      <c r="Q140" s="81">
        <f t="shared" si="28"/>
        <v>0</v>
      </c>
      <c r="R140" s="81">
        <f t="shared" si="28"/>
        <v>9.093232645948321</v>
      </c>
      <c r="S140" s="81">
        <f t="shared" si="28"/>
        <v>1.4796398489689184</v>
      </c>
      <c r="T140" s="81">
        <f t="shared" si="28"/>
        <v>0</v>
      </c>
      <c r="U140" s="81">
        <f t="shared" si="28"/>
        <v>0</v>
      </c>
      <c r="V140" s="81">
        <f t="shared" si="28"/>
        <v>10.879833478555518</v>
      </c>
      <c r="W140" s="81">
        <f t="shared" si="28"/>
        <v>1.7906864168845007</v>
      </c>
      <c r="X140" s="81">
        <f t="shared" si="28"/>
        <v>0</v>
      </c>
      <c r="Y140" s="81">
        <f t="shared" si="28"/>
        <v>0</v>
      </c>
      <c r="Z140" s="81">
        <f t="shared" si="28"/>
        <v>13.131184044922065</v>
      </c>
      <c r="AA140" s="81">
        <f t="shared" si="28"/>
        <v>2.3743634427340115</v>
      </c>
      <c r="AB140" s="81">
        <f t="shared" si="28"/>
        <v>0</v>
      </c>
      <c r="AC140" s="81">
        <f t="shared" si="28"/>
        <v>0</v>
      </c>
      <c r="AD140" s="81">
        <f t="shared" si="28"/>
        <v>4.0786523380772444</v>
      </c>
      <c r="AE140" s="81">
        <f t="shared" si="28"/>
        <v>1.0967179785071266</v>
      </c>
      <c r="AF140" s="81">
        <f t="shared" si="28"/>
        <v>0</v>
      </c>
      <c r="AG140" s="82">
        <f t="shared" si="28"/>
        <v>0</v>
      </c>
    </row>
    <row r="141" spans="1:33" ht="15.75" thickBot="1" x14ac:dyDescent="0.3">
      <c r="A141" s="93" t="s">
        <v>192</v>
      </c>
      <c r="B141" s="104">
        <f>B139</f>
        <v>594</v>
      </c>
      <c r="C141" s="81">
        <f>C139+B139</f>
        <v>658.00000000000182</v>
      </c>
      <c r="D141" s="81">
        <f>C141+D139</f>
        <v>658.00000000000182</v>
      </c>
      <c r="E141" s="105">
        <f>D141+E139</f>
        <v>658.00000000000182</v>
      </c>
      <c r="F141" s="104">
        <f>F139</f>
        <v>594.00000000000023</v>
      </c>
      <c r="G141" s="81">
        <f>G139+F139</f>
        <v>657.99999999999989</v>
      </c>
      <c r="H141" s="81">
        <f>G141+H139</f>
        <v>657.99999999999989</v>
      </c>
      <c r="I141" s="81">
        <f>H141+I139</f>
        <v>657.99999999999989</v>
      </c>
      <c r="J141" s="104">
        <f>J139</f>
        <v>79.833865814696537</v>
      </c>
      <c r="K141" s="81">
        <f>K139+J139</f>
        <v>89.239616613418548</v>
      </c>
      <c r="L141" s="81">
        <f>K141+L139</f>
        <v>89.239616613418548</v>
      </c>
      <c r="M141" s="81">
        <f>L141+M139</f>
        <v>89.239616613418548</v>
      </c>
      <c r="N141" s="104">
        <f>N139</f>
        <v>328.25162164778794</v>
      </c>
      <c r="O141" s="81">
        <f>O139+N139</f>
        <v>349.13883241359281</v>
      </c>
      <c r="P141" s="81">
        <f>O141+P139</f>
        <v>349.13883241359281</v>
      </c>
      <c r="Q141" s="81">
        <f>P141+Q139</f>
        <v>349.13883241359281</v>
      </c>
      <c r="R141" s="104">
        <f>R139</f>
        <v>45.466163229741596</v>
      </c>
      <c r="S141" s="81">
        <f>S139+R139</f>
        <v>52.864362474586187</v>
      </c>
      <c r="T141" s="81">
        <f>S141+T139</f>
        <v>52.864362474586187</v>
      </c>
      <c r="U141" s="81">
        <f>T141+U139</f>
        <v>52.864362474586187</v>
      </c>
      <c r="V141" s="104">
        <f>V139</f>
        <v>54.399167392777592</v>
      </c>
      <c r="W141" s="81">
        <f>W139+V139</f>
        <v>63.352599477200094</v>
      </c>
      <c r="X141" s="81">
        <f>W141+X139</f>
        <v>63.352599477200094</v>
      </c>
      <c r="Y141" s="81">
        <f>X141+Y139</f>
        <v>63.352599477200094</v>
      </c>
      <c r="Z141" s="104">
        <f>Z139</f>
        <v>65.655920224610327</v>
      </c>
      <c r="AA141" s="81">
        <f>AA139+Z139</f>
        <v>77.527737438280383</v>
      </c>
      <c r="AB141" s="81">
        <f>AA141+AB139</f>
        <v>77.527737438280383</v>
      </c>
      <c r="AC141" s="81">
        <f>AB141+AC139</f>
        <v>77.527737438280383</v>
      </c>
      <c r="AD141" s="104">
        <f>AD139</f>
        <v>20.393261690386222</v>
      </c>
      <c r="AE141" s="81">
        <f>AE139+AD139</f>
        <v>25.876851582921855</v>
      </c>
      <c r="AF141" s="81">
        <f>AE141+AF139</f>
        <v>25.876851582921855</v>
      </c>
      <c r="AG141" s="81">
        <f>AF141+AG139</f>
        <v>25.876851582921855</v>
      </c>
    </row>
    <row r="142" spans="1:33" s="298" customFormat="1" ht="15" x14ac:dyDescent="0.25">
      <c r="A142" s="290"/>
      <c r="B142" s="346"/>
      <c r="C142" s="346"/>
      <c r="D142" s="346"/>
      <c r="E142" s="346"/>
      <c r="F142" s="346"/>
      <c r="G142" s="346"/>
      <c r="H142" s="346"/>
      <c r="I142" s="346"/>
      <c r="J142" s="346"/>
      <c r="K142" s="346"/>
      <c r="L142" s="346"/>
      <c r="M142" s="346"/>
      <c r="N142" s="346"/>
      <c r="O142" s="346"/>
      <c r="P142" s="346"/>
      <c r="Q142" s="346"/>
      <c r="R142" s="346"/>
      <c r="S142" s="346"/>
      <c r="T142" s="346"/>
      <c r="U142" s="346"/>
      <c r="V142" s="346"/>
      <c r="W142" s="346"/>
      <c r="X142" s="346"/>
      <c r="Y142" s="346"/>
      <c r="Z142" s="346"/>
      <c r="AA142" s="346"/>
      <c r="AB142" s="346"/>
      <c r="AC142" s="346"/>
      <c r="AD142" s="346"/>
      <c r="AE142" s="346"/>
      <c r="AF142" s="346"/>
      <c r="AG142" s="346"/>
    </row>
    <row r="143" spans="1:33" ht="14.25" customHeight="1" x14ac:dyDescent="0.2">
      <c r="A143" s="302"/>
      <c r="B143" s="477" t="s">
        <v>68</v>
      </c>
      <c r="C143" s="478"/>
      <c r="D143" s="478"/>
      <c r="E143" s="479"/>
      <c r="F143" s="477" t="s">
        <v>69</v>
      </c>
      <c r="G143" s="478"/>
      <c r="H143" s="478"/>
      <c r="I143" s="479"/>
      <c r="J143" s="477" t="s">
        <v>136</v>
      </c>
      <c r="K143" s="478"/>
      <c r="L143" s="478"/>
      <c r="M143" s="479"/>
      <c r="N143" s="477" t="s">
        <v>137</v>
      </c>
      <c r="O143" s="478"/>
      <c r="P143" s="478"/>
      <c r="Q143" s="479"/>
      <c r="R143" s="477" t="s">
        <v>187</v>
      </c>
      <c r="S143" s="478"/>
      <c r="T143" s="478"/>
      <c r="U143" s="479"/>
      <c r="V143" s="477" t="s">
        <v>186</v>
      </c>
      <c r="W143" s="478"/>
      <c r="X143" s="478"/>
      <c r="Y143" s="479"/>
      <c r="Z143" s="477" t="s">
        <v>138</v>
      </c>
      <c r="AA143" s="478"/>
      <c r="AB143" s="478"/>
      <c r="AC143" s="479"/>
      <c r="AD143" s="477" t="s">
        <v>139</v>
      </c>
      <c r="AE143" s="478"/>
      <c r="AF143" s="478"/>
      <c r="AG143" s="479"/>
    </row>
    <row r="144" spans="1:33" x14ac:dyDescent="0.2">
      <c r="A144" s="304" t="s">
        <v>502</v>
      </c>
      <c r="B144" s="347" t="s">
        <v>71</v>
      </c>
      <c r="C144" s="347" t="s">
        <v>72</v>
      </c>
      <c r="D144" s="347" t="s">
        <v>191</v>
      </c>
      <c r="E144" s="347" t="s">
        <v>185</v>
      </c>
      <c r="F144" s="347" t="s">
        <v>71</v>
      </c>
      <c r="G144" s="347" t="s">
        <v>72</v>
      </c>
      <c r="H144" s="347" t="s">
        <v>191</v>
      </c>
      <c r="I144" s="347" t="s">
        <v>185</v>
      </c>
      <c r="J144" s="347" t="s">
        <v>71</v>
      </c>
      <c r="K144" s="347" t="s">
        <v>72</v>
      </c>
      <c r="L144" s="347" t="s">
        <v>191</v>
      </c>
      <c r="M144" s="347" t="s">
        <v>185</v>
      </c>
      <c r="N144" s="347" t="s">
        <v>71</v>
      </c>
      <c r="O144" s="347" t="s">
        <v>72</v>
      </c>
      <c r="P144" s="347" t="s">
        <v>191</v>
      </c>
      <c r="Q144" s="347" t="s">
        <v>185</v>
      </c>
      <c r="R144" s="347" t="s">
        <v>71</v>
      </c>
      <c r="S144" s="347" t="s">
        <v>72</v>
      </c>
      <c r="T144" s="347" t="s">
        <v>191</v>
      </c>
      <c r="U144" s="347" t="s">
        <v>185</v>
      </c>
      <c r="V144" s="347" t="s">
        <v>71</v>
      </c>
      <c r="W144" s="347" t="s">
        <v>72</v>
      </c>
      <c r="X144" s="347" t="s">
        <v>191</v>
      </c>
      <c r="Y144" s="347" t="s">
        <v>185</v>
      </c>
      <c r="Z144" s="347" t="s">
        <v>71</v>
      </c>
      <c r="AA144" s="347" t="s">
        <v>72</v>
      </c>
      <c r="AB144" s="347" t="s">
        <v>191</v>
      </c>
      <c r="AC144" s="347" t="s">
        <v>185</v>
      </c>
      <c r="AD144" s="347" t="s">
        <v>71</v>
      </c>
      <c r="AE144" s="347" t="s">
        <v>72</v>
      </c>
      <c r="AF144" s="347" t="s">
        <v>191</v>
      </c>
      <c r="AG144" s="347" t="s">
        <v>185</v>
      </c>
    </row>
    <row r="145" spans="1:33" x14ac:dyDescent="0.2">
      <c r="A145" s="332" t="s">
        <v>37</v>
      </c>
      <c r="B145" s="315">
        <v>215.8</v>
      </c>
      <c r="C145" s="315">
        <v>201.90000000000018</v>
      </c>
      <c r="D145" s="315">
        <v>0</v>
      </c>
      <c r="E145" s="315">
        <v>0</v>
      </c>
      <c r="F145" s="315">
        <v>216.26816729596283</v>
      </c>
      <c r="G145" s="315">
        <v>202.24787685158287</v>
      </c>
      <c r="H145" s="315">
        <v>0</v>
      </c>
      <c r="I145" s="315">
        <v>0</v>
      </c>
      <c r="J145" s="315">
        <v>27.983386581469659</v>
      </c>
      <c r="K145" s="315">
        <v>25.9405750798722</v>
      </c>
      <c r="L145" s="315">
        <v>0</v>
      </c>
      <c r="M145" s="315">
        <v>0</v>
      </c>
      <c r="N145" s="315">
        <v>137.6251621647788</v>
      </c>
      <c r="O145" s="315">
        <v>133.10830283667343</v>
      </c>
      <c r="P145" s="315">
        <v>0</v>
      </c>
      <c r="Q145" s="315">
        <v>0</v>
      </c>
      <c r="R145" s="315">
        <v>13.814783618936985</v>
      </c>
      <c r="S145" s="315">
        <v>12.068115015974438</v>
      </c>
      <c r="T145" s="315">
        <v>0</v>
      </c>
      <c r="U145" s="315">
        <v>0</v>
      </c>
      <c r="V145" s="315">
        <v>15.839916739277754</v>
      </c>
      <c r="W145" s="315">
        <v>13.895343208442251</v>
      </c>
      <c r="X145" s="315">
        <v>0</v>
      </c>
      <c r="Y145" s="315">
        <v>0</v>
      </c>
      <c r="Z145" s="315">
        <v>17.765592022461036</v>
      </c>
      <c r="AA145" s="315">
        <v>15.187181721367006</v>
      </c>
      <c r="AB145" s="315">
        <v>0</v>
      </c>
      <c r="AC145" s="315">
        <v>0</v>
      </c>
      <c r="AD145" s="315">
        <v>3.2393261690386215</v>
      </c>
      <c r="AE145" s="315">
        <v>2.048358989253563</v>
      </c>
      <c r="AF145" s="315">
        <v>0</v>
      </c>
      <c r="AG145" s="315">
        <v>0</v>
      </c>
    </row>
    <row r="146" spans="1:33" x14ac:dyDescent="0.2">
      <c r="A146" s="332" t="s">
        <v>75</v>
      </c>
      <c r="B146" s="315">
        <v>21.240000000000002</v>
      </c>
      <c r="C146" s="315">
        <v>7.3200000000002179</v>
      </c>
      <c r="D146" s="315">
        <v>0</v>
      </c>
      <c r="E146" s="315">
        <v>0</v>
      </c>
      <c r="F146" s="315">
        <v>21.615607512827996</v>
      </c>
      <c r="G146" s="315">
        <v>7.2704095265756301</v>
      </c>
      <c r="H146" s="315">
        <v>0</v>
      </c>
      <c r="I146" s="315">
        <v>0</v>
      </c>
      <c r="J146" s="315">
        <v>1.8811501597444136</v>
      </c>
      <c r="K146" s="315">
        <v>0.70984025559105268</v>
      </c>
      <c r="L146" s="315">
        <v>0</v>
      </c>
      <c r="M146" s="315">
        <v>0</v>
      </c>
      <c r="N146" s="315">
        <v>8.8150556685061705</v>
      </c>
      <c r="O146" s="315">
        <v>2.904627747119739</v>
      </c>
      <c r="P146" s="315">
        <v>0</v>
      </c>
      <c r="Q146" s="315">
        <v>0</v>
      </c>
      <c r="R146" s="315">
        <v>4.4597269822829091</v>
      </c>
      <c r="S146" s="315">
        <v>1.2253267499273852</v>
      </c>
      <c r="T146" s="315">
        <v>0</v>
      </c>
      <c r="U146" s="315">
        <v>0</v>
      </c>
      <c r="V146" s="315">
        <v>3.5394036208732675</v>
      </c>
      <c r="W146" s="315">
        <v>1.1877287249491726</v>
      </c>
      <c r="X146" s="315">
        <v>0</v>
      </c>
      <c r="Y146" s="315">
        <v>0</v>
      </c>
      <c r="Z146" s="315">
        <v>1.1278226352986733</v>
      </c>
      <c r="AA146" s="315">
        <v>0.62512537515731315</v>
      </c>
      <c r="AB146" s="315">
        <v>0</v>
      </c>
      <c r="AC146" s="315">
        <v>0</v>
      </c>
      <c r="AD146" s="315">
        <v>1.7924484461225607</v>
      </c>
      <c r="AE146" s="315">
        <v>0.61776067383096678</v>
      </c>
      <c r="AF146" s="315">
        <v>0</v>
      </c>
      <c r="AG146" s="315">
        <v>0</v>
      </c>
    </row>
    <row r="147" spans="1:33" x14ac:dyDescent="0.2">
      <c r="A147" s="332" t="s">
        <v>76</v>
      </c>
      <c r="B147" s="315">
        <v>71.328000000000031</v>
      </c>
      <c r="C147" s="315">
        <v>21.864000000000619</v>
      </c>
      <c r="D147" s="315">
        <v>0</v>
      </c>
      <c r="E147" s="315">
        <v>0</v>
      </c>
      <c r="F147" s="315">
        <v>69.989292283861033</v>
      </c>
      <c r="G147" s="315">
        <v>21.474533255881383</v>
      </c>
      <c r="H147" s="315">
        <v>0</v>
      </c>
      <c r="I147" s="315">
        <v>0</v>
      </c>
      <c r="J147" s="315">
        <v>11.723092651757206</v>
      </c>
      <c r="K147" s="315">
        <v>3.5791821086261848</v>
      </c>
      <c r="L147" s="315">
        <v>0</v>
      </c>
      <c r="M147" s="315">
        <v>0</v>
      </c>
      <c r="N147" s="315">
        <v>25.249374189176169</v>
      </c>
      <c r="O147" s="315">
        <v>7.7282679833478012</v>
      </c>
      <c r="P147" s="315">
        <v>0</v>
      </c>
      <c r="Q147" s="315">
        <v>0</v>
      </c>
      <c r="R147" s="315">
        <v>3.5199244844612387</v>
      </c>
      <c r="S147" s="315">
        <v>1.1457961080453065</v>
      </c>
      <c r="T147" s="315">
        <v>0</v>
      </c>
      <c r="U147" s="315">
        <v>0</v>
      </c>
      <c r="V147" s="315">
        <v>8.8465504889147031</v>
      </c>
      <c r="W147" s="315">
        <v>2.7481440604124328</v>
      </c>
      <c r="X147" s="315">
        <v>0</v>
      </c>
      <c r="Y147" s="315">
        <v>0</v>
      </c>
      <c r="Z147" s="315">
        <v>13.852926711201473</v>
      </c>
      <c r="AA147" s="315">
        <v>4.1929774421530936</v>
      </c>
      <c r="AB147" s="315">
        <v>0</v>
      </c>
      <c r="AC147" s="315">
        <v>0</v>
      </c>
      <c r="AD147" s="315">
        <v>6.7974237583502504</v>
      </c>
      <c r="AE147" s="315">
        <v>2.0801655532965651</v>
      </c>
      <c r="AF147" s="315">
        <v>0</v>
      </c>
      <c r="AG147" s="315">
        <v>0</v>
      </c>
    </row>
    <row r="148" spans="1:33" x14ac:dyDescent="0.2">
      <c r="A148" s="332" t="s">
        <v>40</v>
      </c>
      <c r="B148" s="315">
        <v>90.131999999999991</v>
      </c>
      <c r="C148" s="315">
        <v>28.416000000000803</v>
      </c>
      <c r="D148" s="315">
        <v>0</v>
      </c>
      <c r="E148" s="315">
        <v>0</v>
      </c>
      <c r="F148" s="315">
        <v>90.626932907348348</v>
      </c>
      <c r="G148" s="315">
        <v>28.507180365959762</v>
      </c>
      <c r="H148" s="315">
        <v>0</v>
      </c>
      <c r="I148" s="315">
        <v>0</v>
      </c>
      <c r="J148" s="315">
        <v>13.246236421725262</v>
      </c>
      <c r="K148" s="315">
        <v>4.1761533546325724</v>
      </c>
      <c r="L148" s="315">
        <v>0</v>
      </c>
      <c r="M148" s="315">
        <v>0</v>
      </c>
      <c r="N148" s="315">
        <v>25.562029625326812</v>
      </c>
      <c r="O148" s="315">
        <v>8.1460121986638985</v>
      </c>
      <c r="P148" s="315">
        <v>0</v>
      </c>
      <c r="Q148" s="315">
        <v>0</v>
      </c>
      <c r="R148" s="315">
        <v>12.671728144060463</v>
      </c>
      <c r="S148" s="315">
        <v>3.9589613708974611</v>
      </c>
      <c r="T148" s="315">
        <v>0</v>
      </c>
      <c r="U148" s="315">
        <v>0</v>
      </c>
      <c r="V148" s="315">
        <v>13.173296543711871</v>
      </c>
      <c r="W148" s="315">
        <v>4.1222160906186476</v>
      </c>
      <c r="X148" s="315">
        <v>0</v>
      </c>
      <c r="Y148" s="315">
        <v>0</v>
      </c>
      <c r="Z148" s="315">
        <v>18.909578855649144</v>
      </c>
      <c r="AA148" s="315">
        <v>5.8665326749926434</v>
      </c>
      <c r="AB148" s="315">
        <v>0</v>
      </c>
      <c r="AC148" s="315">
        <v>0</v>
      </c>
      <c r="AD148" s="315">
        <v>7.0640633168747913</v>
      </c>
      <c r="AE148" s="315">
        <v>2.2373046761545381</v>
      </c>
      <c r="AF148" s="315">
        <v>0</v>
      </c>
      <c r="AG148" s="315">
        <v>0</v>
      </c>
    </row>
    <row r="149" spans="1:33" x14ac:dyDescent="0.2">
      <c r="A149" s="348" t="s">
        <v>512</v>
      </c>
      <c r="B149" s="347" t="s">
        <v>71</v>
      </c>
      <c r="C149" s="347" t="s">
        <v>72</v>
      </c>
      <c r="D149" s="347" t="s">
        <v>191</v>
      </c>
      <c r="E149" s="347" t="s">
        <v>185</v>
      </c>
      <c r="F149" s="347" t="s">
        <v>71</v>
      </c>
      <c r="G149" s="347" t="s">
        <v>72</v>
      </c>
      <c r="H149" s="347" t="s">
        <v>191</v>
      </c>
      <c r="I149" s="347" t="s">
        <v>185</v>
      </c>
      <c r="J149" s="347" t="s">
        <v>71</v>
      </c>
      <c r="K149" s="347" t="s">
        <v>72</v>
      </c>
      <c r="L149" s="347" t="s">
        <v>191</v>
      </c>
      <c r="M149" s="347" t="s">
        <v>185</v>
      </c>
      <c r="N149" s="347" t="s">
        <v>71</v>
      </c>
      <c r="O149" s="347" t="s">
        <v>72</v>
      </c>
      <c r="P149" s="347" t="s">
        <v>191</v>
      </c>
      <c r="Q149" s="347" t="s">
        <v>185</v>
      </c>
      <c r="R149" s="347" t="s">
        <v>71</v>
      </c>
      <c r="S149" s="347" t="s">
        <v>72</v>
      </c>
      <c r="T149" s="347" t="s">
        <v>191</v>
      </c>
      <c r="U149" s="347" t="s">
        <v>185</v>
      </c>
      <c r="V149" s="347" t="s">
        <v>71</v>
      </c>
      <c r="W149" s="347" t="s">
        <v>72</v>
      </c>
      <c r="X149" s="347" t="s">
        <v>191</v>
      </c>
      <c r="Y149" s="347" t="s">
        <v>185</v>
      </c>
      <c r="Z149" s="347" t="s">
        <v>71</v>
      </c>
      <c r="AA149" s="347" t="s">
        <v>72</v>
      </c>
      <c r="AB149" s="347" t="s">
        <v>191</v>
      </c>
      <c r="AC149" s="347" t="s">
        <v>185</v>
      </c>
      <c r="AD149" s="347" t="s">
        <v>71</v>
      </c>
      <c r="AE149" s="347" t="s">
        <v>72</v>
      </c>
      <c r="AF149" s="347" t="s">
        <v>191</v>
      </c>
      <c r="AG149" s="347" t="s">
        <v>185</v>
      </c>
    </row>
    <row r="150" spans="1:33" x14ac:dyDescent="0.2">
      <c r="A150" s="332" t="s">
        <v>37</v>
      </c>
      <c r="B150" s="315">
        <f>B145/5</f>
        <v>43.160000000000004</v>
      </c>
      <c r="C150" s="315">
        <f t="shared" ref="C150:AG153" si="29">C145/5</f>
        <v>40.380000000000038</v>
      </c>
      <c r="D150" s="315">
        <f t="shared" si="29"/>
        <v>0</v>
      </c>
      <c r="E150" s="315">
        <f t="shared" si="29"/>
        <v>0</v>
      </c>
      <c r="F150" s="315">
        <f t="shared" si="29"/>
        <v>43.253633459192564</v>
      </c>
      <c r="G150" s="315">
        <f t="shared" si="29"/>
        <v>40.449575370316573</v>
      </c>
      <c r="H150" s="315">
        <f t="shared" si="29"/>
        <v>0</v>
      </c>
      <c r="I150" s="315">
        <f t="shared" si="29"/>
        <v>0</v>
      </c>
      <c r="J150" s="315">
        <f t="shared" si="29"/>
        <v>5.5966773162939321</v>
      </c>
      <c r="K150" s="315">
        <f t="shared" si="29"/>
        <v>5.1881150159744402</v>
      </c>
      <c r="L150" s="315">
        <f t="shared" si="29"/>
        <v>0</v>
      </c>
      <c r="M150" s="315">
        <f t="shared" si="29"/>
        <v>0</v>
      </c>
      <c r="N150" s="315">
        <f t="shared" si="29"/>
        <v>27.525032432955761</v>
      </c>
      <c r="O150" s="315">
        <f t="shared" si="29"/>
        <v>26.621660567334686</v>
      </c>
      <c r="P150" s="315">
        <f t="shared" si="29"/>
        <v>0</v>
      </c>
      <c r="Q150" s="315">
        <f t="shared" si="29"/>
        <v>0</v>
      </c>
      <c r="R150" s="315">
        <f t="shared" si="29"/>
        <v>2.7629567237873971</v>
      </c>
      <c r="S150" s="315">
        <f t="shared" si="29"/>
        <v>2.4136230031948878</v>
      </c>
      <c r="T150" s="315">
        <f t="shared" si="29"/>
        <v>0</v>
      </c>
      <c r="U150" s="315">
        <f t="shared" si="29"/>
        <v>0</v>
      </c>
      <c r="V150" s="315">
        <f t="shared" si="29"/>
        <v>3.167983347855551</v>
      </c>
      <c r="W150" s="315">
        <f t="shared" si="29"/>
        <v>2.77906864168845</v>
      </c>
      <c r="X150" s="315">
        <f t="shared" si="29"/>
        <v>0</v>
      </c>
      <c r="Y150" s="315">
        <f t="shared" si="29"/>
        <v>0</v>
      </c>
      <c r="Z150" s="315">
        <f t="shared" si="29"/>
        <v>3.5531184044922073</v>
      </c>
      <c r="AA150" s="315">
        <f t="shared" si="29"/>
        <v>3.0374363442734014</v>
      </c>
      <c r="AB150" s="315">
        <f t="shared" si="29"/>
        <v>0</v>
      </c>
      <c r="AC150" s="315">
        <f t="shared" si="29"/>
        <v>0</v>
      </c>
      <c r="AD150" s="315">
        <f t="shared" si="29"/>
        <v>0.64786523380772432</v>
      </c>
      <c r="AE150" s="315">
        <f t="shared" si="29"/>
        <v>0.40967179785071262</v>
      </c>
      <c r="AF150" s="315">
        <f t="shared" si="29"/>
        <v>0</v>
      </c>
      <c r="AG150" s="315">
        <f t="shared" si="29"/>
        <v>0</v>
      </c>
    </row>
    <row r="151" spans="1:33" x14ac:dyDescent="0.2">
      <c r="A151" s="332" t="s">
        <v>75</v>
      </c>
      <c r="B151" s="315">
        <f t="shared" ref="B151:Q153" si="30">B146/5</f>
        <v>4.2480000000000002</v>
      </c>
      <c r="C151" s="315">
        <f t="shared" si="30"/>
        <v>1.4640000000000435</v>
      </c>
      <c r="D151" s="315">
        <f t="shared" si="30"/>
        <v>0</v>
      </c>
      <c r="E151" s="315">
        <f t="shared" si="30"/>
        <v>0</v>
      </c>
      <c r="F151" s="315">
        <f t="shared" si="30"/>
        <v>4.3231215025655994</v>
      </c>
      <c r="G151" s="315">
        <f t="shared" si="30"/>
        <v>1.4540819053151259</v>
      </c>
      <c r="H151" s="315">
        <f t="shared" si="30"/>
        <v>0</v>
      </c>
      <c r="I151" s="315">
        <f t="shared" si="30"/>
        <v>0</v>
      </c>
      <c r="J151" s="315">
        <f t="shared" si="30"/>
        <v>0.37623003194888271</v>
      </c>
      <c r="K151" s="315">
        <f t="shared" si="30"/>
        <v>0.14196805111821054</v>
      </c>
      <c r="L151" s="315">
        <f t="shared" si="30"/>
        <v>0</v>
      </c>
      <c r="M151" s="315">
        <f t="shared" si="30"/>
        <v>0</v>
      </c>
      <c r="N151" s="315">
        <f t="shared" si="30"/>
        <v>1.7630111337012342</v>
      </c>
      <c r="O151" s="315">
        <f t="shared" si="30"/>
        <v>0.58092554942394781</v>
      </c>
      <c r="P151" s="315">
        <f t="shared" si="30"/>
        <v>0</v>
      </c>
      <c r="Q151" s="315">
        <f t="shared" si="30"/>
        <v>0</v>
      </c>
      <c r="R151" s="315">
        <f t="shared" si="29"/>
        <v>0.89194539645658177</v>
      </c>
      <c r="S151" s="315">
        <f t="shared" si="29"/>
        <v>0.24506534998547705</v>
      </c>
      <c r="T151" s="315">
        <f t="shared" si="29"/>
        <v>0</v>
      </c>
      <c r="U151" s="315">
        <f t="shared" si="29"/>
        <v>0</v>
      </c>
      <c r="V151" s="315">
        <f t="shared" si="29"/>
        <v>0.70788072417465353</v>
      </c>
      <c r="W151" s="315">
        <f t="shared" si="29"/>
        <v>0.23754574498983452</v>
      </c>
      <c r="X151" s="315">
        <f t="shared" si="29"/>
        <v>0</v>
      </c>
      <c r="Y151" s="315">
        <f t="shared" si="29"/>
        <v>0</v>
      </c>
      <c r="Z151" s="315">
        <f t="shared" si="29"/>
        <v>0.22556452705973468</v>
      </c>
      <c r="AA151" s="315">
        <f t="shared" si="29"/>
        <v>0.12502507503146262</v>
      </c>
      <c r="AB151" s="315">
        <f t="shared" si="29"/>
        <v>0</v>
      </c>
      <c r="AC151" s="315">
        <f t="shared" si="29"/>
        <v>0</v>
      </c>
      <c r="AD151" s="315">
        <f t="shared" si="29"/>
        <v>0.35848968922451213</v>
      </c>
      <c r="AE151" s="315">
        <f t="shared" si="29"/>
        <v>0.12355213476619335</v>
      </c>
      <c r="AF151" s="315">
        <f t="shared" si="29"/>
        <v>0</v>
      </c>
      <c r="AG151" s="315">
        <f t="shared" si="29"/>
        <v>0</v>
      </c>
    </row>
    <row r="152" spans="1:33" x14ac:dyDescent="0.2">
      <c r="A152" s="332" t="s">
        <v>76</v>
      </c>
      <c r="B152" s="315">
        <f t="shared" si="30"/>
        <v>14.265600000000006</v>
      </c>
      <c r="C152" s="315">
        <f t="shared" si="29"/>
        <v>4.3728000000001241</v>
      </c>
      <c r="D152" s="315">
        <f t="shared" si="29"/>
        <v>0</v>
      </c>
      <c r="E152" s="315">
        <f t="shared" si="29"/>
        <v>0</v>
      </c>
      <c r="F152" s="315">
        <f t="shared" si="29"/>
        <v>13.997858456772207</v>
      </c>
      <c r="G152" s="315">
        <f t="shared" si="29"/>
        <v>4.2949066511762766</v>
      </c>
      <c r="H152" s="315">
        <f t="shared" si="29"/>
        <v>0</v>
      </c>
      <c r="I152" s="315">
        <f t="shared" si="29"/>
        <v>0</v>
      </c>
      <c r="J152" s="315">
        <f t="shared" si="29"/>
        <v>2.3446185303514411</v>
      </c>
      <c r="K152" s="315">
        <f t="shared" si="29"/>
        <v>0.71583642172523698</v>
      </c>
      <c r="L152" s="315">
        <f t="shared" si="29"/>
        <v>0</v>
      </c>
      <c r="M152" s="315">
        <f t="shared" si="29"/>
        <v>0</v>
      </c>
      <c r="N152" s="315">
        <f t="shared" si="29"/>
        <v>5.0498748378352341</v>
      </c>
      <c r="O152" s="315">
        <f t="shared" si="29"/>
        <v>1.5456535966695601</v>
      </c>
      <c r="P152" s="315">
        <f t="shared" si="29"/>
        <v>0</v>
      </c>
      <c r="Q152" s="315">
        <f t="shared" si="29"/>
        <v>0</v>
      </c>
      <c r="R152" s="315">
        <f t="shared" si="29"/>
        <v>0.70398489689224775</v>
      </c>
      <c r="S152" s="315">
        <f t="shared" si="29"/>
        <v>0.2291592216090613</v>
      </c>
      <c r="T152" s="315">
        <f t="shared" si="29"/>
        <v>0</v>
      </c>
      <c r="U152" s="315">
        <f t="shared" si="29"/>
        <v>0</v>
      </c>
      <c r="V152" s="315">
        <f t="shared" si="29"/>
        <v>1.7693100977829406</v>
      </c>
      <c r="W152" s="315">
        <f t="shared" si="29"/>
        <v>0.5496288120824866</v>
      </c>
      <c r="X152" s="315">
        <f t="shared" si="29"/>
        <v>0</v>
      </c>
      <c r="Y152" s="315">
        <f t="shared" si="29"/>
        <v>0</v>
      </c>
      <c r="Z152" s="315">
        <f t="shared" si="29"/>
        <v>2.7705853422402944</v>
      </c>
      <c r="AA152" s="315">
        <f t="shared" si="29"/>
        <v>0.83859548843061871</v>
      </c>
      <c r="AB152" s="315">
        <f t="shared" si="29"/>
        <v>0</v>
      </c>
      <c r="AC152" s="315">
        <f t="shared" si="29"/>
        <v>0</v>
      </c>
      <c r="AD152" s="315">
        <f t="shared" si="29"/>
        <v>1.3594847516700501</v>
      </c>
      <c r="AE152" s="315">
        <f t="shared" si="29"/>
        <v>0.41603311065931303</v>
      </c>
      <c r="AF152" s="315">
        <f t="shared" si="29"/>
        <v>0</v>
      </c>
      <c r="AG152" s="315">
        <f t="shared" si="29"/>
        <v>0</v>
      </c>
    </row>
    <row r="153" spans="1:33" ht="15" thickBot="1" x14ac:dyDescent="0.25">
      <c r="A153" s="332" t="s">
        <v>40</v>
      </c>
      <c r="B153" s="315">
        <f t="shared" si="30"/>
        <v>18.026399999999999</v>
      </c>
      <c r="C153" s="315">
        <f t="shared" si="29"/>
        <v>5.683200000000161</v>
      </c>
      <c r="D153" s="315">
        <f t="shared" si="29"/>
        <v>0</v>
      </c>
      <c r="E153" s="315">
        <f t="shared" si="29"/>
        <v>0</v>
      </c>
      <c r="F153" s="315">
        <f t="shared" si="29"/>
        <v>18.12538658146967</v>
      </c>
      <c r="G153" s="315">
        <f t="shared" si="29"/>
        <v>5.7014360731919522</v>
      </c>
      <c r="H153" s="315">
        <f t="shared" si="29"/>
        <v>0</v>
      </c>
      <c r="I153" s="315">
        <f t="shared" si="29"/>
        <v>0</v>
      </c>
      <c r="J153" s="315">
        <f t="shared" si="29"/>
        <v>2.6492472843450523</v>
      </c>
      <c r="K153" s="315">
        <f t="shared" si="29"/>
        <v>0.83523067092651448</v>
      </c>
      <c r="L153" s="315">
        <f t="shared" si="29"/>
        <v>0</v>
      </c>
      <c r="M153" s="315">
        <f t="shared" si="29"/>
        <v>0</v>
      </c>
      <c r="N153" s="315">
        <f t="shared" si="29"/>
        <v>5.112405925065362</v>
      </c>
      <c r="O153" s="315">
        <f t="shared" si="29"/>
        <v>1.6292024397327798</v>
      </c>
      <c r="P153" s="315">
        <f t="shared" si="29"/>
        <v>0</v>
      </c>
      <c r="Q153" s="315">
        <f t="shared" si="29"/>
        <v>0</v>
      </c>
      <c r="R153" s="315">
        <f t="shared" si="29"/>
        <v>2.5343456288120927</v>
      </c>
      <c r="S153" s="315">
        <f t="shared" si="29"/>
        <v>0.79179227417949227</v>
      </c>
      <c r="T153" s="315">
        <f t="shared" si="29"/>
        <v>0</v>
      </c>
      <c r="U153" s="315">
        <f t="shared" si="29"/>
        <v>0</v>
      </c>
      <c r="V153" s="315">
        <f t="shared" si="29"/>
        <v>2.634659308742374</v>
      </c>
      <c r="W153" s="315">
        <f t="shared" si="29"/>
        <v>0.82444321812372956</v>
      </c>
      <c r="X153" s="315">
        <f t="shared" si="29"/>
        <v>0</v>
      </c>
      <c r="Y153" s="315">
        <f t="shared" si="29"/>
        <v>0</v>
      </c>
      <c r="Z153" s="315">
        <f t="shared" si="29"/>
        <v>3.781915771129829</v>
      </c>
      <c r="AA153" s="315">
        <f t="shared" si="29"/>
        <v>1.1733065349985288</v>
      </c>
      <c r="AB153" s="315">
        <f t="shared" si="29"/>
        <v>0</v>
      </c>
      <c r="AC153" s="315">
        <f t="shared" si="29"/>
        <v>0</v>
      </c>
      <c r="AD153" s="315">
        <f t="shared" si="29"/>
        <v>1.4128126633749583</v>
      </c>
      <c r="AE153" s="315">
        <f t="shared" si="29"/>
        <v>0.44746093523090763</v>
      </c>
      <c r="AF153" s="315">
        <f t="shared" si="29"/>
        <v>0</v>
      </c>
      <c r="AG153" s="315">
        <f t="shared" si="29"/>
        <v>0</v>
      </c>
    </row>
    <row r="154" spans="1:33" ht="15" x14ac:dyDescent="0.25">
      <c r="A154" s="77" t="s">
        <v>189</v>
      </c>
      <c r="B154" s="78">
        <f>SUM(B145:B148)</f>
        <v>398.50000000000006</v>
      </c>
      <c r="C154" s="78">
        <f t="shared" ref="C154:AG154" si="31">SUM(C145:C148)</f>
        <v>259.50000000000182</v>
      </c>
      <c r="D154" s="78">
        <f t="shared" si="31"/>
        <v>0</v>
      </c>
      <c r="E154" s="78">
        <f t="shared" si="31"/>
        <v>0</v>
      </c>
      <c r="F154" s="78">
        <f t="shared" si="31"/>
        <v>398.50000000000023</v>
      </c>
      <c r="G154" s="78">
        <f t="shared" si="31"/>
        <v>259.49999999999966</v>
      </c>
      <c r="H154" s="78">
        <f t="shared" si="31"/>
        <v>0</v>
      </c>
      <c r="I154" s="78">
        <f t="shared" si="31"/>
        <v>0</v>
      </c>
      <c r="J154" s="78">
        <f t="shared" si="31"/>
        <v>54.833865814696544</v>
      </c>
      <c r="K154" s="78">
        <f t="shared" si="31"/>
        <v>34.405750798722011</v>
      </c>
      <c r="L154" s="78">
        <f t="shared" si="31"/>
        <v>0</v>
      </c>
      <c r="M154" s="78">
        <f t="shared" si="31"/>
        <v>0</v>
      </c>
      <c r="N154" s="78">
        <f t="shared" si="31"/>
        <v>197.25162164778794</v>
      </c>
      <c r="O154" s="78">
        <f t="shared" si="31"/>
        <v>151.88721076580487</v>
      </c>
      <c r="P154" s="78">
        <f t="shared" si="31"/>
        <v>0</v>
      </c>
      <c r="Q154" s="78">
        <f t="shared" si="31"/>
        <v>0</v>
      </c>
      <c r="R154" s="78">
        <f t="shared" si="31"/>
        <v>34.466163229741596</v>
      </c>
      <c r="S154" s="78">
        <f t="shared" si="31"/>
        <v>18.398199244844591</v>
      </c>
      <c r="T154" s="78">
        <f t="shared" si="31"/>
        <v>0</v>
      </c>
      <c r="U154" s="78">
        <f t="shared" si="31"/>
        <v>0</v>
      </c>
      <c r="V154" s="78">
        <f t="shared" si="31"/>
        <v>41.399167392777592</v>
      </c>
      <c r="W154" s="78">
        <f t="shared" si="31"/>
        <v>21.953432084422502</v>
      </c>
      <c r="X154" s="78">
        <f t="shared" si="31"/>
        <v>0</v>
      </c>
      <c r="Y154" s="78">
        <f t="shared" si="31"/>
        <v>0</v>
      </c>
      <c r="Z154" s="78">
        <f t="shared" si="31"/>
        <v>51.655920224610327</v>
      </c>
      <c r="AA154" s="78">
        <f t="shared" si="31"/>
        <v>25.871817213670059</v>
      </c>
      <c r="AB154" s="78">
        <f t="shared" si="31"/>
        <v>0</v>
      </c>
      <c r="AC154" s="78">
        <f t="shared" si="31"/>
        <v>0</v>
      </c>
      <c r="AD154" s="78">
        <f t="shared" si="31"/>
        <v>18.893261690386222</v>
      </c>
      <c r="AE154" s="78">
        <f t="shared" si="31"/>
        <v>6.9835898925356332</v>
      </c>
      <c r="AF154" s="78">
        <f t="shared" si="31"/>
        <v>0</v>
      </c>
      <c r="AG154" s="79">
        <f t="shared" si="31"/>
        <v>0</v>
      </c>
    </row>
    <row r="155" spans="1:33" ht="15.75" thickBot="1" x14ac:dyDescent="0.3">
      <c r="A155" s="80" t="s">
        <v>190</v>
      </c>
      <c r="B155" s="81">
        <f>SUM(B150:B153)</f>
        <v>79.7</v>
      </c>
      <c r="C155" s="81">
        <f t="shared" ref="C155:AG155" si="32">SUM(C150:C153)</f>
        <v>51.900000000000368</v>
      </c>
      <c r="D155" s="81">
        <f t="shared" si="32"/>
        <v>0</v>
      </c>
      <c r="E155" s="81">
        <f t="shared" si="32"/>
        <v>0</v>
      </c>
      <c r="F155" s="81">
        <f t="shared" si="32"/>
        <v>79.700000000000045</v>
      </c>
      <c r="G155" s="81">
        <f t="shared" si="32"/>
        <v>51.899999999999928</v>
      </c>
      <c r="H155" s="81">
        <f t="shared" si="32"/>
        <v>0</v>
      </c>
      <c r="I155" s="81">
        <f t="shared" si="32"/>
        <v>0</v>
      </c>
      <c r="J155" s="81">
        <f t="shared" si="32"/>
        <v>10.966773162939308</v>
      </c>
      <c r="K155" s="81">
        <f t="shared" si="32"/>
        <v>6.8811501597444025</v>
      </c>
      <c r="L155" s="81">
        <f t="shared" si="32"/>
        <v>0</v>
      </c>
      <c r="M155" s="81">
        <f t="shared" si="32"/>
        <v>0</v>
      </c>
      <c r="N155" s="81">
        <f t="shared" si="32"/>
        <v>39.450324329557588</v>
      </c>
      <c r="O155" s="81">
        <f t="shared" si="32"/>
        <v>30.377442153160974</v>
      </c>
      <c r="P155" s="81">
        <f t="shared" si="32"/>
        <v>0</v>
      </c>
      <c r="Q155" s="81">
        <f t="shared" si="32"/>
        <v>0</v>
      </c>
      <c r="R155" s="81">
        <f t="shared" si="32"/>
        <v>6.89323264594832</v>
      </c>
      <c r="S155" s="81">
        <f t="shared" si="32"/>
        <v>3.6796398489689182</v>
      </c>
      <c r="T155" s="81">
        <f t="shared" si="32"/>
        <v>0</v>
      </c>
      <c r="U155" s="81">
        <f t="shared" si="32"/>
        <v>0</v>
      </c>
      <c r="V155" s="81">
        <f t="shared" si="32"/>
        <v>8.2798334785555188</v>
      </c>
      <c r="W155" s="81">
        <f t="shared" si="32"/>
        <v>4.3906864168845008</v>
      </c>
      <c r="X155" s="81">
        <f t="shared" si="32"/>
        <v>0</v>
      </c>
      <c r="Y155" s="81">
        <f t="shared" si="32"/>
        <v>0</v>
      </c>
      <c r="Z155" s="81">
        <f t="shared" si="32"/>
        <v>10.331184044922065</v>
      </c>
      <c r="AA155" s="81">
        <f t="shared" si="32"/>
        <v>5.1743634427340108</v>
      </c>
      <c r="AB155" s="81">
        <f t="shared" si="32"/>
        <v>0</v>
      </c>
      <c r="AC155" s="81">
        <f t="shared" si="32"/>
        <v>0</v>
      </c>
      <c r="AD155" s="81">
        <f t="shared" si="32"/>
        <v>3.7786523380772445</v>
      </c>
      <c r="AE155" s="81">
        <f t="shared" si="32"/>
        <v>1.3967179785071266</v>
      </c>
      <c r="AF155" s="81">
        <f t="shared" si="32"/>
        <v>0</v>
      </c>
      <c r="AG155" s="82">
        <f t="shared" si="32"/>
        <v>0</v>
      </c>
    </row>
    <row r="156" spans="1:33" ht="15.75" thickBot="1" x14ac:dyDescent="0.3">
      <c r="A156" s="93" t="s">
        <v>192</v>
      </c>
      <c r="B156" s="104">
        <f>B154</f>
        <v>398.50000000000006</v>
      </c>
      <c r="C156" s="81">
        <f>C154+B154</f>
        <v>658.00000000000182</v>
      </c>
      <c r="D156" s="81">
        <f>C156+D154</f>
        <v>658.00000000000182</v>
      </c>
      <c r="E156" s="105">
        <f>D156+E154</f>
        <v>658.00000000000182</v>
      </c>
      <c r="F156" s="104">
        <f>F154</f>
        <v>398.50000000000023</v>
      </c>
      <c r="G156" s="81">
        <f>G154+F154</f>
        <v>657.99999999999989</v>
      </c>
      <c r="H156" s="81">
        <f>G156+H154</f>
        <v>657.99999999999989</v>
      </c>
      <c r="I156" s="81">
        <f>H156+I154</f>
        <v>657.99999999999989</v>
      </c>
      <c r="J156" s="104">
        <f>J154</f>
        <v>54.833865814696544</v>
      </c>
      <c r="K156" s="81">
        <f>K154+J154</f>
        <v>89.239616613418548</v>
      </c>
      <c r="L156" s="81">
        <f>K156+L154</f>
        <v>89.239616613418548</v>
      </c>
      <c r="M156" s="81">
        <f>L156+M154</f>
        <v>89.239616613418548</v>
      </c>
      <c r="N156" s="104">
        <f>N154</f>
        <v>197.25162164778794</v>
      </c>
      <c r="O156" s="81">
        <f>O154+N154</f>
        <v>349.13883241359281</v>
      </c>
      <c r="P156" s="81">
        <f>O156+P154</f>
        <v>349.13883241359281</v>
      </c>
      <c r="Q156" s="81">
        <f>P156+Q154</f>
        <v>349.13883241359281</v>
      </c>
      <c r="R156" s="104">
        <f>R154</f>
        <v>34.466163229741596</v>
      </c>
      <c r="S156" s="81">
        <f>S154+R154</f>
        <v>52.864362474586187</v>
      </c>
      <c r="T156" s="81">
        <f>S156+T154</f>
        <v>52.864362474586187</v>
      </c>
      <c r="U156" s="81">
        <f>T156+U154</f>
        <v>52.864362474586187</v>
      </c>
      <c r="V156" s="104">
        <f>V154</f>
        <v>41.399167392777592</v>
      </c>
      <c r="W156" s="81">
        <f>W154+V154</f>
        <v>63.352599477200094</v>
      </c>
      <c r="X156" s="81">
        <f>W156+X154</f>
        <v>63.352599477200094</v>
      </c>
      <c r="Y156" s="81">
        <f>X156+Y154</f>
        <v>63.352599477200094</v>
      </c>
      <c r="Z156" s="104">
        <f>Z154</f>
        <v>51.655920224610327</v>
      </c>
      <c r="AA156" s="81">
        <f>AA154+Z154</f>
        <v>77.527737438280383</v>
      </c>
      <c r="AB156" s="81">
        <f>AA156+AB154</f>
        <v>77.527737438280383</v>
      </c>
      <c r="AC156" s="81">
        <f>AB156+AC154</f>
        <v>77.527737438280383</v>
      </c>
      <c r="AD156" s="104">
        <f>AD154</f>
        <v>18.893261690386222</v>
      </c>
      <c r="AE156" s="81">
        <f>AE154+AD154</f>
        <v>25.876851582921855</v>
      </c>
      <c r="AF156" s="81">
        <f>AE156+AF154</f>
        <v>25.876851582921855</v>
      </c>
      <c r="AG156" s="81">
        <f>AF156+AG154</f>
        <v>25.876851582921855</v>
      </c>
    </row>
    <row r="157" spans="1:33" ht="15" x14ac:dyDescent="0.25">
      <c r="B157" s="287"/>
      <c r="C157" s="287"/>
      <c r="D157" s="288"/>
      <c r="E157" s="289"/>
      <c r="F157" s="287"/>
      <c r="G157" s="287"/>
      <c r="H157" s="288"/>
      <c r="I157" s="289"/>
      <c r="J157" s="287"/>
      <c r="K157" s="287"/>
      <c r="L157" s="288"/>
      <c r="M157" s="289"/>
      <c r="N157" s="287"/>
      <c r="O157" s="287"/>
      <c r="P157" s="288"/>
      <c r="Q157" s="289"/>
      <c r="R157" s="287"/>
      <c r="S157" s="287"/>
      <c r="T157" s="288"/>
      <c r="U157" s="289"/>
      <c r="V157" s="287"/>
      <c r="W157" s="287"/>
      <c r="X157" s="288"/>
      <c r="Y157" s="289"/>
      <c r="Z157" s="287"/>
      <c r="AA157" s="287"/>
      <c r="AB157" s="288"/>
      <c r="AC157" s="289"/>
      <c r="AD157" s="287"/>
      <c r="AE157" s="287"/>
      <c r="AF157" s="288"/>
      <c r="AG157" s="289"/>
    </row>
    <row r="158" spans="1:33" ht="15" customHeight="1" x14ac:dyDescent="0.25">
      <c r="B158" s="472" t="s">
        <v>68</v>
      </c>
      <c r="C158" s="473"/>
      <c r="D158" s="474"/>
      <c r="E158" s="475"/>
      <c r="F158" s="472" t="s">
        <v>69</v>
      </c>
      <c r="G158" s="473"/>
      <c r="H158" s="474"/>
      <c r="I158" s="475"/>
      <c r="J158" s="472" t="s">
        <v>136</v>
      </c>
      <c r="K158" s="473"/>
      <c r="L158" s="474"/>
      <c r="M158" s="475"/>
      <c r="N158" s="472" t="s">
        <v>137</v>
      </c>
      <c r="O158" s="473"/>
      <c r="P158" s="474"/>
      <c r="Q158" s="475"/>
      <c r="R158" s="472" t="s">
        <v>187</v>
      </c>
      <c r="S158" s="473"/>
      <c r="T158" s="474"/>
      <c r="U158" s="475"/>
      <c r="V158" s="472" t="s">
        <v>186</v>
      </c>
      <c r="W158" s="473"/>
      <c r="X158" s="474"/>
      <c r="Y158" s="475"/>
      <c r="Z158" s="472" t="s">
        <v>138</v>
      </c>
      <c r="AA158" s="473"/>
      <c r="AB158" s="474"/>
      <c r="AC158" s="475"/>
      <c r="AD158" s="472" t="s">
        <v>139</v>
      </c>
      <c r="AE158" s="473"/>
      <c r="AF158" s="474"/>
      <c r="AG158" s="475"/>
    </row>
    <row r="159" spans="1:33" x14ac:dyDescent="0.2">
      <c r="A159" s="303" t="s">
        <v>503</v>
      </c>
      <c r="B159" s="21" t="s">
        <v>71</v>
      </c>
      <c r="C159" s="21" t="s">
        <v>72</v>
      </c>
      <c r="D159" s="21" t="s">
        <v>191</v>
      </c>
      <c r="E159" s="21" t="s">
        <v>185</v>
      </c>
      <c r="F159" s="21" t="s">
        <v>71</v>
      </c>
      <c r="G159" s="21" t="s">
        <v>72</v>
      </c>
      <c r="H159" s="21" t="s">
        <v>191</v>
      </c>
      <c r="I159" s="21" t="s">
        <v>185</v>
      </c>
      <c r="J159" s="21" t="s">
        <v>71</v>
      </c>
      <c r="K159" s="21" t="s">
        <v>72</v>
      </c>
      <c r="L159" s="21" t="s">
        <v>191</v>
      </c>
      <c r="M159" s="21" t="s">
        <v>185</v>
      </c>
      <c r="N159" s="21" t="s">
        <v>71</v>
      </c>
      <c r="O159" s="21" t="s">
        <v>72</v>
      </c>
      <c r="P159" s="21" t="s">
        <v>191</v>
      </c>
      <c r="Q159" s="21" t="s">
        <v>185</v>
      </c>
      <c r="R159" s="21" t="s">
        <v>71</v>
      </c>
      <c r="S159" s="21" t="s">
        <v>72</v>
      </c>
      <c r="T159" s="21" t="s">
        <v>191</v>
      </c>
      <c r="U159" s="21" t="s">
        <v>185</v>
      </c>
      <c r="V159" s="21" t="s">
        <v>71</v>
      </c>
      <c r="W159" s="21" t="s">
        <v>72</v>
      </c>
      <c r="X159" s="21" t="s">
        <v>191</v>
      </c>
      <c r="Y159" s="21" t="s">
        <v>185</v>
      </c>
      <c r="Z159" s="21" t="s">
        <v>71</v>
      </c>
      <c r="AA159" s="21" t="s">
        <v>72</v>
      </c>
      <c r="AB159" s="21" t="s">
        <v>191</v>
      </c>
      <c r="AC159" s="21" t="s">
        <v>185</v>
      </c>
      <c r="AD159" s="21" t="s">
        <v>71</v>
      </c>
      <c r="AE159" s="21" t="s">
        <v>72</v>
      </c>
      <c r="AF159" s="21" t="s">
        <v>191</v>
      </c>
      <c r="AG159" s="21" t="s">
        <v>185</v>
      </c>
    </row>
    <row r="160" spans="1:33" x14ac:dyDescent="0.2">
      <c r="A160" s="332" t="s">
        <v>37</v>
      </c>
      <c r="B160" s="315">
        <v>424.69994078306132</v>
      </c>
      <c r="C160" s="315">
        <v>20.109640752720399</v>
      </c>
      <c r="D160" s="315">
        <v>4</v>
      </c>
      <c r="E160" s="315">
        <v>0</v>
      </c>
      <c r="F160" s="315">
        <v>425.50977378649605</v>
      </c>
      <c r="G160" s="315">
        <v>21.27691560468325</v>
      </c>
      <c r="H160" s="315">
        <v>4</v>
      </c>
      <c r="I160" s="315">
        <v>0</v>
      </c>
      <c r="J160" s="315">
        <v>54.952706952143203</v>
      </c>
      <c r="K160" s="315">
        <v>2.9554104620611268</v>
      </c>
      <c r="L160" s="315">
        <v>0.31548691902617088</v>
      </c>
      <c r="M160" s="315">
        <v>0</v>
      </c>
      <c r="N160" s="315">
        <v>272.99840259267114</v>
      </c>
      <c r="O160" s="315">
        <v>6.672691861740331</v>
      </c>
      <c r="P160" s="315">
        <v>2</v>
      </c>
      <c r="Q160" s="315">
        <v>0</v>
      </c>
      <c r="R160" s="315">
        <v>26.705440448005806</v>
      </c>
      <c r="S160" s="315">
        <v>3.3822303942470282</v>
      </c>
      <c r="T160" s="315">
        <v>0.39213754569344045</v>
      </c>
      <c r="U160" s="315">
        <v>0</v>
      </c>
      <c r="V160" s="315">
        <v>30.714533297659354</v>
      </c>
      <c r="W160" s="315">
        <v>2.8132859800252601</v>
      </c>
      <c r="X160" s="315">
        <v>0.32441417940178541</v>
      </c>
      <c r="Y160" s="315">
        <v>0</v>
      </c>
      <c r="Z160" s="315">
        <v>34.25124276700025</v>
      </c>
      <c r="AA160" s="315">
        <v>3.7302809257635774</v>
      </c>
      <c r="AB160" s="315">
        <v>0.39820351571415802</v>
      </c>
      <c r="AC160" s="315">
        <v>0</v>
      </c>
      <c r="AD160" s="315">
        <v>5.8874477290162828</v>
      </c>
      <c r="AE160" s="315">
        <v>1.7230159808459229</v>
      </c>
      <c r="AF160" s="315">
        <v>0.16250984775841301</v>
      </c>
      <c r="AG160" s="315">
        <v>0</v>
      </c>
    </row>
    <row r="161" spans="1:33" x14ac:dyDescent="0.2">
      <c r="A161" s="332" t="s">
        <v>75</v>
      </c>
      <c r="B161" s="315">
        <v>35.448509970273754</v>
      </c>
      <c r="C161" s="315">
        <v>24</v>
      </c>
      <c r="D161" s="315">
        <v>5</v>
      </c>
      <c r="E161" s="315">
        <v>0</v>
      </c>
      <c r="F161" s="315">
        <v>36.003374053806127</v>
      </c>
      <c r="G161" s="315">
        <v>22.898514466366855</v>
      </c>
      <c r="H161" s="315">
        <v>2</v>
      </c>
      <c r="I161" s="315">
        <v>0</v>
      </c>
      <c r="J161" s="315">
        <v>3.1421745630568259</v>
      </c>
      <c r="K161" s="315">
        <v>2.2816780647159796</v>
      </c>
      <c r="L161" s="315">
        <v>0.27512033574975236</v>
      </c>
      <c r="M161" s="315">
        <v>0</v>
      </c>
      <c r="N161" s="315">
        <v>14.676662086322086</v>
      </c>
      <c r="O161" s="315">
        <v>9.0785945692606234</v>
      </c>
      <c r="P161" s="315">
        <v>2</v>
      </c>
      <c r="Q161" s="315">
        <v>0</v>
      </c>
      <c r="R161" s="315">
        <v>7.3709426301646861</v>
      </c>
      <c r="S161" s="315">
        <v>3.8240649181857611</v>
      </c>
      <c r="T161" s="315">
        <v>0.37712680350519584</v>
      </c>
      <c r="U161" s="315">
        <v>0</v>
      </c>
      <c r="V161" s="315">
        <v>5.9020601987946746</v>
      </c>
      <c r="W161" s="315">
        <v>3.7581587399134948</v>
      </c>
      <c r="X161" s="315">
        <v>0.39634249726674858</v>
      </c>
      <c r="Y161" s="315">
        <v>0</v>
      </c>
      <c r="Z161" s="315">
        <v>1.924655293936903</v>
      </c>
      <c r="AA161" s="315">
        <v>1.9989116923816712</v>
      </c>
      <c r="AB161" s="315">
        <v>0.26761263236209742</v>
      </c>
      <c r="AC161" s="315">
        <v>0</v>
      </c>
      <c r="AD161" s="315">
        <v>2.9868792815309475</v>
      </c>
      <c r="AE161" s="315">
        <v>1.9571064819093249</v>
      </c>
      <c r="AF161" s="315">
        <v>0.22585701045560991</v>
      </c>
      <c r="AG161" s="315">
        <v>0</v>
      </c>
    </row>
    <row r="162" spans="1:33" x14ac:dyDescent="0.2">
      <c r="A162" s="332" t="s">
        <v>76</v>
      </c>
      <c r="B162" s="315">
        <v>118.22322000048604</v>
      </c>
      <c r="C162" s="315">
        <v>68.474011728088826</v>
      </c>
      <c r="D162" s="315">
        <v>14</v>
      </c>
      <c r="E162" s="315">
        <v>0</v>
      </c>
      <c r="F162" s="315">
        <v>116.0307096748289</v>
      </c>
      <c r="G162" s="315">
        <v>67.455768648118593</v>
      </c>
      <c r="H162" s="315">
        <v>13</v>
      </c>
      <c r="I162" s="315">
        <v>0</v>
      </c>
      <c r="J162" s="315">
        <v>19.442169138716135</v>
      </c>
      <c r="K162" s="315">
        <v>11.194993642282761</v>
      </c>
      <c r="L162" s="315">
        <v>2</v>
      </c>
      <c r="M162" s="315">
        <v>0</v>
      </c>
      <c r="N162" s="315">
        <v>41.847852062351109</v>
      </c>
      <c r="O162" s="315">
        <v>24.283233247793138</v>
      </c>
      <c r="P162" s="315">
        <v>4</v>
      </c>
      <c r="Q162" s="315">
        <v>0</v>
      </c>
      <c r="R162" s="315">
        <v>5.8434111668566846</v>
      </c>
      <c r="S162" s="315">
        <v>3.6374056464224567</v>
      </c>
      <c r="T162" s="315">
        <v>0.41395037626219888</v>
      </c>
      <c r="U162" s="315">
        <v>0</v>
      </c>
      <c r="V162" s="315">
        <v>14.672487001201524</v>
      </c>
      <c r="W162" s="315">
        <v>8.6245660321255464</v>
      </c>
      <c r="X162" s="315">
        <v>2</v>
      </c>
      <c r="Y162" s="315">
        <v>0</v>
      </c>
      <c r="Z162" s="315">
        <v>22.959425964820021</v>
      </c>
      <c r="AA162" s="315">
        <v>13.195437935642079</v>
      </c>
      <c r="AB162" s="315">
        <v>2</v>
      </c>
      <c r="AC162" s="315">
        <v>0</v>
      </c>
      <c r="AD162" s="315">
        <v>11.265364340883414</v>
      </c>
      <c r="AE162" s="315">
        <v>6.5201321438526199</v>
      </c>
      <c r="AF162" s="315">
        <v>2</v>
      </c>
      <c r="AG162" s="315">
        <v>0</v>
      </c>
    </row>
    <row r="163" spans="1:33" x14ac:dyDescent="0.2">
      <c r="A163" s="332" t="s">
        <v>40</v>
      </c>
      <c r="B163" s="315">
        <v>149.62773707679241</v>
      </c>
      <c r="C163" s="315">
        <v>89.286804942078604</v>
      </c>
      <c r="D163" s="315">
        <v>18</v>
      </c>
      <c r="E163" s="315">
        <v>0</v>
      </c>
      <c r="F163" s="315">
        <v>150.45555031548221</v>
      </c>
      <c r="G163" s="315">
        <v>89.465208808034319</v>
      </c>
      <c r="H163" s="315">
        <v>18</v>
      </c>
      <c r="I163" s="315">
        <v>0</v>
      </c>
      <c r="J163" s="315">
        <v>21.990018867515783</v>
      </c>
      <c r="K163" s="315">
        <v>13.122022451551404</v>
      </c>
      <c r="L163" s="315">
        <v>2</v>
      </c>
      <c r="M163" s="315">
        <v>0</v>
      </c>
      <c r="N163" s="315">
        <v>42.461109185366873</v>
      </c>
      <c r="O163" s="315">
        <v>25.595840450376546</v>
      </c>
      <c r="P163" s="315">
        <v>6</v>
      </c>
      <c r="Q163" s="315">
        <v>0</v>
      </c>
      <c r="R163" s="315">
        <v>21.036280200684068</v>
      </c>
      <c r="S163" s="315">
        <v>12.40241295221826</v>
      </c>
      <c r="T163" s="315">
        <v>1</v>
      </c>
      <c r="U163" s="315">
        <v>0</v>
      </c>
      <c r="V163" s="315">
        <v>21.856252478938075</v>
      </c>
      <c r="W163" s="315">
        <v>12.936849048188318</v>
      </c>
      <c r="X163" s="315">
        <v>2</v>
      </c>
      <c r="Y163" s="315">
        <v>0</v>
      </c>
      <c r="Z163" s="315">
        <v>31.377103644245192</v>
      </c>
      <c r="AA163" s="315">
        <v>18.378178703848445</v>
      </c>
      <c r="AB163" s="315">
        <v>4</v>
      </c>
      <c r="AC163" s="315">
        <v>0</v>
      </c>
      <c r="AD163" s="315">
        <v>11.734785938732227</v>
      </c>
      <c r="AE163" s="315">
        <v>7.0299052018513679</v>
      </c>
      <c r="AF163" s="315">
        <v>2</v>
      </c>
      <c r="AG163" s="315">
        <v>0</v>
      </c>
    </row>
    <row r="164" spans="1:33" x14ac:dyDescent="0.2">
      <c r="A164" s="348" t="s">
        <v>513</v>
      </c>
      <c r="B164" s="21" t="s">
        <v>71</v>
      </c>
      <c r="C164" s="21" t="s">
        <v>72</v>
      </c>
      <c r="D164" s="21" t="s">
        <v>191</v>
      </c>
      <c r="E164" s="21" t="s">
        <v>185</v>
      </c>
      <c r="F164" s="21" t="s">
        <v>71</v>
      </c>
      <c r="G164" s="21" t="s">
        <v>72</v>
      </c>
      <c r="H164" s="21" t="s">
        <v>191</v>
      </c>
      <c r="I164" s="21" t="s">
        <v>185</v>
      </c>
      <c r="J164" s="21" t="s">
        <v>71</v>
      </c>
      <c r="K164" s="21" t="s">
        <v>72</v>
      </c>
      <c r="L164" s="21" t="s">
        <v>191</v>
      </c>
      <c r="M164" s="21" t="s">
        <v>185</v>
      </c>
      <c r="N164" s="21" t="s">
        <v>71</v>
      </c>
      <c r="O164" s="21" t="s">
        <v>72</v>
      </c>
      <c r="P164" s="21" t="s">
        <v>191</v>
      </c>
      <c r="Q164" s="21" t="s">
        <v>185</v>
      </c>
      <c r="R164" s="21" t="s">
        <v>71</v>
      </c>
      <c r="S164" s="21" t="s">
        <v>72</v>
      </c>
      <c r="T164" s="21" t="s">
        <v>191</v>
      </c>
      <c r="U164" s="21" t="s">
        <v>185</v>
      </c>
      <c r="V164" s="21" t="s">
        <v>71</v>
      </c>
      <c r="W164" s="21" t="s">
        <v>72</v>
      </c>
      <c r="X164" s="21" t="s">
        <v>191</v>
      </c>
      <c r="Y164" s="21" t="s">
        <v>185</v>
      </c>
      <c r="Z164" s="21" t="s">
        <v>71</v>
      </c>
      <c r="AA164" s="21" t="s">
        <v>72</v>
      </c>
      <c r="AB164" s="21" t="s">
        <v>191</v>
      </c>
      <c r="AC164" s="21" t="s">
        <v>185</v>
      </c>
      <c r="AD164" s="21" t="s">
        <v>71</v>
      </c>
      <c r="AE164" s="21" t="s">
        <v>72</v>
      </c>
      <c r="AF164" s="21" t="s">
        <v>191</v>
      </c>
      <c r="AG164" s="21" t="s">
        <v>185</v>
      </c>
    </row>
    <row r="165" spans="1:33" x14ac:dyDescent="0.2">
      <c r="A165" s="332" t="s">
        <v>37</v>
      </c>
      <c r="B165" s="315">
        <f>B160/5</f>
        <v>84.939988156612259</v>
      </c>
      <c r="C165" s="315">
        <f>C160/5</f>
        <v>4.0219281505440794</v>
      </c>
      <c r="D165" s="315">
        <f>D160/5</f>
        <v>0.8</v>
      </c>
      <c r="E165" s="315">
        <f t="shared" ref="E165:AG168" si="33">E160/5</f>
        <v>0</v>
      </c>
      <c r="F165" s="315">
        <f t="shared" si="33"/>
        <v>85.101954757299211</v>
      </c>
      <c r="G165" s="315">
        <f t="shared" si="33"/>
        <v>4.2553831209366502</v>
      </c>
      <c r="H165" s="315">
        <f t="shared" si="33"/>
        <v>0.8</v>
      </c>
      <c r="I165" s="315">
        <f t="shared" si="33"/>
        <v>0</v>
      </c>
      <c r="J165" s="315">
        <f t="shared" si="33"/>
        <v>10.990541390428641</v>
      </c>
      <c r="K165" s="315">
        <f t="shared" si="33"/>
        <v>0.59108209241222531</v>
      </c>
      <c r="L165" s="315">
        <f t="shared" si="33"/>
        <v>6.3097383805234178E-2</v>
      </c>
      <c r="M165" s="315">
        <f t="shared" si="33"/>
        <v>0</v>
      </c>
      <c r="N165" s="315">
        <f t="shared" si="33"/>
        <v>54.599680518534228</v>
      </c>
      <c r="O165" s="315">
        <f t="shared" si="33"/>
        <v>1.3345383723480662</v>
      </c>
      <c r="P165" s="315">
        <f t="shared" si="33"/>
        <v>0.4</v>
      </c>
      <c r="Q165" s="315">
        <f t="shared" si="33"/>
        <v>0</v>
      </c>
      <c r="R165" s="315">
        <f t="shared" si="33"/>
        <v>5.3410880896011612</v>
      </c>
      <c r="S165" s="315">
        <f t="shared" si="33"/>
        <v>0.67644607884940566</v>
      </c>
      <c r="T165" s="315">
        <f t="shared" si="33"/>
        <v>7.8427509138688095E-2</v>
      </c>
      <c r="U165" s="315">
        <f t="shared" si="33"/>
        <v>0</v>
      </c>
      <c r="V165" s="315">
        <f t="shared" si="33"/>
        <v>6.1429066595318709</v>
      </c>
      <c r="W165" s="315">
        <f t="shared" si="33"/>
        <v>0.56265719600505204</v>
      </c>
      <c r="X165" s="315">
        <f t="shared" si="33"/>
        <v>6.4882835880357079E-2</v>
      </c>
      <c r="Y165" s="315">
        <f t="shared" si="33"/>
        <v>0</v>
      </c>
      <c r="Z165" s="315">
        <f t="shared" si="33"/>
        <v>6.8502485534000499</v>
      </c>
      <c r="AA165" s="315">
        <f t="shared" si="33"/>
        <v>0.74605618515271543</v>
      </c>
      <c r="AB165" s="315">
        <f t="shared" si="33"/>
        <v>7.9640703142831601E-2</v>
      </c>
      <c r="AC165" s="315">
        <f t="shared" si="33"/>
        <v>0</v>
      </c>
      <c r="AD165" s="315">
        <f t="shared" si="33"/>
        <v>1.1774895458032566</v>
      </c>
      <c r="AE165" s="315">
        <f t="shared" si="33"/>
        <v>0.34460319616918456</v>
      </c>
      <c r="AF165" s="315">
        <f t="shared" si="33"/>
        <v>3.2501969551682601E-2</v>
      </c>
      <c r="AG165" s="315">
        <f t="shared" si="33"/>
        <v>0</v>
      </c>
    </row>
    <row r="166" spans="1:33" x14ac:dyDescent="0.2">
      <c r="A166" s="332" t="s">
        <v>75</v>
      </c>
      <c r="B166" s="315">
        <f t="shared" ref="B166:F168" si="34">B161/5</f>
        <v>7.0897019940547512</v>
      </c>
      <c r="C166" s="315">
        <f t="shared" si="34"/>
        <v>4.8</v>
      </c>
      <c r="D166" s="315">
        <f t="shared" si="34"/>
        <v>1</v>
      </c>
      <c r="E166" s="315">
        <f t="shared" si="34"/>
        <v>0</v>
      </c>
      <c r="F166" s="315">
        <f t="shared" si="34"/>
        <v>7.2006748107612255</v>
      </c>
      <c r="G166" s="315">
        <f t="shared" si="33"/>
        <v>4.579702893273371</v>
      </c>
      <c r="H166" s="315">
        <f t="shared" si="33"/>
        <v>0.4</v>
      </c>
      <c r="I166" s="315">
        <f t="shared" si="33"/>
        <v>0</v>
      </c>
      <c r="J166" s="315">
        <f t="shared" si="33"/>
        <v>0.62843491261136519</v>
      </c>
      <c r="K166" s="315">
        <f t="shared" si="33"/>
        <v>0.45633561294319591</v>
      </c>
      <c r="L166" s="315">
        <f t="shared" si="33"/>
        <v>5.5024067149950472E-2</v>
      </c>
      <c r="M166" s="315">
        <f t="shared" si="33"/>
        <v>0</v>
      </c>
      <c r="N166" s="315">
        <f t="shared" si="33"/>
        <v>2.9353324172644171</v>
      </c>
      <c r="O166" s="315">
        <f t="shared" si="33"/>
        <v>1.8157189138521246</v>
      </c>
      <c r="P166" s="315">
        <f t="shared" si="33"/>
        <v>0.4</v>
      </c>
      <c r="Q166" s="315">
        <f t="shared" si="33"/>
        <v>0</v>
      </c>
      <c r="R166" s="315">
        <f t="shared" si="33"/>
        <v>1.4741885260329373</v>
      </c>
      <c r="S166" s="315">
        <f t="shared" si="33"/>
        <v>0.76481298363715222</v>
      </c>
      <c r="T166" s="315">
        <f t="shared" si="33"/>
        <v>7.5425360701039168E-2</v>
      </c>
      <c r="U166" s="315">
        <f t="shared" si="33"/>
        <v>0</v>
      </c>
      <c r="V166" s="315">
        <f t="shared" si="33"/>
        <v>1.1804120397589348</v>
      </c>
      <c r="W166" s="315">
        <f t="shared" si="33"/>
        <v>0.75163174798269894</v>
      </c>
      <c r="X166" s="315">
        <f t="shared" si="33"/>
        <v>7.9268499453349711E-2</v>
      </c>
      <c r="Y166" s="315">
        <f t="shared" si="33"/>
        <v>0</v>
      </c>
      <c r="Z166" s="315">
        <f t="shared" si="33"/>
        <v>0.3849310587873806</v>
      </c>
      <c r="AA166" s="315">
        <f t="shared" si="33"/>
        <v>0.39978233847633426</v>
      </c>
      <c r="AB166" s="315">
        <f t="shared" si="33"/>
        <v>5.3522526472419486E-2</v>
      </c>
      <c r="AC166" s="315">
        <f t="shared" si="33"/>
        <v>0</v>
      </c>
      <c r="AD166" s="315">
        <f t="shared" si="33"/>
        <v>0.5973758563061895</v>
      </c>
      <c r="AE166" s="315">
        <f t="shared" si="33"/>
        <v>0.39142129638186496</v>
      </c>
      <c r="AF166" s="315">
        <f t="shared" si="33"/>
        <v>4.5171402091121984E-2</v>
      </c>
      <c r="AG166" s="315">
        <f t="shared" si="33"/>
        <v>0</v>
      </c>
    </row>
    <row r="167" spans="1:33" x14ac:dyDescent="0.2">
      <c r="A167" s="332" t="s">
        <v>76</v>
      </c>
      <c r="B167" s="315">
        <f t="shared" si="34"/>
        <v>23.644644000097209</v>
      </c>
      <c r="C167" s="315">
        <f t="shared" si="34"/>
        <v>13.694802345617765</v>
      </c>
      <c r="D167" s="315">
        <f t="shared" si="34"/>
        <v>2.8</v>
      </c>
      <c r="E167" s="315">
        <f t="shared" si="34"/>
        <v>0</v>
      </c>
      <c r="F167" s="315">
        <f t="shared" si="34"/>
        <v>23.206141934965778</v>
      </c>
      <c r="G167" s="315">
        <f t="shared" si="33"/>
        <v>13.491153729623719</v>
      </c>
      <c r="H167" s="315">
        <f t="shared" si="33"/>
        <v>2.6</v>
      </c>
      <c r="I167" s="315">
        <f t="shared" si="33"/>
        <v>0</v>
      </c>
      <c r="J167" s="315">
        <f t="shared" si="33"/>
        <v>3.8884338277432269</v>
      </c>
      <c r="K167" s="315">
        <f t="shared" si="33"/>
        <v>2.238998728456552</v>
      </c>
      <c r="L167" s="315">
        <f t="shared" si="33"/>
        <v>0.4</v>
      </c>
      <c r="M167" s="315">
        <f t="shared" si="33"/>
        <v>0</v>
      </c>
      <c r="N167" s="315">
        <f t="shared" si="33"/>
        <v>8.369570412470221</v>
      </c>
      <c r="O167" s="315">
        <f t="shared" si="33"/>
        <v>4.8566466495586278</v>
      </c>
      <c r="P167" s="315">
        <f t="shared" si="33"/>
        <v>0.8</v>
      </c>
      <c r="Q167" s="315">
        <f t="shared" si="33"/>
        <v>0</v>
      </c>
      <c r="R167" s="315">
        <f t="shared" si="33"/>
        <v>1.1686822333713369</v>
      </c>
      <c r="S167" s="315">
        <f t="shared" si="33"/>
        <v>0.72748112928449138</v>
      </c>
      <c r="T167" s="315">
        <f t="shared" si="33"/>
        <v>8.2790075252439782E-2</v>
      </c>
      <c r="U167" s="315">
        <f t="shared" si="33"/>
        <v>0</v>
      </c>
      <c r="V167" s="315">
        <f t="shared" si="33"/>
        <v>2.9344974002403048</v>
      </c>
      <c r="W167" s="315">
        <f t="shared" si="33"/>
        <v>1.7249132064251094</v>
      </c>
      <c r="X167" s="315">
        <f t="shared" si="33"/>
        <v>0.4</v>
      </c>
      <c r="Y167" s="315">
        <f t="shared" si="33"/>
        <v>0</v>
      </c>
      <c r="Z167" s="315">
        <f t="shared" si="33"/>
        <v>4.5918851929640043</v>
      </c>
      <c r="AA167" s="315">
        <f t="shared" si="33"/>
        <v>2.6390875871284161</v>
      </c>
      <c r="AB167" s="315">
        <f t="shared" si="33"/>
        <v>0.4</v>
      </c>
      <c r="AC167" s="315">
        <f t="shared" si="33"/>
        <v>0</v>
      </c>
      <c r="AD167" s="315">
        <f t="shared" si="33"/>
        <v>2.253072868176683</v>
      </c>
      <c r="AE167" s="315">
        <f t="shared" si="33"/>
        <v>1.3040264287705239</v>
      </c>
      <c r="AF167" s="315">
        <f t="shared" si="33"/>
        <v>0.4</v>
      </c>
      <c r="AG167" s="315">
        <f t="shared" si="33"/>
        <v>0</v>
      </c>
    </row>
    <row r="168" spans="1:33" ht="15" thickBot="1" x14ac:dyDescent="0.25">
      <c r="A168" s="332" t="s">
        <v>40</v>
      </c>
      <c r="B168" s="315">
        <f t="shared" si="34"/>
        <v>29.925547415358484</v>
      </c>
      <c r="C168" s="315">
        <f t="shared" si="34"/>
        <v>17.857360988415721</v>
      </c>
      <c r="D168" s="315">
        <f t="shared" si="34"/>
        <v>3.6</v>
      </c>
      <c r="E168" s="315">
        <f t="shared" si="34"/>
        <v>0</v>
      </c>
      <c r="F168" s="315">
        <f t="shared" si="34"/>
        <v>30.091110063096444</v>
      </c>
      <c r="G168" s="315">
        <f t="shared" si="33"/>
        <v>17.893041761606863</v>
      </c>
      <c r="H168" s="315">
        <f t="shared" si="33"/>
        <v>3.6</v>
      </c>
      <c r="I168" s="315">
        <f t="shared" si="33"/>
        <v>0</v>
      </c>
      <c r="J168" s="315">
        <f t="shared" si="33"/>
        <v>4.3980037735031567</v>
      </c>
      <c r="K168" s="315">
        <f t="shared" si="33"/>
        <v>2.6244044903102806</v>
      </c>
      <c r="L168" s="315">
        <f t="shared" si="33"/>
        <v>0.4</v>
      </c>
      <c r="M168" s="315">
        <f t="shared" si="33"/>
        <v>0</v>
      </c>
      <c r="N168" s="315">
        <f t="shared" si="33"/>
        <v>8.4922218370733749</v>
      </c>
      <c r="O168" s="315">
        <f t="shared" si="33"/>
        <v>5.1191680900753092</v>
      </c>
      <c r="P168" s="315">
        <f t="shared" si="33"/>
        <v>1.2</v>
      </c>
      <c r="Q168" s="315">
        <f t="shared" si="33"/>
        <v>0</v>
      </c>
      <c r="R168" s="315">
        <f t="shared" si="33"/>
        <v>4.207256040136814</v>
      </c>
      <c r="S168" s="315">
        <f t="shared" si="33"/>
        <v>2.480482590443652</v>
      </c>
      <c r="T168" s="315">
        <f t="shared" si="33"/>
        <v>0.2</v>
      </c>
      <c r="U168" s="315">
        <f t="shared" si="33"/>
        <v>0</v>
      </c>
      <c r="V168" s="315">
        <f t="shared" si="33"/>
        <v>4.3712504957876153</v>
      </c>
      <c r="W168" s="315">
        <f t="shared" si="33"/>
        <v>2.5873698096376634</v>
      </c>
      <c r="X168" s="315">
        <f t="shared" si="33"/>
        <v>0.4</v>
      </c>
      <c r="Y168" s="315">
        <f t="shared" si="33"/>
        <v>0</v>
      </c>
      <c r="Z168" s="315">
        <f t="shared" si="33"/>
        <v>6.2754207288490385</v>
      </c>
      <c r="AA168" s="315">
        <f t="shared" si="33"/>
        <v>3.6756357407696889</v>
      </c>
      <c r="AB168" s="315">
        <f t="shared" si="33"/>
        <v>0.8</v>
      </c>
      <c r="AC168" s="315">
        <f t="shared" si="33"/>
        <v>0</v>
      </c>
      <c r="AD168" s="315">
        <f t="shared" si="33"/>
        <v>2.3469571877464452</v>
      </c>
      <c r="AE168" s="315">
        <f t="shared" si="33"/>
        <v>1.4059810403702735</v>
      </c>
      <c r="AF168" s="315">
        <f t="shared" si="33"/>
        <v>0.4</v>
      </c>
      <c r="AG168" s="315">
        <f t="shared" si="33"/>
        <v>0</v>
      </c>
    </row>
    <row r="169" spans="1:33" ht="15" x14ac:dyDescent="0.25">
      <c r="A169" s="77" t="s">
        <v>189</v>
      </c>
      <c r="B169" s="78">
        <f>SUM(B160:B163)</f>
        <v>727.99940783061345</v>
      </c>
      <c r="C169" s="78">
        <v>201</v>
      </c>
      <c r="D169" s="78">
        <f t="shared" ref="D169:AG169" si="35">SUM(D160:D163)</f>
        <v>41</v>
      </c>
      <c r="E169" s="78">
        <f t="shared" si="35"/>
        <v>0</v>
      </c>
      <c r="F169" s="78">
        <f t="shared" si="35"/>
        <v>727.99940783061334</v>
      </c>
      <c r="G169" s="78">
        <f t="shared" si="35"/>
        <v>201.09640752720301</v>
      </c>
      <c r="H169" s="78">
        <f t="shared" si="35"/>
        <v>37</v>
      </c>
      <c r="I169" s="78">
        <f t="shared" si="35"/>
        <v>0</v>
      </c>
      <c r="J169" s="78">
        <f t="shared" si="35"/>
        <v>99.527069521431955</v>
      </c>
      <c r="K169" s="78">
        <f t="shared" si="35"/>
        <v>29.55410462061127</v>
      </c>
      <c r="L169" s="78">
        <f t="shared" si="35"/>
        <v>4.5906072547759234</v>
      </c>
      <c r="M169" s="78">
        <f t="shared" si="35"/>
        <v>0</v>
      </c>
      <c r="N169" s="78">
        <f t="shared" si="35"/>
        <v>371.98402592671124</v>
      </c>
      <c r="O169" s="78">
        <f t="shared" si="35"/>
        <v>65.63036012917064</v>
      </c>
      <c r="P169" s="78">
        <f t="shared" si="35"/>
        <v>14</v>
      </c>
      <c r="Q169" s="78">
        <f t="shared" si="35"/>
        <v>0</v>
      </c>
      <c r="R169" s="78">
        <f t="shared" si="35"/>
        <v>60.956074445711245</v>
      </c>
      <c r="S169" s="78">
        <f t="shared" si="35"/>
        <v>23.246113911073508</v>
      </c>
      <c r="T169" s="78">
        <f t="shared" si="35"/>
        <v>2.1832147254608349</v>
      </c>
      <c r="U169" s="78">
        <f t="shared" si="35"/>
        <v>0</v>
      </c>
      <c r="V169" s="78">
        <f t="shared" si="35"/>
        <v>73.145332976593636</v>
      </c>
      <c r="W169" s="78">
        <f t="shared" si="35"/>
        <v>28.132859800252618</v>
      </c>
      <c r="X169" s="78">
        <f t="shared" si="35"/>
        <v>4.7207566766685343</v>
      </c>
      <c r="Y169" s="78">
        <f t="shared" si="35"/>
        <v>0</v>
      </c>
      <c r="Z169" s="78">
        <f t="shared" si="35"/>
        <v>90.512427670002367</v>
      </c>
      <c r="AA169" s="78">
        <f t="shared" si="35"/>
        <v>37.302809257635772</v>
      </c>
      <c r="AB169" s="78">
        <f t="shared" si="35"/>
        <v>6.6658161480762557</v>
      </c>
      <c r="AC169" s="78">
        <f t="shared" si="35"/>
        <v>0</v>
      </c>
      <c r="AD169" s="78">
        <f t="shared" si="35"/>
        <v>31.874477290162869</v>
      </c>
      <c r="AE169" s="78">
        <f t="shared" si="35"/>
        <v>17.230159808459234</v>
      </c>
      <c r="AF169" s="78">
        <f t="shared" si="35"/>
        <v>4.3883668582140229</v>
      </c>
      <c r="AG169" s="79">
        <f t="shared" si="35"/>
        <v>0</v>
      </c>
    </row>
    <row r="170" spans="1:33" ht="15.75" thickBot="1" x14ac:dyDescent="0.3">
      <c r="A170" s="80" t="s">
        <v>190</v>
      </c>
      <c r="B170" s="81">
        <f>SUM(B165:B168)</f>
        <v>145.59988156612272</v>
      </c>
      <c r="C170" s="81">
        <f t="shared" ref="C170:AG170" si="36">SUM(C165:C168)</f>
        <v>40.374091484577562</v>
      </c>
      <c r="D170" s="81">
        <f t="shared" si="36"/>
        <v>8.1999999999999993</v>
      </c>
      <c r="E170" s="81">
        <f t="shared" si="36"/>
        <v>0</v>
      </c>
      <c r="F170" s="81">
        <f t="shared" si="36"/>
        <v>145.59988156612266</v>
      </c>
      <c r="G170" s="81">
        <f t="shared" si="36"/>
        <v>40.219281505440605</v>
      </c>
      <c r="H170" s="81">
        <f t="shared" si="36"/>
        <v>7.4</v>
      </c>
      <c r="I170" s="81">
        <f t="shared" si="36"/>
        <v>0</v>
      </c>
      <c r="J170" s="81">
        <f t="shared" si="36"/>
        <v>19.905413904286387</v>
      </c>
      <c r="K170" s="81">
        <f t="shared" si="36"/>
        <v>5.9108209241222536</v>
      </c>
      <c r="L170" s="81">
        <f t="shared" si="36"/>
        <v>0.91812145095518471</v>
      </c>
      <c r="M170" s="81">
        <f t="shared" si="36"/>
        <v>0</v>
      </c>
      <c r="N170" s="81">
        <f t="shared" si="36"/>
        <v>74.396805185342245</v>
      </c>
      <c r="O170" s="81">
        <f t="shared" si="36"/>
        <v>13.126072025834127</v>
      </c>
      <c r="P170" s="81">
        <f t="shared" si="36"/>
        <v>2.8</v>
      </c>
      <c r="Q170" s="81">
        <f t="shared" si="36"/>
        <v>0</v>
      </c>
      <c r="R170" s="81">
        <f t="shared" si="36"/>
        <v>12.191214889142248</v>
      </c>
      <c r="S170" s="81">
        <f t="shared" si="36"/>
        <v>4.6492227822147019</v>
      </c>
      <c r="T170" s="81">
        <f t="shared" si="36"/>
        <v>0.43664294509216706</v>
      </c>
      <c r="U170" s="81">
        <f t="shared" si="36"/>
        <v>0</v>
      </c>
      <c r="V170" s="81">
        <f t="shared" si="36"/>
        <v>14.629066595318726</v>
      </c>
      <c r="W170" s="81">
        <f t="shared" si="36"/>
        <v>5.6265719600505237</v>
      </c>
      <c r="X170" s="81">
        <f t="shared" si="36"/>
        <v>0.94415133533370688</v>
      </c>
      <c r="Y170" s="81">
        <f t="shared" si="36"/>
        <v>0</v>
      </c>
      <c r="Z170" s="81">
        <f t="shared" si="36"/>
        <v>18.102485534000472</v>
      </c>
      <c r="AA170" s="81">
        <f t="shared" si="36"/>
        <v>7.4605618515271548</v>
      </c>
      <c r="AB170" s="81">
        <f t="shared" si="36"/>
        <v>1.3331632296152511</v>
      </c>
      <c r="AC170" s="81">
        <f t="shared" si="36"/>
        <v>0</v>
      </c>
      <c r="AD170" s="81">
        <f t="shared" si="36"/>
        <v>6.3748954580325741</v>
      </c>
      <c r="AE170" s="81">
        <f t="shared" si="36"/>
        <v>3.4460319616918471</v>
      </c>
      <c r="AF170" s="81">
        <f t="shared" si="36"/>
        <v>0.87767337164280468</v>
      </c>
      <c r="AG170" s="82">
        <f t="shared" si="36"/>
        <v>0</v>
      </c>
    </row>
    <row r="171" spans="1:33" ht="15.75" thickBot="1" x14ac:dyDescent="0.3">
      <c r="A171" s="93" t="s">
        <v>192</v>
      </c>
      <c r="B171" s="104">
        <f>B169</f>
        <v>727.99940783061345</v>
      </c>
      <c r="C171" s="81">
        <f>C169+B169</f>
        <v>928.99940783061345</v>
      </c>
      <c r="D171" s="81">
        <f>C171+D169</f>
        <v>969.99940783061345</v>
      </c>
      <c r="E171" s="105">
        <f>D171+E169</f>
        <v>969.99940783061345</v>
      </c>
      <c r="F171" s="104">
        <f>F169</f>
        <v>727.99940783061334</v>
      </c>
      <c r="G171" s="81">
        <f>G169+F169</f>
        <v>929.09581535781638</v>
      </c>
      <c r="H171" s="81">
        <f>G171+H169</f>
        <v>966.09581535781638</v>
      </c>
      <c r="I171" s="81">
        <f>H171+I169</f>
        <v>966.09581535781638</v>
      </c>
      <c r="J171" s="104">
        <f>J169</f>
        <v>99.527069521431955</v>
      </c>
      <c r="K171" s="81">
        <f>K169+J169</f>
        <v>129.08117414204321</v>
      </c>
      <c r="L171" s="81">
        <f>K171+L169</f>
        <v>133.67178139681914</v>
      </c>
      <c r="M171" s="81">
        <f>L171+M169</f>
        <v>133.67178139681914</v>
      </c>
      <c r="N171" s="104">
        <f>N169</f>
        <v>371.98402592671124</v>
      </c>
      <c r="O171" s="81">
        <f>O169+N169</f>
        <v>437.61438605588188</v>
      </c>
      <c r="P171" s="81">
        <f>O171+P169</f>
        <v>451.61438605588188</v>
      </c>
      <c r="Q171" s="81">
        <f>P171+Q169</f>
        <v>451.61438605588188</v>
      </c>
      <c r="R171" s="104">
        <f>R169</f>
        <v>60.956074445711245</v>
      </c>
      <c r="S171" s="81">
        <f>S169+R169</f>
        <v>84.202188356784745</v>
      </c>
      <c r="T171" s="81">
        <f>S171+T169</f>
        <v>86.385403082245574</v>
      </c>
      <c r="U171" s="81">
        <f>T171+U169</f>
        <v>86.385403082245574</v>
      </c>
      <c r="V171" s="104">
        <f>V169</f>
        <v>73.145332976593636</v>
      </c>
      <c r="W171" s="81">
        <f>W169+V169</f>
        <v>101.27819277684625</v>
      </c>
      <c r="X171" s="81">
        <f>W171+X169</f>
        <v>105.99894945351478</v>
      </c>
      <c r="Y171" s="81">
        <f>X171+Y169</f>
        <v>105.99894945351478</v>
      </c>
      <c r="Z171" s="104">
        <f>Z169</f>
        <v>90.512427670002367</v>
      </c>
      <c r="AA171" s="81">
        <f>AA169+Z169</f>
        <v>127.81523692763814</v>
      </c>
      <c r="AB171" s="81">
        <f>AA171+AB169</f>
        <v>134.48105307571439</v>
      </c>
      <c r="AC171" s="81">
        <f>AB171+AC169</f>
        <v>134.48105307571439</v>
      </c>
      <c r="AD171" s="104">
        <f>AD169</f>
        <v>31.874477290162869</v>
      </c>
      <c r="AE171" s="81">
        <f>AE169+AD169</f>
        <v>49.104637098622106</v>
      </c>
      <c r="AF171" s="81">
        <f>AE171+AF169</f>
        <v>53.493003956836127</v>
      </c>
      <c r="AG171" s="81">
        <f>AF171+AG169</f>
        <v>53.493003956836127</v>
      </c>
    </row>
    <row r="172" spans="1:33" s="298" customFormat="1" ht="15" x14ac:dyDescent="0.25">
      <c r="A172" s="290"/>
      <c r="B172" s="346"/>
      <c r="C172" s="346"/>
      <c r="D172" s="346"/>
      <c r="E172" s="346"/>
      <c r="F172" s="346"/>
      <c r="G172" s="346"/>
      <c r="H172" s="346"/>
      <c r="I172" s="346"/>
      <c r="J172" s="346"/>
      <c r="K172" s="346"/>
      <c r="L172" s="346"/>
      <c r="M172" s="346"/>
      <c r="N172" s="346"/>
      <c r="O172" s="346"/>
      <c r="P172" s="346"/>
      <c r="Q172" s="346"/>
      <c r="R172" s="346"/>
      <c r="S172" s="346"/>
      <c r="T172" s="346"/>
      <c r="U172" s="346"/>
      <c r="V172" s="346"/>
      <c r="W172" s="346"/>
      <c r="X172" s="346"/>
      <c r="Y172" s="346"/>
      <c r="Z172" s="346"/>
      <c r="AA172" s="346"/>
      <c r="AB172" s="346"/>
      <c r="AC172" s="346"/>
      <c r="AD172" s="346"/>
      <c r="AE172" s="346"/>
      <c r="AF172" s="346"/>
      <c r="AG172" s="346"/>
    </row>
    <row r="173" spans="1:33" ht="15" customHeight="1" x14ac:dyDescent="0.25">
      <c r="B173" s="472" t="s">
        <v>68</v>
      </c>
      <c r="C173" s="473"/>
      <c r="D173" s="474"/>
      <c r="E173" s="475"/>
      <c r="F173" s="472" t="s">
        <v>69</v>
      </c>
      <c r="G173" s="473"/>
      <c r="H173" s="474"/>
      <c r="I173" s="475"/>
      <c r="J173" s="472" t="s">
        <v>136</v>
      </c>
      <c r="K173" s="473"/>
      <c r="L173" s="474"/>
      <c r="M173" s="475"/>
      <c r="N173" s="472" t="s">
        <v>137</v>
      </c>
      <c r="O173" s="473"/>
      <c r="P173" s="474"/>
      <c r="Q173" s="475"/>
      <c r="R173" s="472" t="s">
        <v>187</v>
      </c>
      <c r="S173" s="473"/>
      <c r="T173" s="474"/>
      <c r="U173" s="475"/>
      <c r="V173" s="472" t="s">
        <v>186</v>
      </c>
      <c r="W173" s="473"/>
      <c r="X173" s="474"/>
      <c r="Y173" s="475"/>
      <c r="Z173" s="472" t="s">
        <v>138</v>
      </c>
      <c r="AA173" s="473"/>
      <c r="AB173" s="474"/>
      <c r="AC173" s="475"/>
      <c r="AD173" s="472" t="s">
        <v>139</v>
      </c>
      <c r="AE173" s="473"/>
      <c r="AF173" s="474"/>
      <c r="AG173" s="475"/>
    </row>
    <row r="174" spans="1:33" x14ac:dyDescent="0.2">
      <c r="A174" s="303" t="s">
        <v>504</v>
      </c>
      <c r="B174" s="21" t="s">
        <v>71</v>
      </c>
      <c r="C174" s="21" t="s">
        <v>72</v>
      </c>
      <c r="D174" s="21" t="s">
        <v>191</v>
      </c>
      <c r="E174" s="21" t="s">
        <v>185</v>
      </c>
      <c r="F174" s="21" t="s">
        <v>71</v>
      </c>
      <c r="G174" s="21" t="s">
        <v>72</v>
      </c>
      <c r="H174" s="21" t="s">
        <v>191</v>
      </c>
      <c r="I174" s="21" t="s">
        <v>185</v>
      </c>
      <c r="J174" s="21" t="s">
        <v>71</v>
      </c>
      <c r="K174" s="21" t="s">
        <v>72</v>
      </c>
      <c r="L174" s="21" t="s">
        <v>191</v>
      </c>
      <c r="M174" s="21" t="s">
        <v>185</v>
      </c>
      <c r="N174" s="21" t="s">
        <v>71</v>
      </c>
      <c r="O174" s="21" t="s">
        <v>72</v>
      </c>
      <c r="P174" s="21" t="s">
        <v>191</v>
      </c>
      <c r="Q174" s="21" t="s">
        <v>185</v>
      </c>
      <c r="R174" s="21" t="s">
        <v>71</v>
      </c>
      <c r="S174" s="21" t="s">
        <v>72</v>
      </c>
      <c r="T174" s="21" t="s">
        <v>191</v>
      </c>
      <c r="U174" s="21" t="s">
        <v>185</v>
      </c>
      <c r="V174" s="21" t="s">
        <v>71</v>
      </c>
      <c r="W174" s="21" t="s">
        <v>72</v>
      </c>
      <c r="X174" s="21" t="s">
        <v>191</v>
      </c>
      <c r="Y174" s="21" t="s">
        <v>185</v>
      </c>
      <c r="Z174" s="21" t="s">
        <v>71</v>
      </c>
      <c r="AA174" s="21" t="s">
        <v>72</v>
      </c>
      <c r="AB174" s="21" t="s">
        <v>191</v>
      </c>
      <c r="AC174" s="21" t="s">
        <v>185</v>
      </c>
      <c r="AD174" s="21" t="s">
        <v>71</v>
      </c>
      <c r="AE174" s="21" t="s">
        <v>72</v>
      </c>
      <c r="AF174" s="21" t="s">
        <v>191</v>
      </c>
      <c r="AG174" s="21" t="s">
        <v>185</v>
      </c>
    </row>
    <row r="175" spans="1:33" x14ac:dyDescent="0.2">
      <c r="A175" s="22" t="s">
        <v>37</v>
      </c>
      <c r="B175" s="315">
        <v>229.19994078306132</v>
      </c>
      <c r="C175" s="315">
        <v>215.60964075272034</v>
      </c>
      <c r="D175" s="315">
        <v>4</v>
      </c>
      <c r="E175" s="315">
        <v>0</v>
      </c>
      <c r="F175" s="315">
        <v>230.00977378649603</v>
      </c>
      <c r="G175" s="315">
        <v>216.7769156046833</v>
      </c>
      <c r="H175" s="315">
        <v>4</v>
      </c>
      <c r="I175" s="315">
        <v>0</v>
      </c>
      <c r="J175" s="315">
        <v>29.952706952143199</v>
      </c>
      <c r="K175" s="315">
        <v>27.955410462061124</v>
      </c>
      <c r="L175" s="315">
        <v>0.31548691902617088</v>
      </c>
      <c r="M175" s="315">
        <v>0</v>
      </c>
      <c r="N175" s="315">
        <v>141.99840259267114</v>
      </c>
      <c r="O175" s="315">
        <v>137.67269186174036</v>
      </c>
      <c r="P175" s="315">
        <v>2</v>
      </c>
      <c r="Q175" s="315">
        <v>0</v>
      </c>
      <c r="R175" s="315">
        <v>15.705440448005795</v>
      </c>
      <c r="S175" s="315">
        <v>14.382230394247028</v>
      </c>
      <c r="T175" s="315">
        <v>0.39213754569344045</v>
      </c>
      <c r="U175" s="315">
        <v>0</v>
      </c>
      <c r="V175" s="315">
        <v>17.714533297659361</v>
      </c>
      <c r="W175" s="315">
        <v>15.813285980025256</v>
      </c>
      <c r="X175" s="315">
        <v>0.32441417940178541</v>
      </c>
      <c r="Y175" s="315">
        <v>0</v>
      </c>
      <c r="Z175" s="315">
        <v>20.251242767000239</v>
      </c>
      <c r="AA175" s="315">
        <v>17.730280925763584</v>
      </c>
      <c r="AB175" s="315">
        <v>0.39820351571415802</v>
      </c>
      <c r="AC175" s="315">
        <v>0</v>
      </c>
      <c r="AD175" s="315">
        <v>4.3874477290162845</v>
      </c>
      <c r="AE175" s="315">
        <v>3.223015980845922</v>
      </c>
      <c r="AF175" s="315">
        <v>0.16250984775841301</v>
      </c>
      <c r="AG175" s="315">
        <v>0</v>
      </c>
    </row>
    <row r="176" spans="1:33" x14ac:dyDescent="0.2">
      <c r="A176" s="22" t="s">
        <v>75</v>
      </c>
      <c r="B176" s="315">
        <v>35.448509970273754</v>
      </c>
      <c r="C176" s="315">
        <v>23.225950104316233</v>
      </c>
      <c r="D176" s="315">
        <v>5</v>
      </c>
      <c r="E176" s="315">
        <v>0</v>
      </c>
      <c r="F176" s="315">
        <v>36.003374053806127</v>
      </c>
      <c r="G176" s="315">
        <v>22.898514466366855</v>
      </c>
      <c r="H176" s="315">
        <v>4</v>
      </c>
      <c r="I176" s="315">
        <v>0</v>
      </c>
      <c r="J176" s="315">
        <v>3.1421745630568259</v>
      </c>
      <c r="K176" s="315">
        <v>2.2816780647159796</v>
      </c>
      <c r="L176" s="315">
        <v>0.27512033574975236</v>
      </c>
      <c r="M176" s="315">
        <v>0</v>
      </c>
      <c r="N176" s="315">
        <v>14.676662086322086</v>
      </c>
      <c r="O176" s="315">
        <v>9.0785945692606234</v>
      </c>
      <c r="P176" s="315">
        <v>2</v>
      </c>
      <c r="Q176" s="315">
        <v>0</v>
      </c>
      <c r="R176" s="315">
        <v>7.3709426301646861</v>
      </c>
      <c r="S176" s="315">
        <v>3.8240649181857611</v>
      </c>
      <c r="T176" s="315">
        <v>0.37712680350519584</v>
      </c>
      <c r="U176" s="315">
        <v>0</v>
      </c>
      <c r="V176" s="315">
        <v>5.9020601987946746</v>
      </c>
      <c r="W176" s="315">
        <v>3.7581587399134948</v>
      </c>
      <c r="X176" s="315">
        <v>0.39634249726674858</v>
      </c>
      <c r="Y176" s="315">
        <v>0</v>
      </c>
      <c r="Z176" s="315">
        <v>1.924655293936903</v>
      </c>
      <c r="AA176" s="315">
        <v>1.9989116923816712</v>
      </c>
      <c r="AB176" s="315">
        <v>0.26761263236209742</v>
      </c>
      <c r="AC176" s="315">
        <v>0</v>
      </c>
      <c r="AD176" s="315">
        <v>2.9868792815309475</v>
      </c>
      <c r="AE176" s="315">
        <v>1.9571064819093249</v>
      </c>
      <c r="AF176" s="315">
        <v>0.22585701045560991</v>
      </c>
      <c r="AG176" s="315">
        <v>0</v>
      </c>
    </row>
    <row r="177" spans="1:33" x14ac:dyDescent="0.2">
      <c r="A177" s="22" t="s">
        <v>76</v>
      </c>
      <c r="B177" s="315">
        <v>118.22322000048604</v>
      </c>
      <c r="C177" s="315">
        <v>68.474011728088826</v>
      </c>
      <c r="D177" s="315">
        <v>14</v>
      </c>
      <c r="E177" s="315">
        <v>0</v>
      </c>
      <c r="F177" s="315">
        <v>116.0307096748289</v>
      </c>
      <c r="G177" s="315">
        <v>67.455768648118593</v>
      </c>
      <c r="H177" s="315">
        <v>13</v>
      </c>
      <c r="I177" s="315">
        <v>0</v>
      </c>
      <c r="J177" s="315">
        <v>19.442169138716135</v>
      </c>
      <c r="K177" s="315">
        <v>11.194993642282761</v>
      </c>
      <c r="L177" s="315">
        <v>2</v>
      </c>
      <c r="M177" s="315">
        <v>0</v>
      </c>
      <c r="N177" s="315">
        <v>41.847852062351109</v>
      </c>
      <c r="O177" s="315">
        <v>24.283233247793138</v>
      </c>
      <c r="P177" s="315">
        <v>4</v>
      </c>
      <c r="Q177" s="315">
        <v>0</v>
      </c>
      <c r="R177" s="315">
        <v>5.8434111668566846</v>
      </c>
      <c r="S177" s="315">
        <v>3.6374056464224567</v>
      </c>
      <c r="T177" s="315">
        <v>0.41395037626219888</v>
      </c>
      <c r="U177" s="315">
        <v>0</v>
      </c>
      <c r="V177" s="315">
        <v>14.672487001201524</v>
      </c>
      <c r="W177" s="315">
        <v>8.6245660321255464</v>
      </c>
      <c r="X177" s="315">
        <v>2</v>
      </c>
      <c r="Y177" s="315">
        <v>0</v>
      </c>
      <c r="Z177" s="315">
        <v>22.959425964820021</v>
      </c>
      <c r="AA177" s="315">
        <v>13.195437935642079</v>
      </c>
      <c r="AB177" s="315">
        <v>2</v>
      </c>
      <c r="AC177" s="315">
        <v>0</v>
      </c>
      <c r="AD177" s="315">
        <v>11.265364340883414</v>
      </c>
      <c r="AE177" s="315">
        <v>6.5201321438526199</v>
      </c>
      <c r="AF177" s="315">
        <v>2</v>
      </c>
      <c r="AG177" s="315">
        <v>0</v>
      </c>
    </row>
    <row r="178" spans="1:33" x14ac:dyDescent="0.2">
      <c r="A178" s="22" t="s">
        <v>40</v>
      </c>
      <c r="B178" s="315">
        <v>149.62773707679241</v>
      </c>
      <c r="C178" s="315">
        <v>89.286804942078604</v>
      </c>
      <c r="D178" s="315">
        <v>18</v>
      </c>
      <c r="E178" s="315">
        <v>0</v>
      </c>
      <c r="F178" s="315">
        <v>150.45555031548221</v>
      </c>
      <c r="G178" s="315">
        <v>89.465208808034319</v>
      </c>
      <c r="H178" s="315">
        <v>18</v>
      </c>
      <c r="I178" s="315">
        <v>0</v>
      </c>
      <c r="J178" s="315">
        <v>21.990018867515783</v>
      </c>
      <c r="K178" s="315">
        <v>13.122022451551404</v>
      </c>
      <c r="L178" s="315">
        <v>2</v>
      </c>
      <c r="M178" s="315">
        <v>0</v>
      </c>
      <c r="N178" s="315">
        <v>42.461109185366873</v>
      </c>
      <c r="O178" s="315">
        <v>25.595840450376546</v>
      </c>
      <c r="P178" s="315">
        <v>6</v>
      </c>
      <c r="Q178" s="315">
        <v>0</v>
      </c>
      <c r="R178" s="315">
        <v>21.036280200684068</v>
      </c>
      <c r="S178" s="315">
        <v>12.40241295221826</v>
      </c>
      <c r="T178" s="315">
        <v>2</v>
      </c>
      <c r="U178" s="315">
        <v>0</v>
      </c>
      <c r="V178" s="315">
        <v>21.856252478938075</v>
      </c>
      <c r="W178" s="315">
        <v>12.936849048188318</v>
      </c>
      <c r="X178" s="315">
        <v>2</v>
      </c>
      <c r="Y178" s="315">
        <v>0</v>
      </c>
      <c r="Z178" s="315">
        <v>31.377103644245192</v>
      </c>
      <c r="AA178" s="315">
        <v>18.378178703848445</v>
      </c>
      <c r="AB178" s="315">
        <v>4</v>
      </c>
      <c r="AC178" s="315">
        <v>0</v>
      </c>
      <c r="AD178" s="315">
        <v>11.734785938732227</v>
      </c>
      <c r="AE178" s="315">
        <v>7.0299052018513679</v>
      </c>
      <c r="AF178" s="315">
        <v>2</v>
      </c>
      <c r="AG178" s="315">
        <v>0</v>
      </c>
    </row>
    <row r="179" spans="1:33" x14ac:dyDescent="0.2">
      <c r="A179" s="348" t="s">
        <v>514</v>
      </c>
      <c r="B179" s="347" t="s">
        <v>71</v>
      </c>
      <c r="C179" s="347" t="s">
        <v>72</v>
      </c>
      <c r="D179" s="347" t="s">
        <v>191</v>
      </c>
      <c r="E179" s="347" t="s">
        <v>185</v>
      </c>
      <c r="F179" s="347" t="s">
        <v>71</v>
      </c>
      <c r="G179" s="347" t="s">
        <v>72</v>
      </c>
      <c r="H179" s="347" t="s">
        <v>191</v>
      </c>
      <c r="I179" s="347" t="s">
        <v>185</v>
      </c>
      <c r="J179" s="347" t="s">
        <v>71</v>
      </c>
      <c r="K179" s="347" t="s">
        <v>72</v>
      </c>
      <c r="L179" s="347" t="s">
        <v>191</v>
      </c>
      <c r="M179" s="347" t="s">
        <v>185</v>
      </c>
      <c r="N179" s="347" t="s">
        <v>71</v>
      </c>
      <c r="O179" s="347" t="s">
        <v>72</v>
      </c>
      <c r="P179" s="347" t="s">
        <v>191</v>
      </c>
      <c r="Q179" s="347" t="s">
        <v>185</v>
      </c>
      <c r="R179" s="347" t="s">
        <v>71</v>
      </c>
      <c r="S179" s="347" t="s">
        <v>72</v>
      </c>
      <c r="T179" s="347" t="s">
        <v>191</v>
      </c>
      <c r="U179" s="347" t="s">
        <v>185</v>
      </c>
      <c r="V179" s="347" t="s">
        <v>71</v>
      </c>
      <c r="W179" s="347" t="s">
        <v>72</v>
      </c>
      <c r="X179" s="347" t="s">
        <v>191</v>
      </c>
      <c r="Y179" s="347" t="s">
        <v>185</v>
      </c>
      <c r="Z179" s="347" t="s">
        <v>71</v>
      </c>
      <c r="AA179" s="347" t="s">
        <v>72</v>
      </c>
      <c r="AB179" s="347" t="s">
        <v>191</v>
      </c>
      <c r="AC179" s="347" t="s">
        <v>185</v>
      </c>
      <c r="AD179" s="347" t="s">
        <v>71</v>
      </c>
      <c r="AE179" s="347" t="s">
        <v>72</v>
      </c>
      <c r="AF179" s="347" t="s">
        <v>191</v>
      </c>
      <c r="AG179" s="347" t="s">
        <v>185</v>
      </c>
    </row>
    <row r="180" spans="1:33" x14ac:dyDescent="0.2">
      <c r="A180" s="22" t="s">
        <v>37</v>
      </c>
      <c r="B180" s="315">
        <f>B175/5</f>
        <v>45.839988156612264</v>
      </c>
      <c r="C180" s="315">
        <f t="shared" ref="C180:AG183" si="37">C175/5</f>
        <v>43.121928150544065</v>
      </c>
      <c r="D180" s="315">
        <f t="shared" si="37"/>
        <v>0.8</v>
      </c>
      <c r="E180" s="315">
        <f t="shared" si="37"/>
        <v>0</v>
      </c>
      <c r="F180" s="315">
        <f t="shared" si="37"/>
        <v>46.001954757299202</v>
      </c>
      <c r="G180" s="315">
        <f t="shared" si="37"/>
        <v>43.355383120936658</v>
      </c>
      <c r="H180" s="315">
        <f t="shared" si="37"/>
        <v>0.8</v>
      </c>
      <c r="I180" s="315">
        <f t="shared" si="37"/>
        <v>0</v>
      </c>
      <c r="J180" s="315">
        <f t="shared" si="37"/>
        <v>5.99054139042864</v>
      </c>
      <c r="K180" s="315">
        <f t="shared" si="37"/>
        <v>5.5910820924122246</v>
      </c>
      <c r="L180" s="315">
        <f t="shared" si="37"/>
        <v>6.3097383805234178E-2</v>
      </c>
      <c r="M180" s="315">
        <f t="shared" si="37"/>
        <v>0</v>
      </c>
      <c r="N180" s="315">
        <f t="shared" si="37"/>
        <v>28.399680518534229</v>
      </c>
      <c r="O180" s="315">
        <f t="shared" si="37"/>
        <v>27.534538372348074</v>
      </c>
      <c r="P180" s="315">
        <f t="shared" si="37"/>
        <v>0.4</v>
      </c>
      <c r="Q180" s="315">
        <f t="shared" si="37"/>
        <v>0</v>
      </c>
      <c r="R180" s="315">
        <f t="shared" si="37"/>
        <v>3.1410880896011593</v>
      </c>
      <c r="S180" s="315">
        <f t="shared" si="37"/>
        <v>2.8764460788494057</v>
      </c>
      <c r="T180" s="315">
        <f t="shared" si="37"/>
        <v>7.8427509138688095E-2</v>
      </c>
      <c r="U180" s="315">
        <f t="shared" si="37"/>
        <v>0</v>
      </c>
      <c r="V180" s="315">
        <f t="shared" si="37"/>
        <v>3.5429066595318721</v>
      </c>
      <c r="W180" s="315">
        <f t="shared" si="37"/>
        <v>3.1626571960050511</v>
      </c>
      <c r="X180" s="315">
        <f t="shared" si="37"/>
        <v>6.4882835880357079E-2</v>
      </c>
      <c r="Y180" s="315">
        <f t="shared" si="37"/>
        <v>0</v>
      </c>
      <c r="Z180" s="315">
        <f t="shared" si="37"/>
        <v>4.0502485534000474</v>
      </c>
      <c r="AA180" s="315">
        <f t="shared" si="37"/>
        <v>3.5460561851527168</v>
      </c>
      <c r="AB180" s="315">
        <f t="shared" si="37"/>
        <v>7.9640703142831601E-2</v>
      </c>
      <c r="AC180" s="315">
        <f t="shared" si="37"/>
        <v>0</v>
      </c>
      <c r="AD180" s="315">
        <f t="shared" si="37"/>
        <v>0.87748954580325689</v>
      </c>
      <c r="AE180" s="315">
        <f t="shared" si="37"/>
        <v>0.64460319616918438</v>
      </c>
      <c r="AF180" s="315">
        <f t="shared" si="37"/>
        <v>3.2501969551682601E-2</v>
      </c>
      <c r="AG180" s="315">
        <f t="shared" si="37"/>
        <v>0</v>
      </c>
    </row>
    <row r="181" spans="1:33" x14ac:dyDescent="0.2">
      <c r="A181" s="22" t="s">
        <v>75</v>
      </c>
      <c r="B181" s="315">
        <f t="shared" ref="B181:Q183" si="38">B176/5</f>
        <v>7.0897019940547512</v>
      </c>
      <c r="C181" s="315">
        <f t="shared" si="38"/>
        <v>4.6451900208632466</v>
      </c>
      <c r="D181" s="315">
        <f t="shared" si="38"/>
        <v>1</v>
      </c>
      <c r="E181" s="315">
        <f t="shared" si="38"/>
        <v>0</v>
      </c>
      <c r="F181" s="315">
        <f t="shared" si="38"/>
        <v>7.2006748107612255</v>
      </c>
      <c r="G181" s="315">
        <f t="shared" si="38"/>
        <v>4.579702893273371</v>
      </c>
      <c r="H181" s="315">
        <f t="shared" si="38"/>
        <v>0.8</v>
      </c>
      <c r="I181" s="315">
        <f t="shared" si="38"/>
        <v>0</v>
      </c>
      <c r="J181" s="315">
        <f t="shared" si="38"/>
        <v>0.62843491261136519</v>
      </c>
      <c r="K181" s="315">
        <f t="shared" si="38"/>
        <v>0.45633561294319591</v>
      </c>
      <c r="L181" s="315">
        <f t="shared" si="38"/>
        <v>5.5024067149950472E-2</v>
      </c>
      <c r="M181" s="315">
        <f t="shared" si="38"/>
        <v>0</v>
      </c>
      <c r="N181" s="315">
        <f t="shared" si="38"/>
        <v>2.9353324172644171</v>
      </c>
      <c r="O181" s="315">
        <f t="shared" si="38"/>
        <v>1.8157189138521246</v>
      </c>
      <c r="P181" s="315">
        <f t="shared" si="38"/>
        <v>0.4</v>
      </c>
      <c r="Q181" s="315">
        <f t="shared" si="38"/>
        <v>0</v>
      </c>
      <c r="R181" s="315">
        <f t="shared" si="37"/>
        <v>1.4741885260329373</v>
      </c>
      <c r="S181" s="315">
        <f t="shared" si="37"/>
        <v>0.76481298363715222</v>
      </c>
      <c r="T181" s="315">
        <f t="shared" si="37"/>
        <v>7.5425360701039168E-2</v>
      </c>
      <c r="U181" s="315">
        <f t="shared" si="37"/>
        <v>0</v>
      </c>
      <c r="V181" s="315">
        <f t="shared" si="37"/>
        <v>1.1804120397589348</v>
      </c>
      <c r="W181" s="315">
        <f t="shared" si="37"/>
        <v>0.75163174798269894</v>
      </c>
      <c r="X181" s="315">
        <f t="shared" si="37"/>
        <v>7.9268499453349711E-2</v>
      </c>
      <c r="Y181" s="315">
        <f t="shared" si="37"/>
        <v>0</v>
      </c>
      <c r="Z181" s="315">
        <f t="shared" si="37"/>
        <v>0.3849310587873806</v>
      </c>
      <c r="AA181" s="315">
        <f t="shared" si="37"/>
        <v>0.39978233847633426</v>
      </c>
      <c r="AB181" s="315">
        <f t="shared" si="37"/>
        <v>5.3522526472419486E-2</v>
      </c>
      <c r="AC181" s="315">
        <f t="shared" si="37"/>
        <v>0</v>
      </c>
      <c r="AD181" s="315">
        <f t="shared" si="37"/>
        <v>0.5973758563061895</v>
      </c>
      <c r="AE181" s="315">
        <f t="shared" si="37"/>
        <v>0.39142129638186496</v>
      </c>
      <c r="AF181" s="315">
        <f t="shared" si="37"/>
        <v>4.5171402091121984E-2</v>
      </c>
      <c r="AG181" s="315">
        <f t="shared" si="37"/>
        <v>0</v>
      </c>
    </row>
    <row r="182" spans="1:33" x14ac:dyDescent="0.2">
      <c r="A182" s="22" t="s">
        <v>76</v>
      </c>
      <c r="B182" s="315">
        <f t="shared" si="38"/>
        <v>23.644644000097209</v>
      </c>
      <c r="C182" s="315">
        <f t="shared" si="37"/>
        <v>13.694802345617765</v>
      </c>
      <c r="D182" s="315">
        <f t="shared" si="37"/>
        <v>2.8</v>
      </c>
      <c r="E182" s="315">
        <f t="shared" si="37"/>
        <v>0</v>
      </c>
      <c r="F182" s="315">
        <f t="shared" si="37"/>
        <v>23.206141934965778</v>
      </c>
      <c r="G182" s="315">
        <f t="shared" si="37"/>
        <v>13.491153729623719</v>
      </c>
      <c r="H182" s="315">
        <f t="shared" si="37"/>
        <v>2.6</v>
      </c>
      <c r="I182" s="315">
        <f t="shared" si="37"/>
        <v>0</v>
      </c>
      <c r="J182" s="315">
        <f t="shared" si="37"/>
        <v>3.8884338277432269</v>
      </c>
      <c r="K182" s="315">
        <f t="shared" si="37"/>
        <v>2.238998728456552</v>
      </c>
      <c r="L182" s="315">
        <f t="shared" si="37"/>
        <v>0.4</v>
      </c>
      <c r="M182" s="315">
        <f t="shared" si="37"/>
        <v>0</v>
      </c>
      <c r="N182" s="315">
        <f t="shared" si="37"/>
        <v>8.369570412470221</v>
      </c>
      <c r="O182" s="315">
        <f t="shared" si="37"/>
        <v>4.8566466495586278</v>
      </c>
      <c r="P182" s="315">
        <f t="shared" si="37"/>
        <v>0.8</v>
      </c>
      <c r="Q182" s="315">
        <f t="shared" si="37"/>
        <v>0</v>
      </c>
      <c r="R182" s="315">
        <f t="shared" si="37"/>
        <v>1.1686822333713369</v>
      </c>
      <c r="S182" s="315">
        <f t="shared" si="37"/>
        <v>0.72748112928449138</v>
      </c>
      <c r="T182" s="315">
        <f t="shared" si="37"/>
        <v>8.2790075252439782E-2</v>
      </c>
      <c r="U182" s="315">
        <f t="shared" si="37"/>
        <v>0</v>
      </c>
      <c r="V182" s="315">
        <f t="shared" si="37"/>
        <v>2.9344974002403048</v>
      </c>
      <c r="W182" s="315">
        <f t="shared" si="37"/>
        <v>1.7249132064251094</v>
      </c>
      <c r="X182" s="315">
        <f t="shared" si="37"/>
        <v>0.4</v>
      </c>
      <c r="Y182" s="315">
        <f t="shared" si="37"/>
        <v>0</v>
      </c>
      <c r="Z182" s="315">
        <f t="shared" si="37"/>
        <v>4.5918851929640043</v>
      </c>
      <c r="AA182" s="315">
        <f t="shared" si="37"/>
        <v>2.6390875871284161</v>
      </c>
      <c r="AB182" s="315">
        <f t="shared" si="37"/>
        <v>0.4</v>
      </c>
      <c r="AC182" s="315">
        <f t="shared" si="37"/>
        <v>0</v>
      </c>
      <c r="AD182" s="315">
        <f t="shared" si="37"/>
        <v>2.253072868176683</v>
      </c>
      <c r="AE182" s="315">
        <f t="shared" si="37"/>
        <v>1.3040264287705239</v>
      </c>
      <c r="AF182" s="315">
        <f t="shared" si="37"/>
        <v>0.4</v>
      </c>
      <c r="AG182" s="315">
        <f t="shared" si="37"/>
        <v>0</v>
      </c>
    </row>
    <row r="183" spans="1:33" ht="15" thickBot="1" x14ac:dyDescent="0.25">
      <c r="A183" s="22" t="s">
        <v>40</v>
      </c>
      <c r="B183" s="315">
        <f t="shared" si="38"/>
        <v>29.925547415358484</v>
      </c>
      <c r="C183" s="315">
        <f t="shared" si="37"/>
        <v>17.857360988415721</v>
      </c>
      <c r="D183" s="315">
        <f t="shared" si="37"/>
        <v>3.6</v>
      </c>
      <c r="E183" s="315">
        <f t="shared" si="37"/>
        <v>0</v>
      </c>
      <c r="F183" s="315">
        <f t="shared" si="37"/>
        <v>30.091110063096444</v>
      </c>
      <c r="G183" s="315">
        <f t="shared" si="37"/>
        <v>17.893041761606863</v>
      </c>
      <c r="H183" s="315">
        <f t="shared" si="37"/>
        <v>3.6</v>
      </c>
      <c r="I183" s="315">
        <f t="shared" si="37"/>
        <v>0</v>
      </c>
      <c r="J183" s="315">
        <f t="shared" si="37"/>
        <v>4.3980037735031567</v>
      </c>
      <c r="K183" s="315">
        <f t="shared" si="37"/>
        <v>2.6244044903102806</v>
      </c>
      <c r="L183" s="315">
        <f t="shared" si="37"/>
        <v>0.4</v>
      </c>
      <c r="M183" s="315">
        <f t="shared" si="37"/>
        <v>0</v>
      </c>
      <c r="N183" s="315">
        <f t="shared" si="37"/>
        <v>8.4922218370733749</v>
      </c>
      <c r="O183" s="315">
        <f t="shared" si="37"/>
        <v>5.1191680900753092</v>
      </c>
      <c r="P183" s="315">
        <f t="shared" si="37"/>
        <v>1.2</v>
      </c>
      <c r="Q183" s="315">
        <f t="shared" si="37"/>
        <v>0</v>
      </c>
      <c r="R183" s="315">
        <f t="shared" si="37"/>
        <v>4.207256040136814</v>
      </c>
      <c r="S183" s="315">
        <f t="shared" si="37"/>
        <v>2.480482590443652</v>
      </c>
      <c r="T183" s="315">
        <f t="shared" si="37"/>
        <v>0.4</v>
      </c>
      <c r="U183" s="315">
        <f t="shared" si="37"/>
        <v>0</v>
      </c>
      <c r="V183" s="315">
        <f t="shared" si="37"/>
        <v>4.3712504957876153</v>
      </c>
      <c r="W183" s="315">
        <f t="shared" si="37"/>
        <v>2.5873698096376634</v>
      </c>
      <c r="X183" s="315">
        <f t="shared" si="37"/>
        <v>0.4</v>
      </c>
      <c r="Y183" s="315">
        <f t="shared" si="37"/>
        <v>0</v>
      </c>
      <c r="Z183" s="315">
        <f t="shared" si="37"/>
        <v>6.2754207288490385</v>
      </c>
      <c r="AA183" s="315">
        <f t="shared" si="37"/>
        <v>3.6756357407696889</v>
      </c>
      <c r="AB183" s="315">
        <f t="shared" si="37"/>
        <v>0.8</v>
      </c>
      <c r="AC183" s="315">
        <f t="shared" si="37"/>
        <v>0</v>
      </c>
      <c r="AD183" s="315">
        <f t="shared" si="37"/>
        <v>2.3469571877464452</v>
      </c>
      <c r="AE183" s="315">
        <f t="shared" si="37"/>
        <v>1.4059810403702735</v>
      </c>
      <c r="AF183" s="315">
        <f t="shared" si="37"/>
        <v>0.4</v>
      </c>
      <c r="AG183" s="315">
        <f t="shared" si="37"/>
        <v>0</v>
      </c>
    </row>
    <row r="184" spans="1:33" ht="15" x14ac:dyDescent="0.25">
      <c r="A184" s="77" t="s">
        <v>189</v>
      </c>
      <c r="B184" s="78">
        <f>SUM(B175:B178)</f>
        <v>532.49940783061356</v>
      </c>
      <c r="C184" s="78">
        <f t="shared" ref="C184:AG184" si="39">SUM(C175:C178)</f>
        <v>396.59640752720401</v>
      </c>
      <c r="D184" s="78">
        <f t="shared" si="39"/>
        <v>41</v>
      </c>
      <c r="E184" s="78">
        <f t="shared" si="39"/>
        <v>0</v>
      </c>
      <c r="F184" s="78">
        <f t="shared" si="39"/>
        <v>532.49940783061334</v>
      </c>
      <c r="G184" s="78">
        <f t="shared" si="39"/>
        <v>396.5964075272031</v>
      </c>
      <c r="H184" s="78">
        <f t="shared" si="39"/>
        <v>39</v>
      </c>
      <c r="I184" s="78">
        <f t="shared" si="39"/>
        <v>0</v>
      </c>
      <c r="J184" s="78">
        <f t="shared" si="39"/>
        <v>74.52706952143194</v>
      </c>
      <c r="K184" s="78">
        <f t="shared" si="39"/>
        <v>54.55410462061127</v>
      </c>
      <c r="L184" s="78">
        <f t="shared" si="39"/>
        <v>4.5906072547759234</v>
      </c>
      <c r="M184" s="78">
        <f t="shared" si="39"/>
        <v>0</v>
      </c>
      <c r="N184" s="78">
        <f t="shared" si="39"/>
        <v>240.98402592671121</v>
      </c>
      <c r="O184" s="78">
        <f t="shared" si="39"/>
        <v>196.63036012917067</v>
      </c>
      <c r="P184" s="78">
        <f t="shared" si="39"/>
        <v>14</v>
      </c>
      <c r="Q184" s="78">
        <f t="shared" si="39"/>
        <v>0</v>
      </c>
      <c r="R184" s="78">
        <f t="shared" si="39"/>
        <v>49.956074445711231</v>
      </c>
      <c r="S184" s="78">
        <f t="shared" si="39"/>
        <v>34.246113911073508</v>
      </c>
      <c r="T184" s="78">
        <f t="shared" si="39"/>
        <v>3.1832147254608349</v>
      </c>
      <c r="U184" s="78">
        <f t="shared" si="39"/>
        <v>0</v>
      </c>
      <c r="V184" s="78">
        <f t="shared" si="39"/>
        <v>60.145332976593636</v>
      </c>
      <c r="W184" s="78">
        <f t="shared" si="39"/>
        <v>41.132859800252618</v>
      </c>
      <c r="X184" s="78">
        <f t="shared" si="39"/>
        <v>4.7207566766685343</v>
      </c>
      <c r="Y184" s="78">
        <f t="shared" si="39"/>
        <v>0</v>
      </c>
      <c r="Z184" s="78">
        <f t="shared" si="39"/>
        <v>76.512427670002353</v>
      </c>
      <c r="AA184" s="78">
        <f t="shared" si="39"/>
        <v>51.302809257635786</v>
      </c>
      <c r="AB184" s="78">
        <f t="shared" si="39"/>
        <v>6.6658161480762557</v>
      </c>
      <c r="AC184" s="78">
        <f t="shared" si="39"/>
        <v>0</v>
      </c>
      <c r="AD184" s="78">
        <f t="shared" si="39"/>
        <v>30.374477290162872</v>
      </c>
      <c r="AE184" s="78">
        <f t="shared" si="39"/>
        <v>18.730159808459234</v>
      </c>
      <c r="AF184" s="78">
        <f t="shared" si="39"/>
        <v>4.3883668582140229</v>
      </c>
      <c r="AG184" s="79">
        <f t="shared" si="39"/>
        <v>0</v>
      </c>
    </row>
    <row r="185" spans="1:33" ht="15.75" thickBot="1" x14ac:dyDescent="0.3">
      <c r="A185" s="80" t="s">
        <v>190</v>
      </c>
      <c r="B185" s="81">
        <f>SUM(B180:B183)</f>
        <v>106.49988156612271</v>
      </c>
      <c r="C185" s="81">
        <f t="shared" ref="C185:AG185" si="40">SUM(C180:C183)</f>
        <v>79.319281505440799</v>
      </c>
      <c r="D185" s="81">
        <f t="shared" si="40"/>
        <v>8.1999999999999993</v>
      </c>
      <c r="E185" s="81">
        <f t="shared" si="40"/>
        <v>0</v>
      </c>
      <c r="F185" s="81">
        <f t="shared" si="40"/>
        <v>106.49988156612264</v>
      </c>
      <c r="G185" s="81">
        <f t="shared" si="40"/>
        <v>79.319281505440614</v>
      </c>
      <c r="H185" s="81">
        <f t="shared" si="40"/>
        <v>7.8000000000000007</v>
      </c>
      <c r="I185" s="81">
        <f t="shared" si="40"/>
        <v>0</v>
      </c>
      <c r="J185" s="81">
        <f t="shared" si="40"/>
        <v>14.905413904286387</v>
      </c>
      <c r="K185" s="81">
        <f t="shared" si="40"/>
        <v>10.910820924122252</v>
      </c>
      <c r="L185" s="81">
        <f t="shared" si="40"/>
        <v>0.91812145095518471</v>
      </c>
      <c r="M185" s="81">
        <f t="shared" si="40"/>
        <v>0</v>
      </c>
      <c r="N185" s="81">
        <f t="shared" si="40"/>
        <v>48.196805185342242</v>
      </c>
      <c r="O185" s="81">
        <f t="shared" si="40"/>
        <v>39.326072025834137</v>
      </c>
      <c r="P185" s="81">
        <f t="shared" si="40"/>
        <v>2.8</v>
      </c>
      <c r="Q185" s="81">
        <f t="shared" si="40"/>
        <v>0</v>
      </c>
      <c r="R185" s="81">
        <f t="shared" si="40"/>
        <v>9.9912148891422472</v>
      </c>
      <c r="S185" s="81">
        <f t="shared" si="40"/>
        <v>6.8492227822147012</v>
      </c>
      <c r="T185" s="81">
        <f t="shared" si="40"/>
        <v>0.63664294509216712</v>
      </c>
      <c r="U185" s="81">
        <f t="shared" si="40"/>
        <v>0</v>
      </c>
      <c r="V185" s="81">
        <f t="shared" si="40"/>
        <v>12.029066595318728</v>
      </c>
      <c r="W185" s="81">
        <f t="shared" si="40"/>
        <v>8.2265719600505243</v>
      </c>
      <c r="X185" s="81">
        <f t="shared" si="40"/>
        <v>0.94415133533370688</v>
      </c>
      <c r="Y185" s="81">
        <f t="shared" si="40"/>
        <v>0</v>
      </c>
      <c r="Z185" s="81">
        <f t="shared" si="40"/>
        <v>15.302485534000471</v>
      </c>
      <c r="AA185" s="81">
        <f t="shared" si="40"/>
        <v>10.260561851527155</v>
      </c>
      <c r="AB185" s="81">
        <f t="shared" si="40"/>
        <v>1.3331632296152511</v>
      </c>
      <c r="AC185" s="81">
        <f t="shared" si="40"/>
        <v>0</v>
      </c>
      <c r="AD185" s="81">
        <f t="shared" si="40"/>
        <v>6.0748954580325751</v>
      </c>
      <c r="AE185" s="81">
        <f t="shared" si="40"/>
        <v>3.7460319616918469</v>
      </c>
      <c r="AF185" s="81">
        <f t="shared" si="40"/>
        <v>0.87767337164280468</v>
      </c>
      <c r="AG185" s="82">
        <f t="shared" si="40"/>
        <v>0</v>
      </c>
    </row>
    <row r="186" spans="1:33" ht="18" customHeight="1" thickBot="1" x14ac:dyDescent="0.3">
      <c r="A186" s="93" t="s">
        <v>192</v>
      </c>
      <c r="B186" s="104">
        <f>B184</f>
        <v>532.49940783061356</v>
      </c>
      <c r="C186" s="81">
        <f>C184+B184</f>
        <v>929.09581535781763</v>
      </c>
      <c r="D186" s="81">
        <f>C186+D184</f>
        <v>970.09581535781763</v>
      </c>
      <c r="E186" s="105">
        <f>D186+E184</f>
        <v>970.09581535781763</v>
      </c>
      <c r="F186" s="104">
        <f>F184</f>
        <v>532.49940783061334</v>
      </c>
      <c r="G186" s="81">
        <f>G184+F184</f>
        <v>929.09581535781649</v>
      </c>
      <c r="H186" s="81">
        <f>G186+H184</f>
        <v>968.09581535781649</v>
      </c>
      <c r="I186" s="81">
        <f>H186+I184</f>
        <v>968.09581535781649</v>
      </c>
      <c r="J186" s="104">
        <f>J184</f>
        <v>74.52706952143194</v>
      </c>
      <c r="K186" s="81">
        <f>K184+J184</f>
        <v>129.08117414204321</v>
      </c>
      <c r="L186" s="81">
        <f>K186+L184</f>
        <v>133.67178139681914</v>
      </c>
      <c r="M186" s="81">
        <f>L186+M184</f>
        <v>133.67178139681914</v>
      </c>
      <c r="N186" s="104">
        <f>N184</f>
        <v>240.98402592671121</v>
      </c>
      <c r="O186" s="81">
        <f>O184+N184</f>
        <v>437.61438605588188</v>
      </c>
      <c r="P186" s="81">
        <f>O186+P184</f>
        <v>451.61438605588188</v>
      </c>
      <c r="Q186" s="81">
        <f>P186+Q184</f>
        <v>451.61438605588188</v>
      </c>
      <c r="R186" s="104">
        <f>R184</f>
        <v>49.956074445711231</v>
      </c>
      <c r="S186" s="81">
        <f>S184+R184</f>
        <v>84.202188356784745</v>
      </c>
      <c r="T186" s="81">
        <f>S186+T184</f>
        <v>87.385403082245574</v>
      </c>
      <c r="U186" s="81">
        <f>T186+U184</f>
        <v>87.385403082245574</v>
      </c>
      <c r="V186" s="104">
        <f>V184</f>
        <v>60.145332976593636</v>
      </c>
      <c r="W186" s="81">
        <f>W184+V184</f>
        <v>101.27819277684625</v>
      </c>
      <c r="X186" s="81">
        <f>W186+X184</f>
        <v>105.99894945351478</v>
      </c>
      <c r="Y186" s="81">
        <f>X186+Y184</f>
        <v>105.99894945351478</v>
      </c>
      <c r="Z186" s="104">
        <f>Z184</f>
        <v>76.512427670002353</v>
      </c>
      <c r="AA186" s="81">
        <f>AA184+Z184</f>
        <v>127.81523692763814</v>
      </c>
      <c r="AB186" s="81">
        <f>AA186+AB184</f>
        <v>134.48105307571439</v>
      </c>
      <c r="AC186" s="81">
        <f>AB186+AC184</f>
        <v>134.48105307571439</v>
      </c>
      <c r="AD186" s="104">
        <f>AD184</f>
        <v>30.374477290162872</v>
      </c>
      <c r="AE186" s="81">
        <f>AE184+AD184</f>
        <v>49.104637098622106</v>
      </c>
      <c r="AF186" s="81">
        <f>AE186+AF184</f>
        <v>53.493003956836127</v>
      </c>
      <c r="AG186" s="81">
        <f>AF186+AG184</f>
        <v>53.493003956836127</v>
      </c>
    </row>
  </sheetData>
  <mergeCells count="80">
    <mergeCell ref="Z173:AC173"/>
    <mergeCell ref="AD173:AG173"/>
    <mergeCell ref="B173:E173"/>
    <mergeCell ref="F173:I173"/>
    <mergeCell ref="J173:M173"/>
    <mergeCell ref="N173:Q173"/>
    <mergeCell ref="R173:U173"/>
    <mergeCell ref="V173:Y173"/>
    <mergeCell ref="Z158:AC158"/>
    <mergeCell ref="AD158:AG158"/>
    <mergeCell ref="B158:E158"/>
    <mergeCell ref="F158:I158"/>
    <mergeCell ref="J158:M158"/>
    <mergeCell ref="N158:Q158"/>
    <mergeCell ref="R158:U158"/>
    <mergeCell ref="V158:Y158"/>
    <mergeCell ref="Z143:AC143"/>
    <mergeCell ref="AD143:AG143"/>
    <mergeCell ref="B143:E143"/>
    <mergeCell ref="F143:I143"/>
    <mergeCell ref="J143:M143"/>
    <mergeCell ref="N143:Q143"/>
    <mergeCell ref="R143:U143"/>
    <mergeCell ref="V143:Y143"/>
    <mergeCell ref="Z128:AC128"/>
    <mergeCell ref="AD128:AG128"/>
    <mergeCell ref="B128:E128"/>
    <mergeCell ref="F128:I128"/>
    <mergeCell ref="J128:M128"/>
    <mergeCell ref="N128:Q128"/>
    <mergeCell ref="R128:U128"/>
    <mergeCell ref="V128:Y128"/>
    <mergeCell ref="Z113:AC113"/>
    <mergeCell ref="AD113:AG113"/>
    <mergeCell ref="B113:E113"/>
    <mergeCell ref="F113:I113"/>
    <mergeCell ref="J113:M113"/>
    <mergeCell ref="N113:Q113"/>
    <mergeCell ref="R113:U113"/>
    <mergeCell ref="V113:Y113"/>
    <mergeCell ref="Z98:AC98"/>
    <mergeCell ref="AD98:AG98"/>
    <mergeCell ref="B98:E98"/>
    <mergeCell ref="F98:I98"/>
    <mergeCell ref="J98:M98"/>
    <mergeCell ref="N98:Q98"/>
    <mergeCell ref="R98:U98"/>
    <mergeCell ref="V98:Y98"/>
    <mergeCell ref="Z83:AC83"/>
    <mergeCell ref="AD83:AG83"/>
    <mergeCell ref="B83:E83"/>
    <mergeCell ref="F83:I83"/>
    <mergeCell ref="J83:M83"/>
    <mergeCell ref="N83:Q83"/>
    <mergeCell ref="R83:U83"/>
    <mergeCell ref="V83:Y83"/>
    <mergeCell ref="Z68:AC68"/>
    <mergeCell ref="AD68:AG68"/>
    <mergeCell ref="B68:E68"/>
    <mergeCell ref="F68:I68"/>
    <mergeCell ref="J68:M68"/>
    <mergeCell ref="N68:Q68"/>
    <mergeCell ref="R68:U68"/>
    <mergeCell ref="V68:Y68"/>
    <mergeCell ref="Z51:AC51"/>
    <mergeCell ref="AD51:AG51"/>
    <mergeCell ref="B51:E51"/>
    <mergeCell ref="F51:I51"/>
    <mergeCell ref="J51:M51"/>
    <mergeCell ref="N51:Q51"/>
    <mergeCell ref="R51:U51"/>
    <mergeCell ref="V51:Y51"/>
    <mergeCell ref="Z36:AC36"/>
    <mergeCell ref="AD36:AG36"/>
    <mergeCell ref="B36:E36"/>
    <mergeCell ref="F36:I36"/>
    <mergeCell ref="J36:M36"/>
    <mergeCell ref="N36:Q36"/>
    <mergeCell ref="R36:U36"/>
    <mergeCell ref="V36:Y3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4:CG942"/>
  <sheetViews>
    <sheetView showGridLines="0" topLeftCell="AS3" zoomScale="70" zoomScaleNormal="70" workbookViewId="0">
      <selection activeCell="BA44" sqref="BA44"/>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4" spans="28:60" x14ac:dyDescent="0.25">
      <c r="AB4" s="22"/>
      <c r="AC4" s="472" t="s">
        <v>68</v>
      </c>
      <c r="AD4" s="473"/>
      <c r="AE4" s="474"/>
      <c r="AF4" s="475"/>
      <c r="AG4" s="472" t="s">
        <v>69</v>
      </c>
      <c r="AH4" s="473"/>
      <c r="AI4" s="474"/>
      <c r="AJ4" s="475"/>
      <c r="AK4" s="472" t="s">
        <v>136</v>
      </c>
      <c r="AL4" s="473"/>
      <c r="AM4" s="474"/>
      <c r="AN4" s="475"/>
      <c r="AO4" s="472" t="s">
        <v>137</v>
      </c>
      <c r="AP4" s="473"/>
      <c r="AQ4" s="474"/>
      <c r="AR4" s="475"/>
      <c r="AS4" s="472" t="s">
        <v>187</v>
      </c>
      <c r="AT4" s="473"/>
      <c r="AU4" s="474"/>
      <c r="AV4" s="475"/>
      <c r="AW4" s="472" t="s">
        <v>186</v>
      </c>
      <c r="AX4" s="473"/>
      <c r="AY4" s="474"/>
      <c r="AZ4" s="475"/>
      <c r="BA4" s="472" t="s">
        <v>138</v>
      </c>
      <c r="BB4" s="473"/>
      <c r="BC4" s="474"/>
      <c r="BD4" s="475"/>
      <c r="BE4" s="472" t="s">
        <v>139</v>
      </c>
      <c r="BF4" s="473"/>
      <c r="BG4" s="474"/>
      <c r="BH4" s="475"/>
    </row>
    <row r="5" spans="28:60" x14ac:dyDescent="0.25">
      <c r="AC5" s="21" t="s">
        <v>71</v>
      </c>
      <c r="AD5" s="21" t="s">
        <v>72</v>
      </c>
      <c r="AE5" s="21" t="s">
        <v>191</v>
      </c>
      <c r="AF5" s="21" t="s">
        <v>185</v>
      </c>
      <c r="AG5" s="21" t="s">
        <v>71</v>
      </c>
      <c r="AH5" s="21" t="s">
        <v>72</v>
      </c>
      <c r="AI5" s="21" t="s">
        <v>191</v>
      </c>
      <c r="AJ5" s="21" t="s">
        <v>185</v>
      </c>
      <c r="AK5" s="21" t="s">
        <v>71</v>
      </c>
      <c r="AL5" s="21" t="s">
        <v>72</v>
      </c>
      <c r="AM5" s="21" t="s">
        <v>191</v>
      </c>
      <c r="AN5" s="21" t="s">
        <v>185</v>
      </c>
      <c r="AO5" s="21" t="s">
        <v>71</v>
      </c>
      <c r="AP5" s="21" t="s">
        <v>72</v>
      </c>
      <c r="AQ5" s="21" t="s">
        <v>191</v>
      </c>
      <c r="AR5" s="21" t="s">
        <v>185</v>
      </c>
      <c r="AS5" s="21" t="s">
        <v>71</v>
      </c>
      <c r="AT5" s="21" t="s">
        <v>72</v>
      </c>
      <c r="AU5" s="21" t="s">
        <v>191</v>
      </c>
      <c r="AV5" s="21" t="s">
        <v>185</v>
      </c>
      <c r="AW5" s="21" t="s">
        <v>71</v>
      </c>
      <c r="AX5" s="21" t="s">
        <v>72</v>
      </c>
      <c r="AY5" s="21" t="s">
        <v>191</v>
      </c>
      <c r="AZ5" s="21" t="s">
        <v>185</v>
      </c>
      <c r="BA5" s="21" t="s">
        <v>71</v>
      </c>
      <c r="BB5" s="21" t="s">
        <v>72</v>
      </c>
      <c r="BC5" s="21" t="s">
        <v>191</v>
      </c>
      <c r="BD5" s="21" t="s">
        <v>185</v>
      </c>
      <c r="BE5" s="21" t="s">
        <v>71</v>
      </c>
      <c r="BF5" s="21" t="s">
        <v>72</v>
      </c>
      <c r="BG5" s="21" t="s">
        <v>191</v>
      </c>
      <c r="BH5" s="21" t="s">
        <v>185</v>
      </c>
    </row>
    <row r="6" spans="28:60" x14ac:dyDescent="0.25">
      <c r="AB6" s="22" t="s">
        <v>37</v>
      </c>
      <c r="AC6" s="23">
        <f t="shared" ref="AC6:AF9" si="0">Y48</f>
        <v>135.13</v>
      </c>
      <c r="AD6" s="23">
        <f t="shared" si="0"/>
        <v>13.160000000000366</v>
      </c>
      <c r="AE6" s="23">
        <f t="shared" si="0"/>
        <v>-6.2699999999999987</v>
      </c>
      <c r="AF6" s="23">
        <f t="shared" si="0"/>
        <v>-9.1499999999999968</v>
      </c>
      <c r="AG6" s="23">
        <f t="shared" ref="AG6:AJ9" si="1">Y75</f>
        <v>138.32710911027209</v>
      </c>
      <c r="AH6" s="23">
        <f t="shared" si="1"/>
        <v>14.155675283183202</v>
      </c>
      <c r="AI6" s="23">
        <f t="shared" si="1"/>
        <v>-6.6455736276503385</v>
      </c>
      <c r="AJ6" s="23">
        <f t="shared" si="1"/>
        <v>-9.9608490657371327</v>
      </c>
      <c r="AK6" s="23">
        <f t="shared" ref="AK6:AN9" si="2">Y102</f>
        <v>14.336932907348249</v>
      </c>
      <c r="AL6" s="23">
        <f t="shared" si="2"/>
        <v>1.256549520766769</v>
      </c>
      <c r="AM6" s="23">
        <f t="shared" si="2"/>
        <v>-0.57169329073481312</v>
      </c>
      <c r="AN6" s="23">
        <f t="shared" si="2"/>
        <v>-0.85092651757186988</v>
      </c>
      <c r="AO6" s="23">
        <f t="shared" ref="AO6:AR9" si="3">Y129</f>
        <v>48.906189369735735</v>
      </c>
      <c r="AP6" s="23">
        <f t="shared" si="3"/>
        <v>5.6003833865814254</v>
      </c>
      <c r="AQ6" s="23">
        <f t="shared" si="3"/>
        <v>-2.6500648659115806</v>
      </c>
      <c r="AR6" s="23">
        <f t="shared" si="3"/>
        <v>-3.9587791654564439</v>
      </c>
      <c r="AS6" s="23">
        <f t="shared" ref="AS6:AV9" si="4">Y156</f>
        <v>17.057188498402585</v>
      </c>
      <c r="AT6" s="23">
        <f t="shared" si="4"/>
        <v>2.0911472553006001</v>
      </c>
      <c r="AU6" s="23">
        <f t="shared" si="4"/>
        <v>-0.99991286668601109</v>
      </c>
      <c r="AV6" s="23">
        <f t="shared" si="4"/>
        <v>-1.5293465001451907</v>
      </c>
      <c r="AW6" s="23">
        <f t="shared" ref="AW6:AZ9" si="5">Y183</f>
        <v>18.256743150353369</v>
      </c>
      <c r="AX6" s="23">
        <f t="shared" si="5"/>
        <v>2.4006389776357833</v>
      </c>
      <c r="AY6" s="23">
        <f t="shared" si="5"/>
        <v>-1.1359666957110948</v>
      </c>
      <c r="AZ6" s="23">
        <f t="shared" si="5"/>
        <v>-1.6969551747506761</v>
      </c>
      <c r="BA6" s="23">
        <f t="shared" ref="BA6:BD9" si="6">Y210</f>
        <v>25.676212605286086</v>
      </c>
      <c r="BB6" s="23">
        <f t="shared" si="6"/>
        <v>1.5860005808887334</v>
      </c>
      <c r="BC6" s="23">
        <f t="shared" si="6"/>
        <v>-0.72158389001839174</v>
      </c>
      <c r="BD6" s="23">
        <f t="shared" si="6"/>
        <v>-1.0740284635492272</v>
      </c>
      <c r="BE6" s="23">
        <f t="shared" ref="BE6:BH9" si="7">Y237</f>
        <v>14.093842579146077</v>
      </c>
      <c r="BF6" s="23">
        <f t="shared" si="7"/>
        <v>1.2209555620098889</v>
      </c>
      <c r="BG6" s="23">
        <f t="shared" si="7"/>
        <v>-0.56635201858844664</v>
      </c>
      <c r="BH6" s="23">
        <f t="shared" si="7"/>
        <v>-0.85081324426372373</v>
      </c>
    </row>
    <row r="7" spans="28:60" x14ac:dyDescent="0.25">
      <c r="AB7" s="22" t="s">
        <v>75</v>
      </c>
      <c r="AC7" s="23">
        <f t="shared" si="0"/>
        <v>42.47000000000002</v>
      </c>
      <c r="AD7" s="23">
        <f t="shared" si="0"/>
        <v>13.200000000000401</v>
      </c>
      <c r="AE7" s="23">
        <f t="shared" si="0"/>
        <v>-6.67</v>
      </c>
      <c r="AF7" s="23">
        <f t="shared" si="0"/>
        <v>-10.880000000000003</v>
      </c>
      <c r="AG7" s="23">
        <f t="shared" si="1"/>
        <v>41.827867170103637</v>
      </c>
      <c r="AH7" s="23">
        <f t="shared" si="1"/>
        <v>12.749899312614907</v>
      </c>
      <c r="AI7" s="23">
        <f t="shared" si="1"/>
        <v>-6.8246906767354423</v>
      </c>
      <c r="AJ7" s="23">
        <f t="shared" si="1"/>
        <v>-10.779108335753595</v>
      </c>
      <c r="AK7" s="23">
        <f t="shared" si="2"/>
        <v>5.3230670926517654</v>
      </c>
      <c r="AL7" s="23">
        <f t="shared" si="2"/>
        <v>1.5989776357827419</v>
      </c>
      <c r="AM7" s="23">
        <f t="shared" si="2"/>
        <v>-0.83035143769966913</v>
      </c>
      <c r="AN7" s="23">
        <f t="shared" si="2"/>
        <v>-1.2844728434504578</v>
      </c>
      <c r="AO7" s="23">
        <f t="shared" si="3"/>
        <v>15.029000871333174</v>
      </c>
      <c r="AP7" s="23">
        <f t="shared" si="3"/>
        <v>4.5005411946945193</v>
      </c>
      <c r="AQ7" s="23">
        <f t="shared" si="3"/>
        <v>-2.4411927582535329</v>
      </c>
      <c r="AR7" s="23">
        <f t="shared" si="3"/>
        <v>-3.8347613515344845</v>
      </c>
      <c r="AS7" s="23">
        <f t="shared" si="4"/>
        <v>4.9995643334301665</v>
      </c>
      <c r="AT7" s="23">
        <f t="shared" si="4"/>
        <v>1.5605576532094076</v>
      </c>
      <c r="AU7" s="23">
        <f t="shared" si="4"/>
        <v>-0.84963694452510696</v>
      </c>
      <c r="AV7" s="23">
        <f t="shared" si="4"/>
        <v>-1.3582631426081639</v>
      </c>
      <c r="AW7" s="23">
        <f t="shared" si="5"/>
        <v>6.334553199728914</v>
      </c>
      <c r="AX7" s="23">
        <f t="shared" si="5"/>
        <v>1.9697550585729504</v>
      </c>
      <c r="AY7" s="23">
        <f t="shared" si="5"/>
        <v>-1.0548262174460183</v>
      </c>
      <c r="AZ7" s="23">
        <f t="shared" si="5"/>
        <v>-1.720737728724921</v>
      </c>
      <c r="BA7" s="23">
        <f t="shared" si="6"/>
        <v>6.5165146674411858</v>
      </c>
      <c r="BB7" s="23">
        <f t="shared" si="6"/>
        <v>2.0182089263239096</v>
      </c>
      <c r="BC7" s="23">
        <f t="shared" si="6"/>
        <v>-1.0480588633943217</v>
      </c>
      <c r="BD7" s="23">
        <f t="shared" si="6"/>
        <v>-1.6212450382418389</v>
      </c>
      <c r="BE7" s="23">
        <f t="shared" si="7"/>
        <v>3.6251670055184295</v>
      </c>
      <c r="BF7" s="23">
        <f t="shared" si="7"/>
        <v>1.1018588440313783</v>
      </c>
      <c r="BG7" s="23">
        <f t="shared" si="7"/>
        <v>-0.60062445541679377</v>
      </c>
      <c r="BH7" s="23">
        <f t="shared" si="7"/>
        <v>-0.95962823119372731</v>
      </c>
    </row>
    <row r="8" spans="28:60" x14ac:dyDescent="0.25">
      <c r="AB8" s="22" t="s">
        <v>76</v>
      </c>
      <c r="AC8" s="23">
        <f t="shared" si="0"/>
        <v>53.563999999999986</v>
      </c>
      <c r="AD8" s="23">
        <f t="shared" si="0"/>
        <v>17.36000000000049</v>
      </c>
      <c r="AE8" s="23">
        <f t="shared" si="0"/>
        <v>-9.6479999999999997</v>
      </c>
      <c r="AF8" s="23">
        <f t="shared" si="0"/>
        <v>-15.908000000000001</v>
      </c>
      <c r="AG8" s="23">
        <f t="shared" si="1"/>
        <v>51.03788401587768</v>
      </c>
      <c r="AH8" s="23">
        <f t="shared" si="1"/>
        <v>16.659367605770065</v>
      </c>
      <c r="AI8" s="23">
        <f t="shared" si="1"/>
        <v>-9.1832291606157934</v>
      </c>
      <c r="AJ8" s="23">
        <f t="shared" si="1"/>
        <v>-15.251066124503684</v>
      </c>
      <c r="AK8" s="23">
        <f t="shared" si="2"/>
        <v>9.9433482428115187</v>
      </c>
      <c r="AL8" s="23">
        <f t="shared" si="2"/>
        <v>3.1747348242811366</v>
      </c>
      <c r="AM8" s="23">
        <f t="shared" si="2"/>
        <v>-1.7438849840255293</v>
      </c>
      <c r="AN8" s="23">
        <f t="shared" si="2"/>
        <v>-2.8552332268370111</v>
      </c>
      <c r="AO8" s="23">
        <f t="shared" si="3"/>
        <v>18.342887404395441</v>
      </c>
      <c r="AP8" s="23">
        <f t="shared" si="3"/>
        <v>6.0475002420369393</v>
      </c>
      <c r="AQ8" s="23">
        <f t="shared" si="3"/>
        <v>-3.3458700745474825</v>
      </c>
      <c r="AR8" s="23">
        <f t="shared" si="3"/>
        <v>-5.5938561332171099</v>
      </c>
      <c r="AS8" s="23">
        <f t="shared" si="4"/>
        <v>0.89333255881499096</v>
      </c>
      <c r="AT8" s="23">
        <f t="shared" si="4"/>
        <v>0.32852628521638255</v>
      </c>
      <c r="AU8" s="23">
        <f t="shared" si="4"/>
        <v>-0.20946151611965952</v>
      </c>
      <c r="AV8" s="23">
        <f t="shared" si="4"/>
        <v>-0.37337786813824353</v>
      </c>
      <c r="AW8" s="23">
        <f t="shared" si="5"/>
        <v>5.5231484170781266</v>
      </c>
      <c r="AX8" s="23">
        <f t="shared" si="5"/>
        <v>1.84496659889631</v>
      </c>
      <c r="AY8" s="23">
        <f t="shared" si="5"/>
        <v>-1.0262871526769224</v>
      </c>
      <c r="AZ8" s="23">
        <f t="shared" si="5"/>
        <v>-1.7106651176299472</v>
      </c>
      <c r="BA8" s="23">
        <f t="shared" si="6"/>
        <v>11.004432568496473</v>
      </c>
      <c r="BB8" s="23">
        <f t="shared" si="6"/>
        <v>3.5474473811597842</v>
      </c>
      <c r="BC8" s="23">
        <f t="shared" si="6"/>
        <v>-1.9284283086455514</v>
      </c>
      <c r="BD8" s="23">
        <f t="shared" si="6"/>
        <v>-3.1864699390066704</v>
      </c>
      <c r="BE8" s="23">
        <f t="shared" si="7"/>
        <v>5.330734824281131</v>
      </c>
      <c r="BF8" s="23">
        <f t="shared" si="7"/>
        <v>1.7161922741795113</v>
      </c>
      <c r="BG8" s="23">
        <f t="shared" si="7"/>
        <v>-0.92929712460064928</v>
      </c>
      <c r="BH8" s="23">
        <f t="shared" si="7"/>
        <v>-1.5314638396747025</v>
      </c>
    </row>
    <row r="9" spans="28:60" x14ac:dyDescent="0.25">
      <c r="AB9" s="22" t="s">
        <v>40</v>
      </c>
      <c r="AC9" s="23">
        <f t="shared" si="0"/>
        <v>61.836000000000006</v>
      </c>
      <c r="AD9" s="23">
        <f t="shared" si="0"/>
        <v>20.280000000000566</v>
      </c>
      <c r="AE9" s="23">
        <f t="shared" si="0"/>
        <v>-11.411999999999999</v>
      </c>
      <c r="AF9" s="23">
        <f t="shared" si="0"/>
        <v>-19.062000000000001</v>
      </c>
      <c r="AG9" s="23">
        <f t="shared" si="1"/>
        <v>61.807139703746799</v>
      </c>
      <c r="AH9" s="23">
        <f t="shared" si="1"/>
        <v>20.43505779843149</v>
      </c>
      <c r="AI9" s="23">
        <f t="shared" si="1"/>
        <v>-11.346506534998539</v>
      </c>
      <c r="AJ9" s="23">
        <f t="shared" si="1"/>
        <v>-19.008976474005021</v>
      </c>
      <c r="AK9" s="23">
        <f t="shared" si="2"/>
        <v>10.230517571885002</v>
      </c>
      <c r="AL9" s="23">
        <f t="shared" si="2"/>
        <v>3.3754888178913625</v>
      </c>
      <c r="AM9" s="23">
        <f t="shared" si="2"/>
        <v>-1.8508753993609923</v>
      </c>
      <c r="AN9" s="23">
        <f t="shared" si="2"/>
        <v>-3.0924345047922785</v>
      </c>
      <c r="AO9" s="23">
        <f t="shared" si="3"/>
        <v>13.973544002323591</v>
      </c>
      <c r="AP9" s="23">
        <f t="shared" si="3"/>
        <v>4.7387859424919814</v>
      </c>
      <c r="AQ9" s="23">
        <f t="shared" si="3"/>
        <v>-2.6592030206216228</v>
      </c>
      <c r="AR9" s="23">
        <f t="shared" si="3"/>
        <v>-4.5625501016554963</v>
      </c>
      <c r="AS9" s="23">
        <f t="shared" si="4"/>
        <v>10.516077839093855</v>
      </c>
      <c r="AT9" s="23">
        <f t="shared" si="4"/>
        <v>3.4179680511182009</v>
      </c>
      <c r="AU9" s="23">
        <f t="shared" si="4"/>
        <v>-1.8712820214928472</v>
      </c>
      <c r="AV9" s="23">
        <f t="shared" si="4"/>
        <v>-3.0968399651466116</v>
      </c>
      <c r="AW9" s="23">
        <f t="shared" si="5"/>
        <v>8.2847226256171904</v>
      </c>
      <c r="AX9" s="23">
        <f t="shared" si="5"/>
        <v>2.7380714493174585</v>
      </c>
      <c r="AY9" s="23">
        <f t="shared" si="5"/>
        <v>-1.5394307290153832</v>
      </c>
      <c r="AZ9" s="23">
        <f t="shared" si="5"/>
        <v>-2.5659976764449199</v>
      </c>
      <c r="BA9" s="23">
        <f t="shared" si="6"/>
        <v>14.458760383386585</v>
      </c>
      <c r="BB9" s="23">
        <f t="shared" si="6"/>
        <v>4.7201603252976279</v>
      </c>
      <c r="BC9" s="23">
        <f t="shared" si="6"/>
        <v>-2.6088318327040234</v>
      </c>
      <c r="BD9" s="23">
        <f t="shared" si="6"/>
        <v>-4.3205994772001031</v>
      </c>
      <c r="BE9" s="23">
        <f t="shared" si="7"/>
        <v>4.3435172814405876</v>
      </c>
      <c r="BF9" s="23">
        <f t="shared" si="7"/>
        <v>1.4445832123148548</v>
      </c>
      <c r="BG9" s="23">
        <f t="shared" si="7"/>
        <v>-0.81688353180366902</v>
      </c>
      <c r="BH9" s="23">
        <f t="shared" si="7"/>
        <v>-1.3705547487656118</v>
      </c>
    </row>
    <row r="10" spans="28:60" x14ac:dyDescent="0.25">
      <c r="AB10" s="25" t="s">
        <v>79</v>
      </c>
      <c r="AC10" s="21" t="s">
        <v>71</v>
      </c>
      <c r="AD10" s="21" t="s">
        <v>72</v>
      </c>
      <c r="AE10" s="21" t="s">
        <v>191</v>
      </c>
      <c r="AF10" s="21" t="s">
        <v>185</v>
      </c>
      <c r="AG10" s="21" t="s">
        <v>71</v>
      </c>
      <c r="AH10" s="21" t="s">
        <v>72</v>
      </c>
      <c r="AI10" s="21" t="s">
        <v>191</v>
      </c>
      <c r="AJ10" s="21" t="s">
        <v>185</v>
      </c>
      <c r="AK10" s="21" t="s">
        <v>71</v>
      </c>
      <c r="AL10" s="21" t="s">
        <v>72</v>
      </c>
      <c r="AM10" s="21" t="s">
        <v>191</v>
      </c>
      <c r="AN10" s="21" t="s">
        <v>185</v>
      </c>
      <c r="AO10" s="21" t="s">
        <v>71</v>
      </c>
      <c r="AP10" s="21" t="s">
        <v>72</v>
      </c>
      <c r="AQ10" s="21" t="s">
        <v>191</v>
      </c>
      <c r="AR10" s="21" t="s">
        <v>185</v>
      </c>
      <c r="AS10" s="21" t="s">
        <v>71</v>
      </c>
      <c r="AT10" s="21" t="s">
        <v>72</v>
      </c>
      <c r="AU10" s="21" t="s">
        <v>191</v>
      </c>
      <c r="AV10" s="21" t="s">
        <v>185</v>
      </c>
      <c r="AW10" s="21" t="s">
        <v>71</v>
      </c>
      <c r="AX10" s="21" t="s">
        <v>72</v>
      </c>
      <c r="AY10" s="21" t="s">
        <v>191</v>
      </c>
      <c r="AZ10" s="21" t="s">
        <v>185</v>
      </c>
      <c r="BA10" s="21" t="s">
        <v>71</v>
      </c>
      <c r="BB10" s="21" t="s">
        <v>72</v>
      </c>
      <c r="BC10" s="21" t="s">
        <v>191</v>
      </c>
      <c r="BD10" s="21" t="s">
        <v>185</v>
      </c>
      <c r="BE10" s="21" t="s">
        <v>71</v>
      </c>
      <c r="BF10" s="21" t="s">
        <v>72</v>
      </c>
      <c r="BG10" s="21" t="s">
        <v>191</v>
      </c>
      <c r="BH10" s="21" t="s">
        <v>185</v>
      </c>
    </row>
    <row r="11" spans="28:60" x14ac:dyDescent="0.25">
      <c r="AB11" s="22" t="s">
        <v>37</v>
      </c>
      <c r="AC11" s="23">
        <f t="shared" ref="AC11:BH11" si="8">AC6/5</f>
        <v>27.026</v>
      </c>
      <c r="AD11" s="23">
        <f t="shared" si="8"/>
        <v>2.6320000000000734</v>
      </c>
      <c r="AE11" s="23">
        <f t="shared" si="8"/>
        <v>-1.2539999999999998</v>
      </c>
      <c r="AF11" s="23">
        <f t="shared" si="8"/>
        <v>-1.8299999999999994</v>
      </c>
      <c r="AG11" s="23">
        <f t="shared" si="8"/>
        <v>27.665421822054419</v>
      </c>
      <c r="AH11" s="23">
        <f t="shared" si="8"/>
        <v>2.8311350566366404</v>
      </c>
      <c r="AI11" s="23">
        <f t="shared" si="8"/>
        <v>-1.3291147255300677</v>
      </c>
      <c r="AJ11" s="23">
        <f t="shared" si="8"/>
        <v>-1.9921698131474266</v>
      </c>
      <c r="AK11" s="23">
        <f t="shared" si="8"/>
        <v>2.86738658146965</v>
      </c>
      <c r="AL11" s="23">
        <f t="shared" si="8"/>
        <v>0.2513099041533538</v>
      </c>
      <c r="AM11" s="23">
        <f t="shared" si="8"/>
        <v>-0.11433865814696262</v>
      </c>
      <c r="AN11" s="23">
        <f t="shared" si="8"/>
        <v>-0.17018530351437397</v>
      </c>
      <c r="AO11" s="23">
        <f t="shared" si="8"/>
        <v>9.7812378739471466</v>
      </c>
      <c r="AP11" s="23">
        <f t="shared" si="8"/>
        <v>1.1200766773162851</v>
      </c>
      <c r="AQ11" s="23">
        <f t="shared" si="8"/>
        <v>-0.53001297318231611</v>
      </c>
      <c r="AR11" s="23">
        <f t="shared" si="8"/>
        <v>-0.79175583309128883</v>
      </c>
      <c r="AS11" s="23">
        <f t="shared" si="8"/>
        <v>3.4114376996805169</v>
      </c>
      <c r="AT11" s="23">
        <f t="shared" si="8"/>
        <v>0.41822945106011999</v>
      </c>
      <c r="AU11" s="23">
        <f t="shared" si="8"/>
        <v>-0.19998257333720221</v>
      </c>
      <c r="AV11" s="23">
        <f t="shared" si="8"/>
        <v>-0.30586930002903812</v>
      </c>
      <c r="AW11" s="23">
        <f t="shared" si="8"/>
        <v>3.6513486300706739</v>
      </c>
      <c r="AX11" s="23">
        <f t="shared" si="8"/>
        <v>0.48012779552715668</v>
      </c>
      <c r="AY11" s="23">
        <f t="shared" si="8"/>
        <v>-0.22719333914221895</v>
      </c>
      <c r="AZ11" s="23">
        <f t="shared" si="8"/>
        <v>-0.33939103495013523</v>
      </c>
      <c r="BA11" s="23">
        <f t="shared" si="8"/>
        <v>5.1352425210572168</v>
      </c>
      <c r="BB11" s="23">
        <f t="shared" si="8"/>
        <v>0.31720011617774668</v>
      </c>
      <c r="BC11" s="23">
        <f t="shared" si="8"/>
        <v>-0.14431677800367834</v>
      </c>
      <c r="BD11" s="23">
        <f t="shared" si="8"/>
        <v>-0.21480569270984545</v>
      </c>
      <c r="BE11" s="23">
        <f t="shared" si="8"/>
        <v>2.8187685158292153</v>
      </c>
      <c r="BF11" s="23">
        <f t="shared" si="8"/>
        <v>0.24419111240197777</v>
      </c>
      <c r="BG11" s="23">
        <f t="shared" si="8"/>
        <v>-0.11327040371768933</v>
      </c>
      <c r="BH11" s="23">
        <f t="shared" si="8"/>
        <v>-0.17016264885274474</v>
      </c>
    </row>
    <row r="12" spans="28:60" x14ac:dyDescent="0.25">
      <c r="AB12" s="22" t="s">
        <v>75</v>
      </c>
      <c r="AC12" s="23">
        <f t="shared" ref="AC12:BH12" si="9">AC7/5</f>
        <v>8.4940000000000033</v>
      </c>
      <c r="AD12" s="23">
        <f t="shared" si="9"/>
        <v>2.6400000000000801</v>
      </c>
      <c r="AE12" s="23">
        <f t="shared" si="9"/>
        <v>-1.3340000000000001</v>
      </c>
      <c r="AF12" s="23">
        <f t="shared" si="9"/>
        <v>-2.1760000000000006</v>
      </c>
      <c r="AG12" s="23">
        <f t="shared" si="9"/>
        <v>8.3655734340207282</v>
      </c>
      <c r="AH12" s="23">
        <f t="shared" si="9"/>
        <v>2.5499798625229815</v>
      </c>
      <c r="AI12" s="23">
        <f t="shared" si="9"/>
        <v>-1.3649381353470884</v>
      </c>
      <c r="AJ12" s="23">
        <f t="shared" si="9"/>
        <v>-2.1558216671507191</v>
      </c>
      <c r="AK12" s="23">
        <f t="shared" si="9"/>
        <v>1.0646134185303531</v>
      </c>
      <c r="AL12" s="23">
        <f t="shared" si="9"/>
        <v>0.31979552715654835</v>
      </c>
      <c r="AM12" s="23">
        <f t="shared" si="9"/>
        <v>-0.16607028753993383</v>
      </c>
      <c r="AN12" s="23">
        <f t="shared" si="9"/>
        <v>-0.25689456869009153</v>
      </c>
      <c r="AO12" s="23">
        <f t="shared" si="9"/>
        <v>3.0058001742666347</v>
      </c>
      <c r="AP12" s="23">
        <f t="shared" si="9"/>
        <v>0.9001082389389039</v>
      </c>
      <c r="AQ12" s="23">
        <f t="shared" si="9"/>
        <v>-0.48823855165070656</v>
      </c>
      <c r="AR12" s="23">
        <f t="shared" si="9"/>
        <v>-0.76695227030689694</v>
      </c>
      <c r="AS12" s="23">
        <f t="shared" si="9"/>
        <v>0.9999128666860333</v>
      </c>
      <c r="AT12" s="23">
        <f t="shared" si="9"/>
        <v>0.31211153064188152</v>
      </c>
      <c r="AU12" s="23">
        <f t="shared" si="9"/>
        <v>-0.1699273889050214</v>
      </c>
      <c r="AV12" s="23">
        <f t="shared" si="9"/>
        <v>-0.2716526285216328</v>
      </c>
      <c r="AW12" s="23">
        <f t="shared" si="9"/>
        <v>1.2669106399457828</v>
      </c>
      <c r="AX12" s="23">
        <f t="shared" si="9"/>
        <v>0.39395101171459007</v>
      </c>
      <c r="AY12" s="23">
        <f t="shared" si="9"/>
        <v>-0.21096524348920367</v>
      </c>
      <c r="AZ12" s="23">
        <f t="shared" si="9"/>
        <v>-0.34414754574498418</v>
      </c>
      <c r="BA12" s="23">
        <f t="shared" si="9"/>
        <v>1.3033029334882371</v>
      </c>
      <c r="BB12" s="23">
        <f t="shared" si="9"/>
        <v>0.40364178526478189</v>
      </c>
      <c r="BC12" s="23">
        <f t="shared" si="9"/>
        <v>-0.20961177267886436</v>
      </c>
      <c r="BD12" s="23">
        <f t="shared" si="9"/>
        <v>-0.32424900764836778</v>
      </c>
      <c r="BE12" s="23">
        <f t="shared" si="9"/>
        <v>0.72503340110368586</v>
      </c>
      <c r="BF12" s="23">
        <f t="shared" si="9"/>
        <v>0.22037176880627568</v>
      </c>
      <c r="BG12" s="23">
        <f t="shared" si="9"/>
        <v>-0.12012489108335875</v>
      </c>
      <c r="BH12" s="23">
        <f t="shared" si="9"/>
        <v>-0.19192564623874547</v>
      </c>
    </row>
    <row r="13" spans="28:60" x14ac:dyDescent="0.25">
      <c r="AB13" s="22" t="s">
        <v>76</v>
      </c>
      <c r="AC13" s="23">
        <f t="shared" ref="AC13:BH13" si="10">AC8/5</f>
        <v>10.712799999999998</v>
      </c>
      <c r="AD13" s="23">
        <f t="shared" si="10"/>
        <v>3.4720000000000981</v>
      </c>
      <c r="AE13" s="23">
        <f t="shared" si="10"/>
        <v>-1.9296</v>
      </c>
      <c r="AF13" s="23">
        <f t="shared" si="10"/>
        <v>-3.1816000000000004</v>
      </c>
      <c r="AG13" s="23">
        <f t="shared" si="10"/>
        <v>10.207576803175536</v>
      </c>
      <c r="AH13" s="23">
        <f t="shared" si="10"/>
        <v>3.3318735211540131</v>
      </c>
      <c r="AI13" s="23">
        <f t="shared" si="10"/>
        <v>-1.8366458321231587</v>
      </c>
      <c r="AJ13" s="23">
        <f t="shared" si="10"/>
        <v>-3.0502132249007365</v>
      </c>
      <c r="AK13" s="23">
        <f t="shared" si="10"/>
        <v>1.9886696485623037</v>
      </c>
      <c r="AL13" s="23">
        <f t="shared" si="10"/>
        <v>0.63494696485622737</v>
      </c>
      <c r="AM13" s="23">
        <f t="shared" si="10"/>
        <v>-0.34877699680510588</v>
      </c>
      <c r="AN13" s="23">
        <f t="shared" si="10"/>
        <v>-0.57104664536740224</v>
      </c>
      <c r="AO13" s="23">
        <f t="shared" si="10"/>
        <v>3.6685774808790881</v>
      </c>
      <c r="AP13" s="23">
        <f t="shared" si="10"/>
        <v>1.2095000484073879</v>
      </c>
      <c r="AQ13" s="23">
        <f t="shared" si="10"/>
        <v>-0.66917401490949646</v>
      </c>
      <c r="AR13" s="23">
        <f t="shared" si="10"/>
        <v>-1.118771226643422</v>
      </c>
      <c r="AS13" s="23">
        <f t="shared" si="10"/>
        <v>0.17866651176299819</v>
      </c>
      <c r="AT13" s="23">
        <f t="shared" si="10"/>
        <v>6.570525704327651E-2</v>
      </c>
      <c r="AU13" s="23">
        <f t="shared" si="10"/>
        <v>-4.1892303223931907E-2</v>
      </c>
      <c r="AV13" s="23">
        <f t="shared" si="10"/>
        <v>-7.4675573627648706E-2</v>
      </c>
      <c r="AW13" s="23">
        <f t="shared" si="10"/>
        <v>1.1046296834156253</v>
      </c>
      <c r="AX13" s="23">
        <f t="shared" si="10"/>
        <v>0.36899331977926197</v>
      </c>
      <c r="AY13" s="23">
        <f t="shared" si="10"/>
        <v>-0.20525743053538448</v>
      </c>
      <c r="AZ13" s="23">
        <f t="shared" si="10"/>
        <v>-0.34213302352598945</v>
      </c>
      <c r="BA13" s="23">
        <f t="shared" si="10"/>
        <v>2.2008865136992943</v>
      </c>
      <c r="BB13" s="23">
        <f t="shared" si="10"/>
        <v>0.70948947623195679</v>
      </c>
      <c r="BC13" s="23">
        <f t="shared" si="10"/>
        <v>-0.38568566172911029</v>
      </c>
      <c r="BD13" s="23">
        <f t="shared" si="10"/>
        <v>-0.63729398780133406</v>
      </c>
      <c r="BE13" s="23">
        <f t="shared" si="10"/>
        <v>1.0661469648562263</v>
      </c>
      <c r="BF13" s="23">
        <f t="shared" si="10"/>
        <v>0.34323845483590226</v>
      </c>
      <c r="BG13" s="23">
        <f t="shared" si="10"/>
        <v>-0.18585942492012986</v>
      </c>
      <c r="BH13" s="23">
        <f t="shared" si="10"/>
        <v>-0.30629276793494048</v>
      </c>
    </row>
    <row r="14" spans="28:60" x14ac:dyDescent="0.25">
      <c r="AB14" s="22" t="s">
        <v>40</v>
      </c>
      <c r="AC14" s="23">
        <f t="shared" ref="AC14:BH14" si="11">AC9/5</f>
        <v>12.3672</v>
      </c>
      <c r="AD14" s="23">
        <f t="shared" si="11"/>
        <v>4.0560000000001128</v>
      </c>
      <c r="AE14" s="23">
        <f t="shared" si="11"/>
        <v>-2.2824</v>
      </c>
      <c r="AF14" s="23">
        <f t="shared" si="11"/>
        <v>-3.8124000000000002</v>
      </c>
      <c r="AG14" s="23">
        <f t="shared" si="11"/>
        <v>12.36142794074936</v>
      </c>
      <c r="AH14" s="23">
        <f t="shared" si="11"/>
        <v>4.0870115596862977</v>
      </c>
      <c r="AI14" s="23">
        <f t="shared" si="11"/>
        <v>-2.2693013069997079</v>
      </c>
      <c r="AJ14" s="23">
        <f t="shared" si="11"/>
        <v>-3.8017952948010043</v>
      </c>
      <c r="AK14" s="23">
        <f t="shared" si="11"/>
        <v>2.0461035143770006</v>
      </c>
      <c r="AL14" s="23">
        <f t="shared" si="11"/>
        <v>0.67509776357827245</v>
      </c>
      <c r="AM14" s="23">
        <f t="shared" si="11"/>
        <v>-0.37017507987219844</v>
      </c>
      <c r="AN14" s="23">
        <f t="shared" si="11"/>
        <v>-0.61848690095845571</v>
      </c>
      <c r="AO14" s="23">
        <f t="shared" si="11"/>
        <v>2.794708800464718</v>
      </c>
      <c r="AP14" s="23">
        <f t="shared" si="11"/>
        <v>0.9477571884983963</v>
      </c>
      <c r="AQ14" s="23">
        <f t="shared" si="11"/>
        <v>-0.53184060412432455</v>
      </c>
      <c r="AR14" s="23">
        <f t="shared" si="11"/>
        <v>-0.91251002033109929</v>
      </c>
      <c r="AS14" s="23">
        <f t="shared" si="11"/>
        <v>2.1032155678187712</v>
      </c>
      <c r="AT14" s="23">
        <f t="shared" si="11"/>
        <v>0.68359361022364018</v>
      </c>
      <c r="AU14" s="23">
        <f t="shared" si="11"/>
        <v>-0.37425640429856943</v>
      </c>
      <c r="AV14" s="23">
        <f t="shared" si="11"/>
        <v>-0.61936799302932233</v>
      </c>
      <c r="AW14" s="23">
        <f t="shared" si="11"/>
        <v>1.656944525123438</v>
      </c>
      <c r="AX14" s="23">
        <f t="shared" si="11"/>
        <v>0.5476142898634917</v>
      </c>
      <c r="AY14" s="23">
        <f t="shared" si="11"/>
        <v>-0.30788614580307666</v>
      </c>
      <c r="AZ14" s="23">
        <f t="shared" si="11"/>
        <v>-0.51319953528898399</v>
      </c>
      <c r="BA14" s="23">
        <f t="shared" si="11"/>
        <v>2.8917520766773168</v>
      </c>
      <c r="BB14" s="23">
        <f t="shared" si="11"/>
        <v>0.94403206505952553</v>
      </c>
      <c r="BC14" s="23">
        <f t="shared" si="11"/>
        <v>-0.52176636654080466</v>
      </c>
      <c r="BD14" s="23">
        <f t="shared" si="11"/>
        <v>-0.86411989544002066</v>
      </c>
      <c r="BE14" s="23">
        <f t="shared" si="11"/>
        <v>0.86870345628811751</v>
      </c>
      <c r="BF14" s="23">
        <f t="shared" si="11"/>
        <v>0.28891664246297094</v>
      </c>
      <c r="BG14" s="23">
        <f t="shared" si="11"/>
        <v>-0.16337670636073381</v>
      </c>
      <c r="BH14" s="23">
        <f t="shared" si="11"/>
        <v>-0.27411094975312233</v>
      </c>
    </row>
    <row r="18" spans="1:85" x14ac:dyDescent="0.25">
      <c r="AB18" s="22"/>
      <c r="AC18" s="472" t="s">
        <v>68</v>
      </c>
      <c r="AD18" s="473"/>
      <c r="AE18" s="474"/>
      <c r="AF18" s="475"/>
      <c r="AG18" s="472" t="s">
        <v>69</v>
      </c>
      <c r="AH18" s="473"/>
      <c r="AI18" s="474"/>
      <c r="AJ18" s="475"/>
      <c r="AK18" s="472" t="s">
        <v>136</v>
      </c>
      <c r="AL18" s="473"/>
      <c r="AM18" s="474"/>
      <c r="AN18" s="475"/>
      <c r="AO18" s="472" t="s">
        <v>137</v>
      </c>
      <c r="AP18" s="473"/>
      <c r="AQ18" s="474"/>
      <c r="AR18" s="475"/>
      <c r="AS18" s="472" t="s">
        <v>187</v>
      </c>
      <c r="AT18" s="473"/>
      <c r="AU18" s="474"/>
      <c r="AV18" s="475"/>
      <c r="AW18" s="472" t="s">
        <v>186</v>
      </c>
      <c r="AX18" s="473"/>
      <c r="AY18" s="474"/>
      <c r="AZ18" s="475"/>
      <c r="BA18" s="472" t="s">
        <v>138</v>
      </c>
      <c r="BB18" s="473"/>
      <c r="BC18" s="474"/>
      <c r="BD18" s="475"/>
      <c r="BE18" s="472" t="s">
        <v>139</v>
      </c>
      <c r="BF18" s="473"/>
      <c r="BG18" s="474"/>
      <c r="BH18" s="475"/>
    </row>
    <row r="19" spans="1:85" x14ac:dyDescent="0.25">
      <c r="AB19" s="303" t="s">
        <v>488</v>
      </c>
      <c r="AC19" s="21" t="s">
        <v>71</v>
      </c>
      <c r="AD19" s="21" t="s">
        <v>72</v>
      </c>
      <c r="AE19" s="21" t="s">
        <v>191</v>
      </c>
      <c r="AF19" s="21" t="s">
        <v>185</v>
      </c>
      <c r="AG19" s="21" t="s">
        <v>71</v>
      </c>
      <c r="AH19" s="21" t="s">
        <v>72</v>
      </c>
      <c r="AI19" s="21" t="s">
        <v>191</v>
      </c>
      <c r="AJ19" s="21" t="s">
        <v>185</v>
      </c>
      <c r="AK19" s="21" t="s">
        <v>71</v>
      </c>
      <c r="AL19" s="21" t="s">
        <v>72</v>
      </c>
      <c r="AM19" s="21" t="s">
        <v>191</v>
      </c>
      <c r="AN19" s="21" t="s">
        <v>185</v>
      </c>
      <c r="AO19" s="21" t="s">
        <v>71</v>
      </c>
      <c r="AP19" s="21" t="s">
        <v>72</v>
      </c>
      <c r="AQ19" s="21" t="s">
        <v>191</v>
      </c>
      <c r="AR19" s="21" t="s">
        <v>185</v>
      </c>
      <c r="AS19" s="21" t="s">
        <v>71</v>
      </c>
      <c r="AT19" s="21" t="s">
        <v>72</v>
      </c>
      <c r="AU19" s="21" t="s">
        <v>191</v>
      </c>
      <c r="AV19" s="21" t="s">
        <v>185</v>
      </c>
      <c r="AW19" s="21" t="s">
        <v>71</v>
      </c>
      <c r="AX19" s="21" t="s">
        <v>72</v>
      </c>
      <c r="AY19" s="21" t="s">
        <v>191</v>
      </c>
      <c r="AZ19" s="21" t="s">
        <v>185</v>
      </c>
      <c r="BA19" s="21" t="s">
        <v>71</v>
      </c>
      <c r="BB19" s="21" t="s">
        <v>72</v>
      </c>
      <c r="BC19" s="21" t="s">
        <v>191</v>
      </c>
      <c r="BD19" s="21" t="s">
        <v>185</v>
      </c>
      <c r="BE19" s="21" t="s">
        <v>71</v>
      </c>
      <c r="BF19" s="21" t="s">
        <v>72</v>
      </c>
      <c r="BG19" s="21" t="s">
        <v>191</v>
      </c>
      <c r="BH19" s="21" t="s">
        <v>185</v>
      </c>
    </row>
    <row r="20" spans="1:85" x14ac:dyDescent="0.25">
      <c r="AB20" s="22" t="s">
        <v>37</v>
      </c>
      <c r="AC20" s="310">
        <v>135.13</v>
      </c>
      <c r="AD20" s="310">
        <v>13.160000000000366</v>
      </c>
      <c r="AE20" s="316">
        <v>0</v>
      </c>
      <c r="AF20" s="316">
        <v>0</v>
      </c>
      <c r="AG20" s="310">
        <v>138</v>
      </c>
      <c r="AH20" s="310">
        <v>14.155675283183202</v>
      </c>
      <c r="AI20" s="316">
        <v>0</v>
      </c>
      <c r="AJ20" s="316">
        <v>0</v>
      </c>
      <c r="AK20" s="310">
        <v>14.336932907348249</v>
      </c>
      <c r="AL20" s="310">
        <v>1.256549520766769</v>
      </c>
      <c r="AM20" s="316">
        <v>0</v>
      </c>
      <c r="AN20" s="316">
        <v>0</v>
      </c>
      <c r="AO20" s="310">
        <v>48.906189369735735</v>
      </c>
      <c r="AP20" s="310">
        <v>5.6003833865814254</v>
      </c>
      <c r="AQ20" s="316">
        <v>0</v>
      </c>
      <c r="AR20" s="316">
        <v>0</v>
      </c>
      <c r="AS20" s="310">
        <v>17.057188498402585</v>
      </c>
      <c r="AT20" s="310">
        <v>2.0911472553006001</v>
      </c>
      <c r="AU20" s="316">
        <v>0</v>
      </c>
      <c r="AV20" s="316">
        <v>0</v>
      </c>
      <c r="AW20" s="310">
        <v>18.256743150353369</v>
      </c>
      <c r="AX20" s="310">
        <v>2.4006389776357833</v>
      </c>
      <c r="AY20" s="316">
        <v>0</v>
      </c>
      <c r="AZ20" s="316">
        <v>0</v>
      </c>
      <c r="BA20" s="310">
        <v>25.676212605286086</v>
      </c>
      <c r="BB20" s="310">
        <v>1.5860005808887334</v>
      </c>
      <c r="BC20" s="316">
        <v>0</v>
      </c>
      <c r="BD20" s="316">
        <v>0</v>
      </c>
      <c r="BE20" s="310">
        <v>14.093842579146077</v>
      </c>
      <c r="BF20" s="310">
        <v>1.2209555620098889</v>
      </c>
      <c r="BG20" s="316">
        <v>0</v>
      </c>
      <c r="BH20" s="316">
        <v>0</v>
      </c>
    </row>
    <row r="21" spans="1:85" x14ac:dyDescent="0.25">
      <c r="AB21" s="22" t="s">
        <v>75</v>
      </c>
      <c r="AC21" s="310">
        <v>42.47000000000002</v>
      </c>
      <c r="AD21" s="310">
        <v>13.200000000000401</v>
      </c>
      <c r="AE21" s="316">
        <v>0</v>
      </c>
      <c r="AF21" s="316">
        <v>0</v>
      </c>
      <c r="AG21" s="310">
        <v>42.47000000000002</v>
      </c>
      <c r="AH21" s="310">
        <v>12.749899312614907</v>
      </c>
      <c r="AI21" s="316">
        <v>0</v>
      </c>
      <c r="AJ21" s="316">
        <v>0</v>
      </c>
      <c r="AK21" s="310">
        <v>5.3230670926517654</v>
      </c>
      <c r="AL21" s="310">
        <v>1.5989776357827419</v>
      </c>
      <c r="AM21" s="316">
        <v>0</v>
      </c>
      <c r="AN21" s="316">
        <v>0</v>
      </c>
      <c r="AO21" s="310">
        <v>15.029000871333174</v>
      </c>
      <c r="AP21" s="310">
        <v>4.5005411946945193</v>
      </c>
      <c r="AQ21" s="316">
        <v>0</v>
      </c>
      <c r="AR21" s="316">
        <v>0</v>
      </c>
      <c r="AS21" s="310">
        <v>4.9995643334301665</v>
      </c>
      <c r="AT21" s="310">
        <v>1.5605576532094076</v>
      </c>
      <c r="AU21" s="316">
        <v>0</v>
      </c>
      <c r="AV21" s="316">
        <v>0</v>
      </c>
      <c r="AW21" s="310">
        <v>6.334553199728914</v>
      </c>
      <c r="AX21" s="310">
        <v>1.9697550585729504</v>
      </c>
      <c r="AY21" s="316">
        <v>0</v>
      </c>
      <c r="AZ21" s="316">
        <v>0</v>
      </c>
      <c r="BA21" s="310">
        <v>6.5165146674411858</v>
      </c>
      <c r="BB21" s="310">
        <v>2.0182089263239096</v>
      </c>
      <c r="BC21" s="316">
        <v>0</v>
      </c>
      <c r="BD21" s="316">
        <v>0</v>
      </c>
      <c r="BE21" s="310">
        <v>3.6251670055184295</v>
      </c>
      <c r="BF21" s="310">
        <v>1.1018588440313783</v>
      </c>
      <c r="BG21" s="316">
        <v>0</v>
      </c>
      <c r="BH21" s="316">
        <v>0</v>
      </c>
    </row>
    <row r="22" spans="1:85" x14ac:dyDescent="0.25">
      <c r="AB22" s="22" t="s">
        <v>76</v>
      </c>
      <c r="AC22" s="310">
        <v>53.563999999999986</v>
      </c>
      <c r="AD22" s="310">
        <v>17.36000000000049</v>
      </c>
      <c r="AE22" s="316">
        <v>0</v>
      </c>
      <c r="AF22" s="316">
        <v>0</v>
      </c>
      <c r="AG22" s="310">
        <v>51</v>
      </c>
      <c r="AH22" s="310">
        <v>16.659367605770065</v>
      </c>
      <c r="AI22" s="316">
        <v>0</v>
      </c>
      <c r="AJ22" s="316">
        <v>0</v>
      </c>
      <c r="AK22" s="310">
        <v>9.9433482428115187</v>
      </c>
      <c r="AL22" s="310">
        <v>3.1747348242811366</v>
      </c>
      <c r="AM22" s="316">
        <v>0</v>
      </c>
      <c r="AN22" s="316">
        <v>0</v>
      </c>
      <c r="AO22" s="310">
        <v>18.342887404395441</v>
      </c>
      <c r="AP22" s="310">
        <v>6.0475002420369393</v>
      </c>
      <c r="AQ22" s="316">
        <v>0</v>
      </c>
      <c r="AR22" s="316">
        <v>0</v>
      </c>
      <c r="AS22" s="310">
        <v>0.89333255881499096</v>
      </c>
      <c r="AT22" s="310">
        <v>0.32852628521638255</v>
      </c>
      <c r="AU22" s="316">
        <v>0</v>
      </c>
      <c r="AV22" s="316">
        <v>0</v>
      </c>
      <c r="AW22" s="310">
        <v>5.5231484170781266</v>
      </c>
      <c r="AX22" s="310">
        <v>1.84496659889631</v>
      </c>
      <c r="AY22" s="316">
        <v>0</v>
      </c>
      <c r="AZ22" s="316">
        <v>0</v>
      </c>
      <c r="BA22" s="310">
        <v>11.004432568496473</v>
      </c>
      <c r="BB22" s="310">
        <v>3.5474473811597842</v>
      </c>
      <c r="BC22" s="316">
        <v>0</v>
      </c>
      <c r="BD22" s="316">
        <v>0</v>
      </c>
      <c r="BE22" s="310">
        <v>5.330734824281131</v>
      </c>
      <c r="BF22" s="310">
        <v>1.7161922741795113</v>
      </c>
      <c r="BG22" s="316">
        <v>0</v>
      </c>
      <c r="BH22" s="316">
        <v>0</v>
      </c>
    </row>
    <row r="23" spans="1:85" x14ac:dyDescent="0.25">
      <c r="AB23" s="22" t="s">
        <v>40</v>
      </c>
      <c r="AC23" s="310">
        <v>61.836000000000006</v>
      </c>
      <c r="AD23" s="310">
        <v>20.280000000000566</v>
      </c>
      <c r="AE23" s="316">
        <v>0</v>
      </c>
      <c r="AF23" s="316">
        <v>0</v>
      </c>
      <c r="AG23" s="310">
        <v>62</v>
      </c>
      <c r="AH23" s="310">
        <v>20.435057798431501</v>
      </c>
      <c r="AI23" s="316">
        <v>0</v>
      </c>
      <c r="AJ23" s="316">
        <v>0</v>
      </c>
      <c r="AK23" s="310">
        <v>10.230517571885002</v>
      </c>
      <c r="AL23" s="310">
        <v>3.3754888178913625</v>
      </c>
      <c r="AM23" s="316">
        <v>0</v>
      </c>
      <c r="AN23" s="316">
        <v>0</v>
      </c>
      <c r="AO23" s="310">
        <v>13.973544002323591</v>
      </c>
      <c r="AP23" s="310">
        <v>4.7387859424919814</v>
      </c>
      <c r="AQ23" s="316">
        <v>0</v>
      </c>
      <c r="AR23" s="316">
        <v>0</v>
      </c>
      <c r="AS23" s="310">
        <v>10.516077839093855</v>
      </c>
      <c r="AT23" s="310">
        <v>3.4179680511182009</v>
      </c>
      <c r="AU23" s="316">
        <v>0</v>
      </c>
      <c r="AV23" s="316">
        <v>0</v>
      </c>
      <c r="AW23" s="310">
        <v>8.2847226256171904</v>
      </c>
      <c r="AX23" s="310">
        <v>2.7380714493174585</v>
      </c>
      <c r="AY23" s="316">
        <v>0</v>
      </c>
      <c r="AZ23" s="316">
        <v>0</v>
      </c>
      <c r="BA23" s="310">
        <v>14.458760383386585</v>
      </c>
      <c r="BB23" s="310">
        <v>4.7201603252976279</v>
      </c>
      <c r="BC23" s="316">
        <v>0</v>
      </c>
      <c r="BD23" s="316">
        <v>0</v>
      </c>
      <c r="BE23" s="310">
        <v>4.3435172814405876</v>
      </c>
      <c r="BF23" s="310">
        <v>1.4445832123148548</v>
      </c>
      <c r="BG23" s="316">
        <v>0</v>
      </c>
      <c r="BH23" s="316">
        <v>0</v>
      </c>
    </row>
    <row r="24" spans="1:85" s="38" customFormat="1" ht="68.25" customHeight="1" x14ac:dyDescent="0.2">
      <c r="A24" s="37"/>
      <c r="B24" s="38" t="s">
        <v>49</v>
      </c>
      <c r="C24" s="38" t="s">
        <v>50</v>
      </c>
      <c r="D24" s="38" t="s">
        <v>51</v>
      </c>
      <c r="E24" s="38" t="s">
        <v>52</v>
      </c>
      <c r="F24" s="38" t="s">
        <v>53</v>
      </c>
      <c r="G24" s="38" t="s">
        <v>54</v>
      </c>
      <c r="H24" s="38" t="s">
        <v>55</v>
      </c>
      <c r="I24" s="38" t="s">
        <v>56</v>
      </c>
      <c r="J24" s="38" t="s">
        <v>57</v>
      </c>
      <c r="K24" s="38" t="s">
        <v>58</v>
      </c>
      <c r="L24" s="38" t="s">
        <v>59</v>
      </c>
      <c r="M24" s="38" t="s">
        <v>60</v>
      </c>
      <c r="N24" s="38" t="s">
        <v>61</v>
      </c>
      <c r="O24" s="38" t="s">
        <v>62</v>
      </c>
      <c r="P24" s="38" t="s">
        <v>63</v>
      </c>
      <c r="Q24" s="38" t="s">
        <v>64</v>
      </c>
      <c r="R24" s="38" t="s">
        <v>65</v>
      </c>
      <c r="S24" s="38" t="s">
        <v>66</v>
      </c>
      <c r="T24" s="38" t="s">
        <v>48</v>
      </c>
      <c r="Y24" s="17"/>
      <c r="Z24" s="17"/>
      <c r="AA24" s="17"/>
      <c r="AB24" s="25" t="s">
        <v>79</v>
      </c>
      <c r="AC24" s="21" t="s">
        <v>71</v>
      </c>
      <c r="AD24" s="21" t="s">
        <v>72</v>
      </c>
      <c r="AE24" s="21" t="s">
        <v>191</v>
      </c>
      <c r="AF24" s="21" t="s">
        <v>185</v>
      </c>
      <c r="AG24" s="21" t="s">
        <v>71</v>
      </c>
      <c r="AH24" s="21" t="s">
        <v>72</v>
      </c>
      <c r="AI24" s="21" t="s">
        <v>191</v>
      </c>
      <c r="AJ24" s="21" t="s">
        <v>185</v>
      </c>
      <c r="AK24" s="21" t="s">
        <v>71</v>
      </c>
      <c r="AL24" s="21" t="s">
        <v>72</v>
      </c>
      <c r="AM24" s="21" t="s">
        <v>191</v>
      </c>
      <c r="AN24" s="21" t="s">
        <v>185</v>
      </c>
      <c r="AO24" s="21" t="s">
        <v>71</v>
      </c>
      <c r="AP24" s="21" t="s">
        <v>72</v>
      </c>
      <c r="AQ24" s="21" t="s">
        <v>191</v>
      </c>
      <c r="AR24" s="21" t="s">
        <v>185</v>
      </c>
      <c r="AS24" s="21" t="s">
        <v>71</v>
      </c>
      <c r="AT24" s="21" t="s">
        <v>72</v>
      </c>
      <c r="AU24" s="21" t="s">
        <v>191</v>
      </c>
      <c r="AV24" s="21" t="s">
        <v>185</v>
      </c>
      <c r="AW24" s="21" t="s">
        <v>71</v>
      </c>
      <c r="AX24" s="21" t="s">
        <v>72</v>
      </c>
      <c r="AY24" s="21" t="s">
        <v>191</v>
      </c>
      <c r="AZ24" s="21" t="s">
        <v>185</v>
      </c>
      <c r="BA24" s="21" t="s">
        <v>71</v>
      </c>
      <c r="BB24" s="21" t="s">
        <v>72</v>
      </c>
      <c r="BC24" s="21" t="s">
        <v>191</v>
      </c>
      <c r="BD24" s="21" t="s">
        <v>185</v>
      </c>
      <c r="BE24" s="21" t="s">
        <v>71</v>
      </c>
      <c r="BF24" s="21" t="s">
        <v>72</v>
      </c>
      <c r="BG24" s="21" t="s">
        <v>191</v>
      </c>
      <c r="BH24" s="21" t="s">
        <v>185</v>
      </c>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row>
    <row r="25" spans="1:85" ht="38.25" customHeight="1" x14ac:dyDescent="0.3">
      <c r="B25" s="40" t="s">
        <v>67</v>
      </c>
      <c r="C25" s="18"/>
      <c r="D25" s="18"/>
      <c r="E25" s="18"/>
      <c r="F25" s="18"/>
      <c r="G25" s="18"/>
      <c r="AB25" s="22" t="s">
        <v>37</v>
      </c>
      <c r="AC25" s="315">
        <f>AC20/5</f>
        <v>27.026</v>
      </c>
      <c r="AD25" s="315">
        <f t="shared" ref="AD25" si="12">AD20/5</f>
        <v>2.6320000000000734</v>
      </c>
      <c r="AE25" s="315">
        <v>0</v>
      </c>
      <c r="AF25" s="315">
        <v>0</v>
      </c>
      <c r="AG25" s="315">
        <f t="shared" ref="AG25:BH25" si="13">AG20/5</f>
        <v>27.6</v>
      </c>
      <c r="AH25" s="315">
        <f t="shared" si="13"/>
        <v>2.8311350566366404</v>
      </c>
      <c r="AI25" s="315">
        <f t="shared" si="13"/>
        <v>0</v>
      </c>
      <c r="AJ25" s="315">
        <f t="shared" si="13"/>
        <v>0</v>
      </c>
      <c r="AK25" s="315">
        <f t="shared" si="13"/>
        <v>2.86738658146965</v>
      </c>
      <c r="AL25" s="315">
        <f t="shared" si="13"/>
        <v>0.2513099041533538</v>
      </c>
      <c r="AM25" s="315">
        <f t="shared" si="13"/>
        <v>0</v>
      </c>
      <c r="AN25" s="315">
        <f t="shared" si="13"/>
        <v>0</v>
      </c>
      <c r="AO25" s="315">
        <f t="shared" si="13"/>
        <v>9.7812378739471466</v>
      </c>
      <c r="AP25" s="315">
        <f t="shared" si="13"/>
        <v>1.1200766773162851</v>
      </c>
      <c r="AQ25" s="315">
        <f t="shared" si="13"/>
        <v>0</v>
      </c>
      <c r="AR25" s="315">
        <f t="shared" si="13"/>
        <v>0</v>
      </c>
      <c r="AS25" s="315">
        <f t="shared" si="13"/>
        <v>3.4114376996805169</v>
      </c>
      <c r="AT25" s="315">
        <f t="shared" si="13"/>
        <v>0.41822945106011999</v>
      </c>
      <c r="AU25" s="315">
        <f t="shared" si="13"/>
        <v>0</v>
      </c>
      <c r="AV25" s="315">
        <f t="shared" si="13"/>
        <v>0</v>
      </c>
      <c r="AW25" s="315">
        <f t="shared" si="13"/>
        <v>3.6513486300706739</v>
      </c>
      <c r="AX25" s="315">
        <f t="shared" si="13"/>
        <v>0.48012779552715668</v>
      </c>
      <c r="AY25" s="315">
        <f t="shared" si="13"/>
        <v>0</v>
      </c>
      <c r="AZ25" s="315">
        <f t="shared" si="13"/>
        <v>0</v>
      </c>
      <c r="BA25" s="315">
        <f t="shared" si="13"/>
        <v>5.1352425210572168</v>
      </c>
      <c r="BB25" s="315">
        <f t="shared" si="13"/>
        <v>0.31720011617774668</v>
      </c>
      <c r="BC25" s="315">
        <f t="shared" si="13"/>
        <v>0</v>
      </c>
      <c r="BD25" s="315">
        <f t="shared" si="13"/>
        <v>0</v>
      </c>
      <c r="BE25" s="315">
        <f t="shared" si="13"/>
        <v>2.8187685158292153</v>
      </c>
      <c r="BF25" s="315">
        <f t="shared" si="13"/>
        <v>0.24419111240197777</v>
      </c>
      <c r="BG25" s="315">
        <f t="shared" si="13"/>
        <v>0</v>
      </c>
      <c r="BH25" s="315">
        <f t="shared" si="13"/>
        <v>0</v>
      </c>
    </row>
    <row r="26" spans="1:85" s="20" customFormat="1" x14ac:dyDescent="0.25">
      <c r="A26" s="41">
        <v>1</v>
      </c>
      <c r="B26" s="42"/>
      <c r="C26" s="42" t="s">
        <v>70</v>
      </c>
      <c r="Y26" s="17"/>
      <c r="Z26" s="17"/>
      <c r="AA26" s="17"/>
      <c r="AB26" s="22" t="s">
        <v>75</v>
      </c>
      <c r="AC26" s="315">
        <f t="shared" ref="AC26:AH28" si="14">AC21/5</f>
        <v>8.4940000000000033</v>
      </c>
      <c r="AD26" s="315">
        <f t="shared" si="14"/>
        <v>2.6400000000000801</v>
      </c>
      <c r="AE26" s="315">
        <v>0</v>
      </c>
      <c r="AF26" s="315">
        <v>0</v>
      </c>
      <c r="AG26" s="315">
        <f t="shared" ref="AG26:BH26" si="15">AG21/5</f>
        <v>8.4940000000000033</v>
      </c>
      <c r="AH26" s="315">
        <f t="shared" si="15"/>
        <v>2.5499798625229815</v>
      </c>
      <c r="AI26" s="315">
        <f t="shared" si="15"/>
        <v>0</v>
      </c>
      <c r="AJ26" s="315">
        <f t="shared" si="15"/>
        <v>0</v>
      </c>
      <c r="AK26" s="315">
        <f t="shared" si="15"/>
        <v>1.0646134185303531</v>
      </c>
      <c r="AL26" s="315">
        <f t="shared" si="15"/>
        <v>0.31979552715654835</v>
      </c>
      <c r="AM26" s="315">
        <f t="shared" si="15"/>
        <v>0</v>
      </c>
      <c r="AN26" s="315">
        <f t="shared" si="15"/>
        <v>0</v>
      </c>
      <c r="AO26" s="315">
        <f t="shared" si="15"/>
        <v>3.0058001742666347</v>
      </c>
      <c r="AP26" s="315">
        <f t="shared" si="15"/>
        <v>0.9001082389389039</v>
      </c>
      <c r="AQ26" s="315">
        <f t="shared" si="15"/>
        <v>0</v>
      </c>
      <c r="AR26" s="315">
        <f t="shared" si="15"/>
        <v>0</v>
      </c>
      <c r="AS26" s="315">
        <f t="shared" si="15"/>
        <v>0.9999128666860333</v>
      </c>
      <c r="AT26" s="315">
        <f t="shared" si="15"/>
        <v>0.31211153064188152</v>
      </c>
      <c r="AU26" s="315">
        <f t="shared" si="15"/>
        <v>0</v>
      </c>
      <c r="AV26" s="315">
        <f t="shared" si="15"/>
        <v>0</v>
      </c>
      <c r="AW26" s="315">
        <f t="shared" si="15"/>
        <v>1.2669106399457828</v>
      </c>
      <c r="AX26" s="315">
        <f t="shared" si="15"/>
        <v>0.39395101171459007</v>
      </c>
      <c r="AY26" s="315">
        <f t="shared" si="15"/>
        <v>0</v>
      </c>
      <c r="AZ26" s="315">
        <f t="shared" si="15"/>
        <v>0</v>
      </c>
      <c r="BA26" s="315">
        <f t="shared" si="15"/>
        <v>1.3033029334882371</v>
      </c>
      <c r="BB26" s="315">
        <f t="shared" si="15"/>
        <v>0.40364178526478189</v>
      </c>
      <c r="BC26" s="315">
        <f t="shared" si="15"/>
        <v>0</v>
      </c>
      <c r="BD26" s="315">
        <f t="shared" si="15"/>
        <v>0</v>
      </c>
      <c r="BE26" s="315">
        <f t="shared" si="15"/>
        <v>0.72503340110368586</v>
      </c>
      <c r="BF26" s="315">
        <f t="shared" si="15"/>
        <v>0.22037176880627568</v>
      </c>
      <c r="BG26" s="315">
        <f t="shared" si="15"/>
        <v>0</v>
      </c>
      <c r="BH26" s="315">
        <f t="shared" si="15"/>
        <v>0</v>
      </c>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v>283</v>
      </c>
      <c r="B27" s="42" t="s">
        <v>73</v>
      </c>
      <c r="C27" s="42">
        <v>2020</v>
      </c>
      <c r="D27" s="42">
        <v>2021</v>
      </c>
      <c r="E27" s="42">
        <v>2022</v>
      </c>
      <c r="F27" s="42">
        <v>2023</v>
      </c>
      <c r="G27" s="42">
        <v>2024</v>
      </c>
      <c r="H27" s="42">
        <v>2025</v>
      </c>
      <c r="I27" s="42">
        <v>2026</v>
      </c>
      <c r="J27" s="42">
        <v>2027</v>
      </c>
      <c r="K27" s="42">
        <v>2028</v>
      </c>
      <c r="L27" s="42">
        <v>2029</v>
      </c>
      <c r="M27" s="42">
        <v>2030</v>
      </c>
      <c r="N27" s="42">
        <v>2031</v>
      </c>
      <c r="O27" s="42">
        <v>2032</v>
      </c>
      <c r="P27" s="42">
        <v>2033</v>
      </c>
      <c r="Q27" s="42">
        <v>2034</v>
      </c>
      <c r="R27" s="42">
        <v>2035</v>
      </c>
      <c r="S27" s="42">
        <v>2036</v>
      </c>
      <c r="T27" s="42">
        <v>2037</v>
      </c>
      <c r="U27" s="42">
        <v>2038</v>
      </c>
      <c r="V27" s="42">
        <v>2039</v>
      </c>
      <c r="W27" s="42">
        <v>2040</v>
      </c>
      <c r="X27" s="42"/>
      <c r="Y27" s="17"/>
      <c r="Z27" s="17"/>
      <c r="AA27" s="17"/>
      <c r="AB27" s="22" t="s">
        <v>76</v>
      </c>
      <c r="AC27" s="315">
        <f t="shared" si="14"/>
        <v>10.712799999999998</v>
      </c>
      <c r="AD27" s="315">
        <f t="shared" si="14"/>
        <v>3.4720000000000981</v>
      </c>
      <c r="AE27" s="315">
        <v>0</v>
      </c>
      <c r="AF27" s="315">
        <v>0</v>
      </c>
      <c r="AG27" s="315">
        <f t="shared" ref="AG27:BH27" si="16">AG22/5</f>
        <v>10.199999999999999</v>
      </c>
      <c r="AH27" s="315">
        <f t="shared" si="16"/>
        <v>3.3318735211540131</v>
      </c>
      <c r="AI27" s="315">
        <f t="shared" si="16"/>
        <v>0</v>
      </c>
      <c r="AJ27" s="315">
        <f t="shared" si="16"/>
        <v>0</v>
      </c>
      <c r="AK27" s="315">
        <f t="shared" si="16"/>
        <v>1.9886696485623037</v>
      </c>
      <c r="AL27" s="315">
        <f t="shared" si="16"/>
        <v>0.63494696485622737</v>
      </c>
      <c r="AM27" s="315">
        <f t="shared" si="16"/>
        <v>0</v>
      </c>
      <c r="AN27" s="315">
        <f t="shared" si="16"/>
        <v>0</v>
      </c>
      <c r="AO27" s="315">
        <f t="shared" si="16"/>
        <v>3.6685774808790881</v>
      </c>
      <c r="AP27" s="315">
        <f t="shared" si="16"/>
        <v>1.2095000484073879</v>
      </c>
      <c r="AQ27" s="315">
        <f t="shared" si="16"/>
        <v>0</v>
      </c>
      <c r="AR27" s="315">
        <f t="shared" si="16"/>
        <v>0</v>
      </c>
      <c r="AS27" s="315">
        <f t="shared" si="16"/>
        <v>0.17866651176299819</v>
      </c>
      <c r="AT27" s="315">
        <f t="shared" si="16"/>
        <v>6.570525704327651E-2</v>
      </c>
      <c r="AU27" s="315">
        <f t="shared" si="16"/>
        <v>0</v>
      </c>
      <c r="AV27" s="315">
        <f t="shared" si="16"/>
        <v>0</v>
      </c>
      <c r="AW27" s="315">
        <f t="shared" si="16"/>
        <v>1.1046296834156253</v>
      </c>
      <c r="AX27" s="315">
        <f t="shared" si="16"/>
        <v>0.36899331977926197</v>
      </c>
      <c r="AY27" s="315">
        <f t="shared" si="16"/>
        <v>0</v>
      </c>
      <c r="AZ27" s="315">
        <f t="shared" si="16"/>
        <v>0</v>
      </c>
      <c r="BA27" s="315">
        <f t="shared" si="16"/>
        <v>2.2008865136992943</v>
      </c>
      <c r="BB27" s="315">
        <f t="shared" si="16"/>
        <v>0.70948947623195679</v>
      </c>
      <c r="BC27" s="315">
        <f t="shared" si="16"/>
        <v>0</v>
      </c>
      <c r="BD27" s="315">
        <f t="shared" si="16"/>
        <v>0</v>
      </c>
      <c r="BE27" s="315">
        <f t="shared" si="16"/>
        <v>1.0661469648562263</v>
      </c>
      <c r="BF27" s="315">
        <f t="shared" si="16"/>
        <v>0.34323845483590226</v>
      </c>
      <c r="BG27" s="315">
        <f t="shared" si="16"/>
        <v>0</v>
      </c>
      <c r="BH27" s="315">
        <f t="shared" si="16"/>
        <v>0</v>
      </c>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v>285</v>
      </c>
      <c r="B28" s="42" t="s">
        <v>74</v>
      </c>
      <c r="C28" s="24">
        <v>0</v>
      </c>
      <c r="D28" s="24">
        <v>10503</v>
      </c>
      <c r="E28" s="24">
        <v>10566</v>
      </c>
      <c r="F28" s="24">
        <v>10612</v>
      </c>
      <c r="G28" s="24">
        <v>10643.999999999998</v>
      </c>
      <c r="H28" s="24">
        <v>10674</v>
      </c>
      <c r="I28" s="24">
        <v>10706</v>
      </c>
      <c r="J28" s="24">
        <v>10735.000000000002</v>
      </c>
      <c r="K28" s="24">
        <v>10742</v>
      </c>
      <c r="L28" s="24">
        <v>10753.000000000002</v>
      </c>
      <c r="M28" s="24">
        <v>10764</v>
      </c>
      <c r="N28" s="24">
        <v>10770.000000000002</v>
      </c>
      <c r="O28" s="24">
        <v>10766</v>
      </c>
      <c r="P28" s="24">
        <v>10758</v>
      </c>
      <c r="Q28" s="24">
        <v>10751</v>
      </c>
      <c r="R28" s="24">
        <v>10738</v>
      </c>
      <c r="S28" s="24">
        <v>10738</v>
      </c>
      <c r="T28" s="24">
        <v>10732</v>
      </c>
      <c r="U28" s="24">
        <v>10715</v>
      </c>
      <c r="V28" s="24">
        <v>10709</v>
      </c>
      <c r="W28" s="24">
        <v>10693</v>
      </c>
      <c r="X28" s="24"/>
      <c r="Y28" s="17"/>
      <c r="Z28" s="17"/>
      <c r="AA28" s="17"/>
      <c r="AB28" s="22" t="s">
        <v>40</v>
      </c>
      <c r="AC28" s="315">
        <f t="shared" si="14"/>
        <v>12.3672</v>
      </c>
      <c r="AD28" s="315">
        <f t="shared" si="14"/>
        <v>4.0560000000001128</v>
      </c>
      <c r="AE28" s="315">
        <v>0</v>
      </c>
      <c r="AF28" s="315">
        <v>0</v>
      </c>
      <c r="AG28" s="315">
        <f t="shared" si="14"/>
        <v>12.4</v>
      </c>
      <c r="AH28" s="315">
        <f t="shared" si="14"/>
        <v>4.0870115596863004</v>
      </c>
      <c r="AI28" s="315">
        <f t="shared" ref="AI28:BH28" si="17">AI23/5</f>
        <v>0</v>
      </c>
      <c r="AJ28" s="315">
        <f t="shared" si="17"/>
        <v>0</v>
      </c>
      <c r="AK28" s="315">
        <f t="shared" si="17"/>
        <v>2.0461035143770006</v>
      </c>
      <c r="AL28" s="315">
        <f t="shared" si="17"/>
        <v>0.67509776357827245</v>
      </c>
      <c r="AM28" s="315">
        <f t="shared" si="17"/>
        <v>0</v>
      </c>
      <c r="AN28" s="315">
        <f t="shared" si="17"/>
        <v>0</v>
      </c>
      <c r="AO28" s="315">
        <f t="shared" si="17"/>
        <v>2.794708800464718</v>
      </c>
      <c r="AP28" s="315">
        <f t="shared" si="17"/>
        <v>0.9477571884983963</v>
      </c>
      <c r="AQ28" s="315">
        <f t="shared" si="17"/>
        <v>0</v>
      </c>
      <c r="AR28" s="315">
        <f t="shared" si="17"/>
        <v>0</v>
      </c>
      <c r="AS28" s="315">
        <f t="shared" si="17"/>
        <v>2.1032155678187712</v>
      </c>
      <c r="AT28" s="315">
        <f t="shared" si="17"/>
        <v>0.68359361022364018</v>
      </c>
      <c r="AU28" s="315">
        <f t="shared" si="17"/>
        <v>0</v>
      </c>
      <c r="AV28" s="315">
        <f t="shared" si="17"/>
        <v>0</v>
      </c>
      <c r="AW28" s="315">
        <f t="shared" si="17"/>
        <v>1.656944525123438</v>
      </c>
      <c r="AX28" s="315">
        <f t="shared" si="17"/>
        <v>0.5476142898634917</v>
      </c>
      <c r="AY28" s="315">
        <f t="shared" si="17"/>
        <v>0</v>
      </c>
      <c r="AZ28" s="315">
        <f t="shared" si="17"/>
        <v>0</v>
      </c>
      <c r="BA28" s="315">
        <f t="shared" si="17"/>
        <v>2.8917520766773168</v>
      </c>
      <c r="BB28" s="315">
        <f t="shared" si="17"/>
        <v>0.94403206505952553</v>
      </c>
      <c r="BC28" s="315">
        <f t="shared" si="17"/>
        <v>0</v>
      </c>
      <c r="BD28" s="315">
        <f t="shared" si="17"/>
        <v>0</v>
      </c>
      <c r="BE28" s="315">
        <f t="shared" si="17"/>
        <v>0.86870345628811751</v>
      </c>
      <c r="BF28" s="315">
        <f t="shared" si="17"/>
        <v>0.28891664246297094</v>
      </c>
      <c r="BG28" s="315">
        <f t="shared" si="17"/>
        <v>0</v>
      </c>
      <c r="BH28" s="315">
        <f t="shared" si="17"/>
        <v>0</v>
      </c>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287</v>
      </c>
      <c r="B29" s="42" t="s">
        <v>74</v>
      </c>
      <c r="C29" s="24">
        <v>0</v>
      </c>
      <c r="D29" s="24">
        <v>10503</v>
      </c>
      <c r="E29" s="24">
        <v>10566</v>
      </c>
      <c r="F29" s="24">
        <v>10612</v>
      </c>
      <c r="G29" s="24">
        <v>10643.999999999998</v>
      </c>
      <c r="H29" s="24">
        <v>10674</v>
      </c>
      <c r="I29" s="24">
        <v>10706</v>
      </c>
      <c r="J29" s="24">
        <v>10735.000000000002</v>
      </c>
      <c r="K29" s="24">
        <v>10742</v>
      </c>
      <c r="L29" s="24">
        <v>10753.000000000002</v>
      </c>
      <c r="M29" s="24">
        <v>10764</v>
      </c>
      <c r="N29" s="24">
        <v>10770.000000000002</v>
      </c>
      <c r="O29" s="24">
        <v>10766</v>
      </c>
      <c r="P29" s="24">
        <v>10758</v>
      </c>
      <c r="Q29" s="24">
        <v>10751</v>
      </c>
      <c r="R29" s="24">
        <v>10738</v>
      </c>
      <c r="S29" s="24">
        <v>10738</v>
      </c>
      <c r="T29" s="24">
        <v>10732</v>
      </c>
      <c r="U29" s="24">
        <v>10715</v>
      </c>
      <c r="V29" s="24">
        <v>10709</v>
      </c>
      <c r="W29" s="24">
        <v>10693</v>
      </c>
      <c r="X29" s="24"/>
      <c r="Y29" s="17"/>
      <c r="Z29" s="17"/>
      <c r="AA29" s="17"/>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v>289</v>
      </c>
      <c r="B30" s="42" t="s">
        <v>77</v>
      </c>
      <c r="C30" s="24">
        <v>0</v>
      </c>
      <c r="D30" s="24">
        <v>63</v>
      </c>
      <c r="E30" s="24">
        <v>46</v>
      </c>
      <c r="F30" s="24">
        <v>31.999999999998181</v>
      </c>
      <c r="G30" s="24">
        <v>30.000000000001819</v>
      </c>
      <c r="H30" s="24">
        <v>32</v>
      </c>
      <c r="I30" s="24">
        <v>29.000000000001819</v>
      </c>
      <c r="J30" s="24">
        <v>6.999999999998181</v>
      </c>
      <c r="K30" s="24">
        <v>11.000000000001819</v>
      </c>
      <c r="L30" s="24">
        <v>10.999999999998181</v>
      </c>
      <c r="M30" s="24">
        <v>6.000000000001819</v>
      </c>
      <c r="N30" s="24">
        <v>-4.000000000001819</v>
      </c>
      <c r="O30" s="24">
        <v>-8</v>
      </c>
      <c r="P30" s="24">
        <v>-7</v>
      </c>
      <c r="Q30" s="24">
        <v>-13</v>
      </c>
      <c r="R30" s="24">
        <v>0</v>
      </c>
      <c r="S30" s="24">
        <v>-6</v>
      </c>
      <c r="T30" s="24">
        <v>-17</v>
      </c>
      <c r="U30" s="24">
        <v>-6</v>
      </c>
      <c r="V30" s="24">
        <v>-16</v>
      </c>
      <c r="W30" s="24">
        <v>-10</v>
      </c>
      <c r="X30" s="24"/>
      <c r="Y30" s="17"/>
      <c r="Z30" s="17"/>
      <c r="AA30" s="17"/>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v>299</v>
      </c>
      <c r="B31" s="42" t="s">
        <v>78</v>
      </c>
      <c r="C31" s="24">
        <v>0</v>
      </c>
      <c r="D31" s="24">
        <v>18</v>
      </c>
      <c r="E31" s="24">
        <v>18</v>
      </c>
      <c r="F31" s="24">
        <v>18</v>
      </c>
      <c r="G31" s="24">
        <v>18</v>
      </c>
      <c r="H31" s="24">
        <v>18</v>
      </c>
      <c r="I31" s="24">
        <v>0</v>
      </c>
      <c r="J31" s="24">
        <v>0</v>
      </c>
      <c r="K31" s="24">
        <v>0</v>
      </c>
      <c r="L31" s="24">
        <v>0</v>
      </c>
      <c r="M31" s="24">
        <v>0</v>
      </c>
      <c r="N31" s="24">
        <v>0</v>
      </c>
      <c r="O31" s="24">
        <v>0</v>
      </c>
      <c r="P31" s="24">
        <v>0</v>
      </c>
      <c r="Q31" s="24">
        <v>0</v>
      </c>
      <c r="R31" s="24">
        <v>0</v>
      </c>
      <c r="S31" s="24">
        <v>0</v>
      </c>
      <c r="T31" s="24">
        <v>0</v>
      </c>
      <c r="U31" s="24">
        <v>0</v>
      </c>
      <c r="V31" s="24">
        <v>0</v>
      </c>
      <c r="W31" s="24">
        <v>0</v>
      </c>
      <c r="X31" s="24"/>
      <c r="Y31" s="17"/>
      <c r="Z31" s="17"/>
      <c r="AA31" s="17"/>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301</v>
      </c>
      <c r="B32" s="42" t="s">
        <v>80</v>
      </c>
      <c r="C32" s="24">
        <v>0</v>
      </c>
      <c r="D32" s="24">
        <v>63</v>
      </c>
      <c r="E32" s="24">
        <v>46</v>
      </c>
      <c r="F32" s="24">
        <v>31.999999999998181</v>
      </c>
      <c r="G32" s="24">
        <v>30.000000000001819</v>
      </c>
      <c r="H32" s="24">
        <v>32</v>
      </c>
      <c r="I32" s="24">
        <v>29.000000000001819</v>
      </c>
      <c r="J32" s="24">
        <v>6.999999999998181</v>
      </c>
      <c r="K32" s="24">
        <v>11.000000000001819</v>
      </c>
      <c r="L32" s="24">
        <v>10.999999999998181</v>
      </c>
      <c r="M32" s="24">
        <v>6.000000000001819</v>
      </c>
      <c r="N32" s="24">
        <v>-4.000000000001819</v>
      </c>
      <c r="O32" s="24">
        <v>-8</v>
      </c>
      <c r="P32" s="24">
        <v>-7</v>
      </c>
      <c r="Q32" s="24">
        <v>-13</v>
      </c>
      <c r="R32" s="24">
        <v>0</v>
      </c>
      <c r="S32" s="24">
        <v>-6</v>
      </c>
      <c r="T32" s="24">
        <v>-17</v>
      </c>
      <c r="U32" s="24">
        <v>-6</v>
      </c>
      <c r="V32" s="24">
        <v>-16</v>
      </c>
      <c r="W32" s="24">
        <v>-10</v>
      </c>
      <c r="X32" s="24"/>
      <c r="Y32" s="17"/>
      <c r="Z32" s="17"/>
      <c r="AA32" s="17"/>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303</v>
      </c>
      <c r="B33" s="42" t="s">
        <v>81</v>
      </c>
      <c r="C33" s="24">
        <v>0</v>
      </c>
      <c r="D33" s="24">
        <v>81</v>
      </c>
      <c r="E33" s="24">
        <v>64</v>
      </c>
      <c r="F33" s="24">
        <v>49.999999999998181</v>
      </c>
      <c r="G33" s="24">
        <v>48.000000000001819</v>
      </c>
      <c r="H33" s="24">
        <v>50</v>
      </c>
      <c r="I33" s="24">
        <v>29.000000000001819</v>
      </c>
      <c r="J33" s="24">
        <v>6.999999999998181</v>
      </c>
      <c r="K33" s="24">
        <v>11.000000000001819</v>
      </c>
      <c r="L33" s="24">
        <v>10.999999999998181</v>
      </c>
      <c r="M33" s="24">
        <v>6.000000000001819</v>
      </c>
      <c r="N33" s="24">
        <v>-4.000000000001819</v>
      </c>
      <c r="O33" s="24">
        <v>-8</v>
      </c>
      <c r="P33" s="24">
        <v>-7</v>
      </c>
      <c r="Q33" s="24">
        <v>-13</v>
      </c>
      <c r="R33" s="24">
        <v>0</v>
      </c>
      <c r="S33" s="24">
        <v>-6</v>
      </c>
      <c r="T33" s="24">
        <v>-17</v>
      </c>
      <c r="U33" s="24">
        <v>-6</v>
      </c>
      <c r="V33" s="24">
        <v>-16</v>
      </c>
      <c r="W33" s="24">
        <v>-10</v>
      </c>
      <c r="X33" s="24"/>
      <c r="Y33" s="17"/>
      <c r="Z33" s="17"/>
      <c r="AA33" s="17"/>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c r="B34" s="42"/>
      <c r="C34" s="26"/>
      <c r="D34" s="26"/>
      <c r="E34" s="26"/>
      <c r="F34" s="26"/>
      <c r="G34" s="26"/>
      <c r="H34" s="26"/>
      <c r="I34" s="26"/>
      <c r="J34" s="26"/>
      <c r="K34" s="26"/>
      <c r="L34" s="26"/>
      <c r="M34" s="26"/>
      <c r="N34" s="26"/>
      <c r="O34" s="26"/>
      <c r="P34" s="26"/>
      <c r="Q34" s="26"/>
      <c r="R34" s="26"/>
      <c r="S34" s="26"/>
      <c r="T34" s="26"/>
      <c r="U34" s="26"/>
      <c r="V34" s="26"/>
      <c r="W34" s="26"/>
      <c r="X34" s="26"/>
      <c r="Y34" s="17"/>
      <c r="Z34" s="17"/>
      <c r="AA34" s="17"/>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v>330</v>
      </c>
      <c r="B35" s="42" t="s">
        <v>82</v>
      </c>
      <c r="C35" s="27">
        <v>1.6E-2</v>
      </c>
      <c r="D35" s="27">
        <v>1.6E-2</v>
      </c>
      <c r="E35" s="27">
        <v>1.6E-2</v>
      </c>
      <c r="F35" s="27">
        <v>1.6E-2</v>
      </c>
      <c r="G35" s="27">
        <v>1.6E-2</v>
      </c>
      <c r="H35" s="27">
        <v>1.6E-2</v>
      </c>
      <c r="I35" s="27">
        <v>1.6E-2</v>
      </c>
      <c r="J35" s="27">
        <v>1.6E-2</v>
      </c>
      <c r="K35" s="27">
        <v>1.6E-2</v>
      </c>
      <c r="L35" s="27">
        <v>1.6E-2</v>
      </c>
      <c r="M35" s="27">
        <v>1.6E-2</v>
      </c>
      <c r="N35" s="27">
        <v>1.6E-2</v>
      </c>
      <c r="O35" s="27">
        <v>1.6E-2</v>
      </c>
      <c r="P35" s="27">
        <v>1.6E-2</v>
      </c>
      <c r="Q35" s="27">
        <v>1.6E-2</v>
      </c>
      <c r="R35" s="27">
        <v>1.6E-2</v>
      </c>
      <c r="S35" s="27">
        <v>1.6E-2</v>
      </c>
      <c r="T35" s="27">
        <v>1.6E-2</v>
      </c>
      <c r="U35" s="27">
        <v>1.6E-2</v>
      </c>
      <c r="V35" s="27">
        <v>1.6E-2</v>
      </c>
      <c r="W35" s="27">
        <v>1.6E-2</v>
      </c>
      <c r="X35" s="27"/>
      <c r="Y35" s="17"/>
      <c r="Z35" s="17"/>
      <c r="AA35" s="17"/>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v>331</v>
      </c>
      <c r="B36" s="42" t="s">
        <v>83</v>
      </c>
      <c r="C36" s="28">
        <v>162306.85636654083</v>
      </c>
      <c r="D36" s="28">
        <v>164903.76606840547</v>
      </c>
      <c r="E36" s="28">
        <v>167542.22632549997</v>
      </c>
      <c r="F36" s="28">
        <v>170222.90194670798</v>
      </c>
      <c r="G36" s="28">
        <v>172946.46837785532</v>
      </c>
      <c r="H36" s="28">
        <v>175713.611871901</v>
      </c>
      <c r="I36" s="28">
        <v>178525.02966185141</v>
      </c>
      <c r="J36" s="28">
        <v>181381.43013644105</v>
      </c>
      <c r="K36" s="28">
        <v>184283.53301862412</v>
      </c>
      <c r="L36" s="28">
        <v>187232.06954692211</v>
      </c>
      <c r="M36" s="28">
        <v>190227.78265967287</v>
      </c>
      <c r="N36" s="28">
        <v>193271.42718222764</v>
      </c>
      <c r="O36" s="28">
        <v>196363.77001714328</v>
      </c>
      <c r="P36" s="28">
        <v>199505.59033741758</v>
      </c>
      <c r="Q36" s="28">
        <v>202697.67978281627</v>
      </c>
      <c r="R36" s="28">
        <v>205940.84265934132</v>
      </c>
      <c r="S36" s="28">
        <v>209235.89614189079</v>
      </c>
      <c r="T36" s="28">
        <v>212583.67048016103</v>
      </c>
      <c r="U36" s="28">
        <v>215985.0092078436</v>
      </c>
      <c r="V36" s="28">
        <v>219440.76935516909</v>
      </c>
      <c r="W36" s="28">
        <v>222951.8216648518</v>
      </c>
      <c r="X36" s="28"/>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332</v>
      </c>
      <c r="B37" s="42" t="s">
        <v>84</v>
      </c>
      <c r="C37" s="28">
        <v>148228.38609739568</v>
      </c>
      <c r="D37" s="28">
        <v>150600.04027495402</v>
      </c>
      <c r="E37" s="28">
        <v>153009.64091935329</v>
      </c>
      <c r="F37" s="28">
        <v>155457.79517406295</v>
      </c>
      <c r="G37" s="28">
        <v>157945.11989684796</v>
      </c>
      <c r="H37" s="28">
        <v>160472.24181519751</v>
      </c>
      <c r="I37" s="28">
        <v>163039.79768424068</v>
      </c>
      <c r="J37" s="28">
        <v>165648.43444718854</v>
      </c>
      <c r="K37" s="28">
        <v>168298.80939834355</v>
      </c>
      <c r="L37" s="28">
        <v>170991.59034871706</v>
      </c>
      <c r="M37" s="28">
        <v>173727.45579429655</v>
      </c>
      <c r="N37" s="28">
        <v>176507.09508700529</v>
      </c>
      <c r="O37" s="28">
        <v>179331.20860839737</v>
      </c>
      <c r="P37" s="28">
        <v>182200.50794613172</v>
      </c>
      <c r="Q37" s="28">
        <v>185115.71607326984</v>
      </c>
      <c r="R37" s="28">
        <v>188077.56753044215</v>
      </c>
      <c r="S37" s="28">
        <v>191086.80861092923</v>
      </c>
      <c r="T37" s="28">
        <v>194144.19754870411</v>
      </c>
      <c r="U37" s="28">
        <v>197250.50470948339</v>
      </c>
      <c r="V37" s="28">
        <v>200406.51278483513</v>
      </c>
      <c r="W37" s="28">
        <v>203613.01698939249</v>
      </c>
      <c r="X37" s="28"/>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336</v>
      </c>
      <c r="B38" s="42" t="s">
        <v>85</v>
      </c>
      <c r="C38" s="29">
        <v>111210.76285864371</v>
      </c>
      <c r="D38" s="29">
        <v>112990.13506438246</v>
      </c>
      <c r="E38" s="29">
        <v>114797.97722541263</v>
      </c>
      <c r="F38" s="29">
        <v>116634.74486101928</v>
      </c>
      <c r="G38" s="29">
        <v>118500.90077879564</v>
      </c>
      <c r="H38" s="29">
        <v>120396.91519125621</v>
      </c>
      <c r="I38" s="29">
        <v>122323.26583431635</v>
      </c>
      <c r="J38" s="29">
        <v>124280.43808766546</v>
      </c>
      <c r="K38" s="29">
        <v>126268.92509706818</v>
      </c>
      <c r="L38" s="29">
        <v>128289.22789862064</v>
      </c>
      <c r="M38" s="29">
        <v>130341.85554499908</v>
      </c>
      <c r="N38" s="29">
        <v>132427.32523371911</v>
      </c>
      <c r="O38" s="29">
        <v>134546.1624374587</v>
      </c>
      <c r="P38" s="29">
        <v>136698.90103645809</v>
      </c>
      <c r="Q38" s="29">
        <v>138886.08345304072</v>
      </c>
      <c r="R38" s="29">
        <v>141108.26078828995</v>
      </c>
      <c r="S38" s="29">
        <v>143365.99296090263</v>
      </c>
      <c r="T38" s="29">
        <v>145659.84884827715</v>
      </c>
      <c r="U38" s="29">
        <v>147990.40642984887</v>
      </c>
      <c r="V38" s="29">
        <v>150358.25293272705</v>
      </c>
      <c r="W38" s="29">
        <v>152763.98497965073</v>
      </c>
      <c r="X38" s="29"/>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c r="B39" s="42"/>
      <c r="C39" s="26"/>
      <c r="D39" s="26"/>
      <c r="E39" s="26"/>
      <c r="F39" s="26"/>
      <c r="G39" s="26"/>
      <c r="H39" s="26"/>
      <c r="I39" s="26"/>
      <c r="J39" s="26"/>
      <c r="K39" s="26"/>
      <c r="L39" s="26"/>
      <c r="M39" s="26"/>
      <c r="N39" s="26"/>
      <c r="O39" s="26"/>
      <c r="P39" s="26"/>
      <c r="Q39" s="26"/>
      <c r="R39" s="26"/>
      <c r="S39" s="26"/>
      <c r="T39" s="26"/>
      <c r="U39" s="26"/>
      <c r="V39" s="26"/>
      <c r="W39" s="26"/>
      <c r="X39" s="26"/>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41">
        <v>339</v>
      </c>
      <c r="B40" s="42" t="s">
        <v>86</v>
      </c>
      <c r="C40" s="24">
        <v>0</v>
      </c>
      <c r="D40" s="24">
        <v>31.5</v>
      </c>
      <c r="E40" s="24">
        <v>23</v>
      </c>
      <c r="F40" s="24">
        <v>16.319999999999073</v>
      </c>
      <c r="G40" s="24">
        <v>15.600000000000946</v>
      </c>
      <c r="H40" s="24">
        <v>16.64</v>
      </c>
      <c r="I40" s="24">
        <v>15.080000000000945</v>
      </c>
      <c r="J40" s="24">
        <v>3.7099999999990358</v>
      </c>
      <c r="K40" s="24">
        <v>5.8300000000009637</v>
      </c>
      <c r="L40" s="24">
        <v>5.9399999999990181</v>
      </c>
      <c r="M40" s="24">
        <v>3.2400000000009821</v>
      </c>
      <c r="N40" s="24">
        <v>-2.2000000000010003</v>
      </c>
      <c r="O40" s="24">
        <v>-4.4000000000000004</v>
      </c>
      <c r="P40" s="24">
        <v>-3.92</v>
      </c>
      <c r="Q40" s="24">
        <v>-7.28</v>
      </c>
      <c r="R40" s="24">
        <v>0</v>
      </c>
      <c r="S40" s="24">
        <v>-3.42</v>
      </c>
      <c r="T40" s="24">
        <v>-9.69</v>
      </c>
      <c r="U40" s="24">
        <v>-3.48</v>
      </c>
      <c r="V40" s="24">
        <v>-9.2799999999999994</v>
      </c>
      <c r="W40" s="24">
        <v>-5.9</v>
      </c>
      <c r="X40" s="24"/>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s="20" customFormat="1" x14ac:dyDescent="0.25">
      <c r="A41" s="41">
        <v>340</v>
      </c>
      <c r="B41" s="42" t="s">
        <v>87</v>
      </c>
      <c r="C41" s="24">
        <v>0</v>
      </c>
      <c r="D41" s="24">
        <v>49.5</v>
      </c>
      <c r="E41" s="24">
        <v>41</v>
      </c>
      <c r="F41" s="24">
        <v>33.679999999999112</v>
      </c>
      <c r="G41" s="24">
        <v>32.400000000000873</v>
      </c>
      <c r="H41" s="24">
        <v>33.36</v>
      </c>
      <c r="I41" s="24">
        <v>13.920000000000874</v>
      </c>
      <c r="J41" s="24">
        <v>3.2899999999991452</v>
      </c>
      <c r="K41" s="24">
        <v>5.1700000000008552</v>
      </c>
      <c r="L41" s="24">
        <v>5.0599999999991629</v>
      </c>
      <c r="M41" s="24">
        <v>2.7600000000008369</v>
      </c>
      <c r="N41" s="24">
        <v>-1.8000000000008185</v>
      </c>
      <c r="O41" s="24">
        <v>-3.6</v>
      </c>
      <c r="P41" s="24">
        <v>-3.08</v>
      </c>
      <c r="Q41" s="24">
        <v>-5.72</v>
      </c>
      <c r="R41" s="24">
        <v>0</v>
      </c>
      <c r="S41" s="24">
        <v>-2.58</v>
      </c>
      <c r="T41" s="24">
        <v>-7.31</v>
      </c>
      <c r="U41" s="24">
        <v>-2.52</v>
      </c>
      <c r="V41" s="24">
        <v>-6.72</v>
      </c>
      <c r="W41" s="24">
        <v>-4.0999999999999996</v>
      </c>
      <c r="X41" s="24"/>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row>
    <row r="42" spans="1:85" s="20" customFormat="1" x14ac:dyDescent="0.25">
      <c r="A42" s="41"/>
      <c r="B42" s="42"/>
      <c r="C42" s="26"/>
      <c r="D42" s="26"/>
      <c r="E42" s="26"/>
      <c r="F42" s="26"/>
      <c r="G42" s="26"/>
      <c r="H42" s="26"/>
      <c r="I42" s="26"/>
      <c r="J42" s="26"/>
      <c r="K42" s="26"/>
      <c r="L42" s="26"/>
      <c r="M42" s="26"/>
      <c r="N42" s="26"/>
      <c r="O42" s="26"/>
      <c r="P42" s="26"/>
      <c r="Q42" s="26"/>
      <c r="R42" s="26"/>
      <c r="S42" s="26"/>
      <c r="T42" s="26"/>
      <c r="U42" s="26"/>
      <c r="V42" s="26"/>
      <c r="W42" s="26"/>
      <c r="X42" s="26"/>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row>
    <row r="43" spans="1:85" s="20" customFormat="1" x14ac:dyDescent="0.25">
      <c r="A43" s="41">
        <v>366</v>
      </c>
      <c r="B43" s="42" t="s">
        <v>88</v>
      </c>
      <c r="C43" s="27">
        <v>1.6E-2</v>
      </c>
      <c r="D43" s="27">
        <v>1.6E-2</v>
      </c>
      <c r="E43" s="27">
        <v>1.6E-2</v>
      </c>
      <c r="F43" s="27">
        <v>1.6E-2</v>
      </c>
      <c r="G43" s="27">
        <v>1.6E-2</v>
      </c>
      <c r="H43" s="27">
        <v>1.6E-2</v>
      </c>
      <c r="I43" s="27">
        <v>1.6E-2</v>
      </c>
      <c r="J43" s="27">
        <v>1.6E-2</v>
      </c>
      <c r="K43" s="27">
        <v>1.6E-2</v>
      </c>
      <c r="L43" s="27">
        <v>1.6E-2</v>
      </c>
      <c r="M43" s="27">
        <v>1.6E-2</v>
      </c>
      <c r="N43" s="27">
        <v>1.6E-2</v>
      </c>
      <c r="O43" s="27">
        <v>1.6E-2</v>
      </c>
      <c r="P43" s="27">
        <v>1.6E-2</v>
      </c>
      <c r="Q43" s="27">
        <v>1.6E-2</v>
      </c>
      <c r="R43" s="27">
        <v>1.6E-2</v>
      </c>
      <c r="S43" s="27">
        <v>1.6E-2</v>
      </c>
      <c r="T43" s="27">
        <v>1.6E-2</v>
      </c>
      <c r="U43" s="27">
        <v>1.6E-2</v>
      </c>
      <c r="V43" s="27">
        <v>1.6E-2</v>
      </c>
      <c r="W43" s="27">
        <v>1.6E-2</v>
      </c>
      <c r="X43" s="2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20" customFormat="1" x14ac:dyDescent="0.25">
      <c r="A44" s="41">
        <v>368</v>
      </c>
      <c r="B44" s="42" t="s">
        <v>89</v>
      </c>
      <c r="C44" s="28">
        <v>122.30769230769231</v>
      </c>
      <c r="D44" s="28">
        <v>124.26461538461538</v>
      </c>
      <c r="E44" s="28">
        <v>126.25284923076923</v>
      </c>
      <c r="F44" s="28">
        <v>128.27289481846154</v>
      </c>
      <c r="G44" s="28">
        <v>130.32526113555693</v>
      </c>
      <c r="H44" s="28">
        <v>132.41046531372584</v>
      </c>
      <c r="I44" s="28">
        <v>134.52903275874544</v>
      </c>
      <c r="J44" s="28">
        <v>136.68149728288537</v>
      </c>
      <c r="K44" s="28">
        <v>138.86840123941155</v>
      </c>
      <c r="L44" s="28">
        <v>141.09029565924214</v>
      </c>
      <c r="M44" s="28">
        <v>143.34774038979003</v>
      </c>
      <c r="N44" s="28">
        <v>145.64130423602668</v>
      </c>
      <c r="O44" s="28">
        <v>147.9715651038031</v>
      </c>
      <c r="P44" s="28">
        <v>150.33911014546396</v>
      </c>
      <c r="Q44" s="28">
        <v>152.7445359077914</v>
      </c>
      <c r="R44" s="28">
        <v>155.18844848231606</v>
      </c>
      <c r="S44" s="28">
        <v>157.67146365803313</v>
      </c>
      <c r="T44" s="28">
        <v>160.19420707656167</v>
      </c>
      <c r="U44" s="28">
        <v>162.75731438978664</v>
      </c>
      <c r="V44" s="28">
        <v>165.36143142002322</v>
      </c>
      <c r="W44" s="28">
        <v>168.00721432274361</v>
      </c>
      <c r="X44" s="28"/>
      <c r="Y44" s="17"/>
      <c r="Z44" s="17"/>
      <c r="AA44" s="17"/>
      <c r="AB44" s="17"/>
      <c r="AC44" s="17"/>
      <c r="AD44" s="303"/>
      <c r="AE44" s="303"/>
      <c r="AF44" s="303"/>
      <c r="AG44" s="303"/>
      <c r="AH44" s="303"/>
      <c r="AI44" s="303"/>
      <c r="AJ44" s="303"/>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20" customFormat="1" x14ac:dyDescent="0.25">
      <c r="A45" s="41">
        <v>369</v>
      </c>
      <c r="B45" s="42" t="s">
        <v>90</v>
      </c>
      <c r="C45" s="28">
        <v>110.76923076923077</v>
      </c>
      <c r="D45" s="28">
        <v>112.54153846153847</v>
      </c>
      <c r="E45" s="28">
        <v>114.34220307692308</v>
      </c>
      <c r="F45" s="28">
        <v>116.17167832615385</v>
      </c>
      <c r="G45" s="28">
        <v>118.03042517937232</v>
      </c>
      <c r="H45" s="28">
        <v>119.91891198224228</v>
      </c>
      <c r="I45" s="28">
        <v>121.83761457395816</v>
      </c>
      <c r="J45" s="28">
        <v>123.78701640714149</v>
      </c>
      <c r="K45" s="28">
        <v>125.76760866965576</v>
      </c>
      <c r="L45" s="28">
        <v>127.77989040837025</v>
      </c>
      <c r="M45" s="28">
        <v>129.82436865490416</v>
      </c>
      <c r="N45" s="28">
        <v>131.90155855338264</v>
      </c>
      <c r="O45" s="28">
        <v>134.01198349023676</v>
      </c>
      <c r="P45" s="28">
        <v>136.15617522608053</v>
      </c>
      <c r="Q45" s="28">
        <v>138.33467402969782</v>
      </c>
      <c r="R45" s="28">
        <v>140.54802881417299</v>
      </c>
      <c r="S45" s="28">
        <v>142.79679727519976</v>
      </c>
      <c r="T45" s="28">
        <v>145.08154603160295</v>
      </c>
      <c r="U45" s="28">
        <v>147.40285076810861</v>
      </c>
      <c r="V45" s="28">
        <v>149.76129638039833</v>
      </c>
      <c r="W45" s="28">
        <v>152.15747712248472</v>
      </c>
      <c r="X45" s="28"/>
      <c r="Y45" s="17"/>
      <c r="Z45" s="17"/>
      <c r="AA45" s="17"/>
      <c r="AB45" s="17"/>
      <c r="AC45" s="17"/>
      <c r="AD45" s="303"/>
      <c r="AE45" s="303"/>
      <c r="AF45" s="303"/>
      <c r="AG45" s="303"/>
      <c r="AH45" s="303"/>
      <c r="AI45" s="303"/>
      <c r="AJ45" s="303"/>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20" customFormat="1" x14ac:dyDescent="0.25">
      <c r="A46" s="41">
        <v>370</v>
      </c>
      <c r="B46" s="42" t="s">
        <v>91</v>
      </c>
      <c r="C46" s="28">
        <v>6360</v>
      </c>
      <c r="D46" s="29">
        <v>6461.76</v>
      </c>
      <c r="E46" s="29">
        <v>6565.1481599999997</v>
      </c>
      <c r="F46" s="29">
        <v>6670.1905305600003</v>
      </c>
      <c r="G46" s="29">
        <v>6776.9135790489599</v>
      </c>
      <c r="H46" s="29">
        <v>6885.3441963137439</v>
      </c>
      <c r="I46" s="29">
        <v>6995.5097034547634</v>
      </c>
      <c r="J46" s="29">
        <v>7107.4378587100391</v>
      </c>
      <c r="K46" s="29">
        <v>7221.1568644494009</v>
      </c>
      <c r="L46" s="29">
        <v>7336.6953742805917</v>
      </c>
      <c r="M46" s="29">
        <v>7454.0825002690817</v>
      </c>
      <c r="N46" s="29">
        <v>7573.3478202733877</v>
      </c>
      <c r="O46" s="29">
        <v>7694.5213853977612</v>
      </c>
      <c r="P46" s="29">
        <v>7817.6337275641263</v>
      </c>
      <c r="Q46" s="29">
        <v>7942.7158672051528</v>
      </c>
      <c r="R46" s="29">
        <v>8069.7993210804352</v>
      </c>
      <c r="S46" s="29">
        <v>8198.9161102177222</v>
      </c>
      <c r="T46" s="29">
        <v>8330.098767981206</v>
      </c>
      <c r="U46" s="29">
        <v>8463.3803482689054</v>
      </c>
      <c r="V46" s="29">
        <v>8598.7944338412071</v>
      </c>
      <c r="W46" s="29">
        <v>8736.3751447826671</v>
      </c>
      <c r="X46" s="29"/>
      <c r="Y46" s="17"/>
      <c r="Z46" s="17"/>
      <c r="AA46" s="17"/>
      <c r="AB46" s="17"/>
      <c r="AC46" s="17"/>
      <c r="AD46" s="303"/>
      <c r="AE46" s="303"/>
      <c r="AF46" s="303"/>
      <c r="AG46" s="303"/>
      <c r="AH46" s="303"/>
      <c r="AI46" s="303"/>
      <c r="AJ46" s="303"/>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20" customFormat="1" x14ac:dyDescent="0.25">
      <c r="A47" s="41"/>
      <c r="B47" s="42"/>
      <c r="C47" s="26"/>
      <c r="D47" s="26"/>
      <c r="E47" s="26"/>
      <c r="F47" s="26"/>
      <c r="G47" s="26"/>
      <c r="H47" s="26"/>
      <c r="I47" s="26"/>
      <c r="J47" s="26"/>
      <c r="K47" s="26"/>
      <c r="L47" s="26"/>
      <c r="M47" s="26"/>
      <c r="N47" s="26"/>
      <c r="O47" s="26"/>
      <c r="P47" s="26"/>
      <c r="Q47" s="26"/>
      <c r="R47" s="26"/>
      <c r="S47" s="26"/>
      <c r="T47" s="26"/>
      <c r="U47" s="26"/>
      <c r="V47" s="26"/>
      <c r="W47" s="26"/>
      <c r="X47" s="26"/>
      <c r="Y47" s="21" t="s">
        <v>71</v>
      </c>
      <c r="Z47" s="21" t="s">
        <v>72</v>
      </c>
      <c r="AA47" s="73" t="s">
        <v>184</v>
      </c>
      <c r="AB47" s="73" t="s">
        <v>185</v>
      </c>
      <c r="AC47" s="17"/>
      <c r="AD47" s="318" t="s">
        <v>71</v>
      </c>
      <c r="AE47" s="318" t="s">
        <v>72</v>
      </c>
      <c r="AF47" s="319" t="s">
        <v>184</v>
      </c>
      <c r="AG47" s="319" t="s">
        <v>185</v>
      </c>
      <c r="AH47" s="303"/>
      <c r="AI47" s="303"/>
      <c r="AJ47" s="303"/>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20" customFormat="1" x14ac:dyDescent="0.25">
      <c r="A48" s="41">
        <v>380</v>
      </c>
      <c r="B48" s="42" t="s">
        <v>37</v>
      </c>
      <c r="C48" s="24">
        <v>0</v>
      </c>
      <c r="D48" s="24">
        <v>32.489999999999995</v>
      </c>
      <c r="E48" s="24">
        <v>28.58</v>
      </c>
      <c r="F48" s="24">
        <v>25.039999999999605</v>
      </c>
      <c r="G48" s="24">
        <v>24.300000000000381</v>
      </c>
      <c r="H48" s="24">
        <v>24.72</v>
      </c>
      <c r="I48" s="24">
        <v>6.0900000000003836</v>
      </c>
      <c r="J48" s="24">
        <v>1.4699999999996178</v>
      </c>
      <c r="K48" s="24">
        <v>2.2000000000003639</v>
      </c>
      <c r="L48" s="24">
        <v>2.1999999999996365</v>
      </c>
      <c r="M48" s="24">
        <v>1.2000000000003643</v>
      </c>
      <c r="N48" s="24">
        <v>-0.80000000000036375</v>
      </c>
      <c r="O48" s="24">
        <v>-1.52</v>
      </c>
      <c r="P48" s="24">
        <v>-1.33</v>
      </c>
      <c r="Q48" s="24">
        <v>-2.34</v>
      </c>
      <c r="R48" s="24">
        <v>0</v>
      </c>
      <c r="S48" s="24">
        <v>-1.0799999999999992</v>
      </c>
      <c r="T48" s="24">
        <v>-2.8899999999999979</v>
      </c>
      <c r="U48" s="24">
        <v>-1.0199999999999996</v>
      </c>
      <c r="V48" s="24">
        <v>-2.5600000000000005</v>
      </c>
      <c r="W48" s="24">
        <v>-1.5999999999999996</v>
      </c>
      <c r="X48" s="24"/>
      <c r="Y48" s="30">
        <f>SUM(D48:H48)</f>
        <v>135.13</v>
      </c>
      <c r="Z48" s="30">
        <f>SUM(I48:M48)</f>
        <v>13.160000000000366</v>
      </c>
      <c r="AA48" s="30">
        <f>SUM(O48:S48)</f>
        <v>-6.2699999999999987</v>
      </c>
      <c r="AB48" s="30">
        <f>SUM(S48:W48)</f>
        <v>-9.1499999999999968</v>
      </c>
      <c r="AC48" s="17"/>
      <c r="AD48" s="317">
        <v>135.13</v>
      </c>
      <c r="AE48" s="317">
        <v>13.160000000000366</v>
      </c>
      <c r="AF48" s="317">
        <v>0</v>
      </c>
      <c r="AG48" s="317">
        <v>0</v>
      </c>
      <c r="AH48" s="303"/>
      <c r="AI48" s="303"/>
      <c r="AJ48" s="303"/>
      <c r="AK48" s="17"/>
      <c r="AL48" s="17"/>
      <c r="AM48" s="17"/>
      <c r="AN48" s="17"/>
      <c r="AO48" s="17"/>
      <c r="AP48" s="17"/>
      <c r="AQ48" s="17"/>
      <c r="AR48" s="17"/>
      <c r="BM48" s="17"/>
      <c r="BN48" s="17"/>
      <c r="BO48" s="17"/>
      <c r="BP48" s="17"/>
      <c r="BQ48" s="17"/>
      <c r="BR48" s="17"/>
      <c r="BS48" s="17"/>
      <c r="BT48" s="19"/>
      <c r="BU48" s="19"/>
      <c r="BV48" s="19"/>
      <c r="BW48" s="19"/>
      <c r="BX48" s="19"/>
      <c r="BY48" s="19"/>
      <c r="BZ48" s="19"/>
      <c r="CA48" s="19"/>
      <c r="CB48" s="19"/>
      <c r="CC48" s="19"/>
      <c r="CD48" s="19"/>
      <c r="CE48" s="19"/>
      <c r="CF48" s="19"/>
      <c r="CG48" s="19"/>
    </row>
    <row r="49" spans="1:85" s="20" customFormat="1" x14ac:dyDescent="0.25">
      <c r="A49" s="41">
        <v>381</v>
      </c>
      <c r="B49" s="42" t="s">
        <v>75</v>
      </c>
      <c r="C49" s="24">
        <v>0</v>
      </c>
      <c r="D49" s="24">
        <v>13.229999999999999</v>
      </c>
      <c r="E49" s="24">
        <v>9.2000000000000011</v>
      </c>
      <c r="F49" s="24">
        <v>6.7199999999996178</v>
      </c>
      <c r="G49" s="24">
        <v>6.6000000000004002</v>
      </c>
      <c r="H49" s="24">
        <v>6.72</v>
      </c>
      <c r="I49" s="24">
        <v>6.0900000000003818</v>
      </c>
      <c r="J49" s="24">
        <v>1.3999999999996362</v>
      </c>
      <c r="K49" s="24">
        <v>2.310000000000382</v>
      </c>
      <c r="L49" s="24">
        <v>2.1999999999996365</v>
      </c>
      <c r="M49" s="24">
        <v>1.2000000000003639</v>
      </c>
      <c r="N49" s="24">
        <v>-0.76000000000034562</v>
      </c>
      <c r="O49" s="24">
        <v>-1.6</v>
      </c>
      <c r="P49" s="24">
        <v>-1.33</v>
      </c>
      <c r="Q49" s="24">
        <v>-2.6</v>
      </c>
      <c r="R49" s="24">
        <v>0</v>
      </c>
      <c r="S49" s="24">
        <v>-1.1400000000000001</v>
      </c>
      <c r="T49" s="24">
        <v>-3.4000000000000004</v>
      </c>
      <c r="U49" s="24">
        <v>-1.1400000000000001</v>
      </c>
      <c r="V49" s="24">
        <v>-3.2</v>
      </c>
      <c r="W49" s="24">
        <v>-2</v>
      </c>
      <c r="X49" s="24"/>
      <c r="Y49" s="30">
        <f t="shared" ref="Y49:Y51" si="18">SUM(D49:H49)</f>
        <v>42.47000000000002</v>
      </c>
      <c r="Z49" s="30">
        <f t="shared" ref="Z49:Z50" si="19">SUM(I49:M49)</f>
        <v>13.200000000000401</v>
      </c>
      <c r="AA49" s="30">
        <f t="shared" ref="AA49:AA51" si="20">SUM(O49:S49)</f>
        <v>-6.67</v>
      </c>
      <c r="AB49" s="30">
        <f t="shared" ref="AB49:AB51" si="21">SUM(S49:W49)</f>
        <v>-10.880000000000003</v>
      </c>
      <c r="AC49" s="17"/>
      <c r="AD49" s="317">
        <v>42.47000000000002</v>
      </c>
      <c r="AE49" s="317">
        <v>13.200000000000401</v>
      </c>
      <c r="AF49" s="317">
        <v>0</v>
      </c>
      <c r="AG49" s="317">
        <v>0</v>
      </c>
      <c r="AH49" s="303"/>
      <c r="AI49" s="303"/>
      <c r="AJ49" s="303"/>
      <c r="AK49" s="17"/>
      <c r="AL49" s="17"/>
      <c r="AM49" s="17"/>
      <c r="AN49" s="17"/>
      <c r="AO49" s="17"/>
      <c r="AP49" s="17"/>
      <c r="AQ49" s="17"/>
      <c r="AR49" s="17"/>
      <c r="BM49" s="17"/>
      <c r="BN49" s="17"/>
      <c r="BO49" s="17"/>
      <c r="BP49" s="17"/>
      <c r="BQ49" s="17"/>
      <c r="BR49" s="17"/>
      <c r="BS49" s="17"/>
      <c r="BT49" s="19"/>
      <c r="BU49" s="19"/>
      <c r="BV49" s="19"/>
      <c r="BW49" s="19"/>
      <c r="BX49" s="19"/>
      <c r="BY49" s="19"/>
      <c r="BZ49" s="19"/>
      <c r="CA49" s="19"/>
      <c r="CB49" s="19"/>
      <c r="CC49" s="19"/>
      <c r="CD49" s="19"/>
      <c r="CE49" s="19"/>
      <c r="CF49" s="19"/>
      <c r="CG49" s="19"/>
    </row>
    <row r="50" spans="1:85" s="20" customFormat="1" x14ac:dyDescent="0.25">
      <c r="A50" s="41">
        <v>382</v>
      </c>
      <c r="B50" s="42" t="s">
        <v>76</v>
      </c>
      <c r="C50" s="24">
        <v>0</v>
      </c>
      <c r="D50" s="24">
        <v>16.380000000000003</v>
      </c>
      <c r="E50" s="24">
        <v>12.42</v>
      </c>
      <c r="F50" s="24">
        <v>8.4479999999995172</v>
      </c>
      <c r="G50" s="24">
        <v>7.7400000000004674</v>
      </c>
      <c r="H50" s="24">
        <v>8.5759999999999987</v>
      </c>
      <c r="I50" s="24">
        <v>7.7720000000004887</v>
      </c>
      <c r="J50" s="24">
        <v>1.9039999999995056</v>
      </c>
      <c r="K50" s="24">
        <v>2.9920000000004952</v>
      </c>
      <c r="L50" s="24">
        <v>3.0359999999994973</v>
      </c>
      <c r="M50" s="24">
        <v>1.656000000000502</v>
      </c>
      <c r="N50" s="24">
        <v>-1.1200000000005097</v>
      </c>
      <c r="O50" s="24">
        <v>-2.2399999999999998</v>
      </c>
      <c r="P50" s="24">
        <v>-1.988</v>
      </c>
      <c r="Q50" s="24">
        <v>-3.6920000000000002</v>
      </c>
      <c r="R50" s="24">
        <v>0</v>
      </c>
      <c r="S50" s="24">
        <v>-1.7280000000000002</v>
      </c>
      <c r="T50" s="24">
        <v>-4.8960000000000017</v>
      </c>
      <c r="U50" s="24">
        <v>-1.7519999999999998</v>
      </c>
      <c r="V50" s="24">
        <v>-4.6720000000000006</v>
      </c>
      <c r="W50" s="24">
        <v>-2.8600000000000003</v>
      </c>
      <c r="X50" s="24"/>
      <c r="Y50" s="30">
        <f t="shared" si="18"/>
        <v>53.563999999999986</v>
      </c>
      <c r="Z50" s="30">
        <f t="shared" si="19"/>
        <v>17.36000000000049</v>
      </c>
      <c r="AA50" s="30">
        <f t="shared" si="20"/>
        <v>-9.6479999999999997</v>
      </c>
      <c r="AB50" s="30">
        <f t="shared" si="21"/>
        <v>-15.908000000000001</v>
      </c>
      <c r="AC50" s="17"/>
      <c r="AD50" s="317">
        <v>53.563999999999986</v>
      </c>
      <c r="AE50" s="317">
        <v>17.36000000000049</v>
      </c>
      <c r="AF50" s="317">
        <v>0</v>
      </c>
      <c r="AG50" s="317">
        <v>0</v>
      </c>
      <c r="AH50" s="303"/>
      <c r="AI50" s="303"/>
      <c r="AJ50" s="303"/>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20" customFormat="1" x14ac:dyDescent="0.25">
      <c r="A51" s="41">
        <v>383</v>
      </c>
      <c r="B51" s="42" t="s">
        <v>40</v>
      </c>
      <c r="C51" s="24">
        <v>0</v>
      </c>
      <c r="D51" s="24">
        <v>18.899999999999999</v>
      </c>
      <c r="E51" s="24">
        <v>13.799999999999999</v>
      </c>
      <c r="F51" s="24">
        <v>9.7919999999994438</v>
      </c>
      <c r="G51" s="24">
        <v>9.3600000000005679</v>
      </c>
      <c r="H51" s="24">
        <v>9.984</v>
      </c>
      <c r="I51" s="24">
        <v>9.0480000000005667</v>
      </c>
      <c r="J51" s="24">
        <v>2.2259999999994213</v>
      </c>
      <c r="K51" s="24">
        <v>3.498000000000578</v>
      </c>
      <c r="L51" s="24">
        <v>3.5639999999994108</v>
      </c>
      <c r="M51" s="24">
        <v>1.9440000000005893</v>
      </c>
      <c r="N51" s="24">
        <v>-1.3200000000006</v>
      </c>
      <c r="O51" s="24">
        <v>-2.64</v>
      </c>
      <c r="P51" s="24">
        <v>-2.3519999999999999</v>
      </c>
      <c r="Q51" s="24">
        <v>-4.3680000000000003</v>
      </c>
      <c r="R51" s="24">
        <v>0</v>
      </c>
      <c r="S51" s="24">
        <v>-2.052</v>
      </c>
      <c r="T51" s="24">
        <v>-5.8139999999999992</v>
      </c>
      <c r="U51" s="24">
        <v>-2.0880000000000001</v>
      </c>
      <c r="V51" s="24">
        <v>-5.5679999999999996</v>
      </c>
      <c r="W51" s="24">
        <v>-3.54</v>
      </c>
      <c r="X51" s="24"/>
      <c r="Y51" s="30">
        <f t="shared" si="18"/>
        <v>61.836000000000006</v>
      </c>
      <c r="Z51" s="30">
        <f>SUM(I51:M51)</f>
        <v>20.280000000000566</v>
      </c>
      <c r="AA51" s="30">
        <f t="shared" si="20"/>
        <v>-11.411999999999999</v>
      </c>
      <c r="AB51" s="30">
        <f t="shared" si="21"/>
        <v>-19.062000000000001</v>
      </c>
      <c r="AC51" s="17"/>
      <c r="AD51" s="317">
        <v>61.836000000000006</v>
      </c>
      <c r="AE51" s="317">
        <v>20.280000000000566</v>
      </c>
      <c r="AF51" s="317">
        <v>0</v>
      </c>
      <c r="AG51" s="317">
        <v>0</v>
      </c>
      <c r="AH51" s="303"/>
      <c r="AI51" s="303"/>
      <c r="AJ51" s="303"/>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20" customFormat="1" x14ac:dyDescent="0.25">
      <c r="A52" s="37"/>
      <c r="B52" s="43"/>
      <c r="C52" s="31"/>
      <c r="D52" s="31"/>
      <c r="E52" s="31"/>
      <c r="F52" s="31"/>
      <c r="G52" s="31"/>
      <c r="H52" s="31"/>
      <c r="I52" s="31"/>
      <c r="J52" s="31"/>
      <c r="K52" s="31"/>
      <c r="L52" s="31"/>
      <c r="M52" s="31"/>
      <c r="N52" s="31"/>
      <c r="O52" s="31"/>
      <c r="P52" s="31"/>
      <c r="Q52" s="31"/>
      <c r="R52" s="31"/>
      <c r="S52" s="31"/>
      <c r="T52" s="31"/>
      <c r="U52" s="31"/>
      <c r="V52" s="31"/>
      <c r="W52" s="31"/>
      <c r="X52" s="31"/>
      <c r="Y52" s="222">
        <f>SUM(Y48:Y51)</f>
        <v>293</v>
      </c>
      <c r="Z52" s="222">
        <f t="shared" ref="Z52:AB52" si="22">SUM(Z48:Z51)</f>
        <v>64.000000000001819</v>
      </c>
      <c r="AA52" s="222">
        <f t="shared" si="22"/>
        <v>-34</v>
      </c>
      <c r="AB52" s="222">
        <f t="shared" si="22"/>
        <v>-55</v>
      </c>
      <c r="AC52" s="222">
        <f>SUM(Y52:AB52)</f>
        <v>268.00000000000182</v>
      </c>
      <c r="AD52" s="304">
        <f>SUM(AD48:AD51)</f>
        <v>293</v>
      </c>
      <c r="AE52" s="304">
        <f>SUM(AE48:AE51)</f>
        <v>64.000000000001819</v>
      </c>
      <c r="AF52" s="304">
        <f t="shared" ref="AF52:AG52" si="23">SUM(AF48:AF51)</f>
        <v>0</v>
      </c>
      <c r="AG52" s="304">
        <f t="shared" si="23"/>
        <v>0</v>
      </c>
      <c r="AH52" s="304">
        <f>SUM(AD52:AG52)</f>
        <v>357.00000000000182</v>
      </c>
      <c r="AI52" s="303"/>
      <c r="AJ52" s="303"/>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x14ac:dyDescent="0.25">
      <c r="B53" s="43" t="s">
        <v>69</v>
      </c>
      <c r="C53" s="19"/>
      <c r="D53" s="19"/>
      <c r="E53" s="19"/>
      <c r="F53" s="19"/>
      <c r="G53" s="19"/>
      <c r="H53" s="19"/>
      <c r="I53" s="19"/>
      <c r="J53" s="19"/>
      <c r="K53" s="19"/>
      <c r="L53" s="19"/>
      <c r="M53" s="19"/>
      <c r="N53" s="19"/>
      <c r="O53" s="19"/>
      <c r="P53" s="19"/>
      <c r="Q53" s="19"/>
      <c r="R53" s="19"/>
      <c r="S53" s="19"/>
      <c r="T53" s="19"/>
      <c r="U53" s="19"/>
      <c r="V53" s="19"/>
      <c r="W53" s="19"/>
      <c r="X53" s="19"/>
      <c r="AD53" s="303"/>
      <c r="AE53" s="303"/>
      <c r="AF53" s="303"/>
      <c r="AG53" s="303"/>
      <c r="AH53" s="303"/>
      <c r="AI53" s="303"/>
      <c r="AJ53" s="303"/>
    </row>
    <row r="54" spans="1:85" s="32" customFormat="1" x14ac:dyDescent="0.25">
      <c r="A54" s="37"/>
      <c r="B54" s="43" t="s">
        <v>73</v>
      </c>
      <c r="C54" s="43">
        <v>2020</v>
      </c>
      <c r="D54" s="43">
        <v>2021</v>
      </c>
      <c r="E54" s="43">
        <v>2022</v>
      </c>
      <c r="F54" s="43">
        <v>2023</v>
      </c>
      <c r="G54" s="43">
        <v>2024</v>
      </c>
      <c r="H54" s="43">
        <v>2025</v>
      </c>
      <c r="I54" s="43">
        <v>2026</v>
      </c>
      <c r="J54" s="43">
        <v>2027</v>
      </c>
      <c r="K54" s="43">
        <v>2028</v>
      </c>
      <c r="L54" s="43">
        <v>2029</v>
      </c>
      <c r="M54" s="43">
        <v>2030</v>
      </c>
      <c r="N54" s="43">
        <v>2031</v>
      </c>
      <c r="O54" s="43">
        <v>2032</v>
      </c>
      <c r="P54" s="43">
        <v>2033</v>
      </c>
      <c r="Q54" s="43">
        <v>2034</v>
      </c>
      <c r="R54" s="43">
        <v>2035</v>
      </c>
      <c r="S54" s="43">
        <v>2036</v>
      </c>
      <c r="T54" s="43">
        <v>2037</v>
      </c>
      <c r="U54" s="43">
        <v>2038</v>
      </c>
      <c r="V54" s="43">
        <v>2039</v>
      </c>
      <c r="W54" s="43">
        <v>2040</v>
      </c>
      <c r="X54" s="43"/>
      <c r="Y54" s="17"/>
      <c r="Z54" s="17"/>
      <c r="AA54" s="17"/>
      <c r="AB54" s="17"/>
      <c r="AC54" s="17"/>
      <c r="AD54" s="303"/>
      <c r="AE54" s="303"/>
      <c r="AF54" s="303"/>
      <c r="AG54" s="303"/>
      <c r="AH54" s="303"/>
      <c r="AI54" s="303"/>
      <c r="AJ54" s="303"/>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x14ac:dyDescent="0.25">
      <c r="A55" s="37"/>
      <c r="B55" s="43" t="s">
        <v>92</v>
      </c>
      <c r="C55" s="31"/>
      <c r="D55" s="31">
        <v>10503</v>
      </c>
      <c r="E55" s="31">
        <v>10566</v>
      </c>
      <c r="F55" s="31">
        <v>10612</v>
      </c>
      <c r="G55" s="31">
        <v>10643.999999999998</v>
      </c>
      <c r="H55" s="31">
        <v>10674</v>
      </c>
      <c r="I55" s="31">
        <v>10706</v>
      </c>
      <c r="J55" s="31">
        <v>10735.000000000002</v>
      </c>
      <c r="K55" s="31">
        <v>10742</v>
      </c>
      <c r="L55" s="31">
        <v>10753.000000000002</v>
      </c>
      <c r="M55" s="31">
        <v>10764</v>
      </c>
      <c r="N55" s="31">
        <v>10770.000000000002</v>
      </c>
      <c r="O55" s="31">
        <v>10766</v>
      </c>
      <c r="P55" s="31">
        <v>10758</v>
      </c>
      <c r="Q55" s="31">
        <v>10751</v>
      </c>
      <c r="R55" s="31">
        <v>10738</v>
      </c>
      <c r="S55" s="31">
        <v>10738</v>
      </c>
      <c r="T55" s="31">
        <v>10732</v>
      </c>
      <c r="U55" s="31">
        <v>10715</v>
      </c>
      <c r="V55" s="31">
        <v>10709</v>
      </c>
      <c r="W55" s="31">
        <v>10693</v>
      </c>
      <c r="X55" s="31"/>
      <c r="Y55" s="17"/>
      <c r="Z55" s="17"/>
      <c r="AA55" s="17"/>
      <c r="AB55" s="17"/>
      <c r="AC55" s="17"/>
      <c r="AD55" s="303"/>
      <c r="AE55" s="303"/>
      <c r="AF55" s="303"/>
      <c r="AG55" s="303"/>
      <c r="AH55" s="303"/>
      <c r="AI55" s="303"/>
      <c r="AJ55" s="303"/>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92</v>
      </c>
      <c r="C56" s="31"/>
      <c r="D56" s="31">
        <v>10503</v>
      </c>
      <c r="E56" s="31">
        <v>10566</v>
      </c>
      <c r="F56" s="31">
        <v>10612</v>
      </c>
      <c r="G56" s="31">
        <v>10643.999999999998</v>
      </c>
      <c r="H56" s="31">
        <v>10674</v>
      </c>
      <c r="I56" s="31">
        <v>10706</v>
      </c>
      <c r="J56" s="31">
        <v>10735.000000000002</v>
      </c>
      <c r="K56" s="31">
        <v>10742</v>
      </c>
      <c r="L56" s="31">
        <v>10753.000000000002</v>
      </c>
      <c r="M56" s="31">
        <v>10764</v>
      </c>
      <c r="N56" s="31">
        <v>10770.000000000002</v>
      </c>
      <c r="O56" s="31">
        <v>10766</v>
      </c>
      <c r="P56" s="31">
        <v>10758</v>
      </c>
      <c r="Q56" s="31">
        <v>10751</v>
      </c>
      <c r="R56" s="31">
        <v>10738</v>
      </c>
      <c r="S56" s="31">
        <v>10738</v>
      </c>
      <c r="T56" s="31">
        <v>10732</v>
      </c>
      <c r="U56" s="31">
        <v>10715</v>
      </c>
      <c r="V56" s="31">
        <v>10709</v>
      </c>
      <c r="W56" s="31">
        <v>10693</v>
      </c>
      <c r="X56" s="31"/>
      <c r="Y56" s="17"/>
      <c r="Z56" s="17"/>
      <c r="AA56" s="17"/>
      <c r="AB56" s="17"/>
      <c r="AC56" s="17"/>
      <c r="AD56" s="303"/>
      <c r="AE56" s="303"/>
      <c r="AF56" s="303"/>
      <c r="AG56" s="303"/>
      <c r="AH56" s="303"/>
      <c r="AI56" s="303"/>
      <c r="AJ56" s="303"/>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t="s">
        <v>93</v>
      </c>
      <c r="C57" s="31"/>
      <c r="D57" s="31">
        <v>63.000000000000114</v>
      </c>
      <c r="E57" s="31">
        <v>45.999999999999659</v>
      </c>
      <c r="F57" s="31">
        <v>31.999999999999886</v>
      </c>
      <c r="G57" s="31">
        <v>30</v>
      </c>
      <c r="H57" s="31">
        <v>32.000000000000568</v>
      </c>
      <c r="I57" s="31">
        <v>28.999999999999432</v>
      </c>
      <c r="J57" s="31">
        <v>7.0000000000002274</v>
      </c>
      <c r="K57" s="31">
        <v>10.999999999999886</v>
      </c>
      <c r="L57" s="31">
        <v>11.000000000000114</v>
      </c>
      <c r="M57" s="31">
        <v>6</v>
      </c>
      <c r="N57" s="31">
        <v>-4.0000000000001137</v>
      </c>
      <c r="O57" s="31">
        <v>-8</v>
      </c>
      <c r="P57" s="31">
        <v>-6.9999999999997726</v>
      </c>
      <c r="Q57" s="31">
        <v>-13.000000000000455</v>
      </c>
      <c r="R57" s="31">
        <v>0</v>
      </c>
      <c r="S57" s="31">
        <v>-5.9999999999998863</v>
      </c>
      <c r="T57" s="31">
        <v>-16.999999999999886</v>
      </c>
      <c r="U57" s="31">
        <v>-5.9999999999997726</v>
      </c>
      <c r="V57" s="31">
        <v>-16.000000000000227</v>
      </c>
      <c r="W57" s="31">
        <v>-9.9999999999996589</v>
      </c>
      <c r="X57" s="31"/>
      <c r="Y57" s="17"/>
      <c r="Z57" s="17"/>
      <c r="AA57" s="17"/>
      <c r="AB57" s="17"/>
      <c r="AC57" s="17"/>
      <c r="AD57" s="303"/>
      <c r="AE57" s="303"/>
      <c r="AF57" s="303"/>
      <c r="AG57" s="303"/>
      <c r="AH57" s="303"/>
      <c r="AI57" s="303"/>
      <c r="AJ57" s="303"/>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t="s">
        <v>94</v>
      </c>
      <c r="C58" s="31"/>
      <c r="D58" s="31">
        <v>18</v>
      </c>
      <c r="E58" s="31">
        <v>18</v>
      </c>
      <c r="F58" s="31">
        <v>18</v>
      </c>
      <c r="G58" s="31">
        <v>18</v>
      </c>
      <c r="H58" s="31">
        <v>18</v>
      </c>
      <c r="I58" s="31">
        <v>0</v>
      </c>
      <c r="J58" s="31">
        <v>0</v>
      </c>
      <c r="K58" s="31">
        <v>0</v>
      </c>
      <c r="L58" s="31">
        <v>0</v>
      </c>
      <c r="M58" s="31">
        <v>0</v>
      </c>
      <c r="N58" s="31">
        <v>0</v>
      </c>
      <c r="O58" s="31">
        <v>0</v>
      </c>
      <c r="P58" s="31">
        <v>0</v>
      </c>
      <c r="Q58" s="31">
        <v>0</v>
      </c>
      <c r="R58" s="31">
        <v>0</v>
      </c>
      <c r="S58" s="31">
        <v>0</v>
      </c>
      <c r="T58" s="31">
        <v>0</v>
      </c>
      <c r="U58" s="31">
        <v>0</v>
      </c>
      <c r="V58" s="31">
        <v>0</v>
      </c>
      <c r="W58" s="31">
        <v>0</v>
      </c>
      <c r="X58" s="31"/>
      <c r="Y58" s="17"/>
      <c r="Z58" s="17"/>
      <c r="AA58" s="17"/>
      <c r="AB58" s="17"/>
      <c r="AC58" s="17"/>
      <c r="AD58" s="303"/>
      <c r="AE58" s="303"/>
      <c r="AF58" s="303"/>
      <c r="AG58" s="303"/>
      <c r="AH58" s="303"/>
      <c r="AI58" s="303"/>
      <c r="AJ58" s="303"/>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x14ac:dyDescent="0.25">
      <c r="A59" s="37"/>
      <c r="B59" s="43" t="s">
        <v>95</v>
      </c>
      <c r="C59" s="31"/>
      <c r="D59" s="31">
        <v>63.000000000000114</v>
      </c>
      <c r="E59" s="31">
        <v>45.999999999999659</v>
      </c>
      <c r="F59" s="31">
        <v>31.999999999999886</v>
      </c>
      <c r="G59" s="31">
        <v>30</v>
      </c>
      <c r="H59" s="31">
        <v>32.000000000000568</v>
      </c>
      <c r="I59" s="31">
        <v>28.999999999999432</v>
      </c>
      <c r="J59" s="31">
        <v>7.0000000000002274</v>
      </c>
      <c r="K59" s="31">
        <v>10.999999999999886</v>
      </c>
      <c r="L59" s="31">
        <v>11.000000000000114</v>
      </c>
      <c r="M59" s="31">
        <v>6</v>
      </c>
      <c r="N59" s="31">
        <v>-4.0000000000001137</v>
      </c>
      <c r="O59" s="31">
        <v>-8</v>
      </c>
      <c r="P59" s="31">
        <v>-6.9999999999997726</v>
      </c>
      <c r="Q59" s="31">
        <v>-13.000000000000455</v>
      </c>
      <c r="R59" s="31">
        <v>0</v>
      </c>
      <c r="S59" s="31">
        <v>-5.9999999999998863</v>
      </c>
      <c r="T59" s="31">
        <v>-16.999999999999886</v>
      </c>
      <c r="U59" s="31">
        <v>-5.9999999999997726</v>
      </c>
      <c r="V59" s="31">
        <v>-16.000000000000227</v>
      </c>
      <c r="W59" s="31">
        <v>-9.9999999999996589</v>
      </c>
      <c r="X59" s="31"/>
      <c r="Y59" s="17"/>
      <c r="Z59" s="17"/>
      <c r="AA59" s="17"/>
      <c r="AB59" s="17"/>
      <c r="AC59" s="17"/>
      <c r="AD59" s="303"/>
      <c r="AE59" s="303"/>
      <c r="AF59" s="303"/>
      <c r="AG59" s="303"/>
      <c r="AH59" s="303"/>
      <c r="AI59" s="303"/>
      <c r="AJ59" s="303"/>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x14ac:dyDescent="0.25">
      <c r="A60" s="37"/>
      <c r="B60" s="43" t="s">
        <v>96</v>
      </c>
      <c r="C60" s="31"/>
      <c r="D60" s="31">
        <v>81.000000000000114</v>
      </c>
      <c r="E60" s="31">
        <v>63.999999999999659</v>
      </c>
      <c r="F60" s="31">
        <v>49.999999999999886</v>
      </c>
      <c r="G60" s="31">
        <v>48</v>
      </c>
      <c r="H60" s="31">
        <v>50.000000000000568</v>
      </c>
      <c r="I60" s="31">
        <v>28.999999999999432</v>
      </c>
      <c r="J60" s="31">
        <v>7.0000000000002274</v>
      </c>
      <c r="K60" s="31">
        <v>10.999999999999886</v>
      </c>
      <c r="L60" s="31">
        <v>11.000000000000114</v>
      </c>
      <c r="M60" s="31">
        <v>6</v>
      </c>
      <c r="N60" s="31">
        <v>-4.0000000000001137</v>
      </c>
      <c r="O60" s="31">
        <v>-8</v>
      </c>
      <c r="P60" s="31">
        <v>-6.9999999999997726</v>
      </c>
      <c r="Q60" s="31">
        <v>-13.000000000000455</v>
      </c>
      <c r="R60" s="31">
        <v>0</v>
      </c>
      <c r="S60" s="31">
        <v>-5.9999999999998863</v>
      </c>
      <c r="T60" s="31">
        <v>-16.999999999999886</v>
      </c>
      <c r="U60" s="31">
        <v>-5.9999999999997726</v>
      </c>
      <c r="V60" s="31">
        <v>-16.000000000000227</v>
      </c>
      <c r="W60" s="31">
        <v>-9.9999999999996589</v>
      </c>
      <c r="X60" s="31"/>
      <c r="Y60" s="17"/>
      <c r="Z60" s="17"/>
      <c r="AA60" s="17"/>
      <c r="AB60" s="17"/>
      <c r="AC60" s="17"/>
      <c r="AD60" s="303"/>
      <c r="AE60" s="303"/>
      <c r="AF60" s="303"/>
      <c r="AG60" s="303"/>
      <c r="AH60" s="303"/>
      <c r="AI60" s="303"/>
      <c r="AJ60" s="303"/>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x14ac:dyDescent="0.25">
      <c r="A61" s="37"/>
      <c r="B61" s="43"/>
      <c r="C61" s="31"/>
      <c r="D61" s="31"/>
      <c r="E61" s="31"/>
      <c r="F61" s="31"/>
      <c r="G61" s="31"/>
      <c r="H61" s="31"/>
      <c r="I61" s="31"/>
      <c r="J61" s="31"/>
      <c r="K61" s="31"/>
      <c r="L61" s="31"/>
      <c r="M61" s="31"/>
      <c r="N61" s="31"/>
      <c r="O61" s="31"/>
      <c r="P61" s="31"/>
      <c r="Q61" s="31"/>
      <c r="R61" s="31"/>
      <c r="S61" s="31"/>
      <c r="T61" s="31"/>
      <c r="U61" s="31"/>
      <c r="V61" s="31"/>
      <c r="W61" s="31"/>
      <c r="X61" s="31"/>
      <c r="Y61" s="17"/>
      <c r="Z61" s="17"/>
      <c r="AA61" s="17"/>
      <c r="AB61" s="17"/>
      <c r="AC61" s="17"/>
      <c r="AD61" s="303"/>
      <c r="AE61" s="303"/>
      <c r="AF61" s="303"/>
      <c r="AG61" s="303"/>
      <c r="AH61" s="303"/>
      <c r="AI61" s="303"/>
      <c r="AJ61" s="303"/>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4.25" hidden="1" customHeight="1" x14ac:dyDescent="0.25">
      <c r="A62" s="37"/>
      <c r="B62" s="43" t="s">
        <v>82</v>
      </c>
      <c r="C62" s="31"/>
      <c r="D62" s="31">
        <v>9.6000000000000002E-2</v>
      </c>
      <c r="E62" s="31">
        <v>9.6000000000000002E-2</v>
      </c>
      <c r="F62" s="31">
        <v>9.6000000000000002E-2</v>
      </c>
      <c r="G62" s="31">
        <v>9.6000000000000002E-2</v>
      </c>
      <c r="H62" s="31">
        <v>9.6000000000000002E-2</v>
      </c>
      <c r="I62" s="31">
        <v>9.6000000000000002E-2</v>
      </c>
      <c r="J62" s="31">
        <v>9.6000000000000002E-2</v>
      </c>
      <c r="K62" s="31">
        <v>9.6000000000000002E-2</v>
      </c>
      <c r="L62" s="31">
        <v>9.6000000000000002E-2</v>
      </c>
      <c r="M62" s="31">
        <v>9.6000000000000002E-2</v>
      </c>
      <c r="N62" s="31">
        <v>9.6000000000000002E-2</v>
      </c>
      <c r="O62" s="31">
        <v>9.6000000000000002E-2</v>
      </c>
      <c r="P62" s="31">
        <v>9.6000000000000002E-2</v>
      </c>
      <c r="Q62" s="31">
        <v>9.6000000000000002E-2</v>
      </c>
      <c r="R62" s="31">
        <v>9.6000000000000002E-2</v>
      </c>
      <c r="S62" s="31">
        <v>9.6000000000000002E-2</v>
      </c>
      <c r="T62" s="31">
        <v>9.6000000000000002E-2</v>
      </c>
      <c r="U62" s="31">
        <v>9.6000000000000002E-2</v>
      </c>
      <c r="V62" s="31">
        <v>9.6000000000000002E-2</v>
      </c>
      <c r="W62" s="31">
        <v>9.6000000000000002E-2</v>
      </c>
      <c r="X62" s="31"/>
      <c r="Y62" s="17"/>
      <c r="Z62" s="17"/>
      <c r="AA62" s="17"/>
      <c r="AB62" s="17"/>
      <c r="AC62" s="17"/>
      <c r="AD62" s="303"/>
      <c r="AE62" s="303"/>
      <c r="AF62" s="303"/>
      <c r="AG62" s="303"/>
      <c r="AH62" s="303"/>
      <c r="AI62" s="303"/>
      <c r="AJ62" s="303"/>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ht="13.5" hidden="1" customHeight="1" x14ac:dyDescent="0.25">
      <c r="A63" s="37"/>
      <c r="B63" s="43" t="s">
        <v>83</v>
      </c>
      <c r="C63" s="31"/>
      <c r="D63" s="31">
        <v>946417.35024000006</v>
      </c>
      <c r="E63" s="31">
        <v>961560.02784384019</v>
      </c>
      <c r="F63" s="31">
        <v>976944.98828934156</v>
      </c>
      <c r="G63" s="31">
        <v>992576.10810197098</v>
      </c>
      <c r="H63" s="31">
        <v>1008457.3258316024</v>
      </c>
      <c r="I63" s="31">
        <v>1024592.6430449083</v>
      </c>
      <c r="J63" s="31">
        <v>1040986.1253336269</v>
      </c>
      <c r="K63" s="31">
        <v>1057641.9033389648</v>
      </c>
      <c r="L63" s="31">
        <v>1074564.1737923883</v>
      </c>
      <c r="M63" s="31">
        <v>1091757.2005730662</v>
      </c>
      <c r="N63" s="31">
        <v>1109225.3157822355</v>
      </c>
      <c r="O63" s="31">
        <v>1126972.9208347513</v>
      </c>
      <c r="P63" s="31">
        <v>1145004.4875681074</v>
      </c>
      <c r="Q63" s="31">
        <v>1163324.5593691971</v>
      </c>
      <c r="R63" s="31">
        <v>1181937.7523191043</v>
      </c>
      <c r="S63" s="31">
        <v>1200848.75635621</v>
      </c>
      <c r="T63" s="31">
        <v>1220062.3364579093</v>
      </c>
      <c r="U63" s="31">
        <v>1239583.3338412358</v>
      </c>
      <c r="V63" s="31">
        <v>1259416.6671826956</v>
      </c>
      <c r="W63" s="31">
        <v>1279567.3338576187</v>
      </c>
      <c r="X63" s="31"/>
      <c r="Y63" s="17"/>
      <c r="Z63" s="17"/>
      <c r="AA63" s="17"/>
      <c r="AB63" s="17"/>
      <c r="AC63" s="17"/>
      <c r="AD63" s="303"/>
      <c r="AE63" s="303"/>
      <c r="AF63" s="303"/>
      <c r="AG63" s="303"/>
      <c r="AH63" s="303"/>
      <c r="AI63" s="303"/>
      <c r="AJ63" s="303"/>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ht="13.5" hidden="1" customHeight="1" x14ac:dyDescent="0.25">
      <c r="A64" s="37"/>
      <c r="B64" s="43" t="s">
        <v>84</v>
      </c>
      <c r="C64" s="31"/>
      <c r="D64" s="31">
        <v>865632</v>
      </c>
      <c r="E64" s="31">
        <v>879482.11199999996</v>
      </c>
      <c r="F64" s="31">
        <v>893553.82579199993</v>
      </c>
      <c r="G64" s="31">
        <v>907850.68700467213</v>
      </c>
      <c r="H64" s="31">
        <v>922376.29799674684</v>
      </c>
      <c r="I64" s="31">
        <v>937134.31876469485</v>
      </c>
      <c r="J64" s="31">
        <v>952128.46786492993</v>
      </c>
      <c r="K64" s="31">
        <v>967362.52335076884</v>
      </c>
      <c r="L64" s="31">
        <v>982840.32372438116</v>
      </c>
      <c r="M64" s="31">
        <v>998565.76890397118</v>
      </c>
      <c r="N64" s="31">
        <v>1014542.8212064346</v>
      </c>
      <c r="O64" s="31">
        <v>1030775.5063457376</v>
      </c>
      <c r="P64" s="31">
        <v>1047267.9144472696</v>
      </c>
      <c r="Q64" s="31">
        <v>1064024.2010784259</v>
      </c>
      <c r="R64" s="31">
        <v>1081048.5882956805</v>
      </c>
      <c r="S64" s="31">
        <v>1098345.3657084117</v>
      </c>
      <c r="T64" s="31">
        <v>1115918.8915597461</v>
      </c>
      <c r="U64" s="31">
        <v>1133773.5938247021</v>
      </c>
      <c r="V64" s="31">
        <v>1151913.9713258974</v>
      </c>
      <c r="W64" s="31">
        <v>1170344.5948671116</v>
      </c>
      <c r="X64" s="31"/>
      <c r="Y64" s="17"/>
      <c r="Z64" s="17"/>
      <c r="AA64" s="17"/>
      <c r="AB64" s="17"/>
      <c r="AC64" s="17"/>
      <c r="AD64" s="303"/>
      <c r="AE64" s="303"/>
      <c r="AF64" s="303"/>
      <c r="AG64" s="303"/>
      <c r="AH64" s="303"/>
      <c r="AI64" s="303"/>
      <c r="AJ64" s="303"/>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ht="15.75" hidden="1" customHeight="1" x14ac:dyDescent="0.25">
      <c r="A65" s="37"/>
      <c r="B65" s="43" t="s">
        <v>85</v>
      </c>
      <c r="C65" s="31"/>
      <c r="D65" s="31">
        <v>654825.56384247215</v>
      </c>
      <c r="E65" s="31">
        <v>665302.35686395236</v>
      </c>
      <c r="F65" s="31">
        <v>675946.77857377636</v>
      </c>
      <c r="G65" s="31">
        <v>686761.51103095547</v>
      </c>
      <c r="H65" s="31">
        <v>697749.27920745115</v>
      </c>
      <c r="I65" s="31">
        <v>708912.85167477047</v>
      </c>
      <c r="J65" s="31">
        <v>720255.04130156734</v>
      </c>
      <c r="K65" s="31">
        <v>731778.70596239169</v>
      </c>
      <c r="L65" s="31">
        <v>743486.74925778992</v>
      </c>
      <c r="M65" s="31">
        <v>755382.12124591472</v>
      </c>
      <c r="N65" s="31">
        <v>767467.81918584951</v>
      </c>
      <c r="O65" s="31">
        <v>779746.88829282357</v>
      </c>
      <c r="P65" s="31">
        <v>792222.42250550725</v>
      </c>
      <c r="Q65" s="31">
        <v>804897.56526559556</v>
      </c>
      <c r="R65" s="31">
        <v>817775.51030984661</v>
      </c>
      <c r="S65" s="31">
        <v>830859.5024748029</v>
      </c>
      <c r="T65" s="31">
        <v>844152.83851440006</v>
      </c>
      <c r="U65" s="31">
        <v>857658.86793062976</v>
      </c>
      <c r="V65" s="31">
        <v>871380.99381752149</v>
      </c>
      <c r="W65" s="31">
        <v>885322.673718601</v>
      </c>
      <c r="X65" s="31"/>
      <c r="Y65" s="17"/>
      <c r="Z65" s="17"/>
      <c r="AA65" s="17"/>
      <c r="AB65" s="17"/>
      <c r="AC65" s="17"/>
      <c r="AD65" s="303"/>
      <c r="AE65" s="303"/>
      <c r="AF65" s="303"/>
      <c r="AG65" s="303"/>
      <c r="AH65" s="303"/>
      <c r="AI65" s="303"/>
      <c r="AJ65" s="303"/>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ht="16.5" hidden="1" customHeight="1" x14ac:dyDescent="0.25">
      <c r="A66" s="37"/>
      <c r="B66" s="43"/>
      <c r="C66" s="31"/>
      <c r="D66" s="31"/>
      <c r="E66" s="31"/>
      <c r="F66" s="31"/>
      <c r="G66" s="31"/>
      <c r="H66" s="31"/>
      <c r="I66" s="31"/>
      <c r="J66" s="31"/>
      <c r="K66" s="31"/>
      <c r="L66" s="31"/>
      <c r="M66" s="31"/>
      <c r="N66" s="31"/>
      <c r="O66" s="31"/>
      <c r="P66" s="31"/>
      <c r="Q66" s="31"/>
      <c r="R66" s="31"/>
      <c r="S66" s="31"/>
      <c r="T66" s="31"/>
      <c r="U66" s="31"/>
      <c r="V66" s="31"/>
      <c r="W66" s="31"/>
      <c r="X66" s="31"/>
      <c r="Y66" s="17"/>
      <c r="Z66" s="17"/>
      <c r="AA66" s="17"/>
      <c r="AB66" s="17"/>
      <c r="AC66" s="17"/>
      <c r="AD66" s="303"/>
      <c r="AE66" s="303"/>
      <c r="AF66" s="303"/>
      <c r="AG66" s="303"/>
      <c r="AH66" s="303"/>
      <c r="AI66" s="303"/>
      <c r="AJ66" s="303"/>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s="32" customFormat="1" x14ac:dyDescent="0.25">
      <c r="A67" s="37"/>
      <c r="B67" s="43" t="s">
        <v>86</v>
      </c>
      <c r="C67" s="31"/>
      <c r="D67" s="31">
        <v>31.370755155387819</v>
      </c>
      <c r="E67" s="31">
        <v>23.261864652918806</v>
      </c>
      <c r="F67" s="31">
        <v>16.254351824958757</v>
      </c>
      <c r="G67" s="31">
        <v>15.436102236421716</v>
      </c>
      <c r="H67" s="31">
        <v>16.688825636557588</v>
      </c>
      <c r="I67" s="31">
        <v>15.245088585535555</v>
      </c>
      <c r="J67" s="31">
        <v>3.7189795720787133</v>
      </c>
      <c r="K67" s="31">
        <v>5.8748881789137162</v>
      </c>
      <c r="L67" s="31">
        <v>5.9567838125665808</v>
      </c>
      <c r="M67" s="31">
        <v>3.2626895149579127</v>
      </c>
      <c r="N67" s="31">
        <v>-2.1917939781199562</v>
      </c>
      <c r="O67" s="31">
        <v>-4.3835879562396851</v>
      </c>
      <c r="P67" s="31">
        <v>-3.8812624649045384</v>
      </c>
      <c r="Q67" s="31">
        <v>-7.2383028366736548</v>
      </c>
      <c r="R67" s="31">
        <v>0</v>
      </c>
      <c r="S67" s="31">
        <v>-3.4076909671796853</v>
      </c>
      <c r="T67" s="31">
        <v>-9.7106060606060787</v>
      </c>
      <c r="U67" s="31">
        <v>-3.4556142898633353</v>
      </c>
      <c r="V67" s="31">
        <v>-9.280898441281904</v>
      </c>
      <c r="W67" s="31">
        <v>-5.8268176977440334</v>
      </c>
      <c r="X67" s="31"/>
      <c r="Y67" s="17"/>
      <c r="Z67" s="17"/>
      <c r="AA67" s="17"/>
      <c r="AB67" s="17"/>
      <c r="AC67" s="17"/>
      <c r="AD67" s="303"/>
      <c r="AE67" s="303"/>
      <c r="AF67" s="303"/>
      <c r="AG67" s="303"/>
      <c r="AH67" s="303"/>
      <c r="AI67" s="303"/>
      <c r="AJ67" s="303"/>
      <c r="AK67" s="17"/>
      <c r="AL67" s="17"/>
      <c r="AM67" s="17"/>
      <c r="AN67" s="17"/>
      <c r="AO67" s="17"/>
      <c r="AP67" s="17"/>
      <c r="AQ67" s="17"/>
      <c r="AR67" s="17"/>
      <c r="AS67" s="17"/>
      <c r="AT67" s="17"/>
      <c r="AU67" s="17"/>
      <c r="AV67" s="17"/>
      <c r="AW67" s="17"/>
      <c r="AX67" s="17"/>
      <c r="AY67" s="17"/>
      <c r="AZ67" s="17"/>
      <c r="BA67" s="17"/>
      <c r="BB67" s="17"/>
      <c r="BC67" s="17"/>
      <c r="BD67" s="17"/>
      <c r="BE67" s="17"/>
      <c r="BF67" s="17"/>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row>
    <row r="68" spans="1:85" s="32" customFormat="1" x14ac:dyDescent="0.25">
      <c r="A68" s="37"/>
      <c r="B68" s="43" t="s">
        <v>87</v>
      </c>
      <c r="C68" s="31"/>
      <c r="D68" s="31">
        <v>49.629244844612288</v>
      </c>
      <c r="E68" s="31">
        <v>40.738135347080849</v>
      </c>
      <c r="F68" s="31">
        <v>33.745648175041133</v>
      </c>
      <c r="G68" s="31">
        <v>32.563897763578282</v>
      </c>
      <c r="H68" s="31">
        <v>33.31117436344298</v>
      </c>
      <c r="I68" s="31">
        <v>13.754911414463876</v>
      </c>
      <c r="J68" s="31">
        <v>3.281020427921514</v>
      </c>
      <c r="K68" s="31">
        <v>5.125111821086171</v>
      </c>
      <c r="L68" s="31">
        <v>5.0432161874335328</v>
      </c>
      <c r="M68" s="31">
        <v>2.7373104850420873</v>
      </c>
      <c r="N68" s="31">
        <v>-1.8082060218801574</v>
      </c>
      <c r="O68" s="31">
        <v>-3.6164120437603158</v>
      </c>
      <c r="P68" s="31">
        <v>-3.1187375350952342</v>
      </c>
      <c r="Q68" s="31">
        <v>-5.761697163326799</v>
      </c>
      <c r="R68" s="31">
        <v>0</v>
      </c>
      <c r="S68" s="31">
        <v>-2.5923090328202014</v>
      </c>
      <c r="T68" s="31">
        <v>-7.2893939393938059</v>
      </c>
      <c r="U68" s="31">
        <v>-2.5443857101364369</v>
      </c>
      <c r="V68" s="31">
        <v>-6.7191015587183252</v>
      </c>
      <c r="W68" s="31">
        <v>-4.1731823022556265</v>
      </c>
      <c r="X68" s="31"/>
      <c r="Y68" s="17"/>
      <c r="Z68" s="17"/>
      <c r="AA68" s="17"/>
      <c r="AB68" s="17"/>
      <c r="AC68" s="17"/>
      <c r="AD68" s="303"/>
      <c r="AE68" s="303"/>
      <c r="AF68" s="303"/>
      <c r="AG68" s="303"/>
      <c r="AH68" s="303"/>
      <c r="AI68" s="303"/>
      <c r="AJ68" s="303"/>
      <c r="AK68" s="17"/>
      <c r="AL68" s="17"/>
      <c r="AM68" s="17"/>
      <c r="AN68" s="17"/>
      <c r="AO68" s="17"/>
      <c r="AP68" s="17"/>
      <c r="AQ68" s="17"/>
      <c r="AR68" s="17"/>
      <c r="AS68" s="17"/>
      <c r="AT68" s="17"/>
      <c r="AU68" s="17"/>
      <c r="AV68" s="17"/>
      <c r="AW68" s="17"/>
      <c r="AX68" s="17"/>
      <c r="AY68" s="17"/>
      <c r="AZ68" s="17"/>
      <c r="BA68" s="17"/>
      <c r="BB68" s="17"/>
      <c r="BC68" s="17"/>
      <c r="BD68" s="17"/>
      <c r="BE68" s="17"/>
      <c r="BF68" s="17"/>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row>
    <row r="69" spans="1:85" s="32" customFormat="1" x14ac:dyDescent="0.25">
      <c r="A69" s="37"/>
      <c r="B69" s="43"/>
      <c r="C69" s="31"/>
      <c r="D69" s="31"/>
      <c r="E69" s="31"/>
      <c r="F69" s="31"/>
      <c r="G69" s="31"/>
      <c r="H69" s="31"/>
      <c r="I69" s="31"/>
      <c r="J69" s="31"/>
      <c r="K69" s="31"/>
      <c r="L69" s="31"/>
      <c r="M69" s="31"/>
      <c r="N69" s="31"/>
      <c r="O69" s="31"/>
      <c r="P69" s="31"/>
      <c r="Q69" s="31"/>
      <c r="R69" s="31"/>
      <c r="S69" s="31"/>
      <c r="T69" s="31"/>
      <c r="U69" s="31"/>
      <c r="V69" s="31"/>
      <c r="W69" s="31"/>
      <c r="X69" s="31"/>
      <c r="Y69" s="17"/>
      <c r="Z69" s="17"/>
      <c r="AA69" s="17"/>
      <c r="AB69" s="17"/>
      <c r="AC69" s="17"/>
      <c r="AD69" s="303"/>
      <c r="AE69" s="303"/>
      <c r="AF69" s="303"/>
      <c r="AG69" s="303"/>
      <c r="AH69" s="303"/>
      <c r="AI69" s="303"/>
      <c r="AJ69" s="303"/>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2" customFormat="1" ht="13.5" customHeight="1" x14ac:dyDescent="0.25">
      <c r="A70" s="37"/>
      <c r="B70" s="43" t="s">
        <v>88</v>
      </c>
      <c r="C70" s="31"/>
      <c r="D70" s="31">
        <v>9.6000000000000002E-2</v>
      </c>
      <c r="E70" s="31">
        <v>9.6000000000000002E-2</v>
      </c>
      <c r="F70" s="31">
        <v>9.6000000000000002E-2</v>
      </c>
      <c r="G70" s="31">
        <v>9.6000000000000002E-2</v>
      </c>
      <c r="H70" s="31">
        <v>9.6000000000000002E-2</v>
      </c>
      <c r="I70" s="31">
        <v>9.6000000000000002E-2</v>
      </c>
      <c r="J70" s="31">
        <v>9.6000000000000002E-2</v>
      </c>
      <c r="K70" s="31">
        <v>9.6000000000000002E-2</v>
      </c>
      <c r="L70" s="31">
        <v>9.6000000000000002E-2</v>
      </c>
      <c r="M70" s="31">
        <v>9.6000000000000002E-2</v>
      </c>
      <c r="N70" s="31">
        <v>9.6000000000000002E-2</v>
      </c>
      <c r="O70" s="31">
        <v>9.6000000000000002E-2</v>
      </c>
      <c r="P70" s="31">
        <v>9.6000000000000002E-2</v>
      </c>
      <c r="Q70" s="31">
        <v>9.6000000000000002E-2</v>
      </c>
      <c r="R70" s="31">
        <v>9.6000000000000002E-2</v>
      </c>
      <c r="S70" s="31">
        <v>9.6000000000000002E-2</v>
      </c>
      <c r="T70" s="31">
        <v>9.6000000000000002E-2</v>
      </c>
      <c r="U70" s="31">
        <v>9.6000000000000002E-2</v>
      </c>
      <c r="V70" s="31">
        <v>9.6000000000000002E-2</v>
      </c>
      <c r="W70" s="31">
        <v>9.6000000000000002E-2</v>
      </c>
      <c r="X70" s="31"/>
      <c r="Y70" s="17"/>
      <c r="Z70" s="17"/>
      <c r="AA70" s="17"/>
      <c r="AB70" s="17"/>
      <c r="AC70" s="17"/>
      <c r="AD70" s="303"/>
      <c r="AE70" s="303"/>
      <c r="AF70" s="303"/>
      <c r="AG70" s="303"/>
      <c r="AH70" s="303"/>
      <c r="AI70" s="303"/>
      <c r="AJ70" s="303"/>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2" customFormat="1" ht="12" customHeight="1" x14ac:dyDescent="0.25">
      <c r="A71" s="37"/>
      <c r="B71" s="43" t="s">
        <v>89</v>
      </c>
      <c r="C71" s="31"/>
      <c r="D71" s="31">
        <v>745.58769230769224</v>
      </c>
      <c r="E71" s="31">
        <v>757.51709538461535</v>
      </c>
      <c r="F71" s="31">
        <v>769.63736891076917</v>
      </c>
      <c r="G71" s="31">
        <v>781.95156681334163</v>
      </c>
      <c r="H71" s="31">
        <v>794.46279188235496</v>
      </c>
      <c r="I71" s="31">
        <v>807.17419655247261</v>
      </c>
      <c r="J71" s="31">
        <v>820.0889836973123</v>
      </c>
      <c r="K71" s="31">
        <v>833.21040743646938</v>
      </c>
      <c r="L71" s="31">
        <v>846.54177395545298</v>
      </c>
      <c r="M71" s="31">
        <v>860.0864423387402</v>
      </c>
      <c r="N71" s="31">
        <v>873.84782541616016</v>
      </c>
      <c r="O71" s="31">
        <v>887.82939062281855</v>
      </c>
      <c r="P71" s="31">
        <v>902.03466087278389</v>
      </c>
      <c r="Q71" s="31">
        <v>916.46721544674836</v>
      </c>
      <c r="R71" s="31">
        <v>931.13069089389637</v>
      </c>
      <c r="S71" s="31">
        <v>946.02878194819891</v>
      </c>
      <c r="T71" s="31">
        <v>961.16524245937012</v>
      </c>
      <c r="U71" s="31">
        <v>976.54388633871986</v>
      </c>
      <c r="V71" s="31">
        <v>992.16858852013934</v>
      </c>
      <c r="W71" s="31">
        <v>1008.0432859364616</v>
      </c>
      <c r="X71" s="31"/>
      <c r="Y71" s="17"/>
      <c r="Z71" s="17"/>
      <c r="AA71" s="17"/>
      <c r="AB71" s="17"/>
      <c r="AC71" s="17"/>
      <c r="AD71" s="303"/>
      <c r="AE71" s="303"/>
      <c r="AF71" s="303"/>
      <c r="AG71" s="303"/>
      <c r="AH71" s="303"/>
      <c r="AI71" s="303"/>
      <c r="AJ71" s="303"/>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2" customFormat="1" ht="15.75" customHeight="1" x14ac:dyDescent="0.25">
      <c r="A72" s="37"/>
      <c r="B72" s="43" t="s">
        <v>90</v>
      </c>
      <c r="C72" s="31"/>
      <c r="D72" s="31">
        <v>675.24923076923085</v>
      </c>
      <c r="E72" s="31">
        <v>686.05321846153845</v>
      </c>
      <c r="F72" s="31">
        <v>697.03006995692306</v>
      </c>
      <c r="G72" s="31">
        <v>708.18255107623384</v>
      </c>
      <c r="H72" s="31">
        <v>719.5134718934537</v>
      </c>
      <c r="I72" s="31">
        <v>731.02568744374901</v>
      </c>
      <c r="J72" s="31">
        <v>742.72209844284885</v>
      </c>
      <c r="K72" s="31">
        <v>754.60565201793452</v>
      </c>
      <c r="L72" s="31">
        <v>766.67934245022138</v>
      </c>
      <c r="M72" s="31">
        <v>778.94621192942509</v>
      </c>
      <c r="N72" s="31">
        <v>791.40935132029585</v>
      </c>
      <c r="O72" s="31">
        <v>804.07190094142049</v>
      </c>
      <c r="P72" s="31">
        <v>816.93705135648327</v>
      </c>
      <c r="Q72" s="31">
        <v>830.00804417818688</v>
      </c>
      <c r="R72" s="31">
        <v>843.28817288503797</v>
      </c>
      <c r="S72" s="31">
        <v>856.78078365119859</v>
      </c>
      <c r="T72" s="31">
        <v>870.48927618961784</v>
      </c>
      <c r="U72" s="31">
        <v>884.41710460865158</v>
      </c>
      <c r="V72" s="31">
        <v>898.56777828239001</v>
      </c>
      <c r="W72" s="31">
        <v>912.94486273490827</v>
      </c>
      <c r="X72" s="31"/>
      <c r="Y72" s="17"/>
      <c r="Z72" s="17"/>
      <c r="AA72" s="17"/>
      <c r="AB72" s="17"/>
      <c r="AC72" s="17"/>
      <c r="AD72" s="303"/>
      <c r="AE72" s="303"/>
      <c r="AF72" s="303"/>
      <c r="AG72" s="303"/>
      <c r="AH72" s="303"/>
      <c r="AI72" s="303"/>
      <c r="AJ72" s="303"/>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2" customFormat="1" ht="15" customHeight="1" x14ac:dyDescent="0.25">
      <c r="A73" s="37"/>
      <c r="B73" s="43" t="s">
        <v>97</v>
      </c>
      <c r="C73" s="31"/>
      <c r="D73" s="31">
        <v>38770.560000000005</v>
      </c>
      <c r="E73" s="31">
        <v>39390.888959999997</v>
      </c>
      <c r="F73" s="31">
        <v>40021.14318336</v>
      </c>
      <c r="G73" s="31">
        <v>40661.48147429376</v>
      </c>
      <c r="H73" s="31">
        <v>41312.065177882461</v>
      </c>
      <c r="I73" s="31">
        <v>41973.058220728584</v>
      </c>
      <c r="J73" s="31">
        <v>42644.627152260233</v>
      </c>
      <c r="K73" s="31">
        <v>43326.941186696407</v>
      </c>
      <c r="L73" s="31">
        <v>44020.172245683549</v>
      </c>
      <c r="M73" s="31">
        <v>44724.495001614494</v>
      </c>
      <c r="N73" s="31">
        <v>45440.08692164033</v>
      </c>
      <c r="O73" s="31">
        <v>46167.128312386565</v>
      </c>
      <c r="P73" s="31">
        <v>46905.802365384756</v>
      </c>
      <c r="Q73" s="31">
        <v>47656.295203230919</v>
      </c>
      <c r="R73" s="31">
        <v>48418.795926482613</v>
      </c>
      <c r="S73" s="31">
        <v>49193.496661306337</v>
      </c>
      <c r="T73" s="31">
        <v>49980.592607887244</v>
      </c>
      <c r="U73" s="31">
        <v>50780.282089613429</v>
      </c>
      <c r="V73" s="31">
        <v>51592.766603047239</v>
      </c>
      <c r="W73" s="31">
        <v>52418.250868695999</v>
      </c>
      <c r="X73" s="31"/>
      <c r="Y73" s="17"/>
      <c r="Z73" s="17"/>
      <c r="AA73" s="17"/>
      <c r="AB73" s="17"/>
      <c r="AC73" s="17"/>
      <c r="AD73" s="303"/>
      <c r="AE73" s="303"/>
      <c r="AF73" s="303"/>
      <c r="AG73" s="303"/>
      <c r="AH73" s="303"/>
      <c r="AI73" s="303"/>
      <c r="AJ73" s="303"/>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2" customFormat="1" ht="19.5" customHeight="1" x14ac:dyDescent="0.25">
      <c r="A74" s="37"/>
      <c r="B74" s="43"/>
      <c r="C74" s="31"/>
      <c r="D74" s="31"/>
      <c r="E74" s="31"/>
      <c r="F74" s="31"/>
      <c r="G74" s="31"/>
      <c r="H74" s="31"/>
      <c r="I74" s="31"/>
      <c r="J74" s="31"/>
      <c r="K74" s="31"/>
      <c r="L74" s="31"/>
      <c r="M74" s="31"/>
      <c r="N74" s="31"/>
      <c r="O74" s="31"/>
      <c r="P74" s="31"/>
      <c r="Q74" s="31"/>
      <c r="R74" s="31"/>
      <c r="S74" s="31"/>
      <c r="T74" s="31"/>
      <c r="U74" s="31"/>
      <c r="V74" s="31"/>
      <c r="W74" s="31"/>
      <c r="X74" s="31"/>
      <c r="Y74" s="21" t="s">
        <v>71</v>
      </c>
      <c r="Z74" s="21" t="s">
        <v>72</v>
      </c>
      <c r="AA74" s="73" t="s">
        <v>184</v>
      </c>
      <c r="AB74" s="73" t="s">
        <v>185</v>
      </c>
      <c r="AC74" s="17"/>
      <c r="AD74" s="318" t="s">
        <v>71</v>
      </c>
      <c r="AE74" s="318" t="s">
        <v>72</v>
      </c>
      <c r="AF74" s="319" t="s">
        <v>184</v>
      </c>
      <c r="AG74" s="319" t="s">
        <v>185</v>
      </c>
      <c r="AH74" s="303"/>
      <c r="AI74" s="303"/>
      <c r="AJ74" s="303"/>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2" customFormat="1" x14ac:dyDescent="0.25">
      <c r="A75" s="37"/>
      <c r="B75" s="43" t="s">
        <v>37</v>
      </c>
      <c r="C75" s="31"/>
      <c r="D75" s="31">
        <v>33.418440313679959</v>
      </c>
      <c r="E75" s="31">
        <v>29.257908800464627</v>
      </c>
      <c r="F75" s="31">
        <v>25.370471488043343</v>
      </c>
      <c r="G75" s="31">
        <v>24.909817020040673</v>
      </c>
      <c r="H75" s="31">
        <v>25.370471488043506</v>
      </c>
      <c r="I75" s="31">
        <v>6.6794897860391824</v>
      </c>
      <c r="J75" s="31">
        <v>1.5096524348921048</v>
      </c>
      <c r="K75" s="31">
        <v>2.3723109691160427</v>
      </c>
      <c r="L75" s="31">
        <v>2.3723109691161022</v>
      </c>
      <c r="M75" s="31">
        <v>1.2219111240197684</v>
      </c>
      <c r="N75" s="31">
        <v>-0.81460741601319586</v>
      </c>
      <c r="O75" s="31">
        <v>-1.629214832026332</v>
      </c>
      <c r="P75" s="31">
        <v>-1.4255629780230084</v>
      </c>
      <c r="Q75" s="31">
        <v>-2.4568602962533532</v>
      </c>
      <c r="R75" s="31">
        <v>0</v>
      </c>
      <c r="S75" s="31">
        <v>-1.133935521347645</v>
      </c>
      <c r="T75" s="31">
        <v>-3.2128173104849975</v>
      </c>
      <c r="U75" s="31">
        <v>-1.1339355213476234</v>
      </c>
      <c r="V75" s="31">
        <v>-2.7570219769581237</v>
      </c>
      <c r="W75" s="31">
        <v>-1.7231387355987424</v>
      </c>
      <c r="X75" s="31"/>
      <c r="Y75" s="30">
        <f>SUM(D75:H75)</f>
        <v>138.32710911027209</v>
      </c>
      <c r="Z75" s="30">
        <f>SUM(I75:M75)</f>
        <v>14.155675283183202</v>
      </c>
      <c r="AA75" s="30">
        <f>SUM(O75:S75)</f>
        <v>-6.6455736276503385</v>
      </c>
      <c r="AB75" s="30">
        <f>SUM(S75:W75)</f>
        <v>-9.9608490657371327</v>
      </c>
      <c r="AC75" s="17"/>
      <c r="AD75" s="317">
        <v>138.32710911027209</v>
      </c>
      <c r="AE75" s="317">
        <v>14.155675283183202</v>
      </c>
      <c r="AF75" s="317">
        <v>0</v>
      </c>
      <c r="AG75" s="317">
        <v>0</v>
      </c>
      <c r="AH75" s="303"/>
      <c r="AI75" s="303"/>
      <c r="AJ75" s="303"/>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2" customFormat="1" x14ac:dyDescent="0.25">
      <c r="A76" s="37"/>
      <c r="B76" s="43" t="s">
        <v>75</v>
      </c>
      <c r="C76" s="31"/>
      <c r="D76" s="31">
        <v>12.984135927969817</v>
      </c>
      <c r="E76" s="31">
        <v>9.4804802013747</v>
      </c>
      <c r="F76" s="31">
        <v>6.7362339045405895</v>
      </c>
      <c r="G76" s="31">
        <v>6.3152192855068296</v>
      </c>
      <c r="H76" s="31">
        <v>6.3117978507117005</v>
      </c>
      <c r="I76" s="31">
        <v>5.7200668022072687</v>
      </c>
      <c r="J76" s="31">
        <v>1.403551166618306</v>
      </c>
      <c r="K76" s="31">
        <v>2.2055804046858083</v>
      </c>
      <c r="L76" s="31">
        <v>2.2055804046858589</v>
      </c>
      <c r="M76" s="31">
        <v>1.2151205344176652</v>
      </c>
      <c r="N76" s="31">
        <v>-0.81008035627846431</v>
      </c>
      <c r="O76" s="31">
        <v>-1.6201607125568784</v>
      </c>
      <c r="P76" s="31">
        <v>-1.3476406234872298</v>
      </c>
      <c r="Q76" s="31">
        <v>-2.6933749636945481</v>
      </c>
      <c r="R76" s="31">
        <v>0</v>
      </c>
      <c r="S76" s="31">
        <v>-1.1635143769967862</v>
      </c>
      <c r="T76" s="31">
        <v>-3.2966240681575822</v>
      </c>
      <c r="U76" s="31">
        <v>-1.1035143769967657</v>
      </c>
      <c r="V76" s="31">
        <v>-3.2095110852938822</v>
      </c>
      <c r="W76" s="31">
        <v>-2.005944428308577</v>
      </c>
      <c r="X76" s="31"/>
      <c r="Y76" s="30">
        <f t="shared" ref="Y76:Y78" si="24">SUM(D76:H76)</f>
        <v>41.827867170103637</v>
      </c>
      <c r="Z76" s="30">
        <f t="shared" ref="Z76:Z77" si="25">SUM(I76:M76)</f>
        <v>12.749899312614907</v>
      </c>
      <c r="AA76" s="30">
        <f t="shared" ref="AA76:AA78" si="26">SUM(O76:S76)</f>
        <v>-6.8246906767354423</v>
      </c>
      <c r="AB76" s="30">
        <f t="shared" ref="AB76:AB78" si="27">SUM(S76:W76)</f>
        <v>-10.779108335753595</v>
      </c>
      <c r="AC76" s="17"/>
      <c r="AD76" s="317">
        <v>41.827867170103637</v>
      </c>
      <c r="AE76" s="317">
        <v>12.749899312614907</v>
      </c>
      <c r="AF76" s="317">
        <v>0</v>
      </c>
      <c r="AG76" s="317">
        <v>0</v>
      </c>
      <c r="AH76" s="303"/>
      <c r="AI76" s="303"/>
      <c r="AJ76" s="303"/>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2" customFormat="1" x14ac:dyDescent="0.25">
      <c r="A77" s="37"/>
      <c r="B77" s="43" t="s">
        <v>76</v>
      </c>
      <c r="C77" s="31"/>
      <c r="D77" s="31">
        <v>15.774970665117653</v>
      </c>
      <c r="E77" s="31">
        <v>11.304492206409048</v>
      </c>
      <c r="F77" s="31">
        <v>8.1406835124407042</v>
      </c>
      <c r="G77" s="31">
        <v>7.5133023525994647</v>
      </c>
      <c r="H77" s="31">
        <v>8.3044352793108125</v>
      </c>
      <c r="I77" s="31">
        <v>7.4533902604316484</v>
      </c>
      <c r="J77" s="31">
        <v>1.855408655242589</v>
      </c>
      <c r="K77" s="31">
        <v>2.8971757188498053</v>
      </c>
      <c r="L77" s="31">
        <v>2.8480383386582044</v>
      </c>
      <c r="M77" s="31">
        <v>1.6053546325878187</v>
      </c>
      <c r="N77" s="31">
        <v>-1.06023584083648</v>
      </c>
      <c r="O77" s="31">
        <v>-2.1204716816729783</v>
      </c>
      <c r="P77" s="31">
        <v>-1.8980389195468113</v>
      </c>
      <c r="Q77" s="31">
        <v>-3.5067830380483604</v>
      </c>
      <c r="R77" s="31">
        <v>0</v>
      </c>
      <c r="S77" s="31">
        <v>-1.6579355213476441</v>
      </c>
      <c r="T77" s="31">
        <v>-4.6641949849936575</v>
      </c>
      <c r="U77" s="31">
        <v>-1.6891815277373818</v>
      </c>
      <c r="V77" s="31">
        <v>-4.4649278729790804</v>
      </c>
      <c r="W77" s="31">
        <v>-2.7748262174459204</v>
      </c>
      <c r="X77" s="31"/>
      <c r="Y77" s="30">
        <f t="shared" si="24"/>
        <v>51.03788401587768</v>
      </c>
      <c r="Z77" s="30">
        <f t="shared" si="25"/>
        <v>16.659367605770065</v>
      </c>
      <c r="AA77" s="30">
        <f t="shared" si="26"/>
        <v>-9.1832291606157934</v>
      </c>
      <c r="AB77" s="30">
        <f t="shared" si="27"/>
        <v>-15.251066124503684</v>
      </c>
      <c r="AC77" s="17"/>
      <c r="AD77" s="317">
        <v>51.03788401587768</v>
      </c>
      <c r="AE77" s="317">
        <v>16.659367605770065</v>
      </c>
      <c r="AF77" s="317">
        <v>0</v>
      </c>
      <c r="AG77" s="317">
        <v>0</v>
      </c>
      <c r="AH77" s="303"/>
      <c r="AI77" s="303"/>
      <c r="AJ77" s="303"/>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2" customFormat="1" x14ac:dyDescent="0.25">
      <c r="A78" s="37"/>
      <c r="B78" s="43" t="s">
        <v>40</v>
      </c>
      <c r="C78" s="31"/>
      <c r="D78" s="31">
        <v>18.822453093232692</v>
      </c>
      <c r="E78" s="31">
        <v>13.957118791751283</v>
      </c>
      <c r="F78" s="31">
        <v>9.7526110949752507</v>
      </c>
      <c r="G78" s="31">
        <v>9.2616613418530296</v>
      </c>
      <c r="H78" s="31">
        <v>10.013295381934551</v>
      </c>
      <c r="I78" s="31">
        <v>9.1470531513213338</v>
      </c>
      <c r="J78" s="31">
        <v>2.231387743247228</v>
      </c>
      <c r="K78" s="31">
        <v>3.5249329073482296</v>
      </c>
      <c r="L78" s="31">
        <v>3.5740702875399486</v>
      </c>
      <c r="M78" s="31">
        <v>1.9576137089747478</v>
      </c>
      <c r="N78" s="31">
        <v>-1.3150763868719739</v>
      </c>
      <c r="O78" s="31">
        <v>-2.6301527737438111</v>
      </c>
      <c r="P78" s="31">
        <v>-2.3287574789427237</v>
      </c>
      <c r="Q78" s="31">
        <v>-4.3429817020041934</v>
      </c>
      <c r="R78" s="31">
        <v>0</v>
      </c>
      <c r="S78" s="31">
        <v>-2.0446145803078113</v>
      </c>
      <c r="T78" s="31">
        <v>-5.8263636363636477</v>
      </c>
      <c r="U78" s="31">
        <v>-2.0733685739180014</v>
      </c>
      <c r="V78" s="31">
        <v>-5.5685390647691415</v>
      </c>
      <c r="W78" s="31">
        <v>-3.4960906186464191</v>
      </c>
      <c r="X78" s="31"/>
      <c r="Y78" s="30">
        <f t="shared" si="24"/>
        <v>61.807139703746799</v>
      </c>
      <c r="Z78" s="30">
        <f>SUM(I78:M78)</f>
        <v>20.43505779843149</v>
      </c>
      <c r="AA78" s="30">
        <f t="shared" si="26"/>
        <v>-11.346506534998539</v>
      </c>
      <c r="AB78" s="30">
        <f t="shared" si="27"/>
        <v>-19.008976474005021</v>
      </c>
      <c r="AC78" s="17"/>
      <c r="AD78" s="317">
        <v>61.807139703746799</v>
      </c>
      <c r="AE78" s="317">
        <v>20.435057798431501</v>
      </c>
      <c r="AF78" s="317">
        <v>0</v>
      </c>
      <c r="AG78" s="317">
        <v>0</v>
      </c>
      <c r="AH78" s="303"/>
      <c r="AI78" s="303"/>
      <c r="AJ78" s="303"/>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x14ac:dyDescent="0.25">
      <c r="C79" s="34" t="s">
        <v>98</v>
      </c>
      <c r="Y79" s="222">
        <f>SUM(Y75:Y78)</f>
        <v>293.00000000000023</v>
      </c>
      <c r="Z79" s="222">
        <f t="shared" ref="Z79:AB79" si="28">SUM(Z75:Z78)</f>
        <v>63.999999999999659</v>
      </c>
      <c r="AA79" s="222">
        <f t="shared" si="28"/>
        <v>-34.000000000000114</v>
      </c>
      <c r="AB79" s="222">
        <f t="shared" si="28"/>
        <v>-54.999999999999432</v>
      </c>
      <c r="AD79" s="320">
        <f>SUM(AD75:AD78)</f>
        <v>293.00000000000023</v>
      </c>
      <c r="AE79" s="320">
        <f t="shared" ref="AE79:AG79" si="29">SUM(AE75:AE78)</f>
        <v>63.999999999999673</v>
      </c>
      <c r="AF79" s="320">
        <f t="shared" si="29"/>
        <v>0</v>
      </c>
      <c r="AG79" s="320">
        <f t="shared" si="29"/>
        <v>0</v>
      </c>
      <c r="AH79" s="320">
        <f>SUM(AD79:AG79)</f>
        <v>356.99999999999989</v>
      </c>
      <c r="AI79" s="303"/>
      <c r="AJ79" s="303"/>
    </row>
    <row r="80" spans="1:85" s="35" customFormat="1" x14ac:dyDescent="0.25">
      <c r="A80" s="37">
        <v>1</v>
      </c>
      <c r="B80" s="42" t="s">
        <v>130</v>
      </c>
      <c r="C80" s="42" t="s">
        <v>99</v>
      </c>
      <c r="D80" s="42"/>
      <c r="E80" s="42"/>
      <c r="F80" s="42"/>
      <c r="G80" s="42"/>
      <c r="H80" s="42"/>
      <c r="I80" s="42"/>
      <c r="J80" s="42"/>
      <c r="K80" s="42"/>
      <c r="L80" s="42"/>
      <c r="M80" s="42"/>
      <c r="N80" s="42"/>
      <c r="O80" s="42"/>
      <c r="P80" s="42"/>
      <c r="Q80" s="42"/>
      <c r="R80" s="42"/>
      <c r="S80" s="42"/>
      <c r="T80" s="42"/>
      <c r="U80" s="42"/>
      <c r="V80" s="42"/>
      <c r="W80" s="42"/>
      <c r="X80" s="42"/>
      <c r="Y80" s="17"/>
      <c r="Z80" s="17"/>
      <c r="AA80" s="17"/>
      <c r="AB80" s="17"/>
      <c r="AC80" s="17"/>
      <c r="AD80" s="303"/>
      <c r="AE80" s="303"/>
      <c r="AF80" s="303"/>
      <c r="AG80" s="303"/>
      <c r="AH80" s="303"/>
      <c r="AI80" s="303"/>
      <c r="AJ80" s="303"/>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v>283</v>
      </c>
      <c r="B81" s="42" t="s">
        <v>73</v>
      </c>
      <c r="C81" s="42">
        <v>2020</v>
      </c>
      <c r="D81" s="42">
        <v>2021</v>
      </c>
      <c r="E81" s="42">
        <v>2022</v>
      </c>
      <c r="F81" s="42">
        <v>2023</v>
      </c>
      <c r="G81" s="42">
        <v>2024</v>
      </c>
      <c r="H81" s="42">
        <v>2025</v>
      </c>
      <c r="I81" s="42">
        <v>2026</v>
      </c>
      <c r="J81" s="42">
        <v>2027</v>
      </c>
      <c r="K81" s="42">
        <v>2028</v>
      </c>
      <c r="L81" s="42">
        <v>2029</v>
      </c>
      <c r="M81" s="42">
        <v>2030</v>
      </c>
      <c r="N81" s="42">
        <v>2031</v>
      </c>
      <c r="O81" s="42">
        <v>2032</v>
      </c>
      <c r="P81" s="42">
        <v>2033</v>
      </c>
      <c r="Q81" s="42">
        <v>2034</v>
      </c>
      <c r="R81" s="42">
        <v>2035</v>
      </c>
      <c r="S81" s="42">
        <v>2036</v>
      </c>
      <c r="T81" s="42">
        <v>2037</v>
      </c>
      <c r="U81" s="42">
        <v>2038</v>
      </c>
      <c r="V81" s="42">
        <v>2039</v>
      </c>
      <c r="W81" s="42">
        <v>2040</v>
      </c>
      <c r="X81" s="42"/>
      <c r="Y81" s="17"/>
      <c r="Z81" s="17"/>
      <c r="AA81" s="17"/>
      <c r="AB81" s="17"/>
      <c r="AC81" s="17"/>
      <c r="AD81" s="303"/>
      <c r="AE81" s="303"/>
      <c r="AF81" s="303"/>
      <c r="AG81" s="303"/>
      <c r="AH81" s="303"/>
      <c r="AI81" s="303"/>
      <c r="AJ81" s="303"/>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v>285</v>
      </c>
      <c r="B82" s="42" t="s">
        <v>74</v>
      </c>
      <c r="C82" s="24">
        <v>0</v>
      </c>
      <c r="D82" s="24">
        <v>1543.5718849840255</v>
      </c>
      <c r="E82" s="24">
        <v>1552.8306709265175</v>
      </c>
      <c r="F82" s="24">
        <v>1559.591054313099</v>
      </c>
      <c r="G82" s="24">
        <v>1564.2939297124599</v>
      </c>
      <c r="H82" s="24">
        <v>1568.7028753993609</v>
      </c>
      <c r="I82" s="24">
        <v>1573.405750798722</v>
      </c>
      <c r="J82" s="24">
        <v>1577.6677316293928</v>
      </c>
      <c r="K82" s="24">
        <v>1578.6964856230031</v>
      </c>
      <c r="L82" s="24">
        <v>1580.3130990415334</v>
      </c>
      <c r="M82" s="24">
        <v>1581.9297124600639</v>
      </c>
      <c r="N82" s="24">
        <v>1582.811501597444</v>
      </c>
      <c r="O82" s="24">
        <v>1582.2236421725238</v>
      </c>
      <c r="P82" s="24">
        <v>1581.0479233226836</v>
      </c>
      <c r="Q82" s="24">
        <v>1580.0191693290735</v>
      </c>
      <c r="R82" s="24">
        <v>1578.1086261980829</v>
      </c>
      <c r="S82" s="24">
        <v>1578.1086261980829</v>
      </c>
      <c r="T82" s="24">
        <v>1577.2268370607028</v>
      </c>
      <c r="U82" s="24">
        <v>1574.7284345047922</v>
      </c>
      <c r="V82" s="24">
        <v>1573.8466453674121</v>
      </c>
      <c r="W82" s="24">
        <v>1571.4952076677316</v>
      </c>
      <c r="X82" s="24"/>
      <c r="Y82" s="17"/>
      <c r="Z82" s="17"/>
      <c r="AA82" s="17"/>
      <c r="AB82" s="17"/>
      <c r="AC82" s="17"/>
      <c r="AD82" s="303"/>
      <c r="AE82" s="303"/>
      <c r="AF82" s="303"/>
      <c r="AG82" s="303"/>
      <c r="AH82" s="303"/>
      <c r="AI82" s="303"/>
      <c r="AJ82" s="303"/>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287</v>
      </c>
      <c r="B83" s="42" t="s">
        <v>74</v>
      </c>
      <c r="C83" s="24">
        <v>0</v>
      </c>
      <c r="D83" s="24">
        <v>1543.5718849840255</v>
      </c>
      <c r="E83" s="24">
        <v>1552.8306709265175</v>
      </c>
      <c r="F83" s="24">
        <v>1559.591054313099</v>
      </c>
      <c r="G83" s="24">
        <v>1564.2939297124599</v>
      </c>
      <c r="H83" s="24">
        <v>1568.7028753993609</v>
      </c>
      <c r="I83" s="24">
        <v>1573.405750798722</v>
      </c>
      <c r="J83" s="24">
        <v>1577.6677316293928</v>
      </c>
      <c r="K83" s="24">
        <v>1578.6964856230031</v>
      </c>
      <c r="L83" s="24">
        <v>1580.3130990415334</v>
      </c>
      <c r="M83" s="24">
        <v>1581.9297124600639</v>
      </c>
      <c r="N83" s="24">
        <v>1582.811501597444</v>
      </c>
      <c r="O83" s="24">
        <v>1582.2236421725238</v>
      </c>
      <c r="P83" s="24">
        <v>1581.0479233226836</v>
      </c>
      <c r="Q83" s="24">
        <v>1580.0191693290735</v>
      </c>
      <c r="R83" s="24">
        <v>1578.1086261980829</v>
      </c>
      <c r="S83" s="24">
        <v>1578.1086261980829</v>
      </c>
      <c r="T83" s="24">
        <v>1577.2268370607028</v>
      </c>
      <c r="U83" s="24">
        <v>1574.7284345047922</v>
      </c>
      <c r="V83" s="24">
        <v>1573.8466453674121</v>
      </c>
      <c r="W83" s="24">
        <v>1571.4952076677316</v>
      </c>
      <c r="X83" s="24"/>
      <c r="Y83" s="17"/>
      <c r="Z83" s="17"/>
      <c r="AA83" s="17"/>
      <c r="AB83" s="17"/>
      <c r="AC83" s="17"/>
      <c r="AD83" s="303"/>
      <c r="AE83" s="303"/>
      <c r="AF83" s="303"/>
      <c r="AG83" s="303"/>
      <c r="AH83" s="303"/>
      <c r="AI83" s="303"/>
      <c r="AJ83" s="303"/>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v>289</v>
      </c>
      <c r="B84" s="42" t="s">
        <v>77</v>
      </c>
      <c r="C84" s="24">
        <v>0</v>
      </c>
      <c r="D84" s="24">
        <v>9.258785942492068</v>
      </c>
      <c r="E84" s="24">
        <v>6.7603833865814522</v>
      </c>
      <c r="F84" s="24">
        <v>4.7028753993608916</v>
      </c>
      <c r="G84" s="24">
        <v>4.4089456869010064</v>
      </c>
      <c r="H84" s="24">
        <v>4.702875399361119</v>
      </c>
      <c r="I84" s="24">
        <v>4.2619808306708364</v>
      </c>
      <c r="J84" s="24">
        <v>1.0287539936102803</v>
      </c>
      <c r="K84" s="24">
        <v>1.6166134185302781</v>
      </c>
      <c r="L84" s="24">
        <v>1.6166134185305054</v>
      </c>
      <c r="M84" s="24">
        <v>0.88178913738011033</v>
      </c>
      <c r="N84" s="24">
        <v>-0.58785942492022514</v>
      </c>
      <c r="O84" s="24">
        <v>-1.1757188498402229</v>
      </c>
      <c r="P84" s="24">
        <v>-1.0287539936100529</v>
      </c>
      <c r="Q84" s="24">
        <v>-1.910543130990618</v>
      </c>
      <c r="R84" s="24">
        <v>0</v>
      </c>
      <c r="S84" s="24">
        <v>-0.88178913738011033</v>
      </c>
      <c r="T84" s="24">
        <v>-2.4984025559106158</v>
      </c>
      <c r="U84" s="24">
        <v>-0.88178913738011033</v>
      </c>
      <c r="V84" s="24">
        <v>-2.3514376996804458</v>
      </c>
      <c r="W84" s="24">
        <v>-1.4696485623003355</v>
      </c>
      <c r="X84" s="24"/>
      <c r="Y84" s="17"/>
      <c r="Z84" s="17"/>
      <c r="AA84" s="17"/>
      <c r="AB84" s="17"/>
      <c r="AC84" s="17"/>
      <c r="AD84" s="303"/>
      <c r="AE84" s="303"/>
      <c r="AF84" s="303"/>
      <c r="AG84" s="303"/>
      <c r="AH84" s="303"/>
      <c r="AI84" s="303"/>
      <c r="AJ84" s="303"/>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v>299</v>
      </c>
      <c r="B85" s="42" t="s">
        <v>78</v>
      </c>
      <c r="C85" s="24">
        <v>0</v>
      </c>
      <c r="D85" s="24">
        <v>2</v>
      </c>
      <c r="E85" s="24">
        <v>2</v>
      </c>
      <c r="F85" s="24">
        <v>2</v>
      </c>
      <c r="G85" s="24">
        <v>2</v>
      </c>
      <c r="H85" s="24">
        <v>2</v>
      </c>
      <c r="I85" s="24">
        <v>0</v>
      </c>
      <c r="J85" s="24">
        <v>0</v>
      </c>
      <c r="K85" s="24">
        <v>0</v>
      </c>
      <c r="L85" s="24">
        <v>0</v>
      </c>
      <c r="M85" s="24">
        <v>0</v>
      </c>
      <c r="N85" s="24">
        <v>0</v>
      </c>
      <c r="O85" s="24">
        <v>0</v>
      </c>
      <c r="P85" s="24">
        <v>0</v>
      </c>
      <c r="Q85" s="24">
        <v>0</v>
      </c>
      <c r="R85" s="24">
        <v>0</v>
      </c>
      <c r="S85" s="24">
        <v>0</v>
      </c>
      <c r="T85" s="24">
        <v>0</v>
      </c>
      <c r="U85" s="24">
        <v>0</v>
      </c>
      <c r="V85" s="24">
        <v>0</v>
      </c>
      <c r="W85" s="24">
        <v>0</v>
      </c>
      <c r="X85" s="24"/>
      <c r="Y85" s="17"/>
      <c r="Z85" s="17"/>
      <c r="AA85" s="17"/>
      <c r="AB85" s="17"/>
      <c r="AC85" s="17"/>
      <c r="AD85" s="303"/>
      <c r="AE85" s="303"/>
      <c r="AF85" s="303"/>
      <c r="AG85" s="303"/>
      <c r="AH85" s="303"/>
      <c r="AI85" s="303"/>
      <c r="AJ85" s="303"/>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301</v>
      </c>
      <c r="B86" s="42" t="s">
        <v>80</v>
      </c>
      <c r="C86" s="24">
        <v>0</v>
      </c>
      <c r="D86" s="24">
        <v>9.258785942492068</v>
      </c>
      <c r="E86" s="24">
        <v>6.7603833865814522</v>
      </c>
      <c r="F86" s="24">
        <v>4.7028753993608916</v>
      </c>
      <c r="G86" s="24">
        <v>4.4089456869010064</v>
      </c>
      <c r="H86" s="24">
        <v>4.702875399361119</v>
      </c>
      <c r="I86" s="24">
        <v>4.2619808306708364</v>
      </c>
      <c r="J86" s="24">
        <v>1.0287539936102803</v>
      </c>
      <c r="K86" s="24">
        <v>1.6166134185302781</v>
      </c>
      <c r="L86" s="24">
        <v>1.6166134185305054</v>
      </c>
      <c r="M86" s="24">
        <v>0.88178913738011033</v>
      </c>
      <c r="N86" s="24">
        <v>-0.58785942492022514</v>
      </c>
      <c r="O86" s="24">
        <v>-1.1757188498402229</v>
      </c>
      <c r="P86" s="24">
        <v>-1.0287539936100529</v>
      </c>
      <c r="Q86" s="24">
        <v>-1.910543130990618</v>
      </c>
      <c r="R86" s="24">
        <v>0</v>
      </c>
      <c r="S86" s="24">
        <v>-0.88178913738011033</v>
      </c>
      <c r="T86" s="24">
        <v>-2.4984025559106158</v>
      </c>
      <c r="U86" s="24">
        <v>-0.88178913738011033</v>
      </c>
      <c r="V86" s="24">
        <v>-2.3514376996804458</v>
      </c>
      <c r="W86" s="24">
        <v>-1.4696485623003355</v>
      </c>
      <c r="X86" s="24"/>
      <c r="Y86" s="17"/>
      <c r="Z86" s="17"/>
      <c r="AA86" s="17"/>
      <c r="AB86" s="17"/>
      <c r="AC86" s="17"/>
      <c r="AD86" s="303"/>
      <c r="AE86" s="303"/>
      <c r="AF86" s="303"/>
      <c r="AG86" s="303"/>
      <c r="AH86" s="303"/>
      <c r="AI86" s="303"/>
      <c r="AJ86" s="303"/>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303</v>
      </c>
      <c r="B87" s="42" t="s">
        <v>81</v>
      </c>
      <c r="C87" s="24">
        <v>0</v>
      </c>
      <c r="D87" s="24">
        <v>11.258785942492068</v>
      </c>
      <c r="E87" s="24">
        <v>8.7603833865814522</v>
      </c>
      <c r="F87" s="24">
        <v>6.7028753993608916</v>
      </c>
      <c r="G87" s="24">
        <v>6.4089456869010064</v>
      </c>
      <c r="H87" s="24">
        <v>6.702875399361119</v>
      </c>
      <c r="I87" s="24">
        <v>4.2619808306708364</v>
      </c>
      <c r="J87" s="24">
        <v>1.0287539936102803</v>
      </c>
      <c r="K87" s="24">
        <v>1.6166134185302781</v>
      </c>
      <c r="L87" s="24">
        <v>1.6166134185305054</v>
      </c>
      <c r="M87" s="24">
        <v>0.88178913738011033</v>
      </c>
      <c r="N87" s="24">
        <v>-0.58785942492022514</v>
      </c>
      <c r="O87" s="24">
        <v>-1.1757188498402229</v>
      </c>
      <c r="P87" s="24">
        <v>-1.0287539936100529</v>
      </c>
      <c r="Q87" s="24">
        <v>-1.910543130990618</v>
      </c>
      <c r="R87" s="24">
        <v>0</v>
      </c>
      <c r="S87" s="24">
        <v>-0.88178913738011033</v>
      </c>
      <c r="T87" s="24">
        <v>-2.4984025559106158</v>
      </c>
      <c r="U87" s="24">
        <v>-0.88178913738011033</v>
      </c>
      <c r="V87" s="24">
        <v>-2.3514376996804458</v>
      </c>
      <c r="W87" s="24">
        <v>-1.4696485623003355</v>
      </c>
      <c r="X87" s="24"/>
      <c r="Y87" s="17"/>
      <c r="Z87" s="17"/>
      <c r="AA87" s="17"/>
      <c r="AB87" s="17"/>
      <c r="AC87" s="17"/>
      <c r="AD87" s="303"/>
      <c r="AE87" s="303"/>
      <c r="AF87" s="303"/>
      <c r="AG87" s="303"/>
      <c r="AH87" s="303"/>
      <c r="AI87" s="303"/>
      <c r="AJ87" s="303"/>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c r="B88" s="42"/>
      <c r="C88" s="26"/>
      <c r="D88" s="26"/>
      <c r="E88" s="26"/>
      <c r="F88" s="26"/>
      <c r="G88" s="26"/>
      <c r="H88" s="26"/>
      <c r="I88" s="26"/>
      <c r="J88" s="26"/>
      <c r="K88" s="26"/>
      <c r="L88" s="26"/>
      <c r="M88" s="26"/>
      <c r="N88" s="26"/>
      <c r="O88" s="26"/>
      <c r="P88" s="26"/>
      <c r="Q88" s="26"/>
      <c r="R88" s="26"/>
      <c r="S88" s="26"/>
      <c r="T88" s="26"/>
      <c r="U88" s="26"/>
      <c r="V88" s="26"/>
      <c r="W88" s="26"/>
      <c r="X88" s="26"/>
      <c r="Y88" s="17"/>
      <c r="Z88" s="17"/>
      <c r="AA88" s="17"/>
      <c r="AB88" s="17"/>
      <c r="AC88" s="17"/>
      <c r="AD88" s="303"/>
      <c r="AE88" s="303"/>
      <c r="AF88" s="303"/>
      <c r="AG88" s="303"/>
      <c r="AH88" s="303"/>
      <c r="AI88" s="303"/>
      <c r="AJ88" s="303"/>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v>330</v>
      </c>
      <c r="B89" s="42" t="s">
        <v>82</v>
      </c>
      <c r="C89" s="36">
        <v>1.6E-2</v>
      </c>
      <c r="D89" s="36">
        <v>1.6E-2</v>
      </c>
      <c r="E89" s="36">
        <v>1.6E-2</v>
      </c>
      <c r="F89" s="36">
        <v>1.6E-2</v>
      </c>
      <c r="G89" s="36">
        <v>1.6E-2</v>
      </c>
      <c r="H89" s="36">
        <v>1.6E-2</v>
      </c>
      <c r="I89" s="36">
        <v>1.6E-2</v>
      </c>
      <c r="J89" s="36">
        <v>1.6E-2</v>
      </c>
      <c r="K89" s="36">
        <v>1.6E-2</v>
      </c>
      <c r="L89" s="36">
        <v>1.6E-2</v>
      </c>
      <c r="M89" s="36">
        <v>1.6E-2</v>
      </c>
      <c r="N89" s="36">
        <v>1.6E-2</v>
      </c>
      <c r="O89" s="36">
        <v>1.6E-2</v>
      </c>
      <c r="P89" s="36">
        <v>1.6E-2</v>
      </c>
      <c r="Q89" s="36">
        <v>1.6E-2</v>
      </c>
      <c r="R89" s="36">
        <v>1.6E-2</v>
      </c>
      <c r="S89" s="36">
        <v>1.6E-2</v>
      </c>
      <c r="T89" s="36">
        <v>1.6E-2</v>
      </c>
      <c r="U89" s="36">
        <v>1.6E-2</v>
      </c>
      <c r="V89" s="36">
        <v>1.6E-2</v>
      </c>
      <c r="W89" s="36">
        <v>1.6E-2</v>
      </c>
      <c r="X89" s="36"/>
      <c r="Y89" s="17"/>
      <c r="Z89" s="17"/>
      <c r="AA89" s="17"/>
      <c r="AB89" s="17"/>
      <c r="AC89" s="17"/>
      <c r="AD89" s="303"/>
      <c r="AE89" s="303"/>
      <c r="AF89" s="303"/>
      <c r="AG89" s="303"/>
      <c r="AH89" s="303"/>
      <c r="AI89" s="303"/>
      <c r="AJ89" s="303"/>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v>331</v>
      </c>
      <c r="B90" s="42" t="s">
        <v>83</v>
      </c>
      <c r="C90" s="28">
        <v>169350</v>
      </c>
      <c r="D90" s="28">
        <v>172059.6</v>
      </c>
      <c r="E90" s="28">
        <v>174812.55360000001</v>
      </c>
      <c r="F90" s="28">
        <v>177609.55445760002</v>
      </c>
      <c r="G90" s="28">
        <v>180451.30732892163</v>
      </c>
      <c r="H90" s="28">
        <v>183338.52824618437</v>
      </c>
      <c r="I90" s="28">
        <v>186271.94469812332</v>
      </c>
      <c r="J90" s="28">
        <v>189252.29581329328</v>
      </c>
      <c r="K90" s="28">
        <v>192280.33254630599</v>
      </c>
      <c r="L90" s="28">
        <v>195356.81786704689</v>
      </c>
      <c r="M90" s="28">
        <v>198482.52695291964</v>
      </c>
      <c r="N90" s="28">
        <v>201658.24738416635</v>
      </c>
      <c r="O90" s="28">
        <v>204884.77934231301</v>
      </c>
      <c r="P90" s="28">
        <v>208162.93581179003</v>
      </c>
      <c r="Q90" s="28">
        <v>211493.54278477866</v>
      </c>
      <c r="R90" s="28">
        <v>214877.43946933514</v>
      </c>
      <c r="S90" s="28">
        <v>218315.4785008445</v>
      </c>
      <c r="T90" s="28">
        <v>221808.52615685802</v>
      </c>
      <c r="U90" s="28">
        <v>225357.46257536774</v>
      </c>
      <c r="V90" s="28">
        <v>228963.18197657363</v>
      </c>
      <c r="W90" s="28">
        <v>232626.59288819882</v>
      </c>
      <c r="X90" s="28"/>
      <c r="Y90" s="17"/>
      <c r="Z90" s="17"/>
      <c r="AA90" s="17"/>
      <c r="AB90" s="17"/>
      <c r="AC90" s="17"/>
      <c r="AD90" s="303"/>
      <c r="AE90" s="303"/>
      <c r="AF90" s="303"/>
      <c r="AG90" s="303"/>
      <c r="AH90" s="303"/>
      <c r="AI90" s="303"/>
      <c r="AJ90" s="303"/>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332</v>
      </c>
      <c r="B91" s="42" t="s">
        <v>84</v>
      </c>
      <c r="C91" s="28">
        <v>158000</v>
      </c>
      <c r="D91" s="28">
        <v>160528</v>
      </c>
      <c r="E91" s="28">
        <v>163096.448</v>
      </c>
      <c r="F91" s="28">
        <v>165705.99116800001</v>
      </c>
      <c r="G91" s="28">
        <v>168357.28702668802</v>
      </c>
      <c r="H91" s="28">
        <v>171051.00361911504</v>
      </c>
      <c r="I91" s="28">
        <v>173787.81967702089</v>
      </c>
      <c r="J91" s="28">
        <v>176568.42479185323</v>
      </c>
      <c r="K91" s="28">
        <v>179393.51958852287</v>
      </c>
      <c r="L91" s="28">
        <v>182263.81590193923</v>
      </c>
      <c r="M91" s="28">
        <v>185180.03695637026</v>
      </c>
      <c r="N91" s="28">
        <v>188142.91754767217</v>
      </c>
      <c r="O91" s="28">
        <v>191153.20422843492</v>
      </c>
      <c r="P91" s="28">
        <v>194211.65549608986</v>
      </c>
      <c r="Q91" s="28">
        <v>197319.04198402731</v>
      </c>
      <c r="R91" s="28">
        <v>200476.14665577174</v>
      </c>
      <c r="S91" s="28">
        <v>203683.76500226409</v>
      </c>
      <c r="T91" s="28">
        <v>206942.70524230032</v>
      </c>
      <c r="U91" s="28">
        <v>210253.78852617712</v>
      </c>
      <c r="V91" s="28">
        <v>213617.84914259595</v>
      </c>
      <c r="W91" s="28">
        <v>217035.73472887749</v>
      </c>
      <c r="X91" s="28"/>
      <c r="Y91" s="17"/>
      <c r="Z91" s="17"/>
      <c r="AA91" s="17"/>
      <c r="AB91" s="17"/>
      <c r="AC91" s="17"/>
      <c r="AD91" s="303"/>
      <c r="AE91" s="303"/>
      <c r="AF91" s="303"/>
      <c r="AG91" s="303"/>
      <c r="AH91" s="303"/>
      <c r="AI91" s="303"/>
      <c r="AJ91" s="303"/>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336</v>
      </c>
      <c r="B92" s="42" t="s">
        <v>85</v>
      </c>
      <c r="C92" s="28">
        <v>122898.36374934908</v>
      </c>
      <c r="D92" s="28">
        <v>124864.73756933805</v>
      </c>
      <c r="E92" s="28">
        <v>126862.57337044796</v>
      </c>
      <c r="F92" s="28">
        <v>128892.37454437518</v>
      </c>
      <c r="G92" s="28">
        <v>130954.65253708525</v>
      </c>
      <c r="H92" s="28">
        <v>133049.92697767867</v>
      </c>
      <c r="I92" s="28">
        <v>135178.72580932133</v>
      </c>
      <c r="J92" s="28">
        <v>137341.58542227052</v>
      </c>
      <c r="K92" s="28">
        <v>139539.05078902692</v>
      </c>
      <c r="L92" s="28">
        <v>141771.67560165143</v>
      </c>
      <c r="M92" s="28">
        <v>144040.02241127763</v>
      </c>
      <c r="N92" s="28">
        <v>146344.66276985814</v>
      </c>
      <c r="O92" s="28">
        <v>148686.17737417595</v>
      </c>
      <c r="P92" s="28">
        <v>151065.15621216202</v>
      </c>
      <c r="Q92" s="28">
        <v>153482.19871155667</v>
      </c>
      <c r="R92" s="28">
        <v>155937.9138909422</v>
      </c>
      <c r="S92" s="28">
        <v>158432.92051319734</v>
      </c>
      <c r="T92" s="28">
        <v>160967.84724140857</v>
      </c>
      <c r="U92" s="28">
        <v>163543.3327972703</v>
      </c>
      <c r="V92" s="28">
        <v>166160.02612202728</v>
      </c>
      <c r="W92" s="28">
        <v>168818.58653997979</v>
      </c>
      <c r="X92" s="28"/>
      <c r="Y92" s="17"/>
      <c r="Z92" s="17"/>
      <c r="AA92" s="17"/>
      <c r="AB92" s="17"/>
      <c r="AC92" s="17"/>
      <c r="AD92" s="303"/>
      <c r="AE92" s="303"/>
      <c r="AF92" s="303"/>
      <c r="AG92" s="303"/>
      <c r="AH92" s="303"/>
      <c r="AI92" s="303"/>
      <c r="AJ92" s="303"/>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c r="B93" s="42"/>
      <c r="C93" s="26"/>
      <c r="D93" s="26"/>
      <c r="E93" s="26"/>
      <c r="F93" s="26"/>
      <c r="G93" s="26"/>
      <c r="H93" s="26"/>
      <c r="I93" s="26"/>
      <c r="J93" s="26"/>
      <c r="K93" s="26"/>
      <c r="L93" s="26"/>
      <c r="M93" s="26"/>
      <c r="N93" s="26"/>
      <c r="O93" s="26"/>
      <c r="P93" s="26"/>
      <c r="Q93" s="26"/>
      <c r="R93" s="26"/>
      <c r="S93" s="26"/>
      <c r="T93" s="26"/>
      <c r="U93" s="26"/>
      <c r="V93" s="26"/>
      <c r="W93" s="26"/>
      <c r="X93" s="26"/>
      <c r="Y93" s="17"/>
      <c r="Z93" s="17"/>
      <c r="AA93" s="17"/>
      <c r="AB93" s="17"/>
      <c r="AC93" s="17"/>
      <c r="AD93" s="303"/>
      <c r="AE93" s="303"/>
      <c r="AF93" s="303"/>
      <c r="AG93" s="303"/>
      <c r="AH93" s="303"/>
      <c r="AI93" s="303"/>
      <c r="AJ93" s="303"/>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s="35" customFormat="1" x14ac:dyDescent="0.25">
      <c r="A94" s="37">
        <v>339</v>
      </c>
      <c r="B94" s="42" t="s">
        <v>86</v>
      </c>
      <c r="C94" s="24">
        <v>0</v>
      </c>
      <c r="D94" s="24">
        <v>5.1849201277955581</v>
      </c>
      <c r="E94" s="24">
        <v>3.8534185303514277</v>
      </c>
      <c r="F94" s="24">
        <v>2.680638977635708</v>
      </c>
      <c r="G94" s="24">
        <v>2.5571884984025837</v>
      </c>
      <c r="H94" s="24">
        <v>2.77469648562306</v>
      </c>
      <c r="I94" s="24">
        <v>2.5145686900957935</v>
      </c>
      <c r="J94" s="24">
        <v>0.61725239616616823</v>
      </c>
      <c r="K94" s="24">
        <v>0.96996805111816686</v>
      </c>
      <c r="L94" s="24">
        <v>0.9861341853036083</v>
      </c>
      <c r="M94" s="24">
        <v>0.53789137380186736</v>
      </c>
      <c r="N94" s="24">
        <v>-0.35859424920133731</v>
      </c>
      <c r="O94" s="24">
        <v>-0.71718849840253596</v>
      </c>
      <c r="P94" s="24">
        <v>-0.62753993610213232</v>
      </c>
      <c r="Q94" s="24">
        <v>-1.1845367412141832</v>
      </c>
      <c r="R94" s="24">
        <v>0</v>
      </c>
      <c r="S94" s="24">
        <v>-0.55552715654946949</v>
      </c>
      <c r="T94" s="24">
        <v>-1.573993610223688</v>
      </c>
      <c r="U94" s="24">
        <v>-0.56434504792327056</v>
      </c>
      <c r="V94" s="24">
        <v>-1.5049201277954853</v>
      </c>
      <c r="W94" s="24">
        <v>-0.95527156549521808</v>
      </c>
      <c r="X94" s="24"/>
      <c r="Y94" s="17"/>
      <c r="Z94" s="17"/>
      <c r="AA94" s="17"/>
      <c r="AB94" s="17"/>
      <c r="AC94" s="17"/>
      <c r="AD94" s="303"/>
      <c r="AE94" s="303"/>
      <c r="AF94" s="303"/>
      <c r="AG94" s="303"/>
      <c r="AH94" s="303"/>
      <c r="AI94" s="303"/>
      <c r="AJ94" s="303"/>
      <c r="AK94" s="17"/>
      <c r="AL94" s="17"/>
      <c r="AM94" s="17"/>
      <c r="AN94" s="17"/>
      <c r="AO94" s="17"/>
      <c r="AP94" s="17"/>
      <c r="AQ94" s="17"/>
      <c r="AR94" s="17"/>
      <c r="AS94" s="17"/>
      <c r="AT94" s="17"/>
      <c r="AU94" s="17"/>
      <c r="AV94" s="17"/>
      <c r="AW94" s="17"/>
      <c r="AX94" s="17"/>
      <c r="AY94" s="17"/>
      <c r="AZ94" s="17"/>
      <c r="BA94" s="17"/>
      <c r="BB94" s="17"/>
      <c r="BC94" s="17"/>
      <c r="BD94" s="17"/>
      <c r="BE94" s="17"/>
      <c r="BF94" s="17"/>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row>
    <row r="95" spans="1:85" s="35" customFormat="1" x14ac:dyDescent="0.25">
      <c r="A95" s="37">
        <v>340</v>
      </c>
      <c r="B95" s="42" t="s">
        <v>87</v>
      </c>
      <c r="C95" s="24">
        <v>0</v>
      </c>
      <c r="D95" s="24">
        <v>6.0738658146965099</v>
      </c>
      <c r="E95" s="24">
        <v>4.9069648562300241</v>
      </c>
      <c r="F95" s="24">
        <v>4.022236421725184</v>
      </c>
      <c r="G95" s="24">
        <v>3.8517571884984227</v>
      </c>
      <c r="H95" s="24">
        <v>3.9281789137380585</v>
      </c>
      <c r="I95" s="24">
        <v>1.7474121405750429</v>
      </c>
      <c r="J95" s="24">
        <v>0.41150159744411213</v>
      </c>
      <c r="K95" s="24">
        <v>0.6466453674121112</v>
      </c>
      <c r="L95" s="24">
        <v>0.63047923322689714</v>
      </c>
      <c r="M95" s="24">
        <v>0.34389776357824303</v>
      </c>
      <c r="N95" s="24">
        <v>-0.2292651757188878</v>
      </c>
      <c r="O95" s="24">
        <v>-0.45853035143768694</v>
      </c>
      <c r="P95" s="24">
        <v>-0.40121405750792066</v>
      </c>
      <c r="Q95" s="24">
        <v>-0.72600638977643484</v>
      </c>
      <c r="R95" s="24">
        <v>0</v>
      </c>
      <c r="S95" s="24">
        <v>-0.32626198083064084</v>
      </c>
      <c r="T95" s="24">
        <v>-0.92440894568692789</v>
      </c>
      <c r="U95" s="24">
        <v>-0.31744408945683972</v>
      </c>
      <c r="V95" s="24">
        <v>-0.84651757188496046</v>
      </c>
      <c r="W95" s="24">
        <v>-0.51437699680511739</v>
      </c>
      <c r="X95" s="24"/>
      <c r="Y95" s="17"/>
      <c r="Z95" s="17"/>
      <c r="AA95" s="17"/>
      <c r="AB95" s="17"/>
      <c r="AC95" s="17"/>
      <c r="AD95" s="303"/>
      <c r="AE95" s="303"/>
      <c r="AF95" s="303"/>
      <c r="AG95" s="303"/>
      <c r="AH95" s="303"/>
      <c r="AI95" s="303"/>
      <c r="AJ95" s="303"/>
      <c r="AK95" s="17"/>
      <c r="AL95" s="17"/>
      <c r="AM95" s="17"/>
      <c r="AN95" s="17"/>
      <c r="AO95" s="17"/>
      <c r="AP95" s="17"/>
      <c r="AQ95" s="17"/>
      <c r="AR95" s="17"/>
      <c r="AS95" s="17"/>
      <c r="AT95" s="17"/>
      <c r="AU95" s="17"/>
      <c r="AV95" s="17"/>
      <c r="AW95" s="17"/>
      <c r="AX95" s="17"/>
      <c r="AY95" s="17"/>
      <c r="AZ95" s="17"/>
      <c r="BA95" s="17"/>
      <c r="BB95" s="17"/>
      <c r="BC95" s="17"/>
      <c r="BD95" s="17"/>
      <c r="BE95" s="17"/>
      <c r="BF95" s="17"/>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row>
    <row r="96" spans="1:85" s="35" customFormat="1" x14ac:dyDescent="0.25">
      <c r="A96" s="37"/>
      <c r="B96" s="42"/>
      <c r="C96" s="26"/>
      <c r="D96" s="26"/>
      <c r="E96" s="26"/>
      <c r="F96" s="26"/>
      <c r="G96" s="26"/>
      <c r="H96" s="26"/>
      <c r="I96" s="26"/>
      <c r="J96" s="26"/>
      <c r="K96" s="26"/>
      <c r="L96" s="26"/>
      <c r="M96" s="26"/>
      <c r="N96" s="26"/>
      <c r="O96" s="26"/>
      <c r="P96" s="26"/>
      <c r="Q96" s="26"/>
      <c r="R96" s="26"/>
      <c r="S96" s="26"/>
      <c r="T96" s="26"/>
      <c r="U96" s="26"/>
      <c r="V96" s="26"/>
      <c r="W96" s="26"/>
      <c r="X96" s="26"/>
      <c r="Y96" s="17"/>
      <c r="Z96" s="17"/>
      <c r="AA96" s="17"/>
      <c r="AB96" s="17"/>
      <c r="AC96" s="17"/>
      <c r="AD96" s="303"/>
      <c r="AE96" s="303"/>
      <c r="AF96" s="303"/>
      <c r="AG96" s="303"/>
      <c r="AH96" s="303"/>
      <c r="AI96" s="303"/>
      <c r="AJ96" s="303"/>
      <c r="AK96" s="17"/>
      <c r="AL96" s="17"/>
      <c r="AM96" s="17"/>
      <c r="AN96" s="17"/>
      <c r="AO96" s="17"/>
      <c r="AP96" s="17"/>
      <c r="AQ96" s="17"/>
      <c r="AR96" s="17"/>
      <c r="AS96" s="17"/>
      <c r="AT96" s="17"/>
      <c r="AU96" s="17"/>
      <c r="AV96" s="17"/>
      <c r="AW96" s="17"/>
      <c r="AX96" s="17"/>
      <c r="AY96" s="17"/>
      <c r="AZ96" s="17"/>
      <c r="BA96" s="17"/>
      <c r="BB96" s="17"/>
      <c r="BC96" s="17"/>
      <c r="BD96" s="17"/>
      <c r="BE96" s="17"/>
      <c r="BF96" s="17"/>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row>
    <row r="97" spans="1:85" s="35" customFormat="1" x14ac:dyDescent="0.25">
      <c r="A97" s="37">
        <v>366</v>
      </c>
      <c r="B97" s="42" t="s">
        <v>88</v>
      </c>
      <c r="C97" s="36">
        <v>1.6E-2</v>
      </c>
      <c r="D97" s="36">
        <v>1.6E-2</v>
      </c>
      <c r="E97" s="36">
        <v>1.6E-2</v>
      </c>
      <c r="F97" s="36">
        <v>1.6E-2</v>
      </c>
      <c r="G97" s="36">
        <v>1.6E-2</v>
      </c>
      <c r="H97" s="36">
        <v>1.6E-2</v>
      </c>
      <c r="I97" s="36">
        <v>1.6E-2</v>
      </c>
      <c r="J97" s="36">
        <v>1.6E-2</v>
      </c>
      <c r="K97" s="36">
        <v>1.6E-2</v>
      </c>
      <c r="L97" s="36">
        <v>1.6E-2</v>
      </c>
      <c r="M97" s="36">
        <v>1.6E-2</v>
      </c>
      <c r="N97" s="36">
        <v>1.6E-2</v>
      </c>
      <c r="O97" s="36">
        <v>1.6E-2</v>
      </c>
      <c r="P97" s="36">
        <v>1.6E-2</v>
      </c>
      <c r="Q97" s="36">
        <v>1.6E-2</v>
      </c>
      <c r="R97" s="36">
        <v>1.6E-2</v>
      </c>
      <c r="S97" s="36">
        <v>1.6E-2</v>
      </c>
      <c r="T97" s="36">
        <v>1.6E-2</v>
      </c>
      <c r="U97" s="36">
        <v>1.6E-2</v>
      </c>
      <c r="V97" s="36">
        <v>1.6E-2</v>
      </c>
      <c r="W97" s="36">
        <v>1.6E-2</v>
      </c>
      <c r="X97" s="36"/>
      <c r="Y97" s="17"/>
      <c r="Z97" s="17"/>
      <c r="AA97" s="17"/>
      <c r="AB97" s="17"/>
      <c r="AC97" s="17"/>
      <c r="AD97" s="303"/>
      <c r="AE97" s="303"/>
      <c r="AF97" s="303"/>
      <c r="AG97" s="303"/>
      <c r="AH97" s="303"/>
      <c r="AI97" s="303"/>
      <c r="AJ97" s="303"/>
      <c r="AK97" s="17"/>
      <c r="AL97" s="17"/>
      <c r="AM97" s="17"/>
      <c r="AN97" s="17"/>
      <c r="AO97" s="17"/>
      <c r="AP97" s="17"/>
      <c r="AQ97" s="17"/>
      <c r="AR97" s="17"/>
      <c r="AS97" s="17"/>
      <c r="AT97" s="17"/>
      <c r="AU97" s="17"/>
      <c r="AV97" s="17"/>
      <c r="AW97" s="17"/>
      <c r="AX97" s="17"/>
      <c r="AY97" s="17"/>
      <c r="AZ97" s="17"/>
      <c r="BA97" s="17"/>
      <c r="BB97" s="17"/>
      <c r="BC97" s="17"/>
      <c r="BD97" s="17"/>
      <c r="BE97" s="17"/>
      <c r="BF97" s="17"/>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row>
    <row r="98" spans="1:85" s="35" customFormat="1" x14ac:dyDescent="0.25">
      <c r="A98" s="37">
        <v>368</v>
      </c>
      <c r="B98" s="42" t="s">
        <v>89</v>
      </c>
      <c r="C98" s="28">
        <v>122.30769230769231</v>
      </c>
      <c r="D98" s="28">
        <v>124.26461538461538</v>
      </c>
      <c r="E98" s="28">
        <v>126.25284923076923</v>
      </c>
      <c r="F98" s="28">
        <v>128.27289481846154</v>
      </c>
      <c r="G98" s="28">
        <v>130.32526113555693</v>
      </c>
      <c r="H98" s="28">
        <v>132.41046531372584</v>
      </c>
      <c r="I98" s="28">
        <v>134.52903275874544</v>
      </c>
      <c r="J98" s="28">
        <v>136.68149728288537</v>
      </c>
      <c r="K98" s="28">
        <v>138.86840123941155</v>
      </c>
      <c r="L98" s="28">
        <v>141.09029565924214</v>
      </c>
      <c r="M98" s="28">
        <v>143.34774038979003</v>
      </c>
      <c r="N98" s="28">
        <v>145.64130423602668</v>
      </c>
      <c r="O98" s="28">
        <v>147.9715651038031</v>
      </c>
      <c r="P98" s="28">
        <v>150.33911014546396</v>
      </c>
      <c r="Q98" s="28">
        <v>152.7445359077914</v>
      </c>
      <c r="R98" s="28">
        <v>155.18844848231606</v>
      </c>
      <c r="S98" s="28">
        <v>157.67146365803313</v>
      </c>
      <c r="T98" s="28">
        <v>160.19420707656167</v>
      </c>
      <c r="U98" s="28">
        <v>162.75731438978664</v>
      </c>
      <c r="V98" s="28">
        <v>165.36143142002322</v>
      </c>
      <c r="W98" s="28">
        <v>168.00721432274361</v>
      </c>
      <c r="X98" s="28"/>
      <c r="Y98" s="17"/>
      <c r="Z98" s="17"/>
      <c r="AA98" s="17"/>
      <c r="AB98" s="17"/>
      <c r="AC98" s="17"/>
      <c r="AD98" s="303"/>
      <c r="AE98" s="303"/>
      <c r="AF98" s="303"/>
      <c r="AG98" s="303"/>
      <c r="AH98" s="303"/>
      <c r="AI98" s="303"/>
      <c r="AJ98" s="303"/>
      <c r="AK98" s="17"/>
      <c r="AL98" s="17"/>
      <c r="AM98" s="17"/>
      <c r="AN98" s="17"/>
      <c r="AO98" s="17"/>
      <c r="AP98" s="17"/>
      <c r="AQ98" s="17"/>
      <c r="AR98" s="17"/>
      <c r="AS98" s="17"/>
      <c r="AT98" s="17"/>
      <c r="AU98" s="17"/>
      <c r="AV98" s="17"/>
      <c r="AW98" s="17"/>
      <c r="AX98" s="17"/>
      <c r="AY98" s="17"/>
      <c r="AZ98" s="17"/>
      <c r="BA98" s="17"/>
      <c r="BB98" s="17"/>
      <c r="BC98" s="17"/>
      <c r="BD98" s="17"/>
      <c r="BE98" s="17"/>
      <c r="BF98" s="17"/>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row>
    <row r="99" spans="1:85" s="35" customFormat="1" x14ac:dyDescent="0.25">
      <c r="A99" s="37">
        <v>369</v>
      </c>
      <c r="B99" s="42" t="s">
        <v>90</v>
      </c>
      <c r="C99" s="28">
        <v>110.76923076923077</v>
      </c>
      <c r="D99" s="28">
        <v>112.54153846153847</v>
      </c>
      <c r="E99" s="28">
        <v>114.34220307692308</v>
      </c>
      <c r="F99" s="28">
        <v>116.17167832615385</v>
      </c>
      <c r="G99" s="28">
        <v>118.03042517937232</v>
      </c>
      <c r="H99" s="28">
        <v>119.91891198224228</v>
      </c>
      <c r="I99" s="28">
        <v>121.83761457395816</v>
      </c>
      <c r="J99" s="28">
        <v>123.78701640714149</v>
      </c>
      <c r="K99" s="28">
        <v>125.76760866965576</v>
      </c>
      <c r="L99" s="28">
        <v>127.77989040837025</v>
      </c>
      <c r="M99" s="28">
        <v>129.82436865490416</v>
      </c>
      <c r="N99" s="28">
        <v>131.90155855338264</v>
      </c>
      <c r="O99" s="28">
        <v>134.01198349023676</v>
      </c>
      <c r="P99" s="28">
        <v>136.15617522608053</v>
      </c>
      <c r="Q99" s="28">
        <v>138.33467402969782</v>
      </c>
      <c r="R99" s="28">
        <v>140.54802881417299</v>
      </c>
      <c r="S99" s="28">
        <v>142.79679727519976</v>
      </c>
      <c r="T99" s="28">
        <v>145.08154603160295</v>
      </c>
      <c r="U99" s="28">
        <v>147.40285076810861</v>
      </c>
      <c r="V99" s="28">
        <v>149.76129638039833</v>
      </c>
      <c r="W99" s="28">
        <v>152.15747712248472</v>
      </c>
      <c r="X99" s="28"/>
      <c r="Y99" s="17"/>
      <c r="Z99" s="17"/>
      <c r="AA99" s="17"/>
      <c r="AB99" s="17"/>
      <c r="AC99" s="17"/>
      <c r="AD99" s="303"/>
      <c r="AE99" s="303"/>
      <c r="AF99" s="303"/>
      <c r="AG99" s="303"/>
      <c r="AH99" s="303"/>
      <c r="AI99" s="303"/>
      <c r="AJ99" s="303"/>
      <c r="AK99" s="17"/>
      <c r="AL99" s="17"/>
      <c r="AM99" s="17"/>
      <c r="AN99" s="17"/>
      <c r="AO99" s="17"/>
      <c r="AP99" s="17"/>
      <c r="AQ99" s="17"/>
      <c r="AR99" s="17"/>
      <c r="AS99" s="17"/>
      <c r="AT99" s="17"/>
      <c r="AU99" s="17"/>
      <c r="AV99" s="17"/>
      <c r="AW99" s="17"/>
      <c r="AX99" s="17"/>
      <c r="AY99" s="17"/>
      <c r="AZ99" s="17"/>
      <c r="BA99" s="17"/>
      <c r="BB99" s="17"/>
      <c r="BC99" s="17"/>
      <c r="BD99" s="17"/>
      <c r="BE99" s="17"/>
      <c r="BF99" s="17"/>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row>
    <row r="100" spans="1:85" s="35" customFormat="1" x14ac:dyDescent="0.25">
      <c r="A100" s="37">
        <v>370</v>
      </c>
      <c r="B100" s="42" t="s">
        <v>91</v>
      </c>
      <c r="C100" s="28">
        <v>6360</v>
      </c>
      <c r="D100" s="28">
        <v>6461.76</v>
      </c>
      <c r="E100" s="28">
        <v>6565.1481599999997</v>
      </c>
      <c r="F100" s="28">
        <v>6670.1905305600003</v>
      </c>
      <c r="G100" s="28">
        <v>6776.9135790489599</v>
      </c>
      <c r="H100" s="28">
        <v>6885.3441963137439</v>
      </c>
      <c r="I100" s="28">
        <v>6995.5097034547634</v>
      </c>
      <c r="J100" s="28">
        <v>7107.4378587100391</v>
      </c>
      <c r="K100" s="28">
        <v>7221.1568644494009</v>
      </c>
      <c r="L100" s="28">
        <v>7336.6953742805917</v>
      </c>
      <c r="M100" s="28">
        <v>7454.0825002690817</v>
      </c>
      <c r="N100" s="28">
        <v>7573.3478202733877</v>
      </c>
      <c r="O100" s="28">
        <v>7694.5213853977612</v>
      </c>
      <c r="P100" s="28">
        <v>7817.6337275641263</v>
      </c>
      <c r="Q100" s="28">
        <v>7942.7158672051528</v>
      </c>
      <c r="R100" s="28">
        <v>8069.7993210804352</v>
      </c>
      <c r="S100" s="28">
        <v>8198.9161102177222</v>
      </c>
      <c r="T100" s="28">
        <v>8330.098767981206</v>
      </c>
      <c r="U100" s="28">
        <v>8463.3803482689054</v>
      </c>
      <c r="V100" s="28">
        <v>8598.7944338412071</v>
      </c>
      <c r="W100" s="28">
        <v>8736.3751447826671</v>
      </c>
      <c r="X100" s="28"/>
      <c r="Y100" s="17"/>
      <c r="Z100" s="17"/>
      <c r="AA100" s="17"/>
      <c r="AB100" s="17"/>
      <c r="AC100" s="17"/>
      <c r="AD100" s="303"/>
      <c r="AE100" s="303"/>
      <c r="AF100" s="303"/>
      <c r="AG100" s="303"/>
      <c r="AH100" s="303"/>
      <c r="AI100" s="303"/>
      <c r="AJ100" s="303"/>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row>
    <row r="101" spans="1:85" s="35" customFormat="1" x14ac:dyDescent="0.25">
      <c r="A101" s="37"/>
      <c r="B101" s="42"/>
      <c r="C101" s="26"/>
      <c r="D101" s="26"/>
      <c r="E101" s="26"/>
      <c r="F101" s="26"/>
      <c r="G101" s="26"/>
      <c r="H101" s="26"/>
      <c r="I101" s="26"/>
      <c r="J101" s="26"/>
      <c r="K101" s="26"/>
      <c r="L101" s="26"/>
      <c r="M101" s="26"/>
      <c r="N101" s="26"/>
      <c r="O101" s="26"/>
      <c r="P101" s="26"/>
      <c r="Q101" s="26"/>
      <c r="R101" s="26"/>
      <c r="S101" s="26"/>
      <c r="T101" s="26"/>
      <c r="U101" s="26"/>
      <c r="V101" s="26"/>
      <c r="W101" s="26"/>
      <c r="X101" s="26"/>
      <c r="Y101" s="21" t="s">
        <v>71</v>
      </c>
      <c r="Z101" s="21" t="s">
        <v>72</v>
      </c>
      <c r="AA101" s="73" t="s">
        <v>184</v>
      </c>
      <c r="AB101" s="73" t="s">
        <v>185</v>
      </c>
      <c r="AC101" s="17"/>
      <c r="AD101" s="318" t="s">
        <v>71</v>
      </c>
      <c r="AE101" s="318" t="s">
        <v>72</v>
      </c>
      <c r="AF101" s="319" t="s">
        <v>184</v>
      </c>
      <c r="AG101" s="319" t="s">
        <v>185</v>
      </c>
      <c r="AH101" s="303"/>
      <c r="AI101" s="303"/>
      <c r="AJ101" s="303"/>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row>
    <row r="102" spans="1:85" s="35" customFormat="1" x14ac:dyDescent="0.25">
      <c r="A102" s="37">
        <v>380</v>
      </c>
      <c r="B102" s="42" t="s">
        <v>37</v>
      </c>
      <c r="C102" s="24">
        <v>0</v>
      </c>
      <c r="D102" s="24">
        <v>3.3888178913738107</v>
      </c>
      <c r="E102" s="24">
        <v>3.0140575079872178</v>
      </c>
      <c r="F102" s="24">
        <v>2.6584025559105253</v>
      </c>
      <c r="G102" s="24">
        <v>2.6172523961661405</v>
      </c>
      <c r="H102" s="24">
        <v>2.6584025559105564</v>
      </c>
      <c r="I102" s="24">
        <v>0.59667731629391718</v>
      </c>
      <c r="J102" s="24">
        <v>0.13373801916933648</v>
      </c>
      <c r="K102" s="24">
        <v>0.21015974440893626</v>
      </c>
      <c r="L102" s="24">
        <v>0.21015974440896579</v>
      </c>
      <c r="M102" s="24">
        <v>0.10581469648561326</v>
      </c>
      <c r="N102" s="24">
        <v>-7.0543130990427028E-2</v>
      </c>
      <c r="O102" s="24">
        <v>-0.14108626198082669</v>
      </c>
      <c r="P102" s="24">
        <v>-0.1234504792332064</v>
      </c>
      <c r="Q102" s="24">
        <v>-0.21015974440896779</v>
      </c>
      <c r="R102" s="24">
        <v>0</v>
      </c>
      <c r="S102" s="24">
        <v>-9.699680511181219E-2</v>
      </c>
      <c r="T102" s="24">
        <v>-0.27482428115016744</v>
      </c>
      <c r="U102" s="24">
        <v>-9.6996805111812079E-2</v>
      </c>
      <c r="V102" s="24">
        <v>-0.23514376996804454</v>
      </c>
      <c r="W102" s="24">
        <v>-0.14696485623003364</v>
      </c>
      <c r="X102" s="24"/>
      <c r="Y102" s="30">
        <f>SUM(D102:H102)</f>
        <v>14.336932907348249</v>
      </c>
      <c r="Z102" s="30">
        <f>SUM(I102:M102)</f>
        <v>1.256549520766769</v>
      </c>
      <c r="AA102" s="30">
        <f>SUM(O102:S102)</f>
        <v>-0.57169329073481312</v>
      </c>
      <c r="AB102" s="30">
        <f>SUM(S102:W102)</f>
        <v>-0.85092651757186988</v>
      </c>
      <c r="AC102" s="17"/>
      <c r="AD102" s="317">
        <v>14.336932907348249</v>
      </c>
      <c r="AE102" s="317">
        <v>1.256549520766769</v>
      </c>
      <c r="AF102" s="317">
        <v>0</v>
      </c>
      <c r="AG102" s="317">
        <v>0</v>
      </c>
      <c r="AH102" s="303"/>
      <c r="AI102" s="303"/>
      <c r="AJ102" s="303"/>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row>
    <row r="103" spans="1:85" s="35" customFormat="1" x14ac:dyDescent="0.25">
      <c r="A103" s="37">
        <v>381</v>
      </c>
      <c r="B103" s="42" t="s">
        <v>75</v>
      </c>
      <c r="C103" s="24">
        <v>0</v>
      </c>
      <c r="D103" s="24">
        <v>1.6665814696485721</v>
      </c>
      <c r="E103" s="24">
        <v>1.2168690095846613</v>
      </c>
      <c r="F103" s="24">
        <v>0.84651757188496046</v>
      </c>
      <c r="G103" s="24">
        <v>0.79361022364218115</v>
      </c>
      <c r="H103" s="24">
        <v>0.79948881789139026</v>
      </c>
      <c r="I103" s="24">
        <v>0.72453674121404221</v>
      </c>
      <c r="J103" s="24">
        <v>0.17488817891374767</v>
      </c>
      <c r="K103" s="24">
        <v>0.27482428115014729</v>
      </c>
      <c r="L103" s="24">
        <v>0.27482428115018592</v>
      </c>
      <c r="M103" s="24">
        <v>0.14990415335461876</v>
      </c>
      <c r="N103" s="24">
        <v>-9.9936102236438284E-2</v>
      </c>
      <c r="O103" s="24">
        <v>-0.19987220447283791</v>
      </c>
      <c r="P103" s="24">
        <v>-0.16460063897760846</v>
      </c>
      <c r="Q103" s="24">
        <v>-0.32479233226840509</v>
      </c>
      <c r="R103" s="24">
        <v>0</v>
      </c>
      <c r="S103" s="24">
        <v>-0.14108626198081767</v>
      </c>
      <c r="T103" s="24">
        <v>-0.39974440894569852</v>
      </c>
      <c r="U103" s="24">
        <v>-0.13226837060701654</v>
      </c>
      <c r="V103" s="24">
        <v>-0.37623003194887134</v>
      </c>
      <c r="W103" s="24">
        <v>-0.23514376996805367</v>
      </c>
      <c r="X103" s="24"/>
      <c r="Y103" s="30">
        <f t="shared" ref="Y103:Y105" si="30">SUM(D103:H103)</f>
        <v>5.3230670926517654</v>
      </c>
      <c r="Z103" s="30">
        <f t="shared" ref="Z103:Z104" si="31">SUM(I103:M103)</f>
        <v>1.5989776357827419</v>
      </c>
      <c r="AA103" s="30">
        <f t="shared" ref="AA103:AA105" si="32">SUM(O103:S103)</f>
        <v>-0.83035143769966913</v>
      </c>
      <c r="AB103" s="30">
        <f t="shared" ref="AB103:AB105" si="33">SUM(S103:W103)</f>
        <v>-1.2844728434504578</v>
      </c>
      <c r="AC103" s="17"/>
      <c r="AD103" s="317">
        <v>5.3230670926517654</v>
      </c>
      <c r="AE103" s="317">
        <v>1.5989776357827419</v>
      </c>
      <c r="AF103" s="317">
        <v>0</v>
      </c>
      <c r="AG103" s="317">
        <v>0</v>
      </c>
      <c r="AH103" s="303"/>
      <c r="AI103" s="303"/>
      <c r="AJ103" s="303"/>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row>
    <row r="104" spans="1:85" s="35" customFormat="1" x14ac:dyDescent="0.25">
      <c r="A104" s="37">
        <v>382</v>
      </c>
      <c r="B104" s="42" t="s">
        <v>76</v>
      </c>
      <c r="C104" s="24">
        <v>0</v>
      </c>
      <c r="D104" s="24">
        <v>3.0924345047923509</v>
      </c>
      <c r="E104" s="24">
        <v>2.2174057507987168</v>
      </c>
      <c r="F104" s="24">
        <v>1.5895718849839817</v>
      </c>
      <c r="G104" s="24">
        <v>1.4637699680511345</v>
      </c>
      <c r="H104" s="24">
        <v>1.5801661341853357</v>
      </c>
      <c r="I104" s="24">
        <v>1.4320255591054007</v>
      </c>
      <c r="J104" s="24">
        <v>0.34977635782749528</v>
      </c>
      <c r="K104" s="24">
        <v>0.54964856230029435</v>
      </c>
      <c r="L104" s="24">
        <v>0.53994888178918876</v>
      </c>
      <c r="M104" s="24">
        <v>0.30333546325875788</v>
      </c>
      <c r="N104" s="24">
        <v>-0.20222364217255745</v>
      </c>
      <c r="O104" s="24">
        <v>-0.40444728434503668</v>
      </c>
      <c r="P104" s="24">
        <v>-0.36417891373795869</v>
      </c>
      <c r="Q104" s="24">
        <v>-0.66486900958473516</v>
      </c>
      <c r="R104" s="24">
        <v>0</v>
      </c>
      <c r="S104" s="24">
        <v>-0.3103897763577988</v>
      </c>
      <c r="T104" s="24">
        <v>-0.87943769968053676</v>
      </c>
      <c r="U104" s="24">
        <v>-0.31391693290731937</v>
      </c>
      <c r="V104" s="24">
        <v>-0.83711182108623872</v>
      </c>
      <c r="W104" s="24">
        <v>-0.51437699680511739</v>
      </c>
      <c r="X104" s="24"/>
      <c r="Y104" s="30">
        <f t="shared" si="30"/>
        <v>9.9433482428115187</v>
      </c>
      <c r="Z104" s="30">
        <f t="shared" si="31"/>
        <v>3.1747348242811366</v>
      </c>
      <c r="AA104" s="30">
        <f t="shared" si="32"/>
        <v>-1.7438849840255293</v>
      </c>
      <c r="AB104" s="30">
        <f t="shared" si="33"/>
        <v>-2.8552332268370111</v>
      </c>
      <c r="AC104" s="17"/>
      <c r="AD104" s="317">
        <v>9.9433482428115187</v>
      </c>
      <c r="AE104" s="317">
        <v>3.1747348242811366</v>
      </c>
      <c r="AF104" s="317">
        <v>0</v>
      </c>
      <c r="AG104" s="317">
        <v>0</v>
      </c>
      <c r="AH104" s="303"/>
      <c r="AI104" s="303"/>
      <c r="AJ104" s="303"/>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row>
    <row r="105" spans="1:85" s="35" customFormat="1" x14ac:dyDescent="0.25">
      <c r="A105" s="37">
        <v>383</v>
      </c>
      <c r="B105" s="42" t="s">
        <v>40</v>
      </c>
      <c r="C105" s="24">
        <v>0</v>
      </c>
      <c r="D105" s="24">
        <v>3.1109520766773349</v>
      </c>
      <c r="E105" s="24">
        <v>2.3120511182108565</v>
      </c>
      <c r="F105" s="24">
        <v>1.6083833865814248</v>
      </c>
      <c r="G105" s="24">
        <v>1.5343130990415501</v>
      </c>
      <c r="H105" s="24">
        <v>1.6648178913738361</v>
      </c>
      <c r="I105" s="24">
        <v>1.5087412140574761</v>
      </c>
      <c r="J105" s="24">
        <v>0.37035143769970091</v>
      </c>
      <c r="K105" s="24">
        <v>0.58198083067090012</v>
      </c>
      <c r="L105" s="24">
        <v>0.59168051118216491</v>
      </c>
      <c r="M105" s="24">
        <v>0.32273482428112038</v>
      </c>
      <c r="N105" s="24">
        <v>-0.21515654952080238</v>
      </c>
      <c r="O105" s="24">
        <v>-0.43031309904152154</v>
      </c>
      <c r="P105" s="24">
        <v>-0.37652396166127938</v>
      </c>
      <c r="Q105" s="24">
        <v>-0.71072204472850986</v>
      </c>
      <c r="R105" s="24">
        <v>0</v>
      </c>
      <c r="S105" s="24">
        <v>-0.33331629392968171</v>
      </c>
      <c r="T105" s="24">
        <v>-0.94439616613421273</v>
      </c>
      <c r="U105" s="24">
        <v>-0.33860702875396231</v>
      </c>
      <c r="V105" s="24">
        <v>-0.90295207667729116</v>
      </c>
      <c r="W105" s="24">
        <v>-0.5731629392971308</v>
      </c>
      <c r="X105" s="24"/>
      <c r="Y105" s="30">
        <f t="shared" si="30"/>
        <v>10.230517571885002</v>
      </c>
      <c r="Z105" s="30">
        <f>SUM(I105:M105)</f>
        <v>3.3754888178913625</v>
      </c>
      <c r="AA105" s="30">
        <f t="shared" si="32"/>
        <v>-1.8508753993609923</v>
      </c>
      <c r="AB105" s="30">
        <f t="shared" si="33"/>
        <v>-3.0924345047922785</v>
      </c>
      <c r="AC105" s="17"/>
      <c r="AD105" s="317">
        <v>10.230517571885002</v>
      </c>
      <c r="AE105" s="317">
        <v>3.3754888178913625</v>
      </c>
      <c r="AF105" s="317">
        <v>0</v>
      </c>
      <c r="AG105" s="317">
        <v>0</v>
      </c>
      <c r="AH105" s="303"/>
      <c r="AI105" s="303"/>
      <c r="AJ105" s="303"/>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row>
    <row r="106" spans="1:85" x14ac:dyDescent="0.25">
      <c r="A106" s="37" t="s">
        <v>98</v>
      </c>
      <c r="Y106" s="222">
        <f>SUM(Y102:Y105)</f>
        <v>39.833865814696537</v>
      </c>
      <c r="Z106" s="222">
        <f>SUM(Z102:Z105)</f>
        <v>9.4057507987220106</v>
      </c>
      <c r="AA106" s="222">
        <f t="shared" ref="AA106:AB106" si="34">SUM(AA102:AA105)</f>
        <v>-4.9968051118210042</v>
      </c>
      <c r="AB106" s="222">
        <f t="shared" si="34"/>
        <v>-8.0830670926516177</v>
      </c>
      <c r="AD106" s="320">
        <f>SUM(AD102:AD105)</f>
        <v>39.833865814696537</v>
      </c>
      <c r="AE106" s="320">
        <f t="shared" ref="AE106:AG106" si="35">SUM(AE102:AE105)</f>
        <v>9.4057507987220106</v>
      </c>
      <c r="AF106" s="320">
        <f t="shared" si="35"/>
        <v>0</v>
      </c>
      <c r="AG106" s="320">
        <f t="shared" si="35"/>
        <v>0</v>
      </c>
      <c r="AH106" s="320">
        <f>SUM(AD106:AG106)</f>
        <v>49.239616613418548</v>
      </c>
      <c r="AI106" s="303"/>
      <c r="AJ106" s="303"/>
    </row>
    <row r="107" spans="1:85" x14ac:dyDescent="0.25">
      <c r="A107" s="37">
        <v>1</v>
      </c>
      <c r="B107" s="42" t="s">
        <v>131</v>
      </c>
      <c r="C107" s="42" t="s">
        <v>100</v>
      </c>
      <c r="D107" s="42"/>
      <c r="E107" s="42"/>
      <c r="F107" s="42"/>
      <c r="G107" s="42"/>
      <c r="H107" s="42"/>
      <c r="I107" s="42"/>
      <c r="J107" s="42"/>
      <c r="K107" s="42"/>
      <c r="L107" s="42"/>
      <c r="M107" s="42"/>
      <c r="N107" s="42"/>
      <c r="O107" s="42"/>
      <c r="P107" s="42"/>
      <c r="Q107" s="42"/>
      <c r="R107" s="42"/>
      <c r="S107" s="42"/>
      <c r="T107" s="42"/>
      <c r="U107" s="42"/>
      <c r="V107" s="42"/>
      <c r="W107" s="42"/>
      <c r="X107" s="42"/>
      <c r="AD107" s="303"/>
      <c r="AE107" s="303"/>
      <c r="AF107" s="303"/>
      <c r="AG107" s="303"/>
      <c r="AH107" s="303"/>
      <c r="AI107" s="303"/>
      <c r="AJ107" s="303"/>
    </row>
    <row r="108" spans="1:85" x14ac:dyDescent="0.25">
      <c r="A108" s="37">
        <v>283</v>
      </c>
      <c r="B108" s="42" t="s">
        <v>73</v>
      </c>
      <c r="C108" s="42">
        <v>2020</v>
      </c>
      <c r="D108" s="42">
        <v>2021</v>
      </c>
      <c r="E108" s="42">
        <v>2022</v>
      </c>
      <c r="F108" s="42">
        <v>2023</v>
      </c>
      <c r="G108" s="42">
        <v>2024</v>
      </c>
      <c r="H108" s="42">
        <v>2025</v>
      </c>
      <c r="I108" s="42">
        <v>2026</v>
      </c>
      <c r="J108" s="42">
        <v>2027</v>
      </c>
      <c r="K108" s="42">
        <v>2028</v>
      </c>
      <c r="L108" s="42">
        <v>2029</v>
      </c>
      <c r="M108" s="42">
        <v>2030</v>
      </c>
      <c r="N108" s="42">
        <v>2031</v>
      </c>
      <c r="O108" s="42">
        <v>2032</v>
      </c>
      <c r="P108" s="42">
        <v>2033</v>
      </c>
      <c r="Q108" s="42">
        <v>2034</v>
      </c>
      <c r="R108" s="42">
        <v>2035</v>
      </c>
      <c r="S108" s="42">
        <v>2036</v>
      </c>
      <c r="T108" s="42">
        <v>2037</v>
      </c>
      <c r="U108" s="42">
        <v>2038</v>
      </c>
      <c r="V108" s="42">
        <v>2039</v>
      </c>
      <c r="W108" s="42">
        <v>2040</v>
      </c>
      <c r="X108" s="42"/>
      <c r="AD108" s="303"/>
      <c r="AE108" s="303"/>
      <c r="AF108" s="303"/>
      <c r="AG108" s="303"/>
      <c r="AH108" s="303"/>
      <c r="AI108" s="303"/>
      <c r="AJ108" s="303"/>
    </row>
    <row r="109" spans="1:85" x14ac:dyDescent="0.25">
      <c r="A109" s="37">
        <v>285</v>
      </c>
      <c r="B109" s="42" t="s">
        <v>74</v>
      </c>
      <c r="C109" s="24">
        <v>0</v>
      </c>
      <c r="D109" s="24">
        <v>3427.7871042695324</v>
      </c>
      <c r="E109" s="24">
        <v>3448.3479523671217</v>
      </c>
      <c r="F109" s="24">
        <v>3463.3606351050439</v>
      </c>
      <c r="G109" s="24">
        <v>3473.8042404879466</v>
      </c>
      <c r="H109" s="24">
        <v>3483.5951205344177</v>
      </c>
      <c r="I109" s="24">
        <v>3494.0387259173203</v>
      </c>
      <c r="J109" s="24">
        <v>3503.5032432955754</v>
      </c>
      <c r="K109" s="24">
        <v>3505.7877819730857</v>
      </c>
      <c r="L109" s="24">
        <v>3509.3777713234581</v>
      </c>
      <c r="M109" s="24">
        <v>3512.967760673831</v>
      </c>
      <c r="N109" s="24">
        <v>3514.9259366831252</v>
      </c>
      <c r="O109" s="24">
        <v>3513.6204860102625</v>
      </c>
      <c r="P109" s="24">
        <v>3511.0095846645368</v>
      </c>
      <c r="Q109" s="24">
        <v>3508.725045987027</v>
      </c>
      <c r="R109" s="24">
        <v>3504.4823313002225</v>
      </c>
      <c r="S109" s="24">
        <v>3504.4823313002225</v>
      </c>
      <c r="T109" s="24">
        <v>3502.5241552909283</v>
      </c>
      <c r="U109" s="24">
        <v>3496.9759899312617</v>
      </c>
      <c r="V109" s="24">
        <v>3495.0178139219674</v>
      </c>
      <c r="W109" s="24">
        <v>3489.7960112305159</v>
      </c>
      <c r="X109" s="24"/>
      <c r="AD109" s="303"/>
      <c r="AE109" s="303"/>
      <c r="AF109" s="303"/>
      <c r="AG109" s="303"/>
      <c r="AH109" s="303"/>
      <c r="AI109" s="303"/>
      <c r="AJ109" s="303"/>
    </row>
    <row r="110" spans="1:85" x14ac:dyDescent="0.25">
      <c r="A110" s="37">
        <v>287</v>
      </c>
      <c r="B110" s="42" t="s">
        <v>74</v>
      </c>
      <c r="C110" s="24">
        <v>0</v>
      </c>
      <c r="D110" s="24">
        <v>3427.7871042695324</v>
      </c>
      <c r="E110" s="24">
        <v>3448.3479523671217</v>
      </c>
      <c r="F110" s="24">
        <v>3463.3606351050439</v>
      </c>
      <c r="G110" s="24">
        <v>3473.8042404879466</v>
      </c>
      <c r="H110" s="24">
        <v>3483.5951205344177</v>
      </c>
      <c r="I110" s="24">
        <v>3494.0387259173203</v>
      </c>
      <c r="J110" s="24">
        <v>3503.5032432955754</v>
      </c>
      <c r="K110" s="24">
        <v>3505.7877819730857</v>
      </c>
      <c r="L110" s="24">
        <v>3509.3777713234581</v>
      </c>
      <c r="M110" s="24">
        <v>3512.967760673831</v>
      </c>
      <c r="N110" s="24">
        <v>3514.9259366831252</v>
      </c>
      <c r="O110" s="24">
        <v>3513.6204860102625</v>
      </c>
      <c r="P110" s="24">
        <v>3511.0095846645368</v>
      </c>
      <c r="Q110" s="24">
        <v>3508.725045987027</v>
      </c>
      <c r="R110" s="24">
        <v>3504.4823313002225</v>
      </c>
      <c r="S110" s="24">
        <v>3504.4823313002225</v>
      </c>
      <c r="T110" s="24">
        <v>3502.5241552909283</v>
      </c>
      <c r="U110" s="24">
        <v>3496.9759899312617</v>
      </c>
      <c r="V110" s="24">
        <v>3495.0178139219674</v>
      </c>
      <c r="W110" s="24">
        <v>3489.7960112305159</v>
      </c>
      <c r="X110" s="24"/>
      <c r="AD110" s="303"/>
      <c r="AE110" s="303"/>
      <c r="AF110" s="303"/>
      <c r="AG110" s="303"/>
      <c r="AH110" s="303"/>
      <c r="AI110" s="303"/>
      <c r="AJ110" s="303"/>
    </row>
    <row r="111" spans="1:85" x14ac:dyDescent="0.25">
      <c r="A111" s="37">
        <v>289</v>
      </c>
      <c r="B111" s="42" t="s">
        <v>77</v>
      </c>
      <c r="C111" s="24">
        <v>0</v>
      </c>
      <c r="D111" s="24">
        <v>20.560848097589314</v>
      </c>
      <c r="E111" s="24">
        <v>15.012682737922205</v>
      </c>
      <c r="F111" s="24">
        <v>10.44360538290266</v>
      </c>
      <c r="G111" s="24">
        <v>9.7908800464711021</v>
      </c>
      <c r="H111" s="24">
        <v>10.44360538290266</v>
      </c>
      <c r="I111" s="24">
        <v>9.4645173782550955</v>
      </c>
      <c r="J111" s="24">
        <v>2.284538677510227</v>
      </c>
      <c r="K111" s="24">
        <v>3.5899893503724343</v>
      </c>
      <c r="L111" s="24">
        <v>3.589989350372889</v>
      </c>
      <c r="M111" s="24">
        <v>1.9581760092942204</v>
      </c>
      <c r="N111" s="24">
        <v>-1.305450672862662</v>
      </c>
      <c r="O111" s="24">
        <v>-2.6109013457257788</v>
      </c>
      <c r="P111" s="24">
        <v>-2.2845386775097722</v>
      </c>
      <c r="Q111" s="24">
        <v>-4.2427146868044474</v>
      </c>
      <c r="R111" s="24">
        <v>0</v>
      </c>
      <c r="S111" s="24">
        <v>-1.9581760092942204</v>
      </c>
      <c r="T111" s="24">
        <v>-5.5481653596666547</v>
      </c>
      <c r="U111" s="24">
        <v>-1.9581760092942204</v>
      </c>
      <c r="V111" s="24">
        <v>-5.2218026914515576</v>
      </c>
      <c r="W111" s="24">
        <v>-3.2636266821568825</v>
      </c>
      <c r="X111" s="24"/>
      <c r="AD111" s="303"/>
      <c r="AE111" s="303"/>
      <c r="AF111" s="303"/>
      <c r="AG111" s="303"/>
      <c r="AH111" s="303"/>
      <c r="AI111" s="303"/>
      <c r="AJ111" s="303"/>
    </row>
    <row r="112" spans="1:85" x14ac:dyDescent="0.25">
      <c r="A112" s="37">
        <v>299</v>
      </c>
      <c r="B112" s="42" t="s">
        <v>78</v>
      </c>
      <c r="C112" s="24">
        <v>0</v>
      </c>
      <c r="D112" s="24">
        <v>6</v>
      </c>
      <c r="E112" s="24">
        <v>6</v>
      </c>
      <c r="F112" s="24">
        <v>6</v>
      </c>
      <c r="G112" s="24">
        <v>6</v>
      </c>
      <c r="H112" s="24">
        <v>6</v>
      </c>
      <c r="I112" s="24">
        <v>0</v>
      </c>
      <c r="J112" s="24">
        <v>0</v>
      </c>
      <c r="K112" s="24">
        <v>0</v>
      </c>
      <c r="L112" s="24">
        <v>0</v>
      </c>
      <c r="M112" s="24">
        <v>0</v>
      </c>
      <c r="N112" s="24">
        <v>0</v>
      </c>
      <c r="O112" s="24">
        <v>0</v>
      </c>
      <c r="P112" s="24">
        <v>0</v>
      </c>
      <c r="Q112" s="24">
        <v>0</v>
      </c>
      <c r="R112" s="24">
        <v>0</v>
      </c>
      <c r="S112" s="24">
        <v>0</v>
      </c>
      <c r="T112" s="24">
        <v>0</v>
      </c>
      <c r="U112" s="24">
        <v>0</v>
      </c>
      <c r="V112" s="24">
        <v>0</v>
      </c>
      <c r="W112" s="24">
        <v>0</v>
      </c>
      <c r="X112" s="24"/>
      <c r="AD112" s="303"/>
      <c r="AE112" s="303"/>
      <c r="AF112" s="303"/>
      <c r="AG112" s="303"/>
      <c r="AH112" s="303"/>
      <c r="AI112" s="303"/>
      <c r="AJ112" s="303"/>
    </row>
    <row r="113" spans="1:36" x14ac:dyDescent="0.25">
      <c r="A113" s="37">
        <v>301</v>
      </c>
      <c r="B113" s="42" t="s">
        <v>80</v>
      </c>
      <c r="C113" s="24">
        <v>0</v>
      </c>
      <c r="D113" s="24">
        <v>20.560848097589314</v>
      </c>
      <c r="E113" s="24">
        <v>15.012682737922205</v>
      </c>
      <c r="F113" s="24">
        <v>10.44360538290266</v>
      </c>
      <c r="G113" s="24">
        <v>9.7908800464711021</v>
      </c>
      <c r="H113" s="24">
        <v>10.44360538290266</v>
      </c>
      <c r="I113" s="24">
        <v>9.4645173782550955</v>
      </c>
      <c r="J113" s="24">
        <v>2.284538677510227</v>
      </c>
      <c r="K113" s="24">
        <v>3.5899893503724343</v>
      </c>
      <c r="L113" s="24">
        <v>3.589989350372889</v>
      </c>
      <c r="M113" s="24">
        <v>1.9581760092942204</v>
      </c>
      <c r="N113" s="24">
        <v>-1.305450672862662</v>
      </c>
      <c r="O113" s="24">
        <v>-2.6109013457257788</v>
      </c>
      <c r="P113" s="24">
        <v>-2.2845386775097722</v>
      </c>
      <c r="Q113" s="24">
        <v>-4.2427146868044474</v>
      </c>
      <c r="R113" s="24">
        <v>0</v>
      </c>
      <c r="S113" s="24">
        <v>-1.9581760092942204</v>
      </c>
      <c r="T113" s="24">
        <v>-5.5481653596666547</v>
      </c>
      <c r="U113" s="24">
        <v>-1.9581760092942204</v>
      </c>
      <c r="V113" s="24">
        <v>-5.2218026914515576</v>
      </c>
      <c r="W113" s="24">
        <v>-3.2636266821568825</v>
      </c>
      <c r="X113" s="24"/>
      <c r="AD113" s="303"/>
      <c r="AE113" s="303"/>
      <c r="AF113" s="303"/>
      <c r="AG113" s="303"/>
      <c r="AH113" s="303"/>
      <c r="AI113" s="303"/>
      <c r="AJ113" s="303"/>
    </row>
    <row r="114" spans="1:36" x14ac:dyDescent="0.25">
      <c r="A114" s="37">
        <v>303</v>
      </c>
      <c r="B114" s="42" t="s">
        <v>81</v>
      </c>
      <c r="C114" s="24">
        <v>0</v>
      </c>
      <c r="D114" s="24">
        <v>26.560848097589314</v>
      </c>
      <c r="E114" s="24">
        <v>21.012682737922205</v>
      </c>
      <c r="F114" s="24">
        <v>16.44360538290266</v>
      </c>
      <c r="G114" s="24">
        <v>15.790880046471102</v>
      </c>
      <c r="H114" s="24">
        <v>16.44360538290266</v>
      </c>
      <c r="I114" s="24">
        <v>9.4645173782550955</v>
      </c>
      <c r="J114" s="24">
        <v>2.284538677510227</v>
      </c>
      <c r="K114" s="24">
        <v>3.5899893503724343</v>
      </c>
      <c r="L114" s="24">
        <v>3.589989350372889</v>
      </c>
      <c r="M114" s="24">
        <v>1.9581760092942204</v>
      </c>
      <c r="N114" s="24">
        <v>-1.305450672862662</v>
      </c>
      <c r="O114" s="24">
        <v>-2.6109013457257788</v>
      </c>
      <c r="P114" s="24">
        <v>-2.2845386775097722</v>
      </c>
      <c r="Q114" s="24">
        <v>-4.2427146868044474</v>
      </c>
      <c r="R114" s="24">
        <v>0</v>
      </c>
      <c r="S114" s="24">
        <v>-1.9581760092942204</v>
      </c>
      <c r="T114" s="24">
        <v>-5.5481653596666547</v>
      </c>
      <c r="U114" s="24">
        <v>-1.9581760092942204</v>
      </c>
      <c r="V114" s="24">
        <v>-5.2218026914515576</v>
      </c>
      <c r="W114" s="24">
        <v>-3.2636266821568825</v>
      </c>
      <c r="X114" s="24"/>
      <c r="AD114" s="303"/>
      <c r="AE114" s="303"/>
      <c r="AF114" s="303"/>
      <c r="AG114" s="303"/>
      <c r="AH114" s="303"/>
      <c r="AI114" s="303"/>
      <c r="AJ114" s="303"/>
    </row>
    <row r="115" spans="1:36" x14ac:dyDescent="0.25">
      <c r="B115" s="42"/>
      <c r="C115" s="26"/>
      <c r="D115" s="26"/>
      <c r="E115" s="26"/>
      <c r="F115" s="26"/>
      <c r="G115" s="26"/>
      <c r="H115" s="26"/>
      <c r="I115" s="26"/>
      <c r="J115" s="26"/>
      <c r="K115" s="26"/>
      <c r="L115" s="26"/>
      <c r="M115" s="26"/>
      <c r="N115" s="26"/>
      <c r="O115" s="26"/>
      <c r="P115" s="26"/>
      <c r="Q115" s="26"/>
      <c r="R115" s="26"/>
      <c r="S115" s="26"/>
      <c r="T115" s="26"/>
      <c r="U115" s="26"/>
      <c r="V115" s="26"/>
      <c r="W115" s="26"/>
      <c r="X115" s="26"/>
      <c r="AD115" s="303"/>
      <c r="AE115" s="303"/>
      <c r="AF115" s="303"/>
      <c r="AG115" s="303"/>
      <c r="AH115" s="303"/>
      <c r="AI115" s="303"/>
      <c r="AJ115" s="303"/>
    </row>
    <row r="116" spans="1:36" x14ac:dyDescent="0.25">
      <c r="A116" s="37">
        <v>330</v>
      </c>
      <c r="B116" s="42" t="s">
        <v>82</v>
      </c>
      <c r="C116" s="28">
        <v>1.6E-2</v>
      </c>
      <c r="D116" s="36">
        <v>1.6E-2</v>
      </c>
      <c r="E116" s="36">
        <v>1.6E-2</v>
      </c>
      <c r="F116" s="36">
        <v>1.6E-2</v>
      </c>
      <c r="G116" s="36">
        <v>1.6E-2</v>
      </c>
      <c r="H116" s="36">
        <v>1.6E-2</v>
      </c>
      <c r="I116" s="36">
        <v>1.6E-2</v>
      </c>
      <c r="J116" s="36">
        <v>1.6E-2</v>
      </c>
      <c r="K116" s="36">
        <v>1.6E-2</v>
      </c>
      <c r="L116" s="36">
        <v>1.6E-2</v>
      </c>
      <c r="M116" s="36">
        <v>1.6E-2</v>
      </c>
      <c r="N116" s="36">
        <v>1.6E-2</v>
      </c>
      <c r="O116" s="36">
        <v>1.6E-2</v>
      </c>
      <c r="P116" s="36">
        <v>1.6E-2</v>
      </c>
      <c r="Q116" s="36">
        <v>1.6E-2</v>
      </c>
      <c r="R116" s="36">
        <v>1.6E-2</v>
      </c>
      <c r="S116" s="36">
        <v>1.6E-2</v>
      </c>
      <c r="T116" s="36">
        <v>1.6E-2</v>
      </c>
      <c r="U116" s="36">
        <v>1.6E-2</v>
      </c>
      <c r="V116" s="36">
        <v>1.6E-2</v>
      </c>
      <c r="W116" s="36">
        <v>1.6E-2</v>
      </c>
      <c r="X116" s="36"/>
      <c r="AD116" s="303"/>
      <c r="AE116" s="303"/>
      <c r="AF116" s="303"/>
      <c r="AG116" s="303"/>
      <c r="AH116" s="303"/>
      <c r="AI116" s="303"/>
      <c r="AJ116" s="303"/>
    </row>
    <row r="117" spans="1:36" x14ac:dyDescent="0.25">
      <c r="A117" s="37">
        <v>331</v>
      </c>
      <c r="B117" s="42" t="s">
        <v>83</v>
      </c>
      <c r="C117" s="28">
        <v>184630.54</v>
      </c>
      <c r="D117" s="28">
        <v>187584.62864000001</v>
      </c>
      <c r="E117" s="28">
        <v>190585.98269824003</v>
      </c>
      <c r="F117" s="28">
        <v>193635.35842141186</v>
      </c>
      <c r="G117" s="28">
        <v>196733.52415615445</v>
      </c>
      <c r="H117" s="28">
        <v>199881.26054265292</v>
      </c>
      <c r="I117" s="28">
        <v>203079.36071133538</v>
      </c>
      <c r="J117" s="28">
        <v>206328.63048271675</v>
      </c>
      <c r="K117" s="28">
        <v>209629.88857044021</v>
      </c>
      <c r="L117" s="28">
        <v>212983.96678756725</v>
      </c>
      <c r="M117" s="28">
        <v>216391.71025616833</v>
      </c>
      <c r="N117" s="28">
        <v>219853.97762026702</v>
      </c>
      <c r="O117" s="28">
        <v>223371.64126219129</v>
      </c>
      <c r="P117" s="28">
        <v>226945.58752238634</v>
      </c>
      <c r="Q117" s="28">
        <v>230576.71692274453</v>
      </c>
      <c r="R117" s="28">
        <v>234265.94439350846</v>
      </c>
      <c r="S117" s="28">
        <v>238014.19950380459</v>
      </c>
      <c r="T117" s="28">
        <v>241822.42669586546</v>
      </c>
      <c r="U117" s="28">
        <v>245691.58552299932</v>
      </c>
      <c r="V117" s="28">
        <v>249622.65089136732</v>
      </c>
      <c r="W117" s="28">
        <v>253616.6133056292</v>
      </c>
      <c r="X117" s="28"/>
      <c r="AD117" s="303"/>
      <c r="AE117" s="303"/>
      <c r="AF117" s="303"/>
      <c r="AG117" s="303"/>
      <c r="AH117" s="303"/>
      <c r="AI117" s="303"/>
      <c r="AJ117" s="303"/>
    </row>
    <row r="118" spans="1:36" x14ac:dyDescent="0.25">
      <c r="A118" s="37">
        <v>332</v>
      </c>
      <c r="B118" s="42" t="s">
        <v>84</v>
      </c>
      <c r="C118" s="28">
        <v>170000</v>
      </c>
      <c r="D118" s="28">
        <v>172720</v>
      </c>
      <c r="E118" s="28">
        <v>175483.51999999999</v>
      </c>
      <c r="F118" s="28">
        <v>178291.25631999999</v>
      </c>
      <c r="G118" s="28">
        <v>181143.91642112</v>
      </c>
      <c r="H118" s="28">
        <v>184042.21908385793</v>
      </c>
      <c r="I118" s="28">
        <v>186986.89458919966</v>
      </c>
      <c r="J118" s="28">
        <v>189978.68490262685</v>
      </c>
      <c r="K118" s="28">
        <v>193018.34386106889</v>
      </c>
      <c r="L118" s="28">
        <v>196106.637362846</v>
      </c>
      <c r="M118" s="28">
        <v>199244.34356065153</v>
      </c>
      <c r="N118" s="28">
        <v>202432.25305762194</v>
      </c>
      <c r="O118" s="28">
        <v>205671.16910654391</v>
      </c>
      <c r="P118" s="28">
        <v>208961.90781224862</v>
      </c>
      <c r="Q118" s="28">
        <v>212305.2983372446</v>
      </c>
      <c r="R118" s="28">
        <v>215702.18311064053</v>
      </c>
      <c r="S118" s="28">
        <v>219153.41804041079</v>
      </c>
      <c r="T118" s="28">
        <v>222659.87272905736</v>
      </c>
      <c r="U118" s="28">
        <v>226222.43069272229</v>
      </c>
      <c r="V118" s="28">
        <v>229841.98958380584</v>
      </c>
      <c r="W118" s="28">
        <v>233519.46141714675</v>
      </c>
      <c r="X118" s="28"/>
      <c r="AD118" s="303"/>
      <c r="AE118" s="303"/>
      <c r="AF118" s="303"/>
      <c r="AG118" s="303"/>
      <c r="AH118" s="303"/>
      <c r="AI118" s="303"/>
      <c r="AJ118" s="303"/>
    </row>
    <row r="119" spans="1:36" x14ac:dyDescent="0.25">
      <c r="A119" s="37">
        <v>336</v>
      </c>
      <c r="B119" s="42" t="s">
        <v>85</v>
      </c>
      <c r="C119" s="28">
        <v>129246.65070109618</v>
      </c>
      <c r="D119" s="28">
        <v>131314.59711231379</v>
      </c>
      <c r="E119" s="28">
        <v>133415.63066611037</v>
      </c>
      <c r="F119" s="28">
        <v>135550.28075676822</v>
      </c>
      <c r="G119" s="28">
        <v>137719.0852488768</v>
      </c>
      <c r="H119" s="28">
        <v>139922.59061285888</v>
      </c>
      <c r="I119" s="28">
        <v>142161.35206266469</v>
      </c>
      <c r="J119" s="28">
        <v>144435.93369566687</v>
      </c>
      <c r="K119" s="28">
        <v>146746.90863479787</v>
      </c>
      <c r="L119" s="28">
        <v>149094.85917295469</v>
      </c>
      <c r="M119" s="28">
        <v>151480.37691972204</v>
      </c>
      <c r="N119" s="28">
        <v>153904.0629504371</v>
      </c>
      <c r="O119" s="28">
        <v>156366.52795764443</v>
      </c>
      <c r="P119" s="28">
        <v>158868.39240496681</v>
      </c>
      <c r="Q119" s="28">
        <v>161410.28668344635</v>
      </c>
      <c r="R119" s="28">
        <v>163992.85127038156</v>
      </c>
      <c r="S119" s="28">
        <v>166616.73689070717</v>
      </c>
      <c r="T119" s="28">
        <v>169282.60468095884</v>
      </c>
      <c r="U119" s="28">
        <v>171991.12635585424</v>
      </c>
      <c r="V119" s="28">
        <v>174742.98437754798</v>
      </c>
      <c r="W119" s="28">
        <v>177538.8721275882</v>
      </c>
      <c r="X119" s="28"/>
      <c r="AD119" s="303"/>
      <c r="AE119" s="303"/>
      <c r="AF119" s="303"/>
      <c r="AG119" s="303"/>
      <c r="AH119" s="303"/>
      <c r="AI119" s="303"/>
      <c r="AJ119" s="303"/>
    </row>
    <row r="120" spans="1:36" x14ac:dyDescent="0.25">
      <c r="B120" s="42"/>
      <c r="C120" s="26"/>
      <c r="D120" s="26"/>
      <c r="E120" s="26"/>
      <c r="F120" s="26"/>
      <c r="G120" s="26"/>
      <c r="H120" s="26"/>
      <c r="I120" s="26"/>
      <c r="J120" s="26"/>
      <c r="K120" s="26"/>
      <c r="L120" s="26"/>
      <c r="M120" s="26"/>
      <c r="N120" s="26"/>
      <c r="O120" s="26"/>
      <c r="P120" s="26"/>
      <c r="Q120" s="26"/>
      <c r="R120" s="26"/>
      <c r="S120" s="26"/>
      <c r="T120" s="26"/>
      <c r="U120" s="26"/>
      <c r="V120" s="26"/>
      <c r="W120" s="26"/>
      <c r="X120" s="26"/>
      <c r="AD120" s="303"/>
      <c r="AE120" s="303"/>
      <c r="AF120" s="303"/>
      <c r="AG120" s="303"/>
      <c r="AH120" s="303"/>
      <c r="AI120" s="303"/>
      <c r="AJ120" s="303"/>
    </row>
    <row r="121" spans="1:36" x14ac:dyDescent="0.25">
      <c r="A121" s="37">
        <v>339</v>
      </c>
      <c r="B121" s="42" t="s">
        <v>86</v>
      </c>
      <c r="C121" s="24">
        <v>0</v>
      </c>
      <c r="D121" s="24">
        <v>6.9906883531803672</v>
      </c>
      <c r="E121" s="24">
        <v>5.2544389582727717</v>
      </c>
      <c r="F121" s="24">
        <v>3.655261884015931</v>
      </c>
      <c r="G121" s="24">
        <v>3.5247168167295966</v>
      </c>
      <c r="H121" s="24">
        <v>3.8641339916739845</v>
      </c>
      <c r="I121" s="24">
        <v>3.5018714299543854</v>
      </c>
      <c r="J121" s="24">
        <v>0.86812469745388621</v>
      </c>
      <c r="K121" s="24">
        <v>1.3641959531415251</v>
      </c>
      <c r="L121" s="24">
        <v>1.4000958466454267</v>
      </c>
      <c r="M121" s="24">
        <v>0.76368864362474598</v>
      </c>
      <c r="N121" s="24">
        <v>-0.50912576241643814</v>
      </c>
      <c r="O121" s="24">
        <v>-1.0182515248330537</v>
      </c>
      <c r="P121" s="24">
        <v>-0.91381547100390892</v>
      </c>
      <c r="Q121" s="24">
        <v>-1.697085874721779</v>
      </c>
      <c r="R121" s="24">
        <v>0</v>
      </c>
      <c r="S121" s="24">
        <v>-0.8028521638106304</v>
      </c>
      <c r="T121" s="24">
        <v>-2.3302294510599948</v>
      </c>
      <c r="U121" s="24">
        <v>-0.82243392390357262</v>
      </c>
      <c r="V121" s="24">
        <v>-2.2453751573241698</v>
      </c>
      <c r="W121" s="24">
        <v>-1.4033594733274595</v>
      </c>
      <c r="X121" s="24"/>
      <c r="AD121" s="303"/>
      <c r="AE121" s="303"/>
      <c r="AF121" s="303"/>
      <c r="AG121" s="303"/>
      <c r="AH121" s="303"/>
      <c r="AI121" s="303"/>
      <c r="AJ121" s="303"/>
    </row>
    <row r="122" spans="1:36" x14ac:dyDescent="0.25">
      <c r="A122" s="37">
        <v>340</v>
      </c>
      <c r="B122" s="42" t="s">
        <v>87</v>
      </c>
      <c r="C122" s="24">
        <v>0</v>
      </c>
      <c r="D122" s="24">
        <v>19.570159744408947</v>
      </c>
      <c r="E122" s="24">
        <v>15.758243779649433</v>
      </c>
      <c r="F122" s="24">
        <v>12.788343498886729</v>
      </c>
      <c r="G122" s="24">
        <v>12.266163229741505</v>
      </c>
      <c r="H122" s="24">
        <v>12.579471391228676</v>
      </c>
      <c r="I122" s="24">
        <v>5.9626459483007102</v>
      </c>
      <c r="J122" s="24">
        <v>1.4164139800563407</v>
      </c>
      <c r="K122" s="24">
        <v>2.2257933972309094</v>
      </c>
      <c r="L122" s="24">
        <v>2.1898935037274625</v>
      </c>
      <c r="M122" s="24">
        <v>1.1944873656694746</v>
      </c>
      <c r="N122" s="24">
        <v>-0.79632491044622389</v>
      </c>
      <c r="O122" s="24">
        <v>-1.5926498208927251</v>
      </c>
      <c r="P122" s="24">
        <v>-1.3707232065058634</v>
      </c>
      <c r="Q122" s="24">
        <v>-2.5456288120826684</v>
      </c>
      <c r="R122" s="24">
        <v>0</v>
      </c>
      <c r="S122" s="24">
        <v>-1.1553238454835901</v>
      </c>
      <c r="T122" s="24">
        <v>-3.2179359086066599</v>
      </c>
      <c r="U122" s="24">
        <v>-1.1357420853906479</v>
      </c>
      <c r="V122" s="24">
        <v>-2.9764275341273878</v>
      </c>
      <c r="W122" s="24">
        <v>-1.860267208829423</v>
      </c>
      <c r="X122" s="24"/>
      <c r="AD122" s="303"/>
      <c r="AE122" s="303"/>
      <c r="AF122" s="303"/>
      <c r="AG122" s="303"/>
      <c r="AH122" s="303"/>
      <c r="AI122" s="303"/>
      <c r="AJ122" s="303"/>
    </row>
    <row r="123" spans="1:36" x14ac:dyDescent="0.25">
      <c r="B123" s="42"/>
      <c r="C123" s="26"/>
      <c r="D123" s="26"/>
      <c r="E123" s="26"/>
      <c r="F123" s="26"/>
      <c r="G123" s="26"/>
      <c r="H123" s="26"/>
      <c r="I123" s="26"/>
      <c r="J123" s="26"/>
      <c r="K123" s="26"/>
      <c r="L123" s="26"/>
      <c r="M123" s="26"/>
      <c r="N123" s="26"/>
      <c r="O123" s="26"/>
      <c r="P123" s="26"/>
      <c r="Q123" s="26"/>
      <c r="R123" s="26"/>
      <c r="S123" s="26"/>
      <c r="T123" s="26"/>
      <c r="U123" s="26"/>
      <c r="V123" s="26"/>
      <c r="W123" s="26"/>
      <c r="X123" s="26"/>
      <c r="AD123" s="303"/>
      <c r="AE123" s="303"/>
      <c r="AF123" s="303"/>
      <c r="AG123" s="303"/>
      <c r="AH123" s="303"/>
      <c r="AI123" s="303"/>
      <c r="AJ123" s="303"/>
    </row>
    <row r="124" spans="1:36" x14ac:dyDescent="0.25">
      <c r="A124" s="37">
        <v>366</v>
      </c>
      <c r="B124" s="42" t="s">
        <v>88</v>
      </c>
      <c r="C124" s="36">
        <v>1.6E-2</v>
      </c>
      <c r="D124" s="36">
        <v>1.6E-2</v>
      </c>
      <c r="E124" s="36">
        <v>1.6E-2</v>
      </c>
      <c r="F124" s="36">
        <v>1.6E-2</v>
      </c>
      <c r="G124" s="36">
        <v>1.6E-2</v>
      </c>
      <c r="H124" s="36">
        <v>1.6E-2</v>
      </c>
      <c r="I124" s="36">
        <v>1.6E-2</v>
      </c>
      <c r="J124" s="36">
        <v>1.6E-2</v>
      </c>
      <c r="K124" s="36">
        <v>1.6E-2</v>
      </c>
      <c r="L124" s="36">
        <v>1.6E-2</v>
      </c>
      <c r="M124" s="36">
        <v>1.6E-2</v>
      </c>
      <c r="N124" s="36">
        <v>1.6E-2</v>
      </c>
      <c r="O124" s="36">
        <v>1.6E-2</v>
      </c>
      <c r="P124" s="36">
        <v>1.6E-2</v>
      </c>
      <c r="Q124" s="36">
        <v>1.6E-2</v>
      </c>
      <c r="R124" s="36">
        <v>1.6E-2</v>
      </c>
      <c r="S124" s="36">
        <v>1.6E-2</v>
      </c>
      <c r="T124" s="36">
        <v>1.6E-2</v>
      </c>
      <c r="U124" s="36">
        <v>1.6E-2</v>
      </c>
      <c r="V124" s="36">
        <v>1.6E-2</v>
      </c>
      <c r="W124" s="36">
        <v>1.6E-2</v>
      </c>
      <c r="X124" s="36"/>
      <c r="AD124" s="303"/>
      <c r="AE124" s="303"/>
      <c r="AF124" s="303"/>
      <c r="AG124" s="303"/>
      <c r="AH124" s="303"/>
      <c r="AI124" s="303"/>
      <c r="AJ124" s="303"/>
    </row>
    <row r="125" spans="1:36" x14ac:dyDescent="0.25">
      <c r="A125" s="37">
        <v>368</v>
      </c>
      <c r="B125" s="42" t="s">
        <v>89</v>
      </c>
      <c r="C125" s="28">
        <v>122.30769230769231</v>
      </c>
      <c r="D125" s="28">
        <v>124.26461538461538</v>
      </c>
      <c r="E125" s="28">
        <v>126.25284923076923</v>
      </c>
      <c r="F125" s="28">
        <v>128.27289481846154</v>
      </c>
      <c r="G125" s="28">
        <v>130.32526113555693</v>
      </c>
      <c r="H125" s="28">
        <v>132.41046531372584</v>
      </c>
      <c r="I125" s="28">
        <v>134.52903275874544</v>
      </c>
      <c r="J125" s="28">
        <v>136.68149728288537</v>
      </c>
      <c r="K125" s="28">
        <v>138.86840123941155</v>
      </c>
      <c r="L125" s="28">
        <v>141.09029565924214</v>
      </c>
      <c r="M125" s="28">
        <v>143.34774038979003</v>
      </c>
      <c r="N125" s="28">
        <v>145.64130423602668</v>
      </c>
      <c r="O125" s="28">
        <v>147.9715651038031</v>
      </c>
      <c r="P125" s="28">
        <v>150.33911014546396</v>
      </c>
      <c r="Q125" s="28">
        <v>152.7445359077914</v>
      </c>
      <c r="R125" s="28">
        <v>155.18844848231606</v>
      </c>
      <c r="S125" s="28">
        <v>157.67146365803313</v>
      </c>
      <c r="T125" s="28">
        <v>160.19420707656167</v>
      </c>
      <c r="U125" s="28">
        <v>162.75731438978664</v>
      </c>
      <c r="V125" s="28">
        <v>165.36143142002322</v>
      </c>
      <c r="W125" s="28">
        <v>168.00721432274361</v>
      </c>
      <c r="X125" s="28"/>
      <c r="AD125" s="303"/>
      <c r="AE125" s="303"/>
      <c r="AF125" s="303"/>
      <c r="AG125" s="303"/>
      <c r="AH125" s="303"/>
      <c r="AI125" s="303"/>
      <c r="AJ125" s="303"/>
    </row>
    <row r="126" spans="1:36" x14ac:dyDescent="0.25">
      <c r="A126" s="37">
        <v>369</v>
      </c>
      <c r="B126" s="42" t="s">
        <v>90</v>
      </c>
      <c r="C126" s="28">
        <v>110.76923076923077</v>
      </c>
      <c r="D126" s="28">
        <v>112.54153846153847</v>
      </c>
      <c r="E126" s="28">
        <v>114.34220307692308</v>
      </c>
      <c r="F126" s="28">
        <v>116.17167832615385</v>
      </c>
      <c r="G126" s="28">
        <v>118.03042517937232</v>
      </c>
      <c r="H126" s="28">
        <v>119.91891198224228</v>
      </c>
      <c r="I126" s="28">
        <v>121.83761457395816</v>
      </c>
      <c r="J126" s="28">
        <v>123.78701640714149</v>
      </c>
      <c r="K126" s="28">
        <v>125.76760866965576</v>
      </c>
      <c r="L126" s="28">
        <v>127.77989040837025</v>
      </c>
      <c r="M126" s="28">
        <v>129.82436865490416</v>
      </c>
      <c r="N126" s="28">
        <v>131.90155855338264</v>
      </c>
      <c r="O126" s="28">
        <v>134.01198349023676</v>
      </c>
      <c r="P126" s="28">
        <v>136.15617522608053</v>
      </c>
      <c r="Q126" s="28">
        <v>138.33467402969782</v>
      </c>
      <c r="R126" s="28">
        <v>140.54802881417299</v>
      </c>
      <c r="S126" s="28">
        <v>142.79679727519976</v>
      </c>
      <c r="T126" s="28">
        <v>145.08154603160295</v>
      </c>
      <c r="U126" s="28">
        <v>147.40285076810861</v>
      </c>
      <c r="V126" s="28">
        <v>149.76129638039833</v>
      </c>
      <c r="W126" s="28">
        <v>152.15747712248472</v>
      </c>
      <c r="X126" s="28"/>
      <c r="AD126" s="303"/>
      <c r="AE126" s="303"/>
      <c r="AF126" s="303"/>
      <c r="AG126" s="303"/>
      <c r="AH126" s="303"/>
      <c r="AI126" s="303"/>
      <c r="AJ126" s="303"/>
    </row>
    <row r="127" spans="1:36" x14ac:dyDescent="0.25">
      <c r="A127" s="37">
        <v>370</v>
      </c>
      <c r="B127" s="42" t="s">
        <v>91</v>
      </c>
      <c r="C127" s="28">
        <v>6360</v>
      </c>
      <c r="D127" s="28">
        <v>6461.76</v>
      </c>
      <c r="E127" s="28">
        <v>6565.1481599999997</v>
      </c>
      <c r="F127" s="28">
        <v>6670.1905305600003</v>
      </c>
      <c r="G127" s="28">
        <v>6776.9135790489599</v>
      </c>
      <c r="H127" s="28">
        <v>6885.3441963137439</v>
      </c>
      <c r="I127" s="28">
        <v>6995.5097034547634</v>
      </c>
      <c r="J127" s="28">
        <v>7107.4378587100391</v>
      </c>
      <c r="K127" s="28">
        <v>7221.1568644494009</v>
      </c>
      <c r="L127" s="28">
        <v>7336.6953742805917</v>
      </c>
      <c r="M127" s="28">
        <v>7454.0825002690817</v>
      </c>
      <c r="N127" s="28">
        <v>7573.3478202733877</v>
      </c>
      <c r="O127" s="28">
        <v>7694.5213853977612</v>
      </c>
      <c r="P127" s="28">
        <v>7817.6337275641263</v>
      </c>
      <c r="Q127" s="28">
        <v>7942.7158672051528</v>
      </c>
      <c r="R127" s="28">
        <v>8069.7993210804352</v>
      </c>
      <c r="S127" s="28">
        <v>8198.9161102177222</v>
      </c>
      <c r="T127" s="28">
        <v>8330.098767981206</v>
      </c>
      <c r="U127" s="28">
        <v>8463.3803482689054</v>
      </c>
      <c r="V127" s="28">
        <v>8598.7944338412071</v>
      </c>
      <c r="W127" s="28">
        <v>8736.3751447826671</v>
      </c>
      <c r="X127" s="28"/>
      <c r="AD127" s="303"/>
      <c r="AE127" s="303"/>
      <c r="AF127" s="303"/>
      <c r="AG127" s="303"/>
      <c r="AH127" s="303"/>
      <c r="AI127" s="303"/>
      <c r="AJ127" s="303"/>
    </row>
    <row r="128" spans="1:36" x14ac:dyDescent="0.25">
      <c r="B128" s="42"/>
      <c r="C128" s="26"/>
      <c r="D128" s="26"/>
      <c r="E128" s="26"/>
      <c r="F128" s="26"/>
      <c r="G128" s="26"/>
      <c r="H128" s="26"/>
      <c r="I128" s="26"/>
      <c r="J128" s="26"/>
      <c r="K128" s="26"/>
      <c r="L128" s="26"/>
      <c r="M128" s="26"/>
      <c r="N128" s="26"/>
      <c r="O128" s="26"/>
      <c r="P128" s="26"/>
      <c r="Q128" s="26"/>
      <c r="R128" s="26"/>
      <c r="S128" s="26"/>
      <c r="T128" s="26"/>
      <c r="U128" s="26"/>
      <c r="V128" s="26"/>
      <c r="W128" s="26"/>
      <c r="X128" s="26"/>
      <c r="Y128" s="21" t="s">
        <v>71</v>
      </c>
      <c r="Z128" s="21" t="s">
        <v>72</v>
      </c>
      <c r="AA128" s="73" t="s">
        <v>184</v>
      </c>
      <c r="AB128" s="73" t="s">
        <v>185</v>
      </c>
      <c r="AD128" s="318" t="s">
        <v>71</v>
      </c>
      <c r="AE128" s="318" t="s">
        <v>72</v>
      </c>
      <c r="AF128" s="319" t="s">
        <v>184</v>
      </c>
      <c r="AG128" s="319" t="s">
        <v>185</v>
      </c>
      <c r="AH128" s="303"/>
      <c r="AI128" s="303"/>
      <c r="AJ128" s="303"/>
    </row>
    <row r="129" spans="1:58" x14ac:dyDescent="0.25">
      <c r="A129" s="37">
        <v>380</v>
      </c>
      <c r="B129" s="42" t="s">
        <v>37</v>
      </c>
      <c r="C129" s="24">
        <v>0</v>
      </c>
      <c r="D129" s="24">
        <v>11.962645948300903</v>
      </c>
      <c r="E129" s="24">
        <v>10.353677993997438</v>
      </c>
      <c r="F129" s="24">
        <v>8.9242095072127441</v>
      </c>
      <c r="G129" s="24">
        <v>8.7414464130119072</v>
      </c>
      <c r="H129" s="24">
        <v>8.9242095072127459</v>
      </c>
      <c r="I129" s="24">
        <v>2.650064865911427</v>
      </c>
      <c r="J129" s="24">
        <v>0.59398005615265892</v>
      </c>
      <c r="K129" s="24">
        <v>0.93339723109683292</v>
      </c>
      <c r="L129" s="24">
        <v>0.93339723109695127</v>
      </c>
      <c r="M129" s="24">
        <v>0.48954400232355505</v>
      </c>
      <c r="N129" s="24">
        <v>-0.32636266821566567</v>
      </c>
      <c r="O129" s="24">
        <v>-0.65272533643144448</v>
      </c>
      <c r="P129" s="24">
        <v>-0.57113466937744306</v>
      </c>
      <c r="Q129" s="24">
        <v>-0.97582437796502264</v>
      </c>
      <c r="R129" s="24">
        <v>0</v>
      </c>
      <c r="S129" s="24">
        <v>-0.45038048213767073</v>
      </c>
      <c r="T129" s="24">
        <v>-1.2760780327233296</v>
      </c>
      <c r="U129" s="24">
        <v>-0.4503804821376709</v>
      </c>
      <c r="V129" s="24">
        <v>-1.096578565204827</v>
      </c>
      <c r="W129" s="24">
        <v>-0.68536160325294548</v>
      </c>
      <c r="X129" s="24"/>
      <c r="Y129" s="30">
        <f>SUM(D129:H129)</f>
        <v>48.906189369735735</v>
      </c>
      <c r="Z129" s="30">
        <f>SUM(I129:M129)</f>
        <v>5.6003833865814254</v>
      </c>
      <c r="AA129" s="30">
        <f>SUM(O129:S129)</f>
        <v>-2.6500648659115806</v>
      </c>
      <c r="AB129" s="30">
        <f>SUM(S129:W129)</f>
        <v>-3.9587791654564439</v>
      </c>
      <c r="AD129" s="317">
        <v>48.906189369735735</v>
      </c>
      <c r="AE129" s="317">
        <v>5.6003833865814254</v>
      </c>
      <c r="AF129" s="317">
        <v>0</v>
      </c>
      <c r="AG129" s="317">
        <v>0</v>
      </c>
      <c r="AH129" s="303"/>
      <c r="AI129" s="303"/>
      <c r="AJ129" s="303"/>
    </row>
    <row r="130" spans="1:58" x14ac:dyDescent="0.25">
      <c r="A130" s="37">
        <v>381</v>
      </c>
      <c r="B130" s="42" t="s">
        <v>75</v>
      </c>
      <c r="C130" s="24">
        <v>0</v>
      </c>
      <c r="D130" s="24">
        <v>4.7289950624455424</v>
      </c>
      <c r="E130" s="24">
        <v>3.4529170297221072</v>
      </c>
      <c r="F130" s="24">
        <v>2.402029238067612</v>
      </c>
      <c r="G130" s="24">
        <v>2.2519024106883534</v>
      </c>
      <c r="H130" s="24">
        <v>2.1931571304095585</v>
      </c>
      <c r="I130" s="24">
        <v>1.9875486494335699</v>
      </c>
      <c r="J130" s="24">
        <v>0.5025985090522499</v>
      </c>
      <c r="K130" s="24">
        <v>0.7897976570819355</v>
      </c>
      <c r="L130" s="24">
        <v>0.78979765708203564</v>
      </c>
      <c r="M130" s="24">
        <v>0.43079872204472852</v>
      </c>
      <c r="N130" s="24">
        <v>-0.28719914802978563</v>
      </c>
      <c r="O130" s="24">
        <v>-0.5743982960596713</v>
      </c>
      <c r="P130" s="24">
        <v>-0.47975312227705214</v>
      </c>
      <c r="Q130" s="24">
        <v>-0.97582437796502297</v>
      </c>
      <c r="R130" s="24">
        <v>0</v>
      </c>
      <c r="S130" s="24">
        <v>-0.41121696195178625</v>
      </c>
      <c r="T130" s="24">
        <v>-1.1651147255299974</v>
      </c>
      <c r="U130" s="24">
        <v>-0.3916352018588441</v>
      </c>
      <c r="V130" s="24">
        <v>-1.1487965921193426</v>
      </c>
      <c r="W130" s="24">
        <v>-0.7179978700745141</v>
      </c>
      <c r="X130" s="24"/>
      <c r="Y130" s="30">
        <f t="shared" ref="Y130:Y132" si="36">SUM(D130:H130)</f>
        <v>15.029000871333174</v>
      </c>
      <c r="Z130" s="30">
        <f t="shared" ref="Z130:Z132" si="37">SUM(I130:M130)</f>
        <v>4.5005411946945193</v>
      </c>
      <c r="AA130" s="30">
        <f t="shared" ref="AA130:AA132" si="38">SUM(O130:S130)</f>
        <v>-2.4411927582535329</v>
      </c>
      <c r="AB130" s="30">
        <f t="shared" ref="AB130:AB132" si="39">SUM(S130:W130)</f>
        <v>-3.8347613515344845</v>
      </c>
      <c r="AD130" s="317">
        <v>15.029000871333174</v>
      </c>
      <c r="AE130" s="317">
        <v>4.5005411946945193</v>
      </c>
      <c r="AF130" s="317">
        <v>0</v>
      </c>
      <c r="AG130" s="317">
        <v>0</v>
      </c>
      <c r="AH130" s="303"/>
      <c r="AI130" s="303"/>
      <c r="AJ130" s="303"/>
    </row>
    <row r="131" spans="1:58" x14ac:dyDescent="0.25">
      <c r="A131" s="37">
        <v>382</v>
      </c>
      <c r="B131" s="42" t="s">
        <v>76</v>
      </c>
      <c r="C131" s="24">
        <v>0</v>
      </c>
      <c r="D131" s="24">
        <v>5.6747940749346499</v>
      </c>
      <c r="E131" s="24">
        <v>4.0534243392389957</v>
      </c>
      <c r="F131" s="24">
        <v>2.9242095072127454</v>
      </c>
      <c r="G131" s="24">
        <v>2.6827011327330825</v>
      </c>
      <c r="H131" s="24">
        <v>3.0077583502759659</v>
      </c>
      <c r="I131" s="24">
        <v>2.7257810049374673</v>
      </c>
      <c r="J131" s="24">
        <v>0.66708529383298631</v>
      </c>
      <c r="K131" s="24">
        <v>1.0482768903087507</v>
      </c>
      <c r="L131" s="24">
        <v>1.0267369542066462</v>
      </c>
      <c r="M131" s="24">
        <v>0.57962009875108933</v>
      </c>
      <c r="N131" s="24">
        <v>-0.38641339916734802</v>
      </c>
      <c r="O131" s="24">
        <v>-0.7728267983348307</v>
      </c>
      <c r="P131" s="24">
        <v>-0.68536160325293172</v>
      </c>
      <c r="Q131" s="24">
        <v>-1.2728144060413344</v>
      </c>
      <c r="R131" s="24">
        <v>0</v>
      </c>
      <c r="S131" s="24">
        <v>-0.61486726691838522</v>
      </c>
      <c r="T131" s="24">
        <v>-1.7088349307773301</v>
      </c>
      <c r="U131" s="24">
        <v>-0.62269997095556195</v>
      </c>
      <c r="V131" s="24">
        <v>-1.6292024397328859</v>
      </c>
      <c r="W131" s="24">
        <v>-1.0182515248329471</v>
      </c>
      <c r="X131" s="24"/>
      <c r="Y131" s="30">
        <f t="shared" si="36"/>
        <v>18.342887404395441</v>
      </c>
      <c r="Z131" s="30">
        <f t="shared" si="37"/>
        <v>6.0475002420369393</v>
      </c>
      <c r="AA131" s="30">
        <f t="shared" si="38"/>
        <v>-3.3458700745474825</v>
      </c>
      <c r="AB131" s="30">
        <f t="shared" si="39"/>
        <v>-5.5938561332171099</v>
      </c>
      <c r="AD131" s="317">
        <v>18.342887404395441</v>
      </c>
      <c r="AE131" s="317">
        <v>6.0475002420369393</v>
      </c>
      <c r="AF131" s="317">
        <v>0</v>
      </c>
      <c r="AG131" s="317">
        <v>0</v>
      </c>
      <c r="AH131" s="303"/>
      <c r="AI131" s="303"/>
      <c r="AJ131" s="303"/>
    </row>
    <row r="132" spans="1:58" x14ac:dyDescent="0.25">
      <c r="A132" s="37">
        <v>383</v>
      </c>
      <c r="B132" s="42" t="s">
        <v>40</v>
      </c>
      <c r="C132" s="24">
        <v>0</v>
      </c>
      <c r="D132" s="24">
        <v>4.1944130119082201</v>
      </c>
      <c r="E132" s="24">
        <v>3.1526633749636628</v>
      </c>
      <c r="F132" s="24">
        <v>2.1931571304095585</v>
      </c>
      <c r="G132" s="24">
        <v>2.1148300900377577</v>
      </c>
      <c r="H132" s="24">
        <v>2.3184803950043906</v>
      </c>
      <c r="I132" s="24">
        <v>2.1011228579726313</v>
      </c>
      <c r="J132" s="24">
        <v>0.52087481847233175</v>
      </c>
      <c r="K132" s="24">
        <v>0.81851757188491503</v>
      </c>
      <c r="L132" s="24">
        <v>0.84005750798725598</v>
      </c>
      <c r="M132" s="24">
        <v>0.45821318617484758</v>
      </c>
      <c r="N132" s="24">
        <v>-0.30547545744986287</v>
      </c>
      <c r="O132" s="24">
        <v>-0.61095091489983222</v>
      </c>
      <c r="P132" s="24">
        <v>-0.54828928260234533</v>
      </c>
      <c r="Q132" s="24">
        <v>-1.0182515248330672</v>
      </c>
      <c r="R132" s="24">
        <v>0</v>
      </c>
      <c r="S132" s="24">
        <v>-0.48171129828637821</v>
      </c>
      <c r="T132" s="24">
        <v>-1.3981376706359969</v>
      </c>
      <c r="U132" s="24">
        <v>-0.49346035434214353</v>
      </c>
      <c r="V132" s="24">
        <v>-1.3472250943945019</v>
      </c>
      <c r="W132" s="24">
        <v>-0.84201568399647564</v>
      </c>
      <c r="X132" s="24"/>
      <c r="Y132" s="30">
        <f t="shared" si="36"/>
        <v>13.973544002323591</v>
      </c>
      <c r="Z132" s="30">
        <f t="shared" si="37"/>
        <v>4.7387859424919814</v>
      </c>
      <c r="AA132" s="30">
        <f t="shared" si="38"/>
        <v>-2.6592030206216228</v>
      </c>
      <c r="AB132" s="30">
        <f t="shared" si="39"/>
        <v>-4.5625501016554963</v>
      </c>
      <c r="AD132" s="317">
        <v>13.973544002323591</v>
      </c>
      <c r="AE132" s="317">
        <v>4.7387859424919814</v>
      </c>
      <c r="AF132" s="317">
        <v>0</v>
      </c>
      <c r="AG132" s="317">
        <v>0</v>
      </c>
      <c r="AH132" s="303"/>
      <c r="AI132" s="303"/>
      <c r="AJ132" s="303"/>
    </row>
    <row r="133" spans="1:58" s="19" customFormat="1" x14ac:dyDescent="0.25">
      <c r="A133" s="37"/>
      <c r="B133" s="34"/>
      <c r="C133"/>
      <c r="D133"/>
      <c r="E133"/>
      <c r="F133"/>
      <c r="G133"/>
      <c r="H133"/>
      <c r="I133"/>
      <c r="J133"/>
      <c r="K133"/>
      <c r="L133"/>
      <c r="M133"/>
      <c r="N133"/>
      <c r="O133"/>
      <c r="P133"/>
      <c r="Q133"/>
      <c r="R133"/>
      <c r="S133"/>
      <c r="T133"/>
      <c r="U133"/>
      <c r="V133"/>
      <c r="W133"/>
      <c r="X133"/>
      <c r="Y133" s="222">
        <f>SUM(Y129:Y132)</f>
        <v>96.251621647787942</v>
      </c>
      <c r="Z133" s="222">
        <f t="shared" ref="Z133:AB133" si="40">SUM(Z129:Z132)</f>
        <v>20.887210765804866</v>
      </c>
      <c r="AA133" s="222">
        <f t="shared" si="40"/>
        <v>-11.096330719334219</v>
      </c>
      <c r="AB133" s="222">
        <f t="shared" si="40"/>
        <v>-17.949946751863536</v>
      </c>
      <c r="AC133" s="222">
        <f>SUM(Y133:AB133)</f>
        <v>88.092554942395054</v>
      </c>
      <c r="AD133" s="320">
        <f>SUM(AD129:AD132)</f>
        <v>96.251621647787942</v>
      </c>
      <c r="AE133" s="320">
        <f t="shared" ref="AE133:AG133" si="41">SUM(AE129:AE132)</f>
        <v>20.887210765804866</v>
      </c>
      <c r="AF133" s="320">
        <f t="shared" si="41"/>
        <v>0</v>
      </c>
      <c r="AG133" s="320">
        <f t="shared" si="41"/>
        <v>0</v>
      </c>
      <c r="AH133" s="320">
        <f>SUM(AD133:AG133)</f>
        <v>117.13883241359281</v>
      </c>
      <c r="AI133" s="303"/>
      <c r="AJ133" s="303"/>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row>
    <row r="134" spans="1:58" x14ac:dyDescent="0.25">
      <c r="A134" s="37">
        <v>1</v>
      </c>
      <c r="B134" s="42" t="s">
        <v>132</v>
      </c>
      <c r="C134" s="42" t="s">
        <v>101</v>
      </c>
      <c r="D134" s="42"/>
      <c r="E134" s="42"/>
      <c r="F134" s="42"/>
      <c r="G134" s="42"/>
      <c r="H134" s="42"/>
      <c r="I134" s="42"/>
      <c r="J134" s="42"/>
      <c r="K134" s="42"/>
      <c r="L134" s="42"/>
      <c r="M134" s="42"/>
      <c r="N134" s="42"/>
      <c r="O134" s="42"/>
      <c r="P134" s="42"/>
      <c r="Q134" s="42"/>
      <c r="R134" s="42"/>
      <c r="S134" s="42"/>
      <c r="T134" s="42"/>
      <c r="U134" s="42"/>
      <c r="V134" s="42"/>
      <c r="W134" s="42"/>
      <c r="X134" s="42"/>
      <c r="AD134" s="303"/>
      <c r="AE134" s="303"/>
      <c r="AF134" s="303"/>
      <c r="AG134" s="303"/>
      <c r="AH134" s="303"/>
      <c r="AI134" s="303"/>
      <c r="AJ134" s="303"/>
    </row>
    <row r="135" spans="1:58" x14ac:dyDescent="0.25">
      <c r="A135" s="37">
        <v>283</v>
      </c>
      <c r="B135" s="42" t="s">
        <v>73</v>
      </c>
      <c r="C135" s="42">
        <v>2020</v>
      </c>
      <c r="D135" s="42">
        <v>2021</v>
      </c>
      <c r="E135" s="42">
        <v>2022</v>
      </c>
      <c r="F135" s="42">
        <v>2023</v>
      </c>
      <c r="G135" s="42">
        <v>2024</v>
      </c>
      <c r="H135" s="42">
        <v>2025</v>
      </c>
      <c r="I135" s="42">
        <v>2026</v>
      </c>
      <c r="J135" s="42">
        <v>2027</v>
      </c>
      <c r="K135" s="42">
        <v>2028</v>
      </c>
      <c r="L135" s="42">
        <v>2029</v>
      </c>
      <c r="M135" s="42">
        <v>2030</v>
      </c>
      <c r="N135" s="42">
        <v>2031</v>
      </c>
      <c r="O135" s="42">
        <v>2032</v>
      </c>
      <c r="P135" s="42">
        <v>2033</v>
      </c>
      <c r="Q135" s="42">
        <v>2034</v>
      </c>
      <c r="R135" s="42">
        <v>2035</v>
      </c>
      <c r="S135" s="42">
        <v>2036</v>
      </c>
      <c r="T135" s="42">
        <v>2037</v>
      </c>
      <c r="U135" s="42">
        <v>2038</v>
      </c>
      <c r="V135" s="42">
        <v>2039</v>
      </c>
      <c r="W135" s="42">
        <v>2040</v>
      </c>
      <c r="X135" s="42"/>
      <c r="AD135" s="303"/>
      <c r="AE135" s="303"/>
      <c r="AF135" s="303"/>
      <c r="AG135" s="303"/>
      <c r="AH135" s="303"/>
      <c r="AI135" s="303"/>
      <c r="AJ135" s="303"/>
    </row>
    <row r="136" spans="1:58" x14ac:dyDescent="0.25">
      <c r="A136" s="37">
        <v>285</v>
      </c>
      <c r="B136" s="42" t="s">
        <v>74</v>
      </c>
      <c r="C136" s="24">
        <v>0</v>
      </c>
      <c r="D136" s="24">
        <v>1214.1138541969212</v>
      </c>
      <c r="E136" s="24">
        <v>1221.3964565785652</v>
      </c>
      <c r="F136" s="24">
        <v>1226.7139122857973</v>
      </c>
      <c r="G136" s="24">
        <v>1230.4130119082195</v>
      </c>
      <c r="H136" s="24">
        <v>1233.8809178042404</v>
      </c>
      <c r="I136" s="24">
        <v>1237.5800174266628</v>
      </c>
      <c r="J136" s="24">
        <v>1240.932326459483</v>
      </c>
      <c r="K136" s="24">
        <v>1241.7415045018879</v>
      </c>
      <c r="L136" s="24">
        <v>1243.0130699970955</v>
      </c>
      <c r="M136" s="24">
        <v>1244.2846354923031</v>
      </c>
      <c r="N136" s="24">
        <v>1244.9782166715074</v>
      </c>
      <c r="O136" s="24">
        <v>1244.5158292187045</v>
      </c>
      <c r="P136" s="24">
        <v>1243.591054313099</v>
      </c>
      <c r="Q136" s="24">
        <v>1242.7818762706941</v>
      </c>
      <c r="R136" s="24">
        <v>1241.279117049085</v>
      </c>
      <c r="S136" s="24">
        <v>1241.279117049085</v>
      </c>
      <c r="T136" s="24">
        <v>1240.5855358698809</v>
      </c>
      <c r="U136" s="24">
        <v>1238.620389195469</v>
      </c>
      <c r="V136" s="24">
        <v>1237.9268080162649</v>
      </c>
      <c r="W136" s="24">
        <v>1236.0772582050538</v>
      </c>
      <c r="X136" s="24"/>
      <c r="AD136" s="303"/>
      <c r="AE136" s="303"/>
      <c r="AF136" s="303"/>
      <c r="AG136" s="303"/>
      <c r="AH136" s="303"/>
      <c r="AI136" s="303"/>
      <c r="AJ136" s="303"/>
    </row>
    <row r="137" spans="1:58" x14ac:dyDescent="0.25">
      <c r="A137" s="37">
        <v>287</v>
      </c>
      <c r="B137" s="42" t="s">
        <v>74</v>
      </c>
      <c r="C137" s="24">
        <v>0</v>
      </c>
      <c r="D137" s="24">
        <v>1214.1138541969212</v>
      </c>
      <c r="E137" s="24">
        <v>1221.3964565785652</v>
      </c>
      <c r="F137" s="24">
        <v>1226.7139122857973</v>
      </c>
      <c r="G137" s="24">
        <v>1230.4130119082195</v>
      </c>
      <c r="H137" s="24">
        <v>1233.8809178042404</v>
      </c>
      <c r="I137" s="24">
        <v>1237.5800174266628</v>
      </c>
      <c r="J137" s="24">
        <v>1240.932326459483</v>
      </c>
      <c r="K137" s="24">
        <v>1241.7415045018879</v>
      </c>
      <c r="L137" s="24">
        <v>1243.0130699970955</v>
      </c>
      <c r="M137" s="24">
        <v>1244.2846354923031</v>
      </c>
      <c r="N137" s="24">
        <v>1244.9782166715074</v>
      </c>
      <c r="O137" s="24">
        <v>1244.5158292187045</v>
      </c>
      <c r="P137" s="24">
        <v>1243.591054313099</v>
      </c>
      <c r="Q137" s="24">
        <v>1242.7818762706941</v>
      </c>
      <c r="R137" s="24">
        <v>1241.279117049085</v>
      </c>
      <c r="S137" s="24">
        <v>1241.279117049085</v>
      </c>
      <c r="T137" s="24">
        <v>1240.5855358698809</v>
      </c>
      <c r="U137" s="24">
        <v>1238.620389195469</v>
      </c>
      <c r="V137" s="24">
        <v>1237.9268080162649</v>
      </c>
      <c r="W137" s="24">
        <v>1236.0772582050538</v>
      </c>
      <c r="X137" s="24"/>
      <c r="AD137" s="303"/>
      <c r="AE137" s="303"/>
      <c r="AF137" s="303"/>
      <c r="AG137" s="303"/>
      <c r="AH137" s="303"/>
      <c r="AI137" s="303"/>
      <c r="AJ137" s="303"/>
    </row>
    <row r="138" spans="1:58" x14ac:dyDescent="0.25">
      <c r="A138" s="37">
        <v>289</v>
      </c>
      <c r="B138" s="42" t="s">
        <v>77</v>
      </c>
      <c r="C138" s="24">
        <v>0</v>
      </c>
      <c r="D138" s="24">
        <v>7.2826023816439829</v>
      </c>
      <c r="E138" s="24">
        <v>5.3174557072320567</v>
      </c>
      <c r="F138" s="24">
        <v>3.6990996224221817</v>
      </c>
      <c r="G138" s="24">
        <v>3.4679058960209659</v>
      </c>
      <c r="H138" s="24">
        <v>3.6990996224224091</v>
      </c>
      <c r="I138" s="24">
        <v>3.3523090328201306</v>
      </c>
      <c r="J138" s="24">
        <v>0.80917804240493751</v>
      </c>
      <c r="K138" s="24">
        <v>1.2715654952075965</v>
      </c>
      <c r="L138" s="24">
        <v>1.2715654952075965</v>
      </c>
      <c r="M138" s="24">
        <v>0.6935811792043296</v>
      </c>
      <c r="N138" s="24">
        <v>-0.4623874528028864</v>
      </c>
      <c r="O138" s="24">
        <v>-0.92477490560554543</v>
      </c>
      <c r="P138" s="24">
        <v>-0.80917804240493751</v>
      </c>
      <c r="Q138" s="24">
        <v>-1.5027592216090397</v>
      </c>
      <c r="R138" s="24">
        <v>0</v>
      </c>
      <c r="S138" s="24">
        <v>-0.69358117920410223</v>
      </c>
      <c r="T138" s="24">
        <v>-1.9651466744119261</v>
      </c>
      <c r="U138" s="24">
        <v>-0.69358117920410223</v>
      </c>
      <c r="V138" s="24">
        <v>-1.8495498112110909</v>
      </c>
      <c r="W138" s="24">
        <v>-1.1559686320069886</v>
      </c>
      <c r="X138" s="24"/>
      <c r="AD138" s="303"/>
      <c r="AE138" s="303"/>
      <c r="AF138" s="303"/>
      <c r="AG138" s="303"/>
      <c r="AH138" s="303"/>
      <c r="AI138" s="303"/>
      <c r="AJ138" s="303"/>
    </row>
    <row r="139" spans="1:58" x14ac:dyDescent="0.25">
      <c r="A139" s="37">
        <v>299</v>
      </c>
      <c r="B139" s="42" t="s">
        <v>78</v>
      </c>
      <c r="C139" s="24">
        <v>0</v>
      </c>
      <c r="D139" s="24">
        <v>2</v>
      </c>
      <c r="E139" s="24">
        <v>2</v>
      </c>
      <c r="F139" s="24">
        <v>2</v>
      </c>
      <c r="G139" s="24">
        <v>2</v>
      </c>
      <c r="H139" s="24">
        <v>2</v>
      </c>
      <c r="I139" s="24">
        <v>0</v>
      </c>
      <c r="J139" s="24">
        <v>0</v>
      </c>
      <c r="K139" s="24">
        <v>0</v>
      </c>
      <c r="L139" s="24">
        <v>0</v>
      </c>
      <c r="M139" s="24">
        <v>0</v>
      </c>
      <c r="N139" s="24">
        <v>0</v>
      </c>
      <c r="O139" s="24">
        <v>0</v>
      </c>
      <c r="P139" s="24">
        <v>0</v>
      </c>
      <c r="Q139" s="24">
        <v>0</v>
      </c>
      <c r="R139" s="24">
        <v>0</v>
      </c>
      <c r="S139" s="24">
        <v>0</v>
      </c>
      <c r="T139" s="24">
        <v>0</v>
      </c>
      <c r="U139" s="24">
        <v>0</v>
      </c>
      <c r="V139" s="24">
        <v>0</v>
      </c>
      <c r="W139" s="24">
        <v>0</v>
      </c>
      <c r="X139" s="24"/>
      <c r="AD139" s="303"/>
      <c r="AE139" s="303"/>
      <c r="AF139" s="303"/>
      <c r="AG139" s="303"/>
      <c r="AH139" s="303"/>
      <c r="AI139" s="303"/>
      <c r="AJ139" s="303"/>
    </row>
    <row r="140" spans="1:58" x14ac:dyDescent="0.25">
      <c r="A140" s="37">
        <v>301</v>
      </c>
      <c r="B140" s="42" t="s">
        <v>80</v>
      </c>
      <c r="C140" s="24">
        <v>0</v>
      </c>
      <c r="D140" s="24">
        <v>7.2826023816439829</v>
      </c>
      <c r="E140" s="24">
        <v>5.3174557072320567</v>
      </c>
      <c r="F140" s="24">
        <v>3.6990996224221817</v>
      </c>
      <c r="G140" s="24">
        <v>3.4679058960209659</v>
      </c>
      <c r="H140" s="24">
        <v>3.6990996224224091</v>
      </c>
      <c r="I140" s="24">
        <v>3.3523090328201306</v>
      </c>
      <c r="J140" s="24">
        <v>0.80917804240493751</v>
      </c>
      <c r="K140" s="24">
        <v>1.2715654952075965</v>
      </c>
      <c r="L140" s="24">
        <v>1.2715654952075965</v>
      </c>
      <c r="M140" s="24">
        <v>0.6935811792043296</v>
      </c>
      <c r="N140" s="24">
        <v>-0.4623874528028864</v>
      </c>
      <c r="O140" s="24">
        <v>-0.92477490560554543</v>
      </c>
      <c r="P140" s="24">
        <v>-0.80917804240493751</v>
      </c>
      <c r="Q140" s="24">
        <v>-1.5027592216090397</v>
      </c>
      <c r="R140" s="24">
        <v>0</v>
      </c>
      <c r="S140" s="24">
        <v>-0.69358117920410223</v>
      </c>
      <c r="T140" s="24">
        <v>-1.9651466744119261</v>
      </c>
      <c r="U140" s="24">
        <v>-0.69358117920410223</v>
      </c>
      <c r="V140" s="24">
        <v>-1.8495498112110909</v>
      </c>
      <c r="W140" s="24">
        <v>-1.1559686320069886</v>
      </c>
      <c r="X140" s="24"/>
      <c r="AD140" s="303"/>
      <c r="AE140" s="303"/>
      <c r="AF140" s="303"/>
      <c r="AG140" s="303"/>
      <c r="AH140" s="303"/>
      <c r="AI140" s="303"/>
      <c r="AJ140" s="303"/>
    </row>
    <row r="141" spans="1:58" x14ac:dyDescent="0.25">
      <c r="A141" s="37">
        <v>303</v>
      </c>
      <c r="B141" s="42" t="s">
        <v>81</v>
      </c>
      <c r="C141" s="24">
        <v>0</v>
      </c>
      <c r="D141" s="24">
        <v>9.2826023816439829</v>
      </c>
      <c r="E141" s="24">
        <v>7.3174557072320567</v>
      </c>
      <c r="F141" s="24">
        <v>5.6990996224221817</v>
      </c>
      <c r="G141" s="24">
        <v>5.4679058960209659</v>
      </c>
      <c r="H141" s="24">
        <v>5.6990996224224091</v>
      </c>
      <c r="I141" s="24">
        <v>3.3523090328201306</v>
      </c>
      <c r="J141" s="24">
        <v>0.80917804240493751</v>
      </c>
      <c r="K141" s="24">
        <v>1.2715654952075965</v>
      </c>
      <c r="L141" s="24">
        <v>1.2715654952075965</v>
      </c>
      <c r="M141" s="24">
        <v>0.6935811792043296</v>
      </c>
      <c r="N141" s="24">
        <v>-0.4623874528028864</v>
      </c>
      <c r="O141" s="24">
        <v>-0.92477490560554543</v>
      </c>
      <c r="P141" s="24">
        <v>-0.80917804240493751</v>
      </c>
      <c r="Q141" s="24">
        <v>-1.5027592216090397</v>
      </c>
      <c r="R141" s="24">
        <v>0</v>
      </c>
      <c r="S141" s="24">
        <v>-0.69358117920410223</v>
      </c>
      <c r="T141" s="24">
        <v>-1.9651466744119261</v>
      </c>
      <c r="U141" s="24">
        <v>-0.69358117920410223</v>
      </c>
      <c r="V141" s="24">
        <v>-1.8495498112110909</v>
      </c>
      <c r="W141" s="24">
        <v>-1.1559686320069886</v>
      </c>
      <c r="X141" s="24"/>
      <c r="AD141" s="303"/>
      <c r="AE141" s="303"/>
      <c r="AF141" s="303"/>
      <c r="AG141" s="303"/>
      <c r="AH141" s="303"/>
      <c r="AI141" s="303"/>
      <c r="AJ141" s="303"/>
    </row>
    <row r="142" spans="1:58" x14ac:dyDescent="0.25">
      <c r="B142" s="42"/>
      <c r="C142" s="26"/>
      <c r="D142" s="26"/>
      <c r="E142" s="26"/>
      <c r="F142" s="26"/>
      <c r="G142" s="26"/>
      <c r="H142" s="26"/>
      <c r="I142" s="26"/>
      <c r="J142" s="26"/>
      <c r="K142" s="26"/>
      <c r="L142" s="26"/>
      <c r="M142" s="26"/>
      <c r="N142" s="26"/>
      <c r="O142" s="26"/>
      <c r="P142" s="26"/>
      <c r="Q142" s="26"/>
      <c r="R142" s="26"/>
      <c r="S142" s="26"/>
      <c r="T142" s="26"/>
      <c r="U142" s="26"/>
      <c r="V142" s="26"/>
      <c r="W142" s="26"/>
      <c r="X142" s="26"/>
      <c r="AD142" s="303"/>
      <c r="AE142" s="303"/>
      <c r="AF142" s="303"/>
      <c r="AG142" s="303"/>
      <c r="AH142" s="303"/>
      <c r="AI142" s="303"/>
      <c r="AJ142" s="303"/>
    </row>
    <row r="143" spans="1:58" x14ac:dyDescent="0.25">
      <c r="A143" s="37">
        <v>330</v>
      </c>
      <c r="B143" s="42" t="s">
        <v>82</v>
      </c>
      <c r="C143" s="36">
        <v>1.6E-2</v>
      </c>
      <c r="D143" s="36">
        <v>1.6E-2</v>
      </c>
      <c r="E143" s="36">
        <v>1.6E-2</v>
      </c>
      <c r="F143" s="36">
        <v>1.6E-2</v>
      </c>
      <c r="G143" s="36">
        <v>1.6E-2</v>
      </c>
      <c r="H143" s="36">
        <v>1.6E-2</v>
      </c>
      <c r="I143" s="36">
        <v>1.6E-2</v>
      </c>
      <c r="J143" s="36">
        <v>1.6E-2</v>
      </c>
      <c r="K143" s="36">
        <v>1.6E-2</v>
      </c>
      <c r="L143" s="36">
        <v>1.6E-2</v>
      </c>
      <c r="M143" s="36">
        <v>1.6E-2</v>
      </c>
      <c r="N143" s="36">
        <v>1.6E-2</v>
      </c>
      <c r="O143" s="36">
        <v>1.6E-2</v>
      </c>
      <c r="P143" s="36">
        <v>1.6E-2</v>
      </c>
      <c r="Q143" s="36">
        <v>1.6E-2</v>
      </c>
      <c r="R143" s="36">
        <v>1.6E-2</v>
      </c>
      <c r="S143" s="36">
        <v>1.6E-2</v>
      </c>
      <c r="T143" s="36">
        <v>1.6E-2</v>
      </c>
      <c r="U143" s="36">
        <v>1.6E-2</v>
      </c>
      <c r="V143" s="36">
        <v>1.6E-2</v>
      </c>
      <c r="W143" s="36">
        <v>1.6E-2</v>
      </c>
      <c r="X143" s="36"/>
      <c r="AD143" s="303"/>
      <c r="AE143" s="303"/>
      <c r="AF143" s="303"/>
      <c r="AG143" s="303"/>
      <c r="AH143" s="303"/>
      <c r="AI143" s="303"/>
      <c r="AJ143" s="303"/>
    </row>
    <row r="144" spans="1:58" x14ac:dyDescent="0.25">
      <c r="A144" s="37">
        <v>331</v>
      </c>
      <c r="B144" s="42" t="s">
        <v>83</v>
      </c>
      <c r="C144" s="28">
        <v>90058.82</v>
      </c>
      <c r="D144" s="28">
        <v>91499.76112000001</v>
      </c>
      <c r="E144" s="28">
        <v>92963.757297920005</v>
      </c>
      <c r="F144" s="28">
        <v>94451.177414686725</v>
      </c>
      <c r="G144" s="28">
        <v>95962.396253321713</v>
      </c>
      <c r="H144" s="28">
        <v>97497.794593374856</v>
      </c>
      <c r="I144" s="28">
        <v>99057.759306868858</v>
      </c>
      <c r="J144" s="28">
        <v>100642.68345577877</v>
      </c>
      <c r="K144" s="28">
        <v>102252.96639107123</v>
      </c>
      <c r="L144" s="28">
        <v>103889.01385332836</v>
      </c>
      <c r="M144" s="28">
        <v>105551.23807498162</v>
      </c>
      <c r="N144" s="28">
        <v>107240.05788418133</v>
      </c>
      <c r="O144" s="28">
        <v>108955.89881032823</v>
      </c>
      <c r="P144" s="28">
        <v>110699.19319129348</v>
      </c>
      <c r="Q144" s="28">
        <v>112470.38028235418</v>
      </c>
      <c r="R144" s="28">
        <v>114269.90636687184</v>
      </c>
      <c r="S144" s="28">
        <v>116098.22486874179</v>
      </c>
      <c r="T144" s="28">
        <v>117955.79646664165</v>
      </c>
      <c r="U144" s="28">
        <v>119843.08921010792</v>
      </c>
      <c r="V144" s="28">
        <v>121760.57863746965</v>
      </c>
      <c r="W144" s="28">
        <v>123708.74789566916</v>
      </c>
      <c r="X144" s="28"/>
      <c r="AD144" s="303"/>
      <c r="AE144" s="303"/>
      <c r="AF144" s="303"/>
      <c r="AG144" s="303"/>
      <c r="AH144" s="303"/>
      <c r="AI144" s="303"/>
      <c r="AJ144" s="303"/>
    </row>
    <row r="145" spans="1:36" x14ac:dyDescent="0.25">
      <c r="A145" s="37">
        <v>332</v>
      </c>
      <c r="B145" s="42" t="s">
        <v>84</v>
      </c>
      <c r="C145" s="28">
        <v>80000</v>
      </c>
      <c r="D145" s="28">
        <v>81280</v>
      </c>
      <c r="E145" s="28">
        <v>82580.479999999996</v>
      </c>
      <c r="F145" s="28">
        <v>83901.76767999999</v>
      </c>
      <c r="G145" s="28">
        <v>85244.195962879996</v>
      </c>
      <c r="H145" s="28">
        <v>86608.103098286083</v>
      </c>
      <c r="I145" s="28">
        <v>87993.832747858658</v>
      </c>
      <c r="J145" s="28">
        <v>89401.734071824394</v>
      </c>
      <c r="K145" s="28">
        <v>90832.161816973588</v>
      </c>
      <c r="L145" s="28">
        <v>92285.476406045171</v>
      </c>
      <c r="M145" s="28">
        <v>93762.044028541888</v>
      </c>
      <c r="N145" s="28">
        <v>95262.236732998557</v>
      </c>
      <c r="O145" s="28">
        <v>96786.432520726536</v>
      </c>
      <c r="P145" s="28">
        <v>98335.01544105816</v>
      </c>
      <c r="Q145" s="28">
        <v>99908.375688115091</v>
      </c>
      <c r="R145" s="28">
        <v>101506.90969912494</v>
      </c>
      <c r="S145" s="28">
        <v>103131.02025431093</v>
      </c>
      <c r="T145" s="28">
        <v>104781.11657837991</v>
      </c>
      <c r="U145" s="28">
        <v>106457.61444363398</v>
      </c>
      <c r="V145" s="28">
        <v>108160.93627473213</v>
      </c>
      <c r="W145" s="28">
        <v>109891.51125512784</v>
      </c>
      <c r="X145" s="28"/>
      <c r="AD145" s="303"/>
      <c r="AE145" s="303"/>
      <c r="AF145" s="303"/>
      <c r="AG145" s="303"/>
      <c r="AH145" s="303"/>
      <c r="AI145" s="303"/>
      <c r="AJ145" s="303"/>
    </row>
    <row r="146" spans="1:36" x14ac:dyDescent="0.25">
      <c r="A146" s="37">
        <v>336</v>
      </c>
      <c r="B146" s="42" t="s">
        <v>85</v>
      </c>
      <c r="C146" s="28">
        <v>57613.409139360032</v>
      </c>
      <c r="D146" s="28">
        <v>58535.223685589917</v>
      </c>
      <c r="E146" s="28">
        <v>59471.787264559382</v>
      </c>
      <c r="F146" s="28">
        <v>60423.335860792358</v>
      </c>
      <c r="G146" s="28">
        <v>61390.109234564843</v>
      </c>
      <c r="H146" s="28">
        <v>62372.350982318021</v>
      </c>
      <c r="I146" s="28">
        <v>63370.308598035139</v>
      </c>
      <c r="J146" s="28">
        <v>64384.233535603722</v>
      </c>
      <c r="K146" s="28">
        <v>65414.381272173181</v>
      </c>
      <c r="L146" s="28">
        <v>66461.011372528097</v>
      </c>
      <c r="M146" s="28">
        <v>67524.387554488581</v>
      </c>
      <c r="N146" s="28">
        <v>68604.777755360425</v>
      </c>
      <c r="O146" s="28">
        <v>69702.45419944622</v>
      </c>
      <c r="P146" s="28">
        <v>70817.693466637254</v>
      </c>
      <c r="Q146" s="28">
        <v>71950.776562103492</v>
      </c>
      <c r="R146" s="28">
        <v>73101.988987097182</v>
      </c>
      <c r="S146" s="28">
        <v>74271.620810890759</v>
      </c>
      <c r="T146" s="28">
        <v>75459.966743864905</v>
      </c>
      <c r="U146" s="28">
        <v>76667.326211766776</v>
      </c>
      <c r="V146" s="28">
        <v>77894.003431155084</v>
      </c>
      <c r="W146" s="28">
        <v>79140.3074860536</v>
      </c>
      <c r="X146" s="28"/>
      <c r="AD146" s="303"/>
      <c r="AE146" s="303"/>
      <c r="AF146" s="303"/>
      <c r="AG146" s="303"/>
      <c r="AH146" s="303"/>
      <c r="AI146" s="303"/>
      <c r="AJ146" s="303"/>
    </row>
    <row r="147" spans="1:36" x14ac:dyDescent="0.25">
      <c r="B147" s="42"/>
      <c r="C147" s="26"/>
      <c r="D147" s="26"/>
      <c r="E147" s="26"/>
      <c r="F147" s="26"/>
      <c r="G147" s="26"/>
      <c r="H147" s="26"/>
      <c r="I147" s="26"/>
      <c r="J147" s="26"/>
      <c r="K147" s="26"/>
      <c r="L147" s="26"/>
      <c r="M147" s="26"/>
      <c r="N147" s="26"/>
      <c r="O147" s="26"/>
      <c r="P147" s="26"/>
      <c r="Q147" s="26"/>
      <c r="R147" s="26"/>
      <c r="S147" s="26"/>
      <c r="T147" s="26"/>
      <c r="U147" s="26"/>
      <c r="V147" s="26"/>
      <c r="W147" s="26"/>
      <c r="X147" s="26"/>
      <c r="AD147" s="303"/>
      <c r="AE147" s="303"/>
      <c r="AF147" s="303"/>
      <c r="AG147" s="303"/>
      <c r="AH147" s="303"/>
      <c r="AI147" s="303"/>
      <c r="AJ147" s="303"/>
    </row>
    <row r="148" spans="1:36" x14ac:dyDescent="0.25">
      <c r="A148" s="37">
        <v>339</v>
      </c>
      <c r="B148" s="42" t="s">
        <v>86</v>
      </c>
      <c r="C148" s="24">
        <v>0</v>
      </c>
      <c r="D148" s="24">
        <v>5.3891257624165476</v>
      </c>
      <c r="E148" s="24">
        <v>3.9880917804240426</v>
      </c>
      <c r="F148" s="24">
        <v>2.7743247168166363</v>
      </c>
      <c r="G148" s="24">
        <v>2.6009294220157244</v>
      </c>
      <c r="H148" s="24">
        <v>2.7743247168168068</v>
      </c>
      <c r="I148" s="24">
        <v>2.5812779552715006</v>
      </c>
      <c r="J148" s="24">
        <v>0.62306709265180193</v>
      </c>
      <c r="K148" s="24">
        <v>0.97910543130984928</v>
      </c>
      <c r="L148" s="24">
        <v>0.97910543130984928</v>
      </c>
      <c r="M148" s="24">
        <v>0.53405750798733376</v>
      </c>
      <c r="N148" s="24">
        <v>-0.36528608771428028</v>
      </c>
      <c r="O148" s="24">
        <v>-0.73057217542838093</v>
      </c>
      <c r="P148" s="24">
        <v>-0.63925065349990062</v>
      </c>
      <c r="Q148" s="24">
        <v>-1.1871797850711414</v>
      </c>
      <c r="R148" s="24">
        <v>0</v>
      </c>
      <c r="S148" s="24">
        <v>-0.5618007551553228</v>
      </c>
      <c r="T148" s="24">
        <v>-1.5917688062736601</v>
      </c>
      <c r="U148" s="24">
        <v>-0.5618007551553228</v>
      </c>
      <c r="V148" s="24">
        <v>-1.4981353470809835</v>
      </c>
      <c r="W148" s="24">
        <v>-0.94789427824573069</v>
      </c>
      <c r="X148" s="24"/>
      <c r="AD148" s="303"/>
      <c r="AE148" s="303"/>
      <c r="AF148" s="303"/>
      <c r="AG148" s="303"/>
      <c r="AH148" s="303"/>
      <c r="AI148" s="303"/>
      <c r="AJ148" s="303"/>
    </row>
    <row r="149" spans="1:36" x14ac:dyDescent="0.25">
      <c r="A149" s="37">
        <v>340</v>
      </c>
      <c r="B149" s="42" t="s">
        <v>87</v>
      </c>
      <c r="C149" s="24">
        <v>0</v>
      </c>
      <c r="D149" s="24">
        <v>3.8934766192274353</v>
      </c>
      <c r="E149" s="24">
        <v>3.3293639268080142</v>
      </c>
      <c r="F149" s="24">
        <v>2.9247749056055454</v>
      </c>
      <c r="G149" s="24">
        <v>2.8669764740052415</v>
      </c>
      <c r="H149" s="24">
        <v>2.9247749056056023</v>
      </c>
      <c r="I149" s="24">
        <v>0.77103107754862998</v>
      </c>
      <c r="J149" s="24">
        <v>0.18611094975313563</v>
      </c>
      <c r="K149" s="24">
        <v>0.2924600638977472</v>
      </c>
      <c r="L149" s="24">
        <v>0.2924600638977472</v>
      </c>
      <c r="M149" s="24">
        <v>0.15952367121699582</v>
      </c>
      <c r="N149" s="24">
        <v>-9.7101365088606145E-2</v>
      </c>
      <c r="O149" s="24">
        <v>-0.19420273017716455</v>
      </c>
      <c r="P149" s="24">
        <v>-0.16992738890503689</v>
      </c>
      <c r="Q149" s="24">
        <v>-0.31557943653789833</v>
      </c>
      <c r="R149" s="24">
        <v>0</v>
      </c>
      <c r="S149" s="24">
        <v>-0.13178042404877943</v>
      </c>
      <c r="T149" s="24">
        <v>-0.37337786813826596</v>
      </c>
      <c r="U149" s="24">
        <v>-0.13178042404877943</v>
      </c>
      <c r="V149" s="24">
        <v>-0.35141446413010724</v>
      </c>
      <c r="W149" s="24">
        <v>-0.20807435376125796</v>
      </c>
      <c r="X149" s="24"/>
      <c r="AD149" s="303"/>
      <c r="AE149" s="303"/>
      <c r="AF149" s="303"/>
      <c r="AG149" s="303"/>
      <c r="AH149" s="303"/>
      <c r="AI149" s="303"/>
      <c r="AJ149" s="303"/>
    </row>
    <row r="150" spans="1:36" x14ac:dyDescent="0.25">
      <c r="B150" s="42"/>
      <c r="C150" s="26"/>
      <c r="D150" s="26"/>
      <c r="E150" s="26"/>
      <c r="F150" s="26"/>
      <c r="G150" s="26"/>
      <c r="H150" s="26"/>
      <c r="I150" s="26"/>
      <c r="J150" s="26"/>
      <c r="K150" s="26"/>
      <c r="L150" s="26"/>
      <c r="M150" s="26"/>
      <c r="N150" s="26"/>
      <c r="O150" s="26"/>
      <c r="P150" s="26"/>
      <c r="Q150" s="26"/>
      <c r="R150" s="26"/>
      <c r="S150" s="26"/>
      <c r="T150" s="26"/>
      <c r="U150" s="26"/>
      <c r="V150" s="26"/>
      <c r="W150" s="26"/>
      <c r="X150" s="26"/>
      <c r="AD150" s="303"/>
      <c r="AE150" s="303"/>
      <c r="AF150" s="303"/>
      <c r="AG150" s="303"/>
      <c r="AH150" s="303"/>
      <c r="AI150" s="303"/>
      <c r="AJ150" s="303"/>
    </row>
    <row r="151" spans="1:36" x14ac:dyDescent="0.25">
      <c r="A151" s="37">
        <v>366</v>
      </c>
      <c r="B151" s="42" t="s">
        <v>88</v>
      </c>
      <c r="C151" s="36">
        <v>1.6E-2</v>
      </c>
      <c r="D151" s="36">
        <v>1.6E-2</v>
      </c>
      <c r="E151" s="36">
        <v>1.6E-2</v>
      </c>
      <c r="F151" s="36">
        <v>1.6E-2</v>
      </c>
      <c r="G151" s="36">
        <v>1.6E-2</v>
      </c>
      <c r="H151" s="36">
        <v>1.6E-2</v>
      </c>
      <c r="I151" s="36">
        <v>1.6E-2</v>
      </c>
      <c r="J151" s="36">
        <v>1.6E-2</v>
      </c>
      <c r="K151" s="36">
        <v>1.6E-2</v>
      </c>
      <c r="L151" s="36">
        <v>1.6E-2</v>
      </c>
      <c r="M151" s="36">
        <v>1.6E-2</v>
      </c>
      <c r="N151" s="36">
        <v>1.6E-2</v>
      </c>
      <c r="O151" s="36">
        <v>1.6E-2</v>
      </c>
      <c r="P151" s="36">
        <v>1.6E-2</v>
      </c>
      <c r="Q151" s="36">
        <v>1.6E-2</v>
      </c>
      <c r="R151" s="36">
        <v>1.6E-2</v>
      </c>
      <c r="S151" s="36">
        <v>1.6E-2</v>
      </c>
      <c r="T151" s="36">
        <v>1.6E-2</v>
      </c>
      <c r="U151" s="36">
        <v>1.6E-2</v>
      </c>
      <c r="V151" s="36">
        <v>1.6E-2</v>
      </c>
      <c r="W151" s="36">
        <v>1.6E-2</v>
      </c>
      <c r="X151" s="36"/>
      <c r="AD151" s="303"/>
      <c r="AE151" s="303"/>
      <c r="AF151" s="303"/>
      <c r="AG151" s="303"/>
      <c r="AH151" s="303"/>
      <c r="AI151" s="303"/>
      <c r="AJ151" s="303"/>
    </row>
    <row r="152" spans="1:36" x14ac:dyDescent="0.25">
      <c r="A152" s="37">
        <v>368</v>
      </c>
      <c r="B152" s="42" t="s">
        <v>89</v>
      </c>
      <c r="C152" s="28">
        <v>122.30769230769231</v>
      </c>
      <c r="D152" s="28">
        <v>124.26461538461538</v>
      </c>
      <c r="E152" s="28">
        <v>126.25284923076923</v>
      </c>
      <c r="F152" s="28">
        <v>128.27289481846154</v>
      </c>
      <c r="G152" s="28">
        <v>130.32526113555693</v>
      </c>
      <c r="H152" s="28">
        <v>132.41046531372584</v>
      </c>
      <c r="I152" s="28">
        <v>134.52903275874544</v>
      </c>
      <c r="J152" s="28">
        <v>136.68149728288537</v>
      </c>
      <c r="K152" s="28">
        <v>138.86840123941155</v>
      </c>
      <c r="L152" s="28">
        <v>141.09029565924214</v>
      </c>
      <c r="M152" s="28">
        <v>143.34774038979003</v>
      </c>
      <c r="N152" s="28">
        <v>145.64130423602668</v>
      </c>
      <c r="O152" s="28">
        <v>147.9715651038031</v>
      </c>
      <c r="P152" s="28">
        <v>150.33911014546396</v>
      </c>
      <c r="Q152" s="28">
        <v>152.7445359077914</v>
      </c>
      <c r="R152" s="28">
        <v>155.18844848231606</v>
      </c>
      <c r="S152" s="28">
        <v>157.67146365803313</v>
      </c>
      <c r="T152" s="28">
        <v>160.19420707656167</v>
      </c>
      <c r="U152" s="28">
        <v>162.75731438978664</v>
      </c>
      <c r="V152" s="28">
        <v>165.36143142002322</v>
      </c>
      <c r="W152" s="28">
        <v>168.00721432274361</v>
      </c>
      <c r="X152" s="28"/>
      <c r="AD152" s="303"/>
      <c r="AE152" s="303"/>
      <c r="AF152" s="303"/>
      <c r="AG152" s="303"/>
      <c r="AH152" s="303"/>
      <c r="AI152" s="303"/>
      <c r="AJ152" s="303"/>
    </row>
    <row r="153" spans="1:36" x14ac:dyDescent="0.25">
      <c r="A153" s="37">
        <v>369</v>
      </c>
      <c r="B153" s="42" t="s">
        <v>90</v>
      </c>
      <c r="C153" s="28">
        <v>110.76923076923077</v>
      </c>
      <c r="D153" s="28">
        <v>112.54153846153847</v>
      </c>
      <c r="E153" s="28">
        <v>114.34220307692308</v>
      </c>
      <c r="F153" s="28">
        <v>116.17167832615385</v>
      </c>
      <c r="G153" s="28">
        <v>118.03042517937232</v>
      </c>
      <c r="H153" s="28">
        <v>119.91891198224228</v>
      </c>
      <c r="I153" s="28">
        <v>121.83761457395816</v>
      </c>
      <c r="J153" s="28">
        <v>123.78701640714149</v>
      </c>
      <c r="K153" s="28">
        <v>125.76760866965576</v>
      </c>
      <c r="L153" s="28">
        <v>127.77989040837025</v>
      </c>
      <c r="M153" s="28">
        <v>129.82436865490416</v>
      </c>
      <c r="N153" s="28">
        <v>131.90155855338264</v>
      </c>
      <c r="O153" s="28">
        <v>134.01198349023676</v>
      </c>
      <c r="P153" s="28">
        <v>136.15617522608053</v>
      </c>
      <c r="Q153" s="28">
        <v>138.33467402969782</v>
      </c>
      <c r="R153" s="28">
        <v>140.54802881417299</v>
      </c>
      <c r="S153" s="28">
        <v>142.79679727519976</v>
      </c>
      <c r="T153" s="28">
        <v>145.08154603160295</v>
      </c>
      <c r="U153" s="28">
        <v>147.40285076810861</v>
      </c>
      <c r="V153" s="28">
        <v>149.76129638039833</v>
      </c>
      <c r="W153" s="28">
        <v>152.15747712248472</v>
      </c>
      <c r="X153" s="28"/>
      <c r="AD153" s="303"/>
      <c r="AE153" s="303"/>
      <c r="AF153" s="303"/>
      <c r="AG153" s="303"/>
      <c r="AH153" s="303"/>
      <c r="AI153" s="303"/>
      <c r="AJ153" s="303"/>
    </row>
    <row r="154" spans="1:36" x14ac:dyDescent="0.25">
      <c r="A154" s="37">
        <v>370</v>
      </c>
      <c r="B154" s="42" t="s">
        <v>91</v>
      </c>
      <c r="C154" s="28">
        <v>6360</v>
      </c>
      <c r="D154" s="28">
        <v>6461.76</v>
      </c>
      <c r="E154" s="28">
        <v>6565.1481599999997</v>
      </c>
      <c r="F154" s="28">
        <v>6670.1905305600003</v>
      </c>
      <c r="G154" s="28">
        <v>6776.9135790489599</v>
      </c>
      <c r="H154" s="28">
        <v>6885.3441963137439</v>
      </c>
      <c r="I154" s="28">
        <v>6995.5097034547634</v>
      </c>
      <c r="J154" s="28">
        <v>7107.4378587100391</v>
      </c>
      <c r="K154" s="28">
        <v>7221.1568644494009</v>
      </c>
      <c r="L154" s="28">
        <v>7336.6953742805917</v>
      </c>
      <c r="M154" s="28">
        <v>7454.0825002690817</v>
      </c>
      <c r="N154" s="28">
        <v>7573.3478202733877</v>
      </c>
      <c r="O154" s="28">
        <v>7694.5213853977612</v>
      </c>
      <c r="P154" s="28">
        <v>7817.6337275641263</v>
      </c>
      <c r="Q154" s="28">
        <v>7942.7158672051528</v>
      </c>
      <c r="R154" s="28">
        <v>8069.7993210804352</v>
      </c>
      <c r="S154" s="28">
        <v>8198.9161102177222</v>
      </c>
      <c r="T154" s="28">
        <v>8330.098767981206</v>
      </c>
      <c r="U154" s="28">
        <v>8463.3803482689054</v>
      </c>
      <c r="V154" s="28">
        <v>8598.7944338412071</v>
      </c>
      <c r="W154" s="28">
        <v>8736.3751447826671</v>
      </c>
      <c r="X154" s="28"/>
      <c r="AD154" s="303"/>
      <c r="AE154" s="303"/>
      <c r="AF154" s="303"/>
      <c r="AG154" s="303"/>
      <c r="AH154" s="303"/>
      <c r="AI154" s="303"/>
      <c r="AJ154" s="303"/>
    </row>
    <row r="155" spans="1:36" x14ac:dyDescent="0.25">
      <c r="B155" s="42"/>
      <c r="C155" s="26"/>
      <c r="D155" s="26"/>
      <c r="E155" s="26"/>
      <c r="F155" s="26"/>
      <c r="G155" s="26"/>
      <c r="H155" s="26"/>
      <c r="I155" s="26"/>
      <c r="J155" s="26"/>
      <c r="K155" s="26"/>
      <c r="L155" s="26"/>
      <c r="M155" s="26"/>
      <c r="N155" s="26"/>
      <c r="O155" s="26"/>
      <c r="P155" s="26"/>
      <c r="Q155" s="26"/>
      <c r="R155" s="26"/>
      <c r="S155" s="26"/>
      <c r="T155" s="26"/>
      <c r="U155" s="26"/>
      <c r="V155" s="26"/>
      <c r="W155" s="26"/>
      <c r="X155" s="26"/>
      <c r="Y155" s="21" t="s">
        <v>71</v>
      </c>
      <c r="Z155" s="21" t="s">
        <v>72</v>
      </c>
      <c r="AA155" s="73" t="s">
        <v>184</v>
      </c>
      <c r="AB155" s="73" t="s">
        <v>185</v>
      </c>
      <c r="AD155" s="318" t="s">
        <v>71</v>
      </c>
      <c r="AE155" s="318" t="s">
        <v>72</v>
      </c>
      <c r="AF155" s="319" t="s">
        <v>184</v>
      </c>
      <c r="AG155" s="319" t="s">
        <v>185</v>
      </c>
      <c r="AH155" s="303"/>
      <c r="AI155" s="303"/>
      <c r="AJ155" s="303"/>
    </row>
    <row r="156" spans="1:36" x14ac:dyDescent="0.25">
      <c r="A156" s="37">
        <v>380</v>
      </c>
      <c r="B156" s="42" t="s">
        <v>37</v>
      </c>
      <c r="C156" s="24">
        <v>0</v>
      </c>
      <c r="D156" s="24">
        <v>4.2576067383096348</v>
      </c>
      <c r="E156" s="24">
        <v>3.6484112692419379</v>
      </c>
      <c r="F156" s="24">
        <v>3.0727388905024329</v>
      </c>
      <c r="G156" s="24">
        <v>3.0056927098460804</v>
      </c>
      <c r="H156" s="24">
        <v>3.0727388905024986</v>
      </c>
      <c r="I156" s="24">
        <v>0.9721696195178382</v>
      </c>
      <c r="J156" s="24">
        <v>0.22656985187338252</v>
      </c>
      <c r="K156" s="24">
        <v>0.35603833865812695</v>
      </c>
      <c r="L156" s="24">
        <v>0.35603833865812695</v>
      </c>
      <c r="M156" s="24">
        <v>0.18033110659312562</v>
      </c>
      <c r="N156" s="24">
        <v>-0.12022073772875044</v>
      </c>
      <c r="O156" s="24">
        <v>-0.24044147545744171</v>
      </c>
      <c r="P156" s="24">
        <v>-0.21038629102528372</v>
      </c>
      <c r="Q156" s="24">
        <v>-0.37568980540226005</v>
      </c>
      <c r="R156" s="24">
        <v>0</v>
      </c>
      <c r="S156" s="24">
        <v>-0.17339529480102556</v>
      </c>
      <c r="T156" s="24">
        <v>-0.49128666860298154</v>
      </c>
      <c r="U156" s="24">
        <v>-0.17339529480102556</v>
      </c>
      <c r="V156" s="24">
        <v>-0.42539645657855074</v>
      </c>
      <c r="W156" s="24">
        <v>-0.26587278536160741</v>
      </c>
      <c r="X156" s="24"/>
      <c r="Y156" s="30">
        <f>SUM(D156:H156)</f>
        <v>17.057188498402585</v>
      </c>
      <c r="Z156" s="30">
        <f>SUM(I156:M156)</f>
        <v>2.0911472553006001</v>
      </c>
      <c r="AA156" s="30">
        <f>SUM(O156:S156)</f>
        <v>-0.99991286668601109</v>
      </c>
      <c r="AB156" s="30">
        <f>SUM(S156:W156)</f>
        <v>-1.5293465001451907</v>
      </c>
      <c r="AD156" s="317">
        <v>17.057188498402585</v>
      </c>
      <c r="AE156" s="317">
        <v>2.0911472553006001</v>
      </c>
      <c r="AF156" s="317">
        <v>0</v>
      </c>
      <c r="AG156" s="317">
        <v>0</v>
      </c>
      <c r="AH156" s="304"/>
      <c r="AI156" s="303"/>
      <c r="AJ156" s="303"/>
    </row>
    <row r="157" spans="1:36" x14ac:dyDescent="0.25">
      <c r="A157" s="37">
        <v>381</v>
      </c>
      <c r="B157" s="42" t="s">
        <v>75</v>
      </c>
      <c r="C157" s="24">
        <v>0</v>
      </c>
      <c r="D157" s="24">
        <v>1.5293465001452364</v>
      </c>
      <c r="E157" s="24">
        <v>1.1166656985187318</v>
      </c>
      <c r="F157" s="24">
        <v>0.81380191693287995</v>
      </c>
      <c r="G157" s="24">
        <v>0.7629392971246125</v>
      </c>
      <c r="H157" s="24">
        <v>0.77681092070870583</v>
      </c>
      <c r="I157" s="24">
        <v>0.70398489689222743</v>
      </c>
      <c r="J157" s="24">
        <v>0.16992738890503686</v>
      </c>
      <c r="K157" s="24">
        <v>0.26702875399359527</v>
      </c>
      <c r="L157" s="24">
        <v>0.26702875399359527</v>
      </c>
      <c r="M157" s="24">
        <v>0.15258785942495251</v>
      </c>
      <c r="N157" s="24">
        <v>-0.101725239616635</v>
      </c>
      <c r="O157" s="24">
        <v>-0.20345047923321999</v>
      </c>
      <c r="P157" s="24">
        <v>-0.16992738890503686</v>
      </c>
      <c r="Q157" s="24">
        <v>-0.33060702875398873</v>
      </c>
      <c r="R157" s="24">
        <v>0</v>
      </c>
      <c r="S157" s="24">
        <v>-0.14565204763286146</v>
      </c>
      <c r="T157" s="24">
        <v>-0.4126808016265045</v>
      </c>
      <c r="U157" s="24">
        <v>-0.13871623584082046</v>
      </c>
      <c r="V157" s="24">
        <v>-0.40690095846643998</v>
      </c>
      <c r="W157" s="24">
        <v>-0.25431309904153748</v>
      </c>
      <c r="X157" s="24"/>
      <c r="Y157" s="30">
        <f t="shared" ref="Y157:Y159" si="42">SUM(D157:H157)</f>
        <v>4.9995643334301665</v>
      </c>
      <c r="Z157" s="30">
        <f t="shared" ref="Z157:Z159" si="43">SUM(I157:M157)</f>
        <v>1.5605576532094076</v>
      </c>
      <c r="AA157" s="30">
        <f t="shared" ref="AA157:AA159" si="44">SUM(O157:S157)</f>
        <v>-0.84963694452510696</v>
      </c>
      <c r="AB157" s="30">
        <f t="shared" ref="AB157:AB159" si="45">SUM(S157:W157)</f>
        <v>-1.3582631426081639</v>
      </c>
      <c r="AD157" s="317">
        <v>4.9995643334301665</v>
      </c>
      <c r="AE157" s="317">
        <v>1.5605576532094076</v>
      </c>
      <c r="AF157" s="317">
        <v>0</v>
      </c>
      <c r="AG157" s="317">
        <v>0</v>
      </c>
      <c r="AH157" s="304"/>
      <c r="AI157" s="303"/>
      <c r="AJ157" s="303"/>
    </row>
    <row r="158" spans="1:36" x14ac:dyDescent="0.25">
      <c r="A158" s="37">
        <v>382</v>
      </c>
      <c r="B158" s="42" t="s">
        <v>76</v>
      </c>
      <c r="C158" s="24">
        <v>0</v>
      </c>
      <c r="D158" s="24">
        <v>0.26217368573918298</v>
      </c>
      <c r="E158" s="24">
        <v>0.15952367121696165</v>
      </c>
      <c r="F158" s="24">
        <v>0.14796398489688722</v>
      </c>
      <c r="G158" s="24">
        <v>0.1387162358408387</v>
      </c>
      <c r="H158" s="24">
        <v>0.18495498112112041</v>
      </c>
      <c r="I158" s="24">
        <v>0.12738774324716506</v>
      </c>
      <c r="J158" s="24">
        <v>3.8840546035437018E-2</v>
      </c>
      <c r="K158" s="24">
        <v>6.1035143769964662E-2</v>
      </c>
      <c r="L158" s="24">
        <v>6.1035143769964662E-2</v>
      </c>
      <c r="M158" s="24">
        <v>4.0227708393851147E-2</v>
      </c>
      <c r="N158" s="24">
        <v>-2.1269822828932777E-2</v>
      </c>
      <c r="O158" s="24">
        <v>-4.2539645657855119E-2</v>
      </c>
      <c r="P158" s="24">
        <v>-4.5313970374676549E-2</v>
      </c>
      <c r="Q158" s="24">
        <v>-8.4154516410106295E-2</v>
      </c>
      <c r="R158" s="24">
        <v>0</v>
      </c>
      <c r="S158" s="24">
        <v>-3.7453383677021557E-2</v>
      </c>
      <c r="T158" s="24">
        <v>-0.10611792041824408</v>
      </c>
      <c r="U158" s="24">
        <v>-4.4389195469062559E-2</v>
      </c>
      <c r="V158" s="24">
        <v>-0.11837118791750989</v>
      </c>
      <c r="W158" s="24">
        <v>-6.7046180656405441E-2</v>
      </c>
      <c r="X158" s="24"/>
      <c r="Y158" s="30">
        <f t="shared" si="42"/>
        <v>0.89333255881499096</v>
      </c>
      <c r="Z158" s="30">
        <f t="shared" si="43"/>
        <v>0.32852628521638255</v>
      </c>
      <c r="AA158" s="30">
        <f t="shared" si="44"/>
        <v>-0.20946151611965952</v>
      </c>
      <c r="AB158" s="30">
        <f t="shared" si="45"/>
        <v>-0.37337786813824353</v>
      </c>
      <c r="AD158" s="317">
        <v>0.89333255881499096</v>
      </c>
      <c r="AE158" s="317">
        <v>0.32852628521638255</v>
      </c>
      <c r="AF158" s="317">
        <v>0</v>
      </c>
      <c r="AG158" s="317">
        <v>0</v>
      </c>
      <c r="AH158" s="304"/>
      <c r="AI158" s="303"/>
      <c r="AJ158" s="303"/>
    </row>
    <row r="159" spans="1:36" x14ac:dyDescent="0.25">
      <c r="A159" s="37">
        <v>383</v>
      </c>
      <c r="B159" s="42" t="s">
        <v>40</v>
      </c>
      <c r="C159" s="24">
        <v>0</v>
      </c>
      <c r="D159" s="24">
        <v>3.2334754574499285</v>
      </c>
      <c r="E159" s="24">
        <v>2.3928550682544256</v>
      </c>
      <c r="F159" s="24">
        <v>1.6645948300899818</v>
      </c>
      <c r="G159" s="24">
        <v>1.5605576532094345</v>
      </c>
      <c r="H159" s="24">
        <v>1.6645948300900841</v>
      </c>
      <c r="I159" s="24">
        <v>1.5487667731629002</v>
      </c>
      <c r="J159" s="24">
        <v>0.37384025559108114</v>
      </c>
      <c r="K159" s="24">
        <v>0.58746325878590955</v>
      </c>
      <c r="L159" s="24">
        <v>0.58746325878590955</v>
      </c>
      <c r="M159" s="24">
        <v>0.32043450479240027</v>
      </c>
      <c r="N159" s="24">
        <v>-0.21917165262856816</v>
      </c>
      <c r="O159" s="24">
        <v>-0.43834330525702853</v>
      </c>
      <c r="P159" s="24">
        <v>-0.38355039209994035</v>
      </c>
      <c r="Q159" s="24">
        <v>-0.71230787104268478</v>
      </c>
      <c r="R159" s="24">
        <v>0</v>
      </c>
      <c r="S159" s="24">
        <v>-0.33708045309319368</v>
      </c>
      <c r="T159" s="24">
        <v>-0.95506128376419608</v>
      </c>
      <c r="U159" s="24">
        <v>-0.33708045309319368</v>
      </c>
      <c r="V159" s="24">
        <v>-0.89888120824859008</v>
      </c>
      <c r="W159" s="24">
        <v>-0.56873656694743835</v>
      </c>
      <c r="X159" s="24"/>
      <c r="Y159" s="30">
        <f t="shared" si="42"/>
        <v>10.516077839093855</v>
      </c>
      <c r="Z159" s="30">
        <f t="shared" si="43"/>
        <v>3.4179680511182009</v>
      </c>
      <c r="AA159" s="30">
        <f t="shared" si="44"/>
        <v>-1.8712820214928472</v>
      </c>
      <c r="AB159" s="30">
        <f t="shared" si="45"/>
        <v>-3.0968399651466116</v>
      </c>
      <c r="AD159" s="317">
        <v>10.516077839093855</v>
      </c>
      <c r="AE159" s="317">
        <v>3.4179680511182009</v>
      </c>
      <c r="AF159" s="317">
        <v>0</v>
      </c>
      <c r="AG159" s="317">
        <v>0</v>
      </c>
      <c r="AH159" s="304"/>
      <c r="AI159" s="303"/>
      <c r="AJ159" s="303"/>
    </row>
    <row r="160" spans="1:36" x14ac:dyDescent="0.25">
      <c r="Y160" s="222">
        <f>SUM(Y156:Y159)</f>
        <v>33.466163229741596</v>
      </c>
      <c r="Z160" s="222">
        <f t="shared" ref="Z160:AB160" si="46">SUM(Z156:Z159)</f>
        <v>7.3981992448445908</v>
      </c>
      <c r="AA160" s="222">
        <f t="shared" si="46"/>
        <v>-3.9302933488236249</v>
      </c>
      <c r="AB160" s="222">
        <f t="shared" si="46"/>
        <v>-6.3578274760382101</v>
      </c>
      <c r="AC160" s="222">
        <f>SUM(Y160:AB160)</f>
        <v>30.576241649724352</v>
      </c>
      <c r="AD160" s="304">
        <f>SUM(AD156:AD159)</f>
        <v>33.466163229741596</v>
      </c>
      <c r="AE160" s="304">
        <f t="shared" ref="AE160" si="47">SUM(AE156:AE159)</f>
        <v>7.3981992448445908</v>
      </c>
      <c r="AF160" s="304">
        <f t="shared" ref="AF160" si="48">SUM(AF156:AF159)</f>
        <v>0</v>
      </c>
      <c r="AG160" s="304">
        <f t="shared" ref="AG160" si="49">SUM(AG156:AG159)</f>
        <v>0</v>
      </c>
      <c r="AH160" s="304">
        <f>SUM(AD160:AG160)</f>
        <v>40.864362474586187</v>
      </c>
      <c r="AI160" s="303"/>
      <c r="AJ160" s="303"/>
    </row>
    <row r="161" spans="1:36" x14ac:dyDescent="0.25">
      <c r="A161" s="37">
        <v>1</v>
      </c>
      <c r="B161" s="42" t="s">
        <v>133</v>
      </c>
      <c r="C161" s="42" t="s">
        <v>102</v>
      </c>
      <c r="D161" s="42"/>
      <c r="E161" s="42"/>
      <c r="F161" s="42"/>
      <c r="G161" s="42"/>
      <c r="H161" s="42"/>
      <c r="I161" s="42"/>
      <c r="J161" s="42"/>
      <c r="K161" s="42"/>
      <c r="L161" s="42"/>
      <c r="M161" s="42"/>
      <c r="N161" s="42"/>
      <c r="O161" s="42"/>
      <c r="P161" s="42"/>
      <c r="Q161" s="42"/>
      <c r="R161" s="42"/>
      <c r="S161" s="42"/>
      <c r="T161" s="42"/>
      <c r="U161" s="42"/>
      <c r="V161" s="42"/>
      <c r="W161" s="42"/>
      <c r="X161" s="42"/>
      <c r="AD161" s="303"/>
      <c r="AE161" s="303"/>
      <c r="AF161" s="303"/>
      <c r="AG161" s="303"/>
      <c r="AH161" s="303"/>
      <c r="AI161" s="303"/>
      <c r="AJ161" s="303"/>
    </row>
    <row r="162" spans="1:36" x14ac:dyDescent="0.25">
      <c r="A162" s="37">
        <v>283</v>
      </c>
      <c r="B162" s="42" t="s">
        <v>73</v>
      </c>
      <c r="C162" s="42">
        <v>2020</v>
      </c>
      <c r="D162" s="42">
        <v>2021</v>
      </c>
      <c r="E162" s="42">
        <v>2022</v>
      </c>
      <c r="F162" s="42">
        <v>2023</v>
      </c>
      <c r="G162" s="42">
        <v>2024</v>
      </c>
      <c r="H162" s="42">
        <v>2025</v>
      </c>
      <c r="I162" s="42">
        <v>2026</v>
      </c>
      <c r="J162" s="42">
        <v>2027</v>
      </c>
      <c r="K162" s="42">
        <v>2028</v>
      </c>
      <c r="L162" s="42">
        <v>2029</v>
      </c>
      <c r="M162" s="42">
        <v>2030</v>
      </c>
      <c r="N162" s="42">
        <v>2031</v>
      </c>
      <c r="O162" s="42">
        <v>2032</v>
      </c>
      <c r="P162" s="42">
        <v>2033</v>
      </c>
      <c r="Q162" s="42">
        <v>2034</v>
      </c>
      <c r="R162" s="42">
        <v>2035</v>
      </c>
      <c r="S162" s="42">
        <v>2036</v>
      </c>
      <c r="T162" s="42">
        <v>2037</v>
      </c>
      <c r="U162" s="42">
        <v>2038</v>
      </c>
      <c r="V162" s="42">
        <v>2039</v>
      </c>
      <c r="W162" s="42">
        <v>2040</v>
      </c>
      <c r="X162" s="42"/>
      <c r="AD162" s="303"/>
      <c r="AE162" s="303"/>
      <c r="AF162" s="303"/>
      <c r="AG162" s="303"/>
      <c r="AH162" s="303"/>
      <c r="AI162" s="303"/>
      <c r="AJ162" s="303"/>
    </row>
    <row r="163" spans="1:36" x14ac:dyDescent="0.25">
      <c r="A163" s="37">
        <v>285</v>
      </c>
      <c r="B163" s="42" t="s">
        <v>74</v>
      </c>
      <c r="C163" s="24">
        <v>0</v>
      </c>
      <c r="D163" s="24">
        <v>1469.3421434795239</v>
      </c>
      <c r="E163" s="24">
        <v>1478.1556781876272</v>
      </c>
      <c r="F163" s="24">
        <v>1484.5909574983059</v>
      </c>
      <c r="G163" s="24">
        <v>1489.067673540517</v>
      </c>
      <c r="H163" s="24">
        <v>1493.2645948300901</v>
      </c>
      <c r="I163" s="24">
        <v>1497.7413108723015</v>
      </c>
      <c r="J163" s="24">
        <v>1501.7983347855554</v>
      </c>
      <c r="K163" s="24">
        <v>1502.777616419789</v>
      </c>
      <c r="L163" s="24">
        <v>1504.3164875592993</v>
      </c>
      <c r="M163" s="24">
        <v>1505.8553586988094</v>
      </c>
      <c r="N163" s="24">
        <v>1506.694742956724</v>
      </c>
      <c r="O163" s="24">
        <v>1506.1351534514474</v>
      </c>
      <c r="P163" s="24">
        <v>1505.0159744408948</v>
      </c>
      <c r="Q163" s="24">
        <v>1504.036692806661</v>
      </c>
      <c r="R163" s="24">
        <v>1502.2180269145126</v>
      </c>
      <c r="S163" s="24">
        <v>1502.2180269145126</v>
      </c>
      <c r="T163" s="24">
        <v>1501.378642656598</v>
      </c>
      <c r="U163" s="24">
        <v>1499.0003872591733</v>
      </c>
      <c r="V163" s="24">
        <v>1498.1610030012587</v>
      </c>
      <c r="W163" s="24">
        <v>1495.9226449801531</v>
      </c>
      <c r="X163" s="24"/>
      <c r="AD163" s="303"/>
      <c r="AE163" s="303"/>
      <c r="AF163" s="303"/>
      <c r="AG163" s="303"/>
      <c r="AH163" s="303"/>
      <c r="AI163" s="303"/>
      <c r="AJ163" s="303"/>
    </row>
    <row r="164" spans="1:36" x14ac:dyDescent="0.25">
      <c r="A164" s="37">
        <v>287</v>
      </c>
      <c r="B164" s="42" t="s">
        <v>74</v>
      </c>
      <c r="C164" s="24">
        <v>0</v>
      </c>
      <c r="D164" s="24">
        <v>1469.3421434795239</v>
      </c>
      <c r="E164" s="24">
        <v>1478.1556781876272</v>
      </c>
      <c r="F164" s="24">
        <v>1484.5909574983059</v>
      </c>
      <c r="G164" s="24">
        <v>1489.067673540517</v>
      </c>
      <c r="H164" s="24">
        <v>1493.2645948300901</v>
      </c>
      <c r="I164" s="24">
        <v>1497.7413108723015</v>
      </c>
      <c r="J164" s="24">
        <v>1501.7983347855554</v>
      </c>
      <c r="K164" s="24">
        <v>1502.777616419789</v>
      </c>
      <c r="L164" s="24">
        <v>1504.3164875592993</v>
      </c>
      <c r="M164" s="24">
        <v>1505.8553586988094</v>
      </c>
      <c r="N164" s="24">
        <v>1506.694742956724</v>
      </c>
      <c r="O164" s="24">
        <v>1506.1351534514474</v>
      </c>
      <c r="P164" s="24">
        <v>1505.0159744408948</v>
      </c>
      <c r="Q164" s="24">
        <v>1504.036692806661</v>
      </c>
      <c r="R164" s="24">
        <v>1502.2180269145126</v>
      </c>
      <c r="S164" s="24">
        <v>1502.2180269145126</v>
      </c>
      <c r="T164" s="24">
        <v>1501.378642656598</v>
      </c>
      <c r="U164" s="24">
        <v>1499.0003872591733</v>
      </c>
      <c r="V164" s="24">
        <v>1498.1610030012587</v>
      </c>
      <c r="W164" s="24">
        <v>1495.9226449801531</v>
      </c>
      <c r="X164" s="24"/>
      <c r="AD164" s="303"/>
      <c r="AE164" s="303"/>
      <c r="AF164" s="303"/>
      <c r="AG164" s="303"/>
      <c r="AH164" s="303"/>
      <c r="AI164" s="303"/>
      <c r="AJ164" s="303"/>
    </row>
    <row r="165" spans="1:36" x14ac:dyDescent="0.25">
      <c r="A165" s="37">
        <v>289</v>
      </c>
      <c r="B165" s="42" t="s">
        <v>77</v>
      </c>
      <c r="C165" s="24">
        <v>0</v>
      </c>
      <c r="D165" s="24">
        <v>8.8135347081033615</v>
      </c>
      <c r="E165" s="24">
        <v>6.4352793106786521</v>
      </c>
      <c r="F165" s="24">
        <v>4.4767160422111374</v>
      </c>
      <c r="G165" s="24">
        <v>4.1969212895730834</v>
      </c>
      <c r="H165" s="24">
        <v>4.4767160422113648</v>
      </c>
      <c r="I165" s="24">
        <v>4.0570239132539427</v>
      </c>
      <c r="J165" s="24">
        <v>0.97928163423352999</v>
      </c>
      <c r="K165" s="24">
        <v>1.5388711395103201</v>
      </c>
      <c r="L165" s="24">
        <v>1.5388711395100927</v>
      </c>
      <c r="M165" s="24">
        <v>0.83938425791461668</v>
      </c>
      <c r="N165" s="24">
        <v>-0.5595895052765627</v>
      </c>
      <c r="O165" s="24">
        <v>-1.1191790105526707</v>
      </c>
      <c r="P165" s="24">
        <v>-0.97928163423375736</v>
      </c>
      <c r="Q165" s="24">
        <v>-1.818665892148374</v>
      </c>
      <c r="R165" s="24">
        <v>0</v>
      </c>
      <c r="S165" s="24">
        <v>-0.83938425791461668</v>
      </c>
      <c r="T165" s="24">
        <v>-2.3782553974247094</v>
      </c>
      <c r="U165" s="24">
        <v>-0.83938425791461668</v>
      </c>
      <c r="V165" s="24">
        <v>-2.2383580211055687</v>
      </c>
      <c r="W165" s="24">
        <v>-1.398973763190952</v>
      </c>
      <c r="X165" s="24"/>
      <c r="AD165" s="303"/>
      <c r="AE165" s="303"/>
      <c r="AF165" s="303"/>
      <c r="AG165" s="303"/>
      <c r="AH165" s="303"/>
      <c r="AI165" s="303"/>
      <c r="AJ165" s="303"/>
    </row>
    <row r="166" spans="1:36" x14ac:dyDescent="0.25">
      <c r="A166" s="37">
        <v>299</v>
      </c>
      <c r="B166" s="42" t="s">
        <v>78</v>
      </c>
      <c r="C166" s="24">
        <v>0</v>
      </c>
      <c r="D166" s="24">
        <v>2</v>
      </c>
      <c r="E166" s="24">
        <v>2</v>
      </c>
      <c r="F166" s="24">
        <v>2</v>
      </c>
      <c r="G166" s="24">
        <v>2</v>
      </c>
      <c r="H166" s="24">
        <v>2</v>
      </c>
      <c r="I166" s="24">
        <v>0</v>
      </c>
      <c r="J166" s="24">
        <v>0</v>
      </c>
      <c r="K166" s="24">
        <v>0</v>
      </c>
      <c r="L166" s="24">
        <v>0</v>
      </c>
      <c r="M166" s="24">
        <v>0</v>
      </c>
      <c r="N166" s="24">
        <v>0</v>
      </c>
      <c r="O166" s="24">
        <v>0</v>
      </c>
      <c r="P166" s="24">
        <v>0</v>
      </c>
      <c r="Q166" s="24">
        <v>0</v>
      </c>
      <c r="R166" s="24">
        <v>0</v>
      </c>
      <c r="S166" s="24">
        <v>0</v>
      </c>
      <c r="T166" s="24">
        <v>0</v>
      </c>
      <c r="U166" s="24">
        <v>0</v>
      </c>
      <c r="V166" s="24">
        <v>0</v>
      </c>
      <c r="W166" s="24">
        <v>0</v>
      </c>
      <c r="X166" s="24"/>
      <c r="AD166" s="303"/>
      <c r="AE166" s="303"/>
      <c r="AF166" s="303"/>
      <c r="AG166" s="303"/>
      <c r="AH166" s="303"/>
      <c r="AI166" s="303"/>
      <c r="AJ166" s="303"/>
    </row>
    <row r="167" spans="1:36" x14ac:dyDescent="0.25">
      <c r="A167" s="37">
        <v>301</v>
      </c>
      <c r="B167" s="42" t="s">
        <v>80</v>
      </c>
      <c r="C167" s="24">
        <v>0</v>
      </c>
      <c r="D167" s="24">
        <v>8.8135347081033615</v>
      </c>
      <c r="E167" s="24">
        <v>6.4352793106786521</v>
      </c>
      <c r="F167" s="24">
        <v>4.4767160422111374</v>
      </c>
      <c r="G167" s="24">
        <v>4.1969212895730834</v>
      </c>
      <c r="H167" s="24">
        <v>4.4767160422113648</v>
      </c>
      <c r="I167" s="24">
        <v>4.0570239132539427</v>
      </c>
      <c r="J167" s="24">
        <v>0.97928163423352999</v>
      </c>
      <c r="K167" s="24">
        <v>1.5388711395103201</v>
      </c>
      <c r="L167" s="24">
        <v>1.5388711395100927</v>
      </c>
      <c r="M167" s="24">
        <v>0.83938425791461668</v>
      </c>
      <c r="N167" s="24">
        <v>-0.5595895052765627</v>
      </c>
      <c r="O167" s="24">
        <v>-1.1191790105526707</v>
      </c>
      <c r="P167" s="24">
        <v>-0.97928163423375736</v>
      </c>
      <c r="Q167" s="24">
        <v>-1.818665892148374</v>
      </c>
      <c r="R167" s="24">
        <v>0</v>
      </c>
      <c r="S167" s="24">
        <v>-0.83938425791461668</v>
      </c>
      <c r="T167" s="24">
        <v>-2.3782553974247094</v>
      </c>
      <c r="U167" s="24">
        <v>-0.83938425791461668</v>
      </c>
      <c r="V167" s="24">
        <v>-2.2383580211055687</v>
      </c>
      <c r="W167" s="24">
        <v>-1.398973763190952</v>
      </c>
      <c r="X167" s="24"/>
      <c r="AD167" s="303"/>
      <c r="AE167" s="303"/>
      <c r="AF167" s="303"/>
      <c r="AG167" s="303"/>
      <c r="AH167" s="303"/>
      <c r="AI167" s="303"/>
      <c r="AJ167" s="303"/>
    </row>
    <row r="168" spans="1:36" x14ac:dyDescent="0.25">
      <c r="A168" s="37">
        <v>303</v>
      </c>
      <c r="B168" s="42" t="s">
        <v>81</v>
      </c>
      <c r="C168" s="24">
        <v>0</v>
      </c>
      <c r="D168" s="24">
        <v>10.813534708103361</v>
      </c>
      <c r="E168" s="24">
        <v>8.4352793106786521</v>
      </c>
      <c r="F168" s="24">
        <v>6.4767160422111374</v>
      </c>
      <c r="G168" s="24">
        <v>6.1969212895730834</v>
      </c>
      <c r="H168" s="24">
        <v>6.4767160422113648</v>
      </c>
      <c r="I168" s="24">
        <v>4.0570239132539427</v>
      </c>
      <c r="J168" s="24">
        <v>0.97928163423352999</v>
      </c>
      <c r="K168" s="24">
        <v>1.5388711395103201</v>
      </c>
      <c r="L168" s="24">
        <v>1.5388711395100927</v>
      </c>
      <c r="M168" s="24">
        <v>0.83938425791461668</v>
      </c>
      <c r="N168" s="24">
        <v>-0.5595895052765627</v>
      </c>
      <c r="O168" s="24">
        <v>-1.1191790105526707</v>
      </c>
      <c r="P168" s="24">
        <v>-0.97928163423375736</v>
      </c>
      <c r="Q168" s="24">
        <v>-1.818665892148374</v>
      </c>
      <c r="R168" s="24">
        <v>0</v>
      </c>
      <c r="S168" s="24">
        <v>-0.83938425791461668</v>
      </c>
      <c r="T168" s="24">
        <v>-2.3782553974247094</v>
      </c>
      <c r="U168" s="24">
        <v>-0.83938425791461668</v>
      </c>
      <c r="V168" s="24">
        <v>-2.2383580211055687</v>
      </c>
      <c r="W168" s="24">
        <v>-1.398973763190952</v>
      </c>
      <c r="X168" s="24"/>
      <c r="AD168" s="303"/>
      <c r="AE168" s="303"/>
      <c r="AF168" s="303"/>
      <c r="AG168" s="303"/>
      <c r="AH168" s="303"/>
      <c r="AI168" s="303"/>
      <c r="AJ168" s="303"/>
    </row>
    <row r="169" spans="1:36" x14ac:dyDescent="0.25">
      <c r="B169" s="42"/>
      <c r="C169" s="26"/>
      <c r="D169" s="26"/>
      <c r="E169" s="26"/>
      <c r="F169" s="26"/>
      <c r="G169" s="26"/>
      <c r="H169" s="26"/>
      <c r="I169" s="26"/>
      <c r="J169" s="26"/>
      <c r="K169" s="26"/>
      <c r="L169" s="26"/>
      <c r="M169" s="26"/>
      <c r="N169" s="26"/>
      <c r="O169" s="26"/>
      <c r="P169" s="26"/>
      <c r="Q169" s="26"/>
      <c r="R169" s="26"/>
      <c r="S169" s="26"/>
      <c r="T169" s="26"/>
      <c r="U169" s="26"/>
      <c r="V169" s="26"/>
      <c r="W169" s="26"/>
      <c r="X169" s="26"/>
      <c r="AD169" s="303"/>
      <c r="AE169" s="303"/>
      <c r="AF169" s="303"/>
      <c r="AG169" s="303"/>
      <c r="AH169" s="303"/>
      <c r="AI169" s="303"/>
      <c r="AJ169" s="303"/>
    </row>
    <row r="170" spans="1:36" x14ac:dyDescent="0.25">
      <c r="A170" s="37">
        <v>330</v>
      </c>
      <c r="B170" s="42" t="s">
        <v>82</v>
      </c>
      <c r="C170" s="36">
        <v>1.6E-2</v>
      </c>
      <c r="D170" s="36">
        <v>1.6E-2</v>
      </c>
      <c r="E170" s="36">
        <v>1.6E-2</v>
      </c>
      <c r="F170" s="36">
        <v>1.6E-2</v>
      </c>
      <c r="G170" s="36">
        <v>1.6E-2</v>
      </c>
      <c r="H170" s="36">
        <v>1.6E-2</v>
      </c>
      <c r="I170" s="36">
        <v>1.6E-2</v>
      </c>
      <c r="J170" s="36">
        <v>1.6E-2</v>
      </c>
      <c r="K170" s="36">
        <v>1.6E-2</v>
      </c>
      <c r="L170" s="36">
        <v>1.6E-2</v>
      </c>
      <c r="M170" s="36">
        <v>1.6E-2</v>
      </c>
      <c r="N170" s="36">
        <v>1.6E-2</v>
      </c>
      <c r="O170" s="36">
        <v>1.6E-2</v>
      </c>
      <c r="P170" s="36">
        <v>1.6E-2</v>
      </c>
      <c r="Q170" s="36">
        <v>1.6E-2</v>
      </c>
      <c r="R170" s="36">
        <v>1.6E-2</v>
      </c>
      <c r="S170" s="36">
        <v>1.6E-2</v>
      </c>
      <c r="T170" s="36">
        <v>1.6E-2</v>
      </c>
      <c r="U170" s="36">
        <v>1.6E-2</v>
      </c>
      <c r="V170" s="36">
        <v>1.6E-2</v>
      </c>
      <c r="W170" s="36">
        <v>1.6E-2</v>
      </c>
      <c r="X170" s="36"/>
      <c r="AD170" s="303"/>
      <c r="AE170" s="303"/>
      <c r="AF170" s="303"/>
      <c r="AG170" s="303"/>
      <c r="AH170" s="303"/>
      <c r="AI170" s="303"/>
      <c r="AJ170" s="303"/>
    </row>
    <row r="171" spans="1:36" x14ac:dyDescent="0.25">
      <c r="A171" s="37">
        <v>331</v>
      </c>
      <c r="B171" s="42" t="s">
        <v>83</v>
      </c>
      <c r="C171" s="28">
        <v>158233.88</v>
      </c>
      <c r="D171" s="28">
        <v>160765.62208</v>
      </c>
      <c r="E171" s="28">
        <v>163337.87203328</v>
      </c>
      <c r="F171" s="28">
        <v>165951.27798581248</v>
      </c>
      <c r="G171" s="28">
        <v>168606.49843358548</v>
      </c>
      <c r="H171" s="28">
        <v>171304.20240852286</v>
      </c>
      <c r="I171" s="28">
        <v>174045.06964705922</v>
      </c>
      <c r="J171" s="28">
        <v>176829.79076141218</v>
      </c>
      <c r="K171" s="28">
        <v>179659.06741359478</v>
      </c>
      <c r="L171" s="28">
        <v>182533.6124922123</v>
      </c>
      <c r="M171" s="28">
        <v>185454.1502920877</v>
      </c>
      <c r="N171" s="28">
        <v>188421.41669676109</v>
      </c>
      <c r="O171" s="28">
        <v>191436.15936390928</v>
      </c>
      <c r="P171" s="28">
        <v>194499.13791373183</v>
      </c>
      <c r="Q171" s="28">
        <v>197611.12412035154</v>
      </c>
      <c r="R171" s="28">
        <v>200772.90210627718</v>
      </c>
      <c r="S171" s="28">
        <v>203985.26853997761</v>
      </c>
      <c r="T171" s="28">
        <v>207249.03283661726</v>
      </c>
      <c r="U171" s="28">
        <v>210565.01736200313</v>
      </c>
      <c r="V171" s="28">
        <v>213934.05763979518</v>
      </c>
      <c r="W171" s="28">
        <v>217357.00256203191</v>
      </c>
      <c r="X171" s="28"/>
      <c r="AD171" s="303"/>
      <c r="AE171" s="303"/>
      <c r="AF171" s="303"/>
      <c r="AG171" s="303"/>
      <c r="AH171" s="303"/>
      <c r="AI171" s="303"/>
      <c r="AJ171" s="303"/>
    </row>
    <row r="172" spans="1:36" x14ac:dyDescent="0.25">
      <c r="A172" s="37">
        <v>332</v>
      </c>
      <c r="B172" s="42" t="s">
        <v>84</v>
      </c>
      <c r="C172" s="28">
        <v>139500</v>
      </c>
      <c r="D172" s="28">
        <v>141732</v>
      </c>
      <c r="E172" s="28">
        <v>143999.712</v>
      </c>
      <c r="F172" s="28">
        <v>146303.70739200001</v>
      </c>
      <c r="G172" s="28">
        <v>148644.56671027202</v>
      </c>
      <c r="H172" s="28">
        <v>151022.87977763638</v>
      </c>
      <c r="I172" s="28">
        <v>153439.24585407856</v>
      </c>
      <c r="J172" s="28">
        <v>155894.27378774382</v>
      </c>
      <c r="K172" s="28">
        <v>158388.58216834773</v>
      </c>
      <c r="L172" s="28">
        <v>160922.79948304128</v>
      </c>
      <c r="M172" s="28">
        <v>163497.56427476995</v>
      </c>
      <c r="N172" s="28">
        <v>166113.52530316627</v>
      </c>
      <c r="O172" s="28">
        <v>168771.34170801693</v>
      </c>
      <c r="P172" s="28">
        <v>171471.68317534521</v>
      </c>
      <c r="Q172" s="28">
        <v>174215.23010615073</v>
      </c>
      <c r="R172" s="28">
        <v>177002.67378784914</v>
      </c>
      <c r="S172" s="28">
        <v>179834.71656845472</v>
      </c>
      <c r="T172" s="28">
        <v>182712.07203355001</v>
      </c>
      <c r="U172" s="28">
        <v>185635.4651860868</v>
      </c>
      <c r="V172" s="28">
        <v>188605.6326290642</v>
      </c>
      <c r="W172" s="28">
        <v>191623.32275112922</v>
      </c>
      <c r="X172" s="28"/>
      <c r="AD172" s="303"/>
      <c r="AE172" s="303"/>
      <c r="AF172" s="303"/>
      <c r="AG172" s="303"/>
      <c r="AH172" s="303"/>
      <c r="AI172" s="303"/>
      <c r="AJ172" s="303"/>
    </row>
    <row r="173" spans="1:36" x14ac:dyDescent="0.25">
      <c r="A173" s="37">
        <v>336</v>
      </c>
      <c r="B173" s="42" t="s">
        <v>85</v>
      </c>
      <c r="C173" s="28">
        <v>99430.663128434026</v>
      </c>
      <c r="D173" s="28">
        <v>101021.55373848902</v>
      </c>
      <c r="E173" s="28">
        <v>102637.89859830489</v>
      </c>
      <c r="F173" s="28">
        <v>104280.104975878</v>
      </c>
      <c r="G173" s="28">
        <v>105948.5866554917</v>
      </c>
      <c r="H173" s="28">
        <v>107643.76404197962</v>
      </c>
      <c r="I173" s="28">
        <v>109366.06426665134</v>
      </c>
      <c r="J173" s="28">
        <v>111115.92129491801</v>
      </c>
      <c r="K173" s="28">
        <v>112893.77603563674</v>
      </c>
      <c r="L173" s="28">
        <v>114700.07645220657</v>
      </c>
      <c r="M173" s="28">
        <v>116535.27767544193</v>
      </c>
      <c r="N173" s="28">
        <v>118399.84211824904</v>
      </c>
      <c r="O173" s="28">
        <v>120294.2395921413</v>
      </c>
      <c r="P173" s="28">
        <v>122218.94742561517</v>
      </c>
      <c r="Q173" s="28">
        <v>124174.45058442507</v>
      </c>
      <c r="R173" s="28">
        <v>126161.24179377593</v>
      </c>
      <c r="S173" s="28">
        <v>128179.82166247662</v>
      </c>
      <c r="T173" s="28">
        <v>130230.69880907584</v>
      </c>
      <c r="U173" s="28">
        <v>132314.3899900211</v>
      </c>
      <c r="V173" s="28">
        <v>134431.42022986151</v>
      </c>
      <c r="W173" s="28">
        <v>136582.32295353958</v>
      </c>
      <c r="X173" s="28"/>
      <c r="AD173" s="303"/>
      <c r="AE173" s="303"/>
      <c r="AF173" s="303"/>
      <c r="AG173" s="303"/>
      <c r="AH173" s="303"/>
      <c r="AI173" s="303"/>
      <c r="AJ173" s="303"/>
    </row>
    <row r="174" spans="1:36" x14ac:dyDescent="0.25">
      <c r="B174" s="42"/>
      <c r="C174" s="26"/>
      <c r="D174" s="26"/>
      <c r="E174" s="26"/>
      <c r="F174" s="26"/>
      <c r="G174" s="26"/>
      <c r="H174" s="26"/>
      <c r="I174" s="26"/>
      <c r="J174" s="26"/>
      <c r="K174" s="26"/>
      <c r="L174" s="26"/>
      <c r="M174" s="26"/>
      <c r="N174" s="26"/>
      <c r="O174" s="26"/>
      <c r="P174" s="26"/>
      <c r="Q174" s="26"/>
      <c r="R174" s="26"/>
      <c r="S174" s="26"/>
      <c r="T174" s="26"/>
      <c r="U174" s="26"/>
      <c r="V174" s="26"/>
      <c r="W174" s="26"/>
      <c r="X174" s="26"/>
      <c r="AD174" s="303"/>
      <c r="AE174" s="303"/>
      <c r="AF174" s="303"/>
      <c r="AG174" s="303"/>
      <c r="AH174" s="303"/>
      <c r="AI174" s="303"/>
      <c r="AJ174" s="303"/>
    </row>
    <row r="175" spans="1:36" x14ac:dyDescent="0.25">
      <c r="A175" s="37">
        <v>339</v>
      </c>
      <c r="B175" s="42" t="s">
        <v>86</v>
      </c>
      <c r="C175" s="24">
        <v>0</v>
      </c>
      <c r="D175" s="24">
        <v>4.2304966598896137</v>
      </c>
      <c r="E175" s="24">
        <v>3.0889340691257532</v>
      </c>
      <c r="F175" s="24">
        <v>2.1935908606834573</v>
      </c>
      <c r="G175" s="24">
        <v>2.056491431890811</v>
      </c>
      <c r="H175" s="24">
        <v>2.2383580211056824</v>
      </c>
      <c r="I175" s="24">
        <v>2.0285119566269714</v>
      </c>
      <c r="J175" s="24">
        <v>0.48964081711676499</v>
      </c>
      <c r="K175" s="24">
        <v>0.80021299254536649</v>
      </c>
      <c r="L175" s="24">
        <v>0.80021299254524825</v>
      </c>
      <c r="M175" s="24">
        <v>0.44487365669474682</v>
      </c>
      <c r="N175" s="24">
        <v>-0.29658243779657822</v>
      </c>
      <c r="O175" s="24">
        <v>-0.59316487559291542</v>
      </c>
      <c r="P175" s="24">
        <v>-0.52881208248622902</v>
      </c>
      <c r="Q175" s="24">
        <v>-0.982079581760122</v>
      </c>
      <c r="R175" s="24">
        <v>0</v>
      </c>
      <c r="S175" s="24">
        <v>-0.4616613418530392</v>
      </c>
      <c r="T175" s="24">
        <v>-1.3080404685835902</v>
      </c>
      <c r="U175" s="24">
        <v>-0.47005518443218536</v>
      </c>
      <c r="V175" s="24">
        <v>-1.2534804918191185</v>
      </c>
      <c r="W175" s="24">
        <v>-0.78342530738693317</v>
      </c>
      <c r="X175" s="24"/>
      <c r="AD175" s="303"/>
      <c r="AE175" s="303"/>
      <c r="AF175" s="303"/>
      <c r="AG175" s="303"/>
      <c r="AH175" s="303"/>
      <c r="AI175" s="303"/>
      <c r="AJ175" s="303"/>
    </row>
    <row r="176" spans="1:36" x14ac:dyDescent="0.25">
      <c r="A176" s="37">
        <v>340</v>
      </c>
      <c r="B176" s="42" t="s">
        <v>87</v>
      </c>
      <c r="C176" s="24">
        <v>0</v>
      </c>
      <c r="D176" s="24">
        <v>6.5830380482137478</v>
      </c>
      <c r="E176" s="24">
        <v>5.3463452415528989</v>
      </c>
      <c r="F176" s="24">
        <v>4.2831251815276801</v>
      </c>
      <c r="G176" s="24">
        <v>4.1404298576822729</v>
      </c>
      <c r="H176" s="24">
        <v>4.2383580211056824</v>
      </c>
      <c r="I176" s="24">
        <v>2.0285119566269714</v>
      </c>
      <c r="J176" s="24">
        <v>0.48964081711676499</v>
      </c>
      <c r="K176" s="24">
        <v>0.73865814696495358</v>
      </c>
      <c r="L176" s="24">
        <v>0.73865814696484444</v>
      </c>
      <c r="M176" s="24">
        <v>0.39451060121986986</v>
      </c>
      <c r="N176" s="24">
        <v>-0.26300706747998448</v>
      </c>
      <c r="O176" s="24">
        <v>-0.52601413495975524</v>
      </c>
      <c r="P176" s="24">
        <v>-0.4504695517475284</v>
      </c>
      <c r="Q176" s="24">
        <v>-0.83658631038825204</v>
      </c>
      <c r="R176" s="24">
        <v>0</v>
      </c>
      <c r="S176" s="24">
        <v>-0.37772291606157749</v>
      </c>
      <c r="T176" s="24">
        <v>-1.0702149288411191</v>
      </c>
      <c r="U176" s="24">
        <v>-0.36932907348243132</v>
      </c>
      <c r="V176" s="24">
        <v>-0.98487752928645023</v>
      </c>
      <c r="W176" s="24">
        <v>-0.61554845580401885</v>
      </c>
      <c r="X176" s="24"/>
      <c r="AD176" s="303"/>
      <c r="AE176" s="303"/>
      <c r="AF176" s="303"/>
      <c r="AG176" s="303"/>
      <c r="AH176" s="303"/>
      <c r="AI176" s="303"/>
      <c r="AJ176" s="303"/>
    </row>
    <row r="177" spans="1:36" x14ac:dyDescent="0.25">
      <c r="B177" s="42"/>
      <c r="C177" s="26"/>
      <c r="D177" s="26"/>
      <c r="E177" s="26"/>
      <c r="F177" s="26"/>
      <c r="G177" s="26"/>
      <c r="H177" s="26"/>
      <c r="I177" s="26"/>
      <c r="J177" s="26"/>
      <c r="K177" s="26"/>
      <c r="L177" s="26"/>
      <c r="M177" s="26"/>
      <c r="N177" s="26"/>
      <c r="O177" s="26"/>
      <c r="P177" s="26"/>
      <c r="Q177" s="26"/>
      <c r="R177" s="26"/>
      <c r="S177" s="26"/>
      <c r="T177" s="26"/>
      <c r="U177" s="26"/>
      <c r="V177" s="26"/>
      <c r="W177" s="26"/>
      <c r="X177" s="26"/>
      <c r="AD177" s="303"/>
      <c r="AE177" s="303"/>
      <c r="AF177" s="303"/>
      <c r="AG177" s="303"/>
      <c r="AH177" s="303"/>
      <c r="AI177" s="303"/>
      <c r="AJ177" s="303"/>
    </row>
    <row r="178" spans="1:36" x14ac:dyDescent="0.25">
      <c r="A178" s="37">
        <v>366</v>
      </c>
      <c r="B178" s="42" t="s">
        <v>88</v>
      </c>
      <c r="C178" s="36">
        <v>1.6E-2</v>
      </c>
      <c r="D178" s="36">
        <v>1.6E-2</v>
      </c>
      <c r="E178" s="36">
        <v>1.6E-2</v>
      </c>
      <c r="F178" s="36">
        <v>1.6E-2</v>
      </c>
      <c r="G178" s="36">
        <v>1.6E-2</v>
      </c>
      <c r="H178" s="36">
        <v>1.6E-2</v>
      </c>
      <c r="I178" s="36">
        <v>1.6E-2</v>
      </c>
      <c r="J178" s="36">
        <v>1.6E-2</v>
      </c>
      <c r="K178" s="36">
        <v>1.6E-2</v>
      </c>
      <c r="L178" s="36">
        <v>1.6E-2</v>
      </c>
      <c r="M178" s="36">
        <v>1.6E-2</v>
      </c>
      <c r="N178" s="36">
        <v>1.6E-2</v>
      </c>
      <c r="O178" s="36">
        <v>1.6E-2</v>
      </c>
      <c r="P178" s="36">
        <v>1.6E-2</v>
      </c>
      <c r="Q178" s="36">
        <v>1.6E-2</v>
      </c>
      <c r="R178" s="36">
        <v>1.6E-2</v>
      </c>
      <c r="S178" s="36">
        <v>1.6E-2</v>
      </c>
      <c r="T178" s="36">
        <v>1.6E-2</v>
      </c>
      <c r="U178" s="36">
        <v>1.6E-2</v>
      </c>
      <c r="V178" s="36">
        <v>1.6E-2</v>
      </c>
      <c r="W178" s="36">
        <v>1.6E-2</v>
      </c>
      <c r="X178" s="36"/>
      <c r="AD178" s="303"/>
      <c r="AE178" s="303"/>
      <c r="AF178" s="303"/>
      <c r="AG178" s="303"/>
      <c r="AH178" s="303"/>
      <c r="AI178" s="303"/>
      <c r="AJ178" s="303"/>
    </row>
    <row r="179" spans="1:36" x14ac:dyDescent="0.25">
      <c r="A179" s="37">
        <v>368</v>
      </c>
      <c r="B179" s="42" t="s">
        <v>89</v>
      </c>
      <c r="C179" s="28">
        <v>122.30769230769231</v>
      </c>
      <c r="D179" s="28">
        <v>124.26461538461538</v>
      </c>
      <c r="E179" s="28">
        <v>126.25284923076923</v>
      </c>
      <c r="F179" s="28">
        <v>128.27289481846154</v>
      </c>
      <c r="G179" s="28">
        <v>130.32526113555693</v>
      </c>
      <c r="H179" s="28">
        <v>132.41046531372584</v>
      </c>
      <c r="I179" s="28">
        <v>134.52903275874544</v>
      </c>
      <c r="J179" s="28">
        <v>136.68149728288537</v>
      </c>
      <c r="K179" s="28">
        <v>138.86840123941155</v>
      </c>
      <c r="L179" s="28">
        <v>141.09029565924214</v>
      </c>
      <c r="M179" s="28">
        <v>143.34774038979003</v>
      </c>
      <c r="N179" s="28">
        <v>145.64130423602668</v>
      </c>
      <c r="O179" s="28">
        <v>147.9715651038031</v>
      </c>
      <c r="P179" s="28">
        <v>150.33911014546396</v>
      </c>
      <c r="Q179" s="28">
        <v>152.7445359077914</v>
      </c>
      <c r="R179" s="28">
        <v>155.18844848231606</v>
      </c>
      <c r="S179" s="28">
        <v>157.67146365803313</v>
      </c>
      <c r="T179" s="28">
        <v>160.19420707656167</v>
      </c>
      <c r="U179" s="28">
        <v>162.75731438978664</v>
      </c>
      <c r="V179" s="28">
        <v>165.36143142002322</v>
      </c>
      <c r="W179" s="28">
        <v>168.00721432274361</v>
      </c>
      <c r="X179" s="28"/>
      <c r="AD179" s="303"/>
      <c r="AE179" s="303"/>
      <c r="AF179" s="303"/>
      <c r="AG179" s="303"/>
      <c r="AH179" s="303"/>
      <c r="AI179" s="303"/>
      <c r="AJ179" s="303"/>
    </row>
    <row r="180" spans="1:36" x14ac:dyDescent="0.25">
      <c r="A180" s="37">
        <v>369</v>
      </c>
      <c r="B180" s="42" t="s">
        <v>90</v>
      </c>
      <c r="C180" s="28">
        <v>110.76923076923077</v>
      </c>
      <c r="D180" s="28">
        <v>112.54153846153847</v>
      </c>
      <c r="E180" s="28">
        <v>114.34220307692308</v>
      </c>
      <c r="F180" s="28">
        <v>116.17167832615385</v>
      </c>
      <c r="G180" s="28">
        <v>118.03042517937232</v>
      </c>
      <c r="H180" s="28">
        <v>119.91891198224228</v>
      </c>
      <c r="I180" s="28">
        <v>121.83761457395816</v>
      </c>
      <c r="J180" s="28">
        <v>123.78701640714149</v>
      </c>
      <c r="K180" s="28">
        <v>125.76760866965576</v>
      </c>
      <c r="L180" s="28">
        <v>127.77989040837025</v>
      </c>
      <c r="M180" s="28">
        <v>129.82436865490416</v>
      </c>
      <c r="N180" s="28">
        <v>131.90155855338264</v>
      </c>
      <c r="O180" s="28">
        <v>134.01198349023676</v>
      </c>
      <c r="P180" s="28">
        <v>136.15617522608053</v>
      </c>
      <c r="Q180" s="28">
        <v>138.33467402969782</v>
      </c>
      <c r="R180" s="28">
        <v>140.54802881417299</v>
      </c>
      <c r="S180" s="28">
        <v>142.79679727519976</v>
      </c>
      <c r="T180" s="28">
        <v>145.08154603160295</v>
      </c>
      <c r="U180" s="28">
        <v>147.40285076810861</v>
      </c>
      <c r="V180" s="28">
        <v>149.76129638039833</v>
      </c>
      <c r="W180" s="28">
        <v>152.15747712248472</v>
      </c>
      <c r="X180" s="28"/>
      <c r="AD180" s="303"/>
      <c r="AE180" s="303"/>
      <c r="AF180" s="303"/>
      <c r="AG180" s="303"/>
      <c r="AH180" s="303"/>
      <c r="AI180" s="303"/>
      <c r="AJ180" s="303"/>
    </row>
    <row r="181" spans="1:36" x14ac:dyDescent="0.25">
      <c r="A181" s="37">
        <v>370</v>
      </c>
      <c r="B181" s="42" t="s">
        <v>91</v>
      </c>
      <c r="C181" s="28">
        <v>6360</v>
      </c>
      <c r="D181" s="28">
        <v>6461.76</v>
      </c>
      <c r="E181" s="28">
        <v>6565.1481599999997</v>
      </c>
      <c r="F181" s="28">
        <v>6670.1905305600003</v>
      </c>
      <c r="G181" s="28">
        <v>6776.9135790489599</v>
      </c>
      <c r="H181" s="28">
        <v>6885.3441963137439</v>
      </c>
      <c r="I181" s="28">
        <v>6995.5097034547634</v>
      </c>
      <c r="J181" s="28">
        <v>7107.4378587100391</v>
      </c>
      <c r="K181" s="28">
        <v>7221.1568644494009</v>
      </c>
      <c r="L181" s="28">
        <v>7336.6953742805917</v>
      </c>
      <c r="M181" s="28">
        <v>7454.0825002690817</v>
      </c>
      <c r="N181" s="28">
        <v>7573.3478202733877</v>
      </c>
      <c r="O181" s="28">
        <v>7694.5213853977612</v>
      </c>
      <c r="P181" s="28">
        <v>7817.6337275641263</v>
      </c>
      <c r="Q181" s="28">
        <v>7942.7158672051528</v>
      </c>
      <c r="R181" s="28">
        <v>8069.7993210804352</v>
      </c>
      <c r="S181" s="28">
        <v>8198.9161102177222</v>
      </c>
      <c r="T181" s="28">
        <v>8330.098767981206</v>
      </c>
      <c r="U181" s="28">
        <v>8463.3803482689054</v>
      </c>
      <c r="V181" s="28">
        <v>8598.7944338412071</v>
      </c>
      <c r="W181" s="28">
        <v>8736.3751447826671</v>
      </c>
      <c r="X181" s="28"/>
      <c r="AD181" s="303"/>
      <c r="AE181" s="303"/>
      <c r="AF181" s="303"/>
      <c r="AG181" s="303"/>
      <c r="AH181" s="303"/>
      <c r="AI181" s="303"/>
      <c r="AJ181" s="303"/>
    </row>
    <row r="182" spans="1:36" x14ac:dyDescent="0.25">
      <c r="B182" s="42"/>
      <c r="C182" s="26"/>
      <c r="D182" s="26"/>
      <c r="E182" s="26"/>
      <c r="F182" s="26"/>
      <c r="G182" s="26"/>
      <c r="H182" s="26"/>
      <c r="I182" s="26"/>
      <c r="J182" s="26"/>
      <c r="K182" s="26"/>
      <c r="L182" s="26"/>
      <c r="M182" s="26"/>
      <c r="N182" s="26"/>
      <c r="O182" s="26"/>
      <c r="P182" s="26"/>
      <c r="Q182" s="26"/>
      <c r="R182" s="26"/>
      <c r="S182" s="26"/>
      <c r="T182" s="26"/>
      <c r="U182" s="26"/>
      <c r="V182" s="26"/>
      <c r="W182" s="26"/>
      <c r="X182" s="26"/>
      <c r="Y182" s="21" t="s">
        <v>71</v>
      </c>
      <c r="Z182" s="21" t="s">
        <v>72</v>
      </c>
      <c r="AA182" s="73" t="s">
        <v>184</v>
      </c>
      <c r="AB182" s="73" t="s">
        <v>185</v>
      </c>
      <c r="AD182" s="318" t="s">
        <v>71</v>
      </c>
      <c r="AE182" s="318" t="s">
        <v>72</v>
      </c>
      <c r="AF182" s="319" t="s">
        <v>184</v>
      </c>
      <c r="AG182" s="319" t="s">
        <v>185</v>
      </c>
      <c r="AH182" s="303"/>
      <c r="AI182" s="303"/>
      <c r="AJ182" s="303"/>
    </row>
    <row r="183" spans="1:36" x14ac:dyDescent="0.25">
      <c r="A183" s="37">
        <v>380</v>
      </c>
      <c r="B183" s="42" t="s">
        <v>37</v>
      </c>
      <c r="C183" s="24">
        <v>0</v>
      </c>
      <c r="D183" s="24">
        <v>4.6440604124310081</v>
      </c>
      <c r="E183" s="24">
        <v>3.9305837932035956</v>
      </c>
      <c r="F183" s="24">
        <v>3.2534804918191189</v>
      </c>
      <c r="G183" s="24">
        <v>3.1751379610804635</v>
      </c>
      <c r="H183" s="24">
        <v>3.2534804918191824</v>
      </c>
      <c r="I183" s="24">
        <v>1.1359666957111041</v>
      </c>
      <c r="J183" s="24">
        <v>0.25461322490071786</v>
      </c>
      <c r="K183" s="24">
        <v>0.40010649627268324</v>
      </c>
      <c r="L183" s="24">
        <v>0.40010649627262407</v>
      </c>
      <c r="M183" s="24">
        <v>0.20984606447865417</v>
      </c>
      <c r="N183" s="24">
        <v>-0.13989737631914068</v>
      </c>
      <c r="O183" s="24">
        <v>-0.27979475263816761</v>
      </c>
      <c r="P183" s="24">
        <v>-0.24482040855843928</v>
      </c>
      <c r="Q183" s="24">
        <v>-0.41829315519412613</v>
      </c>
      <c r="R183" s="24">
        <v>0</v>
      </c>
      <c r="S183" s="24">
        <v>-0.19305837932036185</v>
      </c>
      <c r="T183" s="24">
        <v>-0.54699874140768323</v>
      </c>
      <c r="U183" s="24">
        <v>-0.19305837932036174</v>
      </c>
      <c r="V183" s="24">
        <v>-0.47005518443216932</v>
      </c>
      <c r="W183" s="24">
        <v>-0.29378449027010001</v>
      </c>
      <c r="X183" s="24"/>
      <c r="Y183" s="30">
        <f>SUM(D183:H183)</f>
        <v>18.256743150353369</v>
      </c>
      <c r="Z183" s="30">
        <f>SUM(I183:M183)</f>
        <v>2.4006389776357833</v>
      </c>
      <c r="AA183" s="30">
        <f>SUM(O183:S183)</f>
        <v>-1.1359666957110948</v>
      </c>
      <c r="AB183" s="30">
        <f>SUM(S183:W183)</f>
        <v>-1.6969551747506761</v>
      </c>
      <c r="AD183" s="317">
        <v>18.256743150353369</v>
      </c>
      <c r="AE183" s="317">
        <v>2.4006389776357833</v>
      </c>
      <c r="AF183" s="317">
        <v>0</v>
      </c>
      <c r="AG183" s="317">
        <v>0</v>
      </c>
      <c r="AH183" s="304"/>
      <c r="AI183" s="303"/>
      <c r="AJ183" s="303"/>
    </row>
    <row r="184" spans="1:36" x14ac:dyDescent="0.25">
      <c r="A184" s="37">
        <v>381</v>
      </c>
      <c r="B184" s="42" t="s">
        <v>75</v>
      </c>
      <c r="C184" s="24">
        <v>0</v>
      </c>
      <c r="D184" s="24">
        <v>1.9389776357827395</v>
      </c>
      <c r="E184" s="24">
        <v>1.4157614483493035</v>
      </c>
      <c r="F184" s="24">
        <v>1.0296446897085616</v>
      </c>
      <c r="G184" s="24">
        <v>0.96529189660180925</v>
      </c>
      <c r="H184" s="24">
        <v>0.9848775292865003</v>
      </c>
      <c r="I184" s="24">
        <v>0.89254526091586739</v>
      </c>
      <c r="J184" s="24">
        <v>0.2154419595313766</v>
      </c>
      <c r="K184" s="24">
        <v>0.33855165069227039</v>
      </c>
      <c r="L184" s="24">
        <v>0.33855165069222037</v>
      </c>
      <c r="M184" s="24">
        <v>0.18466453674121566</v>
      </c>
      <c r="N184" s="24">
        <v>-0.12310969116084379</v>
      </c>
      <c r="O184" s="24">
        <v>-0.24621938232158755</v>
      </c>
      <c r="P184" s="24">
        <v>-0.20564914318908903</v>
      </c>
      <c r="Q184" s="24">
        <v>-0.41829315519412602</v>
      </c>
      <c r="R184" s="24">
        <v>0</v>
      </c>
      <c r="S184" s="24">
        <v>-0.18466453674121566</v>
      </c>
      <c r="T184" s="24">
        <v>-0.52321618743343612</v>
      </c>
      <c r="U184" s="24">
        <v>-0.1762706941620695</v>
      </c>
      <c r="V184" s="24">
        <v>-0.5148223448542808</v>
      </c>
      <c r="W184" s="24">
        <v>-0.32176396553391895</v>
      </c>
      <c r="X184" s="24"/>
      <c r="Y184" s="30">
        <f t="shared" ref="Y184:Y186" si="50">SUM(D184:H184)</f>
        <v>6.334553199728914</v>
      </c>
      <c r="Z184" s="30">
        <f t="shared" ref="Z184:Z186" si="51">SUM(I184:M184)</f>
        <v>1.9697550585729504</v>
      </c>
      <c r="AA184" s="30">
        <f t="shared" ref="AA184:AA186" si="52">SUM(O184:S184)</f>
        <v>-1.0548262174460183</v>
      </c>
      <c r="AB184" s="30">
        <f t="shared" ref="AB184:AB186" si="53">SUM(S184:W184)</f>
        <v>-1.720737728724921</v>
      </c>
      <c r="AD184" s="317">
        <v>6.334553199728914</v>
      </c>
      <c r="AE184" s="317">
        <v>1.9697550585729504</v>
      </c>
      <c r="AF184" s="317">
        <v>0</v>
      </c>
      <c r="AG184" s="317">
        <v>0</v>
      </c>
      <c r="AH184" s="304"/>
      <c r="AI184" s="303"/>
      <c r="AJ184" s="303"/>
    </row>
    <row r="185" spans="1:36" x14ac:dyDescent="0.25">
      <c r="A185" s="37">
        <v>382</v>
      </c>
      <c r="B185" s="42" t="s">
        <v>76</v>
      </c>
      <c r="C185" s="24">
        <v>0</v>
      </c>
      <c r="D185" s="24">
        <v>1.6921986639558457</v>
      </c>
      <c r="E185" s="24">
        <v>1.2355736276503009</v>
      </c>
      <c r="F185" s="24">
        <v>0.87743634427338302</v>
      </c>
      <c r="G185" s="24">
        <v>0.82259657275632447</v>
      </c>
      <c r="H185" s="24">
        <v>0.895343208442273</v>
      </c>
      <c r="I185" s="24">
        <v>0.81140478265078864</v>
      </c>
      <c r="J185" s="24">
        <v>0.21544195953137663</v>
      </c>
      <c r="K185" s="24">
        <v>0.32008519701814664</v>
      </c>
      <c r="L185" s="24">
        <v>0.32008519701809934</v>
      </c>
      <c r="M185" s="24">
        <v>0.1779494626778988</v>
      </c>
      <c r="N185" s="24">
        <v>-0.1186329751186313</v>
      </c>
      <c r="O185" s="24">
        <v>-0.23726595023716629</v>
      </c>
      <c r="P185" s="24">
        <v>-0.2115248329944916</v>
      </c>
      <c r="Q185" s="24">
        <v>-0.39283183270404887</v>
      </c>
      <c r="R185" s="24">
        <v>0</v>
      </c>
      <c r="S185" s="24">
        <v>-0.18466453674121569</v>
      </c>
      <c r="T185" s="24">
        <v>-0.52321618743343612</v>
      </c>
      <c r="U185" s="24">
        <v>-0.18802207377287422</v>
      </c>
      <c r="V185" s="24">
        <v>-0.50139219672764768</v>
      </c>
      <c r="W185" s="24">
        <v>-0.31337012295477329</v>
      </c>
      <c r="X185" s="24"/>
      <c r="Y185" s="30">
        <f t="shared" si="50"/>
        <v>5.5231484170781266</v>
      </c>
      <c r="Z185" s="30">
        <f t="shared" si="51"/>
        <v>1.84496659889631</v>
      </c>
      <c r="AA185" s="30">
        <f t="shared" si="52"/>
        <v>-1.0262871526769224</v>
      </c>
      <c r="AB185" s="30">
        <f t="shared" si="53"/>
        <v>-1.7106651176299472</v>
      </c>
      <c r="AD185" s="317">
        <v>5.5231484170781266</v>
      </c>
      <c r="AE185" s="317">
        <v>1.84496659889631</v>
      </c>
      <c r="AF185" s="317">
        <v>0</v>
      </c>
      <c r="AG185" s="317">
        <v>0</v>
      </c>
      <c r="AH185" s="304"/>
      <c r="AI185" s="303"/>
      <c r="AJ185" s="303"/>
    </row>
    <row r="186" spans="1:36" x14ac:dyDescent="0.25">
      <c r="A186" s="37">
        <v>383</v>
      </c>
      <c r="B186" s="42" t="s">
        <v>40</v>
      </c>
      <c r="C186" s="24">
        <v>0</v>
      </c>
      <c r="D186" s="24">
        <v>2.5382979959337679</v>
      </c>
      <c r="E186" s="24">
        <v>1.8533604414754519</v>
      </c>
      <c r="F186" s="24">
        <v>1.3161545164100743</v>
      </c>
      <c r="G186" s="24">
        <v>1.2338948591344865</v>
      </c>
      <c r="H186" s="24">
        <v>1.3430148126634094</v>
      </c>
      <c r="I186" s="24">
        <v>1.2171071739761827</v>
      </c>
      <c r="J186" s="24">
        <v>0.29378449027005898</v>
      </c>
      <c r="K186" s="24">
        <v>0.48012779552721985</v>
      </c>
      <c r="L186" s="24">
        <v>0.4801277955271489</v>
      </c>
      <c r="M186" s="24">
        <v>0.26692419401684808</v>
      </c>
      <c r="N186" s="24">
        <v>-0.17794946267794692</v>
      </c>
      <c r="O186" s="24">
        <v>-0.35589892535574924</v>
      </c>
      <c r="P186" s="24">
        <v>-0.31728724949173742</v>
      </c>
      <c r="Q186" s="24">
        <v>-0.58924774905607313</v>
      </c>
      <c r="R186" s="24">
        <v>0</v>
      </c>
      <c r="S186" s="24">
        <v>-0.27699680511182351</v>
      </c>
      <c r="T186" s="24">
        <v>-0.78482428115015412</v>
      </c>
      <c r="U186" s="24">
        <v>-0.28203311065931119</v>
      </c>
      <c r="V186" s="24">
        <v>-0.75208829509147102</v>
      </c>
      <c r="W186" s="24">
        <v>-0.47005518443215988</v>
      </c>
      <c r="X186" s="24"/>
      <c r="Y186" s="30">
        <f t="shared" si="50"/>
        <v>8.2847226256171904</v>
      </c>
      <c r="Z186" s="30">
        <f t="shared" si="51"/>
        <v>2.7380714493174585</v>
      </c>
      <c r="AA186" s="30">
        <f t="shared" si="52"/>
        <v>-1.5394307290153832</v>
      </c>
      <c r="AB186" s="30">
        <f t="shared" si="53"/>
        <v>-2.5659976764449199</v>
      </c>
      <c r="AD186" s="317">
        <v>8.2847226256171904</v>
      </c>
      <c r="AE186" s="317">
        <v>2.7380714493174585</v>
      </c>
      <c r="AF186" s="317">
        <v>0</v>
      </c>
      <c r="AG186" s="317">
        <v>0</v>
      </c>
      <c r="AH186" s="304"/>
      <c r="AI186" s="303"/>
      <c r="AJ186" s="303"/>
    </row>
    <row r="187" spans="1:36" x14ac:dyDescent="0.25">
      <c r="Y187" s="222">
        <f>SUM(Y183:Y186)</f>
        <v>38.399167392777599</v>
      </c>
      <c r="Z187" s="222">
        <f t="shared" ref="Z187:AB187" si="54">SUM(Z183:Z186)</f>
        <v>8.9534320844225022</v>
      </c>
      <c r="AA187" s="222">
        <f t="shared" si="54"/>
        <v>-4.7565107948494187</v>
      </c>
      <c r="AB187" s="222">
        <f t="shared" si="54"/>
        <v>-7.6943556975504643</v>
      </c>
      <c r="AC187" s="222">
        <f>SUM(AB187)</f>
        <v>-7.6943556975504643</v>
      </c>
      <c r="AD187" s="304">
        <f>SUM(AD183:AD186)</f>
        <v>38.399167392777599</v>
      </c>
      <c r="AE187" s="304">
        <f t="shared" ref="AE187:AG187" si="55">SUM(AE183:AE186)</f>
        <v>8.9534320844225022</v>
      </c>
      <c r="AF187" s="304">
        <f t="shared" si="55"/>
        <v>0</v>
      </c>
      <c r="AG187" s="304">
        <f t="shared" si="55"/>
        <v>0</v>
      </c>
      <c r="AH187" s="304">
        <f>SUM(AD187:AG187)</f>
        <v>47.352599477200101</v>
      </c>
      <c r="AI187" s="303"/>
      <c r="AJ187" s="303"/>
    </row>
    <row r="188" spans="1:36" x14ac:dyDescent="0.25">
      <c r="A188" s="37">
        <v>1</v>
      </c>
      <c r="B188" s="42" t="s">
        <v>134</v>
      </c>
      <c r="C188" s="42" t="s">
        <v>108</v>
      </c>
      <c r="D188" s="42"/>
      <c r="E188" s="42"/>
      <c r="F188" s="42"/>
      <c r="G188" s="42"/>
      <c r="H188" s="42"/>
      <c r="I188" s="42"/>
      <c r="J188" s="42"/>
      <c r="K188" s="42"/>
      <c r="L188" s="42"/>
      <c r="M188" s="42"/>
      <c r="N188" s="42"/>
      <c r="O188" s="42"/>
      <c r="P188" s="42"/>
      <c r="Q188" s="42"/>
      <c r="R188" s="42"/>
      <c r="S188" s="42"/>
      <c r="T188" s="42"/>
      <c r="U188" s="42"/>
      <c r="V188" s="42"/>
      <c r="W188" s="42"/>
      <c r="X188" s="42"/>
      <c r="AD188" s="303"/>
      <c r="AE188" s="303"/>
      <c r="AF188" s="303"/>
      <c r="AG188" s="303"/>
      <c r="AH188" s="303"/>
      <c r="AI188" s="303"/>
      <c r="AJ188" s="303"/>
    </row>
    <row r="189" spans="1:36" x14ac:dyDescent="0.25">
      <c r="A189" s="37">
        <v>283</v>
      </c>
      <c r="B189" s="42" t="s">
        <v>73</v>
      </c>
      <c r="C189" s="42">
        <v>2020</v>
      </c>
      <c r="D189" s="42">
        <v>2021</v>
      </c>
      <c r="E189" s="42">
        <v>2022</v>
      </c>
      <c r="F189" s="42">
        <v>2023</v>
      </c>
      <c r="G189" s="42">
        <v>2024</v>
      </c>
      <c r="H189" s="42">
        <v>2025</v>
      </c>
      <c r="I189" s="42">
        <v>2026</v>
      </c>
      <c r="J189" s="42">
        <v>2027</v>
      </c>
      <c r="K189" s="42">
        <v>2028</v>
      </c>
      <c r="L189" s="42">
        <v>2029</v>
      </c>
      <c r="M189" s="42">
        <v>2030</v>
      </c>
      <c r="N189" s="42">
        <v>2031</v>
      </c>
      <c r="O189" s="42">
        <v>2032</v>
      </c>
      <c r="P189" s="42">
        <v>2033</v>
      </c>
      <c r="Q189" s="42">
        <v>2034</v>
      </c>
      <c r="R189" s="42">
        <v>2035</v>
      </c>
      <c r="S189" s="42">
        <v>2036</v>
      </c>
      <c r="T189" s="42">
        <v>2037</v>
      </c>
      <c r="U189" s="42">
        <v>2038</v>
      </c>
      <c r="V189" s="42">
        <v>2039</v>
      </c>
      <c r="W189" s="42">
        <v>2040</v>
      </c>
      <c r="X189" s="42"/>
      <c r="AD189" s="303"/>
      <c r="AE189" s="303"/>
      <c r="AF189" s="303"/>
      <c r="AG189" s="303"/>
      <c r="AH189" s="303"/>
      <c r="AI189" s="303"/>
      <c r="AJ189" s="303"/>
    </row>
    <row r="190" spans="1:36" x14ac:dyDescent="0.25">
      <c r="A190" s="37">
        <v>285</v>
      </c>
      <c r="B190" s="42" t="s">
        <v>74</v>
      </c>
      <c r="C190" s="24">
        <v>0</v>
      </c>
      <c r="D190" s="24">
        <v>1948.2765030496662</v>
      </c>
      <c r="E190" s="24">
        <v>1959.9628231193728</v>
      </c>
      <c r="F190" s="24">
        <v>1968.4956917416982</v>
      </c>
      <c r="G190" s="24">
        <v>1974.4316003485335</v>
      </c>
      <c r="H190" s="24">
        <v>1979.9965146674413</v>
      </c>
      <c r="I190" s="24">
        <v>1985.9324232742765</v>
      </c>
      <c r="J190" s="24">
        <v>1991.3118404492207</v>
      </c>
      <c r="K190" s="24">
        <v>1992.6103204569658</v>
      </c>
      <c r="L190" s="24">
        <v>1994.6507890405655</v>
      </c>
      <c r="M190" s="24">
        <v>1996.691257624165</v>
      </c>
      <c r="N190" s="24">
        <v>1997.8042404879466</v>
      </c>
      <c r="O190" s="24">
        <v>1997.0622519120923</v>
      </c>
      <c r="P190" s="24">
        <v>1995.5782747603835</v>
      </c>
      <c r="Q190" s="24">
        <v>1994.2797947526383</v>
      </c>
      <c r="R190" s="24">
        <v>1991.8683318811115</v>
      </c>
      <c r="S190" s="24">
        <v>1991.8683318811115</v>
      </c>
      <c r="T190" s="24">
        <v>1990.75534901733</v>
      </c>
      <c r="U190" s="24">
        <v>1987.6018975699487</v>
      </c>
      <c r="V190" s="24">
        <v>1986.4889147061672</v>
      </c>
      <c r="W190" s="24">
        <v>1983.5209604027496</v>
      </c>
      <c r="X190" s="24"/>
      <c r="AD190" s="303"/>
      <c r="AE190" s="303"/>
      <c r="AF190" s="303"/>
      <c r="AG190" s="303"/>
      <c r="AH190" s="303"/>
      <c r="AI190" s="303"/>
      <c r="AJ190" s="303"/>
    </row>
    <row r="191" spans="1:36" x14ac:dyDescent="0.25">
      <c r="A191" s="37">
        <v>287</v>
      </c>
      <c r="B191" s="42" t="s">
        <v>74</v>
      </c>
      <c r="C191" s="24">
        <v>0</v>
      </c>
      <c r="D191" s="24">
        <v>1948.2765030496662</v>
      </c>
      <c r="E191" s="24">
        <v>1959.9628231193728</v>
      </c>
      <c r="F191" s="24">
        <v>1968.4956917416982</v>
      </c>
      <c r="G191" s="24">
        <v>1974.4316003485335</v>
      </c>
      <c r="H191" s="24">
        <v>1979.9965146674413</v>
      </c>
      <c r="I191" s="24">
        <v>1985.9324232742765</v>
      </c>
      <c r="J191" s="24">
        <v>1991.3118404492207</v>
      </c>
      <c r="K191" s="24">
        <v>1992.6103204569658</v>
      </c>
      <c r="L191" s="24">
        <v>1994.6507890405655</v>
      </c>
      <c r="M191" s="24">
        <v>1996.691257624165</v>
      </c>
      <c r="N191" s="24">
        <v>1997.8042404879466</v>
      </c>
      <c r="O191" s="24">
        <v>1997.0622519120923</v>
      </c>
      <c r="P191" s="24">
        <v>1995.5782747603835</v>
      </c>
      <c r="Q191" s="24">
        <v>1994.2797947526383</v>
      </c>
      <c r="R191" s="24">
        <v>1991.8683318811115</v>
      </c>
      <c r="S191" s="24">
        <v>1991.8683318811115</v>
      </c>
      <c r="T191" s="24">
        <v>1990.75534901733</v>
      </c>
      <c r="U191" s="24">
        <v>1987.6018975699487</v>
      </c>
      <c r="V191" s="24">
        <v>1986.4889147061672</v>
      </c>
      <c r="W191" s="24">
        <v>1983.5209604027496</v>
      </c>
      <c r="X191" s="24"/>
      <c r="AD191" s="303"/>
      <c r="AE191" s="303"/>
      <c r="AF191" s="303"/>
      <c r="AG191" s="303"/>
      <c r="AH191" s="303"/>
      <c r="AI191" s="303"/>
      <c r="AJ191" s="303"/>
    </row>
    <row r="192" spans="1:36" x14ac:dyDescent="0.25">
      <c r="A192" s="37">
        <v>289</v>
      </c>
      <c r="B192" s="42" t="s">
        <v>77</v>
      </c>
      <c r="C192" s="24">
        <v>0</v>
      </c>
      <c r="D192" s="24">
        <v>11.686320069706653</v>
      </c>
      <c r="E192" s="24">
        <v>8.5328686223253953</v>
      </c>
      <c r="F192" s="24">
        <v>5.9359086068352553</v>
      </c>
      <c r="G192" s="24">
        <v>5.5649143189077677</v>
      </c>
      <c r="H192" s="24">
        <v>5.9359086068352553</v>
      </c>
      <c r="I192" s="24">
        <v>5.3794171749441375</v>
      </c>
      <c r="J192" s="24">
        <v>1.2984800077451837</v>
      </c>
      <c r="K192" s="24">
        <v>2.0404685835997043</v>
      </c>
      <c r="L192" s="24">
        <v>2.0404685835994769</v>
      </c>
      <c r="M192" s="24">
        <v>1.1129828637815535</v>
      </c>
      <c r="N192" s="24">
        <v>-0.74198857585429323</v>
      </c>
      <c r="O192" s="24">
        <v>-1.4839771517088138</v>
      </c>
      <c r="P192" s="24">
        <v>-1.2984800077451837</v>
      </c>
      <c r="Q192" s="24">
        <v>-2.4114628715267372</v>
      </c>
      <c r="R192" s="24">
        <v>0</v>
      </c>
      <c r="S192" s="24">
        <v>-1.1129828637815535</v>
      </c>
      <c r="T192" s="24">
        <v>-3.1534514473812578</v>
      </c>
      <c r="U192" s="24">
        <v>-1.1129828637815535</v>
      </c>
      <c r="V192" s="24">
        <v>-2.9679543034176277</v>
      </c>
      <c r="W192" s="24">
        <v>-1.8549714396358468</v>
      </c>
      <c r="X192" s="24"/>
      <c r="AD192" s="303"/>
      <c r="AE192" s="303"/>
      <c r="AF192" s="303"/>
      <c r="AG192" s="303"/>
      <c r="AH192" s="303"/>
      <c r="AI192" s="303"/>
      <c r="AJ192" s="303"/>
    </row>
    <row r="193" spans="1:36" x14ac:dyDescent="0.25">
      <c r="A193" s="37">
        <v>299</v>
      </c>
      <c r="B193" s="42" t="s">
        <v>78</v>
      </c>
      <c r="C193" s="24">
        <v>0</v>
      </c>
      <c r="D193" s="24">
        <v>4</v>
      </c>
      <c r="E193" s="24">
        <v>4</v>
      </c>
      <c r="F193" s="24">
        <v>4</v>
      </c>
      <c r="G193" s="24">
        <v>4</v>
      </c>
      <c r="H193" s="24">
        <v>4</v>
      </c>
      <c r="I193" s="24">
        <v>0</v>
      </c>
      <c r="J193" s="24">
        <v>0</v>
      </c>
      <c r="K193" s="24">
        <v>0</v>
      </c>
      <c r="L193" s="24">
        <v>0</v>
      </c>
      <c r="M193" s="24">
        <v>0</v>
      </c>
      <c r="N193" s="24">
        <v>0</v>
      </c>
      <c r="O193" s="24">
        <v>0</v>
      </c>
      <c r="P193" s="24">
        <v>0</v>
      </c>
      <c r="Q193" s="24">
        <v>0</v>
      </c>
      <c r="R193" s="24">
        <v>0</v>
      </c>
      <c r="S193" s="24">
        <v>0</v>
      </c>
      <c r="T193" s="24">
        <v>0</v>
      </c>
      <c r="U193" s="24">
        <v>0</v>
      </c>
      <c r="V193" s="24">
        <v>0</v>
      </c>
      <c r="W193" s="24">
        <v>0</v>
      </c>
      <c r="X193" s="24"/>
      <c r="AD193" s="303"/>
      <c r="AE193" s="303"/>
      <c r="AF193" s="303"/>
      <c r="AG193" s="303"/>
      <c r="AH193" s="303"/>
      <c r="AI193" s="303"/>
      <c r="AJ193" s="303"/>
    </row>
    <row r="194" spans="1:36" x14ac:dyDescent="0.25">
      <c r="A194" s="37">
        <v>301</v>
      </c>
      <c r="B194" s="42" t="s">
        <v>80</v>
      </c>
      <c r="C194" s="24">
        <v>0</v>
      </c>
      <c r="D194" s="24">
        <v>11.686320069706653</v>
      </c>
      <c r="E194" s="24">
        <v>8.5328686223253953</v>
      </c>
      <c r="F194" s="24">
        <v>5.9359086068352553</v>
      </c>
      <c r="G194" s="24">
        <v>5.5649143189077677</v>
      </c>
      <c r="H194" s="24">
        <v>5.9359086068352553</v>
      </c>
      <c r="I194" s="24">
        <v>5.3794171749441375</v>
      </c>
      <c r="J194" s="24">
        <v>1.2984800077451837</v>
      </c>
      <c r="K194" s="24">
        <v>2.0404685835997043</v>
      </c>
      <c r="L194" s="24">
        <v>2.0404685835994769</v>
      </c>
      <c r="M194" s="24">
        <v>1.1129828637815535</v>
      </c>
      <c r="N194" s="24">
        <v>-0.74198857585429323</v>
      </c>
      <c r="O194" s="24">
        <v>-1.4839771517088138</v>
      </c>
      <c r="P194" s="24">
        <v>-1.2984800077451837</v>
      </c>
      <c r="Q194" s="24">
        <v>-2.4114628715267372</v>
      </c>
      <c r="R194" s="24">
        <v>0</v>
      </c>
      <c r="S194" s="24">
        <v>-1.1129828637815535</v>
      </c>
      <c r="T194" s="24">
        <v>-3.1534514473812578</v>
      </c>
      <c r="U194" s="24">
        <v>-1.1129828637815535</v>
      </c>
      <c r="V194" s="24">
        <v>-2.9679543034176277</v>
      </c>
      <c r="W194" s="24">
        <v>-1.8549714396358468</v>
      </c>
      <c r="X194" s="24"/>
      <c r="AD194" s="303"/>
      <c r="AE194" s="303"/>
      <c r="AF194" s="303"/>
      <c r="AG194" s="303"/>
      <c r="AH194" s="303"/>
      <c r="AI194" s="303"/>
      <c r="AJ194" s="303"/>
    </row>
    <row r="195" spans="1:36" x14ac:dyDescent="0.25">
      <c r="A195" s="37">
        <v>303</v>
      </c>
      <c r="B195" s="42" t="s">
        <v>81</v>
      </c>
      <c r="C195" s="24">
        <v>0</v>
      </c>
      <c r="D195" s="24">
        <v>15.686320069706653</v>
      </c>
      <c r="E195" s="24">
        <v>12.532868622325395</v>
      </c>
      <c r="F195" s="24">
        <v>9.9359086068352553</v>
      </c>
      <c r="G195" s="24">
        <v>9.5649143189077677</v>
      </c>
      <c r="H195" s="24">
        <v>9.9359086068352553</v>
      </c>
      <c r="I195" s="24">
        <v>5.3794171749441375</v>
      </c>
      <c r="J195" s="24">
        <v>1.2984800077451837</v>
      </c>
      <c r="K195" s="24">
        <v>2.0404685835997043</v>
      </c>
      <c r="L195" s="24">
        <v>2.0404685835994769</v>
      </c>
      <c r="M195" s="24">
        <v>1.1129828637815535</v>
      </c>
      <c r="N195" s="24">
        <v>-0.74198857585429323</v>
      </c>
      <c r="O195" s="24">
        <v>-1.4839771517088138</v>
      </c>
      <c r="P195" s="24">
        <v>-1.2984800077451837</v>
      </c>
      <c r="Q195" s="24">
        <v>-2.4114628715267372</v>
      </c>
      <c r="R195" s="24">
        <v>0</v>
      </c>
      <c r="S195" s="24">
        <v>-1.1129828637815535</v>
      </c>
      <c r="T195" s="24">
        <v>-3.1534514473812578</v>
      </c>
      <c r="U195" s="24">
        <v>-1.1129828637815535</v>
      </c>
      <c r="V195" s="24">
        <v>-2.9679543034176277</v>
      </c>
      <c r="W195" s="24">
        <v>-1.8549714396358468</v>
      </c>
      <c r="X195" s="24"/>
      <c r="AD195" s="303"/>
      <c r="AE195" s="303"/>
      <c r="AF195" s="303"/>
      <c r="AG195" s="303"/>
      <c r="AH195" s="303"/>
      <c r="AI195" s="303"/>
      <c r="AJ195" s="303"/>
    </row>
    <row r="196" spans="1:36" ht="21" customHeight="1" x14ac:dyDescent="0.25">
      <c r="B196" s="42"/>
      <c r="C196" s="26"/>
      <c r="D196" s="26"/>
      <c r="E196" s="26"/>
      <c r="F196" s="26"/>
      <c r="G196" s="26"/>
      <c r="H196" s="26"/>
      <c r="I196" s="26"/>
      <c r="J196" s="26"/>
      <c r="K196" s="26"/>
      <c r="L196" s="26"/>
      <c r="M196" s="26"/>
      <c r="N196" s="26"/>
      <c r="O196" s="26"/>
      <c r="P196" s="26"/>
      <c r="Q196" s="26"/>
      <c r="R196" s="26"/>
      <c r="S196" s="26"/>
      <c r="T196" s="26"/>
      <c r="U196" s="26"/>
      <c r="V196" s="26"/>
      <c r="W196" s="26"/>
      <c r="X196" s="26"/>
      <c r="AD196" s="303"/>
      <c r="AE196" s="303"/>
      <c r="AF196" s="303"/>
      <c r="AG196" s="303"/>
      <c r="AH196" s="303"/>
      <c r="AI196" s="303"/>
      <c r="AJ196" s="303"/>
    </row>
    <row r="197" spans="1:36" x14ac:dyDescent="0.25">
      <c r="A197" s="37">
        <v>330</v>
      </c>
      <c r="B197" s="42" t="s">
        <v>82</v>
      </c>
      <c r="C197" s="36">
        <v>1.6E-2</v>
      </c>
      <c r="D197" s="36">
        <v>1.6E-2</v>
      </c>
      <c r="E197" s="36">
        <v>1.6E-2</v>
      </c>
      <c r="F197" s="36">
        <v>1.6E-2</v>
      </c>
      <c r="G197" s="36">
        <v>1.6E-2</v>
      </c>
      <c r="H197" s="36">
        <v>1.6E-2</v>
      </c>
      <c r="I197" s="36">
        <v>1.6E-2</v>
      </c>
      <c r="J197" s="36">
        <v>1.6E-2</v>
      </c>
      <c r="K197" s="36">
        <v>1.6E-2</v>
      </c>
      <c r="L197" s="36">
        <v>1.6E-2</v>
      </c>
      <c r="M197" s="36">
        <v>1.6E-2</v>
      </c>
      <c r="N197" s="36">
        <v>1.6E-2</v>
      </c>
      <c r="O197" s="36">
        <v>1.6E-2</v>
      </c>
      <c r="P197" s="36">
        <v>1.6E-2</v>
      </c>
      <c r="Q197" s="36">
        <v>1.6E-2</v>
      </c>
      <c r="R197" s="36">
        <v>1.6E-2</v>
      </c>
      <c r="S197" s="36">
        <v>1.6E-2</v>
      </c>
      <c r="T197" s="36">
        <v>1.6E-2</v>
      </c>
      <c r="U197" s="36">
        <v>1.6E-2</v>
      </c>
      <c r="V197" s="36">
        <v>1.6E-2</v>
      </c>
      <c r="W197" s="36">
        <v>1.6E-2</v>
      </c>
      <c r="X197" s="36"/>
      <c r="AD197" s="303"/>
      <c r="AE197" s="303"/>
      <c r="AF197" s="303"/>
      <c r="AG197" s="303"/>
      <c r="AH197" s="303"/>
      <c r="AI197" s="303"/>
      <c r="AJ197" s="303"/>
    </row>
    <row r="198" spans="1:36" x14ac:dyDescent="0.25">
      <c r="A198" s="37">
        <v>331</v>
      </c>
      <c r="B198" s="42" t="s">
        <v>83</v>
      </c>
      <c r="C198" s="28">
        <v>164354.19</v>
      </c>
      <c r="D198" s="28">
        <v>166983.85704</v>
      </c>
      <c r="E198" s="28">
        <v>169655.59875264001</v>
      </c>
      <c r="F198" s="28">
        <v>172370.08833268227</v>
      </c>
      <c r="G198" s="28">
        <v>175128.00974600518</v>
      </c>
      <c r="H198" s="28">
        <v>177930.05790194127</v>
      </c>
      <c r="I198" s="28">
        <v>180776.93882837234</v>
      </c>
      <c r="J198" s="28">
        <v>183669.3698496263</v>
      </c>
      <c r="K198" s="28">
        <v>186608.0797672203</v>
      </c>
      <c r="L198" s="28">
        <v>189593.80904349583</v>
      </c>
      <c r="M198" s="28">
        <v>192627.30998819176</v>
      </c>
      <c r="N198" s="28">
        <v>195709.34694800284</v>
      </c>
      <c r="O198" s="28">
        <v>198840.69649917088</v>
      </c>
      <c r="P198" s="28">
        <v>202022.14764315763</v>
      </c>
      <c r="Q198" s="28">
        <v>205254.50200544816</v>
      </c>
      <c r="R198" s="28">
        <v>208538.57403753532</v>
      </c>
      <c r="S198" s="28">
        <v>211875.19122213588</v>
      </c>
      <c r="T198" s="28">
        <v>215265.19428169006</v>
      </c>
      <c r="U198" s="28">
        <v>218709.4373901971</v>
      </c>
      <c r="V198" s="28">
        <v>222208.78838844024</v>
      </c>
      <c r="W198" s="28">
        <v>225764.12900265527</v>
      </c>
      <c r="X198" s="28"/>
      <c r="AD198" s="303"/>
      <c r="AE198" s="303"/>
      <c r="AF198" s="303"/>
      <c r="AG198" s="303"/>
      <c r="AH198" s="303"/>
      <c r="AI198" s="303"/>
      <c r="AJ198" s="303"/>
    </row>
    <row r="199" spans="1:36" x14ac:dyDescent="0.25">
      <c r="A199" s="37">
        <v>332</v>
      </c>
      <c r="B199" s="42" t="s">
        <v>84</v>
      </c>
      <c r="C199" s="28">
        <v>147000</v>
      </c>
      <c r="D199" s="28">
        <v>149352</v>
      </c>
      <c r="E199" s="28">
        <v>151741.63200000001</v>
      </c>
      <c r="F199" s="28">
        <v>154169.498112</v>
      </c>
      <c r="G199" s="28">
        <v>156636.210081792</v>
      </c>
      <c r="H199" s="28">
        <v>159142.38944310066</v>
      </c>
      <c r="I199" s="28">
        <v>161688.66767419028</v>
      </c>
      <c r="J199" s="28">
        <v>164275.68635697733</v>
      </c>
      <c r="K199" s="28">
        <v>166904.09733868897</v>
      </c>
      <c r="L199" s="28">
        <v>169574.56289610799</v>
      </c>
      <c r="M199" s="28">
        <v>172287.75590244573</v>
      </c>
      <c r="N199" s="28">
        <v>175044.35999688486</v>
      </c>
      <c r="O199" s="28">
        <v>177845.06975683503</v>
      </c>
      <c r="P199" s="28">
        <v>180690.59087294439</v>
      </c>
      <c r="Q199" s="28">
        <v>183581.6403269115</v>
      </c>
      <c r="R199" s="28">
        <v>186518.94657214207</v>
      </c>
      <c r="S199" s="28">
        <v>189503.24971729633</v>
      </c>
      <c r="T199" s="28">
        <v>192535.30171277307</v>
      </c>
      <c r="U199" s="28">
        <v>195615.86654017743</v>
      </c>
      <c r="V199" s="28">
        <v>198745.72040482028</v>
      </c>
      <c r="W199" s="28">
        <v>201925.65193129741</v>
      </c>
      <c r="X199" s="28"/>
      <c r="AD199" s="303"/>
      <c r="AE199" s="303"/>
      <c r="AF199" s="303"/>
      <c r="AG199" s="303"/>
      <c r="AH199" s="303"/>
      <c r="AI199" s="303"/>
      <c r="AJ199" s="303"/>
    </row>
    <row r="200" spans="1:36" x14ac:dyDescent="0.25">
      <c r="A200" s="37">
        <v>336</v>
      </c>
      <c r="B200" s="42" t="s">
        <v>85</v>
      </c>
      <c r="C200" s="28">
        <v>106888.78311511771</v>
      </c>
      <c r="D200" s="28">
        <v>108599.00364495964</v>
      </c>
      <c r="E200" s="28">
        <v>110336.58770327903</v>
      </c>
      <c r="F200" s="28">
        <v>112101.97310653175</v>
      </c>
      <c r="G200" s="28">
        <v>113895.60467623589</v>
      </c>
      <c r="H200" s="28">
        <v>115717.93435105572</v>
      </c>
      <c r="I200" s="28">
        <v>117569.42130067266</v>
      </c>
      <c r="J200" s="28">
        <v>119450.53204148347</v>
      </c>
      <c r="K200" s="28">
        <v>121361.74055414705</v>
      </c>
      <c r="L200" s="28">
        <v>123303.52840301345</v>
      </c>
      <c r="M200" s="28">
        <v>125276.38485746172</v>
      </c>
      <c r="N200" s="28">
        <v>127280.80701518116</v>
      </c>
      <c r="O200" s="28">
        <v>129317.29992742435</v>
      </c>
      <c r="P200" s="28">
        <v>131386.37672626271</v>
      </c>
      <c r="Q200" s="28">
        <v>133488.55875388297</v>
      </c>
      <c r="R200" s="28">
        <v>135624.37569394516</v>
      </c>
      <c r="S200" s="28">
        <v>137794.36570504811</v>
      </c>
      <c r="T200" s="28">
        <v>139999.07555632893</v>
      </c>
      <c r="U200" s="28">
        <v>142239.06076523024</v>
      </c>
      <c r="V200" s="28">
        <v>144514.88573747399</v>
      </c>
      <c r="W200" s="28">
        <v>146827.12390927391</v>
      </c>
      <c r="X200" s="28"/>
      <c r="AD200" s="303"/>
      <c r="AE200" s="303"/>
      <c r="AF200" s="303"/>
      <c r="AG200" s="303"/>
      <c r="AH200" s="303"/>
      <c r="AI200" s="303"/>
      <c r="AJ200" s="303"/>
    </row>
    <row r="201" spans="1:36" x14ac:dyDescent="0.25">
      <c r="B201" s="42"/>
      <c r="C201" s="26"/>
      <c r="D201" s="26"/>
      <c r="E201" s="26"/>
      <c r="F201" s="26"/>
      <c r="G201" s="26"/>
      <c r="H201" s="26"/>
      <c r="I201" s="26"/>
      <c r="J201" s="26"/>
      <c r="K201" s="26"/>
      <c r="L201" s="26"/>
      <c r="M201" s="26"/>
      <c r="N201" s="26"/>
      <c r="O201" s="26"/>
      <c r="P201" s="26"/>
      <c r="Q201" s="26"/>
      <c r="R201" s="26"/>
      <c r="S201" s="26"/>
      <c r="T201" s="26"/>
      <c r="U201" s="26"/>
      <c r="V201" s="26"/>
      <c r="W201" s="26"/>
      <c r="X201" s="26"/>
      <c r="AD201" s="303"/>
      <c r="AE201" s="303"/>
      <c r="AF201" s="303"/>
      <c r="AG201" s="303"/>
      <c r="AH201" s="303"/>
      <c r="AI201" s="303"/>
      <c r="AJ201" s="303"/>
    </row>
    <row r="202" spans="1:36" x14ac:dyDescent="0.25">
      <c r="A202" s="37">
        <v>339</v>
      </c>
      <c r="B202" s="42" t="s">
        <v>86</v>
      </c>
      <c r="C202" s="24">
        <v>0</v>
      </c>
      <c r="D202" s="24">
        <v>7.3623816439151915</v>
      </c>
      <c r="E202" s="24">
        <v>5.4610359182882533</v>
      </c>
      <c r="F202" s="24">
        <v>3.7989815083745633</v>
      </c>
      <c r="G202" s="24">
        <v>3.617194307290049</v>
      </c>
      <c r="H202" s="24">
        <v>3.8583405944429159</v>
      </c>
      <c r="I202" s="24">
        <v>3.5504153354631307</v>
      </c>
      <c r="J202" s="24">
        <v>0.85699680511182119</v>
      </c>
      <c r="K202" s="24">
        <v>1.3467092651758048</v>
      </c>
      <c r="L202" s="24">
        <v>1.3671139510116495</v>
      </c>
      <c r="M202" s="24">
        <v>0.7456985187336409</v>
      </c>
      <c r="N202" s="24">
        <v>-0.50455223158091944</v>
      </c>
      <c r="O202" s="24">
        <v>-1.0091044631619934</v>
      </c>
      <c r="P202" s="24">
        <v>-0.89595120534417672</v>
      </c>
      <c r="Q202" s="24">
        <v>-1.6639093813534487</v>
      </c>
      <c r="R202" s="24">
        <v>0</v>
      </c>
      <c r="S202" s="24">
        <v>-0.7790880046470875</v>
      </c>
      <c r="T202" s="24">
        <v>-2.2074160131668803</v>
      </c>
      <c r="U202" s="24">
        <v>-0.79021783328490303</v>
      </c>
      <c r="V202" s="24">
        <v>-2.1072475554265155</v>
      </c>
      <c r="W202" s="24">
        <v>-1.3170297221414513</v>
      </c>
      <c r="X202" s="24"/>
      <c r="AD202" s="303"/>
      <c r="AE202" s="303"/>
      <c r="AF202" s="303"/>
      <c r="AG202" s="303"/>
      <c r="AH202" s="303"/>
      <c r="AI202" s="303"/>
      <c r="AJ202" s="303"/>
    </row>
    <row r="203" spans="1:36" x14ac:dyDescent="0.25">
      <c r="A203" s="37">
        <v>340</v>
      </c>
      <c r="B203" s="42" t="s">
        <v>87</v>
      </c>
      <c r="C203" s="24">
        <v>0</v>
      </c>
      <c r="D203" s="24">
        <v>8.3239384257914608</v>
      </c>
      <c r="E203" s="24">
        <v>7.071832704037142</v>
      </c>
      <c r="F203" s="24">
        <v>6.1369270984606921</v>
      </c>
      <c r="G203" s="24">
        <v>5.9477200116177187</v>
      </c>
      <c r="H203" s="24">
        <v>6.077568012392339</v>
      </c>
      <c r="I203" s="24">
        <v>1.8290018394810068</v>
      </c>
      <c r="J203" s="24">
        <v>0.44148320263336244</v>
      </c>
      <c r="K203" s="24">
        <v>0.69375931842389948</v>
      </c>
      <c r="L203" s="24">
        <v>0.67335463258782735</v>
      </c>
      <c r="M203" s="24">
        <v>0.36728434504791269</v>
      </c>
      <c r="N203" s="24">
        <v>-0.23743634427337384</v>
      </c>
      <c r="O203" s="24">
        <v>-0.47487268854682041</v>
      </c>
      <c r="P203" s="24">
        <v>-0.40252880240100697</v>
      </c>
      <c r="Q203" s="24">
        <v>-0.74755349017328854</v>
      </c>
      <c r="R203" s="24">
        <v>0</v>
      </c>
      <c r="S203" s="24">
        <v>-0.33389485913446604</v>
      </c>
      <c r="T203" s="24">
        <v>-0.9460354342143773</v>
      </c>
      <c r="U203" s="24">
        <v>-0.32276503049665051</v>
      </c>
      <c r="V203" s="24">
        <v>-0.86070674799111202</v>
      </c>
      <c r="W203" s="24">
        <v>-0.53794171749439557</v>
      </c>
      <c r="X203" s="24"/>
      <c r="AD203" s="303"/>
      <c r="AE203" s="303"/>
      <c r="AF203" s="303"/>
      <c r="AG203" s="303"/>
      <c r="AH203" s="303"/>
      <c r="AI203" s="303"/>
      <c r="AJ203" s="303"/>
    </row>
    <row r="204" spans="1:36" x14ac:dyDescent="0.25">
      <c r="B204" s="42"/>
      <c r="C204" s="26"/>
      <c r="D204" s="26"/>
      <c r="E204" s="26"/>
      <c r="F204" s="26"/>
      <c r="G204" s="26"/>
      <c r="H204" s="26"/>
      <c r="I204" s="26"/>
      <c r="J204" s="26"/>
      <c r="K204" s="26"/>
      <c r="L204" s="26"/>
      <c r="M204" s="26"/>
      <c r="N204" s="26"/>
      <c r="O204" s="26"/>
      <c r="P204" s="26"/>
      <c r="Q204" s="26"/>
      <c r="R204" s="26"/>
      <c r="S204" s="26"/>
      <c r="T204" s="26"/>
      <c r="U204" s="26"/>
      <c r="V204" s="26"/>
      <c r="W204" s="26"/>
      <c r="X204" s="26"/>
      <c r="AD204" s="303"/>
      <c r="AE204" s="303"/>
      <c r="AF204" s="303"/>
      <c r="AG204" s="303"/>
      <c r="AH204" s="303"/>
      <c r="AI204" s="303"/>
      <c r="AJ204" s="303"/>
    </row>
    <row r="205" spans="1:36" x14ac:dyDescent="0.25">
      <c r="A205" s="37">
        <v>366</v>
      </c>
      <c r="B205" s="42" t="s">
        <v>88</v>
      </c>
      <c r="C205" s="36">
        <v>1.6E-2</v>
      </c>
      <c r="D205" s="36">
        <v>1.6E-2</v>
      </c>
      <c r="E205" s="36">
        <v>1.6E-2</v>
      </c>
      <c r="F205" s="36">
        <v>1.6E-2</v>
      </c>
      <c r="G205" s="36">
        <v>1.6E-2</v>
      </c>
      <c r="H205" s="36">
        <v>1.6E-2</v>
      </c>
      <c r="I205" s="36">
        <v>1.6E-2</v>
      </c>
      <c r="J205" s="36">
        <v>1.6E-2</v>
      </c>
      <c r="K205" s="36">
        <v>1.6E-2</v>
      </c>
      <c r="L205" s="36">
        <v>1.6E-2</v>
      </c>
      <c r="M205" s="36">
        <v>1.6E-2</v>
      </c>
      <c r="N205" s="36">
        <v>1.6E-2</v>
      </c>
      <c r="O205" s="36">
        <v>1.6E-2</v>
      </c>
      <c r="P205" s="36">
        <v>1.6E-2</v>
      </c>
      <c r="Q205" s="36">
        <v>1.6E-2</v>
      </c>
      <c r="R205" s="36">
        <v>1.6E-2</v>
      </c>
      <c r="S205" s="36">
        <v>1.6E-2</v>
      </c>
      <c r="T205" s="36">
        <v>1.6E-2</v>
      </c>
      <c r="U205" s="36">
        <v>1.6E-2</v>
      </c>
      <c r="V205" s="36">
        <v>1.6E-2</v>
      </c>
      <c r="W205" s="36">
        <v>1.6E-2</v>
      </c>
      <c r="X205" s="36"/>
      <c r="AD205" s="303"/>
      <c r="AE205" s="303"/>
      <c r="AF205" s="303"/>
      <c r="AG205" s="303"/>
      <c r="AH205" s="303"/>
      <c r="AI205" s="303"/>
      <c r="AJ205" s="303"/>
    </row>
    <row r="206" spans="1:36" x14ac:dyDescent="0.25">
      <c r="A206" s="37">
        <v>368</v>
      </c>
      <c r="B206" s="42" t="s">
        <v>89</v>
      </c>
      <c r="C206" s="28">
        <v>122.30769230769231</v>
      </c>
      <c r="D206" s="28">
        <v>124.26461538461538</v>
      </c>
      <c r="E206" s="28">
        <v>126.25284923076923</v>
      </c>
      <c r="F206" s="28">
        <v>128.27289481846154</v>
      </c>
      <c r="G206" s="28">
        <v>130.32526113555693</v>
      </c>
      <c r="H206" s="28">
        <v>132.41046531372584</v>
      </c>
      <c r="I206" s="28">
        <v>134.52903275874544</v>
      </c>
      <c r="J206" s="28">
        <v>136.68149728288537</v>
      </c>
      <c r="K206" s="28">
        <v>138.86840123941155</v>
      </c>
      <c r="L206" s="28">
        <v>141.09029565924214</v>
      </c>
      <c r="M206" s="28">
        <v>143.34774038979003</v>
      </c>
      <c r="N206" s="28">
        <v>145.64130423602668</v>
      </c>
      <c r="O206" s="28">
        <v>147.9715651038031</v>
      </c>
      <c r="P206" s="28">
        <v>150.33911014546396</v>
      </c>
      <c r="Q206" s="28">
        <v>152.7445359077914</v>
      </c>
      <c r="R206" s="28">
        <v>155.18844848231606</v>
      </c>
      <c r="S206" s="28">
        <v>157.67146365803313</v>
      </c>
      <c r="T206" s="28">
        <v>160.19420707656167</v>
      </c>
      <c r="U206" s="28">
        <v>162.75731438978664</v>
      </c>
      <c r="V206" s="28">
        <v>165.36143142002322</v>
      </c>
      <c r="W206" s="28">
        <v>168.00721432274361</v>
      </c>
      <c r="X206" s="28"/>
      <c r="AD206" s="303"/>
      <c r="AE206" s="303"/>
      <c r="AF206" s="303"/>
      <c r="AG206" s="303"/>
      <c r="AH206" s="303"/>
      <c r="AI206" s="303"/>
      <c r="AJ206" s="303"/>
    </row>
    <row r="207" spans="1:36" x14ac:dyDescent="0.25">
      <c r="A207" s="37">
        <v>369</v>
      </c>
      <c r="B207" s="42" t="s">
        <v>90</v>
      </c>
      <c r="C207" s="28">
        <v>110.76923076923077</v>
      </c>
      <c r="D207" s="28">
        <v>112.54153846153847</v>
      </c>
      <c r="E207" s="28">
        <v>114.34220307692308</v>
      </c>
      <c r="F207" s="28">
        <v>116.17167832615385</v>
      </c>
      <c r="G207" s="28">
        <v>118.03042517937232</v>
      </c>
      <c r="H207" s="28">
        <v>119.91891198224228</v>
      </c>
      <c r="I207" s="28">
        <v>121.83761457395816</v>
      </c>
      <c r="J207" s="28">
        <v>123.78701640714149</v>
      </c>
      <c r="K207" s="28">
        <v>125.76760866965576</v>
      </c>
      <c r="L207" s="28">
        <v>127.77989040837025</v>
      </c>
      <c r="M207" s="28">
        <v>129.82436865490416</v>
      </c>
      <c r="N207" s="28">
        <v>131.90155855338264</v>
      </c>
      <c r="O207" s="28">
        <v>134.01198349023676</v>
      </c>
      <c r="P207" s="28">
        <v>136.15617522608053</v>
      </c>
      <c r="Q207" s="28">
        <v>138.33467402969782</v>
      </c>
      <c r="R207" s="28">
        <v>140.54802881417299</v>
      </c>
      <c r="S207" s="28">
        <v>142.79679727519976</v>
      </c>
      <c r="T207" s="28">
        <v>145.08154603160295</v>
      </c>
      <c r="U207" s="28">
        <v>147.40285076810861</v>
      </c>
      <c r="V207" s="28">
        <v>149.76129638039833</v>
      </c>
      <c r="W207" s="28">
        <v>152.15747712248472</v>
      </c>
      <c r="X207" s="28"/>
      <c r="AD207" s="303"/>
      <c r="AE207" s="303"/>
      <c r="AF207" s="303"/>
      <c r="AG207" s="303"/>
      <c r="AH207" s="303"/>
      <c r="AI207" s="303"/>
      <c r="AJ207" s="303"/>
    </row>
    <row r="208" spans="1:36" x14ac:dyDescent="0.25">
      <c r="A208" s="37">
        <v>370</v>
      </c>
      <c r="B208" s="42" t="s">
        <v>91</v>
      </c>
      <c r="C208" s="28">
        <v>6360</v>
      </c>
      <c r="D208" s="28">
        <v>6461.76</v>
      </c>
      <c r="E208" s="28">
        <v>6565.1481599999997</v>
      </c>
      <c r="F208" s="28">
        <v>6670.1905305600003</v>
      </c>
      <c r="G208" s="28">
        <v>6776.9135790489599</v>
      </c>
      <c r="H208" s="28">
        <v>6885.3441963137439</v>
      </c>
      <c r="I208" s="28">
        <v>6995.5097034547634</v>
      </c>
      <c r="J208" s="28">
        <v>7107.4378587100391</v>
      </c>
      <c r="K208" s="28">
        <v>7221.1568644494009</v>
      </c>
      <c r="L208" s="28">
        <v>7336.6953742805917</v>
      </c>
      <c r="M208" s="28">
        <v>7454.0825002690817</v>
      </c>
      <c r="N208" s="28">
        <v>7573.3478202733877</v>
      </c>
      <c r="O208" s="28">
        <v>7694.5213853977612</v>
      </c>
      <c r="P208" s="28">
        <v>7817.6337275641263</v>
      </c>
      <c r="Q208" s="28">
        <v>7942.7158672051528</v>
      </c>
      <c r="R208" s="28">
        <v>8069.7993210804352</v>
      </c>
      <c r="S208" s="28">
        <v>8198.9161102177222</v>
      </c>
      <c r="T208" s="28">
        <v>8330.098767981206</v>
      </c>
      <c r="U208" s="28">
        <v>8463.3803482689054</v>
      </c>
      <c r="V208" s="28">
        <v>8598.7944338412071</v>
      </c>
      <c r="W208" s="28">
        <v>8736.3751447826671</v>
      </c>
      <c r="X208" s="28"/>
      <c r="AD208" s="303"/>
      <c r="AE208" s="303"/>
      <c r="AF208" s="303"/>
      <c r="AG208" s="303"/>
      <c r="AH208" s="303"/>
      <c r="AI208" s="303"/>
      <c r="AJ208" s="303"/>
    </row>
    <row r="209" spans="1:36" x14ac:dyDescent="0.25">
      <c r="B209" s="42"/>
      <c r="C209" s="26"/>
      <c r="D209" s="26"/>
      <c r="E209" s="26"/>
      <c r="F209" s="26"/>
      <c r="G209" s="26"/>
      <c r="H209" s="26"/>
      <c r="I209" s="26"/>
      <c r="J209" s="26"/>
      <c r="K209" s="26"/>
      <c r="L209" s="26"/>
      <c r="M209" s="26"/>
      <c r="N209" s="26"/>
      <c r="O209" s="26"/>
      <c r="P209" s="26"/>
      <c r="Q209" s="26"/>
      <c r="R209" s="26"/>
      <c r="S209" s="26"/>
      <c r="T209" s="26"/>
      <c r="U209" s="26"/>
      <c r="V209" s="26"/>
      <c r="W209" s="26"/>
      <c r="X209" s="26"/>
      <c r="Y209" s="21" t="s">
        <v>71</v>
      </c>
      <c r="Z209" s="21" t="s">
        <v>72</v>
      </c>
      <c r="AA209" s="73" t="s">
        <v>184</v>
      </c>
      <c r="AB209" s="73" t="s">
        <v>185</v>
      </c>
      <c r="AD209" s="318" t="s">
        <v>71</v>
      </c>
      <c r="AE209" s="318" t="s">
        <v>72</v>
      </c>
      <c r="AF209" s="319" t="s">
        <v>184</v>
      </c>
      <c r="AG209" s="319" t="s">
        <v>185</v>
      </c>
      <c r="AH209" s="303"/>
      <c r="AI209" s="303"/>
      <c r="AJ209" s="303"/>
    </row>
    <row r="210" spans="1:36" x14ac:dyDescent="0.25">
      <c r="A210" s="37">
        <v>380</v>
      </c>
      <c r="B210" s="42" t="s">
        <v>37</v>
      </c>
      <c r="C210" s="24">
        <v>0</v>
      </c>
      <c r="D210" s="24">
        <v>5.8698112111530643</v>
      </c>
      <c r="E210" s="24">
        <v>5.3652589795720633</v>
      </c>
      <c r="F210" s="24">
        <v>4.8310272049569356</v>
      </c>
      <c r="G210" s="24">
        <v>4.7790880046470861</v>
      </c>
      <c r="H210" s="24">
        <v>4.8310272049569365</v>
      </c>
      <c r="I210" s="24">
        <v>0.75311840449217948</v>
      </c>
      <c r="J210" s="24">
        <v>0.16880240100687394</v>
      </c>
      <c r="K210" s="24">
        <v>0.26526091586796163</v>
      </c>
      <c r="L210" s="24">
        <v>0.2652609158679321</v>
      </c>
      <c r="M210" s="24">
        <v>0.13355794365378648</v>
      </c>
      <c r="N210" s="24">
        <v>-8.9038629102515254E-2</v>
      </c>
      <c r="O210" s="24">
        <v>-0.17807725820505782</v>
      </c>
      <c r="P210" s="24">
        <v>-0.15581760092942198</v>
      </c>
      <c r="Q210" s="24">
        <v>-0.26526091586794109</v>
      </c>
      <c r="R210" s="24">
        <v>0</v>
      </c>
      <c r="S210" s="24">
        <v>-0.12242811501597078</v>
      </c>
      <c r="T210" s="24">
        <v>-0.34687965921193831</v>
      </c>
      <c r="U210" s="24">
        <v>-0.12242811501597084</v>
      </c>
      <c r="V210" s="24">
        <v>-0.29679543034176259</v>
      </c>
      <c r="W210" s="24">
        <v>-0.18549714396358463</v>
      </c>
      <c r="X210" s="24"/>
      <c r="Y210" s="30">
        <f>SUM(D210:H210)</f>
        <v>25.676212605286086</v>
      </c>
      <c r="Z210" s="30">
        <f>SUM(I210:M210)</f>
        <v>1.5860005808887334</v>
      </c>
      <c r="AA210" s="30">
        <f>SUM(O210:S210)</f>
        <v>-0.72158389001839174</v>
      </c>
      <c r="AB210" s="30">
        <f>SUM(S210:W210)</f>
        <v>-1.0740284635492272</v>
      </c>
      <c r="AD210" s="317">
        <v>25.676212605286086</v>
      </c>
      <c r="AE210" s="317">
        <v>1.5860005808887334</v>
      </c>
      <c r="AF210" s="317">
        <v>0</v>
      </c>
      <c r="AG210" s="317">
        <v>0</v>
      </c>
      <c r="AH210" s="303"/>
      <c r="AI210" s="303"/>
      <c r="AJ210" s="303"/>
    </row>
    <row r="211" spans="1:36" x14ac:dyDescent="0.25">
      <c r="A211" s="37">
        <v>381</v>
      </c>
      <c r="B211" s="42" t="s">
        <v>75</v>
      </c>
      <c r="C211" s="24">
        <v>0</v>
      </c>
      <c r="D211" s="24">
        <v>1.9866744118501312</v>
      </c>
      <c r="E211" s="24">
        <v>1.4505876657953174</v>
      </c>
      <c r="F211" s="24">
        <v>1.068463549230346</v>
      </c>
      <c r="G211" s="24">
        <v>1.0016845774033982</v>
      </c>
      <c r="H211" s="24">
        <v>1.0091044631619934</v>
      </c>
      <c r="I211" s="24">
        <v>0.9145009197405034</v>
      </c>
      <c r="J211" s="24">
        <v>0.22074160131668125</v>
      </c>
      <c r="K211" s="24">
        <v>0.34687965921194974</v>
      </c>
      <c r="L211" s="24">
        <v>0.34687965921191111</v>
      </c>
      <c r="M211" s="24">
        <v>0.18920708684286411</v>
      </c>
      <c r="N211" s="24">
        <v>-0.12613805789522986</v>
      </c>
      <c r="O211" s="24">
        <v>-0.25227611579049836</v>
      </c>
      <c r="P211" s="24">
        <v>-0.20775680123922941</v>
      </c>
      <c r="Q211" s="24">
        <v>-0.40994868815954538</v>
      </c>
      <c r="R211" s="24">
        <v>0</v>
      </c>
      <c r="S211" s="24">
        <v>-0.17807725820504858</v>
      </c>
      <c r="T211" s="24">
        <v>-0.50455223158100126</v>
      </c>
      <c r="U211" s="24">
        <v>-0.16694742956723302</v>
      </c>
      <c r="V211" s="24">
        <v>-0.47487268854682041</v>
      </c>
      <c r="W211" s="24">
        <v>-0.2967954303417355</v>
      </c>
      <c r="X211" s="24"/>
      <c r="Y211" s="30">
        <f t="shared" ref="Y211:Y213" si="56">SUM(D211:H211)</f>
        <v>6.5165146674411858</v>
      </c>
      <c r="Z211" s="30">
        <f t="shared" ref="Z211:Z213" si="57">SUM(I211:M211)</f>
        <v>2.0182089263239096</v>
      </c>
      <c r="AA211" s="30">
        <f t="shared" ref="AA211:AA213" si="58">SUM(O211:S211)</f>
        <v>-1.0480588633943217</v>
      </c>
      <c r="AB211" s="30">
        <f t="shared" ref="AB211:AB213" si="59">SUM(S211:W211)</f>
        <v>-1.6212450382418389</v>
      </c>
      <c r="AD211" s="317">
        <v>6.5165146674411858</v>
      </c>
      <c r="AE211" s="317">
        <v>2.0182089263239096</v>
      </c>
      <c r="AF211" s="317">
        <v>0</v>
      </c>
      <c r="AG211" s="317">
        <v>0</v>
      </c>
      <c r="AH211" s="303"/>
      <c r="AI211" s="303"/>
      <c r="AJ211" s="303"/>
    </row>
    <row r="212" spans="1:36" x14ac:dyDescent="0.25">
      <c r="A212" s="37">
        <v>382</v>
      </c>
      <c r="B212" s="42" t="s">
        <v>76</v>
      </c>
      <c r="C212" s="24">
        <v>0</v>
      </c>
      <c r="D212" s="24">
        <v>3.4124054603543437</v>
      </c>
      <c r="E212" s="24">
        <v>2.4404004259850631</v>
      </c>
      <c r="F212" s="24">
        <v>1.7570289476232359</v>
      </c>
      <c r="G212" s="24">
        <v>1.613825152483253</v>
      </c>
      <c r="H212" s="24">
        <v>1.7807725820505764</v>
      </c>
      <c r="I212" s="24">
        <v>1.581548649433576</v>
      </c>
      <c r="J212" s="24">
        <v>0.39473792235453586</v>
      </c>
      <c r="K212" s="24">
        <v>0.62030244941431001</v>
      </c>
      <c r="L212" s="24">
        <v>0.60805963791264406</v>
      </c>
      <c r="M212" s="24">
        <v>0.3427987220447184</v>
      </c>
      <c r="N212" s="24">
        <v>-0.22408054990799653</v>
      </c>
      <c r="O212" s="24">
        <v>-0.44816109981606178</v>
      </c>
      <c r="P212" s="24">
        <v>-0.39733488237002623</v>
      </c>
      <c r="Q212" s="24">
        <v>-0.73790763868718168</v>
      </c>
      <c r="R212" s="24">
        <v>0</v>
      </c>
      <c r="S212" s="24">
        <v>-0.34502468777228162</v>
      </c>
      <c r="T212" s="24">
        <v>-0.97756994868818992</v>
      </c>
      <c r="U212" s="24">
        <v>-0.3494766192274078</v>
      </c>
      <c r="V212" s="24">
        <v>-0.93193765127313544</v>
      </c>
      <c r="W212" s="24">
        <v>-0.58246103204565591</v>
      </c>
      <c r="X212" s="24"/>
      <c r="Y212" s="30">
        <f t="shared" si="56"/>
        <v>11.004432568496473</v>
      </c>
      <c r="Z212" s="30">
        <f t="shared" si="57"/>
        <v>3.5474473811597842</v>
      </c>
      <c r="AA212" s="30">
        <f t="shared" si="58"/>
        <v>-1.9284283086455514</v>
      </c>
      <c r="AB212" s="30">
        <f t="shared" si="59"/>
        <v>-3.1864699390066704</v>
      </c>
      <c r="AD212" s="317">
        <v>11.004432568496473</v>
      </c>
      <c r="AE212" s="317">
        <v>3.5474473811597842</v>
      </c>
      <c r="AF212" s="317">
        <v>0</v>
      </c>
      <c r="AG212" s="317">
        <v>0</v>
      </c>
      <c r="AH212" s="303"/>
      <c r="AI212" s="303"/>
      <c r="AJ212" s="303"/>
    </row>
    <row r="213" spans="1:36" x14ac:dyDescent="0.25">
      <c r="A213" s="37">
        <v>383</v>
      </c>
      <c r="B213" s="42" t="s">
        <v>40</v>
      </c>
      <c r="C213" s="24">
        <v>0</v>
      </c>
      <c r="D213" s="24">
        <v>4.4174289863491145</v>
      </c>
      <c r="E213" s="24">
        <v>3.2766215509729517</v>
      </c>
      <c r="F213" s="24">
        <v>2.2793889050247378</v>
      </c>
      <c r="G213" s="24">
        <v>2.1703165843740293</v>
      </c>
      <c r="H213" s="24">
        <v>2.3150043566657494</v>
      </c>
      <c r="I213" s="24">
        <v>2.1302492012778784</v>
      </c>
      <c r="J213" s="24">
        <v>0.51419808306709269</v>
      </c>
      <c r="K213" s="24">
        <v>0.8080255591054829</v>
      </c>
      <c r="L213" s="24">
        <v>0.82026837060698965</v>
      </c>
      <c r="M213" s="24">
        <v>0.44741911124018452</v>
      </c>
      <c r="N213" s="24">
        <v>-0.30273133894855164</v>
      </c>
      <c r="O213" s="24">
        <v>-0.60546267789719599</v>
      </c>
      <c r="P213" s="24">
        <v>-0.53757072320650601</v>
      </c>
      <c r="Q213" s="24">
        <v>-0.99834562881206912</v>
      </c>
      <c r="R213" s="24">
        <v>0</v>
      </c>
      <c r="S213" s="24">
        <v>-0.46745280278825246</v>
      </c>
      <c r="T213" s="24">
        <v>-1.3244496079001282</v>
      </c>
      <c r="U213" s="24">
        <v>-0.47413069997094182</v>
      </c>
      <c r="V213" s="24">
        <v>-1.2643485332559092</v>
      </c>
      <c r="W213" s="24">
        <v>-0.79021783328487072</v>
      </c>
      <c r="X213" s="24"/>
      <c r="Y213" s="30">
        <f t="shared" si="56"/>
        <v>14.458760383386585</v>
      </c>
      <c r="Z213" s="30">
        <f t="shared" si="57"/>
        <v>4.7201603252976279</v>
      </c>
      <c r="AA213" s="30">
        <f t="shared" si="58"/>
        <v>-2.6088318327040234</v>
      </c>
      <c r="AB213" s="30">
        <f t="shared" si="59"/>
        <v>-4.3205994772001031</v>
      </c>
      <c r="AD213" s="317">
        <v>14.458760383386585</v>
      </c>
      <c r="AE213" s="317">
        <v>4.7201603252976279</v>
      </c>
      <c r="AF213" s="317">
        <v>0</v>
      </c>
      <c r="AG213" s="317">
        <v>0</v>
      </c>
      <c r="AH213" s="303"/>
      <c r="AI213" s="303"/>
      <c r="AJ213" s="303"/>
    </row>
    <row r="214" spans="1:36" x14ac:dyDescent="0.25">
      <c r="Y214" s="222">
        <f>SUM(Y210:Y213)</f>
        <v>57.65592022461032</v>
      </c>
      <c r="Z214" s="222">
        <f t="shared" ref="Z214:AB214" si="60">SUM(Z210:Z213)</f>
        <v>11.871817213670056</v>
      </c>
      <c r="AA214" s="222">
        <f t="shared" si="60"/>
        <v>-6.3069028947622883</v>
      </c>
      <c r="AB214" s="222">
        <f t="shared" si="60"/>
        <v>-10.202342917997839</v>
      </c>
      <c r="AC214" s="222">
        <f>SUM(AB214)</f>
        <v>-10.202342917997839</v>
      </c>
      <c r="AD214" s="320">
        <f>SUM(AD210:AD213)</f>
        <v>57.65592022461032</v>
      </c>
      <c r="AE214" s="320">
        <f t="shared" ref="AE214:AG214" si="61">SUM(AE210:AE213)</f>
        <v>11.871817213670056</v>
      </c>
      <c r="AF214" s="320">
        <f t="shared" si="61"/>
        <v>0</v>
      </c>
      <c r="AG214" s="320">
        <f t="shared" si="61"/>
        <v>0</v>
      </c>
      <c r="AH214" s="320">
        <f>SUM(AD214:AG214)</f>
        <v>69.527737438280383</v>
      </c>
      <c r="AI214" s="303"/>
      <c r="AJ214" s="303"/>
    </row>
    <row r="215" spans="1:36" x14ac:dyDescent="0.25">
      <c r="A215" s="37">
        <v>1</v>
      </c>
      <c r="B215" s="42" t="s">
        <v>135</v>
      </c>
      <c r="C215" s="42" t="s">
        <v>109</v>
      </c>
      <c r="D215" s="42"/>
      <c r="E215" s="42"/>
      <c r="F215" s="42"/>
      <c r="G215" s="42"/>
      <c r="H215" s="42"/>
      <c r="I215" s="42"/>
      <c r="J215" s="42"/>
      <c r="K215" s="42"/>
      <c r="L215" s="42"/>
      <c r="M215" s="42"/>
      <c r="N215" s="42"/>
      <c r="O215" s="42"/>
      <c r="P215" s="42"/>
      <c r="Q215" s="42"/>
      <c r="R215" s="42"/>
      <c r="S215" s="42"/>
      <c r="T215" s="42"/>
      <c r="U215" s="42"/>
      <c r="V215" s="42"/>
      <c r="W215" s="42"/>
      <c r="X215" s="42"/>
      <c r="AD215" s="303"/>
      <c r="AE215" s="303"/>
      <c r="AF215" s="303"/>
      <c r="AG215" s="303"/>
      <c r="AH215" s="303"/>
      <c r="AI215" s="303"/>
      <c r="AJ215" s="303"/>
    </row>
    <row r="216" spans="1:36" x14ac:dyDescent="0.25">
      <c r="A216" s="37">
        <v>283</v>
      </c>
      <c r="B216" s="42" t="s">
        <v>73</v>
      </c>
      <c r="C216" s="42">
        <v>2020</v>
      </c>
      <c r="D216" s="42">
        <v>2021</v>
      </c>
      <c r="E216" s="42">
        <v>2022</v>
      </c>
      <c r="F216" s="42">
        <v>2023</v>
      </c>
      <c r="G216" s="42">
        <v>2024</v>
      </c>
      <c r="H216" s="42">
        <v>2025</v>
      </c>
      <c r="I216" s="42">
        <v>2026</v>
      </c>
      <c r="J216" s="42">
        <v>2027</v>
      </c>
      <c r="K216" s="42">
        <v>2028</v>
      </c>
      <c r="L216" s="42">
        <v>2029</v>
      </c>
      <c r="M216" s="42">
        <v>2030</v>
      </c>
      <c r="N216" s="42">
        <v>2031</v>
      </c>
      <c r="O216" s="42">
        <v>2032</v>
      </c>
      <c r="P216" s="42">
        <v>2033</v>
      </c>
      <c r="Q216" s="42">
        <v>2034</v>
      </c>
      <c r="R216" s="42">
        <v>2035</v>
      </c>
      <c r="S216" s="42">
        <v>2036</v>
      </c>
      <c r="T216" s="42">
        <v>2037</v>
      </c>
      <c r="U216" s="42">
        <v>2038</v>
      </c>
      <c r="V216" s="42">
        <v>2039</v>
      </c>
      <c r="W216" s="42">
        <v>2040</v>
      </c>
      <c r="X216" s="42"/>
      <c r="AD216" s="303"/>
      <c r="AE216" s="303"/>
      <c r="AF216" s="303"/>
      <c r="AG216" s="303"/>
      <c r="AH216" s="303"/>
      <c r="AI216" s="303"/>
      <c r="AJ216" s="303"/>
    </row>
    <row r="217" spans="1:36" x14ac:dyDescent="0.25">
      <c r="A217" s="37">
        <v>285</v>
      </c>
      <c r="B217" s="42" t="s">
        <v>74</v>
      </c>
      <c r="C217" s="24">
        <v>0</v>
      </c>
      <c r="D217" s="24">
        <v>899.90851002033105</v>
      </c>
      <c r="E217" s="24">
        <v>905.30641882079578</v>
      </c>
      <c r="F217" s="24">
        <v>909.24774905605568</v>
      </c>
      <c r="G217" s="24">
        <v>911.98954400232344</v>
      </c>
      <c r="H217" s="24">
        <v>914.55997676444952</v>
      </c>
      <c r="I217" s="24">
        <v>917.30177171071728</v>
      </c>
      <c r="J217" s="24">
        <v>919.78652338077256</v>
      </c>
      <c r="K217" s="24">
        <v>920.38629102526863</v>
      </c>
      <c r="L217" s="24">
        <v>921.32878303804819</v>
      </c>
      <c r="M217" s="24">
        <v>922.27127505082774</v>
      </c>
      <c r="N217" s="24">
        <v>922.78536160325291</v>
      </c>
      <c r="O217" s="24">
        <v>922.44263723496942</v>
      </c>
      <c r="P217" s="24">
        <v>921.75718849840246</v>
      </c>
      <c r="Q217" s="24">
        <v>921.15742085390639</v>
      </c>
      <c r="R217" s="24">
        <v>920.04356665698515</v>
      </c>
      <c r="S217" s="24">
        <v>920.04356665698515</v>
      </c>
      <c r="T217" s="24">
        <v>919.52948010455987</v>
      </c>
      <c r="U217" s="24">
        <v>918.07290153935514</v>
      </c>
      <c r="V217" s="24">
        <v>917.55881498692997</v>
      </c>
      <c r="W217" s="24">
        <v>916.18791751379604</v>
      </c>
      <c r="X217" s="24"/>
      <c r="AD217" s="303"/>
      <c r="AE217" s="303"/>
      <c r="AF217" s="303"/>
      <c r="AG217" s="303"/>
      <c r="AH217" s="303"/>
      <c r="AI217" s="303"/>
      <c r="AJ217" s="303"/>
    </row>
    <row r="218" spans="1:36" x14ac:dyDescent="0.25">
      <c r="A218" s="37">
        <v>287</v>
      </c>
      <c r="B218" s="42" t="s">
        <v>74</v>
      </c>
      <c r="C218" s="24">
        <v>0</v>
      </c>
      <c r="D218" s="24">
        <v>899.90851002033105</v>
      </c>
      <c r="E218" s="24">
        <v>905.30641882079578</v>
      </c>
      <c r="F218" s="24">
        <v>909.24774905605568</v>
      </c>
      <c r="G218" s="24">
        <v>911.98954400232344</v>
      </c>
      <c r="H218" s="24">
        <v>914.55997676444952</v>
      </c>
      <c r="I218" s="24">
        <v>917.30177171071728</v>
      </c>
      <c r="J218" s="24">
        <v>919.78652338077256</v>
      </c>
      <c r="K218" s="24">
        <v>920.38629102526863</v>
      </c>
      <c r="L218" s="24">
        <v>921.32878303804819</v>
      </c>
      <c r="M218" s="24">
        <v>922.27127505082774</v>
      </c>
      <c r="N218" s="24">
        <v>922.78536160325291</v>
      </c>
      <c r="O218" s="24">
        <v>922.44263723496942</v>
      </c>
      <c r="P218" s="24">
        <v>921.75718849840246</v>
      </c>
      <c r="Q218" s="24">
        <v>921.15742085390639</v>
      </c>
      <c r="R218" s="24">
        <v>920.04356665698515</v>
      </c>
      <c r="S218" s="24">
        <v>920.04356665698515</v>
      </c>
      <c r="T218" s="24">
        <v>919.52948010455987</v>
      </c>
      <c r="U218" s="24">
        <v>918.07290153935514</v>
      </c>
      <c r="V218" s="24">
        <v>917.55881498692997</v>
      </c>
      <c r="W218" s="24">
        <v>916.18791751379604</v>
      </c>
      <c r="X218" s="24"/>
      <c r="AD218" s="303"/>
      <c r="AE218" s="303"/>
      <c r="AF218" s="303"/>
      <c r="AG218" s="303"/>
      <c r="AH218" s="303"/>
      <c r="AI218" s="303"/>
      <c r="AJ218" s="303"/>
    </row>
    <row r="219" spans="1:36" x14ac:dyDescent="0.25">
      <c r="A219" s="37">
        <v>289</v>
      </c>
      <c r="B219" s="42" t="s">
        <v>77</v>
      </c>
      <c r="C219" s="24">
        <v>0</v>
      </c>
      <c r="D219" s="24">
        <v>5.3979088004647338</v>
      </c>
      <c r="E219" s="24">
        <v>3.9413302352598976</v>
      </c>
      <c r="F219" s="24">
        <v>2.7417949462677598</v>
      </c>
      <c r="G219" s="24">
        <v>2.5704327621260745</v>
      </c>
      <c r="H219" s="24">
        <v>2.7417949462677598</v>
      </c>
      <c r="I219" s="24">
        <v>2.4847516700552887</v>
      </c>
      <c r="J219" s="24">
        <v>0.5997676444960689</v>
      </c>
      <c r="K219" s="24">
        <v>0.94249201277955308</v>
      </c>
      <c r="L219" s="24">
        <v>0.94249201277955308</v>
      </c>
      <c r="M219" s="24">
        <v>0.51408655242516943</v>
      </c>
      <c r="N219" s="24">
        <v>-0.34272436828348418</v>
      </c>
      <c r="O219" s="24">
        <v>-0.68544873656696836</v>
      </c>
      <c r="P219" s="24">
        <v>-0.5997676444960689</v>
      </c>
      <c r="Q219" s="24">
        <v>-1.1138541969212383</v>
      </c>
      <c r="R219" s="24">
        <v>0</v>
      </c>
      <c r="S219" s="24">
        <v>-0.51408655242528312</v>
      </c>
      <c r="T219" s="24">
        <v>-1.4565785652047225</v>
      </c>
      <c r="U219" s="24">
        <v>-0.51408655242516943</v>
      </c>
      <c r="V219" s="24">
        <v>-1.3708974731339367</v>
      </c>
      <c r="W219" s="24">
        <v>-0.85681092070865361</v>
      </c>
      <c r="X219" s="24"/>
      <c r="AD219" s="303"/>
      <c r="AE219" s="303"/>
      <c r="AF219" s="303"/>
      <c r="AG219" s="303"/>
      <c r="AH219" s="303"/>
      <c r="AI219" s="303"/>
      <c r="AJ219" s="303"/>
    </row>
    <row r="220" spans="1:36" x14ac:dyDescent="0.25">
      <c r="A220" s="37">
        <v>299</v>
      </c>
      <c r="B220" s="42" t="s">
        <v>78</v>
      </c>
      <c r="C220" s="24">
        <v>0</v>
      </c>
      <c r="D220" s="24">
        <v>2</v>
      </c>
      <c r="E220" s="24">
        <v>2</v>
      </c>
      <c r="F220" s="24">
        <v>2</v>
      </c>
      <c r="G220" s="24">
        <v>2</v>
      </c>
      <c r="H220" s="24">
        <v>2</v>
      </c>
      <c r="I220" s="24">
        <v>0</v>
      </c>
      <c r="J220" s="24">
        <v>0</v>
      </c>
      <c r="K220" s="24">
        <v>0</v>
      </c>
      <c r="L220" s="24">
        <v>0</v>
      </c>
      <c r="M220" s="24">
        <v>0</v>
      </c>
      <c r="N220" s="24">
        <v>0</v>
      </c>
      <c r="O220" s="24">
        <v>0</v>
      </c>
      <c r="P220" s="24">
        <v>0</v>
      </c>
      <c r="Q220" s="24">
        <v>0</v>
      </c>
      <c r="R220" s="24">
        <v>0</v>
      </c>
      <c r="S220" s="24">
        <v>0</v>
      </c>
      <c r="T220" s="24">
        <v>0</v>
      </c>
      <c r="U220" s="24">
        <v>0</v>
      </c>
      <c r="V220" s="24">
        <v>0</v>
      </c>
      <c r="W220" s="24">
        <v>0</v>
      </c>
      <c r="X220" s="24"/>
      <c r="AD220" s="303"/>
      <c r="AE220" s="303"/>
      <c r="AF220" s="303"/>
      <c r="AG220" s="303"/>
      <c r="AH220" s="303"/>
      <c r="AI220" s="303"/>
      <c r="AJ220" s="303"/>
    </row>
    <row r="221" spans="1:36" x14ac:dyDescent="0.25">
      <c r="A221" s="37">
        <v>301</v>
      </c>
      <c r="B221" s="42" t="s">
        <v>80</v>
      </c>
      <c r="C221" s="24">
        <v>0</v>
      </c>
      <c r="D221" s="24">
        <v>5.3979088004647338</v>
      </c>
      <c r="E221" s="24">
        <v>3.9413302352598976</v>
      </c>
      <c r="F221" s="24">
        <v>2.7417949462677598</v>
      </c>
      <c r="G221" s="24">
        <v>2.5704327621260745</v>
      </c>
      <c r="H221" s="24">
        <v>2.7417949462677598</v>
      </c>
      <c r="I221" s="24">
        <v>2.4847516700552887</v>
      </c>
      <c r="J221" s="24">
        <v>0.5997676444960689</v>
      </c>
      <c r="K221" s="24">
        <v>0.94249201277955308</v>
      </c>
      <c r="L221" s="24">
        <v>0.94249201277955308</v>
      </c>
      <c r="M221" s="24">
        <v>0.51408655242516943</v>
      </c>
      <c r="N221" s="24">
        <v>-0.34272436828348418</v>
      </c>
      <c r="O221" s="24">
        <v>-0.68544873656696836</v>
      </c>
      <c r="P221" s="24">
        <v>-0.5997676444960689</v>
      </c>
      <c r="Q221" s="24">
        <v>-1.1138541969212383</v>
      </c>
      <c r="R221" s="24">
        <v>0</v>
      </c>
      <c r="S221" s="24">
        <v>-0.51408655242528312</v>
      </c>
      <c r="T221" s="24">
        <v>-1.4565785652047225</v>
      </c>
      <c r="U221" s="24">
        <v>-0.51408655242516943</v>
      </c>
      <c r="V221" s="24">
        <v>-1.3708974731339367</v>
      </c>
      <c r="W221" s="24">
        <v>-0.85681092070865361</v>
      </c>
      <c r="X221" s="24"/>
      <c r="AD221" s="303"/>
      <c r="AE221" s="303"/>
      <c r="AF221" s="303"/>
      <c r="AG221" s="303"/>
      <c r="AH221" s="303"/>
      <c r="AI221" s="303"/>
      <c r="AJ221" s="303"/>
    </row>
    <row r="222" spans="1:36" x14ac:dyDescent="0.25">
      <c r="A222" s="37">
        <v>303</v>
      </c>
      <c r="B222" s="42" t="s">
        <v>81</v>
      </c>
      <c r="C222" s="24">
        <v>0</v>
      </c>
      <c r="D222" s="24">
        <v>7.3979088004647338</v>
      </c>
      <c r="E222" s="24">
        <v>5.9413302352598976</v>
      </c>
      <c r="F222" s="24">
        <v>4.7417949462677598</v>
      </c>
      <c r="G222" s="24">
        <v>4.5704327621260745</v>
      </c>
      <c r="H222" s="24">
        <v>4.7417949462677598</v>
      </c>
      <c r="I222" s="24">
        <v>2.4847516700552887</v>
      </c>
      <c r="J222" s="24">
        <v>0.5997676444960689</v>
      </c>
      <c r="K222" s="24">
        <v>0.94249201277955308</v>
      </c>
      <c r="L222" s="24">
        <v>0.94249201277955308</v>
      </c>
      <c r="M222" s="24">
        <v>0.51408655242516943</v>
      </c>
      <c r="N222" s="24">
        <v>-0.34272436828348418</v>
      </c>
      <c r="O222" s="24">
        <v>-0.68544873656696836</v>
      </c>
      <c r="P222" s="24">
        <v>-0.5997676444960689</v>
      </c>
      <c r="Q222" s="24">
        <v>-1.1138541969212383</v>
      </c>
      <c r="R222" s="24">
        <v>0</v>
      </c>
      <c r="S222" s="24">
        <v>-0.51408655242528312</v>
      </c>
      <c r="T222" s="24">
        <v>-1.4565785652047225</v>
      </c>
      <c r="U222" s="24">
        <v>-0.51408655242516943</v>
      </c>
      <c r="V222" s="24">
        <v>-1.3708974731339367</v>
      </c>
      <c r="W222" s="24">
        <v>-0.85681092070865361</v>
      </c>
      <c r="X222" s="24"/>
      <c r="AD222" s="303"/>
      <c r="AE222" s="303"/>
      <c r="AF222" s="303"/>
      <c r="AG222" s="303"/>
      <c r="AH222" s="303"/>
      <c r="AI222" s="303"/>
      <c r="AJ222" s="303"/>
    </row>
    <row r="223" spans="1:36" x14ac:dyDescent="0.25">
      <c r="B223" s="42"/>
      <c r="C223" s="26"/>
      <c r="D223" s="26"/>
      <c r="E223" s="26"/>
      <c r="F223" s="26"/>
      <c r="G223" s="26"/>
      <c r="H223" s="26"/>
      <c r="I223" s="26"/>
      <c r="J223" s="26"/>
      <c r="K223" s="26"/>
      <c r="L223" s="26"/>
      <c r="M223" s="26"/>
      <c r="N223" s="26"/>
      <c r="O223" s="26"/>
      <c r="P223" s="26"/>
      <c r="Q223" s="26"/>
      <c r="R223" s="26"/>
      <c r="S223" s="26"/>
      <c r="T223" s="26"/>
      <c r="U223" s="26"/>
      <c r="V223" s="26"/>
      <c r="W223" s="26"/>
      <c r="X223" s="26"/>
      <c r="AD223" s="303"/>
      <c r="AE223" s="303"/>
      <c r="AF223" s="303"/>
      <c r="AG223" s="303"/>
      <c r="AH223" s="303"/>
      <c r="AI223" s="303"/>
      <c r="AJ223" s="303"/>
    </row>
    <row r="224" spans="1:36" x14ac:dyDescent="0.25">
      <c r="A224" s="37">
        <v>330</v>
      </c>
      <c r="B224" s="42" t="s">
        <v>82</v>
      </c>
      <c r="C224" s="36">
        <v>1.6E-2</v>
      </c>
      <c r="D224" s="36">
        <v>1.6E-2</v>
      </c>
      <c r="E224" s="36">
        <v>1.6E-2</v>
      </c>
      <c r="F224" s="36">
        <v>1.6E-2</v>
      </c>
      <c r="G224" s="36">
        <v>1.6E-2</v>
      </c>
      <c r="H224" s="36">
        <v>1.6E-2</v>
      </c>
      <c r="I224" s="36">
        <v>1.6E-2</v>
      </c>
      <c r="J224" s="36">
        <v>1.6E-2</v>
      </c>
      <c r="K224" s="36">
        <v>1.6E-2</v>
      </c>
      <c r="L224" s="36">
        <v>1.6E-2</v>
      </c>
      <c r="M224" s="36">
        <v>1.6E-2</v>
      </c>
      <c r="N224" s="36">
        <v>1.6E-2</v>
      </c>
      <c r="O224" s="36">
        <v>1.6E-2</v>
      </c>
      <c r="P224" s="36">
        <v>1.6E-2</v>
      </c>
      <c r="Q224" s="36">
        <v>1.6E-2</v>
      </c>
      <c r="R224" s="36">
        <v>1.6E-2</v>
      </c>
      <c r="S224" s="36">
        <v>1.6E-2</v>
      </c>
      <c r="T224" s="36">
        <v>1.6E-2</v>
      </c>
      <c r="U224" s="36">
        <v>1.6E-2</v>
      </c>
      <c r="V224" s="36">
        <v>1.6E-2</v>
      </c>
      <c r="W224" s="36">
        <v>1.6E-2</v>
      </c>
      <c r="X224" s="36"/>
      <c r="AD224" s="303"/>
      <c r="AE224" s="303"/>
      <c r="AF224" s="303"/>
      <c r="AG224" s="303"/>
      <c r="AH224" s="303"/>
      <c r="AI224" s="303"/>
      <c r="AJ224" s="303"/>
    </row>
    <row r="225" spans="1:36" x14ac:dyDescent="0.25">
      <c r="A225" s="37">
        <v>331</v>
      </c>
      <c r="B225" s="42" t="s">
        <v>83</v>
      </c>
      <c r="C225" s="28">
        <v>164885.71</v>
      </c>
      <c r="D225" s="28">
        <v>167523.88136</v>
      </c>
      <c r="E225" s="28">
        <v>170204.26346176001</v>
      </c>
      <c r="F225" s="28">
        <v>172927.53167714819</v>
      </c>
      <c r="G225" s="28">
        <v>175694.37218398257</v>
      </c>
      <c r="H225" s="28">
        <v>178505.48213892631</v>
      </c>
      <c r="I225" s="28">
        <v>181361.56985314912</v>
      </c>
      <c r="J225" s="28">
        <v>184263.3549707995</v>
      </c>
      <c r="K225" s="28">
        <v>187211.56865033228</v>
      </c>
      <c r="L225" s="28">
        <v>190206.95374873761</v>
      </c>
      <c r="M225" s="28">
        <v>193250.26500871743</v>
      </c>
      <c r="N225" s="28">
        <v>196342.2692488569</v>
      </c>
      <c r="O225" s="28">
        <v>199483.74555683861</v>
      </c>
      <c r="P225" s="28">
        <v>202675.48548574804</v>
      </c>
      <c r="Q225" s="28">
        <v>205918.29325352001</v>
      </c>
      <c r="R225" s="28">
        <v>209212.98594557634</v>
      </c>
      <c r="S225" s="28">
        <v>212560.39372070556</v>
      </c>
      <c r="T225" s="28">
        <v>215961.36002023684</v>
      </c>
      <c r="U225" s="28">
        <v>219416.74178056064</v>
      </c>
      <c r="V225" s="28">
        <v>222927.4096490496</v>
      </c>
      <c r="W225" s="28">
        <v>226494.2482034344</v>
      </c>
      <c r="X225" s="28"/>
      <c r="AD225" s="303"/>
      <c r="AE225" s="303"/>
      <c r="AF225" s="303"/>
      <c r="AG225" s="303"/>
      <c r="AH225" s="303"/>
      <c r="AI225" s="303"/>
      <c r="AJ225" s="303"/>
    </row>
    <row r="226" spans="1:36" x14ac:dyDescent="0.25">
      <c r="A226" s="37">
        <v>332</v>
      </c>
      <c r="B226" s="42" t="s">
        <v>84</v>
      </c>
      <c r="C226" s="28">
        <v>157500</v>
      </c>
      <c r="D226" s="28">
        <v>160020</v>
      </c>
      <c r="E226" s="28">
        <v>162580.32</v>
      </c>
      <c r="F226" s="28">
        <v>165181.60512000002</v>
      </c>
      <c r="G226" s="28">
        <v>167824.51080192003</v>
      </c>
      <c r="H226" s="28">
        <v>170509.70297475075</v>
      </c>
      <c r="I226" s="28">
        <v>173237.85822234675</v>
      </c>
      <c r="J226" s="28">
        <v>176009.6639539043</v>
      </c>
      <c r="K226" s="28">
        <v>178825.81857716676</v>
      </c>
      <c r="L226" s="28">
        <v>181687.03167440143</v>
      </c>
      <c r="M226" s="28">
        <v>184594.02418119184</v>
      </c>
      <c r="N226" s="28">
        <v>187547.5285680909</v>
      </c>
      <c r="O226" s="28">
        <v>190548.28902518036</v>
      </c>
      <c r="P226" s="28">
        <v>193597.06164958325</v>
      </c>
      <c r="Q226" s="28">
        <v>196694.61463597658</v>
      </c>
      <c r="R226" s="28">
        <v>199841.72847015221</v>
      </c>
      <c r="S226" s="28">
        <v>203039.19612567464</v>
      </c>
      <c r="T226" s="28">
        <v>206287.82326368545</v>
      </c>
      <c r="U226" s="28">
        <v>209588.42843590441</v>
      </c>
      <c r="V226" s="28">
        <v>212941.8432908789</v>
      </c>
      <c r="W226" s="28">
        <v>216348.91278353296</v>
      </c>
      <c r="X226" s="28"/>
      <c r="AD226" s="303"/>
      <c r="AE226" s="303"/>
      <c r="AF226" s="303"/>
      <c r="AG226" s="303"/>
      <c r="AH226" s="303"/>
      <c r="AI226" s="303"/>
      <c r="AJ226" s="303"/>
    </row>
    <row r="227" spans="1:36" x14ac:dyDescent="0.25">
      <c r="A227" s="37">
        <v>336</v>
      </c>
      <c r="B227" s="42" t="s">
        <v>85</v>
      </c>
      <c r="C227" s="28">
        <v>128409.88985411575</v>
      </c>
      <c r="D227" s="28">
        <v>130464.44809178167</v>
      </c>
      <c r="E227" s="28">
        <v>132551.87926125069</v>
      </c>
      <c r="F227" s="28">
        <v>134672.70932943077</v>
      </c>
      <c r="G227" s="28">
        <v>136827.47267870099</v>
      </c>
      <c r="H227" s="28">
        <v>139016.71224156025</v>
      </c>
      <c r="I227" s="28">
        <v>141240.97963742528</v>
      </c>
      <c r="J227" s="28">
        <v>143500.83531162466</v>
      </c>
      <c r="K227" s="28">
        <v>145796.84867660995</v>
      </c>
      <c r="L227" s="28">
        <v>148129.59825543576</v>
      </c>
      <c r="M227" s="28">
        <v>150499.6718275228</v>
      </c>
      <c r="N227" s="28">
        <v>152907.66657676376</v>
      </c>
      <c r="O227" s="28">
        <v>155354.18924199123</v>
      </c>
      <c r="P227" s="28">
        <v>157839.85626986314</v>
      </c>
      <c r="Q227" s="28">
        <v>160365.29397018102</v>
      </c>
      <c r="R227" s="28">
        <v>162931.13867370458</v>
      </c>
      <c r="S227" s="28">
        <v>165538.03689248304</v>
      </c>
      <c r="T227" s="28">
        <v>168186.64548276283</v>
      </c>
      <c r="U227" s="28">
        <v>170877.6318104871</v>
      </c>
      <c r="V227" s="28">
        <v>173611.67391945561</v>
      </c>
      <c r="W227" s="28">
        <v>176389.46070216602</v>
      </c>
      <c r="X227" s="28"/>
      <c r="AD227" s="303"/>
      <c r="AE227" s="303"/>
      <c r="AF227" s="303"/>
      <c r="AG227" s="303"/>
      <c r="AH227" s="303"/>
      <c r="AI227" s="303"/>
      <c r="AJ227" s="303"/>
    </row>
    <row r="228" spans="1:36" x14ac:dyDescent="0.25">
      <c r="B228" s="42"/>
      <c r="C228" s="26"/>
      <c r="D228" s="26"/>
      <c r="E228" s="26"/>
      <c r="F228" s="26"/>
      <c r="G228" s="26"/>
      <c r="H228" s="26"/>
      <c r="I228" s="26"/>
      <c r="J228" s="26"/>
      <c r="K228" s="26"/>
      <c r="L228" s="26"/>
      <c r="M228" s="26"/>
      <c r="N228" s="26"/>
      <c r="O228" s="26"/>
      <c r="P228" s="26"/>
      <c r="Q228" s="26"/>
      <c r="R228" s="26"/>
      <c r="S228" s="26"/>
      <c r="T228" s="26"/>
      <c r="U228" s="26"/>
      <c r="V228" s="26"/>
      <c r="W228" s="26"/>
      <c r="X228" s="26"/>
      <c r="AD228" s="303"/>
      <c r="AE228" s="303"/>
      <c r="AF228" s="303"/>
      <c r="AG228" s="303"/>
      <c r="AH228" s="303"/>
      <c r="AI228" s="303"/>
      <c r="AJ228" s="303"/>
    </row>
    <row r="229" spans="1:36" x14ac:dyDescent="0.25">
      <c r="A229" s="37">
        <v>339</v>
      </c>
      <c r="B229" s="42" t="s">
        <v>86</v>
      </c>
      <c r="C229" s="24">
        <v>0</v>
      </c>
      <c r="D229" s="24">
        <v>2.213142608190541</v>
      </c>
      <c r="E229" s="24">
        <v>1.615945396456558</v>
      </c>
      <c r="F229" s="24">
        <v>1.1515538774324592</v>
      </c>
      <c r="G229" s="24">
        <v>1.0795817600929514</v>
      </c>
      <c r="H229" s="24">
        <v>1.1789718268951368</v>
      </c>
      <c r="I229" s="24">
        <v>1.0684432181237742</v>
      </c>
      <c r="J229" s="24">
        <v>0.26389776357827033</v>
      </c>
      <c r="K229" s="24">
        <v>0.41469648562300337</v>
      </c>
      <c r="L229" s="24">
        <v>0.42412140575079887</v>
      </c>
      <c r="M229" s="24">
        <v>0.23647981411557795</v>
      </c>
      <c r="N229" s="24">
        <v>-0.15765320941040273</v>
      </c>
      <c r="O229" s="24">
        <v>-0.31530641882080546</v>
      </c>
      <c r="P229" s="24">
        <v>-0.2758931164681917</v>
      </c>
      <c r="Q229" s="24">
        <v>-0.52351147255298203</v>
      </c>
      <c r="R229" s="24">
        <v>0</v>
      </c>
      <c r="S229" s="24">
        <v>-0.2467615451641359</v>
      </c>
      <c r="T229" s="24">
        <v>-0.69915771129826676</v>
      </c>
      <c r="U229" s="24">
        <v>-0.24676154516408133</v>
      </c>
      <c r="V229" s="24">
        <v>-0.671739761835629</v>
      </c>
      <c r="W229" s="24">
        <v>-0.41983735114724025</v>
      </c>
      <c r="X229" s="24"/>
      <c r="AD229" s="303"/>
      <c r="AE229" s="303"/>
      <c r="AF229" s="303"/>
      <c r="AG229" s="303"/>
      <c r="AH229" s="303"/>
      <c r="AI229" s="303"/>
      <c r="AJ229" s="303"/>
    </row>
    <row r="230" spans="1:36" x14ac:dyDescent="0.25">
      <c r="A230" s="37">
        <v>340</v>
      </c>
      <c r="B230" s="42" t="s">
        <v>87</v>
      </c>
      <c r="C230" s="24">
        <v>0</v>
      </c>
      <c r="D230" s="24">
        <v>5.1847661922741928</v>
      </c>
      <c r="E230" s="24">
        <v>4.3253848388033393</v>
      </c>
      <c r="F230" s="24">
        <v>3.5902410688353008</v>
      </c>
      <c r="G230" s="24">
        <v>3.4908510020331232</v>
      </c>
      <c r="H230" s="24">
        <v>3.5628231193726227</v>
      </c>
      <c r="I230" s="24">
        <v>1.4163084519315146</v>
      </c>
      <c r="J230" s="24">
        <v>0.33586988091779857</v>
      </c>
      <c r="K230" s="24">
        <v>0.52779552715654976</v>
      </c>
      <c r="L230" s="24">
        <v>0.51837060702875415</v>
      </c>
      <c r="M230" s="24">
        <v>0.27760673830959148</v>
      </c>
      <c r="N230" s="24">
        <v>-0.18507115887308145</v>
      </c>
      <c r="O230" s="24">
        <v>-0.37014231774616291</v>
      </c>
      <c r="P230" s="24">
        <v>-0.3238745280278772</v>
      </c>
      <c r="Q230" s="24">
        <v>-0.5903427243682563</v>
      </c>
      <c r="R230" s="24">
        <v>0</v>
      </c>
      <c r="S230" s="24">
        <v>-0.26732500726114722</v>
      </c>
      <c r="T230" s="24">
        <v>-0.75742085390645575</v>
      </c>
      <c r="U230" s="24">
        <v>-0.2673250072610881</v>
      </c>
      <c r="V230" s="24">
        <v>-0.69915771129830773</v>
      </c>
      <c r="W230" s="24">
        <v>-0.43697356956141337</v>
      </c>
      <c r="X230" s="24"/>
      <c r="AD230" s="303"/>
      <c r="AE230" s="303"/>
      <c r="AF230" s="303"/>
      <c r="AG230" s="303"/>
      <c r="AH230" s="303"/>
      <c r="AI230" s="303"/>
      <c r="AJ230" s="303"/>
    </row>
    <row r="231" spans="1:36" x14ac:dyDescent="0.25">
      <c r="B231" s="42"/>
      <c r="C231" s="26"/>
      <c r="D231" s="26"/>
      <c r="E231" s="26"/>
      <c r="F231" s="26"/>
      <c r="G231" s="26"/>
      <c r="H231" s="26"/>
      <c r="I231" s="26"/>
      <c r="J231" s="26"/>
      <c r="K231" s="26"/>
      <c r="L231" s="26"/>
      <c r="M231" s="26"/>
      <c r="N231" s="26"/>
      <c r="O231" s="26"/>
      <c r="P231" s="26"/>
      <c r="Q231" s="26"/>
      <c r="R231" s="26"/>
      <c r="S231" s="26"/>
      <c r="T231" s="26"/>
      <c r="U231" s="26"/>
      <c r="V231" s="26"/>
      <c r="W231" s="26"/>
      <c r="X231" s="26"/>
      <c r="AD231" s="303"/>
      <c r="AE231" s="303"/>
      <c r="AF231" s="303"/>
      <c r="AG231" s="303"/>
      <c r="AH231" s="303"/>
      <c r="AI231" s="303"/>
      <c r="AJ231" s="303"/>
    </row>
    <row r="232" spans="1:36" x14ac:dyDescent="0.25">
      <c r="A232" s="37">
        <v>366</v>
      </c>
      <c r="B232" s="42" t="s">
        <v>88</v>
      </c>
      <c r="C232" s="36">
        <v>1.6E-2</v>
      </c>
      <c r="D232" s="36">
        <v>1.6E-2</v>
      </c>
      <c r="E232" s="36">
        <v>1.6E-2</v>
      </c>
      <c r="F232" s="36">
        <v>1.6E-2</v>
      </c>
      <c r="G232" s="36">
        <v>1.6E-2</v>
      </c>
      <c r="H232" s="36">
        <v>1.6E-2</v>
      </c>
      <c r="I232" s="36">
        <v>1.6E-2</v>
      </c>
      <c r="J232" s="36">
        <v>1.6E-2</v>
      </c>
      <c r="K232" s="36">
        <v>1.6E-2</v>
      </c>
      <c r="L232" s="36">
        <v>1.6E-2</v>
      </c>
      <c r="M232" s="36">
        <v>1.6E-2</v>
      </c>
      <c r="N232" s="36">
        <v>1.6E-2</v>
      </c>
      <c r="O232" s="36">
        <v>1.6E-2</v>
      </c>
      <c r="P232" s="36">
        <v>1.6E-2</v>
      </c>
      <c r="Q232" s="36">
        <v>1.6E-2</v>
      </c>
      <c r="R232" s="36">
        <v>1.6E-2</v>
      </c>
      <c r="S232" s="36">
        <v>1.6E-2</v>
      </c>
      <c r="T232" s="36">
        <v>1.6E-2</v>
      </c>
      <c r="U232" s="36">
        <v>1.6E-2</v>
      </c>
      <c r="V232" s="36">
        <v>1.6E-2</v>
      </c>
      <c r="W232" s="36">
        <v>1.6E-2</v>
      </c>
      <c r="X232" s="36"/>
      <c r="AD232" s="303"/>
      <c r="AE232" s="303"/>
      <c r="AF232" s="303"/>
      <c r="AG232" s="303"/>
      <c r="AH232" s="303"/>
      <c r="AI232" s="303"/>
      <c r="AJ232" s="303"/>
    </row>
    <row r="233" spans="1:36" x14ac:dyDescent="0.25">
      <c r="A233" s="37">
        <v>368</v>
      </c>
      <c r="B233" s="42" t="s">
        <v>89</v>
      </c>
      <c r="C233" s="28">
        <v>122.30769230769231</v>
      </c>
      <c r="D233" s="28">
        <v>124.26461538461538</v>
      </c>
      <c r="E233" s="28">
        <v>126.25284923076923</v>
      </c>
      <c r="F233" s="28">
        <v>128.27289481846154</v>
      </c>
      <c r="G233" s="28">
        <v>130.32526113555693</v>
      </c>
      <c r="H233" s="28">
        <v>132.41046531372584</v>
      </c>
      <c r="I233" s="28">
        <v>134.52903275874544</v>
      </c>
      <c r="J233" s="28">
        <v>136.68149728288537</v>
      </c>
      <c r="K233" s="28">
        <v>138.86840123941155</v>
      </c>
      <c r="L233" s="28">
        <v>141.09029565924214</v>
      </c>
      <c r="M233" s="28">
        <v>143.34774038979003</v>
      </c>
      <c r="N233" s="28">
        <v>145.64130423602668</v>
      </c>
      <c r="O233" s="28">
        <v>147.9715651038031</v>
      </c>
      <c r="P233" s="28">
        <v>150.33911014546396</v>
      </c>
      <c r="Q233" s="28">
        <v>152.7445359077914</v>
      </c>
      <c r="R233" s="28">
        <v>155.18844848231606</v>
      </c>
      <c r="S233" s="28">
        <v>157.67146365803313</v>
      </c>
      <c r="T233" s="28">
        <v>160.19420707656167</v>
      </c>
      <c r="U233" s="28">
        <v>162.75731438978664</v>
      </c>
      <c r="V233" s="28">
        <v>165.36143142002322</v>
      </c>
      <c r="W233" s="28">
        <v>168.00721432274361</v>
      </c>
      <c r="X233" s="28"/>
      <c r="AD233" s="303"/>
      <c r="AE233" s="303"/>
      <c r="AF233" s="303"/>
      <c r="AG233" s="303"/>
      <c r="AH233" s="303"/>
      <c r="AI233" s="303"/>
      <c r="AJ233" s="303"/>
    </row>
    <row r="234" spans="1:36" x14ac:dyDescent="0.25">
      <c r="A234" s="37">
        <v>369</v>
      </c>
      <c r="B234" s="42" t="s">
        <v>90</v>
      </c>
      <c r="C234" s="28">
        <v>110.76923076923077</v>
      </c>
      <c r="D234" s="28">
        <v>112.54153846153847</v>
      </c>
      <c r="E234" s="28">
        <v>114.34220307692308</v>
      </c>
      <c r="F234" s="28">
        <v>116.17167832615385</v>
      </c>
      <c r="G234" s="28">
        <v>118.03042517937232</v>
      </c>
      <c r="H234" s="28">
        <v>119.91891198224228</v>
      </c>
      <c r="I234" s="28">
        <v>121.83761457395816</v>
      </c>
      <c r="J234" s="28">
        <v>123.78701640714149</v>
      </c>
      <c r="K234" s="28">
        <v>125.76760866965576</v>
      </c>
      <c r="L234" s="28">
        <v>127.77989040837025</v>
      </c>
      <c r="M234" s="28">
        <v>129.82436865490416</v>
      </c>
      <c r="N234" s="28">
        <v>131.90155855338264</v>
      </c>
      <c r="O234" s="28">
        <v>134.01198349023676</v>
      </c>
      <c r="P234" s="28">
        <v>136.15617522608053</v>
      </c>
      <c r="Q234" s="28">
        <v>138.33467402969782</v>
      </c>
      <c r="R234" s="28">
        <v>140.54802881417299</v>
      </c>
      <c r="S234" s="28">
        <v>142.79679727519976</v>
      </c>
      <c r="T234" s="28">
        <v>145.08154603160295</v>
      </c>
      <c r="U234" s="28">
        <v>147.40285076810861</v>
      </c>
      <c r="V234" s="28">
        <v>149.76129638039833</v>
      </c>
      <c r="W234" s="28">
        <v>152.15747712248472</v>
      </c>
      <c r="X234" s="28"/>
      <c r="AD234" s="303"/>
      <c r="AE234" s="303"/>
      <c r="AF234" s="303"/>
      <c r="AG234" s="303"/>
      <c r="AH234" s="303"/>
      <c r="AI234" s="303"/>
      <c r="AJ234" s="303"/>
    </row>
    <row r="235" spans="1:36" x14ac:dyDescent="0.25">
      <c r="A235" s="37">
        <v>370</v>
      </c>
      <c r="B235" s="42" t="s">
        <v>91</v>
      </c>
      <c r="C235" s="28">
        <v>6360</v>
      </c>
      <c r="D235" s="28">
        <v>6461.76</v>
      </c>
      <c r="E235" s="28">
        <v>6565.1481599999997</v>
      </c>
      <c r="F235" s="28">
        <v>6670.1905305600003</v>
      </c>
      <c r="G235" s="28">
        <v>6776.9135790489599</v>
      </c>
      <c r="H235" s="28">
        <v>6885.3441963137439</v>
      </c>
      <c r="I235" s="28">
        <v>6995.5097034547634</v>
      </c>
      <c r="J235" s="28">
        <v>7107.4378587100391</v>
      </c>
      <c r="K235" s="28">
        <v>7221.1568644494009</v>
      </c>
      <c r="L235" s="28">
        <v>7336.6953742805917</v>
      </c>
      <c r="M235" s="28">
        <v>7454.0825002690817</v>
      </c>
      <c r="N235" s="28">
        <v>7573.3478202733877</v>
      </c>
      <c r="O235" s="28">
        <v>7694.5213853977612</v>
      </c>
      <c r="P235" s="28">
        <v>7817.6337275641263</v>
      </c>
      <c r="Q235" s="28">
        <v>7942.7158672051528</v>
      </c>
      <c r="R235" s="28">
        <v>8069.7993210804352</v>
      </c>
      <c r="S235" s="28">
        <v>8198.9161102177222</v>
      </c>
      <c r="T235" s="28">
        <v>8330.098767981206</v>
      </c>
      <c r="U235" s="28">
        <v>8463.3803482689054</v>
      </c>
      <c r="V235" s="28">
        <v>8598.7944338412071</v>
      </c>
      <c r="W235" s="28">
        <v>8736.3751447826671</v>
      </c>
      <c r="X235" s="28"/>
      <c r="AD235" s="303"/>
      <c r="AE235" s="303"/>
      <c r="AF235" s="303"/>
      <c r="AG235" s="303"/>
      <c r="AH235" s="303"/>
      <c r="AI235" s="303"/>
      <c r="AJ235" s="303"/>
    </row>
    <row r="236" spans="1:36" x14ac:dyDescent="0.25">
      <c r="B236" s="42"/>
      <c r="C236" s="26"/>
      <c r="D236" s="26"/>
      <c r="E236" s="26"/>
      <c r="F236" s="26"/>
      <c r="G236" s="26"/>
      <c r="H236" s="26"/>
      <c r="I236" s="26"/>
      <c r="J236" s="26"/>
      <c r="K236" s="26"/>
      <c r="L236" s="26"/>
      <c r="M236" s="26"/>
      <c r="N236" s="26"/>
      <c r="O236" s="26"/>
      <c r="P236" s="26"/>
      <c r="Q236" s="26"/>
      <c r="R236" s="26"/>
      <c r="S236" s="26"/>
      <c r="T236" s="26"/>
      <c r="U236" s="26"/>
      <c r="V236" s="26"/>
      <c r="W236" s="26"/>
      <c r="X236" s="26"/>
      <c r="Y236" s="21" t="s">
        <v>71</v>
      </c>
      <c r="Z236" s="21" t="s">
        <v>72</v>
      </c>
      <c r="AA236" s="73" t="s">
        <v>184</v>
      </c>
      <c r="AB236" s="73" t="s">
        <v>185</v>
      </c>
      <c r="AD236" s="318" t="s">
        <v>71</v>
      </c>
      <c r="AE236" s="318" t="s">
        <v>72</v>
      </c>
      <c r="AF236" s="319" t="s">
        <v>184</v>
      </c>
      <c r="AG236" s="319" t="s">
        <v>185</v>
      </c>
      <c r="AH236" s="303"/>
      <c r="AI236" s="303"/>
      <c r="AJ236" s="303"/>
    </row>
    <row r="237" spans="1:36" x14ac:dyDescent="0.25">
      <c r="A237" s="37">
        <v>380</v>
      </c>
      <c r="B237" s="42" t="s">
        <v>37</v>
      </c>
      <c r="C237" s="24">
        <v>0</v>
      </c>
      <c r="D237" s="24">
        <v>3.2954981121115363</v>
      </c>
      <c r="E237" s="24">
        <v>2.9459192564623757</v>
      </c>
      <c r="F237" s="24">
        <v>2.6306128376415847</v>
      </c>
      <c r="G237" s="24">
        <v>2.5911995352889967</v>
      </c>
      <c r="H237" s="24">
        <v>2.6306128376415847</v>
      </c>
      <c r="I237" s="24">
        <v>0.57149288411271659</v>
      </c>
      <c r="J237" s="24">
        <v>0.13194888178913516</v>
      </c>
      <c r="K237" s="24">
        <v>0.20734824281150166</v>
      </c>
      <c r="L237" s="24">
        <v>0.20734824281150166</v>
      </c>
      <c r="M237" s="24">
        <v>0.1028173104850339</v>
      </c>
      <c r="N237" s="24">
        <v>-6.8544873656696842E-2</v>
      </c>
      <c r="O237" s="24">
        <v>-0.13708974731339368</v>
      </c>
      <c r="P237" s="24">
        <v>-0.11995352889921379</v>
      </c>
      <c r="Q237" s="24">
        <v>-0.21163229741503536</v>
      </c>
      <c r="R237" s="24">
        <v>0</v>
      </c>
      <c r="S237" s="24">
        <v>-9.7676444960803799E-2</v>
      </c>
      <c r="T237" s="24">
        <v>-0.2767499273888972</v>
      </c>
      <c r="U237" s="24">
        <v>-9.7676444960782205E-2</v>
      </c>
      <c r="V237" s="24">
        <v>-0.23305257043276933</v>
      </c>
      <c r="W237" s="24">
        <v>-0.14565785652047114</v>
      </c>
      <c r="X237" s="24"/>
      <c r="Y237" s="30">
        <f>SUM(D237:H237)</f>
        <v>14.093842579146077</v>
      </c>
      <c r="Z237" s="30">
        <f>SUM(I237:M237)</f>
        <v>1.2209555620098889</v>
      </c>
      <c r="AA237" s="30">
        <f>SUM(O237:S237)</f>
        <v>-0.56635201858844664</v>
      </c>
      <c r="AB237" s="30">
        <f>SUM(S237:W237)</f>
        <v>-0.85081324426372373</v>
      </c>
      <c r="AD237" s="317">
        <v>14.093842579146077</v>
      </c>
      <c r="AE237" s="317">
        <v>1.2209555620098889</v>
      </c>
      <c r="AF237" s="317">
        <v>0</v>
      </c>
      <c r="AG237" s="317">
        <v>0</v>
      </c>
      <c r="AH237" s="303"/>
      <c r="AI237" s="303"/>
      <c r="AJ237" s="303"/>
    </row>
    <row r="238" spans="1:36" x14ac:dyDescent="0.25">
      <c r="A238" s="37">
        <v>381</v>
      </c>
      <c r="B238" s="42" t="s">
        <v>75</v>
      </c>
      <c r="C238" s="24">
        <v>0</v>
      </c>
      <c r="D238" s="24">
        <v>1.1335608480975941</v>
      </c>
      <c r="E238" s="24">
        <v>0.82767934940457843</v>
      </c>
      <c r="F238" s="24">
        <v>0.57577693871622948</v>
      </c>
      <c r="G238" s="24">
        <v>0.53979088004647569</v>
      </c>
      <c r="H238" s="24">
        <v>0.54835898925355198</v>
      </c>
      <c r="I238" s="24">
        <v>0.49695033401105776</v>
      </c>
      <c r="J238" s="24">
        <v>0.11995352889921379</v>
      </c>
      <c r="K238" s="24">
        <v>0.18849840255591063</v>
      </c>
      <c r="L238" s="24">
        <v>0.18849840255591063</v>
      </c>
      <c r="M238" s="24">
        <v>0.10795817600928558</v>
      </c>
      <c r="N238" s="24">
        <v>-7.1972117339531669E-2</v>
      </c>
      <c r="O238" s="24">
        <v>-0.14394423467906334</v>
      </c>
      <c r="P238" s="24">
        <v>-0.11995352889921379</v>
      </c>
      <c r="Q238" s="24">
        <v>-0.23390938135346004</v>
      </c>
      <c r="R238" s="24">
        <v>0</v>
      </c>
      <c r="S238" s="24">
        <v>-0.10281731048505663</v>
      </c>
      <c r="T238" s="24">
        <v>-0.2913157130409445</v>
      </c>
      <c r="U238" s="24">
        <v>-9.7676444960782191E-2</v>
      </c>
      <c r="V238" s="24">
        <v>-0.28788846935812668</v>
      </c>
      <c r="W238" s="24">
        <v>-0.17993029334881724</v>
      </c>
      <c r="X238" s="24"/>
      <c r="Y238" s="30">
        <f t="shared" ref="Y238:Y240" si="62">SUM(D238:H238)</f>
        <v>3.6251670055184295</v>
      </c>
      <c r="Z238" s="30">
        <f t="shared" ref="Z238:Z240" si="63">SUM(I238:M238)</f>
        <v>1.1018588440313783</v>
      </c>
      <c r="AA238" s="30">
        <f t="shared" ref="AA238:AA240" si="64">SUM(O238:S238)</f>
        <v>-0.60062445541679377</v>
      </c>
      <c r="AB238" s="30">
        <f t="shared" ref="AB238:AB240" si="65">SUM(S238:W238)</f>
        <v>-0.95962823119372731</v>
      </c>
      <c r="AD238" s="317">
        <v>3.6251670055184295</v>
      </c>
      <c r="AE238" s="317">
        <v>1.1018588440313783</v>
      </c>
      <c r="AF238" s="317">
        <v>0</v>
      </c>
      <c r="AG238" s="317">
        <v>0</v>
      </c>
      <c r="AH238" s="303"/>
      <c r="AI238" s="303"/>
      <c r="AJ238" s="303"/>
    </row>
    <row r="239" spans="1:36" x14ac:dyDescent="0.25">
      <c r="A239" s="37">
        <v>382</v>
      </c>
      <c r="B239" s="42" t="s">
        <v>76</v>
      </c>
      <c r="C239" s="24">
        <v>0</v>
      </c>
      <c r="D239" s="24">
        <v>1.6409642753412792</v>
      </c>
      <c r="E239" s="24">
        <v>1.198164391519009</v>
      </c>
      <c r="F239" s="24">
        <v>0.84447284345047013</v>
      </c>
      <c r="G239" s="24">
        <v>0.79169329073483108</v>
      </c>
      <c r="H239" s="24">
        <v>0.85544002323554091</v>
      </c>
      <c r="I239" s="24">
        <v>0.77524252105725011</v>
      </c>
      <c r="J239" s="24">
        <v>0.18952657566075776</v>
      </c>
      <c r="K239" s="24">
        <v>0.29782747603833876</v>
      </c>
      <c r="L239" s="24">
        <v>0.29217252396166143</v>
      </c>
      <c r="M239" s="24">
        <v>0.16142317746150317</v>
      </c>
      <c r="N239" s="24">
        <v>-0.10761545164101402</v>
      </c>
      <c r="O239" s="24">
        <v>-0.21523090328202804</v>
      </c>
      <c r="P239" s="24">
        <v>-0.19432471681672631</v>
      </c>
      <c r="Q239" s="24">
        <v>-0.35420563462095372</v>
      </c>
      <c r="R239" s="24">
        <v>0</v>
      </c>
      <c r="S239" s="24">
        <v>-0.16553586988094118</v>
      </c>
      <c r="T239" s="24">
        <v>-0.46901829799592071</v>
      </c>
      <c r="U239" s="24">
        <v>-0.17067673540515624</v>
      </c>
      <c r="V239" s="24">
        <v>-0.44691257624166331</v>
      </c>
      <c r="W239" s="24">
        <v>-0.27932036015102107</v>
      </c>
      <c r="X239" s="24"/>
      <c r="Y239" s="30">
        <f t="shared" si="62"/>
        <v>5.330734824281131</v>
      </c>
      <c r="Z239" s="30">
        <f t="shared" si="63"/>
        <v>1.7161922741795113</v>
      </c>
      <c r="AA239" s="30">
        <f t="shared" si="64"/>
        <v>-0.92929712460064928</v>
      </c>
      <c r="AB239" s="30">
        <f t="shared" si="65"/>
        <v>-1.5314638396747025</v>
      </c>
      <c r="AD239" s="317">
        <v>5.330734824281131</v>
      </c>
      <c r="AE239" s="317">
        <v>1.7161922741795113</v>
      </c>
      <c r="AF239" s="317">
        <v>0</v>
      </c>
      <c r="AG239" s="317">
        <v>0</v>
      </c>
      <c r="AH239" s="303"/>
      <c r="AI239" s="303"/>
      <c r="AJ239" s="303"/>
    </row>
    <row r="240" spans="1:36" x14ac:dyDescent="0.25">
      <c r="A240" s="37">
        <v>383</v>
      </c>
      <c r="B240" s="42" t="s">
        <v>40</v>
      </c>
      <c r="C240" s="24">
        <v>0</v>
      </c>
      <c r="D240" s="24">
        <v>1.3278855649143246</v>
      </c>
      <c r="E240" s="24">
        <v>0.96956723787393473</v>
      </c>
      <c r="F240" s="24">
        <v>0.69093232645947544</v>
      </c>
      <c r="G240" s="24">
        <v>0.64774905605577082</v>
      </c>
      <c r="H240" s="24">
        <v>0.70738309613708206</v>
      </c>
      <c r="I240" s="24">
        <v>0.64106593087426444</v>
      </c>
      <c r="J240" s="24">
        <v>0.15833865814696219</v>
      </c>
      <c r="K240" s="24">
        <v>0.248817891373802</v>
      </c>
      <c r="L240" s="24">
        <v>0.25447284345047932</v>
      </c>
      <c r="M240" s="24">
        <v>0.14188788846934677</v>
      </c>
      <c r="N240" s="24">
        <v>-9.4591925646241637E-2</v>
      </c>
      <c r="O240" s="24">
        <v>-0.18918385129248327</v>
      </c>
      <c r="P240" s="24">
        <v>-0.16553586988091501</v>
      </c>
      <c r="Q240" s="24">
        <v>-0.31410688353178923</v>
      </c>
      <c r="R240" s="24">
        <v>0</v>
      </c>
      <c r="S240" s="24">
        <v>-0.14805692709848153</v>
      </c>
      <c r="T240" s="24">
        <v>-0.41949462677896004</v>
      </c>
      <c r="U240" s="24">
        <v>-0.14805692709844878</v>
      </c>
      <c r="V240" s="24">
        <v>-0.40304385710137741</v>
      </c>
      <c r="W240" s="24">
        <v>-0.25190241068834412</v>
      </c>
      <c r="X240" s="24"/>
      <c r="Y240" s="30">
        <f t="shared" si="62"/>
        <v>4.3435172814405876</v>
      </c>
      <c r="Z240" s="30">
        <f t="shared" si="63"/>
        <v>1.4445832123148548</v>
      </c>
      <c r="AA240" s="30">
        <f t="shared" si="64"/>
        <v>-0.81688353180366902</v>
      </c>
      <c r="AB240" s="30">
        <f t="shared" si="65"/>
        <v>-1.3705547487656118</v>
      </c>
      <c r="AD240" s="317">
        <v>4.3435172814405876</v>
      </c>
      <c r="AE240" s="317">
        <v>1.4445832123148548</v>
      </c>
      <c r="AF240" s="317">
        <v>0</v>
      </c>
      <c r="AG240" s="317">
        <v>0</v>
      </c>
      <c r="AH240" s="303"/>
      <c r="AI240" s="303"/>
      <c r="AJ240" s="303"/>
    </row>
    <row r="241" spans="1:36" x14ac:dyDescent="0.25">
      <c r="AD241" s="304">
        <f>SUM(AD237:AD240)</f>
        <v>27.393261690386222</v>
      </c>
      <c r="AE241" s="304">
        <f t="shared" ref="AE241:AG241" si="66">SUM(AE237:AE240)</f>
        <v>5.4835898925356332</v>
      </c>
      <c r="AF241" s="304">
        <f t="shared" si="66"/>
        <v>0</v>
      </c>
      <c r="AG241" s="304">
        <f t="shared" si="66"/>
        <v>0</v>
      </c>
      <c r="AH241" s="304">
        <f>SUM(AD241:AG241)</f>
        <v>32.876851582921859</v>
      </c>
      <c r="AI241" s="303"/>
      <c r="AJ241" s="303"/>
    </row>
    <row r="242" spans="1:36" x14ac:dyDescent="0.25">
      <c r="A242" s="37">
        <v>1</v>
      </c>
      <c r="B242" s="42" t="s">
        <v>103</v>
      </c>
      <c r="C242" s="42" t="s">
        <v>103</v>
      </c>
      <c r="D242" s="42"/>
      <c r="E242" s="42"/>
      <c r="F242" s="42"/>
      <c r="G242" s="42"/>
      <c r="H242" s="42"/>
      <c r="I242" s="42"/>
      <c r="J242" s="42"/>
      <c r="K242" s="42"/>
      <c r="L242" s="42"/>
      <c r="M242" s="42"/>
      <c r="N242" s="42"/>
      <c r="O242" s="42"/>
      <c r="P242" s="42"/>
      <c r="Q242" s="42"/>
      <c r="R242" s="42"/>
      <c r="S242" s="42"/>
      <c r="T242" s="42"/>
      <c r="U242" s="42"/>
      <c r="V242" s="42"/>
      <c r="W242" s="42"/>
      <c r="X242" s="42"/>
      <c r="AD242" s="303"/>
      <c r="AE242" s="303"/>
      <c r="AF242" s="303"/>
      <c r="AG242" s="303"/>
      <c r="AH242" s="303"/>
      <c r="AI242" s="303"/>
      <c r="AJ242" s="303"/>
    </row>
    <row r="243" spans="1:36" x14ac:dyDescent="0.25">
      <c r="A243" s="37">
        <v>283</v>
      </c>
      <c r="B243" s="42" t="s">
        <v>73</v>
      </c>
      <c r="C243" s="42">
        <v>2020</v>
      </c>
      <c r="D243" s="42">
        <v>2021</v>
      </c>
      <c r="E243" s="42">
        <v>2022</v>
      </c>
      <c r="F243" s="42">
        <v>2023</v>
      </c>
      <c r="G243" s="42">
        <v>2024</v>
      </c>
      <c r="H243" s="42">
        <v>2025</v>
      </c>
      <c r="I243" s="42">
        <v>2026</v>
      </c>
      <c r="J243" s="42">
        <v>2027</v>
      </c>
      <c r="K243" s="42">
        <v>2028</v>
      </c>
      <c r="L243" s="42">
        <v>2029</v>
      </c>
      <c r="M243" s="42">
        <v>2030</v>
      </c>
      <c r="N243" s="42">
        <v>2031</v>
      </c>
      <c r="O243" s="42">
        <v>2032</v>
      </c>
      <c r="P243" s="42">
        <v>2033</v>
      </c>
      <c r="Q243" s="42">
        <v>2034</v>
      </c>
      <c r="R243" s="42">
        <v>2035</v>
      </c>
      <c r="S243" s="42">
        <v>2036</v>
      </c>
      <c r="T243" s="42">
        <v>2037</v>
      </c>
      <c r="U243" s="42">
        <v>2038</v>
      </c>
      <c r="V243" s="42">
        <v>2039</v>
      </c>
      <c r="W243" s="42">
        <v>2040</v>
      </c>
      <c r="X243" s="42"/>
      <c r="AD243" s="303"/>
      <c r="AE243" s="303"/>
      <c r="AF243" s="303"/>
      <c r="AG243" s="303"/>
      <c r="AH243" s="303"/>
      <c r="AI243" s="303"/>
      <c r="AJ243" s="303"/>
    </row>
    <row r="244" spans="1:36" x14ac:dyDescent="0.25">
      <c r="A244" s="37">
        <v>285</v>
      </c>
      <c r="B244" s="42" t="s">
        <v>104</v>
      </c>
      <c r="C244" s="24">
        <v>0</v>
      </c>
      <c r="D244" s="24">
        <v>0</v>
      </c>
      <c r="E244" s="24">
        <v>0</v>
      </c>
      <c r="F244" s="24">
        <v>0</v>
      </c>
      <c r="G244" s="24">
        <v>0</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c r="AD244" s="303"/>
      <c r="AE244" s="303"/>
      <c r="AF244" s="303"/>
      <c r="AG244" s="303"/>
      <c r="AH244" s="303"/>
      <c r="AI244" s="303"/>
      <c r="AJ244" s="303"/>
    </row>
    <row r="245" spans="1:36" x14ac:dyDescent="0.25">
      <c r="A245" s="37">
        <v>287</v>
      </c>
      <c r="B245" s="42" t="s">
        <v>104</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c r="AD245" s="303"/>
      <c r="AE245" s="303"/>
      <c r="AF245" s="303"/>
      <c r="AG245" s="303"/>
      <c r="AH245" s="303"/>
      <c r="AI245" s="303"/>
      <c r="AJ245" s="303"/>
    </row>
    <row r="246" spans="1:36" x14ac:dyDescent="0.25">
      <c r="A246" s="37">
        <v>289</v>
      </c>
      <c r="B246" s="42" t="s">
        <v>105</v>
      </c>
      <c r="C246" s="24">
        <v>0</v>
      </c>
      <c r="D246" s="24">
        <v>0</v>
      </c>
      <c r="E246" s="24">
        <v>0</v>
      </c>
      <c r="F246" s="24">
        <v>0</v>
      </c>
      <c r="G246" s="24">
        <v>0</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c r="AD246" s="303"/>
      <c r="AE246" s="303"/>
      <c r="AF246" s="303"/>
      <c r="AG246" s="303"/>
      <c r="AH246" s="303"/>
      <c r="AI246" s="303"/>
      <c r="AJ246" s="303"/>
    </row>
    <row r="247" spans="1:36" x14ac:dyDescent="0.25">
      <c r="A247" s="37">
        <v>299</v>
      </c>
      <c r="B247" s="42" t="s">
        <v>78</v>
      </c>
      <c r="C247" s="24">
        <v>0</v>
      </c>
      <c r="D247" s="24">
        <v>0</v>
      </c>
      <c r="E247" s="24">
        <v>0</v>
      </c>
      <c r="F247" s="24">
        <v>0</v>
      </c>
      <c r="G247" s="24">
        <v>0</v>
      </c>
      <c r="H247" s="24">
        <v>0</v>
      </c>
      <c r="I247" s="24">
        <v>0</v>
      </c>
      <c r="J247" s="24">
        <v>0</v>
      </c>
      <c r="K247" s="24">
        <v>0</v>
      </c>
      <c r="L247" s="24">
        <v>0</v>
      </c>
      <c r="M247" s="24">
        <v>0</v>
      </c>
      <c r="N247" s="24">
        <v>0</v>
      </c>
      <c r="O247" s="24">
        <v>0</v>
      </c>
      <c r="P247" s="24">
        <v>0</v>
      </c>
      <c r="Q247" s="24">
        <v>0</v>
      </c>
      <c r="R247" s="24">
        <v>0</v>
      </c>
      <c r="S247" s="24">
        <v>0</v>
      </c>
      <c r="T247" s="24">
        <v>0</v>
      </c>
      <c r="U247" s="24">
        <v>0</v>
      </c>
      <c r="V247" s="24">
        <v>0</v>
      </c>
      <c r="W247" s="24">
        <v>0</v>
      </c>
      <c r="X247" s="24"/>
      <c r="AD247" s="303"/>
      <c r="AE247" s="303"/>
      <c r="AF247" s="303"/>
      <c r="AG247" s="303"/>
      <c r="AH247" s="303"/>
      <c r="AI247" s="303"/>
      <c r="AJ247" s="303"/>
    </row>
    <row r="248" spans="1:36" x14ac:dyDescent="0.25">
      <c r="A248" s="37">
        <v>301</v>
      </c>
      <c r="B248" s="42" t="s">
        <v>106</v>
      </c>
      <c r="C248" s="24">
        <v>0</v>
      </c>
      <c r="D248" s="24">
        <v>0</v>
      </c>
      <c r="E248" s="24">
        <v>0</v>
      </c>
      <c r="F248" s="24">
        <v>0</v>
      </c>
      <c r="G248" s="24">
        <v>0</v>
      </c>
      <c r="H248" s="24">
        <v>0</v>
      </c>
      <c r="I248" s="24">
        <v>0</v>
      </c>
      <c r="J248" s="24">
        <v>0</v>
      </c>
      <c r="K248" s="24">
        <v>0</v>
      </c>
      <c r="L248" s="24">
        <v>0</v>
      </c>
      <c r="M248" s="24">
        <v>0</v>
      </c>
      <c r="N248" s="24">
        <v>0</v>
      </c>
      <c r="O248" s="24">
        <v>0</v>
      </c>
      <c r="P248" s="24">
        <v>0</v>
      </c>
      <c r="Q248" s="24">
        <v>0</v>
      </c>
      <c r="R248" s="24">
        <v>0</v>
      </c>
      <c r="S248" s="24">
        <v>0</v>
      </c>
      <c r="T248" s="24">
        <v>0</v>
      </c>
      <c r="U248" s="24">
        <v>0</v>
      </c>
      <c r="V248" s="24">
        <v>0</v>
      </c>
      <c r="W248" s="24">
        <v>0</v>
      </c>
      <c r="X248" s="24"/>
      <c r="AD248" s="303"/>
      <c r="AE248" s="303"/>
      <c r="AF248" s="303"/>
      <c r="AG248" s="303"/>
      <c r="AH248" s="303"/>
      <c r="AI248" s="303"/>
      <c r="AJ248" s="303"/>
    </row>
    <row r="249" spans="1:36" x14ac:dyDescent="0.25">
      <c r="A249" s="37">
        <v>303</v>
      </c>
      <c r="B249" s="42" t="s">
        <v>107</v>
      </c>
      <c r="C249" s="24">
        <v>0</v>
      </c>
      <c r="D249" s="24">
        <v>0</v>
      </c>
      <c r="E249" s="24">
        <v>0</v>
      </c>
      <c r="F249" s="24">
        <v>0</v>
      </c>
      <c r="G249" s="24">
        <v>0</v>
      </c>
      <c r="H249" s="24">
        <v>0</v>
      </c>
      <c r="I249" s="24">
        <v>0</v>
      </c>
      <c r="J249" s="24">
        <v>0</v>
      </c>
      <c r="K249" s="24">
        <v>0</v>
      </c>
      <c r="L249" s="24">
        <v>0</v>
      </c>
      <c r="M249" s="24">
        <v>0</v>
      </c>
      <c r="N249" s="24">
        <v>0</v>
      </c>
      <c r="O249" s="24">
        <v>0</v>
      </c>
      <c r="P249" s="24">
        <v>0</v>
      </c>
      <c r="Q249" s="24">
        <v>0</v>
      </c>
      <c r="R249" s="24">
        <v>0</v>
      </c>
      <c r="S249" s="24">
        <v>0</v>
      </c>
      <c r="T249" s="24">
        <v>0</v>
      </c>
      <c r="U249" s="24">
        <v>0</v>
      </c>
      <c r="V249" s="24">
        <v>0</v>
      </c>
      <c r="W249" s="24">
        <v>0</v>
      </c>
      <c r="X249" s="24"/>
      <c r="AD249" s="303"/>
      <c r="AE249" s="303"/>
      <c r="AF249" s="303"/>
      <c r="AG249" s="303"/>
      <c r="AH249" s="303"/>
      <c r="AI249" s="303"/>
      <c r="AJ249" s="303"/>
    </row>
    <row r="250" spans="1:36" x14ac:dyDescent="0.25">
      <c r="B250" s="42"/>
      <c r="C250" s="26"/>
      <c r="D250" s="26"/>
      <c r="E250" s="26"/>
      <c r="F250" s="26"/>
      <c r="G250" s="26"/>
      <c r="H250" s="26"/>
      <c r="I250" s="26"/>
      <c r="J250" s="26"/>
      <c r="K250" s="26"/>
      <c r="L250" s="26"/>
      <c r="M250" s="26"/>
      <c r="N250" s="26"/>
      <c r="O250" s="26"/>
      <c r="P250" s="26"/>
      <c r="Q250" s="26"/>
      <c r="R250" s="26"/>
      <c r="S250" s="26"/>
      <c r="T250" s="26"/>
      <c r="U250" s="26"/>
      <c r="V250" s="26"/>
      <c r="W250" s="26"/>
      <c r="X250" s="26"/>
      <c r="AD250" s="303"/>
      <c r="AE250" s="303"/>
      <c r="AF250" s="303"/>
      <c r="AG250" s="303"/>
      <c r="AH250" s="303"/>
      <c r="AI250" s="303"/>
      <c r="AJ250" s="303"/>
    </row>
    <row r="251" spans="1:36" x14ac:dyDescent="0.25">
      <c r="A251" s="37">
        <v>330</v>
      </c>
      <c r="B251" s="42" t="s">
        <v>82</v>
      </c>
      <c r="C251" s="36">
        <v>0</v>
      </c>
      <c r="D251" s="36">
        <v>0</v>
      </c>
      <c r="E251" s="36">
        <v>0</v>
      </c>
      <c r="F251" s="36">
        <v>0</v>
      </c>
      <c r="G251" s="36">
        <v>0</v>
      </c>
      <c r="H251" s="36">
        <v>0</v>
      </c>
      <c r="I251" s="36">
        <v>0</v>
      </c>
      <c r="J251" s="36">
        <v>0</v>
      </c>
      <c r="K251" s="36">
        <v>0</v>
      </c>
      <c r="L251" s="36">
        <v>0</v>
      </c>
      <c r="M251" s="36">
        <v>0</v>
      </c>
      <c r="N251" s="36">
        <v>0</v>
      </c>
      <c r="O251" s="36">
        <v>0</v>
      </c>
      <c r="P251" s="36">
        <v>0</v>
      </c>
      <c r="Q251" s="36">
        <v>0</v>
      </c>
      <c r="R251" s="36">
        <v>0</v>
      </c>
      <c r="S251" s="36">
        <v>0</v>
      </c>
      <c r="T251" s="36">
        <v>0</v>
      </c>
      <c r="U251" s="36">
        <v>0</v>
      </c>
      <c r="V251" s="36">
        <v>0</v>
      </c>
      <c r="W251" s="36">
        <v>0</v>
      </c>
      <c r="X251" s="36"/>
      <c r="AD251" s="303"/>
      <c r="AE251" s="303"/>
      <c r="AF251" s="303"/>
      <c r="AG251" s="303"/>
      <c r="AH251" s="303"/>
      <c r="AI251" s="303"/>
      <c r="AJ251" s="303"/>
    </row>
    <row r="252" spans="1:36" x14ac:dyDescent="0.25">
      <c r="A252" s="37">
        <v>331</v>
      </c>
      <c r="B252" s="42" t="s">
        <v>83</v>
      </c>
      <c r="C252" s="28">
        <v>0</v>
      </c>
      <c r="D252" s="28">
        <v>0</v>
      </c>
      <c r="E252" s="28">
        <v>0</v>
      </c>
      <c r="F252" s="28">
        <v>0</v>
      </c>
      <c r="G252" s="28">
        <v>0</v>
      </c>
      <c r="H252" s="28">
        <v>0</v>
      </c>
      <c r="I252" s="28">
        <v>0</v>
      </c>
      <c r="J252" s="28">
        <v>0</v>
      </c>
      <c r="K252" s="28">
        <v>0</v>
      </c>
      <c r="L252" s="28">
        <v>0</v>
      </c>
      <c r="M252" s="28">
        <v>0</v>
      </c>
      <c r="N252" s="28">
        <v>0</v>
      </c>
      <c r="O252" s="28">
        <v>0</v>
      </c>
      <c r="P252" s="28">
        <v>0</v>
      </c>
      <c r="Q252" s="28">
        <v>0</v>
      </c>
      <c r="R252" s="28">
        <v>0</v>
      </c>
      <c r="S252" s="28">
        <v>0</v>
      </c>
      <c r="T252" s="28">
        <v>0</v>
      </c>
      <c r="U252" s="28">
        <v>0</v>
      </c>
      <c r="V252" s="28">
        <v>0</v>
      </c>
      <c r="W252" s="28">
        <v>0</v>
      </c>
      <c r="X252" s="28"/>
      <c r="AD252" s="303"/>
      <c r="AE252" s="303"/>
      <c r="AF252" s="303"/>
      <c r="AG252" s="303"/>
      <c r="AH252" s="303"/>
      <c r="AI252" s="303"/>
      <c r="AJ252" s="303"/>
    </row>
    <row r="253" spans="1:36" x14ac:dyDescent="0.25">
      <c r="A253" s="37">
        <v>332</v>
      </c>
      <c r="B253" s="42" t="s">
        <v>84</v>
      </c>
      <c r="C253" s="28">
        <v>0</v>
      </c>
      <c r="D253" s="28">
        <v>0</v>
      </c>
      <c r="E253" s="28">
        <v>0</v>
      </c>
      <c r="F253" s="28">
        <v>0</v>
      </c>
      <c r="G253" s="28">
        <v>0</v>
      </c>
      <c r="H253" s="28">
        <v>0</v>
      </c>
      <c r="I253" s="28">
        <v>0</v>
      </c>
      <c r="J253" s="28">
        <v>0</v>
      </c>
      <c r="K253" s="28">
        <v>0</v>
      </c>
      <c r="L253" s="28">
        <v>0</v>
      </c>
      <c r="M253" s="28">
        <v>0</v>
      </c>
      <c r="N253" s="28">
        <v>0</v>
      </c>
      <c r="O253" s="28">
        <v>0</v>
      </c>
      <c r="P253" s="28">
        <v>0</v>
      </c>
      <c r="Q253" s="28">
        <v>0</v>
      </c>
      <c r="R253" s="28">
        <v>0</v>
      </c>
      <c r="S253" s="28">
        <v>0</v>
      </c>
      <c r="T253" s="28">
        <v>0</v>
      </c>
      <c r="U253" s="28">
        <v>0</v>
      </c>
      <c r="V253" s="28">
        <v>0</v>
      </c>
      <c r="W253" s="28">
        <v>0</v>
      </c>
      <c r="X253" s="28"/>
      <c r="AD253" s="303"/>
      <c r="AE253" s="303"/>
      <c r="AF253" s="303"/>
      <c r="AG253" s="303"/>
      <c r="AH253" s="303"/>
      <c r="AI253" s="303"/>
      <c r="AJ253" s="303"/>
    </row>
    <row r="254" spans="1:36" x14ac:dyDescent="0.25">
      <c r="A254" s="37">
        <v>336</v>
      </c>
      <c r="B254" s="42" t="s">
        <v>85</v>
      </c>
      <c r="C254" s="28">
        <v>1</v>
      </c>
      <c r="D254" s="28">
        <v>1</v>
      </c>
      <c r="E254" s="28">
        <v>1</v>
      </c>
      <c r="F254" s="28">
        <v>1</v>
      </c>
      <c r="G254" s="28">
        <v>1</v>
      </c>
      <c r="H254" s="28">
        <v>1</v>
      </c>
      <c r="I254" s="28">
        <v>1</v>
      </c>
      <c r="J254" s="28">
        <v>1</v>
      </c>
      <c r="K254" s="28">
        <v>1</v>
      </c>
      <c r="L254" s="28">
        <v>1</v>
      </c>
      <c r="M254" s="28">
        <v>1</v>
      </c>
      <c r="N254" s="28">
        <v>1</v>
      </c>
      <c r="O254" s="28">
        <v>1</v>
      </c>
      <c r="P254" s="28">
        <v>1</v>
      </c>
      <c r="Q254" s="28">
        <v>1</v>
      </c>
      <c r="R254" s="28">
        <v>1</v>
      </c>
      <c r="S254" s="28">
        <v>1</v>
      </c>
      <c r="T254" s="28">
        <v>1</v>
      </c>
      <c r="U254" s="28">
        <v>1</v>
      </c>
      <c r="V254" s="28">
        <v>1</v>
      </c>
      <c r="W254" s="28">
        <v>1</v>
      </c>
      <c r="X254" s="28"/>
      <c r="AD254" s="303"/>
      <c r="AE254" s="303"/>
      <c r="AF254" s="303"/>
      <c r="AG254" s="303"/>
      <c r="AH254" s="303"/>
      <c r="AI254" s="303"/>
      <c r="AJ254" s="303"/>
    </row>
    <row r="255" spans="1:36" x14ac:dyDescent="0.25">
      <c r="B255" s="42"/>
      <c r="C255" s="26"/>
      <c r="D255" s="26"/>
      <c r="E255" s="26"/>
      <c r="F255" s="26"/>
      <c r="G255" s="26"/>
      <c r="H255" s="26"/>
      <c r="I255" s="26"/>
      <c r="J255" s="26"/>
      <c r="K255" s="26"/>
      <c r="L255" s="26"/>
      <c r="M255" s="26"/>
      <c r="N255" s="26"/>
      <c r="O255" s="26"/>
      <c r="P255" s="26"/>
      <c r="Q255" s="26"/>
      <c r="R255" s="26"/>
      <c r="S255" s="26"/>
      <c r="T255" s="26"/>
      <c r="U255" s="26"/>
      <c r="V255" s="26"/>
      <c r="W255" s="26"/>
      <c r="X255" s="26"/>
      <c r="AD255" s="303"/>
      <c r="AE255" s="303"/>
      <c r="AF255" s="303"/>
      <c r="AG255" s="303"/>
      <c r="AH255" s="303"/>
      <c r="AI255" s="303"/>
      <c r="AJ255" s="303"/>
    </row>
    <row r="256" spans="1:36" x14ac:dyDescent="0.25">
      <c r="A256" s="37">
        <v>339</v>
      </c>
      <c r="B256" s="42" t="s">
        <v>86</v>
      </c>
      <c r="C256" s="24">
        <v>0</v>
      </c>
      <c r="D256" s="24">
        <v>0</v>
      </c>
      <c r="E256" s="24">
        <v>0</v>
      </c>
      <c r="F256" s="24">
        <v>0</v>
      </c>
      <c r="G256" s="24">
        <v>0</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c r="AD256" s="303"/>
      <c r="AE256" s="303"/>
      <c r="AF256" s="303"/>
      <c r="AG256" s="303"/>
      <c r="AH256" s="303"/>
      <c r="AI256" s="303"/>
      <c r="AJ256" s="303"/>
    </row>
    <row r="257" spans="1:85" x14ac:dyDescent="0.25">
      <c r="A257" s="37">
        <v>340</v>
      </c>
      <c r="B257" s="42" t="s">
        <v>87</v>
      </c>
      <c r="C257" s="24">
        <v>0</v>
      </c>
      <c r="D257" s="24">
        <v>0</v>
      </c>
      <c r="E257" s="24">
        <v>0</v>
      </c>
      <c r="F257" s="24">
        <v>0</v>
      </c>
      <c r="G257" s="24">
        <v>0</v>
      </c>
      <c r="H257" s="24">
        <v>0</v>
      </c>
      <c r="I257" s="24">
        <v>0</v>
      </c>
      <c r="J257" s="24">
        <v>0</v>
      </c>
      <c r="K257" s="24">
        <v>0</v>
      </c>
      <c r="L257" s="24">
        <v>0</v>
      </c>
      <c r="M257" s="24">
        <v>0</v>
      </c>
      <c r="N257" s="24">
        <v>0</v>
      </c>
      <c r="O257" s="24">
        <v>0</v>
      </c>
      <c r="P257" s="24">
        <v>0</v>
      </c>
      <c r="Q257" s="24">
        <v>0</v>
      </c>
      <c r="R257" s="24">
        <v>0</v>
      </c>
      <c r="S257" s="24">
        <v>0</v>
      </c>
      <c r="T257" s="24">
        <v>0</v>
      </c>
      <c r="U257" s="24">
        <v>0</v>
      </c>
      <c r="V257" s="24">
        <v>0</v>
      </c>
      <c r="W257" s="24">
        <v>0</v>
      </c>
      <c r="X257" s="24"/>
      <c r="AD257" s="303"/>
      <c r="AE257" s="303"/>
      <c r="AF257" s="303"/>
      <c r="AG257" s="303"/>
      <c r="AH257" s="303"/>
      <c r="AI257" s="303"/>
      <c r="AJ257" s="303"/>
    </row>
    <row r="258" spans="1:85" x14ac:dyDescent="0.25">
      <c r="B258" s="42"/>
      <c r="C258" s="26"/>
      <c r="D258" s="26"/>
      <c r="E258" s="26"/>
      <c r="F258" s="26"/>
      <c r="G258" s="26"/>
      <c r="H258" s="26"/>
      <c r="I258" s="26"/>
      <c r="J258" s="26"/>
      <c r="K258" s="26"/>
      <c r="L258" s="26"/>
      <c r="M258" s="26"/>
      <c r="N258" s="26"/>
      <c r="O258" s="26"/>
      <c r="P258" s="26"/>
      <c r="Q258" s="26"/>
      <c r="R258" s="26"/>
      <c r="S258" s="26"/>
      <c r="T258" s="26"/>
      <c r="U258" s="26"/>
      <c r="V258" s="26"/>
      <c r="W258" s="26"/>
      <c r="X258" s="26"/>
      <c r="AD258" s="303"/>
      <c r="AE258" s="303"/>
      <c r="AF258" s="303"/>
      <c r="AG258" s="303"/>
      <c r="AH258" s="303"/>
      <c r="AI258" s="303"/>
      <c r="AJ258" s="303"/>
    </row>
    <row r="259" spans="1:85" x14ac:dyDescent="0.25">
      <c r="A259" s="37">
        <v>366</v>
      </c>
      <c r="B259" s="42" t="s">
        <v>88</v>
      </c>
      <c r="C259" s="36">
        <v>0</v>
      </c>
      <c r="D259" s="36">
        <v>0</v>
      </c>
      <c r="E259" s="36">
        <v>0</v>
      </c>
      <c r="F259" s="36">
        <v>0</v>
      </c>
      <c r="G259" s="36">
        <v>0</v>
      </c>
      <c r="H259" s="36">
        <v>0</v>
      </c>
      <c r="I259" s="36">
        <v>0</v>
      </c>
      <c r="J259" s="36">
        <v>0</v>
      </c>
      <c r="K259" s="36">
        <v>0</v>
      </c>
      <c r="L259" s="36">
        <v>0</v>
      </c>
      <c r="M259" s="36">
        <v>0</v>
      </c>
      <c r="N259" s="36">
        <v>0</v>
      </c>
      <c r="O259" s="36">
        <v>0</v>
      </c>
      <c r="P259" s="36">
        <v>0</v>
      </c>
      <c r="Q259" s="36">
        <v>0</v>
      </c>
      <c r="R259" s="36">
        <v>0</v>
      </c>
      <c r="S259" s="36">
        <v>0</v>
      </c>
      <c r="T259" s="36">
        <v>0</v>
      </c>
      <c r="U259" s="36">
        <v>0</v>
      </c>
      <c r="V259" s="36">
        <v>0</v>
      </c>
      <c r="W259" s="36">
        <v>0</v>
      </c>
      <c r="X259" s="36"/>
      <c r="AD259" s="303"/>
      <c r="AE259" s="303"/>
      <c r="AF259" s="303"/>
      <c r="AG259" s="303"/>
      <c r="AH259" s="303"/>
      <c r="AI259" s="303"/>
      <c r="AJ259" s="303"/>
    </row>
    <row r="260" spans="1:85" x14ac:dyDescent="0.25">
      <c r="A260" s="37">
        <v>368</v>
      </c>
      <c r="B260" s="42" t="s">
        <v>89</v>
      </c>
      <c r="C260" s="28">
        <v>0</v>
      </c>
      <c r="D260" s="28">
        <v>0</v>
      </c>
      <c r="E260" s="28">
        <v>0</v>
      </c>
      <c r="F260" s="28">
        <v>0</v>
      </c>
      <c r="G260" s="28">
        <v>0</v>
      </c>
      <c r="H260" s="28">
        <v>0</v>
      </c>
      <c r="I260" s="28">
        <v>0</v>
      </c>
      <c r="J260" s="28">
        <v>0</v>
      </c>
      <c r="K260" s="28">
        <v>0</v>
      </c>
      <c r="L260" s="28">
        <v>0</v>
      </c>
      <c r="M260" s="28">
        <v>0</v>
      </c>
      <c r="N260" s="28">
        <v>0</v>
      </c>
      <c r="O260" s="28">
        <v>0</v>
      </c>
      <c r="P260" s="28">
        <v>0</v>
      </c>
      <c r="Q260" s="28">
        <v>0</v>
      </c>
      <c r="R260" s="28">
        <v>0</v>
      </c>
      <c r="S260" s="28">
        <v>0</v>
      </c>
      <c r="T260" s="28">
        <v>0</v>
      </c>
      <c r="U260" s="28">
        <v>0</v>
      </c>
      <c r="V260" s="28">
        <v>0</v>
      </c>
      <c r="W260" s="28">
        <v>0</v>
      </c>
      <c r="X260" s="28"/>
      <c r="AD260" s="303"/>
      <c r="AE260" s="303"/>
      <c r="AF260" s="303"/>
      <c r="AG260" s="303"/>
      <c r="AH260" s="303"/>
      <c r="AI260" s="303"/>
      <c r="AJ260" s="303"/>
    </row>
    <row r="261" spans="1:85" x14ac:dyDescent="0.25">
      <c r="A261" s="37">
        <v>369</v>
      </c>
      <c r="B261" s="42" t="s">
        <v>90</v>
      </c>
      <c r="C261" s="28">
        <v>0</v>
      </c>
      <c r="D261" s="28">
        <v>0</v>
      </c>
      <c r="E261" s="28">
        <v>0</v>
      </c>
      <c r="F261" s="28">
        <v>0</v>
      </c>
      <c r="G261" s="28">
        <v>0</v>
      </c>
      <c r="H261" s="28">
        <v>0</v>
      </c>
      <c r="I261" s="28">
        <v>0</v>
      </c>
      <c r="J261" s="28">
        <v>0</v>
      </c>
      <c r="K261" s="28">
        <v>0</v>
      </c>
      <c r="L261" s="28">
        <v>0</v>
      </c>
      <c r="M261" s="28">
        <v>0</v>
      </c>
      <c r="N261" s="28">
        <v>0</v>
      </c>
      <c r="O261" s="28">
        <v>0</v>
      </c>
      <c r="P261" s="28">
        <v>0</v>
      </c>
      <c r="Q261" s="28">
        <v>0</v>
      </c>
      <c r="R261" s="28">
        <v>0</v>
      </c>
      <c r="S261" s="28">
        <v>0</v>
      </c>
      <c r="T261" s="28">
        <v>0</v>
      </c>
      <c r="U261" s="28">
        <v>0</v>
      </c>
      <c r="V261" s="28">
        <v>0</v>
      </c>
      <c r="W261" s="28">
        <v>0</v>
      </c>
      <c r="X261" s="28"/>
      <c r="AD261" s="303"/>
      <c r="AE261" s="303"/>
      <c r="AF261" s="303"/>
      <c r="AG261" s="303"/>
      <c r="AH261" s="303"/>
      <c r="AI261" s="303"/>
      <c r="AJ261" s="303"/>
    </row>
    <row r="262" spans="1:85" x14ac:dyDescent="0.25">
      <c r="A262" s="37">
        <v>370</v>
      </c>
      <c r="B262" s="42" t="s">
        <v>91</v>
      </c>
      <c r="C262" s="28">
        <v>0</v>
      </c>
      <c r="D262" s="28">
        <v>0</v>
      </c>
      <c r="E262" s="28">
        <v>0</v>
      </c>
      <c r="F262" s="28">
        <v>0</v>
      </c>
      <c r="G262" s="28">
        <v>0</v>
      </c>
      <c r="H262" s="28">
        <v>0</v>
      </c>
      <c r="I262" s="28">
        <v>0</v>
      </c>
      <c r="J262" s="28">
        <v>0</v>
      </c>
      <c r="K262" s="28">
        <v>0</v>
      </c>
      <c r="L262" s="28">
        <v>0</v>
      </c>
      <c r="M262" s="28">
        <v>0</v>
      </c>
      <c r="N262" s="28">
        <v>0</v>
      </c>
      <c r="O262" s="28">
        <v>0</v>
      </c>
      <c r="P262" s="28">
        <v>0</v>
      </c>
      <c r="Q262" s="28">
        <v>0</v>
      </c>
      <c r="R262" s="28">
        <v>0</v>
      </c>
      <c r="S262" s="28">
        <v>0</v>
      </c>
      <c r="T262" s="28">
        <v>0</v>
      </c>
      <c r="U262" s="28">
        <v>0</v>
      </c>
      <c r="V262" s="28">
        <v>0</v>
      </c>
      <c r="W262" s="28">
        <v>0</v>
      </c>
      <c r="X262" s="28"/>
      <c r="AD262" s="303"/>
      <c r="AE262" s="303"/>
      <c r="AF262" s="303"/>
      <c r="AG262" s="303"/>
      <c r="AH262" s="303"/>
      <c r="AI262" s="303"/>
      <c r="AJ262" s="303"/>
    </row>
    <row r="263" spans="1:85" x14ac:dyDescent="0.25">
      <c r="B263" s="42"/>
      <c r="C263" s="26"/>
      <c r="D263" s="26"/>
      <c r="E263" s="26"/>
      <c r="F263" s="26"/>
      <c r="G263" s="26"/>
      <c r="H263" s="26"/>
      <c r="I263" s="26"/>
      <c r="J263" s="26"/>
      <c r="K263" s="26"/>
      <c r="L263" s="26"/>
      <c r="M263" s="26"/>
      <c r="N263" s="26"/>
      <c r="O263" s="26"/>
      <c r="P263" s="26"/>
      <c r="Q263" s="26"/>
      <c r="R263" s="26"/>
      <c r="S263" s="26"/>
      <c r="T263" s="26"/>
      <c r="U263" s="26"/>
      <c r="V263" s="26"/>
      <c r="W263" s="26"/>
      <c r="X263" s="26"/>
      <c r="AD263" s="303"/>
      <c r="AE263" s="303"/>
      <c r="AF263" s="303"/>
      <c r="AG263" s="303"/>
      <c r="AH263" s="303"/>
      <c r="AI263" s="303"/>
      <c r="AJ263" s="303"/>
      <c r="BC263" s="19"/>
      <c r="BD263" s="19"/>
      <c r="BE263" s="19"/>
      <c r="BF263" s="19"/>
      <c r="CD263"/>
      <c r="CE263"/>
      <c r="CF263"/>
      <c r="CG263"/>
    </row>
    <row r="264" spans="1:85" x14ac:dyDescent="0.25">
      <c r="A264" s="37">
        <v>380</v>
      </c>
      <c r="B264" s="42" t="s">
        <v>37</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c r="AD264" s="303"/>
      <c r="AE264" s="303"/>
      <c r="AF264" s="303"/>
      <c r="AG264" s="303"/>
      <c r="AH264" s="303"/>
      <c r="AI264" s="303"/>
      <c r="AJ264" s="303"/>
      <c r="BC264" s="19"/>
      <c r="BD264" s="19"/>
      <c r="BE264" s="19"/>
      <c r="BF264" s="19"/>
      <c r="CD264"/>
      <c r="CE264"/>
      <c r="CF264"/>
      <c r="CG264"/>
    </row>
    <row r="265" spans="1:85" x14ac:dyDescent="0.25">
      <c r="A265" s="37">
        <v>381</v>
      </c>
      <c r="B265" s="42" t="s">
        <v>75</v>
      </c>
      <c r="C265" s="24">
        <v>0</v>
      </c>
      <c r="D265" s="24">
        <v>0</v>
      </c>
      <c r="E265" s="24">
        <v>0</v>
      </c>
      <c r="F265" s="24">
        <v>0</v>
      </c>
      <c r="G265" s="24">
        <v>0</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c r="AD265" s="303"/>
      <c r="AE265" s="303"/>
      <c r="AF265" s="303"/>
      <c r="AG265" s="303"/>
      <c r="AH265" s="303"/>
      <c r="AI265" s="303"/>
      <c r="AJ265" s="303"/>
      <c r="BC265" s="19"/>
      <c r="BD265" s="19"/>
      <c r="BE265" s="19"/>
      <c r="BF265" s="19"/>
      <c r="CD265"/>
      <c r="CE265"/>
      <c r="CF265"/>
      <c r="CG265"/>
    </row>
    <row r="266" spans="1:85" x14ac:dyDescent="0.25">
      <c r="A266" s="37">
        <v>382</v>
      </c>
      <c r="B266" s="42" t="s">
        <v>76</v>
      </c>
      <c r="C266" s="24">
        <v>0</v>
      </c>
      <c r="D266" s="24">
        <v>0</v>
      </c>
      <c r="E266" s="24">
        <v>0</v>
      </c>
      <c r="F266" s="24">
        <v>0</v>
      </c>
      <c r="G266" s="24">
        <v>0</v>
      </c>
      <c r="H266" s="24">
        <v>0</v>
      </c>
      <c r="I266" s="24">
        <v>0</v>
      </c>
      <c r="J266" s="24">
        <v>0</v>
      </c>
      <c r="K266" s="24">
        <v>0</v>
      </c>
      <c r="L266" s="24">
        <v>0</v>
      </c>
      <c r="M266" s="24">
        <v>0</v>
      </c>
      <c r="N266" s="24">
        <v>0</v>
      </c>
      <c r="O266" s="24">
        <v>0</v>
      </c>
      <c r="P266" s="24">
        <v>0</v>
      </c>
      <c r="Q266" s="24">
        <v>0</v>
      </c>
      <c r="R266" s="24">
        <v>0</v>
      </c>
      <c r="S266" s="24">
        <v>0</v>
      </c>
      <c r="T266" s="24">
        <v>0</v>
      </c>
      <c r="U266" s="24">
        <v>0</v>
      </c>
      <c r="V266" s="24">
        <v>0</v>
      </c>
      <c r="W266" s="24">
        <v>0</v>
      </c>
      <c r="X266" s="24"/>
      <c r="AD266" s="303"/>
      <c r="AE266" s="303"/>
      <c r="AF266" s="303"/>
      <c r="AG266" s="303"/>
      <c r="AH266" s="303"/>
      <c r="AI266" s="303"/>
      <c r="AJ266" s="303"/>
      <c r="BC266" s="19"/>
      <c r="BD266" s="19"/>
      <c r="BE266" s="19"/>
      <c r="BF266" s="19"/>
      <c r="CD266"/>
      <c r="CE266"/>
      <c r="CF266"/>
      <c r="CG266"/>
    </row>
    <row r="267" spans="1:85" x14ac:dyDescent="0.25">
      <c r="A267" s="37">
        <v>383</v>
      </c>
      <c r="B267" s="42" t="s">
        <v>40</v>
      </c>
      <c r="C267" s="24">
        <v>0</v>
      </c>
      <c r="D267" s="24">
        <v>0</v>
      </c>
      <c r="E267" s="24">
        <v>0</v>
      </c>
      <c r="F267" s="24">
        <v>0</v>
      </c>
      <c r="G267" s="24">
        <v>0</v>
      </c>
      <c r="H267" s="24">
        <v>0</v>
      </c>
      <c r="I267" s="24">
        <v>0</v>
      </c>
      <c r="J267" s="24">
        <v>0</v>
      </c>
      <c r="K267" s="24">
        <v>0</v>
      </c>
      <c r="L267" s="24">
        <v>0</v>
      </c>
      <c r="M267" s="24">
        <v>0</v>
      </c>
      <c r="N267" s="24">
        <v>0</v>
      </c>
      <c r="O267" s="24">
        <v>0</v>
      </c>
      <c r="P267" s="24">
        <v>0</v>
      </c>
      <c r="Q267" s="24">
        <v>0</v>
      </c>
      <c r="R267" s="24">
        <v>0</v>
      </c>
      <c r="S267" s="24">
        <v>0</v>
      </c>
      <c r="T267" s="24">
        <v>0</v>
      </c>
      <c r="U267" s="24">
        <v>0</v>
      </c>
      <c r="V267" s="24">
        <v>0</v>
      </c>
      <c r="W267" s="24">
        <v>0</v>
      </c>
      <c r="X267" s="24"/>
      <c r="AD267" s="303"/>
      <c r="AE267" s="303"/>
      <c r="AF267" s="303"/>
      <c r="AG267" s="303"/>
      <c r="AH267" s="303"/>
      <c r="AI267" s="303"/>
      <c r="AJ267" s="303"/>
      <c r="BC267" s="19"/>
      <c r="BD267" s="19"/>
      <c r="BE267" s="19"/>
      <c r="BF267" s="19"/>
      <c r="CD267"/>
      <c r="CE267"/>
      <c r="CF267"/>
      <c r="CG267"/>
    </row>
    <row r="268" spans="1:85" x14ac:dyDescent="0.25">
      <c r="AD268" s="303"/>
      <c r="AE268" s="303"/>
      <c r="AF268" s="303"/>
      <c r="AG268" s="303"/>
      <c r="AH268" s="303"/>
      <c r="AI268" s="303"/>
      <c r="AJ268" s="303"/>
      <c r="BC268" s="19"/>
      <c r="BD268" s="19"/>
      <c r="BE268" s="19"/>
      <c r="BF268" s="19"/>
      <c r="CD268"/>
      <c r="CE268"/>
      <c r="CF268"/>
      <c r="CG268"/>
    </row>
    <row r="269" spans="1:85" x14ac:dyDescent="0.25">
      <c r="A269" s="37">
        <v>1</v>
      </c>
      <c r="B269" s="42" t="s">
        <v>103</v>
      </c>
      <c r="C269" s="42" t="s">
        <v>103</v>
      </c>
      <c r="D269" s="42"/>
      <c r="E269" s="42"/>
      <c r="F269" s="42"/>
      <c r="G269" s="42"/>
      <c r="H269" s="42"/>
      <c r="I269" s="42"/>
      <c r="J269" s="42"/>
      <c r="K269" s="42"/>
      <c r="L269" s="42"/>
      <c r="M269" s="42"/>
      <c r="N269" s="42"/>
      <c r="O269" s="42"/>
      <c r="P269" s="42"/>
      <c r="Q269" s="42"/>
      <c r="R269" s="42"/>
      <c r="S269" s="42"/>
      <c r="T269" s="42"/>
      <c r="U269" s="42"/>
      <c r="V269" s="42"/>
      <c r="W269" s="42"/>
      <c r="X269" s="42"/>
      <c r="AD269" s="303"/>
      <c r="AE269" s="303"/>
      <c r="AF269" s="303"/>
      <c r="AG269" s="303"/>
      <c r="AH269" s="303"/>
      <c r="AI269" s="303"/>
      <c r="AJ269" s="303"/>
    </row>
    <row r="270" spans="1:85" x14ac:dyDescent="0.25">
      <c r="A270" s="37">
        <v>283</v>
      </c>
      <c r="B270" s="42" t="s">
        <v>73</v>
      </c>
      <c r="C270" s="42">
        <v>2020</v>
      </c>
      <c r="D270" s="42">
        <v>2021</v>
      </c>
      <c r="E270" s="42">
        <v>2022</v>
      </c>
      <c r="F270" s="42">
        <v>2023</v>
      </c>
      <c r="G270" s="42">
        <v>2024</v>
      </c>
      <c r="H270" s="42">
        <v>2025</v>
      </c>
      <c r="I270" s="42">
        <v>2026</v>
      </c>
      <c r="J270" s="42">
        <v>2027</v>
      </c>
      <c r="K270" s="42">
        <v>2028</v>
      </c>
      <c r="L270" s="42">
        <v>2029</v>
      </c>
      <c r="M270" s="42">
        <v>2030</v>
      </c>
      <c r="N270" s="42">
        <v>2031</v>
      </c>
      <c r="O270" s="42">
        <v>2032</v>
      </c>
      <c r="P270" s="42">
        <v>2033</v>
      </c>
      <c r="Q270" s="42">
        <v>2034</v>
      </c>
      <c r="R270" s="42">
        <v>2035</v>
      </c>
      <c r="S270" s="42">
        <v>2036</v>
      </c>
      <c r="T270" s="42">
        <v>2037</v>
      </c>
      <c r="U270" s="42">
        <v>2038</v>
      </c>
      <c r="V270" s="42">
        <v>2039</v>
      </c>
      <c r="W270" s="42">
        <v>2040</v>
      </c>
      <c r="X270" s="42"/>
      <c r="AD270" s="303"/>
      <c r="AE270" s="303"/>
      <c r="AF270" s="303"/>
      <c r="AG270" s="303"/>
      <c r="AH270" s="303"/>
      <c r="AI270" s="303"/>
      <c r="AJ270" s="303"/>
    </row>
    <row r="271" spans="1:85" x14ac:dyDescent="0.25">
      <c r="A271" s="37">
        <v>285</v>
      </c>
      <c r="B271" s="42" t="s">
        <v>104</v>
      </c>
      <c r="C271" s="24">
        <v>0</v>
      </c>
      <c r="D271" s="24">
        <v>0</v>
      </c>
      <c r="E271" s="24">
        <v>0</v>
      </c>
      <c r="F271" s="24">
        <v>0</v>
      </c>
      <c r="G271" s="24">
        <v>0</v>
      </c>
      <c r="H271" s="24">
        <v>0</v>
      </c>
      <c r="I271" s="24">
        <v>0</v>
      </c>
      <c r="J271" s="24">
        <v>0</v>
      </c>
      <c r="K271" s="24">
        <v>0</v>
      </c>
      <c r="L271" s="24">
        <v>0</v>
      </c>
      <c r="M271" s="24">
        <v>0</v>
      </c>
      <c r="N271" s="24">
        <v>0</v>
      </c>
      <c r="O271" s="24">
        <v>0</v>
      </c>
      <c r="P271" s="24">
        <v>0</v>
      </c>
      <c r="Q271" s="24">
        <v>0</v>
      </c>
      <c r="R271" s="24">
        <v>0</v>
      </c>
      <c r="S271" s="24">
        <v>0</v>
      </c>
      <c r="T271" s="24">
        <v>0</v>
      </c>
      <c r="U271" s="24">
        <v>0</v>
      </c>
      <c r="V271" s="24">
        <v>0</v>
      </c>
      <c r="W271" s="24">
        <v>0</v>
      </c>
      <c r="X271" s="24"/>
      <c r="AD271" s="303"/>
      <c r="AE271" s="303"/>
      <c r="AF271" s="303"/>
      <c r="AG271" s="303"/>
      <c r="AH271" s="303"/>
      <c r="AI271" s="303"/>
      <c r="AJ271" s="303"/>
    </row>
    <row r="272" spans="1:85" x14ac:dyDescent="0.25">
      <c r="A272" s="37">
        <v>287</v>
      </c>
      <c r="B272" s="42" t="s">
        <v>104</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c r="AD272" s="303"/>
      <c r="AE272" s="303"/>
      <c r="AF272" s="303"/>
      <c r="AG272" s="303"/>
      <c r="AH272" s="303"/>
      <c r="AI272" s="303"/>
      <c r="AJ272" s="303"/>
    </row>
    <row r="273" spans="1:36" x14ac:dyDescent="0.25">
      <c r="A273" s="37">
        <v>289</v>
      </c>
      <c r="B273" s="42" t="s">
        <v>105</v>
      </c>
      <c r="C273" s="24">
        <v>0</v>
      </c>
      <c r="D273" s="24">
        <v>0</v>
      </c>
      <c r="E273" s="24">
        <v>0</v>
      </c>
      <c r="F273" s="24">
        <v>0</v>
      </c>
      <c r="G273" s="24">
        <v>0</v>
      </c>
      <c r="H273" s="24">
        <v>0</v>
      </c>
      <c r="I273" s="24">
        <v>0</v>
      </c>
      <c r="J273" s="24">
        <v>0</v>
      </c>
      <c r="K273" s="24">
        <v>0</v>
      </c>
      <c r="L273" s="24">
        <v>0</v>
      </c>
      <c r="M273" s="24">
        <v>0</v>
      </c>
      <c r="N273" s="24">
        <v>0</v>
      </c>
      <c r="O273" s="24">
        <v>0</v>
      </c>
      <c r="P273" s="24">
        <v>0</v>
      </c>
      <c r="Q273" s="24">
        <v>0</v>
      </c>
      <c r="R273" s="24">
        <v>0</v>
      </c>
      <c r="S273" s="24">
        <v>0</v>
      </c>
      <c r="T273" s="24">
        <v>0</v>
      </c>
      <c r="U273" s="24">
        <v>0</v>
      </c>
      <c r="V273" s="24">
        <v>0</v>
      </c>
      <c r="W273" s="24">
        <v>0</v>
      </c>
      <c r="X273" s="24"/>
      <c r="AD273" s="303"/>
      <c r="AE273" s="303"/>
      <c r="AF273" s="303"/>
      <c r="AG273" s="303"/>
      <c r="AH273" s="303"/>
      <c r="AI273" s="303"/>
      <c r="AJ273" s="303"/>
    </row>
    <row r="274" spans="1:36" x14ac:dyDescent="0.25">
      <c r="A274" s="37">
        <v>299</v>
      </c>
      <c r="B274" s="42" t="s">
        <v>78</v>
      </c>
      <c r="C274" s="24">
        <v>0</v>
      </c>
      <c r="D274" s="24">
        <v>0</v>
      </c>
      <c r="E274" s="24">
        <v>0</v>
      </c>
      <c r="F274" s="24">
        <v>0</v>
      </c>
      <c r="G274" s="24">
        <v>0</v>
      </c>
      <c r="H274" s="24">
        <v>0</v>
      </c>
      <c r="I274" s="24">
        <v>0</v>
      </c>
      <c r="J274" s="24">
        <v>0</v>
      </c>
      <c r="K274" s="24">
        <v>0</v>
      </c>
      <c r="L274" s="24">
        <v>0</v>
      </c>
      <c r="M274" s="24">
        <v>0</v>
      </c>
      <c r="N274" s="24">
        <v>0</v>
      </c>
      <c r="O274" s="24">
        <v>0</v>
      </c>
      <c r="P274" s="24">
        <v>0</v>
      </c>
      <c r="Q274" s="24">
        <v>0</v>
      </c>
      <c r="R274" s="24">
        <v>0</v>
      </c>
      <c r="S274" s="24">
        <v>0</v>
      </c>
      <c r="T274" s="24">
        <v>0</v>
      </c>
      <c r="U274" s="24">
        <v>0</v>
      </c>
      <c r="V274" s="24">
        <v>0</v>
      </c>
      <c r="W274" s="24">
        <v>0</v>
      </c>
      <c r="X274" s="24"/>
      <c r="AD274" s="303"/>
      <c r="AE274" s="303"/>
      <c r="AF274" s="303"/>
      <c r="AG274" s="303"/>
      <c r="AH274" s="303"/>
      <c r="AI274" s="303"/>
      <c r="AJ274" s="303"/>
    </row>
    <row r="275" spans="1:36" x14ac:dyDescent="0.25">
      <c r="A275" s="37">
        <v>301</v>
      </c>
      <c r="B275" s="42" t="s">
        <v>106</v>
      </c>
      <c r="C275" s="24">
        <v>0</v>
      </c>
      <c r="D275" s="24">
        <v>0</v>
      </c>
      <c r="E275" s="24">
        <v>0</v>
      </c>
      <c r="F275" s="24">
        <v>0</v>
      </c>
      <c r="G275" s="24">
        <v>0</v>
      </c>
      <c r="H275" s="24">
        <v>0</v>
      </c>
      <c r="I275" s="24">
        <v>0</v>
      </c>
      <c r="J275" s="24">
        <v>0</v>
      </c>
      <c r="K275" s="24">
        <v>0</v>
      </c>
      <c r="L275" s="24">
        <v>0</v>
      </c>
      <c r="M275" s="24">
        <v>0</v>
      </c>
      <c r="N275" s="24">
        <v>0</v>
      </c>
      <c r="O275" s="24">
        <v>0</v>
      </c>
      <c r="P275" s="24">
        <v>0</v>
      </c>
      <c r="Q275" s="24">
        <v>0</v>
      </c>
      <c r="R275" s="24">
        <v>0</v>
      </c>
      <c r="S275" s="24">
        <v>0</v>
      </c>
      <c r="T275" s="24">
        <v>0</v>
      </c>
      <c r="U275" s="24">
        <v>0</v>
      </c>
      <c r="V275" s="24">
        <v>0</v>
      </c>
      <c r="W275" s="24">
        <v>0</v>
      </c>
      <c r="X275" s="24"/>
      <c r="AD275" s="303"/>
      <c r="AE275" s="303"/>
      <c r="AF275" s="303"/>
      <c r="AG275" s="303"/>
      <c r="AH275" s="303"/>
      <c r="AI275" s="303"/>
      <c r="AJ275" s="303"/>
    </row>
    <row r="276" spans="1:36" x14ac:dyDescent="0.25">
      <c r="A276" s="37">
        <v>303</v>
      </c>
      <c r="B276" s="42" t="s">
        <v>107</v>
      </c>
      <c r="C276" s="24">
        <v>0</v>
      </c>
      <c r="D276" s="24">
        <v>0</v>
      </c>
      <c r="E276" s="24">
        <v>0</v>
      </c>
      <c r="F276" s="24">
        <v>0</v>
      </c>
      <c r="G276" s="24">
        <v>0</v>
      </c>
      <c r="H276" s="24">
        <v>0</v>
      </c>
      <c r="I276" s="24">
        <v>0</v>
      </c>
      <c r="J276" s="24">
        <v>0</v>
      </c>
      <c r="K276" s="24">
        <v>0</v>
      </c>
      <c r="L276" s="24">
        <v>0</v>
      </c>
      <c r="M276" s="24">
        <v>0</v>
      </c>
      <c r="N276" s="24">
        <v>0</v>
      </c>
      <c r="O276" s="24">
        <v>0</v>
      </c>
      <c r="P276" s="24">
        <v>0</v>
      </c>
      <c r="Q276" s="24">
        <v>0</v>
      </c>
      <c r="R276" s="24">
        <v>0</v>
      </c>
      <c r="S276" s="24">
        <v>0</v>
      </c>
      <c r="T276" s="24">
        <v>0</v>
      </c>
      <c r="U276" s="24">
        <v>0</v>
      </c>
      <c r="V276" s="24">
        <v>0</v>
      </c>
      <c r="W276" s="24">
        <v>0</v>
      </c>
      <c r="X276" s="24"/>
      <c r="AD276" s="303"/>
      <c r="AE276" s="303"/>
      <c r="AF276" s="303"/>
      <c r="AG276" s="303"/>
      <c r="AH276" s="303"/>
      <c r="AI276" s="303"/>
      <c r="AJ276" s="303"/>
    </row>
    <row r="277" spans="1:36" x14ac:dyDescent="0.25">
      <c r="B277" s="42"/>
      <c r="C277" s="26"/>
      <c r="D277" s="26"/>
      <c r="E277" s="26"/>
      <c r="F277" s="26"/>
      <c r="G277" s="26"/>
      <c r="H277" s="26"/>
      <c r="I277" s="26"/>
      <c r="J277" s="26"/>
      <c r="K277" s="26"/>
      <c r="L277" s="26"/>
      <c r="M277" s="26"/>
      <c r="N277" s="26"/>
      <c r="O277" s="26"/>
      <c r="P277" s="26"/>
      <c r="Q277" s="26"/>
      <c r="R277" s="26"/>
      <c r="S277" s="26"/>
      <c r="T277" s="26"/>
      <c r="U277" s="26"/>
      <c r="V277" s="26"/>
      <c r="W277" s="26"/>
      <c r="X277" s="26"/>
      <c r="AD277" s="303"/>
      <c r="AE277" s="303"/>
      <c r="AF277" s="303"/>
      <c r="AG277" s="303"/>
      <c r="AH277" s="303"/>
      <c r="AI277" s="303"/>
      <c r="AJ277" s="303"/>
    </row>
    <row r="278" spans="1:36" x14ac:dyDescent="0.25">
      <c r="A278" s="37">
        <v>330</v>
      </c>
      <c r="B278" s="42" t="s">
        <v>82</v>
      </c>
      <c r="C278" s="36">
        <v>0</v>
      </c>
      <c r="D278" s="36">
        <v>0</v>
      </c>
      <c r="E278" s="36">
        <v>0</v>
      </c>
      <c r="F278" s="36">
        <v>0</v>
      </c>
      <c r="G278" s="36">
        <v>0</v>
      </c>
      <c r="H278" s="36">
        <v>0</v>
      </c>
      <c r="I278" s="36">
        <v>0</v>
      </c>
      <c r="J278" s="36">
        <v>0</v>
      </c>
      <c r="K278" s="36">
        <v>0</v>
      </c>
      <c r="L278" s="36">
        <v>0</v>
      </c>
      <c r="M278" s="36">
        <v>0</v>
      </c>
      <c r="N278" s="36">
        <v>0</v>
      </c>
      <c r="O278" s="36">
        <v>0</v>
      </c>
      <c r="P278" s="36">
        <v>0</v>
      </c>
      <c r="Q278" s="36">
        <v>0</v>
      </c>
      <c r="R278" s="36">
        <v>0</v>
      </c>
      <c r="S278" s="36">
        <v>0</v>
      </c>
      <c r="T278" s="36">
        <v>0</v>
      </c>
      <c r="U278" s="36">
        <v>0</v>
      </c>
      <c r="V278" s="36">
        <v>0</v>
      </c>
      <c r="W278" s="36">
        <v>0</v>
      </c>
      <c r="X278" s="36"/>
      <c r="AD278" s="303"/>
      <c r="AE278" s="303"/>
      <c r="AF278" s="303"/>
      <c r="AG278" s="303"/>
      <c r="AH278" s="303"/>
      <c r="AI278" s="303"/>
      <c r="AJ278" s="303"/>
    </row>
    <row r="279" spans="1:36" x14ac:dyDescent="0.25">
      <c r="A279" s="37">
        <v>331</v>
      </c>
      <c r="B279" s="42" t="s">
        <v>83</v>
      </c>
      <c r="C279" s="28">
        <v>0</v>
      </c>
      <c r="D279" s="28">
        <v>0</v>
      </c>
      <c r="E279" s="28">
        <v>0</v>
      </c>
      <c r="F279" s="28">
        <v>0</v>
      </c>
      <c r="G279" s="28">
        <v>0</v>
      </c>
      <c r="H279" s="28">
        <v>0</v>
      </c>
      <c r="I279" s="28">
        <v>0</v>
      </c>
      <c r="J279" s="28">
        <v>0</v>
      </c>
      <c r="K279" s="28">
        <v>0</v>
      </c>
      <c r="L279" s="28">
        <v>0</v>
      </c>
      <c r="M279" s="28">
        <v>0</v>
      </c>
      <c r="N279" s="28">
        <v>0</v>
      </c>
      <c r="O279" s="28">
        <v>0</v>
      </c>
      <c r="P279" s="28">
        <v>0</v>
      </c>
      <c r="Q279" s="28">
        <v>0</v>
      </c>
      <c r="R279" s="28">
        <v>0</v>
      </c>
      <c r="S279" s="28">
        <v>0</v>
      </c>
      <c r="T279" s="28">
        <v>0</v>
      </c>
      <c r="U279" s="28">
        <v>0</v>
      </c>
      <c r="V279" s="28">
        <v>0</v>
      </c>
      <c r="W279" s="28">
        <v>0</v>
      </c>
      <c r="X279" s="28"/>
      <c r="AD279" s="303"/>
      <c r="AE279" s="303"/>
      <c r="AF279" s="303"/>
      <c r="AG279" s="303"/>
      <c r="AH279" s="303"/>
      <c r="AI279" s="303"/>
      <c r="AJ279" s="303"/>
    </row>
    <row r="280" spans="1:36" x14ac:dyDescent="0.25">
      <c r="A280" s="37">
        <v>332</v>
      </c>
      <c r="B280" s="42" t="s">
        <v>84</v>
      </c>
      <c r="C280" s="28">
        <v>0</v>
      </c>
      <c r="D280" s="28">
        <v>0</v>
      </c>
      <c r="E280" s="28">
        <v>0</v>
      </c>
      <c r="F280" s="28">
        <v>0</v>
      </c>
      <c r="G280" s="28">
        <v>0</v>
      </c>
      <c r="H280" s="28">
        <v>0</v>
      </c>
      <c r="I280" s="28">
        <v>0</v>
      </c>
      <c r="J280" s="28">
        <v>0</v>
      </c>
      <c r="K280" s="28">
        <v>0</v>
      </c>
      <c r="L280" s="28">
        <v>0</v>
      </c>
      <c r="M280" s="28">
        <v>0</v>
      </c>
      <c r="N280" s="28">
        <v>0</v>
      </c>
      <c r="O280" s="28">
        <v>0</v>
      </c>
      <c r="P280" s="28">
        <v>0</v>
      </c>
      <c r="Q280" s="28">
        <v>0</v>
      </c>
      <c r="R280" s="28">
        <v>0</v>
      </c>
      <c r="S280" s="28">
        <v>0</v>
      </c>
      <c r="T280" s="28">
        <v>0</v>
      </c>
      <c r="U280" s="28">
        <v>0</v>
      </c>
      <c r="V280" s="28">
        <v>0</v>
      </c>
      <c r="W280" s="28">
        <v>0</v>
      </c>
      <c r="X280" s="28"/>
      <c r="AD280" s="303"/>
      <c r="AE280" s="303"/>
      <c r="AF280" s="303"/>
      <c r="AG280" s="303"/>
      <c r="AH280" s="303"/>
      <c r="AI280" s="303"/>
      <c r="AJ280" s="303"/>
    </row>
    <row r="281" spans="1:36" x14ac:dyDescent="0.25">
      <c r="A281" s="37">
        <v>336</v>
      </c>
      <c r="B281" s="42" t="s">
        <v>85</v>
      </c>
      <c r="C281" s="28">
        <v>1</v>
      </c>
      <c r="D281" s="28">
        <v>1</v>
      </c>
      <c r="E281" s="28">
        <v>1</v>
      </c>
      <c r="F281" s="28">
        <v>1</v>
      </c>
      <c r="G281" s="28">
        <v>1</v>
      </c>
      <c r="H281" s="28">
        <v>1</v>
      </c>
      <c r="I281" s="28">
        <v>1</v>
      </c>
      <c r="J281" s="28">
        <v>1</v>
      </c>
      <c r="K281" s="28">
        <v>1</v>
      </c>
      <c r="L281" s="28">
        <v>1</v>
      </c>
      <c r="M281" s="28">
        <v>1</v>
      </c>
      <c r="N281" s="28">
        <v>1</v>
      </c>
      <c r="O281" s="28">
        <v>1</v>
      </c>
      <c r="P281" s="28">
        <v>1</v>
      </c>
      <c r="Q281" s="28">
        <v>1</v>
      </c>
      <c r="R281" s="28">
        <v>1</v>
      </c>
      <c r="S281" s="28">
        <v>1</v>
      </c>
      <c r="T281" s="28">
        <v>1</v>
      </c>
      <c r="U281" s="28">
        <v>1</v>
      </c>
      <c r="V281" s="28">
        <v>1</v>
      </c>
      <c r="W281" s="28">
        <v>1</v>
      </c>
      <c r="X281" s="28"/>
      <c r="AD281" s="303"/>
      <c r="AE281" s="303"/>
      <c r="AF281" s="303"/>
      <c r="AG281" s="303"/>
      <c r="AH281" s="303"/>
      <c r="AI281" s="303"/>
      <c r="AJ281" s="303"/>
    </row>
    <row r="282" spans="1:36" x14ac:dyDescent="0.25">
      <c r="B282" s="42"/>
      <c r="C282" s="26"/>
      <c r="D282" s="26"/>
      <c r="E282" s="26"/>
      <c r="F282" s="26"/>
      <c r="G282" s="26"/>
      <c r="H282" s="26"/>
      <c r="I282" s="26"/>
      <c r="J282" s="26"/>
      <c r="K282" s="26"/>
      <c r="L282" s="26"/>
      <c r="M282" s="26"/>
      <c r="N282" s="26"/>
      <c r="O282" s="26"/>
      <c r="P282" s="26"/>
      <c r="Q282" s="26"/>
      <c r="R282" s="26"/>
      <c r="S282" s="26"/>
      <c r="T282" s="26"/>
      <c r="U282" s="26"/>
      <c r="V282" s="26"/>
      <c r="W282" s="26"/>
      <c r="X282" s="26"/>
      <c r="AD282" s="303"/>
      <c r="AE282" s="303"/>
      <c r="AF282" s="303"/>
      <c r="AG282" s="303"/>
      <c r="AH282" s="303"/>
      <c r="AI282" s="303"/>
      <c r="AJ282" s="303"/>
    </row>
    <row r="283" spans="1:36" x14ac:dyDescent="0.25">
      <c r="A283" s="37">
        <v>339</v>
      </c>
      <c r="B283" s="42" t="s">
        <v>86</v>
      </c>
      <c r="C283" s="24">
        <v>0</v>
      </c>
      <c r="D283" s="24">
        <v>0</v>
      </c>
      <c r="E283" s="24">
        <v>0</v>
      </c>
      <c r="F283" s="24">
        <v>0</v>
      </c>
      <c r="G283" s="24">
        <v>0</v>
      </c>
      <c r="H283" s="24">
        <v>0</v>
      </c>
      <c r="I283" s="24">
        <v>0</v>
      </c>
      <c r="J283" s="24">
        <v>0</v>
      </c>
      <c r="K283" s="24">
        <v>0</v>
      </c>
      <c r="L283" s="24">
        <v>0</v>
      </c>
      <c r="M283" s="24">
        <v>0</v>
      </c>
      <c r="N283" s="24">
        <v>0</v>
      </c>
      <c r="O283" s="24">
        <v>0</v>
      </c>
      <c r="P283" s="24">
        <v>0</v>
      </c>
      <c r="Q283" s="24">
        <v>0</v>
      </c>
      <c r="R283" s="24">
        <v>0</v>
      </c>
      <c r="S283" s="24">
        <v>0</v>
      </c>
      <c r="T283" s="24">
        <v>0</v>
      </c>
      <c r="U283" s="24">
        <v>0</v>
      </c>
      <c r="V283" s="24">
        <v>0</v>
      </c>
      <c r="W283" s="24">
        <v>0</v>
      </c>
      <c r="X283" s="24"/>
      <c r="AD283" s="303"/>
      <c r="AE283" s="303"/>
      <c r="AF283" s="303"/>
      <c r="AG283" s="303"/>
      <c r="AH283" s="303"/>
      <c r="AI283" s="303"/>
      <c r="AJ283" s="303"/>
    </row>
    <row r="284" spans="1:36" x14ac:dyDescent="0.25">
      <c r="A284" s="37">
        <v>340</v>
      </c>
      <c r="B284" s="42" t="s">
        <v>87</v>
      </c>
      <c r="C284" s="24">
        <v>0</v>
      </c>
      <c r="D284" s="24">
        <v>0</v>
      </c>
      <c r="E284" s="24">
        <v>0</v>
      </c>
      <c r="F284" s="24">
        <v>0</v>
      </c>
      <c r="G284" s="24">
        <v>0</v>
      </c>
      <c r="H284" s="24">
        <v>0</v>
      </c>
      <c r="I284" s="24">
        <v>0</v>
      </c>
      <c r="J284" s="24">
        <v>0</v>
      </c>
      <c r="K284" s="24">
        <v>0</v>
      </c>
      <c r="L284" s="24">
        <v>0</v>
      </c>
      <c r="M284" s="24">
        <v>0</v>
      </c>
      <c r="N284" s="24">
        <v>0</v>
      </c>
      <c r="O284" s="24">
        <v>0</v>
      </c>
      <c r="P284" s="24">
        <v>0</v>
      </c>
      <c r="Q284" s="24">
        <v>0</v>
      </c>
      <c r="R284" s="24">
        <v>0</v>
      </c>
      <c r="S284" s="24">
        <v>0</v>
      </c>
      <c r="T284" s="24">
        <v>0</v>
      </c>
      <c r="U284" s="24">
        <v>0</v>
      </c>
      <c r="V284" s="24">
        <v>0</v>
      </c>
      <c r="W284" s="24">
        <v>0</v>
      </c>
      <c r="X284" s="24"/>
      <c r="AD284" s="303"/>
      <c r="AE284" s="303"/>
      <c r="AF284" s="303"/>
      <c r="AG284" s="303"/>
      <c r="AH284" s="303"/>
      <c r="AI284" s="303"/>
      <c r="AJ284" s="303"/>
    </row>
    <row r="285" spans="1:36" x14ac:dyDescent="0.25">
      <c r="B285" s="42"/>
      <c r="C285" s="26"/>
      <c r="D285" s="26"/>
      <c r="E285" s="26"/>
      <c r="F285" s="26"/>
      <c r="G285" s="26"/>
      <c r="H285" s="26"/>
      <c r="I285" s="26"/>
      <c r="J285" s="26"/>
      <c r="K285" s="26"/>
      <c r="L285" s="26"/>
      <c r="M285" s="26"/>
      <c r="N285" s="26"/>
      <c r="O285" s="26"/>
      <c r="P285" s="26"/>
      <c r="Q285" s="26"/>
      <c r="R285" s="26"/>
      <c r="S285" s="26"/>
      <c r="T285" s="26"/>
      <c r="U285" s="26"/>
      <c r="V285" s="26"/>
      <c r="W285" s="26"/>
      <c r="X285" s="26"/>
      <c r="AD285" s="303"/>
      <c r="AE285" s="303"/>
      <c r="AF285" s="303"/>
      <c r="AG285" s="303"/>
      <c r="AH285" s="303"/>
      <c r="AI285" s="303"/>
      <c r="AJ285" s="303"/>
    </row>
    <row r="286" spans="1:36" ht="13.5" customHeight="1" x14ac:dyDescent="0.25">
      <c r="A286" s="37">
        <v>366</v>
      </c>
      <c r="B286" s="42" t="s">
        <v>88</v>
      </c>
      <c r="C286" s="36">
        <v>0</v>
      </c>
      <c r="D286" s="36">
        <v>0</v>
      </c>
      <c r="E286" s="36">
        <v>0</v>
      </c>
      <c r="F286" s="36">
        <v>0</v>
      </c>
      <c r="G286" s="36">
        <v>0</v>
      </c>
      <c r="H286" s="36">
        <v>0</v>
      </c>
      <c r="I286" s="36">
        <v>0</v>
      </c>
      <c r="J286" s="36">
        <v>0</v>
      </c>
      <c r="K286" s="36">
        <v>0</v>
      </c>
      <c r="L286" s="36">
        <v>0</v>
      </c>
      <c r="M286" s="36">
        <v>0</v>
      </c>
      <c r="N286" s="36">
        <v>0</v>
      </c>
      <c r="O286" s="36">
        <v>0</v>
      </c>
      <c r="P286" s="36">
        <v>0</v>
      </c>
      <c r="Q286" s="36">
        <v>0</v>
      </c>
      <c r="R286" s="36">
        <v>0</v>
      </c>
      <c r="S286" s="36">
        <v>0</v>
      </c>
      <c r="T286" s="36">
        <v>0</v>
      </c>
      <c r="U286" s="36">
        <v>0</v>
      </c>
      <c r="V286" s="36">
        <v>0</v>
      </c>
      <c r="W286" s="36">
        <v>0</v>
      </c>
      <c r="X286" s="36"/>
      <c r="AD286" s="303"/>
      <c r="AE286" s="303"/>
      <c r="AF286" s="303"/>
      <c r="AG286" s="303"/>
      <c r="AH286" s="303"/>
      <c r="AI286" s="303"/>
      <c r="AJ286" s="303"/>
    </row>
    <row r="287" spans="1:36" x14ac:dyDescent="0.25">
      <c r="A287" s="37">
        <v>368</v>
      </c>
      <c r="B287" s="42" t="s">
        <v>89</v>
      </c>
      <c r="C287" s="28">
        <v>0</v>
      </c>
      <c r="D287" s="28">
        <v>0</v>
      </c>
      <c r="E287" s="28">
        <v>0</v>
      </c>
      <c r="F287" s="28">
        <v>0</v>
      </c>
      <c r="G287" s="28">
        <v>0</v>
      </c>
      <c r="H287" s="28">
        <v>0</v>
      </c>
      <c r="I287" s="28">
        <v>0</v>
      </c>
      <c r="J287" s="28">
        <v>0</v>
      </c>
      <c r="K287" s="28">
        <v>0</v>
      </c>
      <c r="L287" s="28">
        <v>0</v>
      </c>
      <c r="M287" s="28">
        <v>0</v>
      </c>
      <c r="N287" s="28">
        <v>0</v>
      </c>
      <c r="O287" s="28">
        <v>0</v>
      </c>
      <c r="P287" s="28">
        <v>0</v>
      </c>
      <c r="Q287" s="28">
        <v>0</v>
      </c>
      <c r="R287" s="28">
        <v>0</v>
      </c>
      <c r="S287" s="28">
        <v>0</v>
      </c>
      <c r="T287" s="28">
        <v>0</v>
      </c>
      <c r="U287" s="28">
        <v>0</v>
      </c>
      <c r="V287" s="28">
        <v>0</v>
      </c>
      <c r="W287" s="28">
        <v>0</v>
      </c>
      <c r="X287" s="28"/>
      <c r="AD287" s="303"/>
      <c r="AE287" s="303"/>
      <c r="AF287" s="303"/>
      <c r="AG287" s="303"/>
      <c r="AH287" s="303"/>
      <c r="AI287" s="303"/>
      <c r="AJ287" s="303"/>
    </row>
    <row r="288" spans="1:36" x14ac:dyDescent="0.25">
      <c r="A288" s="37">
        <v>369</v>
      </c>
      <c r="B288" s="42" t="s">
        <v>90</v>
      </c>
      <c r="C288" s="28">
        <v>0</v>
      </c>
      <c r="D288" s="28">
        <v>0</v>
      </c>
      <c r="E288" s="28">
        <v>0</v>
      </c>
      <c r="F288" s="28">
        <v>0</v>
      </c>
      <c r="G288" s="28">
        <v>0</v>
      </c>
      <c r="H288" s="28">
        <v>0</v>
      </c>
      <c r="I288" s="28">
        <v>0</v>
      </c>
      <c r="J288" s="28">
        <v>0</v>
      </c>
      <c r="K288" s="28">
        <v>0</v>
      </c>
      <c r="L288" s="28">
        <v>0</v>
      </c>
      <c r="M288" s="28">
        <v>0</v>
      </c>
      <c r="N288" s="28">
        <v>0</v>
      </c>
      <c r="O288" s="28">
        <v>0</v>
      </c>
      <c r="P288" s="28">
        <v>0</v>
      </c>
      <c r="Q288" s="28">
        <v>0</v>
      </c>
      <c r="R288" s="28">
        <v>0</v>
      </c>
      <c r="S288" s="28">
        <v>0</v>
      </c>
      <c r="T288" s="28">
        <v>0</v>
      </c>
      <c r="U288" s="28">
        <v>0</v>
      </c>
      <c r="V288" s="28">
        <v>0</v>
      </c>
      <c r="W288" s="28">
        <v>0</v>
      </c>
      <c r="X288" s="28"/>
      <c r="AD288" s="303"/>
      <c r="AE288" s="303"/>
      <c r="AF288" s="303"/>
      <c r="AG288" s="303"/>
      <c r="AH288" s="303"/>
      <c r="AI288" s="303"/>
      <c r="AJ288" s="303"/>
    </row>
    <row r="289" spans="1:36" x14ac:dyDescent="0.25">
      <c r="A289" s="37">
        <v>370</v>
      </c>
      <c r="B289" s="42" t="s">
        <v>91</v>
      </c>
      <c r="C289" s="28">
        <v>0</v>
      </c>
      <c r="D289" s="28">
        <v>0</v>
      </c>
      <c r="E289" s="28">
        <v>0</v>
      </c>
      <c r="F289" s="28">
        <v>0</v>
      </c>
      <c r="G289" s="28">
        <v>0</v>
      </c>
      <c r="H289" s="28">
        <v>0</v>
      </c>
      <c r="I289" s="28">
        <v>0</v>
      </c>
      <c r="J289" s="28">
        <v>0</v>
      </c>
      <c r="K289" s="28">
        <v>0</v>
      </c>
      <c r="L289" s="28">
        <v>0</v>
      </c>
      <c r="M289" s="28">
        <v>0</v>
      </c>
      <c r="N289" s="28">
        <v>0</v>
      </c>
      <c r="O289" s="28">
        <v>0</v>
      </c>
      <c r="P289" s="28">
        <v>0</v>
      </c>
      <c r="Q289" s="28">
        <v>0</v>
      </c>
      <c r="R289" s="28">
        <v>0</v>
      </c>
      <c r="S289" s="28">
        <v>0</v>
      </c>
      <c r="T289" s="28">
        <v>0</v>
      </c>
      <c r="U289" s="28">
        <v>0</v>
      </c>
      <c r="V289" s="28">
        <v>0</v>
      </c>
      <c r="W289" s="28">
        <v>0</v>
      </c>
      <c r="X289" s="28"/>
      <c r="AD289" s="303"/>
      <c r="AE289" s="303"/>
      <c r="AF289" s="303"/>
      <c r="AG289" s="303"/>
      <c r="AH289" s="303"/>
      <c r="AI289" s="303"/>
      <c r="AJ289" s="303"/>
    </row>
    <row r="290" spans="1:36" x14ac:dyDescent="0.25">
      <c r="B290" s="42"/>
      <c r="C290" s="26"/>
      <c r="D290" s="26"/>
      <c r="E290" s="26"/>
      <c r="F290" s="26"/>
      <c r="G290" s="26"/>
      <c r="H290" s="26"/>
      <c r="I290" s="26"/>
      <c r="J290" s="26"/>
      <c r="K290" s="26"/>
      <c r="L290" s="26"/>
      <c r="M290" s="26"/>
      <c r="N290" s="26"/>
      <c r="O290" s="26"/>
      <c r="P290" s="26"/>
      <c r="Q290" s="26"/>
      <c r="R290" s="26"/>
      <c r="S290" s="26"/>
      <c r="T290" s="26"/>
      <c r="U290" s="26"/>
      <c r="V290" s="26"/>
      <c r="W290" s="26"/>
      <c r="X290" s="26"/>
      <c r="AD290" s="303"/>
      <c r="AE290" s="303"/>
      <c r="AF290" s="303"/>
      <c r="AG290" s="303"/>
      <c r="AH290" s="303"/>
      <c r="AI290" s="303"/>
      <c r="AJ290" s="303"/>
    </row>
    <row r="291" spans="1:36" x14ac:dyDescent="0.25">
      <c r="A291" s="37">
        <v>380</v>
      </c>
      <c r="B291" s="42" t="s">
        <v>37</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c r="AD291" s="303"/>
      <c r="AE291" s="303"/>
      <c r="AF291" s="303"/>
      <c r="AG291" s="303"/>
      <c r="AH291" s="303"/>
      <c r="AI291" s="303"/>
      <c r="AJ291" s="303"/>
    </row>
    <row r="292" spans="1:36" x14ac:dyDescent="0.25">
      <c r="A292" s="37">
        <v>381</v>
      </c>
      <c r="B292" s="42" t="s">
        <v>75</v>
      </c>
      <c r="C292" s="24">
        <v>0</v>
      </c>
      <c r="D292" s="24">
        <v>0</v>
      </c>
      <c r="E292" s="24">
        <v>0</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c r="AD292" s="303"/>
      <c r="AE292" s="303"/>
      <c r="AF292" s="303"/>
      <c r="AG292" s="303"/>
      <c r="AH292" s="303"/>
      <c r="AI292" s="303"/>
      <c r="AJ292" s="303"/>
    </row>
    <row r="293" spans="1:36" x14ac:dyDescent="0.25">
      <c r="A293" s="37">
        <v>382</v>
      </c>
      <c r="B293" s="42" t="s">
        <v>76</v>
      </c>
      <c r="C293" s="24">
        <v>0</v>
      </c>
      <c r="D293" s="24">
        <v>0</v>
      </c>
      <c r="E293" s="24">
        <v>0</v>
      </c>
      <c r="F293" s="24">
        <v>0</v>
      </c>
      <c r="G293" s="24">
        <v>0</v>
      </c>
      <c r="H293" s="24">
        <v>0</v>
      </c>
      <c r="I293" s="24">
        <v>0</v>
      </c>
      <c r="J293" s="24">
        <v>0</v>
      </c>
      <c r="K293" s="24">
        <v>0</v>
      </c>
      <c r="L293" s="24">
        <v>0</v>
      </c>
      <c r="M293" s="24">
        <v>0</v>
      </c>
      <c r="N293" s="24">
        <v>0</v>
      </c>
      <c r="O293" s="24">
        <v>0</v>
      </c>
      <c r="P293" s="24">
        <v>0</v>
      </c>
      <c r="Q293" s="24">
        <v>0</v>
      </c>
      <c r="R293" s="24">
        <v>0</v>
      </c>
      <c r="S293" s="24">
        <v>0</v>
      </c>
      <c r="T293" s="24">
        <v>0</v>
      </c>
      <c r="U293" s="24">
        <v>0</v>
      </c>
      <c r="V293" s="24">
        <v>0</v>
      </c>
      <c r="W293" s="24">
        <v>0</v>
      </c>
      <c r="X293" s="24"/>
      <c r="AD293" s="303"/>
      <c r="AE293" s="303"/>
      <c r="AF293" s="303"/>
      <c r="AG293" s="303"/>
      <c r="AH293" s="303"/>
      <c r="AI293" s="303"/>
      <c r="AJ293" s="303"/>
    </row>
    <row r="294" spans="1:36" x14ac:dyDescent="0.25">
      <c r="A294" s="37">
        <v>383</v>
      </c>
      <c r="B294" s="42" t="s">
        <v>40</v>
      </c>
      <c r="C294" s="24">
        <v>0</v>
      </c>
      <c r="D294" s="24">
        <v>0</v>
      </c>
      <c r="E294" s="24">
        <v>0</v>
      </c>
      <c r="F294" s="24">
        <v>0</v>
      </c>
      <c r="G294" s="24">
        <v>0</v>
      </c>
      <c r="H294" s="24">
        <v>0</v>
      </c>
      <c r="I294" s="24">
        <v>0</v>
      </c>
      <c r="J294" s="24">
        <v>0</v>
      </c>
      <c r="K294" s="24">
        <v>0</v>
      </c>
      <c r="L294" s="24">
        <v>0</v>
      </c>
      <c r="M294" s="24">
        <v>0</v>
      </c>
      <c r="N294" s="24">
        <v>0</v>
      </c>
      <c r="O294" s="24">
        <v>0</v>
      </c>
      <c r="P294" s="24">
        <v>0</v>
      </c>
      <c r="Q294" s="24">
        <v>0</v>
      </c>
      <c r="R294" s="24">
        <v>0</v>
      </c>
      <c r="S294" s="24">
        <v>0</v>
      </c>
      <c r="T294" s="24">
        <v>0</v>
      </c>
      <c r="U294" s="24">
        <v>0</v>
      </c>
      <c r="V294" s="24">
        <v>0</v>
      </c>
      <c r="W294" s="24">
        <v>0</v>
      </c>
      <c r="X294" s="24"/>
      <c r="AD294" s="303"/>
      <c r="AE294" s="303"/>
      <c r="AF294" s="303"/>
      <c r="AG294" s="303"/>
      <c r="AH294" s="303"/>
      <c r="AI294" s="303"/>
      <c r="AJ294" s="303"/>
    </row>
    <row r="295" spans="1:36" x14ac:dyDescent="0.25">
      <c r="B295" s="43"/>
      <c r="AD295" s="303"/>
      <c r="AE295" s="303"/>
      <c r="AF295" s="303"/>
      <c r="AG295" s="303"/>
      <c r="AH295" s="303"/>
      <c r="AI295" s="303"/>
      <c r="AJ295" s="303"/>
    </row>
    <row r="296" spans="1:36" x14ac:dyDescent="0.25">
      <c r="A296" s="37">
        <v>1</v>
      </c>
      <c r="B296" s="42" t="s">
        <v>103</v>
      </c>
      <c r="C296" s="42" t="s">
        <v>103</v>
      </c>
      <c r="D296" s="42"/>
      <c r="E296" s="42"/>
      <c r="F296" s="42"/>
      <c r="G296" s="42"/>
      <c r="H296" s="42"/>
      <c r="I296" s="42"/>
      <c r="J296" s="42"/>
      <c r="K296" s="42"/>
      <c r="L296" s="42"/>
      <c r="M296" s="42"/>
      <c r="N296" s="42"/>
      <c r="O296" s="42"/>
      <c r="P296" s="42"/>
      <c r="Q296" s="42"/>
      <c r="R296" s="42"/>
      <c r="S296" s="42"/>
      <c r="T296" s="42"/>
      <c r="U296" s="42"/>
      <c r="V296" s="42"/>
      <c r="W296" s="42"/>
      <c r="X296" s="42"/>
      <c r="AD296" s="303"/>
      <c r="AE296" s="303"/>
      <c r="AF296" s="303"/>
      <c r="AG296" s="303"/>
      <c r="AH296" s="303"/>
      <c r="AI296" s="303"/>
      <c r="AJ296" s="303"/>
    </row>
    <row r="297" spans="1:36" x14ac:dyDescent="0.25">
      <c r="A297" s="37">
        <v>283</v>
      </c>
      <c r="B297" s="42" t="s">
        <v>73</v>
      </c>
      <c r="C297" s="42">
        <v>2020</v>
      </c>
      <c r="D297" s="42">
        <v>2021</v>
      </c>
      <c r="E297" s="42">
        <v>2022</v>
      </c>
      <c r="F297" s="42">
        <v>2023</v>
      </c>
      <c r="G297" s="42">
        <v>2024</v>
      </c>
      <c r="H297" s="42">
        <v>2025</v>
      </c>
      <c r="I297" s="42">
        <v>2026</v>
      </c>
      <c r="J297" s="42">
        <v>2027</v>
      </c>
      <c r="K297" s="42">
        <v>2028</v>
      </c>
      <c r="L297" s="42">
        <v>2029</v>
      </c>
      <c r="M297" s="42">
        <v>2030</v>
      </c>
      <c r="N297" s="42">
        <v>2031</v>
      </c>
      <c r="O297" s="42">
        <v>2032</v>
      </c>
      <c r="P297" s="42">
        <v>2033</v>
      </c>
      <c r="Q297" s="42">
        <v>2034</v>
      </c>
      <c r="R297" s="42">
        <v>2035</v>
      </c>
      <c r="S297" s="42">
        <v>2036</v>
      </c>
      <c r="T297" s="42">
        <v>2037</v>
      </c>
      <c r="U297" s="42">
        <v>2038</v>
      </c>
      <c r="V297" s="42">
        <v>2039</v>
      </c>
      <c r="W297" s="42">
        <v>2040</v>
      </c>
      <c r="X297" s="42"/>
      <c r="AD297" s="303"/>
      <c r="AE297" s="303"/>
      <c r="AF297" s="303"/>
      <c r="AG297" s="303"/>
      <c r="AH297" s="303"/>
      <c r="AI297" s="303"/>
      <c r="AJ297" s="303"/>
    </row>
    <row r="298" spans="1:36" x14ac:dyDescent="0.25">
      <c r="A298" s="37">
        <v>285</v>
      </c>
      <c r="B298" s="42" t="s">
        <v>104</v>
      </c>
      <c r="C298" s="24">
        <v>0</v>
      </c>
      <c r="D298" s="24">
        <v>0</v>
      </c>
      <c r="E298" s="24">
        <v>0</v>
      </c>
      <c r="F298" s="24">
        <v>0</v>
      </c>
      <c r="G298" s="24">
        <v>0</v>
      </c>
      <c r="H298" s="24">
        <v>0</v>
      </c>
      <c r="I298" s="24">
        <v>0</v>
      </c>
      <c r="J298" s="24">
        <v>0</v>
      </c>
      <c r="K298" s="24">
        <v>0</v>
      </c>
      <c r="L298" s="24">
        <v>0</v>
      </c>
      <c r="M298" s="24">
        <v>0</v>
      </c>
      <c r="N298" s="24">
        <v>0</v>
      </c>
      <c r="O298" s="24">
        <v>0</v>
      </c>
      <c r="P298" s="24">
        <v>0</v>
      </c>
      <c r="Q298" s="24">
        <v>0</v>
      </c>
      <c r="R298" s="24">
        <v>0</v>
      </c>
      <c r="S298" s="24">
        <v>0</v>
      </c>
      <c r="T298" s="24">
        <v>0</v>
      </c>
      <c r="U298" s="24">
        <v>0</v>
      </c>
      <c r="V298" s="24">
        <v>0</v>
      </c>
      <c r="W298" s="24">
        <v>0</v>
      </c>
      <c r="X298" s="24"/>
      <c r="AD298" s="303"/>
      <c r="AE298" s="303"/>
      <c r="AF298" s="303"/>
      <c r="AG298" s="303"/>
      <c r="AH298" s="303"/>
      <c r="AI298" s="303"/>
      <c r="AJ298" s="303"/>
    </row>
    <row r="299" spans="1:36" x14ac:dyDescent="0.25">
      <c r="A299" s="37">
        <v>287</v>
      </c>
      <c r="B299" s="42" t="s">
        <v>104</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c r="AD299" s="303"/>
      <c r="AE299" s="303"/>
      <c r="AF299" s="303"/>
      <c r="AG299" s="303"/>
      <c r="AH299" s="303"/>
      <c r="AI299" s="303"/>
      <c r="AJ299" s="303"/>
    </row>
    <row r="300" spans="1:36" x14ac:dyDescent="0.25">
      <c r="A300" s="37">
        <v>289</v>
      </c>
      <c r="B300" s="42" t="s">
        <v>105</v>
      </c>
      <c r="C300" s="24">
        <v>0</v>
      </c>
      <c r="D300" s="24">
        <v>0</v>
      </c>
      <c r="E300" s="24">
        <v>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c r="AD300" s="303"/>
      <c r="AE300" s="303"/>
      <c r="AF300" s="303"/>
      <c r="AG300" s="303"/>
      <c r="AH300" s="303"/>
      <c r="AI300" s="303"/>
      <c r="AJ300" s="303"/>
    </row>
    <row r="301" spans="1:36" x14ac:dyDescent="0.25">
      <c r="A301" s="37">
        <v>299</v>
      </c>
      <c r="B301" s="42" t="s">
        <v>78</v>
      </c>
      <c r="C301" s="24">
        <v>0</v>
      </c>
      <c r="D301" s="24">
        <v>0</v>
      </c>
      <c r="E301" s="24">
        <v>0</v>
      </c>
      <c r="F301" s="24">
        <v>0</v>
      </c>
      <c r="G301" s="24">
        <v>0</v>
      </c>
      <c r="H301" s="24">
        <v>0</v>
      </c>
      <c r="I301" s="24">
        <v>0</v>
      </c>
      <c r="J301" s="24">
        <v>0</v>
      </c>
      <c r="K301" s="24">
        <v>0</v>
      </c>
      <c r="L301" s="24">
        <v>0</v>
      </c>
      <c r="M301" s="24">
        <v>0</v>
      </c>
      <c r="N301" s="24">
        <v>0</v>
      </c>
      <c r="O301" s="24">
        <v>0</v>
      </c>
      <c r="P301" s="24">
        <v>0</v>
      </c>
      <c r="Q301" s="24">
        <v>0</v>
      </c>
      <c r="R301" s="24">
        <v>0</v>
      </c>
      <c r="S301" s="24">
        <v>0</v>
      </c>
      <c r="T301" s="24">
        <v>0</v>
      </c>
      <c r="U301" s="24">
        <v>0</v>
      </c>
      <c r="V301" s="24">
        <v>0</v>
      </c>
      <c r="W301" s="24">
        <v>0</v>
      </c>
      <c r="X301" s="24"/>
      <c r="AD301" s="303"/>
      <c r="AE301" s="303"/>
      <c r="AF301" s="303"/>
      <c r="AG301" s="303"/>
      <c r="AH301" s="303"/>
      <c r="AI301" s="303"/>
      <c r="AJ301" s="303"/>
    </row>
    <row r="302" spans="1:36" x14ac:dyDescent="0.25">
      <c r="A302" s="37">
        <v>301</v>
      </c>
      <c r="B302" s="42" t="s">
        <v>106</v>
      </c>
      <c r="C302" s="24">
        <v>0</v>
      </c>
      <c r="D302" s="24">
        <v>0</v>
      </c>
      <c r="E302" s="24">
        <v>0</v>
      </c>
      <c r="F302" s="24">
        <v>0</v>
      </c>
      <c r="G302" s="24">
        <v>0</v>
      </c>
      <c r="H302" s="24">
        <v>0</v>
      </c>
      <c r="I302" s="24">
        <v>0</v>
      </c>
      <c r="J302" s="24">
        <v>0</v>
      </c>
      <c r="K302" s="24">
        <v>0</v>
      </c>
      <c r="L302" s="24">
        <v>0</v>
      </c>
      <c r="M302" s="24">
        <v>0</v>
      </c>
      <c r="N302" s="24">
        <v>0</v>
      </c>
      <c r="O302" s="24">
        <v>0</v>
      </c>
      <c r="P302" s="24">
        <v>0</v>
      </c>
      <c r="Q302" s="24">
        <v>0</v>
      </c>
      <c r="R302" s="24">
        <v>0</v>
      </c>
      <c r="S302" s="24">
        <v>0</v>
      </c>
      <c r="T302" s="24">
        <v>0</v>
      </c>
      <c r="U302" s="24">
        <v>0</v>
      </c>
      <c r="V302" s="24">
        <v>0</v>
      </c>
      <c r="W302" s="24">
        <v>0</v>
      </c>
      <c r="X302" s="24"/>
      <c r="AD302" s="303"/>
      <c r="AE302" s="303"/>
      <c r="AF302" s="303"/>
      <c r="AG302" s="303"/>
      <c r="AH302" s="303"/>
      <c r="AI302" s="303"/>
      <c r="AJ302" s="303"/>
    </row>
    <row r="303" spans="1:36" x14ac:dyDescent="0.25">
      <c r="A303" s="37">
        <v>303</v>
      </c>
      <c r="B303" s="42" t="s">
        <v>107</v>
      </c>
      <c r="C303" s="24">
        <v>0</v>
      </c>
      <c r="D303" s="24">
        <v>0</v>
      </c>
      <c r="E303" s="24">
        <v>0</v>
      </c>
      <c r="F303" s="24">
        <v>0</v>
      </c>
      <c r="G303" s="24">
        <v>0</v>
      </c>
      <c r="H303" s="24">
        <v>0</v>
      </c>
      <c r="I303" s="24">
        <v>0</v>
      </c>
      <c r="J303" s="24">
        <v>0</v>
      </c>
      <c r="K303" s="24">
        <v>0</v>
      </c>
      <c r="L303" s="24">
        <v>0</v>
      </c>
      <c r="M303" s="24">
        <v>0</v>
      </c>
      <c r="N303" s="24">
        <v>0</v>
      </c>
      <c r="O303" s="24">
        <v>0</v>
      </c>
      <c r="P303" s="24">
        <v>0</v>
      </c>
      <c r="Q303" s="24">
        <v>0</v>
      </c>
      <c r="R303" s="24">
        <v>0</v>
      </c>
      <c r="S303" s="24">
        <v>0</v>
      </c>
      <c r="T303" s="24">
        <v>0</v>
      </c>
      <c r="U303" s="24">
        <v>0</v>
      </c>
      <c r="V303" s="24">
        <v>0</v>
      </c>
      <c r="W303" s="24">
        <v>0</v>
      </c>
      <c r="X303" s="24"/>
      <c r="AD303" s="303"/>
      <c r="AE303" s="303"/>
      <c r="AF303" s="303"/>
      <c r="AG303" s="303"/>
      <c r="AH303" s="303"/>
      <c r="AI303" s="303"/>
      <c r="AJ303" s="303"/>
    </row>
    <row r="304" spans="1:36" x14ac:dyDescent="0.25">
      <c r="B304" s="42"/>
      <c r="C304" s="26"/>
      <c r="D304" s="26"/>
      <c r="E304" s="26"/>
      <c r="F304" s="26"/>
      <c r="G304" s="26"/>
      <c r="H304" s="26"/>
      <c r="I304" s="26"/>
      <c r="J304" s="26"/>
      <c r="K304" s="26"/>
      <c r="L304" s="26"/>
      <c r="M304" s="26"/>
      <c r="N304" s="26"/>
      <c r="O304" s="26"/>
      <c r="P304" s="26"/>
      <c r="Q304" s="26"/>
      <c r="R304" s="26"/>
      <c r="S304" s="26"/>
      <c r="T304" s="26"/>
      <c r="U304" s="26"/>
      <c r="V304" s="26"/>
      <c r="W304" s="26"/>
      <c r="X304" s="26"/>
      <c r="AD304" s="303"/>
      <c r="AE304" s="303"/>
      <c r="AF304" s="303"/>
      <c r="AG304" s="303"/>
      <c r="AH304" s="303"/>
      <c r="AI304" s="303"/>
      <c r="AJ304" s="303"/>
    </row>
    <row r="305" spans="1:36" x14ac:dyDescent="0.25">
      <c r="A305" s="37">
        <v>330</v>
      </c>
      <c r="B305" s="42" t="s">
        <v>82</v>
      </c>
      <c r="C305" s="36">
        <v>0</v>
      </c>
      <c r="D305" s="36">
        <v>0</v>
      </c>
      <c r="E305" s="36">
        <v>0</v>
      </c>
      <c r="F305" s="36">
        <v>0</v>
      </c>
      <c r="G305" s="36">
        <v>0</v>
      </c>
      <c r="H305" s="36">
        <v>0</v>
      </c>
      <c r="I305" s="36">
        <v>0</v>
      </c>
      <c r="J305" s="36">
        <v>0</v>
      </c>
      <c r="K305" s="36">
        <v>0</v>
      </c>
      <c r="L305" s="36">
        <v>0</v>
      </c>
      <c r="M305" s="36">
        <v>0</v>
      </c>
      <c r="N305" s="36">
        <v>0</v>
      </c>
      <c r="O305" s="36">
        <v>0</v>
      </c>
      <c r="P305" s="36">
        <v>0</v>
      </c>
      <c r="Q305" s="36">
        <v>0</v>
      </c>
      <c r="R305" s="36">
        <v>0</v>
      </c>
      <c r="S305" s="36">
        <v>0</v>
      </c>
      <c r="T305" s="36">
        <v>0</v>
      </c>
      <c r="U305" s="36">
        <v>0</v>
      </c>
      <c r="V305" s="36">
        <v>0</v>
      </c>
      <c r="W305" s="36">
        <v>0</v>
      </c>
      <c r="X305" s="36"/>
      <c r="AD305" s="303"/>
      <c r="AE305" s="303"/>
      <c r="AF305" s="303"/>
      <c r="AG305" s="303"/>
      <c r="AH305" s="303"/>
      <c r="AI305" s="303"/>
      <c r="AJ305" s="303"/>
    </row>
    <row r="306" spans="1:36" x14ac:dyDescent="0.25">
      <c r="A306" s="37">
        <v>331</v>
      </c>
      <c r="B306" s="42" t="s">
        <v>83</v>
      </c>
      <c r="C306" s="28">
        <v>0</v>
      </c>
      <c r="D306" s="28">
        <v>0</v>
      </c>
      <c r="E306" s="28">
        <v>0</v>
      </c>
      <c r="F306" s="28">
        <v>0</v>
      </c>
      <c r="G306" s="28">
        <v>0</v>
      </c>
      <c r="H306" s="28">
        <v>0</v>
      </c>
      <c r="I306" s="28">
        <v>0</v>
      </c>
      <c r="J306" s="28">
        <v>0</v>
      </c>
      <c r="K306" s="28">
        <v>0</v>
      </c>
      <c r="L306" s="28">
        <v>0</v>
      </c>
      <c r="M306" s="28">
        <v>0</v>
      </c>
      <c r="N306" s="28">
        <v>0</v>
      </c>
      <c r="O306" s="28">
        <v>0</v>
      </c>
      <c r="P306" s="28">
        <v>0</v>
      </c>
      <c r="Q306" s="28">
        <v>0</v>
      </c>
      <c r="R306" s="28">
        <v>0</v>
      </c>
      <c r="S306" s="28">
        <v>0</v>
      </c>
      <c r="T306" s="28">
        <v>0</v>
      </c>
      <c r="U306" s="28">
        <v>0</v>
      </c>
      <c r="V306" s="28">
        <v>0</v>
      </c>
      <c r="W306" s="28">
        <v>0</v>
      </c>
      <c r="X306" s="28"/>
      <c r="AD306" s="303"/>
      <c r="AE306" s="303"/>
      <c r="AF306" s="303"/>
      <c r="AG306" s="303"/>
      <c r="AH306" s="303"/>
      <c r="AI306" s="303"/>
      <c r="AJ306" s="303"/>
    </row>
    <row r="307" spans="1:36" x14ac:dyDescent="0.25">
      <c r="A307" s="37">
        <v>332</v>
      </c>
      <c r="B307" s="42" t="s">
        <v>84</v>
      </c>
      <c r="C307" s="28">
        <v>0</v>
      </c>
      <c r="D307" s="28">
        <v>0</v>
      </c>
      <c r="E307" s="28">
        <v>0</v>
      </c>
      <c r="F307" s="28">
        <v>0</v>
      </c>
      <c r="G307" s="28">
        <v>0</v>
      </c>
      <c r="H307" s="28">
        <v>0</v>
      </c>
      <c r="I307" s="28">
        <v>0</v>
      </c>
      <c r="J307" s="28">
        <v>0</v>
      </c>
      <c r="K307" s="28">
        <v>0</v>
      </c>
      <c r="L307" s="28">
        <v>0</v>
      </c>
      <c r="M307" s="28">
        <v>0</v>
      </c>
      <c r="N307" s="28">
        <v>0</v>
      </c>
      <c r="O307" s="28">
        <v>0</v>
      </c>
      <c r="P307" s="28">
        <v>0</v>
      </c>
      <c r="Q307" s="28">
        <v>0</v>
      </c>
      <c r="R307" s="28">
        <v>0</v>
      </c>
      <c r="S307" s="28">
        <v>0</v>
      </c>
      <c r="T307" s="28">
        <v>0</v>
      </c>
      <c r="U307" s="28">
        <v>0</v>
      </c>
      <c r="V307" s="28">
        <v>0</v>
      </c>
      <c r="W307" s="28">
        <v>0</v>
      </c>
      <c r="X307" s="28"/>
      <c r="AD307" s="303"/>
      <c r="AE307" s="303"/>
      <c r="AF307" s="303"/>
      <c r="AG307" s="303"/>
      <c r="AH307" s="303"/>
      <c r="AI307" s="303"/>
      <c r="AJ307" s="303"/>
    </row>
    <row r="308" spans="1:36" x14ac:dyDescent="0.25">
      <c r="A308" s="37">
        <v>336</v>
      </c>
      <c r="B308" s="42" t="s">
        <v>85</v>
      </c>
      <c r="C308" s="28">
        <v>1</v>
      </c>
      <c r="D308" s="28">
        <v>1</v>
      </c>
      <c r="E308" s="28">
        <v>1</v>
      </c>
      <c r="F308" s="28">
        <v>1</v>
      </c>
      <c r="G308" s="28">
        <v>1</v>
      </c>
      <c r="H308" s="28">
        <v>1</v>
      </c>
      <c r="I308" s="28">
        <v>1</v>
      </c>
      <c r="J308" s="28">
        <v>1</v>
      </c>
      <c r="K308" s="28">
        <v>1</v>
      </c>
      <c r="L308" s="28">
        <v>1</v>
      </c>
      <c r="M308" s="28">
        <v>1</v>
      </c>
      <c r="N308" s="28">
        <v>1</v>
      </c>
      <c r="O308" s="28">
        <v>1</v>
      </c>
      <c r="P308" s="28">
        <v>1</v>
      </c>
      <c r="Q308" s="28">
        <v>1</v>
      </c>
      <c r="R308" s="28">
        <v>1</v>
      </c>
      <c r="S308" s="28">
        <v>1</v>
      </c>
      <c r="T308" s="28">
        <v>1</v>
      </c>
      <c r="U308" s="28">
        <v>1</v>
      </c>
      <c r="V308" s="28">
        <v>1</v>
      </c>
      <c r="W308" s="28">
        <v>1</v>
      </c>
      <c r="X308" s="28"/>
      <c r="AD308" s="303"/>
      <c r="AE308" s="303"/>
      <c r="AF308" s="303"/>
      <c r="AG308" s="303"/>
      <c r="AH308" s="303"/>
      <c r="AI308" s="303"/>
      <c r="AJ308" s="303"/>
    </row>
    <row r="309" spans="1:36" x14ac:dyDescent="0.25">
      <c r="B309" s="42"/>
      <c r="C309" s="26"/>
      <c r="D309" s="26"/>
      <c r="E309" s="26"/>
      <c r="F309" s="26"/>
      <c r="G309" s="26"/>
      <c r="H309" s="26"/>
      <c r="I309" s="26"/>
      <c r="J309" s="26"/>
      <c r="K309" s="26"/>
      <c r="L309" s="26"/>
      <c r="M309" s="26"/>
      <c r="N309" s="26"/>
      <c r="O309" s="26"/>
      <c r="P309" s="26"/>
      <c r="Q309" s="26"/>
      <c r="R309" s="26"/>
      <c r="S309" s="26"/>
      <c r="T309" s="26"/>
      <c r="U309" s="26"/>
      <c r="V309" s="26"/>
      <c r="W309" s="26"/>
      <c r="X309" s="26"/>
      <c r="AD309" s="303"/>
      <c r="AE309" s="303"/>
      <c r="AF309" s="303"/>
      <c r="AG309" s="303"/>
      <c r="AH309" s="303"/>
      <c r="AI309" s="303"/>
      <c r="AJ309" s="303"/>
    </row>
    <row r="310" spans="1:36" x14ac:dyDescent="0.25">
      <c r="A310" s="37">
        <v>339</v>
      </c>
      <c r="B310" s="42" t="s">
        <v>86</v>
      </c>
      <c r="C310" s="24">
        <v>0</v>
      </c>
      <c r="D310" s="24">
        <v>0</v>
      </c>
      <c r="E310" s="24">
        <v>0</v>
      </c>
      <c r="F310" s="24">
        <v>0</v>
      </c>
      <c r="G310" s="24">
        <v>0</v>
      </c>
      <c r="H310" s="24">
        <v>0</v>
      </c>
      <c r="I310" s="24">
        <v>0</v>
      </c>
      <c r="J310" s="24">
        <v>0</v>
      </c>
      <c r="K310" s="24">
        <v>0</v>
      </c>
      <c r="L310" s="24">
        <v>0</v>
      </c>
      <c r="M310" s="24">
        <v>0</v>
      </c>
      <c r="N310" s="24">
        <v>0</v>
      </c>
      <c r="O310" s="24">
        <v>0</v>
      </c>
      <c r="P310" s="24">
        <v>0</v>
      </c>
      <c r="Q310" s="24">
        <v>0</v>
      </c>
      <c r="R310" s="24">
        <v>0</v>
      </c>
      <c r="S310" s="24">
        <v>0</v>
      </c>
      <c r="T310" s="24">
        <v>0</v>
      </c>
      <c r="U310" s="24">
        <v>0</v>
      </c>
      <c r="V310" s="24">
        <v>0</v>
      </c>
      <c r="W310" s="24">
        <v>0</v>
      </c>
      <c r="X310" s="24"/>
      <c r="AD310" s="303"/>
      <c r="AE310" s="303"/>
      <c r="AF310" s="303"/>
      <c r="AG310" s="303"/>
      <c r="AH310" s="303"/>
      <c r="AI310" s="303"/>
      <c r="AJ310" s="303"/>
    </row>
    <row r="311" spans="1:36" x14ac:dyDescent="0.25">
      <c r="A311" s="37">
        <v>340</v>
      </c>
      <c r="B311" s="42" t="s">
        <v>87</v>
      </c>
      <c r="C311" s="24">
        <v>0</v>
      </c>
      <c r="D311" s="24">
        <v>0</v>
      </c>
      <c r="E311" s="24">
        <v>0</v>
      </c>
      <c r="F311" s="24">
        <v>0</v>
      </c>
      <c r="G311" s="24">
        <v>0</v>
      </c>
      <c r="H311" s="24">
        <v>0</v>
      </c>
      <c r="I311" s="24">
        <v>0</v>
      </c>
      <c r="J311" s="24">
        <v>0</v>
      </c>
      <c r="K311" s="24">
        <v>0</v>
      </c>
      <c r="L311" s="24">
        <v>0</v>
      </c>
      <c r="M311" s="24">
        <v>0</v>
      </c>
      <c r="N311" s="24">
        <v>0</v>
      </c>
      <c r="O311" s="24">
        <v>0</v>
      </c>
      <c r="P311" s="24">
        <v>0</v>
      </c>
      <c r="Q311" s="24">
        <v>0</v>
      </c>
      <c r="R311" s="24">
        <v>0</v>
      </c>
      <c r="S311" s="24">
        <v>0</v>
      </c>
      <c r="T311" s="24">
        <v>0</v>
      </c>
      <c r="U311" s="24">
        <v>0</v>
      </c>
      <c r="V311" s="24">
        <v>0</v>
      </c>
      <c r="W311" s="24">
        <v>0</v>
      </c>
      <c r="X311" s="24"/>
      <c r="AD311" s="303"/>
      <c r="AE311" s="303"/>
      <c r="AF311" s="303"/>
      <c r="AG311" s="303"/>
      <c r="AH311" s="303"/>
      <c r="AI311" s="303"/>
      <c r="AJ311" s="303"/>
    </row>
    <row r="312" spans="1:36" x14ac:dyDescent="0.25">
      <c r="B312" s="42"/>
      <c r="C312" s="26"/>
      <c r="D312" s="26"/>
      <c r="E312" s="26"/>
      <c r="F312" s="26"/>
      <c r="G312" s="26"/>
      <c r="H312" s="26"/>
      <c r="I312" s="26"/>
      <c r="J312" s="26"/>
      <c r="K312" s="26"/>
      <c r="L312" s="26"/>
      <c r="M312" s="26"/>
      <c r="N312" s="26"/>
      <c r="O312" s="26"/>
      <c r="P312" s="26"/>
      <c r="Q312" s="26"/>
      <c r="R312" s="26"/>
      <c r="S312" s="26"/>
      <c r="T312" s="26"/>
      <c r="U312" s="26"/>
      <c r="V312" s="26"/>
      <c r="W312" s="26"/>
      <c r="X312" s="26"/>
      <c r="AD312" s="303"/>
      <c r="AE312" s="303"/>
      <c r="AF312" s="303"/>
      <c r="AG312" s="303"/>
      <c r="AH312" s="303"/>
      <c r="AI312" s="303"/>
      <c r="AJ312" s="303"/>
    </row>
    <row r="313" spans="1:36" x14ac:dyDescent="0.25">
      <c r="A313" s="37">
        <v>366</v>
      </c>
      <c r="B313" s="42" t="s">
        <v>88</v>
      </c>
      <c r="C313" s="36">
        <v>0</v>
      </c>
      <c r="D313" s="36">
        <v>0</v>
      </c>
      <c r="E313" s="36">
        <v>0</v>
      </c>
      <c r="F313" s="36">
        <v>0</v>
      </c>
      <c r="G313" s="36">
        <v>0</v>
      </c>
      <c r="H313" s="36">
        <v>0</v>
      </c>
      <c r="I313" s="36">
        <v>0</v>
      </c>
      <c r="J313" s="36">
        <v>0</v>
      </c>
      <c r="K313" s="36">
        <v>0</v>
      </c>
      <c r="L313" s="36">
        <v>0</v>
      </c>
      <c r="M313" s="36">
        <v>0</v>
      </c>
      <c r="N313" s="36">
        <v>0</v>
      </c>
      <c r="O313" s="36">
        <v>0</v>
      </c>
      <c r="P313" s="36">
        <v>0</v>
      </c>
      <c r="Q313" s="36">
        <v>0</v>
      </c>
      <c r="R313" s="36">
        <v>0</v>
      </c>
      <c r="S313" s="36">
        <v>0</v>
      </c>
      <c r="T313" s="36">
        <v>0</v>
      </c>
      <c r="U313" s="36">
        <v>0</v>
      </c>
      <c r="V313" s="36">
        <v>0</v>
      </c>
      <c r="W313" s="36">
        <v>0</v>
      </c>
      <c r="X313" s="36"/>
      <c r="AD313" s="303"/>
      <c r="AE313" s="303"/>
      <c r="AF313" s="303"/>
      <c r="AG313" s="303"/>
      <c r="AH313" s="303"/>
      <c r="AI313" s="303"/>
      <c r="AJ313" s="303"/>
    </row>
    <row r="314" spans="1:36" x14ac:dyDescent="0.25">
      <c r="A314" s="37">
        <v>368</v>
      </c>
      <c r="B314" s="42" t="s">
        <v>89</v>
      </c>
      <c r="C314" s="28">
        <v>0</v>
      </c>
      <c r="D314" s="28">
        <v>0</v>
      </c>
      <c r="E314" s="28">
        <v>0</v>
      </c>
      <c r="F314" s="28">
        <v>0</v>
      </c>
      <c r="G314" s="28">
        <v>0</v>
      </c>
      <c r="H314" s="28">
        <v>0</v>
      </c>
      <c r="I314" s="28">
        <v>0</v>
      </c>
      <c r="J314" s="28">
        <v>0</v>
      </c>
      <c r="K314" s="28">
        <v>0</v>
      </c>
      <c r="L314" s="28">
        <v>0</v>
      </c>
      <c r="M314" s="28">
        <v>0</v>
      </c>
      <c r="N314" s="28">
        <v>0</v>
      </c>
      <c r="O314" s="28">
        <v>0</v>
      </c>
      <c r="P314" s="28">
        <v>0</v>
      </c>
      <c r="Q314" s="28">
        <v>0</v>
      </c>
      <c r="R314" s="28">
        <v>0</v>
      </c>
      <c r="S314" s="28">
        <v>0</v>
      </c>
      <c r="T314" s="28">
        <v>0</v>
      </c>
      <c r="U314" s="28">
        <v>0</v>
      </c>
      <c r="V314" s="28">
        <v>0</v>
      </c>
      <c r="W314" s="28">
        <v>0</v>
      </c>
      <c r="X314" s="28"/>
      <c r="AD314" s="303"/>
      <c r="AE314" s="303"/>
      <c r="AF314" s="303"/>
      <c r="AG314" s="303"/>
      <c r="AH314" s="303"/>
      <c r="AI314" s="303"/>
      <c r="AJ314" s="303"/>
    </row>
    <row r="315" spans="1:36" x14ac:dyDescent="0.25">
      <c r="A315" s="37">
        <v>369</v>
      </c>
      <c r="B315" s="42" t="s">
        <v>90</v>
      </c>
      <c r="C315" s="28">
        <v>0</v>
      </c>
      <c r="D315" s="28">
        <v>0</v>
      </c>
      <c r="E315" s="28">
        <v>0</v>
      </c>
      <c r="F315" s="28">
        <v>0</v>
      </c>
      <c r="G315" s="28">
        <v>0</v>
      </c>
      <c r="H315" s="28">
        <v>0</v>
      </c>
      <c r="I315" s="28">
        <v>0</v>
      </c>
      <c r="J315" s="28">
        <v>0</v>
      </c>
      <c r="K315" s="28">
        <v>0</v>
      </c>
      <c r="L315" s="28">
        <v>0</v>
      </c>
      <c r="M315" s="28">
        <v>0</v>
      </c>
      <c r="N315" s="28">
        <v>0</v>
      </c>
      <c r="O315" s="28">
        <v>0</v>
      </c>
      <c r="P315" s="28">
        <v>0</v>
      </c>
      <c r="Q315" s="28">
        <v>0</v>
      </c>
      <c r="R315" s="28">
        <v>0</v>
      </c>
      <c r="S315" s="28">
        <v>0</v>
      </c>
      <c r="T315" s="28">
        <v>0</v>
      </c>
      <c r="U315" s="28">
        <v>0</v>
      </c>
      <c r="V315" s="28">
        <v>0</v>
      </c>
      <c r="W315" s="28">
        <v>0</v>
      </c>
      <c r="X315" s="28"/>
      <c r="AD315" s="303"/>
      <c r="AE315" s="303"/>
      <c r="AF315" s="303"/>
      <c r="AG315" s="303"/>
      <c r="AH315" s="303"/>
      <c r="AI315" s="303"/>
      <c r="AJ315" s="303"/>
    </row>
    <row r="316" spans="1:36" x14ac:dyDescent="0.25">
      <c r="A316" s="37">
        <v>370</v>
      </c>
      <c r="B316" s="42" t="s">
        <v>91</v>
      </c>
      <c r="C316" s="28">
        <v>0</v>
      </c>
      <c r="D316" s="28">
        <v>0</v>
      </c>
      <c r="E316" s="28">
        <v>0</v>
      </c>
      <c r="F316" s="28">
        <v>0</v>
      </c>
      <c r="G316" s="28">
        <v>0</v>
      </c>
      <c r="H316" s="28">
        <v>0</v>
      </c>
      <c r="I316" s="28">
        <v>0</v>
      </c>
      <c r="J316" s="28">
        <v>0</v>
      </c>
      <c r="K316" s="28">
        <v>0</v>
      </c>
      <c r="L316" s="28">
        <v>0</v>
      </c>
      <c r="M316" s="28">
        <v>0</v>
      </c>
      <c r="N316" s="28">
        <v>0</v>
      </c>
      <c r="O316" s="28">
        <v>0</v>
      </c>
      <c r="P316" s="28">
        <v>0</v>
      </c>
      <c r="Q316" s="28">
        <v>0</v>
      </c>
      <c r="R316" s="28">
        <v>0</v>
      </c>
      <c r="S316" s="28">
        <v>0</v>
      </c>
      <c r="T316" s="28">
        <v>0</v>
      </c>
      <c r="U316" s="28">
        <v>0</v>
      </c>
      <c r="V316" s="28">
        <v>0</v>
      </c>
      <c r="W316" s="28">
        <v>0</v>
      </c>
      <c r="X316" s="28"/>
      <c r="AD316" s="303"/>
      <c r="AE316" s="303"/>
      <c r="AF316" s="303"/>
      <c r="AG316" s="303"/>
      <c r="AH316" s="303"/>
      <c r="AI316" s="303"/>
      <c r="AJ316" s="303"/>
    </row>
    <row r="317" spans="1:36" x14ac:dyDescent="0.25">
      <c r="B317" s="42"/>
      <c r="C317" s="26"/>
      <c r="D317" s="26"/>
      <c r="E317" s="26"/>
      <c r="F317" s="26"/>
      <c r="G317" s="26"/>
      <c r="H317" s="26"/>
      <c r="I317" s="26"/>
      <c r="J317" s="26"/>
      <c r="K317" s="26"/>
      <c r="L317" s="26"/>
      <c r="M317" s="26"/>
      <c r="N317" s="26"/>
      <c r="O317" s="26"/>
      <c r="P317" s="26"/>
      <c r="Q317" s="26"/>
      <c r="R317" s="26"/>
      <c r="S317" s="26"/>
      <c r="T317" s="26"/>
      <c r="U317" s="26"/>
      <c r="V317" s="26"/>
      <c r="W317" s="26"/>
      <c r="X317" s="26"/>
      <c r="AD317" s="303"/>
      <c r="AE317" s="303"/>
      <c r="AF317" s="303"/>
      <c r="AG317" s="303"/>
      <c r="AH317" s="303"/>
      <c r="AI317" s="303"/>
      <c r="AJ317" s="303"/>
    </row>
    <row r="318" spans="1:36" x14ac:dyDescent="0.25">
      <c r="A318" s="37">
        <v>380</v>
      </c>
      <c r="B318" s="42" t="s">
        <v>37</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c r="AD318" s="303"/>
      <c r="AE318" s="303"/>
      <c r="AF318" s="303"/>
      <c r="AG318" s="303"/>
      <c r="AH318" s="303"/>
      <c r="AI318" s="303"/>
      <c r="AJ318" s="303"/>
    </row>
    <row r="319" spans="1:36" x14ac:dyDescent="0.25">
      <c r="A319" s="37">
        <v>381</v>
      </c>
      <c r="B319" s="42" t="s">
        <v>75</v>
      </c>
      <c r="C319" s="24">
        <v>0</v>
      </c>
      <c r="D319" s="24">
        <v>0</v>
      </c>
      <c r="E319" s="24">
        <v>0</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c r="AD319" s="303"/>
      <c r="AE319" s="303"/>
      <c r="AF319" s="303"/>
      <c r="AG319" s="303"/>
      <c r="AH319" s="303"/>
      <c r="AI319" s="303"/>
      <c r="AJ319" s="303"/>
    </row>
    <row r="320" spans="1:36" x14ac:dyDescent="0.25">
      <c r="A320" s="37">
        <v>382</v>
      </c>
      <c r="B320" s="42" t="s">
        <v>76</v>
      </c>
      <c r="C320" s="24">
        <v>0</v>
      </c>
      <c r="D320" s="24">
        <v>0</v>
      </c>
      <c r="E320" s="24">
        <v>0</v>
      </c>
      <c r="F320" s="24">
        <v>0</v>
      </c>
      <c r="G320" s="24">
        <v>0</v>
      </c>
      <c r="H320" s="24">
        <v>0</v>
      </c>
      <c r="I320" s="24">
        <v>0</v>
      </c>
      <c r="J320" s="24">
        <v>0</v>
      </c>
      <c r="K320" s="24">
        <v>0</v>
      </c>
      <c r="L320" s="24">
        <v>0</v>
      </c>
      <c r="M320" s="24">
        <v>0</v>
      </c>
      <c r="N320" s="24">
        <v>0</v>
      </c>
      <c r="O320" s="24">
        <v>0</v>
      </c>
      <c r="P320" s="24">
        <v>0</v>
      </c>
      <c r="Q320" s="24">
        <v>0</v>
      </c>
      <c r="R320" s="24">
        <v>0</v>
      </c>
      <c r="S320" s="24">
        <v>0</v>
      </c>
      <c r="T320" s="24">
        <v>0</v>
      </c>
      <c r="U320" s="24">
        <v>0</v>
      </c>
      <c r="V320" s="24">
        <v>0</v>
      </c>
      <c r="W320" s="24">
        <v>0</v>
      </c>
      <c r="X320" s="24"/>
      <c r="AD320" s="303"/>
      <c r="AE320" s="303"/>
      <c r="AF320" s="303"/>
      <c r="AG320" s="303"/>
      <c r="AH320" s="303"/>
      <c r="AI320" s="303"/>
      <c r="AJ320" s="303"/>
    </row>
    <row r="321" spans="1:36" x14ac:dyDescent="0.25">
      <c r="A321" s="37">
        <v>383</v>
      </c>
      <c r="B321" s="42" t="s">
        <v>40</v>
      </c>
      <c r="C321" s="24">
        <v>0</v>
      </c>
      <c r="D321" s="24">
        <v>0</v>
      </c>
      <c r="E321" s="24">
        <v>0</v>
      </c>
      <c r="F321" s="24">
        <v>0</v>
      </c>
      <c r="G321" s="24">
        <v>0</v>
      </c>
      <c r="H321" s="24">
        <v>0</v>
      </c>
      <c r="I321" s="24">
        <v>0</v>
      </c>
      <c r="J321" s="24">
        <v>0</v>
      </c>
      <c r="K321" s="24">
        <v>0</v>
      </c>
      <c r="L321" s="24">
        <v>0</v>
      </c>
      <c r="M321" s="24">
        <v>0</v>
      </c>
      <c r="N321" s="24">
        <v>0</v>
      </c>
      <c r="O321" s="24">
        <v>0</v>
      </c>
      <c r="P321" s="24">
        <v>0</v>
      </c>
      <c r="Q321" s="24">
        <v>0</v>
      </c>
      <c r="R321" s="24">
        <v>0</v>
      </c>
      <c r="S321" s="24">
        <v>0</v>
      </c>
      <c r="T321" s="24">
        <v>0</v>
      </c>
      <c r="U321" s="24">
        <v>0</v>
      </c>
      <c r="V321" s="24">
        <v>0</v>
      </c>
      <c r="W321" s="24">
        <v>0</v>
      </c>
      <c r="X321" s="24"/>
      <c r="AD321" s="303"/>
      <c r="AE321" s="303"/>
      <c r="AF321" s="303"/>
      <c r="AG321" s="303"/>
      <c r="AH321" s="303"/>
      <c r="AI321" s="303"/>
      <c r="AJ321" s="303"/>
    </row>
    <row r="322" spans="1:36" x14ac:dyDescent="0.25">
      <c r="AD322" s="303"/>
      <c r="AE322" s="303"/>
      <c r="AF322" s="303"/>
      <c r="AG322" s="303"/>
      <c r="AH322" s="303"/>
      <c r="AI322" s="303"/>
      <c r="AJ322" s="303"/>
    </row>
    <row r="323" spans="1:36" x14ac:dyDescent="0.25">
      <c r="A323" s="37">
        <v>1</v>
      </c>
      <c r="B323" s="42" t="s">
        <v>103</v>
      </c>
      <c r="C323" s="42" t="s">
        <v>103</v>
      </c>
      <c r="D323" s="42"/>
      <c r="E323" s="42"/>
      <c r="F323" s="42"/>
      <c r="G323" s="42"/>
      <c r="H323" s="42"/>
      <c r="I323" s="42"/>
      <c r="J323" s="42"/>
      <c r="K323" s="42"/>
      <c r="L323" s="42"/>
      <c r="M323" s="42"/>
      <c r="N323" s="42"/>
      <c r="O323" s="42"/>
      <c r="P323" s="42"/>
      <c r="Q323" s="42"/>
      <c r="R323" s="42"/>
      <c r="S323" s="42"/>
      <c r="T323" s="42"/>
      <c r="U323" s="42"/>
      <c r="V323" s="42"/>
      <c r="W323" s="42"/>
      <c r="X323" s="42"/>
      <c r="AD323" s="303"/>
      <c r="AE323" s="303"/>
      <c r="AF323" s="303"/>
      <c r="AG323" s="303"/>
      <c r="AH323" s="303"/>
      <c r="AI323" s="303"/>
      <c r="AJ323" s="303"/>
    </row>
    <row r="324" spans="1:36" x14ac:dyDescent="0.25">
      <c r="A324" s="37">
        <v>283</v>
      </c>
      <c r="B324" s="42" t="s">
        <v>73</v>
      </c>
      <c r="C324" s="42">
        <v>2020</v>
      </c>
      <c r="D324" s="42">
        <v>2021</v>
      </c>
      <c r="E324" s="42">
        <v>2022</v>
      </c>
      <c r="F324" s="42">
        <v>2023</v>
      </c>
      <c r="G324" s="42">
        <v>2024</v>
      </c>
      <c r="H324" s="42">
        <v>2025</v>
      </c>
      <c r="I324" s="42">
        <v>2026</v>
      </c>
      <c r="J324" s="42">
        <v>2027</v>
      </c>
      <c r="K324" s="42">
        <v>2028</v>
      </c>
      <c r="L324" s="42">
        <v>2029</v>
      </c>
      <c r="M324" s="42">
        <v>2030</v>
      </c>
      <c r="N324" s="42">
        <v>2031</v>
      </c>
      <c r="O324" s="42">
        <v>2032</v>
      </c>
      <c r="P324" s="42">
        <v>2033</v>
      </c>
      <c r="Q324" s="42">
        <v>2034</v>
      </c>
      <c r="R324" s="42">
        <v>2035</v>
      </c>
      <c r="S324" s="42">
        <v>2036</v>
      </c>
      <c r="T324" s="42">
        <v>2037</v>
      </c>
      <c r="U324" s="42">
        <v>2038</v>
      </c>
      <c r="V324" s="42">
        <v>2039</v>
      </c>
      <c r="W324" s="42">
        <v>2040</v>
      </c>
      <c r="X324" s="42"/>
      <c r="AD324" s="303"/>
      <c r="AE324" s="303"/>
      <c r="AF324" s="303"/>
      <c r="AG324" s="303"/>
      <c r="AH324" s="303"/>
      <c r="AI324" s="303"/>
      <c r="AJ324" s="303"/>
    </row>
    <row r="325" spans="1:36" x14ac:dyDescent="0.25">
      <c r="A325" s="37">
        <v>285</v>
      </c>
      <c r="B325" s="42" t="s">
        <v>104</v>
      </c>
      <c r="C325" s="24">
        <v>0</v>
      </c>
      <c r="D325" s="24">
        <v>0</v>
      </c>
      <c r="E325" s="24">
        <v>0</v>
      </c>
      <c r="F325" s="24">
        <v>0</v>
      </c>
      <c r="G325" s="24">
        <v>0</v>
      </c>
      <c r="H325" s="24">
        <v>0</v>
      </c>
      <c r="I325" s="24">
        <v>0</v>
      </c>
      <c r="J325" s="24">
        <v>0</v>
      </c>
      <c r="K325" s="24">
        <v>0</v>
      </c>
      <c r="L325" s="24">
        <v>0</v>
      </c>
      <c r="M325" s="24">
        <v>0</v>
      </c>
      <c r="N325" s="24">
        <v>0</v>
      </c>
      <c r="O325" s="24">
        <v>0</v>
      </c>
      <c r="P325" s="24">
        <v>0</v>
      </c>
      <c r="Q325" s="24">
        <v>0</v>
      </c>
      <c r="R325" s="24">
        <v>0</v>
      </c>
      <c r="S325" s="24">
        <v>0</v>
      </c>
      <c r="T325" s="24">
        <v>0</v>
      </c>
      <c r="U325" s="24">
        <v>0</v>
      </c>
      <c r="V325" s="24">
        <v>0</v>
      </c>
      <c r="W325" s="24">
        <v>0</v>
      </c>
      <c r="X325" s="24"/>
      <c r="AD325" s="303"/>
      <c r="AE325" s="303"/>
      <c r="AF325" s="303"/>
      <c r="AG325" s="303"/>
      <c r="AH325" s="303"/>
      <c r="AI325" s="303"/>
      <c r="AJ325" s="303"/>
    </row>
    <row r="326" spans="1:36" x14ac:dyDescent="0.25">
      <c r="A326" s="37">
        <v>287</v>
      </c>
      <c r="B326" s="42" t="s">
        <v>104</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c r="AD326" s="303"/>
      <c r="AE326" s="303"/>
      <c r="AF326" s="303"/>
      <c r="AG326" s="303"/>
      <c r="AH326" s="303"/>
      <c r="AI326" s="303"/>
      <c r="AJ326" s="303"/>
    </row>
    <row r="327" spans="1:36" x14ac:dyDescent="0.25">
      <c r="A327" s="37">
        <v>289</v>
      </c>
      <c r="B327" s="42" t="s">
        <v>105</v>
      </c>
      <c r="C327" s="24">
        <v>0</v>
      </c>
      <c r="D327" s="24">
        <v>0</v>
      </c>
      <c r="E327" s="24">
        <v>0</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c r="AD327" s="303"/>
      <c r="AE327" s="303"/>
      <c r="AF327" s="303"/>
      <c r="AG327" s="303"/>
      <c r="AH327" s="303"/>
      <c r="AI327" s="303"/>
      <c r="AJ327" s="303"/>
    </row>
    <row r="328" spans="1:36" x14ac:dyDescent="0.25">
      <c r="A328" s="37">
        <v>299</v>
      </c>
      <c r="B328" s="42" t="s">
        <v>78</v>
      </c>
      <c r="C328" s="24">
        <v>0</v>
      </c>
      <c r="D328" s="24">
        <v>0</v>
      </c>
      <c r="E328" s="24">
        <v>0</v>
      </c>
      <c r="F328" s="24">
        <v>0</v>
      </c>
      <c r="G328" s="24">
        <v>0</v>
      </c>
      <c r="H328" s="24">
        <v>0</v>
      </c>
      <c r="I328" s="24">
        <v>0</v>
      </c>
      <c r="J328" s="24">
        <v>0</v>
      </c>
      <c r="K328" s="24">
        <v>0</v>
      </c>
      <c r="L328" s="24">
        <v>0</v>
      </c>
      <c r="M328" s="24">
        <v>0</v>
      </c>
      <c r="N328" s="24">
        <v>0</v>
      </c>
      <c r="O328" s="24">
        <v>0</v>
      </c>
      <c r="P328" s="24">
        <v>0</v>
      </c>
      <c r="Q328" s="24">
        <v>0</v>
      </c>
      <c r="R328" s="24">
        <v>0</v>
      </c>
      <c r="S328" s="24">
        <v>0</v>
      </c>
      <c r="T328" s="24">
        <v>0</v>
      </c>
      <c r="U328" s="24">
        <v>0</v>
      </c>
      <c r="V328" s="24">
        <v>0</v>
      </c>
      <c r="W328" s="24">
        <v>0</v>
      </c>
      <c r="X328" s="24"/>
      <c r="AD328" s="303"/>
      <c r="AE328" s="303"/>
      <c r="AF328" s="303"/>
      <c r="AG328" s="303"/>
      <c r="AH328" s="303"/>
      <c r="AI328" s="303"/>
      <c r="AJ328" s="303"/>
    </row>
    <row r="329" spans="1:36" x14ac:dyDescent="0.25">
      <c r="A329" s="37">
        <v>301</v>
      </c>
      <c r="B329" s="42" t="s">
        <v>106</v>
      </c>
      <c r="C329" s="24">
        <v>0</v>
      </c>
      <c r="D329" s="24">
        <v>0</v>
      </c>
      <c r="E329" s="24">
        <v>0</v>
      </c>
      <c r="F329" s="24">
        <v>0</v>
      </c>
      <c r="G329" s="24">
        <v>0</v>
      </c>
      <c r="H329" s="24">
        <v>0</v>
      </c>
      <c r="I329" s="24">
        <v>0</v>
      </c>
      <c r="J329" s="24">
        <v>0</v>
      </c>
      <c r="K329" s="24">
        <v>0</v>
      </c>
      <c r="L329" s="24">
        <v>0</v>
      </c>
      <c r="M329" s="24">
        <v>0</v>
      </c>
      <c r="N329" s="24">
        <v>0</v>
      </c>
      <c r="O329" s="24">
        <v>0</v>
      </c>
      <c r="P329" s="24">
        <v>0</v>
      </c>
      <c r="Q329" s="24">
        <v>0</v>
      </c>
      <c r="R329" s="24">
        <v>0</v>
      </c>
      <c r="S329" s="24">
        <v>0</v>
      </c>
      <c r="T329" s="24">
        <v>0</v>
      </c>
      <c r="U329" s="24">
        <v>0</v>
      </c>
      <c r="V329" s="24">
        <v>0</v>
      </c>
      <c r="W329" s="24">
        <v>0</v>
      </c>
      <c r="X329" s="24"/>
      <c r="AD329" s="303"/>
      <c r="AE329" s="303"/>
      <c r="AF329" s="303"/>
      <c r="AG329" s="303"/>
      <c r="AH329" s="303"/>
      <c r="AI329" s="303"/>
      <c r="AJ329" s="303"/>
    </row>
    <row r="330" spans="1:36" x14ac:dyDescent="0.25">
      <c r="A330" s="37">
        <v>303</v>
      </c>
      <c r="B330" s="42" t="s">
        <v>107</v>
      </c>
      <c r="C330" s="24">
        <v>0</v>
      </c>
      <c r="D330" s="24">
        <v>0</v>
      </c>
      <c r="E330" s="24">
        <v>0</v>
      </c>
      <c r="F330" s="24">
        <v>0</v>
      </c>
      <c r="G330" s="24">
        <v>0</v>
      </c>
      <c r="H330" s="24">
        <v>0</v>
      </c>
      <c r="I330" s="24">
        <v>0</v>
      </c>
      <c r="J330" s="24">
        <v>0</v>
      </c>
      <c r="K330" s="24">
        <v>0</v>
      </c>
      <c r="L330" s="24">
        <v>0</v>
      </c>
      <c r="M330" s="24">
        <v>0</v>
      </c>
      <c r="N330" s="24">
        <v>0</v>
      </c>
      <c r="O330" s="24">
        <v>0</v>
      </c>
      <c r="P330" s="24">
        <v>0</v>
      </c>
      <c r="Q330" s="24">
        <v>0</v>
      </c>
      <c r="R330" s="24">
        <v>0</v>
      </c>
      <c r="S330" s="24">
        <v>0</v>
      </c>
      <c r="T330" s="24">
        <v>0</v>
      </c>
      <c r="U330" s="24">
        <v>0</v>
      </c>
      <c r="V330" s="24">
        <v>0</v>
      </c>
      <c r="W330" s="24">
        <v>0</v>
      </c>
      <c r="X330" s="24"/>
      <c r="AD330" s="303"/>
      <c r="AE330" s="303"/>
      <c r="AF330" s="303"/>
      <c r="AG330" s="303"/>
      <c r="AH330" s="303"/>
      <c r="AI330" s="303"/>
      <c r="AJ330" s="303"/>
    </row>
    <row r="331" spans="1:36" x14ac:dyDescent="0.25">
      <c r="B331" s="42"/>
      <c r="C331" s="26"/>
      <c r="D331" s="26"/>
      <c r="E331" s="26"/>
      <c r="F331" s="26"/>
      <c r="G331" s="26"/>
      <c r="H331" s="26"/>
      <c r="I331" s="26"/>
      <c r="J331" s="26"/>
      <c r="K331" s="26"/>
      <c r="L331" s="26"/>
      <c r="M331" s="26"/>
      <c r="N331" s="26"/>
      <c r="O331" s="26"/>
      <c r="P331" s="26"/>
      <c r="Q331" s="26"/>
      <c r="R331" s="26"/>
      <c r="S331" s="26"/>
      <c r="T331" s="26"/>
      <c r="U331" s="26"/>
      <c r="V331" s="26"/>
      <c r="W331" s="26"/>
      <c r="X331" s="26"/>
      <c r="AD331" s="303"/>
      <c r="AE331" s="303"/>
      <c r="AF331" s="303"/>
      <c r="AG331" s="303"/>
      <c r="AH331" s="303"/>
      <c r="AI331" s="303"/>
      <c r="AJ331" s="303"/>
    </row>
    <row r="332" spans="1:36" x14ac:dyDescent="0.25">
      <c r="A332" s="37">
        <v>330</v>
      </c>
      <c r="B332" s="42" t="s">
        <v>82</v>
      </c>
      <c r="C332" s="36">
        <v>0</v>
      </c>
      <c r="D332" s="36">
        <v>0</v>
      </c>
      <c r="E332" s="36">
        <v>0</v>
      </c>
      <c r="F332" s="36">
        <v>0</v>
      </c>
      <c r="G332" s="36">
        <v>0</v>
      </c>
      <c r="H332" s="36">
        <v>0</v>
      </c>
      <c r="I332" s="36">
        <v>0</v>
      </c>
      <c r="J332" s="36">
        <v>0</v>
      </c>
      <c r="K332" s="36">
        <v>0</v>
      </c>
      <c r="L332" s="36">
        <v>0</v>
      </c>
      <c r="M332" s="36">
        <v>0</v>
      </c>
      <c r="N332" s="36">
        <v>0</v>
      </c>
      <c r="O332" s="36">
        <v>0</v>
      </c>
      <c r="P332" s="36">
        <v>0</v>
      </c>
      <c r="Q332" s="36">
        <v>0</v>
      </c>
      <c r="R332" s="36">
        <v>0</v>
      </c>
      <c r="S332" s="36">
        <v>0</v>
      </c>
      <c r="T332" s="36">
        <v>0</v>
      </c>
      <c r="U332" s="36">
        <v>0</v>
      </c>
      <c r="V332" s="36">
        <v>0</v>
      </c>
      <c r="W332" s="36">
        <v>0</v>
      </c>
      <c r="X332" s="36"/>
      <c r="AD332" s="303"/>
      <c r="AE332" s="303"/>
      <c r="AF332" s="303"/>
      <c r="AG332" s="303"/>
      <c r="AH332" s="303"/>
      <c r="AI332" s="303"/>
      <c r="AJ332" s="303"/>
    </row>
    <row r="333" spans="1:36" x14ac:dyDescent="0.25">
      <c r="A333" s="37">
        <v>331</v>
      </c>
      <c r="B333" s="42" t="s">
        <v>83</v>
      </c>
      <c r="C333" s="28">
        <v>0</v>
      </c>
      <c r="D333" s="28">
        <v>0</v>
      </c>
      <c r="E333" s="28">
        <v>0</v>
      </c>
      <c r="F333" s="28">
        <v>0</v>
      </c>
      <c r="G333" s="28">
        <v>0</v>
      </c>
      <c r="H333" s="28">
        <v>0</v>
      </c>
      <c r="I333" s="28">
        <v>0</v>
      </c>
      <c r="J333" s="28">
        <v>0</v>
      </c>
      <c r="K333" s="28">
        <v>0</v>
      </c>
      <c r="L333" s="28">
        <v>0</v>
      </c>
      <c r="M333" s="28">
        <v>0</v>
      </c>
      <c r="N333" s="28">
        <v>0</v>
      </c>
      <c r="O333" s="28">
        <v>0</v>
      </c>
      <c r="P333" s="28">
        <v>0</v>
      </c>
      <c r="Q333" s="28">
        <v>0</v>
      </c>
      <c r="R333" s="28">
        <v>0</v>
      </c>
      <c r="S333" s="28">
        <v>0</v>
      </c>
      <c r="T333" s="28">
        <v>0</v>
      </c>
      <c r="U333" s="28">
        <v>0</v>
      </c>
      <c r="V333" s="28">
        <v>0</v>
      </c>
      <c r="W333" s="28">
        <v>0</v>
      </c>
      <c r="X333" s="28"/>
      <c r="AD333" s="303"/>
      <c r="AE333" s="303"/>
      <c r="AF333" s="303"/>
      <c r="AG333" s="303"/>
      <c r="AH333" s="303"/>
      <c r="AI333" s="303"/>
      <c r="AJ333" s="303"/>
    </row>
    <row r="334" spans="1:36" x14ac:dyDescent="0.25">
      <c r="A334" s="37">
        <v>332</v>
      </c>
      <c r="B334" s="42" t="s">
        <v>84</v>
      </c>
      <c r="C334" s="28">
        <v>0</v>
      </c>
      <c r="D334" s="28">
        <v>0</v>
      </c>
      <c r="E334" s="28">
        <v>0</v>
      </c>
      <c r="F334" s="28">
        <v>0</v>
      </c>
      <c r="G334" s="28">
        <v>0</v>
      </c>
      <c r="H334" s="28">
        <v>0</v>
      </c>
      <c r="I334" s="28">
        <v>0</v>
      </c>
      <c r="J334" s="28">
        <v>0</v>
      </c>
      <c r="K334" s="28">
        <v>0</v>
      </c>
      <c r="L334" s="28">
        <v>0</v>
      </c>
      <c r="M334" s="28">
        <v>0</v>
      </c>
      <c r="N334" s="28">
        <v>0</v>
      </c>
      <c r="O334" s="28">
        <v>0</v>
      </c>
      <c r="P334" s="28">
        <v>0</v>
      </c>
      <c r="Q334" s="28">
        <v>0</v>
      </c>
      <c r="R334" s="28">
        <v>0</v>
      </c>
      <c r="S334" s="28">
        <v>0</v>
      </c>
      <c r="T334" s="28">
        <v>0</v>
      </c>
      <c r="U334" s="28">
        <v>0</v>
      </c>
      <c r="V334" s="28">
        <v>0</v>
      </c>
      <c r="W334" s="28">
        <v>0</v>
      </c>
      <c r="X334" s="28"/>
      <c r="AD334" s="303"/>
      <c r="AE334" s="303"/>
      <c r="AF334" s="303"/>
      <c r="AG334" s="303"/>
      <c r="AH334" s="303"/>
      <c r="AI334" s="303"/>
      <c r="AJ334" s="303"/>
    </row>
    <row r="335" spans="1:36" x14ac:dyDescent="0.25">
      <c r="A335" s="37">
        <v>336</v>
      </c>
      <c r="B335" s="42" t="s">
        <v>85</v>
      </c>
      <c r="C335" s="28">
        <v>1</v>
      </c>
      <c r="D335" s="28">
        <v>1</v>
      </c>
      <c r="E335" s="28">
        <v>1</v>
      </c>
      <c r="F335" s="28">
        <v>1</v>
      </c>
      <c r="G335" s="28">
        <v>1</v>
      </c>
      <c r="H335" s="28">
        <v>1</v>
      </c>
      <c r="I335" s="28">
        <v>1</v>
      </c>
      <c r="J335" s="28">
        <v>1</v>
      </c>
      <c r="K335" s="28">
        <v>1</v>
      </c>
      <c r="L335" s="28">
        <v>1</v>
      </c>
      <c r="M335" s="28">
        <v>1</v>
      </c>
      <c r="N335" s="28">
        <v>1</v>
      </c>
      <c r="O335" s="28">
        <v>1</v>
      </c>
      <c r="P335" s="28">
        <v>1</v>
      </c>
      <c r="Q335" s="28">
        <v>1</v>
      </c>
      <c r="R335" s="28">
        <v>1</v>
      </c>
      <c r="S335" s="28">
        <v>1</v>
      </c>
      <c r="T335" s="28">
        <v>1</v>
      </c>
      <c r="U335" s="28">
        <v>1</v>
      </c>
      <c r="V335" s="28">
        <v>1</v>
      </c>
      <c r="W335" s="28">
        <v>1</v>
      </c>
      <c r="X335" s="28"/>
      <c r="AD335" s="303"/>
      <c r="AE335" s="303"/>
      <c r="AF335" s="303"/>
      <c r="AG335" s="303"/>
      <c r="AH335" s="303"/>
      <c r="AI335" s="303"/>
      <c r="AJ335" s="303"/>
    </row>
    <row r="336" spans="1:36" x14ac:dyDescent="0.25">
      <c r="B336" s="42"/>
      <c r="C336" s="26"/>
      <c r="D336" s="26"/>
      <c r="E336" s="26"/>
      <c r="F336" s="26"/>
      <c r="G336" s="26"/>
      <c r="H336" s="26"/>
      <c r="I336" s="26"/>
      <c r="J336" s="26"/>
      <c r="K336" s="26"/>
      <c r="L336" s="26"/>
      <c r="M336" s="26"/>
      <c r="N336" s="26"/>
      <c r="O336" s="26"/>
      <c r="P336" s="26"/>
      <c r="Q336" s="26"/>
      <c r="R336" s="26"/>
      <c r="S336" s="26"/>
      <c r="T336" s="26"/>
      <c r="U336" s="26"/>
      <c r="V336" s="26"/>
      <c r="W336" s="26"/>
      <c r="X336" s="26"/>
      <c r="AD336" s="303"/>
      <c r="AE336" s="303"/>
      <c r="AF336" s="303"/>
      <c r="AG336" s="303"/>
      <c r="AH336" s="303"/>
      <c r="AI336" s="303"/>
      <c r="AJ336" s="303"/>
    </row>
    <row r="337" spans="1:36" x14ac:dyDescent="0.25">
      <c r="A337" s="37">
        <v>339</v>
      </c>
      <c r="B337" s="42" t="s">
        <v>86</v>
      </c>
      <c r="C337" s="24">
        <v>0</v>
      </c>
      <c r="D337" s="24">
        <v>0</v>
      </c>
      <c r="E337" s="24">
        <v>0</v>
      </c>
      <c r="F337" s="24">
        <v>0</v>
      </c>
      <c r="G337" s="24">
        <v>0</v>
      </c>
      <c r="H337" s="24">
        <v>0</v>
      </c>
      <c r="I337" s="24">
        <v>0</v>
      </c>
      <c r="J337" s="24">
        <v>0</v>
      </c>
      <c r="K337" s="24">
        <v>0</v>
      </c>
      <c r="L337" s="24">
        <v>0</v>
      </c>
      <c r="M337" s="24">
        <v>0</v>
      </c>
      <c r="N337" s="24">
        <v>0</v>
      </c>
      <c r="O337" s="24">
        <v>0</v>
      </c>
      <c r="P337" s="24">
        <v>0</v>
      </c>
      <c r="Q337" s="24">
        <v>0</v>
      </c>
      <c r="R337" s="24">
        <v>0</v>
      </c>
      <c r="S337" s="24">
        <v>0</v>
      </c>
      <c r="T337" s="24">
        <v>0</v>
      </c>
      <c r="U337" s="24">
        <v>0</v>
      </c>
      <c r="V337" s="24">
        <v>0</v>
      </c>
      <c r="W337" s="24">
        <v>0</v>
      </c>
      <c r="X337" s="24"/>
      <c r="AD337" s="303"/>
      <c r="AE337" s="303"/>
      <c r="AF337" s="303"/>
      <c r="AG337" s="303"/>
      <c r="AH337" s="303"/>
      <c r="AI337" s="303"/>
      <c r="AJ337" s="303"/>
    </row>
    <row r="338" spans="1:36" x14ac:dyDescent="0.25">
      <c r="A338" s="37">
        <v>340</v>
      </c>
      <c r="B338" s="42" t="s">
        <v>87</v>
      </c>
      <c r="C338" s="24">
        <v>0</v>
      </c>
      <c r="D338" s="24">
        <v>0</v>
      </c>
      <c r="E338" s="24">
        <v>0</v>
      </c>
      <c r="F338" s="24">
        <v>0</v>
      </c>
      <c r="G338" s="24">
        <v>0</v>
      </c>
      <c r="H338" s="24">
        <v>0</v>
      </c>
      <c r="I338" s="24">
        <v>0</v>
      </c>
      <c r="J338" s="24">
        <v>0</v>
      </c>
      <c r="K338" s="24">
        <v>0</v>
      </c>
      <c r="L338" s="24">
        <v>0</v>
      </c>
      <c r="M338" s="24">
        <v>0</v>
      </c>
      <c r="N338" s="24">
        <v>0</v>
      </c>
      <c r="O338" s="24">
        <v>0</v>
      </c>
      <c r="P338" s="24">
        <v>0</v>
      </c>
      <c r="Q338" s="24">
        <v>0</v>
      </c>
      <c r="R338" s="24">
        <v>0</v>
      </c>
      <c r="S338" s="24">
        <v>0</v>
      </c>
      <c r="T338" s="24">
        <v>0</v>
      </c>
      <c r="U338" s="24">
        <v>0</v>
      </c>
      <c r="V338" s="24">
        <v>0</v>
      </c>
      <c r="W338" s="24">
        <v>0</v>
      </c>
      <c r="X338" s="24"/>
      <c r="AD338" s="303"/>
      <c r="AE338" s="303"/>
      <c r="AF338" s="303"/>
      <c r="AG338" s="303"/>
      <c r="AH338" s="303"/>
      <c r="AI338" s="303"/>
      <c r="AJ338" s="303"/>
    </row>
    <row r="339" spans="1:36" x14ac:dyDescent="0.25">
      <c r="B339" s="42"/>
      <c r="C339" s="26"/>
      <c r="D339" s="26"/>
      <c r="E339" s="26"/>
      <c r="F339" s="26"/>
      <c r="G339" s="26"/>
      <c r="H339" s="26"/>
      <c r="I339" s="26"/>
      <c r="J339" s="26"/>
      <c r="K339" s="26"/>
      <c r="L339" s="26"/>
      <c r="M339" s="26"/>
      <c r="N339" s="26"/>
      <c r="O339" s="26"/>
      <c r="P339" s="26"/>
      <c r="Q339" s="26"/>
      <c r="R339" s="26"/>
      <c r="S339" s="26"/>
      <c r="T339" s="26"/>
      <c r="U339" s="26"/>
      <c r="V339" s="26"/>
      <c r="W339" s="26"/>
      <c r="X339" s="26"/>
      <c r="AD339" s="303"/>
      <c r="AE339" s="303"/>
      <c r="AF339" s="303"/>
      <c r="AG339" s="303"/>
      <c r="AH339" s="303"/>
      <c r="AI339" s="303"/>
      <c r="AJ339" s="303"/>
    </row>
    <row r="340" spans="1:36" x14ac:dyDescent="0.25">
      <c r="A340" s="37">
        <v>366</v>
      </c>
      <c r="B340" s="42" t="s">
        <v>88</v>
      </c>
      <c r="C340" s="36">
        <v>0</v>
      </c>
      <c r="D340" s="36">
        <v>0</v>
      </c>
      <c r="E340" s="36">
        <v>0</v>
      </c>
      <c r="F340" s="36">
        <v>0</v>
      </c>
      <c r="G340" s="36">
        <v>0</v>
      </c>
      <c r="H340" s="36">
        <v>0</v>
      </c>
      <c r="I340" s="36">
        <v>0</v>
      </c>
      <c r="J340" s="36">
        <v>0</v>
      </c>
      <c r="K340" s="36">
        <v>0</v>
      </c>
      <c r="L340" s="36">
        <v>0</v>
      </c>
      <c r="M340" s="36">
        <v>0</v>
      </c>
      <c r="N340" s="36">
        <v>0</v>
      </c>
      <c r="O340" s="36">
        <v>0</v>
      </c>
      <c r="P340" s="36">
        <v>0</v>
      </c>
      <c r="Q340" s="36">
        <v>0</v>
      </c>
      <c r="R340" s="36">
        <v>0</v>
      </c>
      <c r="S340" s="36">
        <v>0</v>
      </c>
      <c r="T340" s="36">
        <v>0</v>
      </c>
      <c r="U340" s="36">
        <v>0</v>
      </c>
      <c r="V340" s="36">
        <v>0</v>
      </c>
      <c r="W340" s="36">
        <v>0</v>
      </c>
      <c r="X340" s="36"/>
      <c r="AD340" s="303"/>
      <c r="AE340" s="303"/>
      <c r="AF340" s="303"/>
      <c r="AG340" s="303"/>
      <c r="AH340" s="303"/>
      <c r="AI340" s="303"/>
      <c r="AJ340" s="303"/>
    </row>
    <row r="341" spans="1:36" x14ac:dyDescent="0.25">
      <c r="A341" s="37">
        <v>368</v>
      </c>
      <c r="B341" s="42" t="s">
        <v>89</v>
      </c>
      <c r="C341" s="28">
        <v>0</v>
      </c>
      <c r="D341" s="28">
        <v>0</v>
      </c>
      <c r="E341" s="28">
        <v>0</v>
      </c>
      <c r="F341" s="28">
        <v>0</v>
      </c>
      <c r="G341" s="28">
        <v>0</v>
      </c>
      <c r="H341" s="28">
        <v>0</v>
      </c>
      <c r="I341" s="28">
        <v>0</v>
      </c>
      <c r="J341" s="28">
        <v>0</v>
      </c>
      <c r="K341" s="28">
        <v>0</v>
      </c>
      <c r="L341" s="28">
        <v>0</v>
      </c>
      <c r="M341" s="28">
        <v>0</v>
      </c>
      <c r="N341" s="28">
        <v>0</v>
      </c>
      <c r="O341" s="28">
        <v>0</v>
      </c>
      <c r="P341" s="28">
        <v>0</v>
      </c>
      <c r="Q341" s="28">
        <v>0</v>
      </c>
      <c r="R341" s="28">
        <v>0</v>
      </c>
      <c r="S341" s="28">
        <v>0</v>
      </c>
      <c r="T341" s="28">
        <v>0</v>
      </c>
      <c r="U341" s="28">
        <v>0</v>
      </c>
      <c r="V341" s="28">
        <v>0</v>
      </c>
      <c r="W341" s="28">
        <v>0</v>
      </c>
      <c r="X341" s="28"/>
      <c r="AD341" s="303"/>
      <c r="AE341" s="303"/>
      <c r="AF341" s="303"/>
      <c r="AG341" s="303"/>
      <c r="AH341" s="303"/>
      <c r="AI341" s="303"/>
      <c r="AJ341" s="303"/>
    </row>
    <row r="342" spans="1:36" x14ac:dyDescent="0.25">
      <c r="A342" s="37">
        <v>369</v>
      </c>
      <c r="B342" s="42" t="s">
        <v>90</v>
      </c>
      <c r="C342" s="28">
        <v>0</v>
      </c>
      <c r="D342" s="28">
        <v>0</v>
      </c>
      <c r="E342" s="28">
        <v>0</v>
      </c>
      <c r="F342" s="28">
        <v>0</v>
      </c>
      <c r="G342" s="28">
        <v>0</v>
      </c>
      <c r="H342" s="28">
        <v>0</v>
      </c>
      <c r="I342" s="28">
        <v>0</v>
      </c>
      <c r="J342" s="28">
        <v>0</v>
      </c>
      <c r="K342" s="28">
        <v>0</v>
      </c>
      <c r="L342" s="28">
        <v>0</v>
      </c>
      <c r="M342" s="28">
        <v>0</v>
      </c>
      <c r="N342" s="28">
        <v>0</v>
      </c>
      <c r="O342" s="28">
        <v>0</v>
      </c>
      <c r="P342" s="28">
        <v>0</v>
      </c>
      <c r="Q342" s="28">
        <v>0</v>
      </c>
      <c r="R342" s="28">
        <v>0</v>
      </c>
      <c r="S342" s="28">
        <v>0</v>
      </c>
      <c r="T342" s="28">
        <v>0</v>
      </c>
      <c r="U342" s="28">
        <v>0</v>
      </c>
      <c r="V342" s="28">
        <v>0</v>
      </c>
      <c r="W342" s="28">
        <v>0</v>
      </c>
      <c r="X342" s="28"/>
      <c r="AD342" s="303"/>
      <c r="AE342" s="303"/>
      <c r="AF342" s="303"/>
      <c r="AG342" s="303"/>
      <c r="AH342" s="303"/>
      <c r="AI342" s="303"/>
      <c r="AJ342" s="303"/>
    </row>
    <row r="343" spans="1:36" x14ac:dyDescent="0.25">
      <c r="A343" s="37">
        <v>370</v>
      </c>
      <c r="B343" s="42" t="s">
        <v>91</v>
      </c>
      <c r="C343" s="28">
        <v>0</v>
      </c>
      <c r="D343" s="28">
        <v>0</v>
      </c>
      <c r="E343" s="28">
        <v>0</v>
      </c>
      <c r="F343" s="28">
        <v>0</v>
      </c>
      <c r="G343" s="28">
        <v>0</v>
      </c>
      <c r="H343" s="28">
        <v>0</v>
      </c>
      <c r="I343" s="28">
        <v>0</v>
      </c>
      <c r="J343" s="28">
        <v>0</v>
      </c>
      <c r="K343" s="28">
        <v>0</v>
      </c>
      <c r="L343" s="28">
        <v>0</v>
      </c>
      <c r="M343" s="28">
        <v>0</v>
      </c>
      <c r="N343" s="28">
        <v>0</v>
      </c>
      <c r="O343" s="28">
        <v>0</v>
      </c>
      <c r="P343" s="28">
        <v>0</v>
      </c>
      <c r="Q343" s="28">
        <v>0</v>
      </c>
      <c r="R343" s="28">
        <v>0</v>
      </c>
      <c r="S343" s="28">
        <v>0</v>
      </c>
      <c r="T343" s="28">
        <v>0</v>
      </c>
      <c r="U343" s="28">
        <v>0</v>
      </c>
      <c r="V343" s="28">
        <v>0</v>
      </c>
      <c r="W343" s="28">
        <v>0</v>
      </c>
      <c r="X343" s="28"/>
      <c r="AD343" s="303"/>
      <c r="AE343" s="303"/>
      <c r="AF343" s="303"/>
      <c r="AG343" s="303"/>
      <c r="AH343" s="303"/>
      <c r="AI343" s="303"/>
      <c r="AJ343" s="303"/>
    </row>
    <row r="344" spans="1:36" x14ac:dyDescent="0.25">
      <c r="B344" s="42"/>
      <c r="C344" s="26"/>
      <c r="D344" s="26"/>
      <c r="E344" s="26"/>
      <c r="F344" s="26"/>
      <c r="G344" s="26"/>
      <c r="H344" s="26"/>
      <c r="I344" s="26"/>
      <c r="J344" s="26"/>
      <c r="K344" s="26"/>
      <c r="L344" s="26"/>
      <c r="M344" s="26"/>
      <c r="N344" s="26"/>
      <c r="O344" s="26"/>
      <c r="P344" s="26"/>
      <c r="Q344" s="26"/>
      <c r="R344" s="26"/>
      <c r="S344" s="26"/>
      <c r="T344" s="26"/>
      <c r="U344" s="26"/>
      <c r="V344" s="26"/>
      <c r="W344" s="26"/>
      <c r="X344" s="26"/>
      <c r="AD344" s="303"/>
      <c r="AE344" s="303"/>
      <c r="AF344" s="303"/>
      <c r="AG344" s="303"/>
      <c r="AH344" s="303"/>
      <c r="AI344" s="303"/>
      <c r="AJ344" s="303"/>
    </row>
    <row r="345" spans="1:36" x14ac:dyDescent="0.25">
      <c r="A345" s="37">
        <v>380</v>
      </c>
      <c r="B345" s="42" t="s">
        <v>37</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c r="AD345" s="303"/>
      <c r="AE345" s="303"/>
      <c r="AF345" s="303"/>
      <c r="AG345" s="303"/>
      <c r="AH345" s="303"/>
      <c r="AI345" s="303"/>
      <c r="AJ345" s="303"/>
    </row>
    <row r="346" spans="1:36" x14ac:dyDescent="0.25">
      <c r="A346" s="37">
        <v>381</v>
      </c>
      <c r="B346" s="42" t="s">
        <v>75</v>
      </c>
      <c r="C346" s="24">
        <v>0</v>
      </c>
      <c r="D346" s="24">
        <v>0</v>
      </c>
      <c r="E346" s="24">
        <v>0</v>
      </c>
      <c r="F346" s="24">
        <v>0</v>
      </c>
      <c r="G346" s="24">
        <v>0</v>
      </c>
      <c r="H346" s="24">
        <v>0</v>
      </c>
      <c r="I346" s="24">
        <v>0</v>
      </c>
      <c r="J346" s="24">
        <v>0</v>
      </c>
      <c r="K346" s="24">
        <v>0</v>
      </c>
      <c r="L346" s="24">
        <v>0</v>
      </c>
      <c r="M346" s="24">
        <v>0</v>
      </c>
      <c r="N346" s="24">
        <v>0</v>
      </c>
      <c r="O346" s="24">
        <v>0</v>
      </c>
      <c r="P346" s="24">
        <v>0</v>
      </c>
      <c r="Q346" s="24">
        <v>0</v>
      </c>
      <c r="R346" s="24">
        <v>0</v>
      </c>
      <c r="S346" s="24">
        <v>0</v>
      </c>
      <c r="T346" s="24">
        <v>0</v>
      </c>
      <c r="U346" s="24">
        <v>0</v>
      </c>
      <c r="V346" s="24">
        <v>0</v>
      </c>
      <c r="W346" s="24">
        <v>0</v>
      </c>
      <c r="X346" s="24"/>
      <c r="AD346" s="303"/>
      <c r="AE346" s="303"/>
      <c r="AF346" s="303"/>
      <c r="AG346" s="303"/>
      <c r="AH346" s="303"/>
      <c r="AI346" s="303"/>
      <c r="AJ346" s="303"/>
    </row>
    <row r="347" spans="1:36" x14ac:dyDescent="0.25">
      <c r="A347" s="37">
        <v>382</v>
      </c>
      <c r="B347" s="42" t="s">
        <v>76</v>
      </c>
      <c r="C347" s="24">
        <v>0</v>
      </c>
      <c r="D347" s="24">
        <v>0</v>
      </c>
      <c r="E347" s="24">
        <v>0</v>
      </c>
      <c r="F347" s="24">
        <v>0</v>
      </c>
      <c r="G347" s="24">
        <v>0</v>
      </c>
      <c r="H347" s="24">
        <v>0</v>
      </c>
      <c r="I347" s="24">
        <v>0</v>
      </c>
      <c r="J347" s="24">
        <v>0</v>
      </c>
      <c r="K347" s="24">
        <v>0</v>
      </c>
      <c r="L347" s="24">
        <v>0</v>
      </c>
      <c r="M347" s="24">
        <v>0</v>
      </c>
      <c r="N347" s="24">
        <v>0</v>
      </c>
      <c r="O347" s="24">
        <v>0</v>
      </c>
      <c r="P347" s="24">
        <v>0</v>
      </c>
      <c r="Q347" s="24">
        <v>0</v>
      </c>
      <c r="R347" s="24">
        <v>0</v>
      </c>
      <c r="S347" s="24">
        <v>0</v>
      </c>
      <c r="T347" s="24">
        <v>0</v>
      </c>
      <c r="U347" s="24">
        <v>0</v>
      </c>
      <c r="V347" s="24">
        <v>0</v>
      </c>
      <c r="W347" s="24">
        <v>0</v>
      </c>
      <c r="X347" s="24"/>
      <c r="AD347" s="303"/>
      <c r="AE347" s="303"/>
      <c r="AF347" s="303"/>
      <c r="AG347" s="303"/>
      <c r="AH347" s="303"/>
      <c r="AI347" s="303"/>
      <c r="AJ347" s="303"/>
    </row>
    <row r="348" spans="1:36" x14ac:dyDescent="0.25">
      <c r="A348" s="37">
        <v>383</v>
      </c>
      <c r="B348" s="42" t="s">
        <v>40</v>
      </c>
      <c r="C348" s="24">
        <v>0</v>
      </c>
      <c r="D348" s="24">
        <v>0</v>
      </c>
      <c r="E348" s="24">
        <v>0</v>
      </c>
      <c r="F348" s="24">
        <v>0</v>
      </c>
      <c r="G348" s="24">
        <v>0</v>
      </c>
      <c r="H348" s="24">
        <v>0</v>
      </c>
      <c r="I348" s="24">
        <v>0</v>
      </c>
      <c r="J348" s="24">
        <v>0</v>
      </c>
      <c r="K348" s="24">
        <v>0</v>
      </c>
      <c r="L348" s="24">
        <v>0</v>
      </c>
      <c r="M348" s="24">
        <v>0</v>
      </c>
      <c r="N348" s="24">
        <v>0</v>
      </c>
      <c r="O348" s="24">
        <v>0</v>
      </c>
      <c r="P348" s="24">
        <v>0</v>
      </c>
      <c r="Q348" s="24">
        <v>0</v>
      </c>
      <c r="R348" s="24">
        <v>0</v>
      </c>
      <c r="S348" s="24">
        <v>0</v>
      </c>
      <c r="T348" s="24">
        <v>0</v>
      </c>
      <c r="U348" s="24">
        <v>0</v>
      </c>
      <c r="V348" s="24">
        <v>0</v>
      </c>
      <c r="W348" s="24">
        <v>0</v>
      </c>
      <c r="X348" s="24"/>
      <c r="AD348" s="303"/>
      <c r="AE348" s="303"/>
      <c r="AF348" s="303"/>
      <c r="AG348" s="303"/>
      <c r="AH348" s="303"/>
      <c r="AI348" s="303"/>
      <c r="AJ348" s="303"/>
    </row>
    <row r="349" spans="1:36" x14ac:dyDescent="0.25">
      <c r="AD349" s="303"/>
      <c r="AE349" s="303"/>
      <c r="AF349" s="303"/>
      <c r="AG349" s="303"/>
      <c r="AH349" s="303"/>
      <c r="AI349" s="303"/>
      <c r="AJ349" s="303"/>
    </row>
    <row r="350" spans="1:36" x14ac:dyDescent="0.25">
      <c r="A350" s="37">
        <v>1</v>
      </c>
      <c r="B350" s="42" t="s">
        <v>103</v>
      </c>
      <c r="C350" s="42" t="s">
        <v>103</v>
      </c>
      <c r="D350" s="42"/>
      <c r="E350" s="42"/>
      <c r="F350" s="42"/>
      <c r="G350" s="42"/>
      <c r="H350" s="42"/>
      <c r="I350" s="42"/>
      <c r="J350" s="42"/>
      <c r="K350" s="42"/>
      <c r="L350" s="42"/>
      <c r="M350" s="42"/>
      <c r="N350" s="42"/>
      <c r="O350" s="42"/>
      <c r="P350" s="42"/>
      <c r="Q350" s="42"/>
      <c r="R350" s="42"/>
      <c r="S350" s="42"/>
      <c r="T350" s="42"/>
      <c r="U350" s="42"/>
      <c r="V350" s="42"/>
      <c r="W350" s="42"/>
      <c r="X350" s="42"/>
      <c r="AD350" s="303"/>
      <c r="AE350" s="303"/>
      <c r="AF350" s="303"/>
      <c r="AG350" s="303"/>
      <c r="AH350" s="303"/>
      <c r="AI350" s="303"/>
      <c r="AJ350" s="303"/>
    </row>
    <row r="351" spans="1:36" x14ac:dyDescent="0.25">
      <c r="A351" s="37">
        <v>283</v>
      </c>
      <c r="B351" s="42" t="s">
        <v>73</v>
      </c>
      <c r="C351" s="42">
        <v>2020</v>
      </c>
      <c r="D351" s="42">
        <v>2021</v>
      </c>
      <c r="E351" s="42">
        <v>2022</v>
      </c>
      <c r="F351" s="42">
        <v>2023</v>
      </c>
      <c r="G351" s="42">
        <v>2024</v>
      </c>
      <c r="H351" s="42">
        <v>2025</v>
      </c>
      <c r="I351" s="42">
        <v>2026</v>
      </c>
      <c r="J351" s="42">
        <v>2027</v>
      </c>
      <c r="K351" s="42">
        <v>2028</v>
      </c>
      <c r="L351" s="42">
        <v>2029</v>
      </c>
      <c r="M351" s="42">
        <v>2030</v>
      </c>
      <c r="N351" s="42">
        <v>2031</v>
      </c>
      <c r="O351" s="42">
        <v>2032</v>
      </c>
      <c r="P351" s="42">
        <v>2033</v>
      </c>
      <c r="Q351" s="42">
        <v>2034</v>
      </c>
      <c r="R351" s="42">
        <v>2035</v>
      </c>
      <c r="S351" s="42">
        <v>2036</v>
      </c>
      <c r="T351" s="42">
        <v>2037</v>
      </c>
      <c r="U351" s="42">
        <v>2038</v>
      </c>
      <c r="V351" s="42">
        <v>2039</v>
      </c>
      <c r="W351" s="42">
        <v>2040</v>
      </c>
      <c r="X351" s="42"/>
      <c r="AD351" s="303"/>
      <c r="AE351" s="303"/>
      <c r="AF351" s="303"/>
      <c r="AG351" s="303"/>
      <c r="AH351" s="303"/>
      <c r="AI351" s="303"/>
      <c r="AJ351" s="303"/>
    </row>
    <row r="352" spans="1:36" x14ac:dyDescent="0.25">
      <c r="A352" s="37">
        <v>285</v>
      </c>
      <c r="B352" s="42" t="s">
        <v>104</v>
      </c>
      <c r="C352" s="24">
        <v>0</v>
      </c>
      <c r="D352" s="24">
        <v>0</v>
      </c>
      <c r="E352" s="24">
        <v>0</v>
      </c>
      <c r="F352" s="24">
        <v>0</v>
      </c>
      <c r="G352" s="24">
        <v>0</v>
      </c>
      <c r="H352" s="24">
        <v>0</v>
      </c>
      <c r="I352" s="24">
        <v>0</v>
      </c>
      <c r="J352" s="24">
        <v>0</v>
      </c>
      <c r="K352" s="24">
        <v>0</v>
      </c>
      <c r="L352" s="24">
        <v>0</v>
      </c>
      <c r="M352" s="24">
        <v>0</v>
      </c>
      <c r="N352" s="24">
        <v>0</v>
      </c>
      <c r="O352" s="24">
        <v>0</v>
      </c>
      <c r="P352" s="24">
        <v>0</v>
      </c>
      <c r="Q352" s="24">
        <v>0</v>
      </c>
      <c r="R352" s="24">
        <v>0</v>
      </c>
      <c r="S352" s="24">
        <v>0</v>
      </c>
      <c r="T352" s="24">
        <v>0</v>
      </c>
      <c r="U352" s="24">
        <v>0</v>
      </c>
      <c r="V352" s="24">
        <v>0</v>
      </c>
      <c r="W352" s="24">
        <v>0</v>
      </c>
      <c r="X352" s="24"/>
      <c r="AD352" s="303"/>
      <c r="AE352" s="303"/>
      <c r="AF352" s="303"/>
      <c r="AG352" s="303"/>
      <c r="AH352" s="303"/>
      <c r="AI352" s="303"/>
      <c r="AJ352" s="303"/>
    </row>
    <row r="353" spans="1:36" x14ac:dyDescent="0.25">
      <c r="A353" s="37">
        <v>287</v>
      </c>
      <c r="B353" s="42" t="s">
        <v>104</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c r="AD353" s="303"/>
      <c r="AE353" s="303"/>
      <c r="AF353" s="303"/>
      <c r="AG353" s="303"/>
      <c r="AH353" s="303"/>
      <c r="AI353" s="303"/>
      <c r="AJ353" s="303"/>
    </row>
    <row r="354" spans="1:36" x14ac:dyDescent="0.25">
      <c r="A354" s="37">
        <v>289</v>
      </c>
      <c r="B354" s="42" t="s">
        <v>105</v>
      </c>
      <c r="C354" s="24">
        <v>0</v>
      </c>
      <c r="D354" s="24">
        <v>0</v>
      </c>
      <c r="E354" s="24">
        <v>0</v>
      </c>
      <c r="F354" s="24">
        <v>0</v>
      </c>
      <c r="G354" s="24">
        <v>0</v>
      </c>
      <c r="H354" s="24">
        <v>0</v>
      </c>
      <c r="I354" s="24">
        <v>0</v>
      </c>
      <c r="J354" s="24">
        <v>0</v>
      </c>
      <c r="K354" s="24">
        <v>0</v>
      </c>
      <c r="L354" s="24">
        <v>0</v>
      </c>
      <c r="M354" s="24">
        <v>0</v>
      </c>
      <c r="N354" s="24">
        <v>0</v>
      </c>
      <c r="O354" s="24">
        <v>0</v>
      </c>
      <c r="P354" s="24">
        <v>0</v>
      </c>
      <c r="Q354" s="24">
        <v>0</v>
      </c>
      <c r="R354" s="24">
        <v>0</v>
      </c>
      <c r="S354" s="24">
        <v>0</v>
      </c>
      <c r="T354" s="24">
        <v>0</v>
      </c>
      <c r="U354" s="24">
        <v>0</v>
      </c>
      <c r="V354" s="24">
        <v>0</v>
      </c>
      <c r="W354" s="24">
        <v>0</v>
      </c>
      <c r="X354" s="24"/>
      <c r="AD354" s="303"/>
      <c r="AE354" s="303"/>
      <c r="AF354" s="303"/>
      <c r="AG354" s="303"/>
      <c r="AH354" s="303"/>
      <c r="AI354" s="303"/>
      <c r="AJ354" s="303"/>
    </row>
    <row r="355" spans="1:36" x14ac:dyDescent="0.25">
      <c r="A355" s="37">
        <v>299</v>
      </c>
      <c r="B355" s="42" t="s">
        <v>78</v>
      </c>
      <c r="C355" s="24">
        <v>0</v>
      </c>
      <c r="D355" s="24">
        <v>0</v>
      </c>
      <c r="E355" s="24">
        <v>0</v>
      </c>
      <c r="F355" s="24">
        <v>0</v>
      </c>
      <c r="G355" s="24">
        <v>0</v>
      </c>
      <c r="H355" s="24">
        <v>0</v>
      </c>
      <c r="I355" s="24">
        <v>0</v>
      </c>
      <c r="J355" s="24">
        <v>0</v>
      </c>
      <c r="K355" s="24">
        <v>0</v>
      </c>
      <c r="L355" s="24">
        <v>0</v>
      </c>
      <c r="M355" s="24">
        <v>0</v>
      </c>
      <c r="N355" s="24">
        <v>0</v>
      </c>
      <c r="O355" s="24">
        <v>0</v>
      </c>
      <c r="P355" s="24">
        <v>0</v>
      </c>
      <c r="Q355" s="24">
        <v>0</v>
      </c>
      <c r="R355" s="24">
        <v>0</v>
      </c>
      <c r="S355" s="24">
        <v>0</v>
      </c>
      <c r="T355" s="24">
        <v>0</v>
      </c>
      <c r="U355" s="24">
        <v>0</v>
      </c>
      <c r="V355" s="24">
        <v>0</v>
      </c>
      <c r="W355" s="24">
        <v>0</v>
      </c>
      <c r="X355" s="24"/>
      <c r="AD355" s="303"/>
      <c r="AE355" s="303"/>
      <c r="AF355" s="303"/>
      <c r="AG355" s="303"/>
      <c r="AH355" s="303"/>
      <c r="AI355" s="303"/>
      <c r="AJ355" s="303"/>
    </row>
    <row r="356" spans="1:36" x14ac:dyDescent="0.25">
      <c r="A356" s="37">
        <v>301</v>
      </c>
      <c r="B356" s="42" t="s">
        <v>106</v>
      </c>
      <c r="C356" s="24">
        <v>0</v>
      </c>
      <c r="D356" s="24">
        <v>0</v>
      </c>
      <c r="E356" s="24">
        <v>0</v>
      </c>
      <c r="F356" s="24">
        <v>0</v>
      </c>
      <c r="G356" s="24">
        <v>0</v>
      </c>
      <c r="H356" s="24">
        <v>0</v>
      </c>
      <c r="I356" s="24">
        <v>0</v>
      </c>
      <c r="J356" s="24">
        <v>0</v>
      </c>
      <c r="K356" s="24">
        <v>0</v>
      </c>
      <c r="L356" s="24">
        <v>0</v>
      </c>
      <c r="M356" s="24">
        <v>0</v>
      </c>
      <c r="N356" s="24">
        <v>0</v>
      </c>
      <c r="O356" s="24">
        <v>0</v>
      </c>
      <c r="P356" s="24">
        <v>0</v>
      </c>
      <c r="Q356" s="24">
        <v>0</v>
      </c>
      <c r="R356" s="24">
        <v>0</v>
      </c>
      <c r="S356" s="24">
        <v>0</v>
      </c>
      <c r="T356" s="24">
        <v>0</v>
      </c>
      <c r="U356" s="24">
        <v>0</v>
      </c>
      <c r="V356" s="24">
        <v>0</v>
      </c>
      <c r="W356" s="24">
        <v>0</v>
      </c>
      <c r="X356" s="24"/>
      <c r="AD356" s="303"/>
      <c r="AE356" s="303"/>
      <c r="AF356" s="303"/>
      <c r="AG356" s="303"/>
      <c r="AH356" s="303"/>
      <c r="AI356" s="303"/>
      <c r="AJ356" s="303"/>
    </row>
    <row r="357" spans="1:36" x14ac:dyDescent="0.25">
      <c r="A357" s="37">
        <v>303</v>
      </c>
      <c r="B357" s="42" t="s">
        <v>107</v>
      </c>
      <c r="C357" s="24">
        <v>0</v>
      </c>
      <c r="D357" s="24">
        <v>0</v>
      </c>
      <c r="E357" s="24">
        <v>0</v>
      </c>
      <c r="F357" s="24">
        <v>0</v>
      </c>
      <c r="G357" s="24">
        <v>0</v>
      </c>
      <c r="H357" s="24">
        <v>0</v>
      </c>
      <c r="I357" s="24">
        <v>0</v>
      </c>
      <c r="J357" s="24">
        <v>0</v>
      </c>
      <c r="K357" s="24">
        <v>0</v>
      </c>
      <c r="L357" s="24">
        <v>0</v>
      </c>
      <c r="M357" s="24">
        <v>0</v>
      </c>
      <c r="N357" s="24">
        <v>0</v>
      </c>
      <c r="O357" s="24">
        <v>0</v>
      </c>
      <c r="P357" s="24">
        <v>0</v>
      </c>
      <c r="Q357" s="24">
        <v>0</v>
      </c>
      <c r="R357" s="24">
        <v>0</v>
      </c>
      <c r="S357" s="24">
        <v>0</v>
      </c>
      <c r="T357" s="24">
        <v>0</v>
      </c>
      <c r="U357" s="24">
        <v>0</v>
      </c>
      <c r="V357" s="24">
        <v>0</v>
      </c>
      <c r="W357" s="24">
        <v>0</v>
      </c>
      <c r="X357" s="24"/>
      <c r="AD357" s="303"/>
      <c r="AE357" s="303"/>
      <c r="AF357" s="303"/>
      <c r="AG357" s="303"/>
      <c r="AH357" s="303"/>
      <c r="AI357" s="303"/>
      <c r="AJ357" s="303"/>
    </row>
    <row r="358" spans="1:36" x14ac:dyDescent="0.25">
      <c r="B358" s="42"/>
      <c r="C358" s="26"/>
      <c r="D358" s="26"/>
      <c r="E358" s="26"/>
      <c r="F358" s="26"/>
      <c r="G358" s="26"/>
      <c r="H358" s="26"/>
      <c r="I358" s="26"/>
      <c r="J358" s="26"/>
      <c r="K358" s="26"/>
      <c r="L358" s="26"/>
      <c r="M358" s="26"/>
      <c r="N358" s="26"/>
      <c r="O358" s="26"/>
      <c r="P358" s="26"/>
      <c r="Q358" s="26"/>
      <c r="R358" s="26"/>
      <c r="S358" s="26"/>
      <c r="T358" s="26"/>
      <c r="U358" s="26"/>
      <c r="V358" s="26"/>
      <c r="W358" s="26"/>
      <c r="X358" s="26"/>
      <c r="AD358" s="303"/>
      <c r="AE358" s="303"/>
      <c r="AF358" s="303"/>
      <c r="AG358" s="303"/>
      <c r="AH358" s="303"/>
      <c r="AI358" s="303"/>
      <c r="AJ358" s="303"/>
    </row>
    <row r="359" spans="1:36" x14ac:dyDescent="0.25">
      <c r="A359" s="37">
        <v>330</v>
      </c>
      <c r="B359" s="42" t="s">
        <v>82</v>
      </c>
      <c r="C359" s="36">
        <v>0</v>
      </c>
      <c r="D359" s="36">
        <v>0</v>
      </c>
      <c r="E359" s="36">
        <v>0</v>
      </c>
      <c r="F359" s="36">
        <v>0</v>
      </c>
      <c r="G359" s="36">
        <v>0</v>
      </c>
      <c r="H359" s="36">
        <v>0</v>
      </c>
      <c r="I359" s="36">
        <v>0</v>
      </c>
      <c r="J359" s="36">
        <v>0</v>
      </c>
      <c r="K359" s="36">
        <v>0</v>
      </c>
      <c r="L359" s="36">
        <v>0</v>
      </c>
      <c r="M359" s="36">
        <v>0</v>
      </c>
      <c r="N359" s="36">
        <v>0</v>
      </c>
      <c r="O359" s="36">
        <v>0</v>
      </c>
      <c r="P359" s="36">
        <v>0</v>
      </c>
      <c r="Q359" s="36">
        <v>0</v>
      </c>
      <c r="R359" s="36">
        <v>0</v>
      </c>
      <c r="S359" s="36">
        <v>0</v>
      </c>
      <c r="T359" s="36">
        <v>0</v>
      </c>
      <c r="U359" s="36">
        <v>0</v>
      </c>
      <c r="V359" s="36">
        <v>0</v>
      </c>
      <c r="W359" s="36">
        <v>0</v>
      </c>
      <c r="X359" s="36"/>
      <c r="AD359" s="303"/>
      <c r="AE359" s="303"/>
      <c r="AF359" s="303"/>
      <c r="AG359" s="303"/>
      <c r="AH359" s="303"/>
      <c r="AI359" s="303"/>
      <c r="AJ359" s="303"/>
    </row>
    <row r="360" spans="1:36" x14ac:dyDescent="0.25">
      <c r="A360" s="37">
        <v>331</v>
      </c>
      <c r="B360" s="42" t="s">
        <v>83</v>
      </c>
      <c r="C360" s="28">
        <v>0</v>
      </c>
      <c r="D360" s="28">
        <v>0</v>
      </c>
      <c r="E360" s="28">
        <v>0</v>
      </c>
      <c r="F360" s="28">
        <v>0</v>
      </c>
      <c r="G360" s="28">
        <v>0</v>
      </c>
      <c r="H360" s="28">
        <v>0</v>
      </c>
      <c r="I360" s="28">
        <v>0</v>
      </c>
      <c r="J360" s="28">
        <v>0</v>
      </c>
      <c r="K360" s="28">
        <v>0</v>
      </c>
      <c r="L360" s="28">
        <v>0</v>
      </c>
      <c r="M360" s="28">
        <v>0</v>
      </c>
      <c r="N360" s="28">
        <v>0</v>
      </c>
      <c r="O360" s="28">
        <v>0</v>
      </c>
      <c r="P360" s="28">
        <v>0</v>
      </c>
      <c r="Q360" s="28">
        <v>0</v>
      </c>
      <c r="R360" s="28">
        <v>0</v>
      </c>
      <c r="S360" s="28">
        <v>0</v>
      </c>
      <c r="T360" s="28">
        <v>0</v>
      </c>
      <c r="U360" s="28">
        <v>0</v>
      </c>
      <c r="V360" s="28">
        <v>0</v>
      </c>
      <c r="W360" s="28">
        <v>0</v>
      </c>
      <c r="X360" s="28"/>
      <c r="AD360" s="303"/>
      <c r="AE360" s="303"/>
      <c r="AF360" s="303"/>
      <c r="AG360" s="303"/>
      <c r="AH360" s="303"/>
      <c r="AI360" s="303"/>
      <c r="AJ360" s="303"/>
    </row>
    <row r="361" spans="1:36" x14ac:dyDescent="0.25">
      <c r="A361" s="37">
        <v>332</v>
      </c>
      <c r="B361" s="42" t="s">
        <v>84</v>
      </c>
      <c r="C361" s="28">
        <v>0</v>
      </c>
      <c r="D361" s="28">
        <v>0</v>
      </c>
      <c r="E361" s="28">
        <v>0</v>
      </c>
      <c r="F361" s="28">
        <v>0</v>
      </c>
      <c r="G361" s="28">
        <v>0</v>
      </c>
      <c r="H361" s="28">
        <v>0</v>
      </c>
      <c r="I361" s="28">
        <v>0</v>
      </c>
      <c r="J361" s="28">
        <v>0</v>
      </c>
      <c r="K361" s="28">
        <v>0</v>
      </c>
      <c r="L361" s="28">
        <v>0</v>
      </c>
      <c r="M361" s="28">
        <v>0</v>
      </c>
      <c r="N361" s="28">
        <v>0</v>
      </c>
      <c r="O361" s="28">
        <v>0</v>
      </c>
      <c r="P361" s="28">
        <v>0</v>
      </c>
      <c r="Q361" s="28">
        <v>0</v>
      </c>
      <c r="R361" s="28">
        <v>0</v>
      </c>
      <c r="S361" s="28">
        <v>0</v>
      </c>
      <c r="T361" s="28">
        <v>0</v>
      </c>
      <c r="U361" s="28">
        <v>0</v>
      </c>
      <c r="V361" s="28">
        <v>0</v>
      </c>
      <c r="W361" s="28">
        <v>0</v>
      </c>
      <c r="X361" s="28"/>
      <c r="AD361" s="303"/>
      <c r="AE361" s="303"/>
      <c r="AF361" s="303"/>
      <c r="AG361" s="303"/>
      <c r="AH361" s="303"/>
      <c r="AI361" s="303"/>
      <c r="AJ361" s="303"/>
    </row>
    <row r="362" spans="1:36" x14ac:dyDescent="0.25">
      <c r="A362" s="37">
        <v>336</v>
      </c>
      <c r="B362" s="42" t="s">
        <v>85</v>
      </c>
      <c r="C362" s="28">
        <v>1</v>
      </c>
      <c r="D362" s="28">
        <v>1</v>
      </c>
      <c r="E362" s="28">
        <v>1</v>
      </c>
      <c r="F362" s="28">
        <v>1</v>
      </c>
      <c r="G362" s="28">
        <v>1</v>
      </c>
      <c r="H362" s="28">
        <v>1</v>
      </c>
      <c r="I362" s="28">
        <v>1</v>
      </c>
      <c r="J362" s="28">
        <v>1</v>
      </c>
      <c r="K362" s="28">
        <v>1</v>
      </c>
      <c r="L362" s="28">
        <v>1</v>
      </c>
      <c r="M362" s="28">
        <v>1</v>
      </c>
      <c r="N362" s="28">
        <v>1</v>
      </c>
      <c r="O362" s="28">
        <v>1</v>
      </c>
      <c r="P362" s="28">
        <v>1</v>
      </c>
      <c r="Q362" s="28">
        <v>1</v>
      </c>
      <c r="R362" s="28">
        <v>1</v>
      </c>
      <c r="S362" s="28">
        <v>1</v>
      </c>
      <c r="T362" s="28">
        <v>1</v>
      </c>
      <c r="U362" s="28">
        <v>1</v>
      </c>
      <c r="V362" s="28">
        <v>1</v>
      </c>
      <c r="W362" s="28">
        <v>1</v>
      </c>
      <c r="X362" s="28"/>
      <c r="AD362" s="303"/>
      <c r="AE362" s="303"/>
      <c r="AF362" s="303"/>
      <c r="AG362" s="303"/>
      <c r="AH362" s="303"/>
      <c r="AI362" s="303"/>
      <c r="AJ362" s="303"/>
    </row>
    <row r="363" spans="1:36" x14ac:dyDescent="0.25">
      <c r="B363" s="42"/>
      <c r="C363" s="26"/>
      <c r="D363" s="26"/>
      <c r="E363" s="26"/>
      <c r="F363" s="26"/>
      <c r="G363" s="26"/>
      <c r="H363" s="26"/>
      <c r="I363" s="26"/>
      <c r="J363" s="26"/>
      <c r="K363" s="26"/>
      <c r="L363" s="26"/>
      <c r="M363" s="26"/>
      <c r="N363" s="26"/>
      <c r="O363" s="26"/>
      <c r="P363" s="26"/>
      <c r="Q363" s="26"/>
      <c r="R363" s="26"/>
      <c r="S363" s="26"/>
      <c r="T363" s="26"/>
      <c r="U363" s="26"/>
      <c r="V363" s="26"/>
      <c r="W363" s="26"/>
      <c r="X363" s="26"/>
      <c r="AD363" s="303"/>
      <c r="AE363" s="303"/>
      <c r="AF363" s="303"/>
      <c r="AG363" s="303"/>
      <c r="AH363" s="303"/>
      <c r="AI363" s="303"/>
      <c r="AJ363" s="303"/>
    </row>
    <row r="364" spans="1:36" x14ac:dyDescent="0.25">
      <c r="A364" s="37">
        <v>339</v>
      </c>
      <c r="B364" s="42" t="s">
        <v>86</v>
      </c>
      <c r="C364" s="24">
        <v>0</v>
      </c>
      <c r="D364" s="24">
        <v>0</v>
      </c>
      <c r="E364" s="24">
        <v>0</v>
      </c>
      <c r="F364" s="24">
        <v>0</v>
      </c>
      <c r="G364" s="24">
        <v>0</v>
      </c>
      <c r="H364" s="24">
        <v>0</v>
      </c>
      <c r="I364" s="24">
        <v>0</v>
      </c>
      <c r="J364" s="24">
        <v>0</v>
      </c>
      <c r="K364" s="24">
        <v>0</v>
      </c>
      <c r="L364" s="24">
        <v>0</v>
      </c>
      <c r="M364" s="24">
        <v>0</v>
      </c>
      <c r="N364" s="24">
        <v>0</v>
      </c>
      <c r="O364" s="24">
        <v>0</v>
      </c>
      <c r="P364" s="24">
        <v>0</v>
      </c>
      <c r="Q364" s="24">
        <v>0</v>
      </c>
      <c r="R364" s="24">
        <v>0</v>
      </c>
      <c r="S364" s="24">
        <v>0</v>
      </c>
      <c r="T364" s="24">
        <v>0</v>
      </c>
      <c r="U364" s="24">
        <v>0</v>
      </c>
      <c r="V364" s="24">
        <v>0</v>
      </c>
      <c r="W364" s="24">
        <v>0</v>
      </c>
      <c r="X364" s="24"/>
      <c r="AD364" s="303"/>
      <c r="AE364" s="303"/>
      <c r="AF364" s="303"/>
      <c r="AG364" s="303"/>
      <c r="AH364" s="303"/>
      <c r="AI364" s="303"/>
      <c r="AJ364" s="303"/>
    </row>
    <row r="365" spans="1:36" x14ac:dyDescent="0.25">
      <c r="A365" s="37">
        <v>340</v>
      </c>
      <c r="B365" s="42" t="s">
        <v>87</v>
      </c>
      <c r="C365" s="24">
        <v>0</v>
      </c>
      <c r="D365" s="24">
        <v>0</v>
      </c>
      <c r="E365" s="24">
        <v>0</v>
      </c>
      <c r="F365" s="24">
        <v>0</v>
      </c>
      <c r="G365" s="24">
        <v>0</v>
      </c>
      <c r="H365" s="24">
        <v>0</v>
      </c>
      <c r="I365" s="24">
        <v>0</v>
      </c>
      <c r="J365" s="24">
        <v>0</v>
      </c>
      <c r="K365" s="24">
        <v>0</v>
      </c>
      <c r="L365" s="24">
        <v>0</v>
      </c>
      <c r="M365" s="24">
        <v>0</v>
      </c>
      <c r="N365" s="24">
        <v>0</v>
      </c>
      <c r="O365" s="24">
        <v>0</v>
      </c>
      <c r="P365" s="24">
        <v>0</v>
      </c>
      <c r="Q365" s="24">
        <v>0</v>
      </c>
      <c r="R365" s="24">
        <v>0</v>
      </c>
      <c r="S365" s="24">
        <v>0</v>
      </c>
      <c r="T365" s="24">
        <v>0</v>
      </c>
      <c r="U365" s="24">
        <v>0</v>
      </c>
      <c r="V365" s="24">
        <v>0</v>
      </c>
      <c r="W365" s="24">
        <v>0</v>
      </c>
      <c r="X365" s="24"/>
      <c r="AD365" s="303"/>
      <c r="AE365" s="303"/>
      <c r="AF365" s="303"/>
      <c r="AG365" s="303"/>
      <c r="AH365" s="303"/>
      <c r="AI365" s="303"/>
      <c r="AJ365" s="303"/>
    </row>
    <row r="366" spans="1:36" x14ac:dyDescent="0.25">
      <c r="B366" s="42"/>
      <c r="C366" s="26"/>
      <c r="D366" s="26"/>
      <c r="E366" s="26"/>
      <c r="F366" s="26"/>
      <c r="G366" s="26"/>
      <c r="H366" s="26"/>
      <c r="I366" s="26"/>
      <c r="J366" s="26"/>
      <c r="K366" s="26"/>
      <c r="L366" s="26"/>
      <c r="M366" s="26"/>
      <c r="N366" s="26"/>
      <c r="O366" s="26"/>
      <c r="P366" s="26"/>
      <c r="Q366" s="26"/>
      <c r="R366" s="26"/>
      <c r="S366" s="26"/>
      <c r="T366" s="26"/>
      <c r="U366" s="26"/>
      <c r="V366" s="26"/>
      <c r="W366" s="26"/>
      <c r="X366" s="26"/>
      <c r="AD366" s="303"/>
      <c r="AE366" s="303"/>
      <c r="AF366" s="303"/>
      <c r="AG366" s="303"/>
      <c r="AH366" s="303"/>
      <c r="AI366" s="303"/>
      <c r="AJ366" s="303"/>
    </row>
    <row r="367" spans="1:36" x14ac:dyDescent="0.25">
      <c r="A367" s="37">
        <v>366</v>
      </c>
      <c r="B367" s="42" t="s">
        <v>88</v>
      </c>
      <c r="C367" s="36">
        <v>0</v>
      </c>
      <c r="D367" s="36">
        <v>0</v>
      </c>
      <c r="E367" s="36">
        <v>0</v>
      </c>
      <c r="F367" s="36">
        <v>0</v>
      </c>
      <c r="G367" s="36">
        <v>0</v>
      </c>
      <c r="H367" s="36">
        <v>0</v>
      </c>
      <c r="I367" s="36">
        <v>0</v>
      </c>
      <c r="J367" s="36">
        <v>0</v>
      </c>
      <c r="K367" s="36">
        <v>0</v>
      </c>
      <c r="L367" s="36">
        <v>0</v>
      </c>
      <c r="M367" s="36">
        <v>0</v>
      </c>
      <c r="N367" s="36">
        <v>0</v>
      </c>
      <c r="O367" s="36">
        <v>0</v>
      </c>
      <c r="P367" s="36">
        <v>0</v>
      </c>
      <c r="Q367" s="36">
        <v>0</v>
      </c>
      <c r="R367" s="36">
        <v>0</v>
      </c>
      <c r="S367" s="36">
        <v>0</v>
      </c>
      <c r="T367" s="36">
        <v>0</v>
      </c>
      <c r="U367" s="36">
        <v>0</v>
      </c>
      <c r="V367" s="36">
        <v>0</v>
      </c>
      <c r="W367" s="36">
        <v>0</v>
      </c>
      <c r="X367" s="36"/>
      <c r="AD367" s="303"/>
      <c r="AE367" s="303"/>
      <c r="AF367" s="303"/>
      <c r="AG367" s="303"/>
      <c r="AH367" s="303"/>
      <c r="AI367" s="303"/>
      <c r="AJ367" s="303"/>
    </row>
    <row r="368" spans="1:36" x14ac:dyDescent="0.25">
      <c r="A368" s="37">
        <v>368</v>
      </c>
      <c r="B368" s="42" t="s">
        <v>89</v>
      </c>
      <c r="C368" s="28">
        <v>0</v>
      </c>
      <c r="D368" s="28">
        <v>0</v>
      </c>
      <c r="E368" s="28">
        <v>0</v>
      </c>
      <c r="F368" s="28">
        <v>0</v>
      </c>
      <c r="G368" s="28">
        <v>0</v>
      </c>
      <c r="H368" s="28">
        <v>0</v>
      </c>
      <c r="I368" s="28">
        <v>0</v>
      </c>
      <c r="J368" s="28">
        <v>0</v>
      </c>
      <c r="K368" s="28">
        <v>0</v>
      </c>
      <c r="L368" s="28">
        <v>0</v>
      </c>
      <c r="M368" s="28">
        <v>0</v>
      </c>
      <c r="N368" s="28">
        <v>0</v>
      </c>
      <c r="O368" s="28">
        <v>0</v>
      </c>
      <c r="P368" s="28">
        <v>0</v>
      </c>
      <c r="Q368" s="28">
        <v>0</v>
      </c>
      <c r="R368" s="28">
        <v>0</v>
      </c>
      <c r="S368" s="28">
        <v>0</v>
      </c>
      <c r="T368" s="28">
        <v>0</v>
      </c>
      <c r="U368" s="28">
        <v>0</v>
      </c>
      <c r="V368" s="28">
        <v>0</v>
      </c>
      <c r="W368" s="28">
        <v>0</v>
      </c>
      <c r="X368" s="28"/>
      <c r="AD368" s="303"/>
      <c r="AE368" s="303"/>
      <c r="AF368" s="303"/>
      <c r="AG368" s="303"/>
      <c r="AH368" s="303"/>
      <c r="AI368" s="303"/>
      <c r="AJ368" s="303"/>
    </row>
    <row r="369" spans="1:36" x14ac:dyDescent="0.25">
      <c r="A369" s="37">
        <v>369</v>
      </c>
      <c r="B369" s="42" t="s">
        <v>90</v>
      </c>
      <c r="C369" s="28">
        <v>0</v>
      </c>
      <c r="D369" s="28">
        <v>0</v>
      </c>
      <c r="E369" s="28">
        <v>0</v>
      </c>
      <c r="F369" s="28">
        <v>0</v>
      </c>
      <c r="G369" s="28">
        <v>0</v>
      </c>
      <c r="H369" s="28">
        <v>0</v>
      </c>
      <c r="I369" s="28">
        <v>0</v>
      </c>
      <c r="J369" s="28">
        <v>0</v>
      </c>
      <c r="K369" s="28">
        <v>0</v>
      </c>
      <c r="L369" s="28">
        <v>0</v>
      </c>
      <c r="M369" s="28">
        <v>0</v>
      </c>
      <c r="N369" s="28">
        <v>0</v>
      </c>
      <c r="O369" s="28">
        <v>0</v>
      </c>
      <c r="P369" s="28">
        <v>0</v>
      </c>
      <c r="Q369" s="28">
        <v>0</v>
      </c>
      <c r="R369" s="28">
        <v>0</v>
      </c>
      <c r="S369" s="28">
        <v>0</v>
      </c>
      <c r="T369" s="28">
        <v>0</v>
      </c>
      <c r="U369" s="28">
        <v>0</v>
      </c>
      <c r="V369" s="28">
        <v>0</v>
      </c>
      <c r="W369" s="28">
        <v>0</v>
      </c>
      <c r="X369" s="28"/>
      <c r="AD369" s="303"/>
      <c r="AE369" s="303"/>
      <c r="AF369" s="303"/>
      <c r="AG369" s="303"/>
      <c r="AH369" s="303"/>
      <c r="AI369" s="303"/>
      <c r="AJ369" s="303"/>
    </row>
    <row r="370" spans="1:36" x14ac:dyDescent="0.25">
      <c r="A370" s="37">
        <v>370</v>
      </c>
      <c r="B370" s="42" t="s">
        <v>91</v>
      </c>
      <c r="C370" s="28">
        <v>0</v>
      </c>
      <c r="D370" s="28">
        <v>0</v>
      </c>
      <c r="E370" s="28">
        <v>0</v>
      </c>
      <c r="F370" s="28">
        <v>0</v>
      </c>
      <c r="G370" s="28">
        <v>0</v>
      </c>
      <c r="H370" s="28">
        <v>0</v>
      </c>
      <c r="I370" s="28">
        <v>0</v>
      </c>
      <c r="J370" s="28">
        <v>0</v>
      </c>
      <c r="K370" s="28">
        <v>0</v>
      </c>
      <c r="L370" s="28">
        <v>0</v>
      </c>
      <c r="M370" s="28">
        <v>0</v>
      </c>
      <c r="N370" s="28">
        <v>0</v>
      </c>
      <c r="O370" s="28">
        <v>0</v>
      </c>
      <c r="P370" s="28">
        <v>0</v>
      </c>
      <c r="Q370" s="28">
        <v>0</v>
      </c>
      <c r="R370" s="28">
        <v>0</v>
      </c>
      <c r="S370" s="28">
        <v>0</v>
      </c>
      <c r="T370" s="28">
        <v>0</v>
      </c>
      <c r="U370" s="28">
        <v>0</v>
      </c>
      <c r="V370" s="28">
        <v>0</v>
      </c>
      <c r="W370" s="28">
        <v>0</v>
      </c>
      <c r="X370" s="28"/>
      <c r="AD370" s="303"/>
      <c r="AE370" s="303"/>
      <c r="AF370" s="303"/>
      <c r="AG370" s="303"/>
      <c r="AH370" s="303"/>
      <c r="AI370" s="303"/>
      <c r="AJ370" s="303"/>
    </row>
    <row r="371" spans="1:36" x14ac:dyDescent="0.25">
      <c r="B371" s="42"/>
      <c r="C371" s="26"/>
      <c r="D371" s="26"/>
      <c r="E371" s="26"/>
      <c r="F371" s="26"/>
      <c r="G371" s="26"/>
      <c r="H371" s="26"/>
      <c r="I371" s="26"/>
      <c r="J371" s="26"/>
      <c r="K371" s="26"/>
      <c r="L371" s="26"/>
      <c r="M371" s="26"/>
      <c r="N371" s="26"/>
      <c r="O371" s="26"/>
      <c r="P371" s="26"/>
      <c r="Q371" s="26"/>
      <c r="R371" s="26"/>
      <c r="S371" s="26"/>
      <c r="T371" s="26"/>
      <c r="U371" s="26"/>
      <c r="V371" s="26"/>
      <c r="W371" s="26"/>
      <c r="X371" s="26"/>
      <c r="AD371" s="303"/>
      <c r="AE371" s="303"/>
      <c r="AF371" s="303"/>
      <c r="AG371" s="303"/>
      <c r="AH371" s="303"/>
      <c r="AI371" s="303"/>
      <c r="AJ371" s="303"/>
    </row>
    <row r="372" spans="1:36" x14ac:dyDescent="0.25">
      <c r="A372" s="37">
        <v>380</v>
      </c>
      <c r="B372" s="42" t="s">
        <v>37</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c r="AD372" s="303"/>
      <c r="AE372" s="303"/>
      <c r="AF372" s="303"/>
      <c r="AG372" s="303"/>
      <c r="AH372" s="303"/>
      <c r="AI372" s="303"/>
      <c r="AJ372" s="303"/>
    </row>
    <row r="373" spans="1:36" x14ac:dyDescent="0.25">
      <c r="A373" s="37">
        <v>381</v>
      </c>
      <c r="B373" s="42" t="s">
        <v>75</v>
      </c>
      <c r="C373" s="24">
        <v>0</v>
      </c>
      <c r="D373" s="24">
        <v>0</v>
      </c>
      <c r="E373" s="24">
        <v>0</v>
      </c>
      <c r="F373" s="24">
        <v>0</v>
      </c>
      <c r="G373" s="24">
        <v>0</v>
      </c>
      <c r="H373" s="24">
        <v>0</v>
      </c>
      <c r="I373" s="24">
        <v>0</v>
      </c>
      <c r="J373" s="24">
        <v>0</v>
      </c>
      <c r="K373" s="24">
        <v>0</v>
      </c>
      <c r="L373" s="24">
        <v>0</v>
      </c>
      <c r="M373" s="24">
        <v>0</v>
      </c>
      <c r="N373" s="24">
        <v>0</v>
      </c>
      <c r="O373" s="24">
        <v>0</v>
      </c>
      <c r="P373" s="24">
        <v>0</v>
      </c>
      <c r="Q373" s="24">
        <v>0</v>
      </c>
      <c r="R373" s="24">
        <v>0</v>
      </c>
      <c r="S373" s="24">
        <v>0</v>
      </c>
      <c r="T373" s="24">
        <v>0</v>
      </c>
      <c r="U373" s="24">
        <v>0</v>
      </c>
      <c r="V373" s="24">
        <v>0</v>
      </c>
      <c r="W373" s="24">
        <v>0</v>
      </c>
      <c r="X373" s="24"/>
      <c r="AD373" s="303"/>
      <c r="AE373" s="303"/>
      <c r="AF373" s="303"/>
      <c r="AG373" s="303"/>
      <c r="AH373" s="303"/>
      <c r="AI373" s="303"/>
      <c r="AJ373" s="303"/>
    </row>
    <row r="374" spans="1:36" x14ac:dyDescent="0.25">
      <c r="A374" s="37">
        <v>382</v>
      </c>
      <c r="B374" s="42" t="s">
        <v>76</v>
      </c>
      <c r="C374" s="24">
        <v>0</v>
      </c>
      <c r="D374" s="24">
        <v>0</v>
      </c>
      <c r="E374" s="24">
        <v>0</v>
      </c>
      <c r="F374" s="24">
        <v>0</v>
      </c>
      <c r="G374" s="24">
        <v>0</v>
      </c>
      <c r="H374" s="24">
        <v>0</v>
      </c>
      <c r="I374" s="24">
        <v>0</v>
      </c>
      <c r="J374" s="24">
        <v>0</v>
      </c>
      <c r="K374" s="24">
        <v>0</v>
      </c>
      <c r="L374" s="24">
        <v>0</v>
      </c>
      <c r="M374" s="24">
        <v>0</v>
      </c>
      <c r="N374" s="24">
        <v>0</v>
      </c>
      <c r="O374" s="24">
        <v>0</v>
      </c>
      <c r="P374" s="24">
        <v>0</v>
      </c>
      <c r="Q374" s="24">
        <v>0</v>
      </c>
      <c r="R374" s="24">
        <v>0</v>
      </c>
      <c r="S374" s="24">
        <v>0</v>
      </c>
      <c r="T374" s="24">
        <v>0</v>
      </c>
      <c r="U374" s="24">
        <v>0</v>
      </c>
      <c r="V374" s="24">
        <v>0</v>
      </c>
      <c r="W374" s="24">
        <v>0</v>
      </c>
      <c r="X374" s="24"/>
      <c r="AD374" s="303"/>
      <c r="AE374" s="303"/>
      <c r="AF374" s="303"/>
      <c r="AG374" s="303"/>
      <c r="AH374" s="303"/>
      <c r="AI374" s="303"/>
      <c r="AJ374" s="303"/>
    </row>
    <row r="375" spans="1:36" x14ac:dyDescent="0.25">
      <c r="A375" s="37">
        <v>383</v>
      </c>
      <c r="B375" s="42" t="s">
        <v>40</v>
      </c>
      <c r="C375" s="24">
        <v>0</v>
      </c>
      <c r="D375" s="24">
        <v>0</v>
      </c>
      <c r="E375" s="24">
        <v>0</v>
      </c>
      <c r="F375" s="24">
        <v>0</v>
      </c>
      <c r="G375" s="24">
        <v>0</v>
      </c>
      <c r="H375" s="24">
        <v>0</v>
      </c>
      <c r="I375" s="24">
        <v>0</v>
      </c>
      <c r="J375" s="24">
        <v>0</v>
      </c>
      <c r="K375" s="24">
        <v>0</v>
      </c>
      <c r="L375" s="24">
        <v>0</v>
      </c>
      <c r="M375" s="24">
        <v>0</v>
      </c>
      <c r="N375" s="24">
        <v>0</v>
      </c>
      <c r="O375" s="24">
        <v>0</v>
      </c>
      <c r="P375" s="24">
        <v>0</v>
      </c>
      <c r="Q375" s="24">
        <v>0</v>
      </c>
      <c r="R375" s="24">
        <v>0</v>
      </c>
      <c r="S375" s="24">
        <v>0</v>
      </c>
      <c r="T375" s="24">
        <v>0</v>
      </c>
      <c r="U375" s="24">
        <v>0</v>
      </c>
      <c r="V375" s="24">
        <v>0</v>
      </c>
      <c r="W375" s="24">
        <v>0</v>
      </c>
      <c r="X375" s="24"/>
      <c r="AD375" s="303"/>
      <c r="AE375" s="303"/>
      <c r="AF375" s="303"/>
      <c r="AG375" s="303"/>
      <c r="AH375" s="303"/>
      <c r="AI375" s="303"/>
      <c r="AJ375" s="303"/>
    </row>
    <row r="376" spans="1:36" x14ac:dyDescent="0.25">
      <c r="AD376" s="303"/>
      <c r="AE376" s="303"/>
      <c r="AF376" s="303"/>
      <c r="AG376" s="303"/>
      <c r="AH376" s="303"/>
      <c r="AI376" s="303"/>
      <c r="AJ376" s="303"/>
    </row>
    <row r="377" spans="1:36" x14ac:dyDescent="0.25">
      <c r="A377" s="37">
        <v>1</v>
      </c>
      <c r="B377" s="42" t="s">
        <v>103</v>
      </c>
      <c r="C377" s="42" t="s">
        <v>103</v>
      </c>
      <c r="D377" s="42"/>
      <c r="E377" s="42"/>
      <c r="F377" s="42"/>
      <c r="G377" s="42"/>
      <c r="H377" s="42"/>
      <c r="I377" s="42"/>
      <c r="J377" s="42"/>
      <c r="K377" s="42"/>
      <c r="L377" s="42"/>
      <c r="M377" s="42"/>
      <c r="N377" s="42"/>
      <c r="O377" s="42"/>
      <c r="P377" s="42"/>
      <c r="Q377" s="42"/>
      <c r="R377" s="42"/>
      <c r="S377" s="42"/>
      <c r="T377" s="42"/>
      <c r="U377" s="42"/>
      <c r="V377" s="42"/>
      <c r="W377" s="42"/>
      <c r="X377" s="42"/>
      <c r="AD377" s="303"/>
      <c r="AE377" s="303"/>
      <c r="AF377" s="303"/>
      <c r="AG377" s="303"/>
      <c r="AH377" s="303"/>
      <c r="AI377" s="303"/>
      <c r="AJ377" s="303"/>
    </row>
    <row r="378" spans="1:36" x14ac:dyDescent="0.25">
      <c r="A378" s="37">
        <v>283</v>
      </c>
      <c r="B378" s="42" t="s">
        <v>73</v>
      </c>
      <c r="C378" s="42">
        <v>2020</v>
      </c>
      <c r="D378" s="42">
        <v>2021</v>
      </c>
      <c r="E378" s="42">
        <v>2022</v>
      </c>
      <c r="F378" s="42">
        <v>2023</v>
      </c>
      <c r="G378" s="42">
        <v>2024</v>
      </c>
      <c r="H378" s="42">
        <v>2025</v>
      </c>
      <c r="I378" s="42">
        <v>2026</v>
      </c>
      <c r="J378" s="42">
        <v>2027</v>
      </c>
      <c r="K378" s="42">
        <v>2028</v>
      </c>
      <c r="L378" s="42">
        <v>2029</v>
      </c>
      <c r="M378" s="42">
        <v>2030</v>
      </c>
      <c r="N378" s="42">
        <v>2031</v>
      </c>
      <c r="O378" s="42">
        <v>2032</v>
      </c>
      <c r="P378" s="42">
        <v>2033</v>
      </c>
      <c r="Q378" s="42">
        <v>2034</v>
      </c>
      <c r="R378" s="42">
        <v>2035</v>
      </c>
      <c r="S378" s="42">
        <v>2036</v>
      </c>
      <c r="T378" s="42">
        <v>2037</v>
      </c>
      <c r="U378" s="42">
        <v>2038</v>
      </c>
      <c r="V378" s="42">
        <v>2039</v>
      </c>
      <c r="W378" s="42">
        <v>2040</v>
      </c>
      <c r="X378" s="42"/>
      <c r="AD378" s="303"/>
      <c r="AE378" s="303"/>
      <c r="AF378" s="303"/>
      <c r="AG378" s="303"/>
      <c r="AH378" s="303"/>
      <c r="AI378" s="303"/>
      <c r="AJ378" s="303"/>
    </row>
    <row r="379" spans="1:36" x14ac:dyDescent="0.25">
      <c r="A379" s="37">
        <v>285</v>
      </c>
      <c r="B379" s="42" t="s">
        <v>104</v>
      </c>
      <c r="C379" s="24">
        <v>0</v>
      </c>
      <c r="D379" s="24">
        <v>0</v>
      </c>
      <c r="E379" s="24">
        <v>0</v>
      </c>
      <c r="F379" s="24">
        <v>0</v>
      </c>
      <c r="G379" s="24">
        <v>0</v>
      </c>
      <c r="H379" s="24">
        <v>0</v>
      </c>
      <c r="I379" s="24">
        <v>0</v>
      </c>
      <c r="J379" s="24">
        <v>0</v>
      </c>
      <c r="K379" s="24">
        <v>0</v>
      </c>
      <c r="L379" s="24">
        <v>0</v>
      </c>
      <c r="M379" s="24">
        <v>0</v>
      </c>
      <c r="N379" s="24">
        <v>0</v>
      </c>
      <c r="O379" s="24">
        <v>0</v>
      </c>
      <c r="P379" s="24">
        <v>0</v>
      </c>
      <c r="Q379" s="24">
        <v>0</v>
      </c>
      <c r="R379" s="24">
        <v>0</v>
      </c>
      <c r="S379" s="24">
        <v>0</v>
      </c>
      <c r="T379" s="24">
        <v>0</v>
      </c>
      <c r="U379" s="24">
        <v>0</v>
      </c>
      <c r="V379" s="24">
        <v>0</v>
      </c>
      <c r="W379" s="24">
        <v>0</v>
      </c>
      <c r="X379" s="24"/>
      <c r="AD379" s="303"/>
      <c r="AE379" s="303"/>
      <c r="AF379" s="303"/>
      <c r="AG379" s="303"/>
      <c r="AH379" s="303"/>
      <c r="AI379" s="303"/>
      <c r="AJ379" s="303"/>
    </row>
    <row r="380" spans="1:36" x14ac:dyDescent="0.25">
      <c r="A380" s="37">
        <v>287</v>
      </c>
      <c r="B380" s="42" t="s">
        <v>104</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c r="AD380" s="303"/>
      <c r="AE380" s="303"/>
      <c r="AF380" s="303"/>
      <c r="AG380" s="303"/>
      <c r="AH380" s="303"/>
      <c r="AI380" s="303"/>
      <c r="AJ380" s="303"/>
    </row>
    <row r="381" spans="1:36" x14ac:dyDescent="0.25">
      <c r="A381" s="37">
        <v>289</v>
      </c>
      <c r="B381" s="42" t="s">
        <v>105</v>
      </c>
      <c r="C381" s="24">
        <v>0</v>
      </c>
      <c r="D381" s="24">
        <v>0</v>
      </c>
      <c r="E381" s="24">
        <v>0</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c r="AD381" s="303"/>
      <c r="AE381" s="303"/>
      <c r="AF381" s="303"/>
      <c r="AG381" s="303"/>
      <c r="AH381" s="303"/>
      <c r="AI381" s="303"/>
      <c r="AJ381" s="303"/>
    </row>
    <row r="382" spans="1:36" x14ac:dyDescent="0.25">
      <c r="A382" s="37">
        <v>299</v>
      </c>
      <c r="B382" s="42" t="s">
        <v>78</v>
      </c>
      <c r="C382" s="24">
        <v>0</v>
      </c>
      <c r="D382" s="24">
        <v>0</v>
      </c>
      <c r="E382" s="24">
        <v>0</v>
      </c>
      <c r="F382" s="24">
        <v>0</v>
      </c>
      <c r="G382" s="24">
        <v>0</v>
      </c>
      <c r="H382" s="24">
        <v>0</v>
      </c>
      <c r="I382" s="24">
        <v>0</v>
      </c>
      <c r="J382" s="24">
        <v>0</v>
      </c>
      <c r="K382" s="24">
        <v>0</v>
      </c>
      <c r="L382" s="24">
        <v>0</v>
      </c>
      <c r="M382" s="24">
        <v>0</v>
      </c>
      <c r="N382" s="24">
        <v>0</v>
      </c>
      <c r="O382" s="24">
        <v>0</v>
      </c>
      <c r="P382" s="24">
        <v>0</v>
      </c>
      <c r="Q382" s="24">
        <v>0</v>
      </c>
      <c r="R382" s="24">
        <v>0</v>
      </c>
      <c r="S382" s="24">
        <v>0</v>
      </c>
      <c r="T382" s="24">
        <v>0</v>
      </c>
      <c r="U382" s="24">
        <v>0</v>
      </c>
      <c r="V382" s="24">
        <v>0</v>
      </c>
      <c r="W382" s="24">
        <v>0</v>
      </c>
      <c r="X382" s="24"/>
      <c r="AD382" s="303"/>
      <c r="AE382" s="303"/>
      <c r="AF382" s="303"/>
      <c r="AG382" s="303"/>
      <c r="AH382" s="303"/>
      <c r="AI382" s="303"/>
      <c r="AJ382" s="303"/>
    </row>
    <row r="383" spans="1:36" x14ac:dyDescent="0.25">
      <c r="A383" s="37">
        <v>301</v>
      </c>
      <c r="B383" s="42" t="s">
        <v>106</v>
      </c>
      <c r="C383" s="24">
        <v>0</v>
      </c>
      <c r="D383" s="24">
        <v>0</v>
      </c>
      <c r="E383" s="24">
        <v>0</v>
      </c>
      <c r="F383" s="24">
        <v>0</v>
      </c>
      <c r="G383" s="24">
        <v>0</v>
      </c>
      <c r="H383" s="24">
        <v>0</v>
      </c>
      <c r="I383" s="24">
        <v>0</v>
      </c>
      <c r="J383" s="24">
        <v>0</v>
      </c>
      <c r="K383" s="24">
        <v>0</v>
      </c>
      <c r="L383" s="24">
        <v>0</v>
      </c>
      <c r="M383" s="24">
        <v>0</v>
      </c>
      <c r="N383" s="24">
        <v>0</v>
      </c>
      <c r="O383" s="24">
        <v>0</v>
      </c>
      <c r="P383" s="24">
        <v>0</v>
      </c>
      <c r="Q383" s="24">
        <v>0</v>
      </c>
      <c r="R383" s="24">
        <v>0</v>
      </c>
      <c r="S383" s="24">
        <v>0</v>
      </c>
      <c r="T383" s="24">
        <v>0</v>
      </c>
      <c r="U383" s="24">
        <v>0</v>
      </c>
      <c r="V383" s="24">
        <v>0</v>
      </c>
      <c r="W383" s="24">
        <v>0</v>
      </c>
      <c r="X383" s="24"/>
      <c r="AD383" s="303"/>
      <c r="AE383" s="303"/>
      <c r="AF383" s="303"/>
      <c r="AG383" s="303"/>
      <c r="AH383" s="303"/>
      <c r="AI383" s="303"/>
      <c r="AJ383" s="303"/>
    </row>
    <row r="384" spans="1:36" x14ac:dyDescent="0.25">
      <c r="A384" s="37">
        <v>303</v>
      </c>
      <c r="B384" s="42" t="s">
        <v>107</v>
      </c>
      <c r="C384" s="24">
        <v>0</v>
      </c>
      <c r="D384" s="24">
        <v>0</v>
      </c>
      <c r="E384" s="24">
        <v>0</v>
      </c>
      <c r="F384" s="24">
        <v>0</v>
      </c>
      <c r="G384" s="24">
        <v>0</v>
      </c>
      <c r="H384" s="24">
        <v>0</v>
      </c>
      <c r="I384" s="24">
        <v>0</v>
      </c>
      <c r="J384" s="24">
        <v>0</v>
      </c>
      <c r="K384" s="24">
        <v>0</v>
      </c>
      <c r="L384" s="24">
        <v>0</v>
      </c>
      <c r="M384" s="24">
        <v>0</v>
      </c>
      <c r="N384" s="24">
        <v>0</v>
      </c>
      <c r="O384" s="24">
        <v>0</v>
      </c>
      <c r="P384" s="24">
        <v>0</v>
      </c>
      <c r="Q384" s="24">
        <v>0</v>
      </c>
      <c r="R384" s="24">
        <v>0</v>
      </c>
      <c r="S384" s="24">
        <v>0</v>
      </c>
      <c r="T384" s="24">
        <v>0</v>
      </c>
      <c r="U384" s="24">
        <v>0</v>
      </c>
      <c r="V384" s="24">
        <v>0</v>
      </c>
      <c r="W384" s="24">
        <v>0</v>
      </c>
      <c r="X384" s="24"/>
      <c r="AD384" s="303"/>
      <c r="AE384" s="303"/>
      <c r="AF384" s="303"/>
      <c r="AG384" s="303"/>
      <c r="AH384" s="303"/>
      <c r="AI384" s="303"/>
      <c r="AJ384" s="303"/>
    </row>
    <row r="385" spans="1:36" x14ac:dyDescent="0.25">
      <c r="B385" s="42"/>
      <c r="C385" s="26"/>
      <c r="D385" s="26"/>
      <c r="E385" s="26"/>
      <c r="F385" s="26"/>
      <c r="G385" s="26"/>
      <c r="H385" s="26"/>
      <c r="I385" s="26"/>
      <c r="J385" s="26"/>
      <c r="K385" s="26"/>
      <c r="L385" s="26"/>
      <c r="M385" s="26"/>
      <c r="N385" s="26"/>
      <c r="O385" s="26"/>
      <c r="P385" s="26"/>
      <c r="Q385" s="26"/>
      <c r="R385" s="26"/>
      <c r="S385" s="26"/>
      <c r="T385" s="26"/>
      <c r="U385" s="26"/>
      <c r="V385" s="26"/>
      <c r="W385" s="26"/>
      <c r="X385" s="26"/>
      <c r="AD385" s="303"/>
      <c r="AE385" s="303"/>
      <c r="AF385" s="303"/>
      <c r="AG385" s="303"/>
      <c r="AH385" s="303"/>
      <c r="AI385" s="303"/>
      <c r="AJ385" s="303"/>
    </row>
    <row r="386" spans="1:36" x14ac:dyDescent="0.25">
      <c r="A386" s="37">
        <v>330</v>
      </c>
      <c r="B386" s="42" t="s">
        <v>82</v>
      </c>
      <c r="C386" s="36">
        <v>0</v>
      </c>
      <c r="D386" s="36">
        <v>0</v>
      </c>
      <c r="E386" s="36">
        <v>0</v>
      </c>
      <c r="F386" s="36">
        <v>0</v>
      </c>
      <c r="G386" s="36">
        <v>0</v>
      </c>
      <c r="H386" s="36">
        <v>0</v>
      </c>
      <c r="I386" s="36">
        <v>0</v>
      </c>
      <c r="J386" s="36">
        <v>0</v>
      </c>
      <c r="K386" s="36">
        <v>0</v>
      </c>
      <c r="L386" s="36">
        <v>0</v>
      </c>
      <c r="M386" s="36">
        <v>0</v>
      </c>
      <c r="N386" s="36">
        <v>0</v>
      </c>
      <c r="O386" s="36">
        <v>0</v>
      </c>
      <c r="P386" s="36">
        <v>0</v>
      </c>
      <c r="Q386" s="36">
        <v>0</v>
      </c>
      <c r="R386" s="36">
        <v>0</v>
      </c>
      <c r="S386" s="36">
        <v>0</v>
      </c>
      <c r="T386" s="36">
        <v>0</v>
      </c>
      <c r="U386" s="36">
        <v>0</v>
      </c>
      <c r="V386" s="36">
        <v>0</v>
      </c>
      <c r="W386" s="36">
        <v>0</v>
      </c>
      <c r="X386" s="36"/>
      <c r="AD386" s="303"/>
      <c r="AE386" s="303"/>
      <c r="AF386" s="303"/>
      <c r="AG386" s="303"/>
      <c r="AH386" s="303"/>
      <c r="AI386" s="303"/>
      <c r="AJ386" s="303"/>
    </row>
    <row r="387" spans="1:36" x14ac:dyDescent="0.25">
      <c r="A387" s="37">
        <v>331</v>
      </c>
      <c r="B387" s="42" t="s">
        <v>83</v>
      </c>
      <c r="C387" s="28">
        <v>0</v>
      </c>
      <c r="D387" s="28">
        <v>0</v>
      </c>
      <c r="E387" s="28">
        <v>0</v>
      </c>
      <c r="F387" s="28">
        <v>0</v>
      </c>
      <c r="G387" s="28">
        <v>0</v>
      </c>
      <c r="H387" s="28">
        <v>0</v>
      </c>
      <c r="I387" s="28">
        <v>0</v>
      </c>
      <c r="J387" s="28">
        <v>0</v>
      </c>
      <c r="K387" s="28">
        <v>0</v>
      </c>
      <c r="L387" s="28">
        <v>0</v>
      </c>
      <c r="M387" s="28">
        <v>0</v>
      </c>
      <c r="N387" s="28">
        <v>0</v>
      </c>
      <c r="O387" s="28">
        <v>0</v>
      </c>
      <c r="P387" s="28">
        <v>0</v>
      </c>
      <c r="Q387" s="28">
        <v>0</v>
      </c>
      <c r="R387" s="28">
        <v>0</v>
      </c>
      <c r="S387" s="28">
        <v>0</v>
      </c>
      <c r="T387" s="28">
        <v>0</v>
      </c>
      <c r="U387" s="28">
        <v>0</v>
      </c>
      <c r="V387" s="28">
        <v>0</v>
      </c>
      <c r="W387" s="28">
        <v>0</v>
      </c>
      <c r="X387" s="28"/>
      <c r="AD387" s="303"/>
      <c r="AE387" s="303"/>
      <c r="AF387" s="303"/>
      <c r="AG387" s="303"/>
      <c r="AH387" s="303"/>
      <c r="AI387" s="303"/>
      <c r="AJ387" s="303"/>
    </row>
    <row r="388" spans="1:36" x14ac:dyDescent="0.25">
      <c r="A388" s="37">
        <v>332</v>
      </c>
      <c r="B388" s="42" t="s">
        <v>84</v>
      </c>
      <c r="C388" s="28">
        <v>0</v>
      </c>
      <c r="D388" s="28">
        <v>0</v>
      </c>
      <c r="E388" s="28">
        <v>0</v>
      </c>
      <c r="F388" s="28">
        <v>0</v>
      </c>
      <c r="G388" s="28">
        <v>0</v>
      </c>
      <c r="H388" s="28">
        <v>0</v>
      </c>
      <c r="I388" s="28">
        <v>0</v>
      </c>
      <c r="J388" s="28">
        <v>0</v>
      </c>
      <c r="K388" s="28">
        <v>0</v>
      </c>
      <c r="L388" s="28">
        <v>0</v>
      </c>
      <c r="M388" s="28">
        <v>0</v>
      </c>
      <c r="N388" s="28">
        <v>0</v>
      </c>
      <c r="O388" s="28">
        <v>0</v>
      </c>
      <c r="P388" s="28">
        <v>0</v>
      </c>
      <c r="Q388" s="28">
        <v>0</v>
      </c>
      <c r="R388" s="28">
        <v>0</v>
      </c>
      <c r="S388" s="28">
        <v>0</v>
      </c>
      <c r="T388" s="28">
        <v>0</v>
      </c>
      <c r="U388" s="28">
        <v>0</v>
      </c>
      <c r="V388" s="28">
        <v>0</v>
      </c>
      <c r="W388" s="28">
        <v>0</v>
      </c>
      <c r="X388" s="28"/>
      <c r="AD388" s="303"/>
      <c r="AE388" s="303"/>
      <c r="AF388" s="303"/>
      <c r="AG388" s="303"/>
      <c r="AH388" s="303"/>
      <c r="AI388" s="303"/>
      <c r="AJ388" s="303"/>
    </row>
    <row r="389" spans="1:36" x14ac:dyDescent="0.25">
      <c r="A389" s="37">
        <v>336</v>
      </c>
      <c r="B389" s="42" t="s">
        <v>85</v>
      </c>
      <c r="C389" s="28">
        <v>1</v>
      </c>
      <c r="D389" s="28">
        <v>1</v>
      </c>
      <c r="E389" s="28">
        <v>1</v>
      </c>
      <c r="F389" s="28">
        <v>1</v>
      </c>
      <c r="G389" s="28">
        <v>1</v>
      </c>
      <c r="H389" s="28">
        <v>1</v>
      </c>
      <c r="I389" s="28">
        <v>1</v>
      </c>
      <c r="J389" s="28">
        <v>1</v>
      </c>
      <c r="K389" s="28">
        <v>1</v>
      </c>
      <c r="L389" s="28">
        <v>1</v>
      </c>
      <c r="M389" s="28">
        <v>1</v>
      </c>
      <c r="N389" s="28">
        <v>1</v>
      </c>
      <c r="O389" s="28">
        <v>1</v>
      </c>
      <c r="P389" s="28">
        <v>1</v>
      </c>
      <c r="Q389" s="28">
        <v>1</v>
      </c>
      <c r="R389" s="28">
        <v>1</v>
      </c>
      <c r="S389" s="28">
        <v>1</v>
      </c>
      <c r="T389" s="28">
        <v>1</v>
      </c>
      <c r="U389" s="28">
        <v>1</v>
      </c>
      <c r="V389" s="28">
        <v>1</v>
      </c>
      <c r="W389" s="28">
        <v>1</v>
      </c>
      <c r="X389" s="28"/>
      <c r="AD389" s="303"/>
      <c r="AE389" s="303"/>
      <c r="AF389" s="303"/>
      <c r="AG389" s="303"/>
      <c r="AH389" s="303"/>
      <c r="AI389" s="303"/>
      <c r="AJ389" s="303"/>
    </row>
    <row r="390" spans="1:36" x14ac:dyDescent="0.25">
      <c r="B390" s="42"/>
      <c r="C390" s="26"/>
      <c r="D390" s="26"/>
      <c r="E390" s="26"/>
      <c r="F390" s="26"/>
      <c r="G390" s="26"/>
      <c r="H390" s="26"/>
      <c r="I390" s="26"/>
      <c r="J390" s="26"/>
      <c r="K390" s="26"/>
      <c r="L390" s="26"/>
      <c r="M390" s="26"/>
      <c r="N390" s="26"/>
      <c r="O390" s="26"/>
      <c r="P390" s="26"/>
      <c r="Q390" s="26"/>
      <c r="R390" s="26"/>
      <c r="S390" s="26"/>
      <c r="T390" s="26"/>
      <c r="U390" s="26"/>
      <c r="V390" s="26"/>
      <c r="W390" s="26"/>
      <c r="X390" s="26"/>
      <c r="AD390" s="303"/>
      <c r="AE390" s="303"/>
      <c r="AF390" s="303"/>
      <c r="AG390" s="303"/>
      <c r="AH390" s="303"/>
      <c r="AI390" s="303"/>
      <c r="AJ390" s="303"/>
    </row>
    <row r="391" spans="1:36" x14ac:dyDescent="0.25">
      <c r="A391" s="37">
        <v>339</v>
      </c>
      <c r="B391" s="42" t="s">
        <v>86</v>
      </c>
      <c r="C391" s="24">
        <v>0</v>
      </c>
      <c r="D391" s="24">
        <v>0</v>
      </c>
      <c r="E391" s="24">
        <v>0</v>
      </c>
      <c r="F391" s="24">
        <v>0</v>
      </c>
      <c r="G391" s="24">
        <v>0</v>
      </c>
      <c r="H391" s="24">
        <v>0</v>
      </c>
      <c r="I391" s="24">
        <v>0</v>
      </c>
      <c r="J391" s="24">
        <v>0</v>
      </c>
      <c r="K391" s="24">
        <v>0</v>
      </c>
      <c r="L391" s="24">
        <v>0</v>
      </c>
      <c r="M391" s="24">
        <v>0</v>
      </c>
      <c r="N391" s="24">
        <v>0</v>
      </c>
      <c r="O391" s="24">
        <v>0</v>
      </c>
      <c r="P391" s="24">
        <v>0</v>
      </c>
      <c r="Q391" s="24">
        <v>0</v>
      </c>
      <c r="R391" s="24">
        <v>0</v>
      </c>
      <c r="S391" s="24">
        <v>0</v>
      </c>
      <c r="T391" s="24">
        <v>0</v>
      </c>
      <c r="U391" s="24">
        <v>0</v>
      </c>
      <c r="V391" s="24">
        <v>0</v>
      </c>
      <c r="W391" s="24">
        <v>0</v>
      </c>
      <c r="X391" s="24"/>
      <c r="AD391" s="303"/>
      <c r="AE391" s="303"/>
      <c r="AF391" s="303"/>
      <c r="AG391" s="303"/>
      <c r="AH391" s="303"/>
      <c r="AI391" s="303"/>
      <c r="AJ391" s="303"/>
    </row>
    <row r="392" spans="1:36" x14ac:dyDescent="0.25">
      <c r="A392" s="37">
        <v>340</v>
      </c>
      <c r="B392" s="42" t="s">
        <v>87</v>
      </c>
      <c r="C392" s="24">
        <v>0</v>
      </c>
      <c r="D392" s="24">
        <v>0</v>
      </c>
      <c r="E392" s="24">
        <v>0</v>
      </c>
      <c r="F392" s="24">
        <v>0</v>
      </c>
      <c r="G392" s="24">
        <v>0</v>
      </c>
      <c r="H392" s="24">
        <v>0</v>
      </c>
      <c r="I392" s="24">
        <v>0</v>
      </c>
      <c r="J392" s="24">
        <v>0</v>
      </c>
      <c r="K392" s="24">
        <v>0</v>
      </c>
      <c r="L392" s="24">
        <v>0</v>
      </c>
      <c r="M392" s="24">
        <v>0</v>
      </c>
      <c r="N392" s="24">
        <v>0</v>
      </c>
      <c r="O392" s="24">
        <v>0</v>
      </c>
      <c r="P392" s="24">
        <v>0</v>
      </c>
      <c r="Q392" s="24">
        <v>0</v>
      </c>
      <c r="R392" s="24">
        <v>0</v>
      </c>
      <c r="S392" s="24">
        <v>0</v>
      </c>
      <c r="T392" s="24">
        <v>0</v>
      </c>
      <c r="U392" s="24">
        <v>0</v>
      </c>
      <c r="V392" s="24">
        <v>0</v>
      </c>
      <c r="W392" s="24">
        <v>0</v>
      </c>
      <c r="X392" s="24"/>
      <c r="AD392" s="303"/>
      <c r="AE392" s="303"/>
      <c r="AF392" s="303"/>
      <c r="AG392" s="303"/>
      <c r="AH392" s="303"/>
      <c r="AI392" s="303"/>
      <c r="AJ392" s="303"/>
    </row>
    <row r="393" spans="1:36" x14ac:dyDescent="0.25">
      <c r="B393" s="42"/>
      <c r="C393" s="26"/>
      <c r="D393" s="26"/>
      <c r="E393" s="26"/>
      <c r="F393" s="26"/>
      <c r="G393" s="26"/>
      <c r="H393" s="26"/>
      <c r="I393" s="26"/>
      <c r="J393" s="26"/>
      <c r="K393" s="26"/>
      <c r="L393" s="26"/>
      <c r="M393" s="26"/>
      <c r="N393" s="26"/>
      <c r="O393" s="26"/>
      <c r="P393" s="26"/>
      <c r="Q393" s="26"/>
      <c r="R393" s="26"/>
      <c r="S393" s="26"/>
      <c r="T393" s="26"/>
      <c r="U393" s="26"/>
      <c r="V393" s="26"/>
      <c r="W393" s="26"/>
      <c r="X393" s="26"/>
      <c r="AD393" s="303"/>
      <c r="AE393" s="303"/>
      <c r="AF393" s="303"/>
      <c r="AG393" s="303"/>
      <c r="AH393" s="303"/>
      <c r="AI393" s="303"/>
      <c r="AJ393" s="303"/>
    </row>
    <row r="394" spans="1:36" x14ac:dyDescent="0.25">
      <c r="A394" s="37">
        <v>366</v>
      </c>
      <c r="B394" s="42" t="s">
        <v>88</v>
      </c>
      <c r="C394" s="36">
        <v>0</v>
      </c>
      <c r="D394" s="36">
        <v>0</v>
      </c>
      <c r="E394" s="36">
        <v>0</v>
      </c>
      <c r="F394" s="36">
        <v>0</v>
      </c>
      <c r="G394" s="36">
        <v>0</v>
      </c>
      <c r="H394" s="36">
        <v>0</v>
      </c>
      <c r="I394" s="36">
        <v>0</v>
      </c>
      <c r="J394" s="36">
        <v>0</v>
      </c>
      <c r="K394" s="36">
        <v>0</v>
      </c>
      <c r="L394" s="36">
        <v>0</v>
      </c>
      <c r="M394" s="36">
        <v>0</v>
      </c>
      <c r="N394" s="36">
        <v>0</v>
      </c>
      <c r="O394" s="36">
        <v>0</v>
      </c>
      <c r="P394" s="36">
        <v>0</v>
      </c>
      <c r="Q394" s="36">
        <v>0</v>
      </c>
      <c r="R394" s="36">
        <v>0</v>
      </c>
      <c r="S394" s="36">
        <v>0</v>
      </c>
      <c r="T394" s="36">
        <v>0</v>
      </c>
      <c r="U394" s="36">
        <v>0</v>
      </c>
      <c r="V394" s="36">
        <v>0</v>
      </c>
      <c r="W394" s="36">
        <v>0</v>
      </c>
      <c r="X394" s="36"/>
      <c r="AD394" s="303"/>
      <c r="AE394" s="303"/>
      <c r="AF394" s="303"/>
      <c r="AG394" s="303"/>
      <c r="AH394" s="303"/>
      <c r="AI394" s="303"/>
      <c r="AJ394" s="303"/>
    </row>
    <row r="395" spans="1:36" x14ac:dyDescent="0.25">
      <c r="A395" s="37">
        <v>368</v>
      </c>
      <c r="B395" s="42" t="s">
        <v>89</v>
      </c>
      <c r="C395" s="28">
        <v>0</v>
      </c>
      <c r="D395" s="28">
        <v>0</v>
      </c>
      <c r="E395" s="28">
        <v>0</v>
      </c>
      <c r="F395" s="28">
        <v>0</v>
      </c>
      <c r="G395" s="28">
        <v>0</v>
      </c>
      <c r="H395" s="28">
        <v>0</v>
      </c>
      <c r="I395" s="28">
        <v>0</v>
      </c>
      <c r="J395" s="28">
        <v>0</v>
      </c>
      <c r="K395" s="28">
        <v>0</v>
      </c>
      <c r="L395" s="28">
        <v>0</v>
      </c>
      <c r="M395" s="28">
        <v>0</v>
      </c>
      <c r="N395" s="28">
        <v>0</v>
      </c>
      <c r="O395" s="28">
        <v>0</v>
      </c>
      <c r="P395" s="28">
        <v>0</v>
      </c>
      <c r="Q395" s="28">
        <v>0</v>
      </c>
      <c r="R395" s="28">
        <v>0</v>
      </c>
      <c r="S395" s="28">
        <v>0</v>
      </c>
      <c r="T395" s="28">
        <v>0</v>
      </c>
      <c r="U395" s="28">
        <v>0</v>
      </c>
      <c r="V395" s="28">
        <v>0</v>
      </c>
      <c r="W395" s="28">
        <v>0</v>
      </c>
      <c r="X395" s="28"/>
      <c r="AD395" s="303"/>
      <c r="AE395" s="303"/>
      <c r="AF395" s="303"/>
      <c r="AG395" s="303"/>
      <c r="AH395" s="303"/>
      <c r="AI395" s="303"/>
      <c r="AJ395" s="303"/>
    </row>
    <row r="396" spans="1:36" x14ac:dyDescent="0.25">
      <c r="A396" s="37">
        <v>369</v>
      </c>
      <c r="B396" s="42" t="s">
        <v>90</v>
      </c>
      <c r="C396" s="28">
        <v>0</v>
      </c>
      <c r="D396" s="28">
        <v>0</v>
      </c>
      <c r="E396" s="28">
        <v>0</v>
      </c>
      <c r="F396" s="28">
        <v>0</v>
      </c>
      <c r="G396" s="28">
        <v>0</v>
      </c>
      <c r="H396" s="28">
        <v>0</v>
      </c>
      <c r="I396" s="28">
        <v>0</v>
      </c>
      <c r="J396" s="28">
        <v>0</v>
      </c>
      <c r="K396" s="28">
        <v>0</v>
      </c>
      <c r="L396" s="28">
        <v>0</v>
      </c>
      <c r="M396" s="28">
        <v>0</v>
      </c>
      <c r="N396" s="28">
        <v>0</v>
      </c>
      <c r="O396" s="28">
        <v>0</v>
      </c>
      <c r="P396" s="28">
        <v>0</v>
      </c>
      <c r="Q396" s="28">
        <v>0</v>
      </c>
      <c r="R396" s="28">
        <v>0</v>
      </c>
      <c r="S396" s="28">
        <v>0</v>
      </c>
      <c r="T396" s="28">
        <v>0</v>
      </c>
      <c r="U396" s="28">
        <v>0</v>
      </c>
      <c r="V396" s="28">
        <v>0</v>
      </c>
      <c r="W396" s="28">
        <v>0</v>
      </c>
      <c r="X396" s="28"/>
      <c r="AD396" s="303"/>
      <c r="AE396" s="303"/>
      <c r="AF396" s="303"/>
      <c r="AG396" s="303"/>
      <c r="AH396" s="303"/>
      <c r="AI396" s="303"/>
      <c r="AJ396" s="303"/>
    </row>
    <row r="397" spans="1:36" x14ac:dyDescent="0.25">
      <c r="A397" s="37">
        <v>370</v>
      </c>
      <c r="B397" s="42" t="s">
        <v>91</v>
      </c>
      <c r="C397" s="28">
        <v>0</v>
      </c>
      <c r="D397" s="28">
        <v>0</v>
      </c>
      <c r="E397" s="28">
        <v>0</v>
      </c>
      <c r="F397" s="28">
        <v>0</v>
      </c>
      <c r="G397" s="28">
        <v>0</v>
      </c>
      <c r="H397" s="28">
        <v>0</v>
      </c>
      <c r="I397" s="28">
        <v>0</v>
      </c>
      <c r="J397" s="28">
        <v>0</v>
      </c>
      <c r="K397" s="28">
        <v>0</v>
      </c>
      <c r="L397" s="28">
        <v>0</v>
      </c>
      <c r="M397" s="28">
        <v>0</v>
      </c>
      <c r="N397" s="28">
        <v>0</v>
      </c>
      <c r="O397" s="28">
        <v>0</v>
      </c>
      <c r="P397" s="28">
        <v>0</v>
      </c>
      <c r="Q397" s="28">
        <v>0</v>
      </c>
      <c r="R397" s="28">
        <v>0</v>
      </c>
      <c r="S397" s="28">
        <v>0</v>
      </c>
      <c r="T397" s="28">
        <v>0</v>
      </c>
      <c r="U397" s="28">
        <v>0</v>
      </c>
      <c r="V397" s="28">
        <v>0</v>
      </c>
      <c r="W397" s="28">
        <v>0</v>
      </c>
      <c r="X397" s="28"/>
      <c r="AD397" s="303"/>
      <c r="AE397" s="303"/>
      <c r="AF397" s="303"/>
      <c r="AG397" s="303"/>
      <c r="AH397" s="303"/>
      <c r="AI397" s="303"/>
      <c r="AJ397" s="303"/>
    </row>
    <row r="398" spans="1:36" x14ac:dyDescent="0.25">
      <c r="B398" s="42"/>
      <c r="C398" s="26"/>
      <c r="D398" s="26"/>
      <c r="E398" s="26"/>
      <c r="F398" s="26"/>
      <c r="G398" s="26"/>
      <c r="H398" s="26"/>
      <c r="I398" s="26"/>
      <c r="J398" s="26"/>
      <c r="K398" s="26"/>
      <c r="L398" s="26"/>
      <c r="M398" s="26"/>
      <c r="N398" s="26"/>
      <c r="O398" s="26"/>
      <c r="P398" s="26"/>
      <c r="Q398" s="26"/>
      <c r="R398" s="26"/>
      <c r="S398" s="26"/>
      <c r="T398" s="26"/>
      <c r="U398" s="26"/>
      <c r="V398" s="26"/>
      <c r="W398" s="26"/>
      <c r="X398" s="26"/>
      <c r="AD398" s="303"/>
      <c r="AE398" s="303"/>
      <c r="AF398" s="303"/>
      <c r="AG398" s="303"/>
      <c r="AH398" s="303"/>
      <c r="AI398" s="303"/>
      <c r="AJ398" s="303"/>
    </row>
    <row r="399" spans="1:36" x14ac:dyDescent="0.25">
      <c r="A399" s="37">
        <v>380</v>
      </c>
      <c r="B399" s="42" t="s">
        <v>37</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c r="AD399" s="303"/>
      <c r="AE399" s="303"/>
      <c r="AF399" s="303"/>
      <c r="AG399" s="303"/>
      <c r="AH399" s="303"/>
      <c r="AI399" s="303"/>
      <c r="AJ399" s="303"/>
    </row>
    <row r="400" spans="1:36" x14ac:dyDescent="0.25">
      <c r="A400" s="37">
        <v>381</v>
      </c>
      <c r="B400" s="42" t="s">
        <v>75</v>
      </c>
      <c r="C400" s="24">
        <v>0</v>
      </c>
      <c r="D400" s="24">
        <v>0</v>
      </c>
      <c r="E400" s="24">
        <v>0</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c r="AD400" s="303"/>
      <c r="AE400" s="303"/>
      <c r="AF400" s="303"/>
      <c r="AG400" s="303"/>
      <c r="AH400" s="303"/>
      <c r="AI400" s="303"/>
      <c r="AJ400" s="303"/>
    </row>
    <row r="401" spans="1:36" x14ac:dyDescent="0.25">
      <c r="A401" s="37">
        <v>382</v>
      </c>
      <c r="B401" s="42" t="s">
        <v>76</v>
      </c>
      <c r="C401" s="24">
        <v>0</v>
      </c>
      <c r="D401" s="24">
        <v>0</v>
      </c>
      <c r="E401" s="24">
        <v>0</v>
      </c>
      <c r="F401" s="24">
        <v>0</v>
      </c>
      <c r="G401" s="24">
        <v>0</v>
      </c>
      <c r="H401" s="24">
        <v>0</v>
      </c>
      <c r="I401" s="24">
        <v>0</v>
      </c>
      <c r="J401" s="24">
        <v>0</v>
      </c>
      <c r="K401" s="24">
        <v>0</v>
      </c>
      <c r="L401" s="24">
        <v>0</v>
      </c>
      <c r="M401" s="24">
        <v>0</v>
      </c>
      <c r="N401" s="24">
        <v>0</v>
      </c>
      <c r="O401" s="24">
        <v>0</v>
      </c>
      <c r="P401" s="24">
        <v>0</v>
      </c>
      <c r="Q401" s="24">
        <v>0</v>
      </c>
      <c r="R401" s="24">
        <v>0</v>
      </c>
      <c r="S401" s="24">
        <v>0</v>
      </c>
      <c r="T401" s="24">
        <v>0</v>
      </c>
      <c r="U401" s="24">
        <v>0</v>
      </c>
      <c r="V401" s="24">
        <v>0</v>
      </c>
      <c r="W401" s="24">
        <v>0</v>
      </c>
      <c r="X401" s="24"/>
      <c r="AD401" s="303"/>
      <c r="AE401" s="303"/>
      <c r="AF401" s="303"/>
      <c r="AG401" s="303"/>
      <c r="AH401" s="303"/>
      <c r="AI401" s="303"/>
      <c r="AJ401" s="303"/>
    </row>
    <row r="402" spans="1:36" x14ac:dyDescent="0.25">
      <c r="A402" s="37">
        <v>383</v>
      </c>
      <c r="B402" s="42" t="s">
        <v>40</v>
      </c>
      <c r="C402" s="24">
        <v>0</v>
      </c>
      <c r="D402" s="24">
        <v>0</v>
      </c>
      <c r="E402" s="24">
        <v>0</v>
      </c>
      <c r="F402" s="24">
        <v>0</v>
      </c>
      <c r="G402" s="24">
        <v>0</v>
      </c>
      <c r="H402" s="24">
        <v>0</v>
      </c>
      <c r="I402" s="24">
        <v>0</v>
      </c>
      <c r="J402" s="24">
        <v>0</v>
      </c>
      <c r="K402" s="24">
        <v>0</v>
      </c>
      <c r="L402" s="24">
        <v>0</v>
      </c>
      <c r="M402" s="24">
        <v>0</v>
      </c>
      <c r="N402" s="24">
        <v>0</v>
      </c>
      <c r="O402" s="24">
        <v>0</v>
      </c>
      <c r="P402" s="24">
        <v>0</v>
      </c>
      <c r="Q402" s="24">
        <v>0</v>
      </c>
      <c r="R402" s="24">
        <v>0</v>
      </c>
      <c r="S402" s="24">
        <v>0</v>
      </c>
      <c r="T402" s="24">
        <v>0</v>
      </c>
      <c r="U402" s="24">
        <v>0</v>
      </c>
      <c r="V402" s="24">
        <v>0</v>
      </c>
      <c r="W402" s="24">
        <v>0</v>
      </c>
      <c r="X402" s="24"/>
      <c r="AD402" s="303"/>
      <c r="AE402" s="303"/>
      <c r="AF402" s="303"/>
      <c r="AG402" s="303"/>
      <c r="AH402" s="303"/>
      <c r="AI402" s="303"/>
      <c r="AJ402" s="303"/>
    </row>
    <row r="403" spans="1:36" x14ac:dyDescent="0.25">
      <c r="AD403" s="303"/>
      <c r="AE403" s="303"/>
      <c r="AF403" s="303"/>
      <c r="AG403" s="303"/>
      <c r="AH403" s="303"/>
      <c r="AI403" s="303"/>
      <c r="AJ403" s="303"/>
    </row>
    <row r="404" spans="1:36" x14ac:dyDescent="0.25">
      <c r="A404" s="37">
        <v>1</v>
      </c>
      <c r="B404" s="42" t="s">
        <v>103</v>
      </c>
      <c r="C404" s="42" t="s">
        <v>103</v>
      </c>
      <c r="D404" s="42"/>
      <c r="E404" s="42"/>
      <c r="F404" s="42"/>
      <c r="G404" s="42"/>
      <c r="H404" s="42"/>
      <c r="I404" s="42"/>
      <c r="J404" s="42"/>
      <c r="K404" s="42"/>
      <c r="L404" s="42"/>
      <c r="M404" s="42"/>
      <c r="N404" s="42"/>
      <c r="O404" s="42"/>
      <c r="P404" s="42"/>
      <c r="Q404" s="42"/>
      <c r="R404" s="42"/>
      <c r="S404" s="42"/>
      <c r="T404" s="42"/>
      <c r="U404" s="42"/>
      <c r="V404" s="42"/>
      <c r="W404" s="42"/>
      <c r="X404" s="42"/>
      <c r="AD404" s="303"/>
      <c r="AE404" s="303"/>
      <c r="AF404" s="303"/>
      <c r="AG404" s="303"/>
      <c r="AH404" s="303"/>
      <c r="AI404" s="303"/>
      <c r="AJ404" s="303"/>
    </row>
    <row r="405" spans="1:36" x14ac:dyDescent="0.25">
      <c r="A405" s="37">
        <v>283</v>
      </c>
      <c r="B405" s="42" t="s">
        <v>73</v>
      </c>
      <c r="C405" s="42">
        <v>2020</v>
      </c>
      <c r="D405" s="42">
        <v>2021</v>
      </c>
      <c r="E405" s="42">
        <v>2022</v>
      </c>
      <c r="F405" s="42">
        <v>2023</v>
      </c>
      <c r="G405" s="42">
        <v>2024</v>
      </c>
      <c r="H405" s="42">
        <v>2025</v>
      </c>
      <c r="I405" s="42">
        <v>2026</v>
      </c>
      <c r="J405" s="42">
        <v>2027</v>
      </c>
      <c r="K405" s="42">
        <v>2028</v>
      </c>
      <c r="L405" s="42">
        <v>2029</v>
      </c>
      <c r="M405" s="42">
        <v>2030</v>
      </c>
      <c r="N405" s="42">
        <v>2031</v>
      </c>
      <c r="O405" s="42">
        <v>2032</v>
      </c>
      <c r="P405" s="42">
        <v>2033</v>
      </c>
      <c r="Q405" s="42">
        <v>2034</v>
      </c>
      <c r="R405" s="42">
        <v>2035</v>
      </c>
      <c r="S405" s="42">
        <v>2036</v>
      </c>
      <c r="T405" s="42">
        <v>2037</v>
      </c>
      <c r="U405" s="42">
        <v>2038</v>
      </c>
      <c r="V405" s="42">
        <v>2039</v>
      </c>
      <c r="W405" s="42">
        <v>2040</v>
      </c>
      <c r="X405" s="42"/>
      <c r="AD405" s="303"/>
      <c r="AE405" s="303"/>
      <c r="AF405" s="303"/>
      <c r="AG405" s="303"/>
      <c r="AH405" s="303"/>
      <c r="AI405" s="303"/>
      <c r="AJ405" s="303"/>
    </row>
    <row r="406" spans="1:36" x14ac:dyDescent="0.25">
      <c r="A406" s="37">
        <v>285</v>
      </c>
      <c r="B406" s="42" t="s">
        <v>104</v>
      </c>
      <c r="C406" s="24">
        <v>0</v>
      </c>
      <c r="D406" s="24">
        <v>0</v>
      </c>
      <c r="E406" s="24">
        <v>0</v>
      </c>
      <c r="F406" s="24">
        <v>0</v>
      </c>
      <c r="G406" s="24">
        <v>0</v>
      </c>
      <c r="H406" s="24">
        <v>0</v>
      </c>
      <c r="I406" s="24">
        <v>0</v>
      </c>
      <c r="J406" s="24">
        <v>0</v>
      </c>
      <c r="K406" s="24">
        <v>0</v>
      </c>
      <c r="L406" s="24">
        <v>0</v>
      </c>
      <c r="M406" s="24">
        <v>0</v>
      </c>
      <c r="N406" s="24">
        <v>0</v>
      </c>
      <c r="O406" s="24">
        <v>0</v>
      </c>
      <c r="P406" s="24">
        <v>0</v>
      </c>
      <c r="Q406" s="24">
        <v>0</v>
      </c>
      <c r="R406" s="24">
        <v>0</v>
      </c>
      <c r="S406" s="24">
        <v>0</v>
      </c>
      <c r="T406" s="24">
        <v>0</v>
      </c>
      <c r="U406" s="24">
        <v>0</v>
      </c>
      <c r="V406" s="24">
        <v>0</v>
      </c>
      <c r="W406" s="24">
        <v>0</v>
      </c>
      <c r="X406" s="24"/>
      <c r="AD406" s="303"/>
      <c r="AE406" s="303"/>
      <c r="AF406" s="303"/>
      <c r="AG406" s="303"/>
      <c r="AH406" s="303"/>
      <c r="AI406" s="303"/>
      <c r="AJ406" s="303"/>
    </row>
    <row r="407" spans="1:36" x14ac:dyDescent="0.25">
      <c r="A407" s="37">
        <v>287</v>
      </c>
      <c r="B407" s="42" t="s">
        <v>104</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c r="AD407" s="303"/>
      <c r="AE407" s="303"/>
      <c r="AF407" s="303"/>
      <c r="AG407" s="303"/>
      <c r="AH407" s="303"/>
      <c r="AI407" s="303"/>
      <c r="AJ407" s="303"/>
    </row>
    <row r="408" spans="1:36" x14ac:dyDescent="0.25">
      <c r="A408" s="37">
        <v>289</v>
      </c>
      <c r="B408" s="42" t="s">
        <v>105</v>
      </c>
      <c r="C408" s="24">
        <v>0</v>
      </c>
      <c r="D408" s="24">
        <v>0</v>
      </c>
      <c r="E408" s="24">
        <v>0</v>
      </c>
      <c r="F408" s="24">
        <v>0</v>
      </c>
      <c r="G408" s="24">
        <v>0</v>
      </c>
      <c r="H408" s="24">
        <v>0</v>
      </c>
      <c r="I408" s="24">
        <v>0</v>
      </c>
      <c r="J408" s="24">
        <v>0</v>
      </c>
      <c r="K408" s="24">
        <v>0</v>
      </c>
      <c r="L408" s="24">
        <v>0</v>
      </c>
      <c r="M408" s="24">
        <v>0</v>
      </c>
      <c r="N408" s="24">
        <v>0</v>
      </c>
      <c r="O408" s="24">
        <v>0</v>
      </c>
      <c r="P408" s="24">
        <v>0</v>
      </c>
      <c r="Q408" s="24">
        <v>0</v>
      </c>
      <c r="R408" s="24">
        <v>0</v>
      </c>
      <c r="S408" s="24">
        <v>0</v>
      </c>
      <c r="T408" s="24">
        <v>0</v>
      </c>
      <c r="U408" s="24">
        <v>0</v>
      </c>
      <c r="V408" s="24">
        <v>0</v>
      </c>
      <c r="W408" s="24">
        <v>0</v>
      </c>
      <c r="X408" s="24"/>
      <c r="AD408" s="303"/>
      <c r="AE408" s="303"/>
      <c r="AF408" s="303"/>
      <c r="AG408" s="303"/>
      <c r="AH408" s="303"/>
      <c r="AI408" s="303"/>
      <c r="AJ408" s="303"/>
    </row>
    <row r="409" spans="1:36" x14ac:dyDescent="0.25">
      <c r="A409" s="37">
        <v>299</v>
      </c>
      <c r="B409" s="42" t="s">
        <v>78</v>
      </c>
      <c r="C409" s="24">
        <v>0</v>
      </c>
      <c r="D409" s="24">
        <v>0</v>
      </c>
      <c r="E409" s="24">
        <v>0</v>
      </c>
      <c r="F409" s="24">
        <v>0</v>
      </c>
      <c r="G409" s="24">
        <v>0</v>
      </c>
      <c r="H409" s="24">
        <v>0</v>
      </c>
      <c r="I409" s="24">
        <v>0</v>
      </c>
      <c r="J409" s="24">
        <v>0</v>
      </c>
      <c r="K409" s="24">
        <v>0</v>
      </c>
      <c r="L409" s="24">
        <v>0</v>
      </c>
      <c r="M409" s="24">
        <v>0</v>
      </c>
      <c r="N409" s="24">
        <v>0</v>
      </c>
      <c r="O409" s="24">
        <v>0</v>
      </c>
      <c r="P409" s="24">
        <v>0</v>
      </c>
      <c r="Q409" s="24">
        <v>0</v>
      </c>
      <c r="R409" s="24">
        <v>0</v>
      </c>
      <c r="S409" s="24">
        <v>0</v>
      </c>
      <c r="T409" s="24">
        <v>0</v>
      </c>
      <c r="U409" s="24">
        <v>0</v>
      </c>
      <c r="V409" s="24">
        <v>0</v>
      </c>
      <c r="W409" s="24">
        <v>0</v>
      </c>
      <c r="X409" s="24"/>
      <c r="AD409" s="303"/>
      <c r="AE409" s="303"/>
      <c r="AF409" s="303"/>
      <c r="AG409" s="303"/>
      <c r="AH409" s="303"/>
      <c r="AI409" s="303"/>
      <c r="AJ409" s="303"/>
    </row>
    <row r="410" spans="1:36" x14ac:dyDescent="0.25">
      <c r="A410" s="37">
        <v>301</v>
      </c>
      <c r="B410" s="42" t="s">
        <v>106</v>
      </c>
      <c r="C410" s="24">
        <v>0</v>
      </c>
      <c r="D410" s="24">
        <v>0</v>
      </c>
      <c r="E410" s="24">
        <v>0</v>
      </c>
      <c r="F410" s="24">
        <v>0</v>
      </c>
      <c r="G410" s="24">
        <v>0</v>
      </c>
      <c r="H410" s="24">
        <v>0</v>
      </c>
      <c r="I410" s="24">
        <v>0</v>
      </c>
      <c r="J410" s="24">
        <v>0</v>
      </c>
      <c r="K410" s="24">
        <v>0</v>
      </c>
      <c r="L410" s="24">
        <v>0</v>
      </c>
      <c r="M410" s="24">
        <v>0</v>
      </c>
      <c r="N410" s="24">
        <v>0</v>
      </c>
      <c r="O410" s="24">
        <v>0</v>
      </c>
      <c r="P410" s="24">
        <v>0</v>
      </c>
      <c r="Q410" s="24">
        <v>0</v>
      </c>
      <c r="R410" s="24">
        <v>0</v>
      </c>
      <c r="S410" s="24">
        <v>0</v>
      </c>
      <c r="T410" s="24">
        <v>0</v>
      </c>
      <c r="U410" s="24">
        <v>0</v>
      </c>
      <c r="V410" s="24">
        <v>0</v>
      </c>
      <c r="W410" s="24">
        <v>0</v>
      </c>
      <c r="X410" s="24"/>
      <c r="AD410" s="303"/>
      <c r="AE410" s="303"/>
      <c r="AF410" s="303"/>
      <c r="AG410" s="303"/>
      <c r="AH410" s="303"/>
      <c r="AI410" s="303"/>
      <c r="AJ410" s="303"/>
    </row>
    <row r="411" spans="1:36" x14ac:dyDescent="0.25">
      <c r="A411" s="37">
        <v>303</v>
      </c>
      <c r="B411" s="42" t="s">
        <v>107</v>
      </c>
      <c r="C411" s="24">
        <v>0</v>
      </c>
      <c r="D411" s="24">
        <v>0</v>
      </c>
      <c r="E411" s="24">
        <v>0</v>
      </c>
      <c r="F411" s="24">
        <v>0</v>
      </c>
      <c r="G411" s="24">
        <v>0</v>
      </c>
      <c r="H411" s="24">
        <v>0</v>
      </c>
      <c r="I411" s="24">
        <v>0</v>
      </c>
      <c r="J411" s="24">
        <v>0</v>
      </c>
      <c r="K411" s="24">
        <v>0</v>
      </c>
      <c r="L411" s="24">
        <v>0</v>
      </c>
      <c r="M411" s="24">
        <v>0</v>
      </c>
      <c r="N411" s="24">
        <v>0</v>
      </c>
      <c r="O411" s="24">
        <v>0</v>
      </c>
      <c r="P411" s="24">
        <v>0</v>
      </c>
      <c r="Q411" s="24">
        <v>0</v>
      </c>
      <c r="R411" s="24">
        <v>0</v>
      </c>
      <c r="S411" s="24">
        <v>0</v>
      </c>
      <c r="T411" s="24">
        <v>0</v>
      </c>
      <c r="U411" s="24">
        <v>0</v>
      </c>
      <c r="V411" s="24">
        <v>0</v>
      </c>
      <c r="W411" s="24">
        <v>0</v>
      </c>
      <c r="X411" s="24"/>
      <c r="AD411" s="303"/>
      <c r="AE411" s="303"/>
      <c r="AF411" s="303"/>
      <c r="AG411" s="303"/>
      <c r="AH411" s="303"/>
      <c r="AI411" s="303"/>
      <c r="AJ411" s="303"/>
    </row>
    <row r="412" spans="1:36" x14ac:dyDescent="0.25">
      <c r="B412" s="42"/>
      <c r="C412" s="26"/>
      <c r="D412" s="26"/>
      <c r="E412" s="26"/>
      <c r="F412" s="26"/>
      <c r="G412" s="26"/>
      <c r="H412" s="26"/>
      <c r="I412" s="26"/>
      <c r="J412" s="26"/>
      <c r="K412" s="26"/>
      <c r="L412" s="26"/>
      <c r="M412" s="26"/>
      <c r="N412" s="26"/>
      <c r="O412" s="26"/>
      <c r="P412" s="26"/>
      <c r="Q412" s="26"/>
      <c r="R412" s="26"/>
      <c r="S412" s="26"/>
      <c r="T412" s="26"/>
      <c r="U412" s="26"/>
      <c r="V412" s="26"/>
      <c r="W412" s="26"/>
      <c r="X412" s="26"/>
      <c r="AD412" s="303"/>
      <c r="AE412" s="303"/>
      <c r="AF412" s="303"/>
      <c r="AG412" s="303"/>
      <c r="AH412" s="303"/>
      <c r="AI412" s="303"/>
      <c r="AJ412" s="303"/>
    </row>
    <row r="413" spans="1:36" x14ac:dyDescent="0.25">
      <c r="A413" s="37">
        <v>330</v>
      </c>
      <c r="B413" s="42" t="s">
        <v>82</v>
      </c>
      <c r="C413" s="36">
        <v>0</v>
      </c>
      <c r="D413" s="36">
        <v>0</v>
      </c>
      <c r="E413" s="36">
        <v>0</v>
      </c>
      <c r="F413" s="36">
        <v>0</v>
      </c>
      <c r="G413" s="36">
        <v>0</v>
      </c>
      <c r="H413" s="36">
        <v>0</v>
      </c>
      <c r="I413" s="36">
        <v>0</v>
      </c>
      <c r="J413" s="36">
        <v>0</v>
      </c>
      <c r="K413" s="36">
        <v>0</v>
      </c>
      <c r="L413" s="36">
        <v>0</v>
      </c>
      <c r="M413" s="36">
        <v>0</v>
      </c>
      <c r="N413" s="36">
        <v>0</v>
      </c>
      <c r="O413" s="36">
        <v>0</v>
      </c>
      <c r="P413" s="36">
        <v>0</v>
      </c>
      <c r="Q413" s="36">
        <v>0</v>
      </c>
      <c r="R413" s="36">
        <v>0</v>
      </c>
      <c r="S413" s="36">
        <v>0</v>
      </c>
      <c r="T413" s="36">
        <v>0</v>
      </c>
      <c r="U413" s="36">
        <v>0</v>
      </c>
      <c r="V413" s="36">
        <v>0</v>
      </c>
      <c r="W413" s="36">
        <v>0</v>
      </c>
      <c r="X413" s="36"/>
      <c r="AD413" s="303"/>
      <c r="AE413" s="303"/>
      <c r="AF413" s="303"/>
      <c r="AG413" s="303"/>
      <c r="AH413" s="303"/>
      <c r="AI413" s="303"/>
      <c r="AJ413" s="303"/>
    </row>
    <row r="414" spans="1:36" x14ac:dyDescent="0.25">
      <c r="A414" s="37">
        <v>331</v>
      </c>
      <c r="B414" s="42" t="s">
        <v>83</v>
      </c>
      <c r="C414" s="28">
        <v>0</v>
      </c>
      <c r="D414" s="28">
        <v>0</v>
      </c>
      <c r="E414" s="28">
        <v>0</v>
      </c>
      <c r="F414" s="28">
        <v>0</v>
      </c>
      <c r="G414" s="28">
        <v>0</v>
      </c>
      <c r="H414" s="28">
        <v>0</v>
      </c>
      <c r="I414" s="28">
        <v>0</v>
      </c>
      <c r="J414" s="28">
        <v>0</v>
      </c>
      <c r="K414" s="28">
        <v>0</v>
      </c>
      <c r="L414" s="28">
        <v>0</v>
      </c>
      <c r="M414" s="28">
        <v>0</v>
      </c>
      <c r="N414" s="28">
        <v>0</v>
      </c>
      <c r="O414" s="28">
        <v>0</v>
      </c>
      <c r="P414" s="28">
        <v>0</v>
      </c>
      <c r="Q414" s="28">
        <v>0</v>
      </c>
      <c r="R414" s="28">
        <v>0</v>
      </c>
      <c r="S414" s="28">
        <v>0</v>
      </c>
      <c r="T414" s="28">
        <v>0</v>
      </c>
      <c r="U414" s="28">
        <v>0</v>
      </c>
      <c r="V414" s="28">
        <v>0</v>
      </c>
      <c r="W414" s="28">
        <v>0</v>
      </c>
      <c r="X414" s="28"/>
      <c r="AD414" s="303"/>
      <c r="AE414" s="303"/>
      <c r="AF414" s="303"/>
      <c r="AG414" s="303"/>
      <c r="AH414" s="303"/>
      <c r="AI414" s="303"/>
      <c r="AJ414" s="303"/>
    </row>
    <row r="415" spans="1:36" x14ac:dyDescent="0.25">
      <c r="A415" s="37">
        <v>332</v>
      </c>
      <c r="B415" s="42" t="s">
        <v>84</v>
      </c>
      <c r="C415" s="28">
        <v>0</v>
      </c>
      <c r="D415" s="28">
        <v>0</v>
      </c>
      <c r="E415" s="28">
        <v>0</v>
      </c>
      <c r="F415" s="28">
        <v>0</v>
      </c>
      <c r="G415" s="28">
        <v>0</v>
      </c>
      <c r="H415" s="28">
        <v>0</v>
      </c>
      <c r="I415" s="28">
        <v>0</v>
      </c>
      <c r="J415" s="28">
        <v>0</v>
      </c>
      <c r="K415" s="28">
        <v>0</v>
      </c>
      <c r="L415" s="28">
        <v>0</v>
      </c>
      <c r="M415" s="28">
        <v>0</v>
      </c>
      <c r="N415" s="28">
        <v>0</v>
      </c>
      <c r="O415" s="28">
        <v>0</v>
      </c>
      <c r="P415" s="28">
        <v>0</v>
      </c>
      <c r="Q415" s="28">
        <v>0</v>
      </c>
      <c r="R415" s="28">
        <v>0</v>
      </c>
      <c r="S415" s="28">
        <v>0</v>
      </c>
      <c r="T415" s="28">
        <v>0</v>
      </c>
      <c r="U415" s="28">
        <v>0</v>
      </c>
      <c r="V415" s="28">
        <v>0</v>
      </c>
      <c r="W415" s="28">
        <v>0</v>
      </c>
      <c r="X415" s="28"/>
      <c r="AD415" s="303"/>
      <c r="AE415" s="303"/>
      <c r="AF415" s="303"/>
      <c r="AG415" s="303"/>
      <c r="AH415" s="303"/>
      <c r="AI415" s="303"/>
      <c r="AJ415" s="303"/>
    </row>
    <row r="416" spans="1:36" x14ac:dyDescent="0.25">
      <c r="A416" s="37">
        <v>336</v>
      </c>
      <c r="B416" s="42" t="s">
        <v>85</v>
      </c>
      <c r="C416" s="28">
        <v>1</v>
      </c>
      <c r="D416" s="28">
        <v>1</v>
      </c>
      <c r="E416" s="28">
        <v>1</v>
      </c>
      <c r="F416" s="28">
        <v>1</v>
      </c>
      <c r="G416" s="28">
        <v>1</v>
      </c>
      <c r="H416" s="28">
        <v>1</v>
      </c>
      <c r="I416" s="28">
        <v>1</v>
      </c>
      <c r="J416" s="28">
        <v>1</v>
      </c>
      <c r="K416" s="28">
        <v>1</v>
      </c>
      <c r="L416" s="28">
        <v>1</v>
      </c>
      <c r="M416" s="28">
        <v>1</v>
      </c>
      <c r="N416" s="28">
        <v>1</v>
      </c>
      <c r="O416" s="28">
        <v>1</v>
      </c>
      <c r="P416" s="28">
        <v>1</v>
      </c>
      <c r="Q416" s="28">
        <v>1</v>
      </c>
      <c r="R416" s="28">
        <v>1</v>
      </c>
      <c r="S416" s="28">
        <v>1</v>
      </c>
      <c r="T416" s="28">
        <v>1</v>
      </c>
      <c r="U416" s="28">
        <v>1</v>
      </c>
      <c r="V416" s="28">
        <v>1</v>
      </c>
      <c r="W416" s="28">
        <v>1</v>
      </c>
      <c r="X416" s="28"/>
      <c r="AD416" s="303"/>
      <c r="AE416" s="303"/>
      <c r="AF416" s="303"/>
      <c r="AG416" s="303"/>
      <c r="AH416" s="303"/>
      <c r="AI416" s="303"/>
      <c r="AJ416" s="303"/>
    </row>
    <row r="417" spans="1:36" x14ac:dyDescent="0.25">
      <c r="B417" s="42"/>
      <c r="C417" s="26"/>
      <c r="D417" s="26"/>
      <c r="E417" s="26"/>
      <c r="F417" s="26"/>
      <c r="G417" s="26"/>
      <c r="H417" s="26"/>
      <c r="I417" s="26"/>
      <c r="J417" s="26"/>
      <c r="K417" s="26"/>
      <c r="L417" s="26"/>
      <c r="M417" s="26"/>
      <c r="N417" s="26"/>
      <c r="O417" s="26"/>
      <c r="P417" s="26"/>
      <c r="Q417" s="26"/>
      <c r="R417" s="26"/>
      <c r="S417" s="26"/>
      <c r="T417" s="26"/>
      <c r="U417" s="26"/>
      <c r="V417" s="26"/>
      <c r="W417" s="26"/>
      <c r="X417" s="26"/>
      <c r="AD417" s="303"/>
      <c r="AE417" s="303"/>
      <c r="AF417" s="303"/>
      <c r="AG417" s="303"/>
      <c r="AH417" s="303"/>
      <c r="AI417" s="303"/>
      <c r="AJ417" s="303"/>
    </row>
    <row r="418" spans="1:36" x14ac:dyDescent="0.25">
      <c r="A418" s="37">
        <v>339</v>
      </c>
      <c r="B418" s="42" t="s">
        <v>86</v>
      </c>
      <c r="C418" s="24">
        <v>0</v>
      </c>
      <c r="D418" s="24">
        <v>0</v>
      </c>
      <c r="E418" s="24">
        <v>0</v>
      </c>
      <c r="F418" s="24">
        <v>0</v>
      </c>
      <c r="G418" s="24">
        <v>0</v>
      </c>
      <c r="H418" s="24">
        <v>0</v>
      </c>
      <c r="I418" s="24">
        <v>0</v>
      </c>
      <c r="J418" s="24">
        <v>0</v>
      </c>
      <c r="K418" s="24">
        <v>0</v>
      </c>
      <c r="L418" s="24">
        <v>0</v>
      </c>
      <c r="M418" s="24">
        <v>0</v>
      </c>
      <c r="N418" s="24">
        <v>0</v>
      </c>
      <c r="O418" s="24">
        <v>0</v>
      </c>
      <c r="P418" s="24">
        <v>0</v>
      </c>
      <c r="Q418" s="24">
        <v>0</v>
      </c>
      <c r="R418" s="24">
        <v>0</v>
      </c>
      <c r="S418" s="24">
        <v>0</v>
      </c>
      <c r="T418" s="24">
        <v>0</v>
      </c>
      <c r="U418" s="24">
        <v>0</v>
      </c>
      <c r="V418" s="24">
        <v>0</v>
      </c>
      <c r="W418" s="24">
        <v>0</v>
      </c>
      <c r="X418" s="24"/>
      <c r="AD418" s="303"/>
      <c r="AE418" s="303"/>
      <c r="AF418" s="303"/>
      <c r="AG418" s="303"/>
      <c r="AH418" s="303"/>
      <c r="AI418" s="303"/>
      <c r="AJ418" s="303"/>
    </row>
    <row r="419" spans="1:36" x14ac:dyDescent="0.25">
      <c r="A419" s="37">
        <v>340</v>
      </c>
      <c r="B419" s="42" t="s">
        <v>87</v>
      </c>
      <c r="C419" s="24">
        <v>0</v>
      </c>
      <c r="D419" s="24">
        <v>0</v>
      </c>
      <c r="E419" s="24">
        <v>0</v>
      </c>
      <c r="F419" s="24">
        <v>0</v>
      </c>
      <c r="G419" s="24">
        <v>0</v>
      </c>
      <c r="H419" s="24">
        <v>0</v>
      </c>
      <c r="I419" s="24">
        <v>0</v>
      </c>
      <c r="J419" s="24">
        <v>0</v>
      </c>
      <c r="K419" s="24">
        <v>0</v>
      </c>
      <c r="L419" s="24">
        <v>0</v>
      </c>
      <c r="M419" s="24">
        <v>0</v>
      </c>
      <c r="N419" s="24">
        <v>0</v>
      </c>
      <c r="O419" s="24">
        <v>0</v>
      </c>
      <c r="P419" s="24">
        <v>0</v>
      </c>
      <c r="Q419" s="24">
        <v>0</v>
      </c>
      <c r="R419" s="24">
        <v>0</v>
      </c>
      <c r="S419" s="24">
        <v>0</v>
      </c>
      <c r="T419" s="24">
        <v>0</v>
      </c>
      <c r="U419" s="24">
        <v>0</v>
      </c>
      <c r="V419" s="24">
        <v>0</v>
      </c>
      <c r="W419" s="24">
        <v>0</v>
      </c>
      <c r="X419" s="24"/>
      <c r="AD419" s="303"/>
      <c r="AE419" s="303"/>
      <c r="AF419" s="303"/>
      <c r="AG419" s="303"/>
      <c r="AH419" s="303"/>
      <c r="AI419" s="303"/>
      <c r="AJ419" s="303"/>
    </row>
    <row r="420" spans="1:36" x14ac:dyDescent="0.25">
      <c r="B420" s="42"/>
      <c r="C420" s="26"/>
      <c r="D420" s="26"/>
      <c r="E420" s="26"/>
      <c r="F420" s="26"/>
      <c r="G420" s="26"/>
      <c r="H420" s="26"/>
      <c r="I420" s="26"/>
      <c r="J420" s="26"/>
      <c r="K420" s="26"/>
      <c r="L420" s="26"/>
      <c r="M420" s="26"/>
      <c r="N420" s="26"/>
      <c r="O420" s="26"/>
      <c r="P420" s="26"/>
      <c r="Q420" s="26"/>
      <c r="R420" s="26"/>
      <c r="S420" s="26"/>
      <c r="T420" s="26"/>
      <c r="U420" s="26"/>
      <c r="V420" s="26"/>
      <c r="W420" s="26"/>
      <c r="X420" s="26"/>
      <c r="AD420" s="303"/>
      <c r="AE420" s="303"/>
      <c r="AF420" s="303"/>
      <c r="AG420" s="303"/>
      <c r="AH420" s="303"/>
      <c r="AI420" s="303"/>
      <c r="AJ420" s="303"/>
    </row>
    <row r="421" spans="1:36" x14ac:dyDescent="0.25">
      <c r="A421" s="37">
        <v>366</v>
      </c>
      <c r="B421" s="42" t="s">
        <v>88</v>
      </c>
      <c r="C421" s="36">
        <v>0</v>
      </c>
      <c r="D421" s="36">
        <v>0</v>
      </c>
      <c r="E421" s="36">
        <v>0</v>
      </c>
      <c r="F421" s="36">
        <v>0</v>
      </c>
      <c r="G421" s="36">
        <v>0</v>
      </c>
      <c r="H421" s="36">
        <v>0</v>
      </c>
      <c r="I421" s="36">
        <v>0</v>
      </c>
      <c r="J421" s="36">
        <v>0</v>
      </c>
      <c r="K421" s="36">
        <v>0</v>
      </c>
      <c r="L421" s="36">
        <v>0</v>
      </c>
      <c r="M421" s="36">
        <v>0</v>
      </c>
      <c r="N421" s="36">
        <v>0</v>
      </c>
      <c r="O421" s="36">
        <v>0</v>
      </c>
      <c r="P421" s="36">
        <v>0</v>
      </c>
      <c r="Q421" s="36">
        <v>0</v>
      </c>
      <c r="R421" s="36">
        <v>0</v>
      </c>
      <c r="S421" s="36">
        <v>0</v>
      </c>
      <c r="T421" s="36">
        <v>0</v>
      </c>
      <c r="U421" s="36">
        <v>0</v>
      </c>
      <c r="V421" s="36">
        <v>0</v>
      </c>
      <c r="W421" s="36">
        <v>0</v>
      </c>
      <c r="X421" s="36"/>
      <c r="AD421" s="303"/>
      <c r="AE421" s="303"/>
      <c r="AF421" s="303"/>
      <c r="AG421" s="303"/>
      <c r="AH421" s="303"/>
      <c r="AI421" s="303"/>
      <c r="AJ421" s="303"/>
    </row>
    <row r="422" spans="1:36" x14ac:dyDescent="0.25">
      <c r="A422" s="37">
        <v>368</v>
      </c>
      <c r="B422" s="42" t="s">
        <v>89</v>
      </c>
      <c r="C422" s="28">
        <v>0</v>
      </c>
      <c r="D422" s="28">
        <v>0</v>
      </c>
      <c r="E422" s="28">
        <v>0</v>
      </c>
      <c r="F422" s="28">
        <v>0</v>
      </c>
      <c r="G422" s="28">
        <v>0</v>
      </c>
      <c r="H422" s="28">
        <v>0</v>
      </c>
      <c r="I422" s="28">
        <v>0</v>
      </c>
      <c r="J422" s="28">
        <v>0</v>
      </c>
      <c r="K422" s="28">
        <v>0</v>
      </c>
      <c r="L422" s="28">
        <v>0</v>
      </c>
      <c r="M422" s="28">
        <v>0</v>
      </c>
      <c r="N422" s="28">
        <v>0</v>
      </c>
      <c r="O422" s="28">
        <v>0</v>
      </c>
      <c r="P422" s="28">
        <v>0</v>
      </c>
      <c r="Q422" s="28">
        <v>0</v>
      </c>
      <c r="R422" s="28">
        <v>0</v>
      </c>
      <c r="S422" s="28">
        <v>0</v>
      </c>
      <c r="T422" s="28">
        <v>0</v>
      </c>
      <c r="U422" s="28">
        <v>0</v>
      </c>
      <c r="V422" s="28">
        <v>0</v>
      </c>
      <c r="W422" s="28">
        <v>0</v>
      </c>
      <c r="X422" s="28"/>
      <c r="AD422" s="303"/>
      <c r="AE422" s="303"/>
      <c r="AF422" s="303"/>
      <c r="AG422" s="303"/>
      <c r="AH422" s="303"/>
      <c r="AI422" s="303"/>
      <c r="AJ422" s="303"/>
    </row>
    <row r="423" spans="1:36" x14ac:dyDescent="0.25">
      <c r="A423" s="37">
        <v>369</v>
      </c>
      <c r="B423" s="42" t="s">
        <v>90</v>
      </c>
      <c r="C423" s="28">
        <v>0</v>
      </c>
      <c r="D423" s="28">
        <v>0</v>
      </c>
      <c r="E423" s="28">
        <v>0</v>
      </c>
      <c r="F423" s="28">
        <v>0</v>
      </c>
      <c r="G423" s="28">
        <v>0</v>
      </c>
      <c r="H423" s="28">
        <v>0</v>
      </c>
      <c r="I423" s="28">
        <v>0</v>
      </c>
      <c r="J423" s="28">
        <v>0</v>
      </c>
      <c r="K423" s="28">
        <v>0</v>
      </c>
      <c r="L423" s="28">
        <v>0</v>
      </c>
      <c r="M423" s="28">
        <v>0</v>
      </c>
      <c r="N423" s="28">
        <v>0</v>
      </c>
      <c r="O423" s="28">
        <v>0</v>
      </c>
      <c r="P423" s="28">
        <v>0</v>
      </c>
      <c r="Q423" s="28">
        <v>0</v>
      </c>
      <c r="R423" s="28">
        <v>0</v>
      </c>
      <c r="S423" s="28">
        <v>0</v>
      </c>
      <c r="T423" s="28">
        <v>0</v>
      </c>
      <c r="U423" s="28">
        <v>0</v>
      </c>
      <c r="V423" s="28">
        <v>0</v>
      </c>
      <c r="W423" s="28">
        <v>0</v>
      </c>
      <c r="X423" s="28"/>
      <c r="AD423" s="303"/>
      <c r="AE423" s="303"/>
      <c r="AF423" s="303"/>
      <c r="AG423" s="303"/>
      <c r="AH423" s="303"/>
      <c r="AI423" s="303"/>
      <c r="AJ423" s="303"/>
    </row>
    <row r="424" spans="1:36" x14ac:dyDescent="0.25">
      <c r="A424" s="37">
        <v>370</v>
      </c>
      <c r="B424" s="42" t="s">
        <v>91</v>
      </c>
      <c r="C424" s="28">
        <v>0</v>
      </c>
      <c r="D424" s="28">
        <v>0</v>
      </c>
      <c r="E424" s="28">
        <v>0</v>
      </c>
      <c r="F424" s="28">
        <v>0</v>
      </c>
      <c r="G424" s="28">
        <v>0</v>
      </c>
      <c r="H424" s="28">
        <v>0</v>
      </c>
      <c r="I424" s="28">
        <v>0</v>
      </c>
      <c r="J424" s="28">
        <v>0</v>
      </c>
      <c r="K424" s="28">
        <v>0</v>
      </c>
      <c r="L424" s="28">
        <v>0</v>
      </c>
      <c r="M424" s="28">
        <v>0</v>
      </c>
      <c r="N424" s="28">
        <v>0</v>
      </c>
      <c r="O424" s="28">
        <v>0</v>
      </c>
      <c r="P424" s="28">
        <v>0</v>
      </c>
      <c r="Q424" s="28">
        <v>0</v>
      </c>
      <c r="R424" s="28">
        <v>0</v>
      </c>
      <c r="S424" s="28">
        <v>0</v>
      </c>
      <c r="T424" s="28">
        <v>0</v>
      </c>
      <c r="U424" s="28">
        <v>0</v>
      </c>
      <c r="V424" s="28">
        <v>0</v>
      </c>
      <c r="W424" s="28">
        <v>0</v>
      </c>
      <c r="X424" s="28"/>
      <c r="AD424" s="303"/>
      <c r="AE424" s="303"/>
      <c r="AF424" s="303"/>
      <c r="AG424" s="303"/>
      <c r="AH424" s="303"/>
      <c r="AI424" s="303"/>
      <c r="AJ424" s="303"/>
    </row>
    <row r="425" spans="1:36" x14ac:dyDescent="0.25">
      <c r="B425" s="42"/>
      <c r="C425" s="26"/>
      <c r="D425" s="26"/>
      <c r="E425" s="26"/>
      <c r="F425" s="26"/>
      <c r="G425" s="26"/>
      <c r="H425" s="26"/>
      <c r="I425" s="26"/>
      <c r="J425" s="26"/>
      <c r="K425" s="26"/>
      <c r="L425" s="26"/>
      <c r="M425" s="26"/>
      <c r="N425" s="26"/>
      <c r="O425" s="26"/>
      <c r="P425" s="26"/>
      <c r="Q425" s="26"/>
      <c r="R425" s="26"/>
      <c r="S425" s="26"/>
      <c r="T425" s="26"/>
      <c r="U425" s="26"/>
      <c r="V425" s="26"/>
      <c r="W425" s="26"/>
      <c r="X425" s="26"/>
      <c r="AD425" s="303"/>
      <c r="AE425" s="303"/>
      <c r="AF425" s="303"/>
      <c r="AG425" s="303"/>
      <c r="AH425" s="303"/>
      <c r="AI425" s="303"/>
      <c r="AJ425" s="303"/>
    </row>
    <row r="426" spans="1:36" x14ac:dyDescent="0.25">
      <c r="A426" s="37">
        <v>380</v>
      </c>
      <c r="B426" s="42" t="s">
        <v>37</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c r="AD426" s="303"/>
      <c r="AE426" s="303"/>
      <c r="AF426" s="303"/>
      <c r="AG426" s="303"/>
      <c r="AH426" s="303"/>
      <c r="AI426" s="303"/>
      <c r="AJ426" s="303"/>
    </row>
    <row r="427" spans="1:36" x14ac:dyDescent="0.25">
      <c r="A427" s="37">
        <v>381</v>
      </c>
      <c r="B427" s="42" t="s">
        <v>75</v>
      </c>
      <c r="C427" s="24">
        <v>0</v>
      </c>
      <c r="D427" s="24">
        <v>0</v>
      </c>
      <c r="E427" s="24">
        <v>0</v>
      </c>
      <c r="F427" s="24">
        <v>0</v>
      </c>
      <c r="G427" s="24">
        <v>0</v>
      </c>
      <c r="H427" s="24">
        <v>0</v>
      </c>
      <c r="I427" s="24">
        <v>0</v>
      </c>
      <c r="J427" s="24">
        <v>0</v>
      </c>
      <c r="K427" s="24">
        <v>0</v>
      </c>
      <c r="L427" s="24">
        <v>0</v>
      </c>
      <c r="M427" s="24">
        <v>0</v>
      </c>
      <c r="N427" s="24">
        <v>0</v>
      </c>
      <c r="O427" s="24">
        <v>0</v>
      </c>
      <c r="P427" s="24">
        <v>0</v>
      </c>
      <c r="Q427" s="24">
        <v>0</v>
      </c>
      <c r="R427" s="24">
        <v>0</v>
      </c>
      <c r="S427" s="24">
        <v>0</v>
      </c>
      <c r="T427" s="24">
        <v>0</v>
      </c>
      <c r="U427" s="24">
        <v>0</v>
      </c>
      <c r="V427" s="24">
        <v>0</v>
      </c>
      <c r="W427" s="24">
        <v>0</v>
      </c>
      <c r="X427" s="24"/>
      <c r="AD427" s="303"/>
      <c r="AE427" s="303"/>
      <c r="AF427" s="303"/>
      <c r="AG427" s="303"/>
      <c r="AH427" s="303"/>
      <c r="AI427" s="303"/>
      <c r="AJ427" s="303"/>
    </row>
    <row r="428" spans="1:36" x14ac:dyDescent="0.25">
      <c r="A428" s="37">
        <v>382</v>
      </c>
      <c r="B428" s="42" t="s">
        <v>76</v>
      </c>
      <c r="C428" s="24">
        <v>0</v>
      </c>
      <c r="D428" s="24">
        <v>0</v>
      </c>
      <c r="E428" s="24">
        <v>0</v>
      </c>
      <c r="F428" s="24">
        <v>0</v>
      </c>
      <c r="G428" s="24">
        <v>0</v>
      </c>
      <c r="H428" s="24">
        <v>0</v>
      </c>
      <c r="I428" s="24">
        <v>0</v>
      </c>
      <c r="J428" s="24">
        <v>0</v>
      </c>
      <c r="K428" s="24">
        <v>0</v>
      </c>
      <c r="L428" s="24">
        <v>0</v>
      </c>
      <c r="M428" s="24">
        <v>0</v>
      </c>
      <c r="N428" s="24">
        <v>0</v>
      </c>
      <c r="O428" s="24">
        <v>0</v>
      </c>
      <c r="P428" s="24">
        <v>0</v>
      </c>
      <c r="Q428" s="24">
        <v>0</v>
      </c>
      <c r="R428" s="24">
        <v>0</v>
      </c>
      <c r="S428" s="24">
        <v>0</v>
      </c>
      <c r="T428" s="24">
        <v>0</v>
      </c>
      <c r="U428" s="24">
        <v>0</v>
      </c>
      <c r="V428" s="24">
        <v>0</v>
      </c>
      <c r="W428" s="24">
        <v>0</v>
      </c>
      <c r="X428" s="24"/>
      <c r="AD428" s="303"/>
      <c r="AE428" s="303"/>
      <c r="AF428" s="303"/>
      <c r="AG428" s="303"/>
      <c r="AH428" s="303"/>
      <c r="AI428" s="303"/>
      <c r="AJ428" s="303"/>
    </row>
    <row r="429" spans="1:36" x14ac:dyDescent="0.25">
      <c r="A429" s="37">
        <v>383</v>
      </c>
      <c r="B429" s="42" t="s">
        <v>40</v>
      </c>
      <c r="C429" s="24">
        <v>0</v>
      </c>
      <c r="D429" s="24">
        <v>0</v>
      </c>
      <c r="E429" s="24">
        <v>0</v>
      </c>
      <c r="F429" s="24">
        <v>0</v>
      </c>
      <c r="G429" s="24">
        <v>0</v>
      </c>
      <c r="H429" s="24">
        <v>0</v>
      </c>
      <c r="I429" s="24">
        <v>0</v>
      </c>
      <c r="J429" s="24">
        <v>0</v>
      </c>
      <c r="K429" s="24">
        <v>0</v>
      </c>
      <c r="L429" s="24">
        <v>0</v>
      </c>
      <c r="M429" s="24">
        <v>0</v>
      </c>
      <c r="N429" s="24">
        <v>0</v>
      </c>
      <c r="O429" s="24">
        <v>0</v>
      </c>
      <c r="P429" s="24">
        <v>0</v>
      </c>
      <c r="Q429" s="24">
        <v>0</v>
      </c>
      <c r="R429" s="24">
        <v>0</v>
      </c>
      <c r="S429" s="24">
        <v>0</v>
      </c>
      <c r="T429" s="24">
        <v>0</v>
      </c>
      <c r="U429" s="24">
        <v>0</v>
      </c>
      <c r="V429" s="24">
        <v>0</v>
      </c>
      <c r="W429" s="24">
        <v>0</v>
      </c>
      <c r="X429" s="24"/>
      <c r="AD429" s="303"/>
      <c r="AE429" s="303"/>
      <c r="AF429" s="303"/>
      <c r="AG429" s="303"/>
      <c r="AH429" s="303"/>
      <c r="AI429" s="303"/>
      <c r="AJ429" s="303"/>
    </row>
    <row r="430" spans="1:36" x14ac:dyDescent="0.25">
      <c r="B430" s="43"/>
      <c r="AD430" s="303"/>
      <c r="AE430" s="303"/>
      <c r="AF430" s="303"/>
      <c r="AG430" s="303"/>
      <c r="AH430" s="303"/>
      <c r="AI430" s="303"/>
      <c r="AJ430" s="303"/>
    </row>
    <row r="431" spans="1:36" x14ac:dyDescent="0.25">
      <c r="A431" s="37">
        <v>1</v>
      </c>
      <c r="B431" s="42" t="s">
        <v>103</v>
      </c>
      <c r="C431" s="42" t="s">
        <v>103</v>
      </c>
      <c r="D431" s="42"/>
      <c r="E431" s="42"/>
      <c r="F431" s="42"/>
      <c r="G431" s="42"/>
      <c r="H431" s="42"/>
      <c r="I431" s="42"/>
      <c r="J431" s="42"/>
      <c r="K431" s="42"/>
      <c r="L431" s="42"/>
      <c r="M431" s="42"/>
      <c r="N431" s="42"/>
      <c r="O431" s="42"/>
      <c r="P431" s="42"/>
      <c r="Q431" s="42"/>
      <c r="R431" s="42"/>
      <c r="S431" s="42"/>
      <c r="T431" s="42"/>
      <c r="U431" s="42"/>
      <c r="V431" s="42"/>
      <c r="W431" s="42"/>
      <c r="X431" s="42"/>
      <c r="AD431" s="303"/>
      <c r="AE431" s="303"/>
      <c r="AF431" s="303"/>
      <c r="AG431" s="303"/>
      <c r="AH431" s="303"/>
      <c r="AI431" s="303"/>
      <c r="AJ431" s="303"/>
    </row>
    <row r="432" spans="1:36" x14ac:dyDescent="0.25">
      <c r="A432" s="37">
        <v>283</v>
      </c>
      <c r="B432" s="42" t="s">
        <v>73</v>
      </c>
      <c r="C432" s="42">
        <v>2020</v>
      </c>
      <c r="D432" s="42">
        <v>2021</v>
      </c>
      <c r="E432" s="42">
        <v>2022</v>
      </c>
      <c r="F432" s="42">
        <v>2023</v>
      </c>
      <c r="G432" s="42">
        <v>2024</v>
      </c>
      <c r="H432" s="42">
        <v>2025</v>
      </c>
      <c r="I432" s="42">
        <v>2026</v>
      </c>
      <c r="J432" s="42">
        <v>2027</v>
      </c>
      <c r="K432" s="42">
        <v>2028</v>
      </c>
      <c r="L432" s="42">
        <v>2029</v>
      </c>
      <c r="M432" s="42">
        <v>2030</v>
      </c>
      <c r="N432" s="42">
        <v>2031</v>
      </c>
      <c r="O432" s="42">
        <v>2032</v>
      </c>
      <c r="P432" s="42">
        <v>2033</v>
      </c>
      <c r="Q432" s="42">
        <v>2034</v>
      </c>
      <c r="R432" s="42">
        <v>2035</v>
      </c>
      <c r="S432" s="42">
        <v>2036</v>
      </c>
      <c r="T432" s="42">
        <v>2037</v>
      </c>
      <c r="U432" s="42">
        <v>2038</v>
      </c>
      <c r="V432" s="42">
        <v>2039</v>
      </c>
      <c r="W432" s="42">
        <v>2040</v>
      </c>
      <c r="X432" s="42"/>
      <c r="AD432" s="303"/>
      <c r="AE432" s="303"/>
      <c r="AF432" s="303"/>
      <c r="AG432" s="303"/>
      <c r="AH432" s="303"/>
      <c r="AI432" s="303"/>
      <c r="AJ432" s="303"/>
    </row>
    <row r="433" spans="1:36" x14ac:dyDescent="0.25">
      <c r="A433" s="37">
        <v>285</v>
      </c>
      <c r="B433" s="42" t="s">
        <v>104</v>
      </c>
      <c r="C433" s="24">
        <v>0</v>
      </c>
      <c r="D433" s="24">
        <v>0</v>
      </c>
      <c r="E433" s="24">
        <v>0</v>
      </c>
      <c r="F433" s="24">
        <v>0</v>
      </c>
      <c r="G433" s="24">
        <v>0</v>
      </c>
      <c r="H433" s="24">
        <v>0</v>
      </c>
      <c r="I433" s="24">
        <v>0</v>
      </c>
      <c r="J433" s="24">
        <v>0</v>
      </c>
      <c r="K433" s="24">
        <v>0</v>
      </c>
      <c r="L433" s="24">
        <v>0</v>
      </c>
      <c r="M433" s="24">
        <v>0</v>
      </c>
      <c r="N433" s="24">
        <v>0</v>
      </c>
      <c r="O433" s="24">
        <v>0</v>
      </c>
      <c r="P433" s="24">
        <v>0</v>
      </c>
      <c r="Q433" s="24">
        <v>0</v>
      </c>
      <c r="R433" s="24">
        <v>0</v>
      </c>
      <c r="S433" s="24">
        <v>0</v>
      </c>
      <c r="T433" s="24">
        <v>0</v>
      </c>
      <c r="U433" s="24">
        <v>0</v>
      </c>
      <c r="V433" s="24">
        <v>0</v>
      </c>
      <c r="W433" s="24">
        <v>0</v>
      </c>
      <c r="X433" s="24"/>
      <c r="AD433" s="303"/>
      <c r="AE433" s="303"/>
      <c r="AF433" s="303"/>
      <c r="AG433" s="303"/>
      <c r="AH433" s="303"/>
      <c r="AI433" s="303"/>
      <c r="AJ433" s="303"/>
    </row>
    <row r="434" spans="1:36" x14ac:dyDescent="0.25">
      <c r="A434" s="37">
        <v>287</v>
      </c>
      <c r="B434" s="42" t="s">
        <v>104</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c r="AD434" s="303"/>
      <c r="AE434" s="303"/>
      <c r="AF434" s="303"/>
      <c r="AG434" s="303"/>
      <c r="AH434" s="303"/>
      <c r="AI434" s="303"/>
      <c r="AJ434" s="303"/>
    </row>
    <row r="435" spans="1:36" x14ac:dyDescent="0.25">
      <c r="A435" s="37">
        <v>289</v>
      </c>
      <c r="B435" s="42" t="s">
        <v>105</v>
      </c>
      <c r="C435" s="24">
        <v>0</v>
      </c>
      <c r="D435" s="24">
        <v>0</v>
      </c>
      <c r="E435" s="24">
        <v>0</v>
      </c>
      <c r="F435" s="24">
        <v>0</v>
      </c>
      <c r="G435" s="24">
        <v>0</v>
      </c>
      <c r="H435" s="24">
        <v>0</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c r="AD435" s="303"/>
      <c r="AE435" s="303"/>
      <c r="AF435" s="303"/>
      <c r="AG435" s="303"/>
      <c r="AH435" s="303"/>
      <c r="AI435" s="303"/>
      <c r="AJ435" s="303"/>
    </row>
    <row r="436" spans="1:36" x14ac:dyDescent="0.25">
      <c r="A436" s="37">
        <v>299</v>
      </c>
      <c r="B436" s="42" t="s">
        <v>78</v>
      </c>
      <c r="C436" s="24">
        <v>0</v>
      </c>
      <c r="D436" s="24">
        <v>0</v>
      </c>
      <c r="E436" s="24">
        <v>0</v>
      </c>
      <c r="F436" s="24">
        <v>0</v>
      </c>
      <c r="G436" s="24">
        <v>0</v>
      </c>
      <c r="H436" s="24">
        <v>0</v>
      </c>
      <c r="I436" s="24">
        <v>0</v>
      </c>
      <c r="J436" s="24">
        <v>0</v>
      </c>
      <c r="K436" s="24">
        <v>0</v>
      </c>
      <c r="L436" s="24">
        <v>0</v>
      </c>
      <c r="M436" s="24">
        <v>0</v>
      </c>
      <c r="N436" s="24">
        <v>0</v>
      </c>
      <c r="O436" s="24">
        <v>0</v>
      </c>
      <c r="P436" s="24">
        <v>0</v>
      </c>
      <c r="Q436" s="24">
        <v>0</v>
      </c>
      <c r="R436" s="24">
        <v>0</v>
      </c>
      <c r="S436" s="24">
        <v>0</v>
      </c>
      <c r="T436" s="24">
        <v>0</v>
      </c>
      <c r="U436" s="24">
        <v>0</v>
      </c>
      <c r="V436" s="24">
        <v>0</v>
      </c>
      <c r="W436" s="24">
        <v>0</v>
      </c>
      <c r="X436" s="24"/>
      <c r="AD436" s="303"/>
      <c r="AE436" s="303"/>
      <c r="AF436" s="303"/>
      <c r="AG436" s="303"/>
      <c r="AH436" s="303"/>
      <c r="AI436" s="303"/>
      <c r="AJ436" s="303"/>
    </row>
    <row r="437" spans="1:36" x14ac:dyDescent="0.25">
      <c r="A437" s="37">
        <v>301</v>
      </c>
      <c r="B437" s="42" t="s">
        <v>106</v>
      </c>
      <c r="C437" s="24">
        <v>0</v>
      </c>
      <c r="D437" s="24">
        <v>0</v>
      </c>
      <c r="E437" s="24">
        <v>0</v>
      </c>
      <c r="F437" s="24">
        <v>0</v>
      </c>
      <c r="G437" s="24">
        <v>0</v>
      </c>
      <c r="H437" s="24">
        <v>0</v>
      </c>
      <c r="I437" s="24">
        <v>0</v>
      </c>
      <c r="J437" s="24">
        <v>0</v>
      </c>
      <c r="K437" s="24">
        <v>0</v>
      </c>
      <c r="L437" s="24">
        <v>0</v>
      </c>
      <c r="M437" s="24">
        <v>0</v>
      </c>
      <c r="N437" s="24">
        <v>0</v>
      </c>
      <c r="O437" s="24">
        <v>0</v>
      </c>
      <c r="P437" s="24">
        <v>0</v>
      </c>
      <c r="Q437" s="24">
        <v>0</v>
      </c>
      <c r="R437" s="24">
        <v>0</v>
      </c>
      <c r="S437" s="24">
        <v>0</v>
      </c>
      <c r="T437" s="24">
        <v>0</v>
      </c>
      <c r="U437" s="24">
        <v>0</v>
      </c>
      <c r="V437" s="24">
        <v>0</v>
      </c>
      <c r="W437" s="24">
        <v>0</v>
      </c>
      <c r="X437" s="24"/>
      <c r="AD437" s="303"/>
      <c r="AE437" s="303"/>
      <c r="AF437" s="303"/>
      <c r="AG437" s="303"/>
      <c r="AH437" s="303"/>
      <c r="AI437" s="303"/>
      <c r="AJ437" s="303"/>
    </row>
    <row r="438" spans="1:36" x14ac:dyDescent="0.25">
      <c r="A438" s="37">
        <v>303</v>
      </c>
      <c r="B438" s="42" t="s">
        <v>107</v>
      </c>
      <c r="C438" s="24">
        <v>0</v>
      </c>
      <c r="D438" s="24">
        <v>0</v>
      </c>
      <c r="E438" s="24">
        <v>0</v>
      </c>
      <c r="F438" s="24">
        <v>0</v>
      </c>
      <c r="G438" s="24">
        <v>0</v>
      </c>
      <c r="H438" s="24">
        <v>0</v>
      </c>
      <c r="I438" s="24">
        <v>0</v>
      </c>
      <c r="J438" s="24">
        <v>0</v>
      </c>
      <c r="K438" s="24">
        <v>0</v>
      </c>
      <c r="L438" s="24">
        <v>0</v>
      </c>
      <c r="M438" s="24">
        <v>0</v>
      </c>
      <c r="N438" s="24">
        <v>0</v>
      </c>
      <c r="O438" s="24">
        <v>0</v>
      </c>
      <c r="P438" s="24">
        <v>0</v>
      </c>
      <c r="Q438" s="24">
        <v>0</v>
      </c>
      <c r="R438" s="24">
        <v>0</v>
      </c>
      <c r="S438" s="24">
        <v>0</v>
      </c>
      <c r="T438" s="24">
        <v>0</v>
      </c>
      <c r="U438" s="24">
        <v>0</v>
      </c>
      <c r="V438" s="24">
        <v>0</v>
      </c>
      <c r="W438" s="24">
        <v>0</v>
      </c>
      <c r="X438" s="24"/>
      <c r="AD438" s="303"/>
      <c r="AE438" s="303"/>
      <c r="AF438" s="303"/>
      <c r="AG438" s="303"/>
      <c r="AH438" s="303"/>
      <c r="AI438" s="303"/>
      <c r="AJ438" s="303"/>
    </row>
    <row r="439" spans="1:36" x14ac:dyDescent="0.25">
      <c r="B439" s="42"/>
      <c r="C439" s="26"/>
      <c r="D439" s="26"/>
      <c r="E439" s="26"/>
      <c r="F439" s="26"/>
      <c r="G439" s="26"/>
      <c r="H439" s="26"/>
      <c r="I439" s="26"/>
      <c r="J439" s="26"/>
      <c r="K439" s="26"/>
      <c r="L439" s="26"/>
      <c r="M439" s="26"/>
      <c r="N439" s="26"/>
      <c r="O439" s="26"/>
      <c r="P439" s="26"/>
      <c r="Q439" s="26"/>
      <c r="R439" s="26"/>
      <c r="S439" s="26"/>
      <c r="T439" s="26"/>
      <c r="U439" s="26"/>
      <c r="V439" s="26"/>
      <c r="W439" s="26"/>
      <c r="X439" s="26"/>
      <c r="AD439" s="303"/>
      <c r="AE439" s="303"/>
      <c r="AF439" s="303"/>
      <c r="AG439" s="303"/>
      <c r="AH439" s="303"/>
      <c r="AI439" s="303"/>
      <c r="AJ439" s="303"/>
    </row>
    <row r="440" spans="1:36" x14ac:dyDescent="0.25">
      <c r="A440" s="37">
        <v>330</v>
      </c>
      <c r="B440" s="42" t="s">
        <v>82</v>
      </c>
      <c r="C440" s="36">
        <v>0</v>
      </c>
      <c r="D440" s="36">
        <v>0</v>
      </c>
      <c r="E440" s="36">
        <v>0</v>
      </c>
      <c r="F440" s="36">
        <v>0</v>
      </c>
      <c r="G440" s="36">
        <v>0</v>
      </c>
      <c r="H440" s="36">
        <v>0</v>
      </c>
      <c r="I440" s="36">
        <v>0</v>
      </c>
      <c r="J440" s="36">
        <v>0</v>
      </c>
      <c r="K440" s="36">
        <v>0</v>
      </c>
      <c r="L440" s="36">
        <v>0</v>
      </c>
      <c r="M440" s="36">
        <v>0</v>
      </c>
      <c r="N440" s="36">
        <v>0</v>
      </c>
      <c r="O440" s="36">
        <v>0</v>
      </c>
      <c r="P440" s="36">
        <v>0</v>
      </c>
      <c r="Q440" s="36">
        <v>0</v>
      </c>
      <c r="R440" s="36">
        <v>0</v>
      </c>
      <c r="S440" s="36">
        <v>0</v>
      </c>
      <c r="T440" s="36">
        <v>0</v>
      </c>
      <c r="U440" s="36">
        <v>0</v>
      </c>
      <c r="V440" s="36">
        <v>0</v>
      </c>
      <c r="W440" s="36">
        <v>0</v>
      </c>
      <c r="X440" s="36"/>
      <c r="AD440" s="303"/>
      <c r="AE440" s="303"/>
      <c r="AF440" s="303"/>
      <c r="AG440" s="303"/>
      <c r="AH440" s="303"/>
      <c r="AI440" s="303"/>
      <c r="AJ440" s="303"/>
    </row>
    <row r="441" spans="1:36" x14ac:dyDescent="0.25">
      <c r="A441" s="37">
        <v>331</v>
      </c>
      <c r="B441" s="42" t="s">
        <v>83</v>
      </c>
      <c r="C441" s="28">
        <v>0</v>
      </c>
      <c r="D441" s="28">
        <v>0</v>
      </c>
      <c r="E441" s="28">
        <v>0</v>
      </c>
      <c r="F441" s="28">
        <v>0</v>
      </c>
      <c r="G441" s="28">
        <v>0</v>
      </c>
      <c r="H441" s="28">
        <v>0</v>
      </c>
      <c r="I441" s="28">
        <v>0</v>
      </c>
      <c r="J441" s="28">
        <v>0</v>
      </c>
      <c r="K441" s="28">
        <v>0</v>
      </c>
      <c r="L441" s="28">
        <v>0</v>
      </c>
      <c r="M441" s="28">
        <v>0</v>
      </c>
      <c r="N441" s="28">
        <v>0</v>
      </c>
      <c r="O441" s="28">
        <v>0</v>
      </c>
      <c r="P441" s="28">
        <v>0</v>
      </c>
      <c r="Q441" s="28">
        <v>0</v>
      </c>
      <c r="R441" s="28">
        <v>0</v>
      </c>
      <c r="S441" s="28">
        <v>0</v>
      </c>
      <c r="T441" s="28">
        <v>0</v>
      </c>
      <c r="U441" s="28">
        <v>0</v>
      </c>
      <c r="V441" s="28">
        <v>0</v>
      </c>
      <c r="W441" s="28">
        <v>0</v>
      </c>
      <c r="X441" s="28"/>
    </row>
    <row r="442" spans="1:36" x14ac:dyDescent="0.25">
      <c r="A442" s="37">
        <v>332</v>
      </c>
      <c r="B442" s="42" t="s">
        <v>84</v>
      </c>
      <c r="C442" s="28">
        <v>0</v>
      </c>
      <c r="D442" s="28">
        <v>0</v>
      </c>
      <c r="E442" s="28">
        <v>0</v>
      </c>
      <c r="F442" s="28">
        <v>0</v>
      </c>
      <c r="G442" s="28">
        <v>0</v>
      </c>
      <c r="H442" s="28">
        <v>0</v>
      </c>
      <c r="I442" s="28">
        <v>0</v>
      </c>
      <c r="J442" s="28">
        <v>0</v>
      </c>
      <c r="K442" s="28">
        <v>0</v>
      </c>
      <c r="L442" s="28">
        <v>0</v>
      </c>
      <c r="M442" s="28">
        <v>0</v>
      </c>
      <c r="N442" s="28">
        <v>0</v>
      </c>
      <c r="O442" s="28">
        <v>0</v>
      </c>
      <c r="P442" s="28">
        <v>0</v>
      </c>
      <c r="Q442" s="28">
        <v>0</v>
      </c>
      <c r="R442" s="28">
        <v>0</v>
      </c>
      <c r="S442" s="28">
        <v>0</v>
      </c>
      <c r="T442" s="28">
        <v>0</v>
      </c>
      <c r="U442" s="28">
        <v>0</v>
      </c>
      <c r="V442" s="28">
        <v>0</v>
      </c>
      <c r="W442" s="28">
        <v>0</v>
      </c>
      <c r="X442" s="28"/>
    </row>
    <row r="443" spans="1:36" x14ac:dyDescent="0.25">
      <c r="A443" s="37">
        <v>336</v>
      </c>
      <c r="B443" s="42" t="s">
        <v>85</v>
      </c>
      <c r="C443" s="28">
        <v>1</v>
      </c>
      <c r="D443" s="28">
        <v>1</v>
      </c>
      <c r="E443" s="28">
        <v>1</v>
      </c>
      <c r="F443" s="28">
        <v>1</v>
      </c>
      <c r="G443" s="28">
        <v>1</v>
      </c>
      <c r="H443" s="28">
        <v>1</v>
      </c>
      <c r="I443" s="28">
        <v>1</v>
      </c>
      <c r="J443" s="28">
        <v>1</v>
      </c>
      <c r="K443" s="28">
        <v>1</v>
      </c>
      <c r="L443" s="28">
        <v>1</v>
      </c>
      <c r="M443" s="28">
        <v>1</v>
      </c>
      <c r="N443" s="28">
        <v>1</v>
      </c>
      <c r="O443" s="28">
        <v>1</v>
      </c>
      <c r="P443" s="28">
        <v>1</v>
      </c>
      <c r="Q443" s="28">
        <v>1</v>
      </c>
      <c r="R443" s="28">
        <v>1</v>
      </c>
      <c r="S443" s="28">
        <v>1</v>
      </c>
      <c r="T443" s="28">
        <v>1</v>
      </c>
      <c r="U443" s="28">
        <v>1</v>
      </c>
      <c r="V443" s="28">
        <v>1</v>
      </c>
      <c r="W443" s="28">
        <v>1</v>
      </c>
      <c r="X443" s="28"/>
    </row>
    <row r="444" spans="1:36" x14ac:dyDescent="0.25">
      <c r="B444" s="42"/>
      <c r="C444" s="26"/>
      <c r="D444" s="26"/>
      <c r="E444" s="26"/>
      <c r="F444" s="26"/>
      <c r="G444" s="26"/>
      <c r="H444" s="26"/>
      <c r="I444" s="26"/>
      <c r="J444" s="26"/>
      <c r="K444" s="26"/>
      <c r="L444" s="26"/>
      <c r="M444" s="26"/>
      <c r="N444" s="26"/>
      <c r="O444" s="26"/>
      <c r="P444" s="26"/>
      <c r="Q444" s="26"/>
      <c r="R444" s="26"/>
      <c r="S444" s="26"/>
      <c r="T444" s="26"/>
      <c r="U444" s="26"/>
      <c r="V444" s="26"/>
      <c r="W444" s="26"/>
      <c r="X444" s="26"/>
    </row>
    <row r="445" spans="1:36" x14ac:dyDescent="0.25">
      <c r="A445" s="37">
        <v>339</v>
      </c>
      <c r="B445" s="42" t="s">
        <v>86</v>
      </c>
      <c r="C445" s="24">
        <v>0</v>
      </c>
      <c r="D445" s="24">
        <v>0</v>
      </c>
      <c r="E445" s="24">
        <v>0</v>
      </c>
      <c r="F445" s="24">
        <v>0</v>
      </c>
      <c r="G445" s="24">
        <v>0</v>
      </c>
      <c r="H445" s="24">
        <v>0</v>
      </c>
      <c r="I445" s="24">
        <v>0</v>
      </c>
      <c r="J445" s="24">
        <v>0</v>
      </c>
      <c r="K445" s="24">
        <v>0</v>
      </c>
      <c r="L445" s="24">
        <v>0</v>
      </c>
      <c r="M445" s="24">
        <v>0</v>
      </c>
      <c r="N445" s="24">
        <v>0</v>
      </c>
      <c r="O445" s="24">
        <v>0</v>
      </c>
      <c r="P445" s="24">
        <v>0</v>
      </c>
      <c r="Q445" s="24">
        <v>0</v>
      </c>
      <c r="R445" s="24">
        <v>0</v>
      </c>
      <c r="S445" s="24">
        <v>0</v>
      </c>
      <c r="T445" s="24">
        <v>0</v>
      </c>
      <c r="U445" s="24">
        <v>0</v>
      </c>
      <c r="V445" s="24">
        <v>0</v>
      </c>
      <c r="W445" s="24">
        <v>0</v>
      </c>
      <c r="X445" s="24"/>
    </row>
    <row r="446" spans="1:36" x14ac:dyDescent="0.25">
      <c r="A446" s="37">
        <v>340</v>
      </c>
      <c r="B446" s="42" t="s">
        <v>87</v>
      </c>
      <c r="C446" s="24">
        <v>0</v>
      </c>
      <c r="D446" s="24">
        <v>0</v>
      </c>
      <c r="E446" s="24">
        <v>0</v>
      </c>
      <c r="F446" s="24">
        <v>0</v>
      </c>
      <c r="G446" s="24">
        <v>0</v>
      </c>
      <c r="H446" s="24">
        <v>0</v>
      </c>
      <c r="I446" s="24">
        <v>0</v>
      </c>
      <c r="J446" s="24">
        <v>0</v>
      </c>
      <c r="K446" s="24">
        <v>0</v>
      </c>
      <c r="L446" s="24">
        <v>0</v>
      </c>
      <c r="M446" s="24">
        <v>0</v>
      </c>
      <c r="N446" s="24">
        <v>0</v>
      </c>
      <c r="O446" s="24">
        <v>0</v>
      </c>
      <c r="P446" s="24">
        <v>0</v>
      </c>
      <c r="Q446" s="24">
        <v>0</v>
      </c>
      <c r="R446" s="24">
        <v>0</v>
      </c>
      <c r="S446" s="24">
        <v>0</v>
      </c>
      <c r="T446" s="24">
        <v>0</v>
      </c>
      <c r="U446" s="24">
        <v>0</v>
      </c>
      <c r="V446" s="24">
        <v>0</v>
      </c>
      <c r="W446" s="24">
        <v>0</v>
      </c>
      <c r="X446" s="24"/>
    </row>
    <row r="447" spans="1:36" x14ac:dyDescent="0.25">
      <c r="B447" s="42"/>
      <c r="C447" s="26"/>
      <c r="D447" s="26"/>
      <c r="E447" s="26"/>
      <c r="F447" s="26"/>
      <c r="G447" s="26"/>
      <c r="H447" s="26"/>
      <c r="I447" s="26"/>
      <c r="J447" s="26"/>
      <c r="K447" s="26"/>
      <c r="L447" s="26"/>
      <c r="M447" s="26"/>
      <c r="N447" s="26"/>
      <c r="O447" s="26"/>
      <c r="P447" s="26"/>
      <c r="Q447" s="26"/>
      <c r="R447" s="26"/>
      <c r="S447" s="26"/>
      <c r="T447" s="26"/>
      <c r="U447" s="26"/>
      <c r="V447" s="26"/>
      <c r="W447" s="26"/>
      <c r="X447" s="26"/>
    </row>
    <row r="448" spans="1:36" x14ac:dyDescent="0.25">
      <c r="A448" s="37">
        <v>366</v>
      </c>
      <c r="B448" s="42" t="s">
        <v>88</v>
      </c>
      <c r="C448" s="36">
        <v>0</v>
      </c>
      <c r="D448" s="36">
        <v>0</v>
      </c>
      <c r="E448" s="36">
        <v>0</v>
      </c>
      <c r="F448" s="36">
        <v>0</v>
      </c>
      <c r="G448" s="36">
        <v>0</v>
      </c>
      <c r="H448" s="36">
        <v>0</v>
      </c>
      <c r="I448" s="36">
        <v>0</v>
      </c>
      <c r="J448" s="36">
        <v>0</v>
      </c>
      <c r="K448" s="36">
        <v>0</v>
      </c>
      <c r="L448" s="36">
        <v>0</v>
      </c>
      <c r="M448" s="36">
        <v>0</v>
      </c>
      <c r="N448" s="36">
        <v>0</v>
      </c>
      <c r="O448" s="36">
        <v>0</v>
      </c>
      <c r="P448" s="36">
        <v>0</v>
      </c>
      <c r="Q448" s="36">
        <v>0</v>
      </c>
      <c r="R448" s="36">
        <v>0</v>
      </c>
      <c r="S448" s="36">
        <v>0</v>
      </c>
      <c r="T448" s="36">
        <v>0</v>
      </c>
      <c r="U448" s="36">
        <v>0</v>
      </c>
      <c r="V448" s="36">
        <v>0</v>
      </c>
      <c r="W448" s="36">
        <v>0</v>
      </c>
      <c r="X448" s="36"/>
    </row>
    <row r="449" spans="1:24" x14ac:dyDescent="0.25">
      <c r="A449" s="37">
        <v>368</v>
      </c>
      <c r="B449" s="42" t="s">
        <v>89</v>
      </c>
      <c r="C449" s="28">
        <v>0</v>
      </c>
      <c r="D449" s="28">
        <v>0</v>
      </c>
      <c r="E449" s="28">
        <v>0</v>
      </c>
      <c r="F449" s="28">
        <v>0</v>
      </c>
      <c r="G449" s="28">
        <v>0</v>
      </c>
      <c r="H449" s="28">
        <v>0</v>
      </c>
      <c r="I449" s="28">
        <v>0</v>
      </c>
      <c r="J449" s="28">
        <v>0</v>
      </c>
      <c r="K449" s="28">
        <v>0</v>
      </c>
      <c r="L449" s="28">
        <v>0</v>
      </c>
      <c r="M449" s="28">
        <v>0</v>
      </c>
      <c r="N449" s="28">
        <v>0</v>
      </c>
      <c r="O449" s="28">
        <v>0</v>
      </c>
      <c r="P449" s="28">
        <v>0</v>
      </c>
      <c r="Q449" s="28">
        <v>0</v>
      </c>
      <c r="R449" s="28">
        <v>0</v>
      </c>
      <c r="S449" s="28">
        <v>0</v>
      </c>
      <c r="T449" s="28">
        <v>0</v>
      </c>
      <c r="U449" s="28">
        <v>0</v>
      </c>
      <c r="V449" s="28">
        <v>0</v>
      </c>
      <c r="W449" s="28">
        <v>0</v>
      </c>
      <c r="X449" s="28"/>
    </row>
    <row r="450" spans="1:24" x14ac:dyDescent="0.25">
      <c r="A450" s="37">
        <v>369</v>
      </c>
      <c r="B450" s="42" t="s">
        <v>90</v>
      </c>
      <c r="C450" s="28">
        <v>0</v>
      </c>
      <c r="D450" s="28">
        <v>0</v>
      </c>
      <c r="E450" s="28">
        <v>0</v>
      </c>
      <c r="F450" s="28">
        <v>0</v>
      </c>
      <c r="G450" s="28">
        <v>0</v>
      </c>
      <c r="H450" s="28">
        <v>0</v>
      </c>
      <c r="I450" s="28">
        <v>0</v>
      </c>
      <c r="J450" s="28">
        <v>0</v>
      </c>
      <c r="K450" s="28">
        <v>0</v>
      </c>
      <c r="L450" s="28">
        <v>0</v>
      </c>
      <c r="M450" s="28">
        <v>0</v>
      </c>
      <c r="N450" s="28">
        <v>0</v>
      </c>
      <c r="O450" s="28">
        <v>0</v>
      </c>
      <c r="P450" s="28">
        <v>0</v>
      </c>
      <c r="Q450" s="28">
        <v>0</v>
      </c>
      <c r="R450" s="28">
        <v>0</v>
      </c>
      <c r="S450" s="28">
        <v>0</v>
      </c>
      <c r="T450" s="28">
        <v>0</v>
      </c>
      <c r="U450" s="28">
        <v>0</v>
      </c>
      <c r="V450" s="28">
        <v>0</v>
      </c>
      <c r="W450" s="28">
        <v>0</v>
      </c>
      <c r="X450" s="28"/>
    </row>
    <row r="451" spans="1:24" x14ac:dyDescent="0.25">
      <c r="A451" s="37">
        <v>370</v>
      </c>
      <c r="B451" s="42" t="s">
        <v>91</v>
      </c>
      <c r="C451" s="28">
        <v>0</v>
      </c>
      <c r="D451" s="28">
        <v>0</v>
      </c>
      <c r="E451" s="28">
        <v>0</v>
      </c>
      <c r="F451" s="28">
        <v>0</v>
      </c>
      <c r="G451" s="28">
        <v>0</v>
      </c>
      <c r="H451" s="28">
        <v>0</v>
      </c>
      <c r="I451" s="28">
        <v>0</v>
      </c>
      <c r="J451" s="28">
        <v>0</v>
      </c>
      <c r="K451" s="28">
        <v>0</v>
      </c>
      <c r="L451" s="28">
        <v>0</v>
      </c>
      <c r="M451" s="28">
        <v>0</v>
      </c>
      <c r="N451" s="28">
        <v>0</v>
      </c>
      <c r="O451" s="28">
        <v>0</v>
      </c>
      <c r="P451" s="28">
        <v>0</v>
      </c>
      <c r="Q451" s="28">
        <v>0</v>
      </c>
      <c r="R451" s="28">
        <v>0</v>
      </c>
      <c r="S451" s="28">
        <v>0</v>
      </c>
      <c r="T451" s="28">
        <v>0</v>
      </c>
      <c r="U451" s="28">
        <v>0</v>
      </c>
      <c r="V451" s="28">
        <v>0</v>
      </c>
      <c r="W451" s="28">
        <v>0</v>
      </c>
      <c r="X451" s="28"/>
    </row>
    <row r="452" spans="1:24" x14ac:dyDescent="0.25">
      <c r="B452" s="42"/>
      <c r="C452" s="26"/>
      <c r="D452" s="26"/>
      <c r="E452" s="26"/>
      <c r="F452" s="26"/>
      <c r="G452" s="26"/>
      <c r="H452" s="26"/>
      <c r="I452" s="26"/>
      <c r="J452" s="26"/>
      <c r="K452" s="26"/>
      <c r="L452" s="26"/>
      <c r="M452" s="26"/>
      <c r="N452" s="26"/>
      <c r="O452" s="26"/>
      <c r="P452" s="26"/>
      <c r="Q452" s="26"/>
      <c r="R452" s="26"/>
      <c r="S452" s="26"/>
      <c r="T452" s="26"/>
      <c r="U452" s="26"/>
      <c r="V452" s="26"/>
      <c r="W452" s="26"/>
      <c r="X452" s="26"/>
    </row>
    <row r="453" spans="1:24" x14ac:dyDescent="0.25">
      <c r="A453" s="37">
        <v>380</v>
      </c>
      <c r="B453" s="42" t="s">
        <v>37</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A454" s="37">
        <v>381</v>
      </c>
      <c r="B454" s="42" t="s">
        <v>75</v>
      </c>
      <c r="C454" s="24">
        <v>0</v>
      </c>
      <c r="D454" s="24">
        <v>0</v>
      </c>
      <c r="E454" s="24">
        <v>0</v>
      </c>
      <c r="F454" s="24">
        <v>0</v>
      </c>
      <c r="G454" s="24">
        <v>0</v>
      </c>
      <c r="H454" s="24">
        <v>0</v>
      </c>
      <c r="I454" s="24">
        <v>0</v>
      </c>
      <c r="J454" s="24">
        <v>0</v>
      </c>
      <c r="K454" s="24">
        <v>0</v>
      </c>
      <c r="L454" s="24">
        <v>0</v>
      </c>
      <c r="M454" s="24">
        <v>0</v>
      </c>
      <c r="N454" s="24">
        <v>0</v>
      </c>
      <c r="O454" s="24">
        <v>0</v>
      </c>
      <c r="P454" s="24">
        <v>0</v>
      </c>
      <c r="Q454" s="24">
        <v>0</v>
      </c>
      <c r="R454" s="24">
        <v>0</v>
      </c>
      <c r="S454" s="24">
        <v>0</v>
      </c>
      <c r="T454" s="24">
        <v>0</v>
      </c>
      <c r="U454" s="24">
        <v>0</v>
      </c>
      <c r="V454" s="24">
        <v>0</v>
      </c>
      <c r="W454" s="24">
        <v>0</v>
      </c>
      <c r="X454" s="24"/>
    </row>
    <row r="455" spans="1:24" x14ac:dyDescent="0.25">
      <c r="A455" s="37">
        <v>382</v>
      </c>
      <c r="B455" s="42" t="s">
        <v>76</v>
      </c>
      <c r="C455" s="24">
        <v>0</v>
      </c>
      <c r="D455" s="24">
        <v>0</v>
      </c>
      <c r="E455" s="24">
        <v>0</v>
      </c>
      <c r="F455" s="24">
        <v>0</v>
      </c>
      <c r="G455" s="24">
        <v>0</v>
      </c>
      <c r="H455" s="24">
        <v>0</v>
      </c>
      <c r="I455" s="24">
        <v>0</v>
      </c>
      <c r="J455" s="24">
        <v>0</v>
      </c>
      <c r="K455" s="24">
        <v>0</v>
      </c>
      <c r="L455" s="24">
        <v>0</v>
      </c>
      <c r="M455" s="24">
        <v>0</v>
      </c>
      <c r="N455" s="24">
        <v>0</v>
      </c>
      <c r="O455" s="24">
        <v>0</v>
      </c>
      <c r="P455" s="24">
        <v>0</v>
      </c>
      <c r="Q455" s="24">
        <v>0</v>
      </c>
      <c r="R455" s="24">
        <v>0</v>
      </c>
      <c r="S455" s="24">
        <v>0</v>
      </c>
      <c r="T455" s="24">
        <v>0</v>
      </c>
      <c r="U455" s="24">
        <v>0</v>
      </c>
      <c r="V455" s="24">
        <v>0</v>
      </c>
      <c r="W455" s="24">
        <v>0</v>
      </c>
      <c r="X455" s="24"/>
    </row>
    <row r="456" spans="1:24" x14ac:dyDescent="0.25">
      <c r="A456" s="37">
        <v>383</v>
      </c>
      <c r="B456" s="42" t="s">
        <v>40</v>
      </c>
      <c r="C456" s="24">
        <v>0</v>
      </c>
      <c r="D456" s="24">
        <v>0</v>
      </c>
      <c r="E456" s="24">
        <v>0</v>
      </c>
      <c r="F456" s="24">
        <v>0</v>
      </c>
      <c r="G456" s="24">
        <v>0</v>
      </c>
      <c r="H456" s="24">
        <v>0</v>
      </c>
      <c r="I456" s="24">
        <v>0</v>
      </c>
      <c r="J456" s="24">
        <v>0</v>
      </c>
      <c r="K456" s="24">
        <v>0</v>
      </c>
      <c r="L456" s="24">
        <v>0</v>
      </c>
      <c r="M456" s="24">
        <v>0</v>
      </c>
      <c r="N456" s="24">
        <v>0</v>
      </c>
      <c r="O456" s="24">
        <v>0</v>
      </c>
      <c r="P456" s="24">
        <v>0</v>
      </c>
      <c r="Q456" s="24">
        <v>0</v>
      </c>
      <c r="R456" s="24">
        <v>0</v>
      </c>
      <c r="S456" s="24">
        <v>0</v>
      </c>
      <c r="T456" s="24">
        <v>0</v>
      </c>
      <c r="U456" s="24">
        <v>0</v>
      </c>
      <c r="V456" s="24">
        <v>0</v>
      </c>
      <c r="W456" s="24">
        <v>0</v>
      </c>
      <c r="X456" s="24"/>
    </row>
    <row r="458" spans="1:24" x14ac:dyDescent="0.25">
      <c r="A458" s="37">
        <v>1</v>
      </c>
      <c r="B458" s="42" t="s">
        <v>103</v>
      </c>
      <c r="C458" s="42" t="s">
        <v>103</v>
      </c>
      <c r="D458" s="42"/>
      <c r="E458" s="42"/>
      <c r="F458" s="42"/>
      <c r="G458" s="42"/>
      <c r="H458" s="42"/>
      <c r="I458" s="42"/>
      <c r="J458" s="42"/>
      <c r="K458" s="42"/>
      <c r="L458" s="42"/>
      <c r="M458" s="42"/>
      <c r="N458" s="42"/>
      <c r="O458" s="42"/>
      <c r="P458" s="42"/>
      <c r="Q458" s="42"/>
      <c r="R458" s="42"/>
      <c r="S458" s="42"/>
      <c r="T458" s="42"/>
      <c r="U458" s="42"/>
      <c r="V458" s="42"/>
      <c r="W458" s="42"/>
      <c r="X458" s="42"/>
    </row>
    <row r="459" spans="1:24" x14ac:dyDescent="0.25">
      <c r="A459" s="37">
        <v>283</v>
      </c>
      <c r="B459" s="42" t="s">
        <v>73</v>
      </c>
      <c r="C459" s="42">
        <v>2020</v>
      </c>
      <c r="D459" s="42">
        <v>2021</v>
      </c>
      <c r="E459" s="42">
        <v>2022</v>
      </c>
      <c r="F459" s="42">
        <v>2023</v>
      </c>
      <c r="G459" s="42">
        <v>2024</v>
      </c>
      <c r="H459" s="42">
        <v>2025</v>
      </c>
      <c r="I459" s="42">
        <v>2026</v>
      </c>
      <c r="J459" s="42">
        <v>2027</v>
      </c>
      <c r="K459" s="42">
        <v>2028</v>
      </c>
      <c r="L459" s="42">
        <v>2029</v>
      </c>
      <c r="M459" s="42">
        <v>2030</v>
      </c>
      <c r="N459" s="42">
        <v>2031</v>
      </c>
      <c r="O459" s="42">
        <v>2032</v>
      </c>
      <c r="P459" s="42">
        <v>2033</v>
      </c>
      <c r="Q459" s="42">
        <v>2034</v>
      </c>
      <c r="R459" s="42">
        <v>2035</v>
      </c>
      <c r="S459" s="42">
        <v>2036</v>
      </c>
      <c r="T459" s="42">
        <v>2037</v>
      </c>
      <c r="U459" s="42">
        <v>2038</v>
      </c>
      <c r="V459" s="42">
        <v>2039</v>
      </c>
      <c r="W459" s="42">
        <v>2040</v>
      </c>
      <c r="X459" s="42"/>
    </row>
    <row r="460" spans="1:24" x14ac:dyDescent="0.25">
      <c r="A460" s="37">
        <v>285</v>
      </c>
      <c r="B460" s="42" t="s">
        <v>104</v>
      </c>
      <c r="C460" s="24">
        <v>0</v>
      </c>
      <c r="D460" s="24">
        <v>0</v>
      </c>
      <c r="E460" s="24">
        <v>0</v>
      </c>
      <c r="F460" s="24">
        <v>0</v>
      </c>
      <c r="G460" s="24">
        <v>0</v>
      </c>
      <c r="H460" s="24">
        <v>0</v>
      </c>
      <c r="I460" s="24">
        <v>0</v>
      </c>
      <c r="J460" s="24">
        <v>0</v>
      </c>
      <c r="K460" s="24">
        <v>0</v>
      </c>
      <c r="L460" s="24">
        <v>0</v>
      </c>
      <c r="M460" s="24">
        <v>0</v>
      </c>
      <c r="N460" s="24">
        <v>0</v>
      </c>
      <c r="O460" s="24">
        <v>0</v>
      </c>
      <c r="P460" s="24">
        <v>0</v>
      </c>
      <c r="Q460" s="24">
        <v>0</v>
      </c>
      <c r="R460" s="24">
        <v>0</v>
      </c>
      <c r="S460" s="24">
        <v>0</v>
      </c>
      <c r="T460" s="24">
        <v>0</v>
      </c>
      <c r="U460" s="24">
        <v>0</v>
      </c>
      <c r="V460" s="24">
        <v>0</v>
      </c>
      <c r="W460" s="24">
        <v>0</v>
      </c>
      <c r="X460" s="24"/>
    </row>
    <row r="461" spans="1:24" x14ac:dyDescent="0.25">
      <c r="A461" s="37">
        <v>287</v>
      </c>
      <c r="B461" s="42" t="s">
        <v>104</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A462" s="37">
        <v>289</v>
      </c>
      <c r="B462" s="42" t="s">
        <v>105</v>
      </c>
      <c r="C462" s="24">
        <v>0</v>
      </c>
      <c r="D462" s="24">
        <v>0</v>
      </c>
      <c r="E462" s="24">
        <v>0</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row>
    <row r="463" spans="1:24" x14ac:dyDescent="0.25">
      <c r="A463" s="37">
        <v>299</v>
      </c>
      <c r="B463" s="42" t="s">
        <v>78</v>
      </c>
      <c r="C463" s="24">
        <v>0</v>
      </c>
      <c r="D463" s="24">
        <v>0</v>
      </c>
      <c r="E463" s="24">
        <v>0</v>
      </c>
      <c r="F463" s="24">
        <v>0</v>
      </c>
      <c r="G463" s="24">
        <v>0</v>
      </c>
      <c r="H463" s="24">
        <v>0</v>
      </c>
      <c r="I463" s="24">
        <v>0</v>
      </c>
      <c r="J463" s="24">
        <v>0</v>
      </c>
      <c r="K463" s="24">
        <v>0</v>
      </c>
      <c r="L463" s="24">
        <v>0</v>
      </c>
      <c r="M463" s="24">
        <v>0</v>
      </c>
      <c r="N463" s="24">
        <v>0</v>
      </c>
      <c r="O463" s="24">
        <v>0</v>
      </c>
      <c r="P463" s="24">
        <v>0</v>
      </c>
      <c r="Q463" s="24">
        <v>0</v>
      </c>
      <c r="R463" s="24">
        <v>0</v>
      </c>
      <c r="S463" s="24">
        <v>0</v>
      </c>
      <c r="T463" s="24">
        <v>0</v>
      </c>
      <c r="U463" s="24">
        <v>0</v>
      </c>
      <c r="V463" s="24">
        <v>0</v>
      </c>
      <c r="W463" s="24">
        <v>0</v>
      </c>
      <c r="X463" s="24"/>
    </row>
    <row r="464" spans="1:24" x14ac:dyDescent="0.25">
      <c r="A464" s="37">
        <v>301</v>
      </c>
      <c r="B464" s="42" t="s">
        <v>106</v>
      </c>
      <c r="C464" s="24">
        <v>0</v>
      </c>
      <c r="D464" s="24">
        <v>0</v>
      </c>
      <c r="E464" s="24">
        <v>0</v>
      </c>
      <c r="F464" s="24">
        <v>0</v>
      </c>
      <c r="G464" s="24">
        <v>0</v>
      </c>
      <c r="H464" s="24">
        <v>0</v>
      </c>
      <c r="I464" s="24">
        <v>0</v>
      </c>
      <c r="J464" s="24">
        <v>0</v>
      </c>
      <c r="K464" s="24">
        <v>0</v>
      </c>
      <c r="L464" s="24">
        <v>0</v>
      </c>
      <c r="M464" s="24">
        <v>0</v>
      </c>
      <c r="N464" s="24">
        <v>0</v>
      </c>
      <c r="O464" s="24">
        <v>0</v>
      </c>
      <c r="P464" s="24">
        <v>0</v>
      </c>
      <c r="Q464" s="24">
        <v>0</v>
      </c>
      <c r="R464" s="24">
        <v>0</v>
      </c>
      <c r="S464" s="24">
        <v>0</v>
      </c>
      <c r="T464" s="24">
        <v>0</v>
      </c>
      <c r="U464" s="24">
        <v>0</v>
      </c>
      <c r="V464" s="24">
        <v>0</v>
      </c>
      <c r="W464" s="24">
        <v>0</v>
      </c>
      <c r="X464" s="24"/>
    </row>
    <row r="465" spans="1:24" x14ac:dyDescent="0.25">
      <c r="A465" s="37">
        <v>303</v>
      </c>
      <c r="B465" s="42" t="s">
        <v>107</v>
      </c>
      <c r="C465" s="24">
        <v>0</v>
      </c>
      <c r="D465" s="24">
        <v>0</v>
      </c>
      <c r="E465" s="24">
        <v>0</v>
      </c>
      <c r="F465" s="24">
        <v>0</v>
      </c>
      <c r="G465" s="24">
        <v>0</v>
      </c>
      <c r="H465" s="24">
        <v>0</v>
      </c>
      <c r="I465" s="24">
        <v>0</v>
      </c>
      <c r="J465" s="24">
        <v>0</v>
      </c>
      <c r="K465" s="24">
        <v>0</v>
      </c>
      <c r="L465" s="24">
        <v>0</v>
      </c>
      <c r="M465" s="24">
        <v>0</v>
      </c>
      <c r="N465" s="24">
        <v>0</v>
      </c>
      <c r="O465" s="24">
        <v>0</v>
      </c>
      <c r="P465" s="24">
        <v>0</v>
      </c>
      <c r="Q465" s="24">
        <v>0</v>
      </c>
      <c r="R465" s="24">
        <v>0</v>
      </c>
      <c r="S465" s="24">
        <v>0</v>
      </c>
      <c r="T465" s="24">
        <v>0</v>
      </c>
      <c r="U465" s="24">
        <v>0</v>
      </c>
      <c r="V465" s="24">
        <v>0</v>
      </c>
      <c r="W465" s="24">
        <v>0</v>
      </c>
      <c r="X465" s="24"/>
    </row>
    <row r="466" spans="1:24" x14ac:dyDescent="0.25">
      <c r="B466" s="42"/>
      <c r="C466" s="26"/>
      <c r="D466" s="26"/>
      <c r="E466" s="26"/>
      <c r="F466" s="26"/>
      <c r="G466" s="26"/>
      <c r="H466" s="26"/>
      <c r="I466" s="26"/>
      <c r="J466" s="26"/>
      <c r="K466" s="26"/>
      <c r="L466" s="26"/>
      <c r="M466" s="26"/>
      <c r="N466" s="26"/>
      <c r="O466" s="26"/>
      <c r="P466" s="26"/>
      <c r="Q466" s="26"/>
      <c r="R466" s="26"/>
      <c r="S466" s="26"/>
      <c r="T466" s="26"/>
      <c r="U466" s="26"/>
      <c r="V466" s="26"/>
      <c r="W466" s="26"/>
      <c r="X466" s="26"/>
    </row>
    <row r="467" spans="1:24" x14ac:dyDescent="0.25">
      <c r="A467" s="37">
        <v>330</v>
      </c>
      <c r="B467" s="42" t="s">
        <v>82</v>
      </c>
      <c r="C467" s="36">
        <v>0</v>
      </c>
      <c r="D467" s="36">
        <v>0</v>
      </c>
      <c r="E467" s="36">
        <v>0</v>
      </c>
      <c r="F467" s="36">
        <v>0</v>
      </c>
      <c r="G467" s="36">
        <v>0</v>
      </c>
      <c r="H467" s="36">
        <v>0</v>
      </c>
      <c r="I467" s="36">
        <v>0</v>
      </c>
      <c r="J467" s="36">
        <v>0</v>
      </c>
      <c r="K467" s="36">
        <v>0</v>
      </c>
      <c r="L467" s="36">
        <v>0</v>
      </c>
      <c r="M467" s="36">
        <v>0</v>
      </c>
      <c r="N467" s="36">
        <v>0</v>
      </c>
      <c r="O467" s="36">
        <v>0</v>
      </c>
      <c r="P467" s="36">
        <v>0</v>
      </c>
      <c r="Q467" s="36">
        <v>0</v>
      </c>
      <c r="R467" s="36">
        <v>0</v>
      </c>
      <c r="S467" s="36">
        <v>0</v>
      </c>
      <c r="T467" s="36">
        <v>0</v>
      </c>
      <c r="U467" s="36">
        <v>0</v>
      </c>
      <c r="V467" s="36">
        <v>0</v>
      </c>
      <c r="W467" s="36">
        <v>0</v>
      </c>
      <c r="X467" s="36"/>
    </row>
    <row r="468" spans="1:24" x14ac:dyDescent="0.25">
      <c r="A468" s="37">
        <v>331</v>
      </c>
      <c r="B468" s="42" t="s">
        <v>83</v>
      </c>
      <c r="C468" s="28">
        <v>0</v>
      </c>
      <c r="D468" s="28">
        <v>0</v>
      </c>
      <c r="E468" s="28">
        <v>0</v>
      </c>
      <c r="F468" s="28">
        <v>0</v>
      </c>
      <c r="G468" s="28">
        <v>0</v>
      </c>
      <c r="H468" s="28">
        <v>0</v>
      </c>
      <c r="I468" s="28">
        <v>0</v>
      </c>
      <c r="J468" s="28">
        <v>0</v>
      </c>
      <c r="K468" s="28">
        <v>0</v>
      </c>
      <c r="L468" s="28">
        <v>0</v>
      </c>
      <c r="M468" s="28">
        <v>0</v>
      </c>
      <c r="N468" s="28">
        <v>0</v>
      </c>
      <c r="O468" s="28">
        <v>0</v>
      </c>
      <c r="P468" s="28">
        <v>0</v>
      </c>
      <c r="Q468" s="28">
        <v>0</v>
      </c>
      <c r="R468" s="28">
        <v>0</v>
      </c>
      <c r="S468" s="28">
        <v>0</v>
      </c>
      <c r="T468" s="28">
        <v>0</v>
      </c>
      <c r="U468" s="28">
        <v>0</v>
      </c>
      <c r="V468" s="28">
        <v>0</v>
      </c>
      <c r="W468" s="28">
        <v>0</v>
      </c>
      <c r="X468" s="28"/>
    </row>
    <row r="469" spans="1:24" x14ac:dyDescent="0.25">
      <c r="A469" s="37">
        <v>332</v>
      </c>
      <c r="B469" s="42" t="s">
        <v>84</v>
      </c>
      <c r="C469" s="28">
        <v>0</v>
      </c>
      <c r="D469" s="28">
        <v>0</v>
      </c>
      <c r="E469" s="28">
        <v>0</v>
      </c>
      <c r="F469" s="28">
        <v>0</v>
      </c>
      <c r="G469" s="28">
        <v>0</v>
      </c>
      <c r="H469" s="28">
        <v>0</v>
      </c>
      <c r="I469" s="28">
        <v>0</v>
      </c>
      <c r="J469" s="28">
        <v>0</v>
      </c>
      <c r="K469" s="28">
        <v>0</v>
      </c>
      <c r="L469" s="28">
        <v>0</v>
      </c>
      <c r="M469" s="28">
        <v>0</v>
      </c>
      <c r="N469" s="28">
        <v>0</v>
      </c>
      <c r="O469" s="28">
        <v>0</v>
      </c>
      <c r="P469" s="28">
        <v>0</v>
      </c>
      <c r="Q469" s="28">
        <v>0</v>
      </c>
      <c r="R469" s="28">
        <v>0</v>
      </c>
      <c r="S469" s="28">
        <v>0</v>
      </c>
      <c r="T469" s="28">
        <v>0</v>
      </c>
      <c r="U469" s="28">
        <v>0</v>
      </c>
      <c r="V469" s="28">
        <v>0</v>
      </c>
      <c r="W469" s="28">
        <v>0</v>
      </c>
      <c r="X469" s="28"/>
    </row>
    <row r="470" spans="1:24" x14ac:dyDescent="0.25">
      <c r="A470" s="37">
        <v>336</v>
      </c>
      <c r="B470" s="42" t="s">
        <v>85</v>
      </c>
      <c r="C470" s="28">
        <v>1</v>
      </c>
      <c r="D470" s="28">
        <v>1</v>
      </c>
      <c r="E470" s="28">
        <v>1</v>
      </c>
      <c r="F470" s="28">
        <v>1</v>
      </c>
      <c r="G470" s="28">
        <v>1</v>
      </c>
      <c r="H470" s="28">
        <v>1</v>
      </c>
      <c r="I470" s="28">
        <v>1</v>
      </c>
      <c r="J470" s="28">
        <v>1</v>
      </c>
      <c r="K470" s="28">
        <v>1</v>
      </c>
      <c r="L470" s="28">
        <v>1</v>
      </c>
      <c r="M470" s="28">
        <v>1</v>
      </c>
      <c r="N470" s="28">
        <v>1</v>
      </c>
      <c r="O470" s="28">
        <v>1</v>
      </c>
      <c r="P470" s="28">
        <v>1</v>
      </c>
      <c r="Q470" s="28">
        <v>1</v>
      </c>
      <c r="R470" s="28">
        <v>1</v>
      </c>
      <c r="S470" s="28">
        <v>1</v>
      </c>
      <c r="T470" s="28">
        <v>1</v>
      </c>
      <c r="U470" s="28">
        <v>1</v>
      </c>
      <c r="V470" s="28">
        <v>1</v>
      </c>
      <c r="W470" s="28">
        <v>1</v>
      </c>
      <c r="X470" s="28"/>
    </row>
    <row r="471" spans="1:24" x14ac:dyDescent="0.25">
      <c r="B471" s="42"/>
      <c r="C471" s="26"/>
      <c r="D471" s="26"/>
      <c r="E471" s="26"/>
      <c r="F471" s="26"/>
      <c r="G471" s="26"/>
      <c r="H471" s="26"/>
      <c r="I471" s="26"/>
      <c r="J471" s="26"/>
      <c r="K471" s="26"/>
      <c r="L471" s="26"/>
      <c r="M471" s="26"/>
      <c r="N471" s="26"/>
      <c r="O471" s="26"/>
      <c r="P471" s="26"/>
      <c r="Q471" s="26"/>
      <c r="R471" s="26"/>
      <c r="S471" s="26"/>
      <c r="T471" s="26"/>
      <c r="U471" s="26"/>
      <c r="V471" s="26"/>
      <c r="W471" s="26"/>
      <c r="X471" s="26"/>
    </row>
    <row r="472" spans="1:24" x14ac:dyDescent="0.25">
      <c r="A472" s="37">
        <v>339</v>
      </c>
      <c r="B472" s="42" t="s">
        <v>86</v>
      </c>
      <c r="C472" s="24">
        <v>0</v>
      </c>
      <c r="D472" s="24">
        <v>0</v>
      </c>
      <c r="E472" s="24">
        <v>0</v>
      </c>
      <c r="F472" s="24">
        <v>0</v>
      </c>
      <c r="G472" s="24">
        <v>0</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row>
    <row r="473" spans="1:24" x14ac:dyDescent="0.25">
      <c r="A473" s="37">
        <v>340</v>
      </c>
      <c r="B473" s="42" t="s">
        <v>87</v>
      </c>
      <c r="C473" s="24">
        <v>0</v>
      </c>
      <c r="D473" s="24">
        <v>0</v>
      </c>
      <c r="E473" s="24">
        <v>0</v>
      </c>
      <c r="F473" s="24">
        <v>0</v>
      </c>
      <c r="G473" s="24">
        <v>0</v>
      </c>
      <c r="H473" s="24">
        <v>0</v>
      </c>
      <c r="I473" s="24">
        <v>0</v>
      </c>
      <c r="J473" s="24">
        <v>0</v>
      </c>
      <c r="K473" s="24">
        <v>0</v>
      </c>
      <c r="L473" s="24">
        <v>0</v>
      </c>
      <c r="M473" s="24">
        <v>0</v>
      </c>
      <c r="N473" s="24">
        <v>0</v>
      </c>
      <c r="O473" s="24">
        <v>0</v>
      </c>
      <c r="P473" s="24">
        <v>0</v>
      </c>
      <c r="Q473" s="24">
        <v>0</v>
      </c>
      <c r="R473" s="24">
        <v>0</v>
      </c>
      <c r="S473" s="24">
        <v>0</v>
      </c>
      <c r="T473" s="24">
        <v>0</v>
      </c>
      <c r="U473" s="24">
        <v>0</v>
      </c>
      <c r="V473" s="24">
        <v>0</v>
      </c>
      <c r="W473" s="24">
        <v>0</v>
      </c>
      <c r="X473" s="24"/>
    </row>
    <row r="474" spans="1:24" x14ac:dyDescent="0.25">
      <c r="B474" s="42"/>
      <c r="C474" s="26"/>
      <c r="D474" s="26"/>
      <c r="E474" s="26"/>
      <c r="F474" s="26"/>
      <c r="G474" s="26"/>
      <c r="H474" s="26"/>
      <c r="I474" s="26"/>
      <c r="J474" s="26"/>
      <c r="K474" s="26"/>
      <c r="L474" s="26"/>
      <c r="M474" s="26"/>
      <c r="N474" s="26"/>
      <c r="O474" s="26"/>
      <c r="P474" s="26"/>
      <c r="Q474" s="26"/>
      <c r="R474" s="26"/>
      <c r="S474" s="26"/>
      <c r="T474" s="26"/>
      <c r="U474" s="26"/>
      <c r="V474" s="26"/>
      <c r="W474" s="26"/>
      <c r="X474" s="26"/>
    </row>
    <row r="475" spans="1:24" x14ac:dyDescent="0.25">
      <c r="A475" s="37">
        <v>366</v>
      </c>
      <c r="B475" s="42" t="s">
        <v>88</v>
      </c>
      <c r="C475" s="36">
        <v>0</v>
      </c>
      <c r="D475" s="36">
        <v>0</v>
      </c>
      <c r="E475" s="36">
        <v>0</v>
      </c>
      <c r="F475" s="36">
        <v>0</v>
      </c>
      <c r="G475" s="36">
        <v>0</v>
      </c>
      <c r="H475" s="36">
        <v>0</v>
      </c>
      <c r="I475" s="36">
        <v>0</v>
      </c>
      <c r="J475" s="36">
        <v>0</v>
      </c>
      <c r="K475" s="36">
        <v>0</v>
      </c>
      <c r="L475" s="36">
        <v>0</v>
      </c>
      <c r="M475" s="36">
        <v>0</v>
      </c>
      <c r="N475" s="36">
        <v>0</v>
      </c>
      <c r="O475" s="36">
        <v>0</v>
      </c>
      <c r="P475" s="36">
        <v>0</v>
      </c>
      <c r="Q475" s="36">
        <v>0</v>
      </c>
      <c r="R475" s="36">
        <v>0</v>
      </c>
      <c r="S475" s="36">
        <v>0</v>
      </c>
      <c r="T475" s="36">
        <v>0</v>
      </c>
      <c r="U475" s="36">
        <v>0</v>
      </c>
      <c r="V475" s="36">
        <v>0</v>
      </c>
      <c r="W475" s="36">
        <v>0</v>
      </c>
      <c r="X475" s="36"/>
    </row>
    <row r="476" spans="1:24" x14ac:dyDescent="0.25">
      <c r="A476" s="37">
        <v>368</v>
      </c>
      <c r="B476" s="42" t="s">
        <v>89</v>
      </c>
      <c r="C476" s="28">
        <v>0</v>
      </c>
      <c r="D476" s="28">
        <v>0</v>
      </c>
      <c r="E476" s="28">
        <v>0</v>
      </c>
      <c r="F476" s="28">
        <v>0</v>
      </c>
      <c r="G476" s="28">
        <v>0</v>
      </c>
      <c r="H476" s="28">
        <v>0</v>
      </c>
      <c r="I476" s="28">
        <v>0</v>
      </c>
      <c r="J476" s="28">
        <v>0</v>
      </c>
      <c r="K476" s="28">
        <v>0</v>
      </c>
      <c r="L476" s="28">
        <v>0</v>
      </c>
      <c r="M476" s="28">
        <v>0</v>
      </c>
      <c r="N476" s="28">
        <v>0</v>
      </c>
      <c r="O476" s="28">
        <v>0</v>
      </c>
      <c r="P476" s="28">
        <v>0</v>
      </c>
      <c r="Q476" s="28">
        <v>0</v>
      </c>
      <c r="R476" s="28">
        <v>0</v>
      </c>
      <c r="S476" s="28">
        <v>0</v>
      </c>
      <c r="T476" s="28">
        <v>0</v>
      </c>
      <c r="U476" s="28">
        <v>0</v>
      </c>
      <c r="V476" s="28">
        <v>0</v>
      </c>
      <c r="W476" s="28">
        <v>0</v>
      </c>
      <c r="X476" s="28"/>
    </row>
    <row r="477" spans="1:24" x14ac:dyDescent="0.25">
      <c r="A477" s="37">
        <v>369</v>
      </c>
      <c r="B477" s="42" t="s">
        <v>90</v>
      </c>
      <c r="C477" s="28">
        <v>0</v>
      </c>
      <c r="D477" s="28">
        <v>0</v>
      </c>
      <c r="E477" s="28">
        <v>0</v>
      </c>
      <c r="F477" s="28">
        <v>0</v>
      </c>
      <c r="G477" s="28">
        <v>0</v>
      </c>
      <c r="H477" s="28">
        <v>0</v>
      </c>
      <c r="I477" s="28">
        <v>0</v>
      </c>
      <c r="J477" s="28">
        <v>0</v>
      </c>
      <c r="K477" s="28">
        <v>0</v>
      </c>
      <c r="L477" s="28">
        <v>0</v>
      </c>
      <c r="M477" s="28">
        <v>0</v>
      </c>
      <c r="N477" s="28">
        <v>0</v>
      </c>
      <c r="O477" s="28">
        <v>0</v>
      </c>
      <c r="P477" s="28">
        <v>0</v>
      </c>
      <c r="Q477" s="28">
        <v>0</v>
      </c>
      <c r="R477" s="28">
        <v>0</v>
      </c>
      <c r="S477" s="28">
        <v>0</v>
      </c>
      <c r="T477" s="28">
        <v>0</v>
      </c>
      <c r="U477" s="28">
        <v>0</v>
      </c>
      <c r="V477" s="28">
        <v>0</v>
      </c>
      <c r="W477" s="28">
        <v>0</v>
      </c>
      <c r="X477" s="28"/>
    </row>
    <row r="478" spans="1:24" x14ac:dyDescent="0.25">
      <c r="A478" s="37">
        <v>370</v>
      </c>
      <c r="B478" s="42" t="s">
        <v>91</v>
      </c>
      <c r="C478" s="28">
        <v>0</v>
      </c>
      <c r="D478" s="28">
        <v>0</v>
      </c>
      <c r="E478" s="28">
        <v>0</v>
      </c>
      <c r="F478" s="28">
        <v>0</v>
      </c>
      <c r="G478" s="28">
        <v>0</v>
      </c>
      <c r="H478" s="28">
        <v>0</v>
      </c>
      <c r="I478" s="28">
        <v>0</v>
      </c>
      <c r="J478" s="28">
        <v>0</v>
      </c>
      <c r="K478" s="28">
        <v>0</v>
      </c>
      <c r="L478" s="28">
        <v>0</v>
      </c>
      <c r="M478" s="28">
        <v>0</v>
      </c>
      <c r="N478" s="28">
        <v>0</v>
      </c>
      <c r="O478" s="28">
        <v>0</v>
      </c>
      <c r="P478" s="28">
        <v>0</v>
      </c>
      <c r="Q478" s="28">
        <v>0</v>
      </c>
      <c r="R478" s="28">
        <v>0</v>
      </c>
      <c r="S478" s="28">
        <v>0</v>
      </c>
      <c r="T478" s="28">
        <v>0</v>
      </c>
      <c r="U478" s="28">
        <v>0</v>
      </c>
      <c r="V478" s="28">
        <v>0</v>
      </c>
      <c r="W478" s="28">
        <v>0</v>
      </c>
      <c r="X478" s="28"/>
    </row>
    <row r="479" spans="1:24" x14ac:dyDescent="0.25">
      <c r="B479" s="42"/>
      <c r="C479" s="26"/>
      <c r="D479" s="26"/>
      <c r="E479" s="26"/>
      <c r="F479" s="26"/>
      <c r="G479" s="26"/>
      <c r="H479" s="26"/>
      <c r="I479" s="26"/>
      <c r="J479" s="26"/>
      <c r="K479" s="26"/>
      <c r="L479" s="26"/>
      <c r="M479" s="26"/>
      <c r="N479" s="26"/>
      <c r="O479" s="26"/>
      <c r="P479" s="26"/>
      <c r="Q479" s="26"/>
      <c r="R479" s="26"/>
      <c r="S479" s="26"/>
      <c r="T479" s="26"/>
      <c r="U479" s="26"/>
      <c r="V479" s="26"/>
      <c r="W479" s="26"/>
      <c r="X479" s="26"/>
    </row>
    <row r="480" spans="1:24" x14ac:dyDescent="0.25">
      <c r="A480" s="37">
        <v>380</v>
      </c>
      <c r="B480" s="42" t="s">
        <v>37</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A481" s="37">
        <v>381</v>
      </c>
      <c r="B481" s="42" t="s">
        <v>75</v>
      </c>
      <c r="C481" s="24">
        <v>0</v>
      </c>
      <c r="D481" s="24">
        <v>0</v>
      </c>
      <c r="E481" s="24">
        <v>0</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row>
    <row r="482" spans="1:24" x14ac:dyDescent="0.25">
      <c r="A482" s="37">
        <v>382</v>
      </c>
      <c r="B482" s="42" t="s">
        <v>76</v>
      </c>
      <c r="C482" s="24">
        <v>0</v>
      </c>
      <c r="D482" s="24">
        <v>0</v>
      </c>
      <c r="E482" s="24">
        <v>0</v>
      </c>
      <c r="F482" s="24">
        <v>0</v>
      </c>
      <c r="G482" s="24">
        <v>0</v>
      </c>
      <c r="H482" s="24">
        <v>0</v>
      </c>
      <c r="I482" s="24">
        <v>0</v>
      </c>
      <c r="J482" s="24">
        <v>0</v>
      </c>
      <c r="K482" s="24">
        <v>0</v>
      </c>
      <c r="L482" s="24">
        <v>0</v>
      </c>
      <c r="M482" s="24">
        <v>0</v>
      </c>
      <c r="N482" s="24">
        <v>0</v>
      </c>
      <c r="O482" s="24">
        <v>0</v>
      </c>
      <c r="P482" s="24">
        <v>0</v>
      </c>
      <c r="Q482" s="24">
        <v>0</v>
      </c>
      <c r="R482" s="24">
        <v>0</v>
      </c>
      <c r="S482" s="24">
        <v>0</v>
      </c>
      <c r="T482" s="24">
        <v>0</v>
      </c>
      <c r="U482" s="24">
        <v>0</v>
      </c>
      <c r="V482" s="24">
        <v>0</v>
      </c>
      <c r="W482" s="24">
        <v>0</v>
      </c>
      <c r="X482" s="24"/>
    </row>
    <row r="483" spans="1:24" x14ac:dyDescent="0.25">
      <c r="A483" s="37">
        <v>383</v>
      </c>
      <c r="B483" s="42" t="s">
        <v>40</v>
      </c>
      <c r="C483" s="24">
        <v>0</v>
      </c>
      <c r="D483" s="24">
        <v>0</v>
      </c>
      <c r="E483" s="24">
        <v>0</v>
      </c>
      <c r="F483" s="24">
        <v>0</v>
      </c>
      <c r="G483" s="24">
        <v>0</v>
      </c>
      <c r="H483" s="24">
        <v>0</v>
      </c>
      <c r="I483" s="24">
        <v>0</v>
      </c>
      <c r="J483" s="24">
        <v>0</v>
      </c>
      <c r="K483" s="24">
        <v>0</v>
      </c>
      <c r="L483" s="24">
        <v>0</v>
      </c>
      <c r="M483" s="24">
        <v>0</v>
      </c>
      <c r="N483" s="24">
        <v>0</v>
      </c>
      <c r="O483" s="24">
        <v>0</v>
      </c>
      <c r="P483" s="24">
        <v>0</v>
      </c>
      <c r="Q483" s="24">
        <v>0</v>
      </c>
      <c r="R483" s="24">
        <v>0</v>
      </c>
      <c r="S483" s="24">
        <v>0</v>
      </c>
      <c r="T483" s="24">
        <v>0</v>
      </c>
      <c r="U483" s="24">
        <v>0</v>
      </c>
      <c r="V483" s="24">
        <v>0</v>
      </c>
      <c r="W483" s="24">
        <v>0</v>
      </c>
      <c r="X483" s="24"/>
    </row>
    <row r="485" spans="1:24" x14ac:dyDescent="0.25">
      <c r="A485" s="37">
        <v>1</v>
      </c>
      <c r="B485" s="42" t="s">
        <v>103</v>
      </c>
      <c r="C485" s="42" t="s">
        <v>103</v>
      </c>
      <c r="D485" s="42"/>
      <c r="E485" s="42"/>
      <c r="F485" s="42"/>
      <c r="G485" s="42"/>
      <c r="H485" s="42"/>
      <c r="I485" s="42"/>
      <c r="J485" s="42"/>
      <c r="K485" s="42"/>
      <c r="L485" s="42"/>
      <c r="M485" s="42"/>
      <c r="N485" s="42"/>
      <c r="O485" s="42"/>
      <c r="P485" s="42"/>
      <c r="Q485" s="42"/>
      <c r="R485" s="42"/>
      <c r="S485" s="42"/>
      <c r="T485" s="42"/>
      <c r="U485" s="42"/>
      <c r="V485" s="42"/>
      <c r="W485" s="42"/>
      <c r="X485" s="42"/>
    </row>
    <row r="486" spans="1:24" x14ac:dyDescent="0.25">
      <c r="A486" s="37">
        <v>283</v>
      </c>
      <c r="B486" s="42" t="s">
        <v>73</v>
      </c>
      <c r="C486" s="42">
        <v>2020</v>
      </c>
      <c r="D486" s="42">
        <v>2021</v>
      </c>
      <c r="E486" s="42">
        <v>2022</v>
      </c>
      <c r="F486" s="42">
        <v>2023</v>
      </c>
      <c r="G486" s="42">
        <v>2024</v>
      </c>
      <c r="H486" s="42">
        <v>2025</v>
      </c>
      <c r="I486" s="42">
        <v>2026</v>
      </c>
      <c r="J486" s="42">
        <v>2027</v>
      </c>
      <c r="K486" s="42">
        <v>2028</v>
      </c>
      <c r="L486" s="42">
        <v>2029</v>
      </c>
      <c r="M486" s="42">
        <v>2030</v>
      </c>
      <c r="N486" s="42">
        <v>2031</v>
      </c>
      <c r="O486" s="42">
        <v>2032</v>
      </c>
      <c r="P486" s="42">
        <v>2033</v>
      </c>
      <c r="Q486" s="42">
        <v>2034</v>
      </c>
      <c r="R486" s="42">
        <v>2035</v>
      </c>
      <c r="S486" s="42">
        <v>2036</v>
      </c>
      <c r="T486" s="42">
        <v>2037</v>
      </c>
      <c r="U486" s="42">
        <v>2038</v>
      </c>
      <c r="V486" s="42">
        <v>2039</v>
      </c>
      <c r="W486" s="42">
        <v>2040</v>
      </c>
      <c r="X486" s="42"/>
    </row>
    <row r="487" spans="1:24" x14ac:dyDescent="0.25">
      <c r="A487" s="37">
        <v>285</v>
      </c>
      <c r="B487" s="42" t="s">
        <v>104</v>
      </c>
      <c r="C487" s="24">
        <v>0</v>
      </c>
      <c r="D487" s="24">
        <v>0</v>
      </c>
      <c r="E487" s="24">
        <v>0</v>
      </c>
      <c r="F487" s="24">
        <v>0</v>
      </c>
      <c r="G487" s="24">
        <v>0</v>
      </c>
      <c r="H487" s="24">
        <v>0</v>
      </c>
      <c r="I487" s="24">
        <v>0</v>
      </c>
      <c r="J487" s="24">
        <v>0</v>
      </c>
      <c r="K487" s="24">
        <v>0</v>
      </c>
      <c r="L487" s="24">
        <v>0</v>
      </c>
      <c r="M487" s="24">
        <v>0</v>
      </c>
      <c r="N487" s="24">
        <v>0</v>
      </c>
      <c r="O487" s="24">
        <v>0</v>
      </c>
      <c r="P487" s="24">
        <v>0</v>
      </c>
      <c r="Q487" s="24">
        <v>0</v>
      </c>
      <c r="R487" s="24">
        <v>0</v>
      </c>
      <c r="S487" s="24">
        <v>0</v>
      </c>
      <c r="T487" s="24">
        <v>0</v>
      </c>
      <c r="U487" s="24">
        <v>0</v>
      </c>
      <c r="V487" s="24">
        <v>0</v>
      </c>
      <c r="W487" s="24">
        <v>0</v>
      </c>
      <c r="X487" s="24"/>
    </row>
    <row r="488" spans="1:24" x14ac:dyDescent="0.25">
      <c r="A488" s="37">
        <v>287</v>
      </c>
      <c r="B488" s="42" t="s">
        <v>104</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A489" s="37">
        <v>289</v>
      </c>
      <c r="B489" s="42" t="s">
        <v>105</v>
      </c>
      <c r="C489" s="24">
        <v>0</v>
      </c>
      <c r="D489" s="24">
        <v>0</v>
      </c>
      <c r="E489" s="24">
        <v>0</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row>
    <row r="490" spans="1:24" x14ac:dyDescent="0.25">
      <c r="A490" s="37">
        <v>299</v>
      </c>
      <c r="B490" s="42" t="s">
        <v>78</v>
      </c>
      <c r="C490" s="24">
        <v>0</v>
      </c>
      <c r="D490" s="24">
        <v>0</v>
      </c>
      <c r="E490" s="24">
        <v>0</v>
      </c>
      <c r="F490" s="24">
        <v>0</v>
      </c>
      <c r="G490" s="24">
        <v>0</v>
      </c>
      <c r="H490" s="24">
        <v>0</v>
      </c>
      <c r="I490" s="24">
        <v>0</v>
      </c>
      <c r="J490" s="24">
        <v>0</v>
      </c>
      <c r="K490" s="24">
        <v>0</v>
      </c>
      <c r="L490" s="24">
        <v>0</v>
      </c>
      <c r="M490" s="24">
        <v>0</v>
      </c>
      <c r="N490" s="24">
        <v>0</v>
      </c>
      <c r="O490" s="24">
        <v>0</v>
      </c>
      <c r="P490" s="24">
        <v>0</v>
      </c>
      <c r="Q490" s="24">
        <v>0</v>
      </c>
      <c r="R490" s="24">
        <v>0</v>
      </c>
      <c r="S490" s="24">
        <v>0</v>
      </c>
      <c r="T490" s="24">
        <v>0</v>
      </c>
      <c r="U490" s="24">
        <v>0</v>
      </c>
      <c r="V490" s="24">
        <v>0</v>
      </c>
      <c r="W490" s="24">
        <v>0</v>
      </c>
      <c r="X490" s="24"/>
    </row>
    <row r="491" spans="1:24" x14ac:dyDescent="0.25">
      <c r="A491" s="37">
        <v>301</v>
      </c>
      <c r="B491" s="42" t="s">
        <v>106</v>
      </c>
      <c r="C491" s="24">
        <v>0</v>
      </c>
      <c r="D491" s="24">
        <v>0</v>
      </c>
      <c r="E491" s="24">
        <v>0</v>
      </c>
      <c r="F491" s="24">
        <v>0</v>
      </c>
      <c r="G491" s="24">
        <v>0</v>
      </c>
      <c r="H491" s="24">
        <v>0</v>
      </c>
      <c r="I491" s="24">
        <v>0</v>
      </c>
      <c r="J491" s="24">
        <v>0</v>
      </c>
      <c r="K491" s="24">
        <v>0</v>
      </c>
      <c r="L491" s="24">
        <v>0</v>
      </c>
      <c r="M491" s="24">
        <v>0</v>
      </c>
      <c r="N491" s="24">
        <v>0</v>
      </c>
      <c r="O491" s="24">
        <v>0</v>
      </c>
      <c r="P491" s="24">
        <v>0</v>
      </c>
      <c r="Q491" s="24">
        <v>0</v>
      </c>
      <c r="R491" s="24">
        <v>0</v>
      </c>
      <c r="S491" s="24">
        <v>0</v>
      </c>
      <c r="T491" s="24">
        <v>0</v>
      </c>
      <c r="U491" s="24">
        <v>0</v>
      </c>
      <c r="V491" s="24">
        <v>0</v>
      </c>
      <c r="W491" s="24">
        <v>0</v>
      </c>
      <c r="X491" s="24"/>
    </row>
    <row r="492" spans="1:24" x14ac:dyDescent="0.25">
      <c r="A492" s="37">
        <v>303</v>
      </c>
      <c r="B492" s="42" t="s">
        <v>107</v>
      </c>
      <c r="C492" s="24">
        <v>0</v>
      </c>
      <c r="D492" s="24">
        <v>0</v>
      </c>
      <c r="E492" s="24">
        <v>0</v>
      </c>
      <c r="F492" s="24">
        <v>0</v>
      </c>
      <c r="G492" s="24">
        <v>0</v>
      </c>
      <c r="H492" s="24">
        <v>0</v>
      </c>
      <c r="I492" s="24">
        <v>0</v>
      </c>
      <c r="J492" s="24">
        <v>0</v>
      </c>
      <c r="K492" s="24">
        <v>0</v>
      </c>
      <c r="L492" s="24">
        <v>0</v>
      </c>
      <c r="M492" s="24">
        <v>0</v>
      </c>
      <c r="N492" s="24">
        <v>0</v>
      </c>
      <c r="O492" s="24">
        <v>0</v>
      </c>
      <c r="P492" s="24">
        <v>0</v>
      </c>
      <c r="Q492" s="24">
        <v>0</v>
      </c>
      <c r="R492" s="24">
        <v>0</v>
      </c>
      <c r="S492" s="24">
        <v>0</v>
      </c>
      <c r="T492" s="24">
        <v>0</v>
      </c>
      <c r="U492" s="24">
        <v>0</v>
      </c>
      <c r="V492" s="24">
        <v>0</v>
      </c>
      <c r="W492" s="24">
        <v>0</v>
      </c>
      <c r="X492" s="24"/>
    </row>
    <row r="493" spans="1:24" x14ac:dyDescent="0.25">
      <c r="B493" s="42"/>
      <c r="C493" s="26"/>
      <c r="D493" s="26"/>
      <c r="E493" s="26"/>
      <c r="F493" s="26"/>
      <c r="G493" s="26"/>
      <c r="H493" s="26"/>
      <c r="I493" s="26"/>
      <c r="J493" s="26"/>
      <c r="K493" s="26"/>
      <c r="L493" s="26"/>
      <c r="M493" s="26"/>
      <c r="N493" s="26"/>
      <c r="O493" s="26"/>
      <c r="P493" s="26"/>
      <c r="Q493" s="26"/>
      <c r="R493" s="26"/>
      <c r="S493" s="26"/>
      <c r="T493" s="26"/>
      <c r="U493" s="26"/>
      <c r="V493" s="26"/>
      <c r="W493" s="26"/>
      <c r="X493" s="26"/>
    </row>
    <row r="494" spans="1:24" x14ac:dyDescent="0.25">
      <c r="A494" s="37">
        <v>330</v>
      </c>
      <c r="B494" s="42" t="s">
        <v>82</v>
      </c>
      <c r="C494" s="36">
        <v>0</v>
      </c>
      <c r="D494" s="36">
        <v>0</v>
      </c>
      <c r="E494" s="36">
        <v>0</v>
      </c>
      <c r="F494" s="36">
        <v>0</v>
      </c>
      <c r="G494" s="36">
        <v>0</v>
      </c>
      <c r="H494" s="36">
        <v>0</v>
      </c>
      <c r="I494" s="36">
        <v>0</v>
      </c>
      <c r="J494" s="36">
        <v>0</v>
      </c>
      <c r="K494" s="36">
        <v>0</v>
      </c>
      <c r="L494" s="36">
        <v>0</v>
      </c>
      <c r="M494" s="36">
        <v>0</v>
      </c>
      <c r="N494" s="36">
        <v>0</v>
      </c>
      <c r="O494" s="36">
        <v>0</v>
      </c>
      <c r="P494" s="36">
        <v>0</v>
      </c>
      <c r="Q494" s="36">
        <v>0</v>
      </c>
      <c r="R494" s="36">
        <v>0</v>
      </c>
      <c r="S494" s="36">
        <v>0</v>
      </c>
      <c r="T494" s="36">
        <v>0</v>
      </c>
      <c r="U494" s="36">
        <v>0</v>
      </c>
      <c r="V494" s="36">
        <v>0</v>
      </c>
      <c r="W494" s="36">
        <v>0</v>
      </c>
      <c r="X494" s="36"/>
    </row>
    <row r="495" spans="1:24" x14ac:dyDescent="0.25">
      <c r="A495" s="37">
        <v>331</v>
      </c>
      <c r="B495" s="42" t="s">
        <v>83</v>
      </c>
      <c r="C495" s="28">
        <v>0</v>
      </c>
      <c r="D495" s="28">
        <v>0</v>
      </c>
      <c r="E495" s="28">
        <v>0</v>
      </c>
      <c r="F495" s="28">
        <v>0</v>
      </c>
      <c r="G495" s="28">
        <v>0</v>
      </c>
      <c r="H495" s="28">
        <v>0</v>
      </c>
      <c r="I495" s="28">
        <v>0</v>
      </c>
      <c r="J495" s="28">
        <v>0</v>
      </c>
      <c r="K495" s="28">
        <v>0</v>
      </c>
      <c r="L495" s="28">
        <v>0</v>
      </c>
      <c r="M495" s="28">
        <v>0</v>
      </c>
      <c r="N495" s="28">
        <v>0</v>
      </c>
      <c r="O495" s="28">
        <v>0</v>
      </c>
      <c r="P495" s="28">
        <v>0</v>
      </c>
      <c r="Q495" s="28">
        <v>0</v>
      </c>
      <c r="R495" s="28">
        <v>0</v>
      </c>
      <c r="S495" s="28">
        <v>0</v>
      </c>
      <c r="T495" s="28">
        <v>0</v>
      </c>
      <c r="U495" s="28">
        <v>0</v>
      </c>
      <c r="V495" s="28">
        <v>0</v>
      </c>
      <c r="W495" s="28">
        <v>0</v>
      </c>
      <c r="X495" s="28"/>
    </row>
    <row r="496" spans="1:24" x14ac:dyDescent="0.25">
      <c r="A496" s="37">
        <v>332</v>
      </c>
      <c r="B496" s="42" t="s">
        <v>84</v>
      </c>
      <c r="C496" s="28">
        <v>0</v>
      </c>
      <c r="D496" s="28">
        <v>0</v>
      </c>
      <c r="E496" s="28">
        <v>0</v>
      </c>
      <c r="F496" s="28">
        <v>0</v>
      </c>
      <c r="G496" s="28">
        <v>0</v>
      </c>
      <c r="H496" s="28">
        <v>0</v>
      </c>
      <c r="I496" s="28">
        <v>0</v>
      </c>
      <c r="J496" s="28">
        <v>0</v>
      </c>
      <c r="K496" s="28">
        <v>0</v>
      </c>
      <c r="L496" s="28">
        <v>0</v>
      </c>
      <c r="M496" s="28">
        <v>0</v>
      </c>
      <c r="N496" s="28">
        <v>0</v>
      </c>
      <c r="O496" s="28">
        <v>0</v>
      </c>
      <c r="P496" s="28">
        <v>0</v>
      </c>
      <c r="Q496" s="28">
        <v>0</v>
      </c>
      <c r="R496" s="28">
        <v>0</v>
      </c>
      <c r="S496" s="28">
        <v>0</v>
      </c>
      <c r="T496" s="28">
        <v>0</v>
      </c>
      <c r="U496" s="28">
        <v>0</v>
      </c>
      <c r="V496" s="28">
        <v>0</v>
      </c>
      <c r="W496" s="28">
        <v>0</v>
      </c>
      <c r="X496" s="28"/>
    </row>
    <row r="497" spans="1:24" x14ac:dyDescent="0.25">
      <c r="A497" s="37">
        <v>336</v>
      </c>
      <c r="B497" s="42" t="s">
        <v>85</v>
      </c>
      <c r="C497" s="28">
        <v>1</v>
      </c>
      <c r="D497" s="28">
        <v>1</v>
      </c>
      <c r="E497" s="28">
        <v>1</v>
      </c>
      <c r="F497" s="28">
        <v>1</v>
      </c>
      <c r="G497" s="28">
        <v>1</v>
      </c>
      <c r="H497" s="28">
        <v>1</v>
      </c>
      <c r="I497" s="28">
        <v>1</v>
      </c>
      <c r="J497" s="28">
        <v>1</v>
      </c>
      <c r="K497" s="28">
        <v>1</v>
      </c>
      <c r="L497" s="28">
        <v>1</v>
      </c>
      <c r="M497" s="28">
        <v>1</v>
      </c>
      <c r="N497" s="28">
        <v>1</v>
      </c>
      <c r="O497" s="28">
        <v>1</v>
      </c>
      <c r="P497" s="28">
        <v>1</v>
      </c>
      <c r="Q497" s="28">
        <v>1</v>
      </c>
      <c r="R497" s="28">
        <v>1</v>
      </c>
      <c r="S497" s="28">
        <v>1</v>
      </c>
      <c r="T497" s="28">
        <v>1</v>
      </c>
      <c r="U497" s="28">
        <v>1</v>
      </c>
      <c r="V497" s="28">
        <v>1</v>
      </c>
      <c r="W497" s="28">
        <v>1</v>
      </c>
      <c r="X497" s="28"/>
    </row>
    <row r="498" spans="1:24" x14ac:dyDescent="0.25">
      <c r="B498" s="42"/>
      <c r="C498" s="26"/>
      <c r="D498" s="26"/>
      <c r="E498" s="26"/>
      <c r="F498" s="26"/>
      <c r="G498" s="26"/>
      <c r="H498" s="26"/>
      <c r="I498" s="26"/>
      <c r="J498" s="26"/>
      <c r="K498" s="26"/>
      <c r="L498" s="26"/>
      <c r="M498" s="26"/>
      <c r="N498" s="26"/>
      <c r="O498" s="26"/>
      <c r="P498" s="26"/>
      <c r="Q498" s="26"/>
      <c r="R498" s="26"/>
      <c r="S498" s="26"/>
      <c r="T498" s="26"/>
      <c r="U498" s="26"/>
      <c r="V498" s="26"/>
      <c r="W498" s="26"/>
      <c r="X498" s="26"/>
    </row>
    <row r="499" spans="1:24" x14ac:dyDescent="0.25">
      <c r="A499" s="37">
        <v>339</v>
      </c>
      <c r="B499" s="42" t="s">
        <v>86</v>
      </c>
      <c r="C499" s="24">
        <v>0</v>
      </c>
      <c r="D499" s="24">
        <v>0</v>
      </c>
      <c r="E499" s="24">
        <v>0</v>
      </c>
      <c r="F499" s="24">
        <v>0</v>
      </c>
      <c r="G499" s="24">
        <v>0</v>
      </c>
      <c r="H499" s="24">
        <v>0</v>
      </c>
      <c r="I499" s="24">
        <v>0</v>
      </c>
      <c r="J499" s="24">
        <v>0</v>
      </c>
      <c r="K499" s="24">
        <v>0</v>
      </c>
      <c r="L499" s="24">
        <v>0</v>
      </c>
      <c r="M499" s="24">
        <v>0</v>
      </c>
      <c r="N499" s="24">
        <v>0</v>
      </c>
      <c r="O499" s="24">
        <v>0</v>
      </c>
      <c r="P499" s="24">
        <v>0</v>
      </c>
      <c r="Q499" s="24">
        <v>0</v>
      </c>
      <c r="R499" s="24">
        <v>0</v>
      </c>
      <c r="S499" s="24">
        <v>0</v>
      </c>
      <c r="T499" s="24">
        <v>0</v>
      </c>
      <c r="U499" s="24">
        <v>0</v>
      </c>
      <c r="V499" s="24">
        <v>0</v>
      </c>
      <c r="W499" s="24">
        <v>0</v>
      </c>
      <c r="X499" s="24"/>
    </row>
    <row r="500" spans="1:24" x14ac:dyDescent="0.25">
      <c r="A500" s="37">
        <v>340</v>
      </c>
      <c r="B500" s="42" t="s">
        <v>87</v>
      </c>
      <c r="C500" s="24">
        <v>0</v>
      </c>
      <c r="D500" s="24">
        <v>0</v>
      </c>
      <c r="E500" s="24">
        <v>0</v>
      </c>
      <c r="F500" s="24">
        <v>0</v>
      </c>
      <c r="G500" s="24">
        <v>0</v>
      </c>
      <c r="H500" s="24">
        <v>0</v>
      </c>
      <c r="I500" s="24">
        <v>0</v>
      </c>
      <c r="J500" s="24">
        <v>0</v>
      </c>
      <c r="K500" s="24">
        <v>0</v>
      </c>
      <c r="L500" s="24">
        <v>0</v>
      </c>
      <c r="M500" s="24">
        <v>0</v>
      </c>
      <c r="N500" s="24">
        <v>0</v>
      </c>
      <c r="O500" s="24">
        <v>0</v>
      </c>
      <c r="P500" s="24">
        <v>0</v>
      </c>
      <c r="Q500" s="24">
        <v>0</v>
      </c>
      <c r="R500" s="24">
        <v>0</v>
      </c>
      <c r="S500" s="24">
        <v>0</v>
      </c>
      <c r="T500" s="24">
        <v>0</v>
      </c>
      <c r="U500" s="24">
        <v>0</v>
      </c>
      <c r="V500" s="24">
        <v>0</v>
      </c>
      <c r="W500" s="24">
        <v>0</v>
      </c>
      <c r="X500" s="24"/>
    </row>
    <row r="501" spans="1:24" x14ac:dyDescent="0.25">
      <c r="B501" s="42"/>
      <c r="C501" s="26"/>
      <c r="D501" s="26"/>
      <c r="E501" s="26"/>
      <c r="F501" s="26"/>
      <c r="G501" s="26"/>
      <c r="H501" s="26"/>
      <c r="I501" s="26"/>
      <c r="J501" s="26"/>
      <c r="K501" s="26"/>
      <c r="L501" s="26"/>
      <c r="M501" s="26"/>
      <c r="N501" s="26"/>
      <c r="O501" s="26"/>
      <c r="P501" s="26"/>
      <c r="Q501" s="26"/>
      <c r="R501" s="26"/>
      <c r="S501" s="26"/>
      <c r="T501" s="26"/>
      <c r="U501" s="26"/>
      <c r="V501" s="26"/>
      <c r="W501" s="26"/>
      <c r="X501" s="26"/>
    </row>
    <row r="502" spans="1:24" x14ac:dyDescent="0.25">
      <c r="A502" s="37">
        <v>366</v>
      </c>
      <c r="B502" s="42" t="s">
        <v>88</v>
      </c>
      <c r="C502" s="36">
        <v>0</v>
      </c>
      <c r="D502" s="36">
        <v>0</v>
      </c>
      <c r="E502" s="36">
        <v>0</v>
      </c>
      <c r="F502" s="36">
        <v>0</v>
      </c>
      <c r="G502" s="36">
        <v>0</v>
      </c>
      <c r="H502" s="36">
        <v>0</v>
      </c>
      <c r="I502" s="36">
        <v>0</v>
      </c>
      <c r="J502" s="36">
        <v>0</v>
      </c>
      <c r="K502" s="36">
        <v>0</v>
      </c>
      <c r="L502" s="36">
        <v>0</v>
      </c>
      <c r="M502" s="36">
        <v>0</v>
      </c>
      <c r="N502" s="36">
        <v>0</v>
      </c>
      <c r="O502" s="36">
        <v>0</v>
      </c>
      <c r="P502" s="36">
        <v>0</v>
      </c>
      <c r="Q502" s="36">
        <v>0</v>
      </c>
      <c r="R502" s="36">
        <v>0</v>
      </c>
      <c r="S502" s="36">
        <v>0</v>
      </c>
      <c r="T502" s="36">
        <v>0</v>
      </c>
      <c r="U502" s="36">
        <v>0</v>
      </c>
      <c r="V502" s="36">
        <v>0</v>
      </c>
      <c r="W502" s="36">
        <v>0</v>
      </c>
      <c r="X502" s="36"/>
    </row>
    <row r="503" spans="1:24" x14ac:dyDescent="0.25">
      <c r="A503" s="37">
        <v>368</v>
      </c>
      <c r="B503" s="42" t="s">
        <v>89</v>
      </c>
      <c r="C503" s="28">
        <v>0</v>
      </c>
      <c r="D503" s="28">
        <v>0</v>
      </c>
      <c r="E503" s="28">
        <v>0</v>
      </c>
      <c r="F503" s="28">
        <v>0</v>
      </c>
      <c r="G503" s="28">
        <v>0</v>
      </c>
      <c r="H503" s="28">
        <v>0</v>
      </c>
      <c r="I503" s="28">
        <v>0</v>
      </c>
      <c r="J503" s="28">
        <v>0</v>
      </c>
      <c r="K503" s="28">
        <v>0</v>
      </c>
      <c r="L503" s="28">
        <v>0</v>
      </c>
      <c r="M503" s="28">
        <v>0</v>
      </c>
      <c r="N503" s="28">
        <v>0</v>
      </c>
      <c r="O503" s="28">
        <v>0</v>
      </c>
      <c r="P503" s="28">
        <v>0</v>
      </c>
      <c r="Q503" s="28">
        <v>0</v>
      </c>
      <c r="R503" s="28">
        <v>0</v>
      </c>
      <c r="S503" s="28">
        <v>0</v>
      </c>
      <c r="T503" s="28">
        <v>0</v>
      </c>
      <c r="U503" s="28">
        <v>0</v>
      </c>
      <c r="V503" s="28">
        <v>0</v>
      </c>
      <c r="W503" s="28">
        <v>0</v>
      </c>
      <c r="X503" s="28"/>
    </row>
    <row r="504" spans="1:24" x14ac:dyDescent="0.25">
      <c r="A504" s="37">
        <v>369</v>
      </c>
      <c r="B504" s="42" t="s">
        <v>90</v>
      </c>
      <c r="C504" s="28">
        <v>0</v>
      </c>
      <c r="D504" s="28">
        <v>0</v>
      </c>
      <c r="E504" s="28">
        <v>0</v>
      </c>
      <c r="F504" s="28">
        <v>0</v>
      </c>
      <c r="G504" s="28">
        <v>0</v>
      </c>
      <c r="H504" s="28">
        <v>0</v>
      </c>
      <c r="I504" s="28">
        <v>0</v>
      </c>
      <c r="J504" s="28">
        <v>0</v>
      </c>
      <c r="K504" s="28">
        <v>0</v>
      </c>
      <c r="L504" s="28">
        <v>0</v>
      </c>
      <c r="M504" s="28">
        <v>0</v>
      </c>
      <c r="N504" s="28">
        <v>0</v>
      </c>
      <c r="O504" s="28">
        <v>0</v>
      </c>
      <c r="P504" s="28">
        <v>0</v>
      </c>
      <c r="Q504" s="28">
        <v>0</v>
      </c>
      <c r="R504" s="28">
        <v>0</v>
      </c>
      <c r="S504" s="28">
        <v>0</v>
      </c>
      <c r="T504" s="28">
        <v>0</v>
      </c>
      <c r="U504" s="28">
        <v>0</v>
      </c>
      <c r="V504" s="28">
        <v>0</v>
      </c>
      <c r="W504" s="28">
        <v>0</v>
      </c>
      <c r="X504" s="28"/>
    </row>
    <row r="505" spans="1:24" x14ac:dyDescent="0.25">
      <c r="A505" s="37">
        <v>370</v>
      </c>
      <c r="B505" s="42" t="s">
        <v>91</v>
      </c>
      <c r="C505" s="28">
        <v>0</v>
      </c>
      <c r="D505" s="28">
        <v>0</v>
      </c>
      <c r="E505" s="28">
        <v>0</v>
      </c>
      <c r="F505" s="28">
        <v>0</v>
      </c>
      <c r="G505" s="28">
        <v>0</v>
      </c>
      <c r="H505" s="28">
        <v>0</v>
      </c>
      <c r="I505" s="28">
        <v>0</v>
      </c>
      <c r="J505" s="28">
        <v>0</v>
      </c>
      <c r="K505" s="28">
        <v>0</v>
      </c>
      <c r="L505" s="28">
        <v>0</v>
      </c>
      <c r="M505" s="28">
        <v>0</v>
      </c>
      <c r="N505" s="28">
        <v>0</v>
      </c>
      <c r="O505" s="28">
        <v>0</v>
      </c>
      <c r="P505" s="28">
        <v>0</v>
      </c>
      <c r="Q505" s="28">
        <v>0</v>
      </c>
      <c r="R505" s="28">
        <v>0</v>
      </c>
      <c r="S505" s="28">
        <v>0</v>
      </c>
      <c r="T505" s="28">
        <v>0</v>
      </c>
      <c r="U505" s="28">
        <v>0</v>
      </c>
      <c r="V505" s="28">
        <v>0</v>
      </c>
      <c r="W505" s="28">
        <v>0</v>
      </c>
      <c r="X505" s="28"/>
    </row>
    <row r="506" spans="1:24" x14ac:dyDescent="0.25">
      <c r="B506" s="42"/>
      <c r="C506" s="26"/>
      <c r="D506" s="26"/>
      <c r="E506" s="26"/>
      <c r="F506" s="26"/>
      <c r="G506" s="26"/>
      <c r="H506" s="26"/>
      <c r="I506" s="26"/>
      <c r="J506" s="26"/>
      <c r="K506" s="26"/>
      <c r="L506" s="26"/>
      <c r="M506" s="26"/>
      <c r="N506" s="26"/>
      <c r="O506" s="26"/>
      <c r="P506" s="26"/>
      <c r="Q506" s="26"/>
      <c r="R506" s="26"/>
      <c r="S506" s="26"/>
      <c r="T506" s="26"/>
      <c r="U506" s="26"/>
      <c r="V506" s="26"/>
      <c r="W506" s="26"/>
      <c r="X506" s="26"/>
    </row>
    <row r="507" spans="1:24" x14ac:dyDescent="0.25">
      <c r="A507" s="37">
        <v>380</v>
      </c>
      <c r="B507" s="42" t="s">
        <v>37</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A508" s="37">
        <v>381</v>
      </c>
      <c r="B508" s="42" t="s">
        <v>75</v>
      </c>
      <c r="C508" s="24">
        <v>0</v>
      </c>
      <c r="D508" s="24">
        <v>0</v>
      </c>
      <c r="E508" s="24">
        <v>0</v>
      </c>
      <c r="F508" s="24">
        <v>0</v>
      </c>
      <c r="G508" s="24">
        <v>0</v>
      </c>
      <c r="H508" s="24">
        <v>0</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row>
    <row r="509" spans="1:24" x14ac:dyDescent="0.25">
      <c r="A509" s="37">
        <v>382</v>
      </c>
      <c r="B509" s="42" t="s">
        <v>76</v>
      </c>
      <c r="C509" s="24">
        <v>0</v>
      </c>
      <c r="D509" s="24">
        <v>0</v>
      </c>
      <c r="E509" s="24">
        <v>0</v>
      </c>
      <c r="F509" s="24">
        <v>0</v>
      </c>
      <c r="G509" s="24">
        <v>0</v>
      </c>
      <c r="H509" s="24">
        <v>0</v>
      </c>
      <c r="I509" s="24">
        <v>0</v>
      </c>
      <c r="J509" s="24">
        <v>0</v>
      </c>
      <c r="K509" s="24">
        <v>0</v>
      </c>
      <c r="L509" s="24">
        <v>0</v>
      </c>
      <c r="M509" s="24">
        <v>0</v>
      </c>
      <c r="N509" s="24">
        <v>0</v>
      </c>
      <c r="O509" s="24">
        <v>0</v>
      </c>
      <c r="P509" s="24">
        <v>0</v>
      </c>
      <c r="Q509" s="24">
        <v>0</v>
      </c>
      <c r="R509" s="24">
        <v>0</v>
      </c>
      <c r="S509" s="24">
        <v>0</v>
      </c>
      <c r="T509" s="24">
        <v>0</v>
      </c>
      <c r="U509" s="24">
        <v>0</v>
      </c>
      <c r="V509" s="24">
        <v>0</v>
      </c>
      <c r="W509" s="24">
        <v>0</v>
      </c>
      <c r="X509" s="24"/>
    </row>
    <row r="510" spans="1:24" x14ac:dyDescent="0.25">
      <c r="A510" s="37">
        <v>383</v>
      </c>
      <c r="B510" s="42" t="s">
        <v>40</v>
      </c>
      <c r="C510" s="24">
        <v>0</v>
      </c>
      <c r="D510" s="24">
        <v>0</v>
      </c>
      <c r="E510" s="24">
        <v>0</v>
      </c>
      <c r="F510" s="24">
        <v>0</v>
      </c>
      <c r="G510" s="24">
        <v>0</v>
      </c>
      <c r="H510" s="24">
        <v>0</v>
      </c>
      <c r="I510" s="24">
        <v>0</v>
      </c>
      <c r="J510" s="24">
        <v>0</v>
      </c>
      <c r="K510" s="24">
        <v>0</v>
      </c>
      <c r="L510" s="24">
        <v>0</v>
      </c>
      <c r="M510" s="24">
        <v>0</v>
      </c>
      <c r="N510" s="24">
        <v>0</v>
      </c>
      <c r="O510" s="24">
        <v>0</v>
      </c>
      <c r="P510" s="24">
        <v>0</v>
      </c>
      <c r="Q510" s="24">
        <v>0</v>
      </c>
      <c r="R510" s="24">
        <v>0</v>
      </c>
      <c r="S510" s="24">
        <v>0</v>
      </c>
      <c r="T510" s="24">
        <v>0</v>
      </c>
      <c r="U510" s="24">
        <v>0</v>
      </c>
      <c r="V510" s="24">
        <v>0</v>
      </c>
      <c r="W510" s="24">
        <v>0</v>
      </c>
      <c r="X510" s="24"/>
    </row>
    <row r="512" spans="1:24" x14ac:dyDescent="0.25">
      <c r="A512" s="37">
        <v>1</v>
      </c>
      <c r="B512" s="42" t="s">
        <v>103</v>
      </c>
      <c r="C512" s="42" t="s">
        <v>103</v>
      </c>
      <c r="D512" s="42"/>
      <c r="E512" s="42"/>
      <c r="F512" s="42"/>
      <c r="G512" s="42"/>
      <c r="H512" s="42"/>
      <c r="I512" s="42"/>
      <c r="J512" s="42"/>
      <c r="K512" s="42"/>
      <c r="L512" s="42"/>
      <c r="M512" s="42"/>
      <c r="N512" s="42"/>
      <c r="O512" s="42"/>
      <c r="P512" s="42"/>
      <c r="Q512" s="42"/>
      <c r="R512" s="42"/>
      <c r="S512" s="42"/>
      <c r="T512" s="42"/>
      <c r="U512" s="42"/>
      <c r="V512" s="42"/>
      <c r="W512" s="42"/>
      <c r="X512" s="42"/>
    </row>
    <row r="513" spans="1:24" x14ac:dyDescent="0.25">
      <c r="A513" s="37">
        <v>283</v>
      </c>
      <c r="B513" s="42" t="s">
        <v>73</v>
      </c>
      <c r="C513" s="42">
        <v>2020</v>
      </c>
      <c r="D513" s="42">
        <v>2021</v>
      </c>
      <c r="E513" s="42">
        <v>2022</v>
      </c>
      <c r="F513" s="42">
        <v>2023</v>
      </c>
      <c r="G513" s="42">
        <v>2024</v>
      </c>
      <c r="H513" s="42">
        <v>2025</v>
      </c>
      <c r="I513" s="42">
        <v>2026</v>
      </c>
      <c r="J513" s="42">
        <v>2027</v>
      </c>
      <c r="K513" s="42">
        <v>2028</v>
      </c>
      <c r="L513" s="42">
        <v>2029</v>
      </c>
      <c r="M513" s="42">
        <v>2030</v>
      </c>
      <c r="N513" s="42">
        <v>2031</v>
      </c>
      <c r="O513" s="42">
        <v>2032</v>
      </c>
      <c r="P513" s="42">
        <v>2033</v>
      </c>
      <c r="Q513" s="42">
        <v>2034</v>
      </c>
      <c r="R513" s="42">
        <v>2035</v>
      </c>
      <c r="S513" s="42">
        <v>2036</v>
      </c>
      <c r="T513" s="42">
        <v>2037</v>
      </c>
      <c r="U513" s="42">
        <v>2038</v>
      </c>
      <c r="V513" s="42">
        <v>2039</v>
      </c>
      <c r="W513" s="42">
        <v>2040</v>
      </c>
      <c r="X513" s="42"/>
    </row>
    <row r="514" spans="1:24" x14ac:dyDescent="0.25">
      <c r="A514" s="37">
        <v>285</v>
      </c>
      <c r="B514" s="42" t="s">
        <v>104</v>
      </c>
      <c r="C514" s="24">
        <v>0</v>
      </c>
      <c r="D514" s="24">
        <v>0</v>
      </c>
      <c r="E514" s="24">
        <v>0</v>
      </c>
      <c r="F514" s="24">
        <v>0</v>
      </c>
      <c r="G514" s="24">
        <v>0</v>
      </c>
      <c r="H514" s="24">
        <v>0</v>
      </c>
      <c r="I514" s="24">
        <v>0</v>
      </c>
      <c r="J514" s="24">
        <v>0</v>
      </c>
      <c r="K514" s="24">
        <v>0</v>
      </c>
      <c r="L514" s="24">
        <v>0</v>
      </c>
      <c r="M514" s="24">
        <v>0</v>
      </c>
      <c r="N514" s="24">
        <v>0</v>
      </c>
      <c r="O514" s="24">
        <v>0</v>
      </c>
      <c r="P514" s="24">
        <v>0</v>
      </c>
      <c r="Q514" s="24">
        <v>0</v>
      </c>
      <c r="R514" s="24">
        <v>0</v>
      </c>
      <c r="S514" s="24">
        <v>0</v>
      </c>
      <c r="T514" s="24">
        <v>0</v>
      </c>
      <c r="U514" s="24">
        <v>0</v>
      </c>
      <c r="V514" s="24">
        <v>0</v>
      </c>
      <c r="W514" s="24">
        <v>0</v>
      </c>
      <c r="X514" s="24"/>
    </row>
    <row r="515" spans="1:24" x14ac:dyDescent="0.25">
      <c r="A515" s="37">
        <v>287</v>
      </c>
      <c r="B515" s="42" t="s">
        <v>104</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A516" s="37">
        <v>289</v>
      </c>
      <c r="B516" s="42" t="s">
        <v>105</v>
      </c>
      <c r="C516" s="24">
        <v>0</v>
      </c>
      <c r="D516" s="24">
        <v>0</v>
      </c>
      <c r="E516" s="24">
        <v>0</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row>
    <row r="517" spans="1:24" x14ac:dyDescent="0.25">
      <c r="A517" s="37">
        <v>299</v>
      </c>
      <c r="B517" s="42" t="s">
        <v>78</v>
      </c>
      <c r="C517" s="24">
        <v>0</v>
      </c>
      <c r="D517" s="24">
        <v>0</v>
      </c>
      <c r="E517" s="24">
        <v>0</v>
      </c>
      <c r="F517" s="24">
        <v>0</v>
      </c>
      <c r="G517" s="24">
        <v>0</v>
      </c>
      <c r="H517" s="24">
        <v>0</v>
      </c>
      <c r="I517" s="24">
        <v>0</v>
      </c>
      <c r="J517" s="24">
        <v>0</v>
      </c>
      <c r="K517" s="24">
        <v>0</v>
      </c>
      <c r="L517" s="24">
        <v>0</v>
      </c>
      <c r="M517" s="24">
        <v>0</v>
      </c>
      <c r="N517" s="24">
        <v>0</v>
      </c>
      <c r="O517" s="24">
        <v>0</v>
      </c>
      <c r="P517" s="24">
        <v>0</v>
      </c>
      <c r="Q517" s="24">
        <v>0</v>
      </c>
      <c r="R517" s="24">
        <v>0</v>
      </c>
      <c r="S517" s="24">
        <v>0</v>
      </c>
      <c r="T517" s="24">
        <v>0</v>
      </c>
      <c r="U517" s="24">
        <v>0</v>
      </c>
      <c r="V517" s="24">
        <v>0</v>
      </c>
      <c r="W517" s="24">
        <v>0</v>
      </c>
      <c r="X517" s="24"/>
    </row>
    <row r="518" spans="1:24" x14ac:dyDescent="0.25">
      <c r="A518" s="37">
        <v>301</v>
      </c>
      <c r="B518" s="42" t="s">
        <v>106</v>
      </c>
      <c r="C518" s="24">
        <v>0</v>
      </c>
      <c r="D518" s="24">
        <v>0</v>
      </c>
      <c r="E518" s="24">
        <v>0</v>
      </c>
      <c r="F518" s="24">
        <v>0</v>
      </c>
      <c r="G518" s="24">
        <v>0</v>
      </c>
      <c r="H518" s="24">
        <v>0</v>
      </c>
      <c r="I518" s="24">
        <v>0</v>
      </c>
      <c r="J518" s="24">
        <v>0</v>
      </c>
      <c r="K518" s="24">
        <v>0</v>
      </c>
      <c r="L518" s="24">
        <v>0</v>
      </c>
      <c r="M518" s="24">
        <v>0</v>
      </c>
      <c r="N518" s="24">
        <v>0</v>
      </c>
      <c r="O518" s="24">
        <v>0</v>
      </c>
      <c r="P518" s="24">
        <v>0</v>
      </c>
      <c r="Q518" s="24">
        <v>0</v>
      </c>
      <c r="R518" s="24">
        <v>0</v>
      </c>
      <c r="S518" s="24">
        <v>0</v>
      </c>
      <c r="T518" s="24">
        <v>0</v>
      </c>
      <c r="U518" s="24">
        <v>0</v>
      </c>
      <c r="V518" s="24">
        <v>0</v>
      </c>
      <c r="W518" s="24">
        <v>0</v>
      </c>
      <c r="X518" s="24"/>
    </row>
    <row r="519" spans="1:24" x14ac:dyDescent="0.25">
      <c r="A519" s="37">
        <v>303</v>
      </c>
      <c r="B519" s="42" t="s">
        <v>107</v>
      </c>
      <c r="C519" s="24">
        <v>0</v>
      </c>
      <c r="D519" s="24">
        <v>0</v>
      </c>
      <c r="E519" s="24">
        <v>0</v>
      </c>
      <c r="F519" s="24">
        <v>0</v>
      </c>
      <c r="G519" s="24">
        <v>0</v>
      </c>
      <c r="H519" s="24">
        <v>0</v>
      </c>
      <c r="I519" s="24">
        <v>0</v>
      </c>
      <c r="J519" s="24">
        <v>0</v>
      </c>
      <c r="K519" s="24">
        <v>0</v>
      </c>
      <c r="L519" s="24">
        <v>0</v>
      </c>
      <c r="M519" s="24">
        <v>0</v>
      </c>
      <c r="N519" s="24">
        <v>0</v>
      </c>
      <c r="O519" s="24">
        <v>0</v>
      </c>
      <c r="P519" s="24">
        <v>0</v>
      </c>
      <c r="Q519" s="24">
        <v>0</v>
      </c>
      <c r="R519" s="24">
        <v>0</v>
      </c>
      <c r="S519" s="24">
        <v>0</v>
      </c>
      <c r="T519" s="24">
        <v>0</v>
      </c>
      <c r="U519" s="24">
        <v>0</v>
      </c>
      <c r="V519" s="24">
        <v>0</v>
      </c>
      <c r="W519" s="24">
        <v>0</v>
      </c>
      <c r="X519" s="24"/>
    </row>
    <row r="520" spans="1:24" x14ac:dyDescent="0.25">
      <c r="B520" s="42"/>
      <c r="C520" s="26"/>
      <c r="D520" s="26"/>
      <c r="E520" s="26"/>
      <c r="F520" s="26"/>
      <c r="G520" s="26"/>
      <c r="H520" s="26"/>
      <c r="I520" s="26"/>
      <c r="J520" s="26"/>
      <c r="K520" s="26"/>
      <c r="L520" s="26"/>
      <c r="M520" s="26"/>
      <c r="N520" s="26"/>
      <c r="O520" s="26"/>
      <c r="P520" s="26"/>
      <c r="Q520" s="26"/>
      <c r="R520" s="26"/>
      <c r="S520" s="26"/>
      <c r="T520" s="26"/>
      <c r="U520" s="26"/>
      <c r="V520" s="26"/>
      <c r="W520" s="26"/>
      <c r="X520" s="26"/>
    </row>
    <row r="521" spans="1:24" x14ac:dyDescent="0.25">
      <c r="A521" s="37">
        <v>330</v>
      </c>
      <c r="B521" s="42" t="s">
        <v>82</v>
      </c>
      <c r="C521" s="36">
        <v>0</v>
      </c>
      <c r="D521" s="36">
        <v>0</v>
      </c>
      <c r="E521" s="36">
        <v>0</v>
      </c>
      <c r="F521" s="36">
        <v>0</v>
      </c>
      <c r="G521" s="36">
        <v>0</v>
      </c>
      <c r="H521" s="36">
        <v>0</v>
      </c>
      <c r="I521" s="36">
        <v>0</v>
      </c>
      <c r="J521" s="36">
        <v>0</v>
      </c>
      <c r="K521" s="36">
        <v>0</v>
      </c>
      <c r="L521" s="36">
        <v>0</v>
      </c>
      <c r="M521" s="36">
        <v>0</v>
      </c>
      <c r="N521" s="36">
        <v>0</v>
      </c>
      <c r="O521" s="36">
        <v>0</v>
      </c>
      <c r="P521" s="36">
        <v>0</v>
      </c>
      <c r="Q521" s="36">
        <v>0</v>
      </c>
      <c r="R521" s="36">
        <v>0</v>
      </c>
      <c r="S521" s="36">
        <v>0</v>
      </c>
      <c r="T521" s="36">
        <v>0</v>
      </c>
      <c r="U521" s="36">
        <v>0</v>
      </c>
      <c r="V521" s="36">
        <v>0</v>
      </c>
      <c r="W521" s="36">
        <v>0</v>
      </c>
      <c r="X521" s="36"/>
    </row>
    <row r="522" spans="1:24" x14ac:dyDescent="0.25">
      <c r="A522" s="37">
        <v>331</v>
      </c>
      <c r="B522" s="42" t="s">
        <v>83</v>
      </c>
      <c r="C522" s="28">
        <v>0</v>
      </c>
      <c r="D522" s="28">
        <v>0</v>
      </c>
      <c r="E522" s="28">
        <v>0</v>
      </c>
      <c r="F522" s="28">
        <v>0</v>
      </c>
      <c r="G522" s="28">
        <v>0</v>
      </c>
      <c r="H522" s="28">
        <v>0</v>
      </c>
      <c r="I522" s="28">
        <v>0</v>
      </c>
      <c r="J522" s="28">
        <v>0</v>
      </c>
      <c r="K522" s="28">
        <v>0</v>
      </c>
      <c r="L522" s="28">
        <v>0</v>
      </c>
      <c r="M522" s="28">
        <v>0</v>
      </c>
      <c r="N522" s="28">
        <v>0</v>
      </c>
      <c r="O522" s="28">
        <v>0</v>
      </c>
      <c r="P522" s="28">
        <v>0</v>
      </c>
      <c r="Q522" s="28">
        <v>0</v>
      </c>
      <c r="R522" s="28">
        <v>0</v>
      </c>
      <c r="S522" s="28">
        <v>0</v>
      </c>
      <c r="T522" s="28">
        <v>0</v>
      </c>
      <c r="U522" s="28">
        <v>0</v>
      </c>
      <c r="V522" s="28">
        <v>0</v>
      </c>
      <c r="W522" s="28">
        <v>0</v>
      </c>
      <c r="X522" s="28"/>
    </row>
    <row r="523" spans="1:24" x14ac:dyDescent="0.25">
      <c r="A523" s="37">
        <v>332</v>
      </c>
      <c r="B523" s="42" t="s">
        <v>84</v>
      </c>
      <c r="C523" s="28">
        <v>0</v>
      </c>
      <c r="D523" s="28">
        <v>0</v>
      </c>
      <c r="E523" s="28">
        <v>0</v>
      </c>
      <c r="F523" s="28">
        <v>0</v>
      </c>
      <c r="G523" s="28">
        <v>0</v>
      </c>
      <c r="H523" s="28">
        <v>0</v>
      </c>
      <c r="I523" s="28">
        <v>0</v>
      </c>
      <c r="J523" s="28">
        <v>0</v>
      </c>
      <c r="K523" s="28">
        <v>0</v>
      </c>
      <c r="L523" s="28">
        <v>0</v>
      </c>
      <c r="M523" s="28">
        <v>0</v>
      </c>
      <c r="N523" s="28">
        <v>0</v>
      </c>
      <c r="O523" s="28">
        <v>0</v>
      </c>
      <c r="P523" s="28">
        <v>0</v>
      </c>
      <c r="Q523" s="28">
        <v>0</v>
      </c>
      <c r="R523" s="28">
        <v>0</v>
      </c>
      <c r="S523" s="28">
        <v>0</v>
      </c>
      <c r="T523" s="28">
        <v>0</v>
      </c>
      <c r="U523" s="28">
        <v>0</v>
      </c>
      <c r="V523" s="28">
        <v>0</v>
      </c>
      <c r="W523" s="28">
        <v>0</v>
      </c>
      <c r="X523" s="28"/>
    </row>
    <row r="524" spans="1:24" x14ac:dyDescent="0.25">
      <c r="A524" s="37">
        <v>336</v>
      </c>
      <c r="B524" s="42" t="s">
        <v>85</v>
      </c>
      <c r="C524" s="28">
        <v>1</v>
      </c>
      <c r="D524" s="28">
        <v>1</v>
      </c>
      <c r="E524" s="28">
        <v>1</v>
      </c>
      <c r="F524" s="28">
        <v>1</v>
      </c>
      <c r="G524" s="28">
        <v>1</v>
      </c>
      <c r="H524" s="28">
        <v>1</v>
      </c>
      <c r="I524" s="28">
        <v>1</v>
      </c>
      <c r="J524" s="28">
        <v>1</v>
      </c>
      <c r="K524" s="28">
        <v>1</v>
      </c>
      <c r="L524" s="28">
        <v>1</v>
      </c>
      <c r="M524" s="28">
        <v>1</v>
      </c>
      <c r="N524" s="28">
        <v>1</v>
      </c>
      <c r="O524" s="28">
        <v>1</v>
      </c>
      <c r="P524" s="28">
        <v>1</v>
      </c>
      <c r="Q524" s="28">
        <v>1</v>
      </c>
      <c r="R524" s="28">
        <v>1</v>
      </c>
      <c r="S524" s="28">
        <v>1</v>
      </c>
      <c r="T524" s="28">
        <v>1</v>
      </c>
      <c r="U524" s="28">
        <v>1</v>
      </c>
      <c r="V524" s="28">
        <v>1</v>
      </c>
      <c r="W524" s="28">
        <v>1</v>
      </c>
      <c r="X524" s="28"/>
    </row>
    <row r="525" spans="1:24" x14ac:dyDescent="0.25">
      <c r="B525" s="42"/>
      <c r="C525" s="26"/>
      <c r="D525" s="26"/>
      <c r="E525" s="26"/>
      <c r="F525" s="26"/>
      <c r="G525" s="26"/>
      <c r="H525" s="26"/>
      <c r="I525" s="26"/>
      <c r="J525" s="26"/>
      <c r="K525" s="26"/>
      <c r="L525" s="26"/>
      <c r="M525" s="26"/>
      <c r="N525" s="26"/>
      <c r="O525" s="26"/>
      <c r="P525" s="26"/>
      <c r="Q525" s="26"/>
      <c r="R525" s="26"/>
      <c r="S525" s="26"/>
      <c r="T525" s="26"/>
      <c r="U525" s="26"/>
      <c r="V525" s="26"/>
      <c r="W525" s="26"/>
      <c r="X525" s="26"/>
    </row>
    <row r="526" spans="1:24" x14ac:dyDescent="0.25">
      <c r="A526" s="37">
        <v>339</v>
      </c>
      <c r="B526" s="42" t="s">
        <v>86</v>
      </c>
      <c r="C526" s="24">
        <v>0</v>
      </c>
      <c r="D526" s="24">
        <v>0</v>
      </c>
      <c r="E526" s="24">
        <v>0</v>
      </c>
      <c r="F526" s="24">
        <v>0</v>
      </c>
      <c r="G526" s="24">
        <v>0</v>
      </c>
      <c r="H526" s="24">
        <v>0</v>
      </c>
      <c r="I526" s="24">
        <v>0</v>
      </c>
      <c r="J526" s="24">
        <v>0</v>
      </c>
      <c r="K526" s="24">
        <v>0</v>
      </c>
      <c r="L526" s="24">
        <v>0</v>
      </c>
      <c r="M526" s="24">
        <v>0</v>
      </c>
      <c r="N526" s="24">
        <v>0</v>
      </c>
      <c r="O526" s="24">
        <v>0</v>
      </c>
      <c r="P526" s="24">
        <v>0</v>
      </c>
      <c r="Q526" s="24">
        <v>0</v>
      </c>
      <c r="R526" s="24">
        <v>0</v>
      </c>
      <c r="S526" s="24">
        <v>0</v>
      </c>
      <c r="T526" s="24">
        <v>0</v>
      </c>
      <c r="U526" s="24">
        <v>0</v>
      </c>
      <c r="V526" s="24">
        <v>0</v>
      </c>
      <c r="W526" s="24">
        <v>0</v>
      </c>
      <c r="X526" s="24"/>
    </row>
    <row r="527" spans="1:24" x14ac:dyDescent="0.25">
      <c r="A527" s="37">
        <v>340</v>
      </c>
      <c r="B527" s="42" t="s">
        <v>87</v>
      </c>
      <c r="C527" s="24">
        <v>0</v>
      </c>
      <c r="D527" s="24">
        <v>0</v>
      </c>
      <c r="E527" s="24">
        <v>0</v>
      </c>
      <c r="F527" s="24">
        <v>0</v>
      </c>
      <c r="G527" s="24">
        <v>0</v>
      </c>
      <c r="H527" s="24">
        <v>0</v>
      </c>
      <c r="I527" s="24">
        <v>0</v>
      </c>
      <c r="J527" s="24">
        <v>0</v>
      </c>
      <c r="K527" s="24">
        <v>0</v>
      </c>
      <c r="L527" s="24">
        <v>0</v>
      </c>
      <c r="M527" s="24">
        <v>0</v>
      </c>
      <c r="N527" s="24">
        <v>0</v>
      </c>
      <c r="O527" s="24">
        <v>0</v>
      </c>
      <c r="P527" s="24">
        <v>0</v>
      </c>
      <c r="Q527" s="24">
        <v>0</v>
      </c>
      <c r="R527" s="24">
        <v>0</v>
      </c>
      <c r="S527" s="24">
        <v>0</v>
      </c>
      <c r="T527" s="24">
        <v>0</v>
      </c>
      <c r="U527" s="24">
        <v>0</v>
      </c>
      <c r="V527" s="24">
        <v>0</v>
      </c>
      <c r="W527" s="24">
        <v>0</v>
      </c>
      <c r="X527" s="24"/>
    </row>
    <row r="528" spans="1:24" x14ac:dyDescent="0.25">
      <c r="B528" s="42"/>
      <c r="C528" s="26"/>
      <c r="D528" s="26"/>
      <c r="E528" s="26"/>
      <c r="F528" s="26"/>
      <c r="G528" s="26"/>
      <c r="H528" s="26"/>
      <c r="I528" s="26"/>
      <c r="J528" s="26"/>
      <c r="K528" s="26"/>
      <c r="L528" s="26"/>
      <c r="M528" s="26"/>
      <c r="N528" s="26"/>
      <c r="O528" s="26"/>
      <c r="P528" s="26"/>
      <c r="Q528" s="26"/>
      <c r="R528" s="26"/>
      <c r="S528" s="26"/>
      <c r="T528" s="26"/>
      <c r="U528" s="26"/>
      <c r="V528" s="26"/>
      <c r="W528" s="26"/>
      <c r="X528" s="26"/>
    </row>
    <row r="529" spans="1:24" x14ac:dyDescent="0.25">
      <c r="A529" s="37">
        <v>366</v>
      </c>
      <c r="B529" s="42" t="s">
        <v>88</v>
      </c>
      <c r="C529" s="36">
        <v>0</v>
      </c>
      <c r="D529" s="36">
        <v>0</v>
      </c>
      <c r="E529" s="36">
        <v>0</v>
      </c>
      <c r="F529" s="36">
        <v>0</v>
      </c>
      <c r="G529" s="36">
        <v>0</v>
      </c>
      <c r="H529" s="36">
        <v>0</v>
      </c>
      <c r="I529" s="36">
        <v>0</v>
      </c>
      <c r="J529" s="36">
        <v>0</v>
      </c>
      <c r="K529" s="36">
        <v>0</v>
      </c>
      <c r="L529" s="36">
        <v>0</v>
      </c>
      <c r="M529" s="36">
        <v>0</v>
      </c>
      <c r="N529" s="36">
        <v>0</v>
      </c>
      <c r="O529" s="36">
        <v>0</v>
      </c>
      <c r="P529" s="36">
        <v>0</v>
      </c>
      <c r="Q529" s="36">
        <v>0</v>
      </c>
      <c r="R529" s="36">
        <v>0</v>
      </c>
      <c r="S529" s="36">
        <v>0</v>
      </c>
      <c r="T529" s="36">
        <v>0</v>
      </c>
      <c r="U529" s="36">
        <v>0</v>
      </c>
      <c r="V529" s="36">
        <v>0</v>
      </c>
      <c r="W529" s="36">
        <v>0</v>
      </c>
      <c r="X529" s="36"/>
    </row>
    <row r="530" spans="1:24" x14ac:dyDescent="0.25">
      <c r="A530" s="37">
        <v>368</v>
      </c>
      <c r="B530" s="42" t="s">
        <v>89</v>
      </c>
      <c r="C530" s="28">
        <v>0</v>
      </c>
      <c r="D530" s="28">
        <v>0</v>
      </c>
      <c r="E530" s="28">
        <v>0</v>
      </c>
      <c r="F530" s="28">
        <v>0</v>
      </c>
      <c r="G530" s="28">
        <v>0</v>
      </c>
      <c r="H530" s="28">
        <v>0</v>
      </c>
      <c r="I530" s="28">
        <v>0</v>
      </c>
      <c r="J530" s="28">
        <v>0</v>
      </c>
      <c r="K530" s="28">
        <v>0</v>
      </c>
      <c r="L530" s="28">
        <v>0</v>
      </c>
      <c r="M530" s="28">
        <v>0</v>
      </c>
      <c r="N530" s="28">
        <v>0</v>
      </c>
      <c r="O530" s="28">
        <v>0</v>
      </c>
      <c r="P530" s="28">
        <v>0</v>
      </c>
      <c r="Q530" s="28">
        <v>0</v>
      </c>
      <c r="R530" s="28">
        <v>0</v>
      </c>
      <c r="S530" s="28">
        <v>0</v>
      </c>
      <c r="T530" s="28">
        <v>0</v>
      </c>
      <c r="U530" s="28">
        <v>0</v>
      </c>
      <c r="V530" s="28">
        <v>0</v>
      </c>
      <c r="W530" s="28">
        <v>0</v>
      </c>
      <c r="X530" s="28"/>
    </row>
    <row r="531" spans="1:24" x14ac:dyDescent="0.25">
      <c r="A531" s="37">
        <v>369</v>
      </c>
      <c r="B531" s="42" t="s">
        <v>90</v>
      </c>
      <c r="C531" s="28">
        <v>0</v>
      </c>
      <c r="D531" s="28">
        <v>0</v>
      </c>
      <c r="E531" s="28">
        <v>0</v>
      </c>
      <c r="F531" s="28">
        <v>0</v>
      </c>
      <c r="G531" s="28">
        <v>0</v>
      </c>
      <c r="H531" s="28">
        <v>0</v>
      </c>
      <c r="I531" s="28">
        <v>0</v>
      </c>
      <c r="J531" s="28">
        <v>0</v>
      </c>
      <c r="K531" s="28">
        <v>0</v>
      </c>
      <c r="L531" s="28">
        <v>0</v>
      </c>
      <c r="M531" s="28">
        <v>0</v>
      </c>
      <c r="N531" s="28">
        <v>0</v>
      </c>
      <c r="O531" s="28">
        <v>0</v>
      </c>
      <c r="P531" s="28">
        <v>0</v>
      </c>
      <c r="Q531" s="28">
        <v>0</v>
      </c>
      <c r="R531" s="28">
        <v>0</v>
      </c>
      <c r="S531" s="28">
        <v>0</v>
      </c>
      <c r="T531" s="28">
        <v>0</v>
      </c>
      <c r="U531" s="28">
        <v>0</v>
      </c>
      <c r="V531" s="28">
        <v>0</v>
      </c>
      <c r="W531" s="28">
        <v>0</v>
      </c>
      <c r="X531" s="28"/>
    </row>
    <row r="532" spans="1:24" x14ac:dyDescent="0.25">
      <c r="A532" s="37">
        <v>370</v>
      </c>
      <c r="B532" s="42" t="s">
        <v>91</v>
      </c>
      <c r="C532" s="28">
        <v>0</v>
      </c>
      <c r="D532" s="28">
        <v>0</v>
      </c>
      <c r="E532" s="28">
        <v>0</v>
      </c>
      <c r="F532" s="28">
        <v>0</v>
      </c>
      <c r="G532" s="28">
        <v>0</v>
      </c>
      <c r="H532" s="28">
        <v>0</v>
      </c>
      <c r="I532" s="28">
        <v>0</v>
      </c>
      <c r="J532" s="28">
        <v>0</v>
      </c>
      <c r="K532" s="28">
        <v>0</v>
      </c>
      <c r="L532" s="28">
        <v>0</v>
      </c>
      <c r="M532" s="28">
        <v>0</v>
      </c>
      <c r="N532" s="28">
        <v>0</v>
      </c>
      <c r="O532" s="28">
        <v>0</v>
      </c>
      <c r="P532" s="28">
        <v>0</v>
      </c>
      <c r="Q532" s="28">
        <v>0</v>
      </c>
      <c r="R532" s="28">
        <v>0</v>
      </c>
      <c r="S532" s="28">
        <v>0</v>
      </c>
      <c r="T532" s="28">
        <v>0</v>
      </c>
      <c r="U532" s="28">
        <v>0</v>
      </c>
      <c r="V532" s="28">
        <v>0</v>
      </c>
      <c r="W532" s="28">
        <v>0</v>
      </c>
      <c r="X532" s="28"/>
    </row>
    <row r="533" spans="1:24" x14ac:dyDescent="0.25">
      <c r="B533" s="42"/>
      <c r="C533" s="26"/>
      <c r="D533" s="26"/>
      <c r="E533" s="26"/>
      <c r="F533" s="26"/>
      <c r="G533" s="26"/>
      <c r="H533" s="26"/>
      <c r="I533" s="26"/>
      <c r="J533" s="26"/>
      <c r="K533" s="26"/>
      <c r="L533" s="26"/>
      <c r="M533" s="26"/>
      <c r="N533" s="26"/>
      <c r="O533" s="26"/>
      <c r="P533" s="26"/>
      <c r="Q533" s="26"/>
      <c r="R533" s="26"/>
      <c r="S533" s="26"/>
      <c r="T533" s="26"/>
      <c r="U533" s="26"/>
      <c r="V533" s="26"/>
      <c r="W533" s="26"/>
      <c r="X533" s="26"/>
    </row>
    <row r="534" spans="1:24" x14ac:dyDescent="0.25">
      <c r="A534" s="37">
        <v>380</v>
      </c>
      <c r="B534" s="42" t="s">
        <v>37</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A535" s="37">
        <v>381</v>
      </c>
      <c r="B535" s="42" t="s">
        <v>75</v>
      </c>
      <c r="C535" s="24">
        <v>0</v>
      </c>
      <c r="D535" s="24">
        <v>0</v>
      </c>
      <c r="E535" s="24">
        <v>0</v>
      </c>
      <c r="F535" s="24">
        <v>0</v>
      </c>
      <c r="G535" s="24">
        <v>0</v>
      </c>
      <c r="H535" s="24">
        <v>0</v>
      </c>
      <c r="I535" s="24">
        <v>0</v>
      </c>
      <c r="J535" s="24">
        <v>0</v>
      </c>
      <c r="K535" s="24">
        <v>0</v>
      </c>
      <c r="L535" s="24">
        <v>0</v>
      </c>
      <c r="M535" s="24">
        <v>0</v>
      </c>
      <c r="N535" s="24">
        <v>0</v>
      </c>
      <c r="O535" s="24">
        <v>0</v>
      </c>
      <c r="P535" s="24">
        <v>0</v>
      </c>
      <c r="Q535" s="24">
        <v>0</v>
      </c>
      <c r="R535" s="24">
        <v>0</v>
      </c>
      <c r="S535" s="24">
        <v>0</v>
      </c>
      <c r="T535" s="24">
        <v>0</v>
      </c>
      <c r="U535" s="24">
        <v>0</v>
      </c>
      <c r="V535" s="24">
        <v>0</v>
      </c>
      <c r="W535" s="24">
        <v>0</v>
      </c>
      <c r="X535" s="24"/>
    </row>
    <row r="536" spans="1:24" x14ac:dyDescent="0.25">
      <c r="A536" s="37">
        <v>382</v>
      </c>
      <c r="B536" s="42" t="s">
        <v>76</v>
      </c>
      <c r="C536" s="24">
        <v>0</v>
      </c>
      <c r="D536" s="24">
        <v>0</v>
      </c>
      <c r="E536" s="24">
        <v>0</v>
      </c>
      <c r="F536" s="24">
        <v>0</v>
      </c>
      <c r="G536" s="24">
        <v>0</v>
      </c>
      <c r="H536" s="24">
        <v>0</v>
      </c>
      <c r="I536" s="24">
        <v>0</v>
      </c>
      <c r="J536" s="24">
        <v>0</v>
      </c>
      <c r="K536" s="24">
        <v>0</v>
      </c>
      <c r="L536" s="24">
        <v>0</v>
      </c>
      <c r="M536" s="24">
        <v>0</v>
      </c>
      <c r="N536" s="24">
        <v>0</v>
      </c>
      <c r="O536" s="24">
        <v>0</v>
      </c>
      <c r="P536" s="24">
        <v>0</v>
      </c>
      <c r="Q536" s="24">
        <v>0</v>
      </c>
      <c r="R536" s="24">
        <v>0</v>
      </c>
      <c r="S536" s="24">
        <v>0</v>
      </c>
      <c r="T536" s="24">
        <v>0</v>
      </c>
      <c r="U536" s="24">
        <v>0</v>
      </c>
      <c r="V536" s="24">
        <v>0</v>
      </c>
      <c r="W536" s="24">
        <v>0</v>
      </c>
      <c r="X536" s="24"/>
    </row>
    <row r="537" spans="1:24" x14ac:dyDescent="0.25">
      <c r="A537" s="37">
        <v>383</v>
      </c>
      <c r="B537" s="42" t="s">
        <v>40</v>
      </c>
      <c r="C537" s="24">
        <v>0</v>
      </c>
      <c r="D537" s="24">
        <v>0</v>
      </c>
      <c r="E537" s="24">
        <v>0</v>
      </c>
      <c r="F537" s="24">
        <v>0</v>
      </c>
      <c r="G537" s="24">
        <v>0</v>
      </c>
      <c r="H537" s="24">
        <v>0</v>
      </c>
      <c r="I537" s="24">
        <v>0</v>
      </c>
      <c r="J537" s="24">
        <v>0</v>
      </c>
      <c r="K537" s="24">
        <v>0</v>
      </c>
      <c r="L537" s="24">
        <v>0</v>
      </c>
      <c r="M537" s="24">
        <v>0</v>
      </c>
      <c r="N537" s="24">
        <v>0</v>
      </c>
      <c r="O537" s="24">
        <v>0</v>
      </c>
      <c r="P537" s="24">
        <v>0</v>
      </c>
      <c r="Q537" s="24">
        <v>0</v>
      </c>
      <c r="R537" s="24">
        <v>0</v>
      </c>
      <c r="S537" s="24">
        <v>0</v>
      </c>
      <c r="T537" s="24">
        <v>0</v>
      </c>
      <c r="U537" s="24">
        <v>0</v>
      </c>
      <c r="V537" s="24">
        <v>0</v>
      </c>
      <c r="W537" s="24">
        <v>0</v>
      </c>
      <c r="X537" s="24"/>
    </row>
    <row r="539" spans="1:24" x14ac:dyDescent="0.25">
      <c r="A539" s="37">
        <v>1</v>
      </c>
      <c r="B539" s="42" t="s">
        <v>103</v>
      </c>
      <c r="C539" s="42" t="s">
        <v>103</v>
      </c>
      <c r="D539" s="42"/>
      <c r="E539" s="42"/>
      <c r="F539" s="42"/>
      <c r="G539" s="42"/>
      <c r="H539" s="42"/>
      <c r="I539" s="42"/>
      <c r="J539" s="42"/>
      <c r="K539" s="42"/>
      <c r="L539" s="42"/>
      <c r="M539" s="42"/>
      <c r="N539" s="42"/>
      <c r="O539" s="42"/>
      <c r="P539" s="42"/>
      <c r="Q539" s="42"/>
      <c r="R539" s="42"/>
      <c r="S539" s="42"/>
      <c r="T539" s="42"/>
      <c r="U539" s="42"/>
      <c r="V539" s="42"/>
      <c r="W539" s="42"/>
      <c r="X539" s="42"/>
    </row>
    <row r="540" spans="1:24" x14ac:dyDescent="0.25">
      <c r="A540" s="37">
        <v>283</v>
      </c>
      <c r="B540" s="42" t="s">
        <v>73</v>
      </c>
      <c r="C540" s="42">
        <v>2020</v>
      </c>
      <c r="D540" s="42">
        <v>2021</v>
      </c>
      <c r="E540" s="42">
        <v>2022</v>
      </c>
      <c r="F540" s="42">
        <v>2023</v>
      </c>
      <c r="G540" s="42">
        <v>2024</v>
      </c>
      <c r="H540" s="42">
        <v>2025</v>
      </c>
      <c r="I540" s="42">
        <v>2026</v>
      </c>
      <c r="J540" s="42">
        <v>2027</v>
      </c>
      <c r="K540" s="42">
        <v>2028</v>
      </c>
      <c r="L540" s="42">
        <v>2029</v>
      </c>
      <c r="M540" s="42">
        <v>2030</v>
      </c>
      <c r="N540" s="42">
        <v>2031</v>
      </c>
      <c r="O540" s="42">
        <v>2032</v>
      </c>
      <c r="P540" s="42">
        <v>2033</v>
      </c>
      <c r="Q540" s="42">
        <v>2034</v>
      </c>
      <c r="R540" s="42">
        <v>2035</v>
      </c>
      <c r="S540" s="42">
        <v>2036</v>
      </c>
      <c r="T540" s="42">
        <v>2037</v>
      </c>
      <c r="U540" s="42">
        <v>2038</v>
      </c>
      <c r="V540" s="42">
        <v>2039</v>
      </c>
      <c r="W540" s="42">
        <v>2040</v>
      </c>
      <c r="X540" s="42"/>
    </row>
    <row r="541" spans="1:24" x14ac:dyDescent="0.25">
      <c r="A541" s="37">
        <v>285</v>
      </c>
      <c r="B541" s="42" t="s">
        <v>104</v>
      </c>
      <c r="C541" s="24">
        <v>0</v>
      </c>
      <c r="D541" s="24">
        <v>0</v>
      </c>
      <c r="E541" s="24">
        <v>0</v>
      </c>
      <c r="F541" s="24">
        <v>0</v>
      </c>
      <c r="G541" s="24">
        <v>0</v>
      </c>
      <c r="H541" s="24">
        <v>0</v>
      </c>
      <c r="I541" s="24">
        <v>0</v>
      </c>
      <c r="J541" s="24">
        <v>0</v>
      </c>
      <c r="K541" s="24">
        <v>0</v>
      </c>
      <c r="L541" s="24">
        <v>0</v>
      </c>
      <c r="M541" s="24">
        <v>0</v>
      </c>
      <c r="N541" s="24">
        <v>0</v>
      </c>
      <c r="O541" s="24">
        <v>0</v>
      </c>
      <c r="P541" s="24">
        <v>0</v>
      </c>
      <c r="Q541" s="24">
        <v>0</v>
      </c>
      <c r="R541" s="24">
        <v>0</v>
      </c>
      <c r="S541" s="24">
        <v>0</v>
      </c>
      <c r="T541" s="24">
        <v>0</v>
      </c>
      <c r="U541" s="24">
        <v>0</v>
      </c>
      <c r="V541" s="24">
        <v>0</v>
      </c>
      <c r="W541" s="24">
        <v>0</v>
      </c>
      <c r="X541" s="24"/>
    </row>
    <row r="542" spans="1:24" x14ac:dyDescent="0.25">
      <c r="A542" s="37">
        <v>287</v>
      </c>
      <c r="B542" s="42" t="s">
        <v>104</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A543" s="37">
        <v>289</v>
      </c>
      <c r="B543" s="42" t="s">
        <v>105</v>
      </c>
      <c r="C543" s="24">
        <v>0</v>
      </c>
      <c r="D543" s="24">
        <v>0</v>
      </c>
      <c r="E543" s="24">
        <v>0</v>
      </c>
      <c r="F543" s="24">
        <v>0</v>
      </c>
      <c r="G543" s="24">
        <v>0</v>
      </c>
      <c r="H543" s="24">
        <v>0</v>
      </c>
      <c r="I543" s="24">
        <v>0</v>
      </c>
      <c r="J543" s="24">
        <v>0</v>
      </c>
      <c r="K543" s="24">
        <v>0</v>
      </c>
      <c r="L543" s="24">
        <v>0</v>
      </c>
      <c r="M543" s="24">
        <v>0</v>
      </c>
      <c r="N543" s="24">
        <v>0</v>
      </c>
      <c r="O543" s="24">
        <v>0</v>
      </c>
      <c r="P543" s="24">
        <v>0</v>
      </c>
      <c r="Q543" s="24">
        <v>0</v>
      </c>
      <c r="R543" s="24">
        <v>0</v>
      </c>
      <c r="S543" s="24">
        <v>0</v>
      </c>
      <c r="T543" s="24">
        <v>0</v>
      </c>
      <c r="U543" s="24">
        <v>0</v>
      </c>
      <c r="V543" s="24">
        <v>0</v>
      </c>
      <c r="W543" s="24">
        <v>0</v>
      </c>
      <c r="X543" s="24"/>
    </row>
    <row r="544" spans="1:24" x14ac:dyDescent="0.25">
      <c r="A544" s="37">
        <v>299</v>
      </c>
      <c r="B544" s="42" t="s">
        <v>78</v>
      </c>
      <c r="C544" s="24">
        <v>0</v>
      </c>
      <c r="D544" s="24">
        <v>0</v>
      </c>
      <c r="E544" s="24">
        <v>0</v>
      </c>
      <c r="F544" s="24">
        <v>0</v>
      </c>
      <c r="G544" s="24">
        <v>0</v>
      </c>
      <c r="H544" s="24">
        <v>0</v>
      </c>
      <c r="I544" s="24">
        <v>0</v>
      </c>
      <c r="J544" s="24">
        <v>0</v>
      </c>
      <c r="K544" s="24">
        <v>0</v>
      </c>
      <c r="L544" s="24">
        <v>0</v>
      </c>
      <c r="M544" s="24">
        <v>0</v>
      </c>
      <c r="N544" s="24">
        <v>0</v>
      </c>
      <c r="O544" s="24">
        <v>0</v>
      </c>
      <c r="P544" s="24">
        <v>0</v>
      </c>
      <c r="Q544" s="24">
        <v>0</v>
      </c>
      <c r="R544" s="24">
        <v>0</v>
      </c>
      <c r="S544" s="24">
        <v>0</v>
      </c>
      <c r="T544" s="24">
        <v>0</v>
      </c>
      <c r="U544" s="24">
        <v>0</v>
      </c>
      <c r="V544" s="24">
        <v>0</v>
      </c>
      <c r="W544" s="24">
        <v>0</v>
      </c>
      <c r="X544" s="24"/>
    </row>
    <row r="545" spans="1:24" x14ac:dyDescent="0.25">
      <c r="A545" s="37">
        <v>301</v>
      </c>
      <c r="B545" s="42" t="s">
        <v>106</v>
      </c>
      <c r="C545" s="24">
        <v>0</v>
      </c>
      <c r="D545" s="24">
        <v>0</v>
      </c>
      <c r="E545" s="24">
        <v>0</v>
      </c>
      <c r="F545" s="24">
        <v>0</v>
      </c>
      <c r="G545" s="24">
        <v>0</v>
      </c>
      <c r="H545" s="24">
        <v>0</v>
      </c>
      <c r="I545" s="24">
        <v>0</v>
      </c>
      <c r="J545" s="24">
        <v>0</v>
      </c>
      <c r="K545" s="24">
        <v>0</v>
      </c>
      <c r="L545" s="24">
        <v>0</v>
      </c>
      <c r="M545" s="24">
        <v>0</v>
      </c>
      <c r="N545" s="24">
        <v>0</v>
      </c>
      <c r="O545" s="24">
        <v>0</v>
      </c>
      <c r="P545" s="24">
        <v>0</v>
      </c>
      <c r="Q545" s="24">
        <v>0</v>
      </c>
      <c r="R545" s="24">
        <v>0</v>
      </c>
      <c r="S545" s="24">
        <v>0</v>
      </c>
      <c r="T545" s="24">
        <v>0</v>
      </c>
      <c r="U545" s="24">
        <v>0</v>
      </c>
      <c r="V545" s="24">
        <v>0</v>
      </c>
      <c r="W545" s="24">
        <v>0</v>
      </c>
      <c r="X545" s="24"/>
    </row>
    <row r="546" spans="1:24" x14ac:dyDescent="0.25">
      <c r="A546" s="37">
        <v>303</v>
      </c>
      <c r="B546" s="42" t="s">
        <v>107</v>
      </c>
      <c r="C546" s="24">
        <v>0</v>
      </c>
      <c r="D546" s="24">
        <v>0</v>
      </c>
      <c r="E546" s="24">
        <v>0</v>
      </c>
      <c r="F546" s="24">
        <v>0</v>
      </c>
      <c r="G546" s="24">
        <v>0</v>
      </c>
      <c r="H546" s="24">
        <v>0</v>
      </c>
      <c r="I546" s="24">
        <v>0</v>
      </c>
      <c r="J546" s="24">
        <v>0</v>
      </c>
      <c r="K546" s="24">
        <v>0</v>
      </c>
      <c r="L546" s="24">
        <v>0</v>
      </c>
      <c r="M546" s="24">
        <v>0</v>
      </c>
      <c r="N546" s="24">
        <v>0</v>
      </c>
      <c r="O546" s="24">
        <v>0</v>
      </c>
      <c r="P546" s="24">
        <v>0</v>
      </c>
      <c r="Q546" s="24">
        <v>0</v>
      </c>
      <c r="R546" s="24">
        <v>0</v>
      </c>
      <c r="S546" s="24">
        <v>0</v>
      </c>
      <c r="T546" s="24">
        <v>0</v>
      </c>
      <c r="U546" s="24">
        <v>0</v>
      </c>
      <c r="V546" s="24">
        <v>0</v>
      </c>
      <c r="W546" s="24">
        <v>0</v>
      </c>
      <c r="X546" s="24"/>
    </row>
    <row r="547" spans="1:24" x14ac:dyDescent="0.25">
      <c r="B547" s="42"/>
      <c r="C547" s="26"/>
      <c r="D547" s="26"/>
      <c r="E547" s="26"/>
      <c r="F547" s="26"/>
      <c r="G547" s="26"/>
      <c r="H547" s="26"/>
      <c r="I547" s="26"/>
      <c r="J547" s="26"/>
      <c r="K547" s="26"/>
      <c r="L547" s="26"/>
      <c r="M547" s="26"/>
      <c r="N547" s="26"/>
      <c r="O547" s="26"/>
      <c r="P547" s="26"/>
      <c r="Q547" s="26"/>
      <c r="R547" s="26"/>
      <c r="S547" s="26"/>
      <c r="T547" s="26"/>
      <c r="U547" s="26"/>
      <c r="V547" s="26"/>
      <c r="W547" s="26"/>
      <c r="X547" s="26"/>
    </row>
    <row r="548" spans="1:24" x14ac:dyDescent="0.25">
      <c r="A548" s="37">
        <v>330</v>
      </c>
      <c r="B548" s="42" t="s">
        <v>82</v>
      </c>
      <c r="C548" s="36">
        <v>0</v>
      </c>
      <c r="D548" s="36">
        <v>0</v>
      </c>
      <c r="E548" s="36">
        <v>0</v>
      </c>
      <c r="F548" s="36">
        <v>0</v>
      </c>
      <c r="G548" s="36">
        <v>0</v>
      </c>
      <c r="H548" s="36">
        <v>0</v>
      </c>
      <c r="I548" s="36">
        <v>0</v>
      </c>
      <c r="J548" s="36">
        <v>0</v>
      </c>
      <c r="K548" s="36">
        <v>0</v>
      </c>
      <c r="L548" s="36">
        <v>0</v>
      </c>
      <c r="M548" s="36">
        <v>0</v>
      </c>
      <c r="N548" s="36">
        <v>0</v>
      </c>
      <c r="O548" s="36">
        <v>0</v>
      </c>
      <c r="P548" s="36">
        <v>0</v>
      </c>
      <c r="Q548" s="36">
        <v>0</v>
      </c>
      <c r="R548" s="36">
        <v>0</v>
      </c>
      <c r="S548" s="36">
        <v>0</v>
      </c>
      <c r="T548" s="36">
        <v>0</v>
      </c>
      <c r="U548" s="36">
        <v>0</v>
      </c>
      <c r="V548" s="36">
        <v>0</v>
      </c>
      <c r="W548" s="36">
        <v>0</v>
      </c>
      <c r="X548" s="36"/>
    </row>
    <row r="549" spans="1:24" x14ac:dyDescent="0.25">
      <c r="A549" s="37">
        <v>331</v>
      </c>
      <c r="B549" s="42" t="s">
        <v>83</v>
      </c>
      <c r="C549" s="28">
        <v>0</v>
      </c>
      <c r="D549" s="28">
        <v>0</v>
      </c>
      <c r="E549" s="28">
        <v>0</v>
      </c>
      <c r="F549" s="28">
        <v>0</v>
      </c>
      <c r="G549" s="28">
        <v>0</v>
      </c>
      <c r="H549" s="28">
        <v>0</v>
      </c>
      <c r="I549" s="28">
        <v>0</v>
      </c>
      <c r="J549" s="28">
        <v>0</v>
      </c>
      <c r="K549" s="28">
        <v>0</v>
      </c>
      <c r="L549" s="28">
        <v>0</v>
      </c>
      <c r="M549" s="28">
        <v>0</v>
      </c>
      <c r="N549" s="28">
        <v>0</v>
      </c>
      <c r="O549" s="28">
        <v>0</v>
      </c>
      <c r="P549" s="28">
        <v>0</v>
      </c>
      <c r="Q549" s="28">
        <v>0</v>
      </c>
      <c r="R549" s="28">
        <v>0</v>
      </c>
      <c r="S549" s="28">
        <v>0</v>
      </c>
      <c r="T549" s="28">
        <v>0</v>
      </c>
      <c r="U549" s="28">
        <v>0</v>
      </c>
      <c r="V549" s="28">
        <v>0</v>
      </c>
      <c r="W549" s="28">
        <v>0</v>
      </c>
      <c r="X549" s="28"/>
    </row>
    <row r="550" spans="1:24" x14ac:dyDescent="0.25">
      <c r="A550" s="37">
        <v>332</v>
      </c>
      <c r="B550" s="42" t="s">
        <v>84</v>
      </c>
      <c r="C550" s="28">
        <v>0</v>
      </c>
      <c r="D550" s="28">
        <v>0</v>
      </c>
      <c r="E550" s="28">
        <v>0</v>
      </c>
      <c r="F550" s="28">
        <v>0</v>
      </c>
      <c r="G550" s="28">
        <v>0</v>
      </c>
      <c r="H550" s="28">
        <v>0</v>
      </c>
      <c r="I550" s="28">
        <v>0</v>
      </c>
      <c r="J550" s="28">
        <v>0</v>
      </c>
      <c r="K550" s="28">
        <v>0</v>
      </c>
      <c r="L550" s="28">
        <v>0</v>
      </c>
      <c r="M550" s="28">
        <v>0</v>
      </c>
      <c r="N550" s="28">
        <v>0</v>
      </c>
      <c r="O550" s="28">
        <v>0</v>
      </c>
      <c r="P550" s="28">
        <v>0</v>
      </c>
      <c r="Q550" s="28">
        <v>0</v>
      </c>
      <c r="R550" s="28">
        <v>0</v>
      </c>
      <c r="S550" s="28">
        <v>0</v>
      </c>
      <c r="T550" s="28">
        <v>0</v>
      </c>
      <c r="U550" s="28">
        <v>0</v>
      </c>
      <c r="V550" s="28">
        <v>0</v>
      </c>
      <c r="W550" s="28">
        <v>0</v>
      </c>
      <c r="X550" s="28"/>
    </row>
    <row r="551" spans="1:24" x14ac:dyDescent="0.25">
      <c r="A551" s="37">
        <v>336</v>
      </c>
      <c r="B551" s="42" t="s">
        <v>85</v>
      </c>
      <c r="C551" s="28">
        <v>1</v>
      </c>
      <c r="D551" s="28">
        <v>1</v>
      </c>
      <c r="E551" s="28">
        <v>1</v>
      </c>
      <c r="F551" s="28">
        <v>1</v>
      </c>
      <c r="G551" s="28">
        <v>1</v>
      </c>
      <c r="H551" s="28">
        <v>1</v>
      </c>
      <c r="I551" s="28">
        <v>1</v>
      </c>
      <c r="J551" s="28">
        <v>1</v>
      </c>
      <c r="K551" s="28">
        <v>1</v>
      </c>
      <c r="L551" s="28">
        <v>1</v>
      </c>
      <c r="M551" s="28">
        <v>1</v>
      </c>
      <c r="N551" s="28">
        <v>1</v>
      </c>
      <c r="O551" s="28">
        <v>1</v>
      </c>
      <c r="P551" s="28">
        <v>1</v>
      </c>
      <c r="Q551" s="28">
        <v>1</v>
      </c>
      <c r="R551" s="28">
        <v>1</v>
      </c>
      <c r="S551" s="28">
        <v>1</v>
      </c>
      <c r="T551" s="28">
        <v>1</v>
      </c>
      <c r="U551" s="28">
        <v>1</v>
      </c>
      <c r="V551" s="28">
        <v>1</v>
      </c>
      <c r="W551" s="28">
        <v>1</v>
      </c>
      <c r="X551" s="28"/>
    </row>
    <row r="552" spans="1:24" x14ac:dyDescent="0.25">
      <c r="B552" s="42"/>
      <c r="C552" s="26"/>
      <c r="D552" s="26"/>
      <c r="E552" s="26"/>
      <c r="F552" s="26"/>
      <c r="G552" s="26"/>
      <c r="H552" s="26"/>
      <c r="I552" s="26"/>
      <c r="J552" s="26"/>
      <c r="K552" s="26"/>
      <c r="L552" s="26"/>
      <c r="M552" s="26"/>
      <c r="N552" s="26"/>
      <c r="O552" s="26"/>
      <c r="P552" s="26"/>
      <c r="Q552" s="26"/>
      <c r="R552" s="26"/>
      <c r="S552" s="26"/>
      <c r="T552" s="26"/>
      <c r="U552" s="26"/>
      <c r="V552" s="26"/>
      <c r="W552" s="26"/>
      <c r="X552" s="26"/>
    </row>
    <row r="553" spans="1:24" x14ac:dyDescent="0.25">
      <c r="A553" s="37">
        <v>339</v>
      </c>
      <c r="B553" s="42" t="s">
        <v>86</v>
      </c>
      <c r="C553" s="24">
        <v>0</v>
      </c>
      <c r="D553" s="24">
        <v>0</v>
      </c>
      <c r="E553" s="24">
        <v>0</v>
      </c>
      <c r="F553" s="24">
        <v>0</v>
      </c>
      <c r="G553" s="24">
        <v>0</v>
      </c>
      <c r="H553" s="24">
        <v>0</v>
      </c>
      <c r="I553" s="24">
        <v>0</v>
      </c>
      <c r="J553" s="24">
        <v>0</v>
      </c>
      <c r="K553" s="24">
        <v>0</v>
      </c>
      <c r="L553" s="24">
        <v>0</v>
      </c>
      <c r="M553" s="24">
        <v>0</v>
      </c>
      <c r="N553" s="24">
        <v>0</v>
      </c>
      <c r="O553" s="24">
        <v>0</v>
      </c>
      <c r="P553" s="24">
        <v>0</v>
      </c>
      <c r="Q553" s="24">
        <v>0</v>
      </c>
      <c r="R553" s="24">
        <v>0</v>
      </c>
      <c r="S553" s="24">
        <v>0</v>
      </c>
      <c r="T553" s="24">
        <v>0</v>
      </c>
      <c r="U553" s="24">
        <v>0</v>
      </c>
      <c r="V553" s="24">
        <v>0</v>
      </c>
      <c r="W553" s="24">
        <v>0</v>
      </c>
      <c r="X553" s="24"/>
    </row>
    <row r="554" spans="1:24" x14ac:dyDescent="0.25">
      <c r="A554" s="37">
        <v>340</v>
      </c>
      <c r="B554" s="42" t="s">
        <v>87</v>
      </c>
      <c r="C554" s="24">
        <v>0</v>
      </c>
      <c r="D554" s="24">
        <v>0</v>
      </c>
      <c r="E554" s="24">
        <v>0</v>
      </c>
      <c r="F554" s="24">
        <v>0</v>
      </c>
      <c r="G554" s="24">
        <v>0</v>
      </c>
      <c r="H554" s="24">
        <v>0</v>
      </c>
      <c r="I554" s="24">
        <v>0</v>
      </c>
      <c r="J554" s="24">
        <v>0</v>
      </c>
      <c r="K554" s="24">
        <v>0</v>
      </c>
      <c r="L554" s="24">
        <v>0</v>
      </c>
      <c r="M554" s="24">
        <v>0</v>
      </c>
      <c r="N554" s="24">
        <v>0</v>
      </c>
      <c r="O554" s="24">
        <v>0</v>
      </c>
      <c r="P554" s="24">
        <v>0</v>
      </c>
      <c r="Q554" s="24">
        <v>0</v>
      </c>
      <c r="R554" s="24">
        <v>0</v>
      </c>
      <c r="S554" s="24">
        <v>0</v>
      </c>
      <c r="T554" s="24">
        <v>0</v>
      </c>
      <c r="U554" s="24">
        <v>0</v>
      </c>
      <c r="V554" s="24">
        <v>0</v>
      </c>
      <c r="W554" s="24">
        <v>0</v>
      </c>
      <c r="X554" s="24"/>
    </row>
    <row r="555" spans="1:24" x14ac:dyDescent="0.25">
      <c r="B555" s="42"/>
      <c r="C555" s="26"/>
      <c r="D555" s="26"/>
      <c r="E555" s="26"/>
      <c r="F555" s="26"/>
      <c r="G555" s="26"/>
      <c r="H555" s="26"/>
      <c r="I555" s="26"/>
      <c r="J555" s="26"/>
      <c r="K555" s="26"/>
      <c r="L555" s="26"/>
      <c r="M555" s="26"/>
      <c r="N555" s="26"/>
      <c r="O555" s="26"/>
      <c r="P555" s="26"/>
      <c r="Q555" s="26"/>
      <c r="R555" s="26"/>
      <c r="S555" s="26"/>
      <c r="T555" s="26"/>
      <c r="U555" s="26"/>
      <c r="V555" s="26"/>
      <c r="W555" s="26"/>
      <c r="X555" s="26"/>
    </row>
    <row r="556" spans="1:24" x14ac:dyDescent="0.25">
      <c r="A556" s="37">
        <v>366</v>
      </c>
      <c r="B556" s="42" t="s">
        <v>88</v>
      </c>
      <c r="C556" s="36">
        <v>0</v>
      </c>
      <c r="D556" s="36">
        <v>0</v>
      </c>
      <c r="E556" s="36">
        <v>0</v>
      </c>
      <c r="F556" s="36">
        <v>0</v>
      </c>
      <c r="G556" s="36">
        <v>0</v>
      </c>
      <c r="H556" s="36">
        <v>0</v>
      </c>
      <c r="I556" s="36">
        <v>0</v>
      </c>
      <c r="J556" s="36">
        <v>0</v>
      </c>
      <c r="K556" s="36">
        <v>0</v>
      </c>
      <c r="L556" s="36">
        <v>0</v>
      </c>
      <c r="M556" s="36">
        <v>0</v>
      </c>
      <c r="N556" s="36">
        <v>0</v>
      </c>
      <c r="O556" s="36">
        <v>0</v>
      </c>
      <c r="P556" s="36">
        <v>0</v>
      </c>
      <c r="Q556" s="36">
        <v>0</v>
      </c>
      <c r="R556" s="36">
        <v>0</v>
      </c>
      <c r="S556" s="36">
        <v>0</v>
      </c>
      <c r="T556" s="36">
        <v>0</v>
      </c>
      <c r="U556" s="36">
        <v>0</v>
      </c>
      <c r="V556" s="36">
        <v>0</v>
      </c>
      <c r="W556" s="36">
        <v>0</v>
      </c>
      <c r="X556" s="36"/>
    </row>
    <row r="557" spans="1:24" x14ac:dyDescent="0.25">
      <c r="A557" s="37">
        <v>368</v>
      </c>
      <c r="B557" s="42" t="s">
        <v>89</v>
      </c>
      <c r="C557" s="28">
        <v>0</v>
      </c>
      <c r="D557" s="28">
        <v>0</v>
      </c>
      <c r="E557" s="28">
        <v>0</v>
      </c>
      <c r="F557" s="28">
        <v>0</v>
      </c>
      <c r="G557" s="28">
        <v>0</v>
      </c>
      <c r="H557" s="28">
        <v>0</v>
      </c>
      <c r="I557" s="28">
        <v>0</v>
      </c>
      <c r="J557" s="28">
        <v>0</v>
      </c>
      <c r="K557" s="28">
        <v>0</v>
      </c>
      <c r="L557" s="28">
        <v>0</v>
      </c>
      <c r="M557" s="28">
        <v>0</v>
      </c>
      <c r="N557" s="28">
        <v>0</v>
      </c>
      <c r="O557" s="28">
        <v>0</v>
      </c>
      <c r="P557" s="28">
        <v>0</v>
      </c>
      <c r="Q557" s="28">
        <v>0</v>
      </c>
      <c r="R557" s="28">
        <v>0</v>
      </c>
      <c r="S557" s="28">
        <v>0</v>
      </c>
      <c r="T557" s="28">
        <v>0</v>
      </c>
      <c r="U557" s="28">
        <v>0</v>
      </c>
      <c r="V557" s="28">
        <v>0</v>
      </c>
      <c r="W557" s="28">
        <v>0</v>
      </c>
      <c r="X557" s="28"/>
    </row>
    <row r="558" spans="1:24" x14ac:dyDescent="0.25">
      <c r="A558" s="37">
        <v>369</v>
      </c>
      <c r="B558" s="42" t="s">
        <v>90</v>
      </c>
      <c r="C558" s="28">
        <v>0</v>
      </c>
      <c r="D558" s="28">
        <v>0</v>
      </c>
      <c r="E558" s="28">
        <v>0</v>
      </c>
      <c r="F558" s="28">
        <v>0</v>
      </c>
      <c r="G558" s="28">
        <v>0</v>
      </c>
      <c r="H558" s="28">
        <v>0</v>
      </c>
      <c r="I558" s="28">
        <v>0</v>
      </c>
      <c r="J558" s="28">
        <v>0</v>
      </c>
      <c r="K558" s="28">
        <v>0</v>
      </c>
      <c r="L558" s="28">
        <v>0</v>
      </c>
      <c r="M558" s="28">
        <v>0</v>
      </c>
      <c r="N558" s="28">
        <v>0</v>
      </c>
      <c r="O558" s="28">
        <v>0</v>
      </c>
      <c r="P558" s="28">
        <v>0</v>
      </c>
      <c r="Q558" s="28">
        <v>0</v>
      </c>
      <c r="R558" s="28">
        <v>0</v>
      </c>
      <c r="S558" s="28">
        <v>0</v>
      </c>
      <c r="T558" s="28">
        <v>0</v>
      </c>
      <c r="U558" s="28">
        <v>0</v>
      </c>
      <c r="V558" s="28">
        <v>0</v>
      </c>
      <c r="W558" s="28">
        <v>0</v>
      </c>
      <c r="X558" s="28"/>
    </row>
    <row r="559" spans="1:24" x14ac:dyDescent="0.25">
      <c r="A559" s="37">
        <v>370</v>
      </c>
      <c r="B559" s="42" t="s">
        <v>91</v>
      </c>
      <c r="C559" s="28">
        <v>0</v>
      </c>
      <c r="D559" s="28">
        <v>0</v>
      </c>
      <c r="E559" s="28">
        <v>0</v>
      </c>
      <c r="F559" s="28">
        <v>0</v>
      </c>
      <c r="G559" s="28">
        <v>0</v>
      </c>
      <c r="H559" s="28">
        <v>0</v>
      </c>
      <c r="I559" s="28">
        <v>0</v>
      </c>
      <c r="J559" s="28">
        <v>0</v>
      </c>
      <c r="K559" s="28">
        <v>0</v>
      </c>
      <c r="L559" s="28">
        <v>0</v>
      </c>
      <c r="M559" s="28">
        <v>0</v>
      </c>
      <c r="N559" s="28">
        <v>0</v>
      </c>
      <c r="O559" s="28">
        <v>0</v>
      </c>
      <c r="P559" s="28">
        <v>0</v>
      </c>
      <c r="Q559" s="28">
        <v>0</v>
      </c>
      <c r="R559" s="28">
        <v>0</v>
      </c>
      <c r="S559" s="28">
        <v>0</v>
      </c>
      <c r="T559" s="28">
        <v>0</v>
      </c>
      <c r="U559" s="28">
        <v>0</v>
      </c>
      <c r="V559" s="28">
        <v>0</v>
      </c>
      <c r="W559" s="28">
        <v>0</v>
      </c>
      <c r="X559" s="28"/>
    </row>
    <row r="560" spans="1:24" x14ac:dyDescent="0.25">
      <c r="B560" s="42"/>
      <c r="C560" s="26"/>
      <c r="D560" s="26"/>
      <c r="E560" s="26"/>
      <c r="F560" s="26"/>
      <c r="G560" s="26"/>
      <c r="H560" s="26"/>
      <c r="I560" s="26"/>
      <c r="J560" s="26"/>
      <c r="K560" s="26"/>
      <c r="L560" s="26"/>
      <c r="M560" s="26"/>
      <c r="N560" s="26"/>
      <c r="O560" s="26"/>
      <c r="P560" s="26"/>
      <c r="Q560" s="26"/>
      <c r="R560" s="26"/>
      <c r="S560" s="26"/>
      <c r="T560" s="26"/>
      <c r="U560" s="26"/>
      <c r="V560" s="26"/>
      <c r="W560" s="26"/>
      <c r="X560" s="26"/>
    </row>
    <row r="561" spans="1:24" x14ac:dyDescent="0.25">
      <c r="A561" s="37">
        <v>380</v>
      </c>
      <c r="B561" s="42" t="s">
        <v>37</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A562" s="37">
        <v>381</v>
      </c>
      <c r="B562" s="42" t="s">
        <v>75</v>
      </c>
      <c r="C562" s="24">
        <v>0</v>
      </c>
      <c r="D562" s="24">
        <v>0</v>
      </c>
      <c r="E562" s="24">
        <v>0</v>
      </c>
      <c r="F562" s="24">
        <v>0</v>
      </c>
      <c r="G562" s="24">
        <v>0</v>
      </c>
      <c r="H562" s="24">
        <v>0</v>
      </c>
      <c r="I562" s="24">
        <v>0</v>
      </c>
      <c r="J562" s="24">
        <v>0</v>
      </c>
      <c r="K562" s="24">
        <v>0</v>
      </c>
      <c r="L562" s="24">
        <v>0</v>
      </c>
      <c r="M562" s="24">
        <v>0</v>
      </c>
      <c r="N562" s="24">
        <v>0</v>
      </c>
      <c r="O562" s="24">
        <v>0</v>
      </c>
      <c r="P562" s="24">
        <v>0</v>
      </c>
      <c r="Q562" s="24">
        <v>0</v>
      </c>
      <c r="R562" s="24">
        <v>0</v>
      </c>
      <c r="S562" s="24">
        <v>0</v>
      </c>
      <c r="T562" s="24">
        <v>0</v>
      </c>
      <c r="U562" s="24">
        <v>0</v>
      </c>
      <c r="V562" s="24">
        <v>0</v>
      </c>
      <c r="W562" s="24">
        <v>0</v>
      </c>
      <c r="X562" s="24"/>
    </row>
    <row r="563" spans="1:24" x14ac:dyDescent="0.25">
      <c r="A563" s="37">
        <v>382</v>
      </c>
      <c r="B563" s="42" t="s">
        <v>76</v>
      </c>
      <c r="C563" s="24">
        <v>0</v>
      </c>
      <c r="D563" s="24">
        <v>0</v>
      </c>
      <c r="E563" s="24">
        <v>0</v>
      </c>
      <c r="F563" s="24">
        <v>0</v>
      </c>
      <c r="G563" s="24">
        <v>0</v>
      </c>
      <c r="H563" s="24">
        <v>0</v>
      </c>
      <c r="I563" s="24">
        <v>0</v>
      </c>
      <c r="J563" s="24">
        <v>0</v>
      </c>
      <c r="K563" s="24">
        <v>0</v>
      </c>
      <c r="L563" s="24">
        <v>0</v>
      </c>
      <c r="M563" s="24">
        <v>0</v>
      </c>
      <c r="N563" s="24">
        <v>0</v>
      </c>
      <c r="O563" s="24">
        <v>0</v>
      </c>
      <c r="P563" s="24">
        <v>0</v>
      </c>
      <c r="Q563" s="24">
        <v>0</v>
      </c>
      <c r="R563" s="24">
        <v>0</v>
      </c>
      <c r="S563" s="24">
        <v>0</v>
      </c>
      <c r="T563" s="24">
        <v>0</v>
      </c>
      <c r="U563" s="24">
        <v>0</v>
      </c>
      <c r="V563" s="24">
        <v>0</v>
      </c>
      <c r="W563" s="24">
        <v>0</v>
      </c>
      <c r="X563" s="24"/>
    </row>
    <row r="564" spans="1:24" x14ac:dyDescent="0.25">
      <c r="A564" s="37">
        <v>383</v>
      </c>
      <c r="B564" s="42" t="s">
        <v>40</v>
      </c>
      <c r="C564" s="24">
        <v>0</v>
      </c>
      <c r="D564" s="24">
        <v>0</v>
      </c>
      <c r="E564" s="24">
        <v>0</v>
      </c>
      <c r="F564" s="24">
        <v>0</v>
      </c>
      <c r="G564" s="24">
        <v>0</v>
      </c>
      <c r="H564" s="24">
        <v>0</v>
      </c>
      <c r="I564" s="24">
        <v>0</v>
      </c>
      <c r="J564" s="24">
        <v>0</v>
      </c>
      <c r="K564" s="24">
        <v>0</v>
      </c>
      <c r="L564" s="24">
        <v>0</v>
      </c>
      <c r="M564" s="24">
        <v>0</v>
      </c>
      <c r="N564" s="24">
        <v>0</v>
      </c>
      <c r="O564" s="24">
        <v>0</v>
      </c>
      <c r="P564" s="24">
        <v>0</v>
      </c>
      <c r="Q564" s="24">
        <v>0</v>
      </c>
      <c r="R564" s="24">
        <v>0</v>
      </c>
      <c r="S564" s="24">
        <v>0</v>
      </c>
      <c r="T564" s="24">
        <v>0</v>
      </c>
      <c r="U564" s="24">
        <v>0</v>
      </c>
      <c r="V564" s="24">
        <v>0</v>
      </c>
      <c r="W564" s="24">
        <v>0</v>
      </c>
      <c r="X564" s="24"/>
    </row>
    <row r="566" spans="1:24" x14ac:dyDescent="0.25">
      <c r="A566" s="37">
        <v>1</v>
      </c>
      <c r="B566" s="42" t="s">
        <v>103</v>
      </c>
      <c r="C566" s="42" t="s">
        <v>103</v>
      </c>
      <c r="D566" s="42"/>
      <c r="E566" s="42"/>
      <c r="F566" s="42"/>
      <c r="G566" s="42"/>
      <c r="H566" s="42"/>
      <c r="I566" s="42"/>
      <c r="J566" s="42"/>
      <c r="K566" s="42"/>
      <c r="L566" s="42"/>
      <c r="M566" s="42"/>
      <c r="N566" s="42"/>
      <c r="O566" s="42"/>
      <c r="P566" s="42"/>
      <c r="Q566" s="42"/>
      <c r="R566" s="42"/>
      <c r="S566" s="42"/>
      <c r="T566" s="42"/>
      <c r="U566" s="42"/>
      <c r="V566" s="42"/>
      <c r="W566" s="42"/>
      <c r="X566" s="42"/>
    </row>
    <row r="567" spans="1:24" x14ac:dyDescent="0.25">
      <c r="A567" s="37">
        <v>283</v>
      </c>
      <c r="B567" s="42" t="s">
        <v>73</v>
      </c>
      <c r="C567" s="42">
        <v>2020</v>
      </c>
      <c r="D567" s="42">
        <v>2021</v>
      </c>
      <c r="E567" s="42">
        <v>2022</v>
      </c>
      <c r="F567" s="42">
        <v>2023</v>
      </c>
      <c r="G567" s="42">
        <v>2024</v>
      </c>
      <c r="H567" s="42">
        <v>2025</v>
      </c>
      <c r="I567" s="42">
        <v>2026</v>
      </c>
      <c r="J567" s="42">
        <v>2027</v>
      </c>
      <c r="K567" s="42">
        <v>2028</v>
      </c>
      <c r="L567" s="42">
        <v>2029</v>
      </c>
      <c r="M567" s="42">
        <v>2030</v>
      </c>
      <c r="N567" s="42">
        <v>2031</v>
      </c>
      <c r="O567" s="42">
        <v>2032</v>
      </c>
      <c r="P567" s="42">
        <v>2033</v>
      </c>
      <c r="Q567" s="42">
        <v>2034</v>
      </c>
      <c r="R567" s="42">
        <v>2035</v>
      </c>
      <c r="S567" s="42">
        <v>2036</v>
      </c>
      <c r="T567" s="42">
        <v>2037</v>
      </c>
      <c r="U567" s="42">
        <v>2038</v>
      </c>
      <c r="V567" s="42">
        <v>2039</v>
      </c>
      <c r="W567" s="42">
        <v>2040</v>
      </c>
      <c r="X567" s="42"/>
    </row>
    <row r="568" spans="1:24" x14ac:dyDescent="0.25">
      <c r="A568" s="37">
        <v>285</v>
      </c>
      <c r="B568" s="42" t="s">
        <v>104</v>
      </c>
      <c r="C568" s="24">
        <v>0</v>
      </c>
      <c r="D568" s="24">
        <v>0</v>
      </c>
      <c r="E568" s="24">
        <v>0</v>
      </c>
      <c r="F568" s="24">
        <v>0</v>
      </c>
      <c r="G568" s="24">
        <v>0</v>
      </c>
      <c r="H568" s="24">
        <v>0</v>
      </c>
      <c r="I568" s="24">
        <v>0</v>
      </c>
      <c r="J568" s="24">
        <v>0</v>
      </c>
      <c r="K568" s="24">
        <v>0</v>
      </c>
      <c r="L568" s="24">
        <v>0</v>
      </c>
      <c r="M568" s="24">
        <v>0</v>
      </c>
      <c r="N568" s="24">
        <v>0</v>
      </c>
      <c r="O568" s="24">
        <v>0</v>
      </c>
      <c r="P568" s="24">
        <v>0</v>
      </c>
      <c r="Q568" s="24">
        <v>0</v>
      </c>
      <c r="R568" s="24">
        <v>0</v>
      </c>
      <c r="S568" s="24">
        <v>0</v>
      </c>
      <c r="T568" s="24">
        <v>0</v>
      </c>
      <c r="U568" s="24">
        <v>0</v>
      </c>
      <c r="V568" s="24">
        <v>0</v>
      </c>
      <c r="W568" s="24">
        <v>0</v>
      </c>
      <c r="X568" s="24"/>
    </row>
    <row r="569" spans="1:24" x14ac:dyDescent="0.25">
      <c r="A569" s="37">
        <v>287</v>
      </c>
      <c r="B569" s="42" t="s">
        <v>104</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A570" s="37">
        <v>289</v>
      </c>
      <c r="B570" s="42" t="s">
        <v>105</v>
      </c>
      <c r="C570" s="24">
        <v>0</v>
      </c>
      <c r="D570" s="24">
        <v>0</v>
      </c>
      <c r="E570" s="24">
        <v>0</v>
      </c>
      <c r="F570" s="24">
        <v>0</v>
      </c>
      <c r="G570" s="24">
        <v>0</v>
      </c>
      <c r="H570" s="24">
        <v>0</v>
      </c>
      <c r="I570" s="24">
        <v>0</v>
      </c>
      <c r="J570" s="24">
        <v>0</v>
      </c>
      <c r="K570" s="24">
        <v>0</v>
      </c>
      <c r="L570" s="24">
        <v>0</v>
      </c>
      <c r="M570" s="24">
        <v>0</v>
      </c>
      <c r="N570" s="24">
        <v>0</v>
      </c>
      <c r="O570" s="24">
        <v>0</v>
      </c>
      <c r="P570" s="24">
        <v>0</v>
      </c>
      <c r="Q570" s="24">
        <v>0</v>
      </c>
      <c r="R570" s="24">
        <v>0</v>
      </c>
      <c r="S570" s="24">
        <v>0</v>
      </c>
      <c r="T570" s="24">
        <v>0</v>
      </c>
      <c r="U570" s="24">
        <v>0</v>
      </c>
      <c r="V570" s="24">
        <v>0</v>
      </c>
      <c r="W570" s="24">
        <v>0</v>
      </c>
      <c r="X570" s="24"/>
    </row>
    <row r="571" spans="1:24" x14ac:dyDescent="0.25">
      <c r="A571" s="37">
        <v>299</v>
      </c>
      <c r="B571" s="42" t="s">
        <v>78</v>
      </c>
      <c r="C571" s="24">
        <v>0</v>
      </c>
      <c r="D571" s="24">
        <v>0</v>
      </c>
      <c r="E571" s="24">
        <v>0</v>
      </c>
      <c r="F571" s="24">
        <v>0</v>
      </c>
      <c r="G571" s="24">
        <v>0</v>
      </c>
      <c r="H571" s="24">
        <v>0</v>
      </c>
      <c r="I571" s="24">
        <v>0</v>
      </c>
      <c r="J571" s="24">
        <v>0</v>
      </c>
      <c r="K571" s="24">
        <v>0</v>
      </c>
      <c r="L571" s="24">
        <v>0</v>
      </c>
      <c r="M571" s="24">
        <v>0</v>
      </c>
      <c r="N571" s="24">
        <v>0</v>
      </c>
      <c r="O571" s="24">
        <v>0</v>
      </c>
      <c r="P571" s="24">
        <v>0</v>
      </c>
      <c r="Q571" s="24">
        <v>0</v>
      </c>
      <c r="R571" s="24">
        <v>0</v>
      </c>
      <c r="S571" s="24">
        <v>0</v>
      </c>
      <c r="T571" s="24">
        <v>0</v>
      </c>
      <c r="U571" s="24">
        <v>0</v>
      </c>
      <c r="V571" s="24">
        <v>0</v>
      </c>
      <c r="W571" s="24">
        <v>0</v>
      </c>
      <c r="X571" s="24"/>
    </row>
    <row r="572" spans="1:24" x14ac:dyDescent="0.25">
      <c r="A572" s="37">
        <v>301</v>
      </c>
      <c r="B572" s="42" t="s">
        <v>106</v>
      </c>
      <c r="C572" s="24">
        <v>0</v>
      </c>
      <c r="D572" s="24">
        <v>0</v>
      </c>
      <c r="E572" s="24">
        <v>0</v>
      </c>
      <c r="F572" s="24">
        <v>0</v>
      </c>
      <c r="G572" s="24">
        <v>0</v>
      </c>
      <c r="H572" s="24">
        <v>0</v>
      </c>
      <c r="I572" s="24">
        <v>0</v>
      </c>
      <c r="J572" s="24">
        <v>0</v>
      </c>
      <c r="K572" s="24">
        <v>0</v>
      </c>
      <c r="L572" s="24">
        <v>0</v>
      </c>
      <c r="M572" s="24">
        <v>0</v>
      </c>
      <c r="N572" s="24">
        <v>0</v>
      </c>
      <c r="O572" s="24">
        <v>0</v>
      </c>
      <c r="P572" s="24">
        <v>0</v>
      </c>
      <c r="Q572" s="24">
        <v>0</v>
      </c>
      <c r="R572" s="24">
        <v>0</v>
      </c>
      <c r="S572" s="24">
        <v>0</v>
      </c>
      <c r="T572" s="24">
        <v>0</v>
      </c>
      <c r="U572" s="24">
        <v>0</v>
      </c>
      <c r="V572" s="24">
        <v>0</v>
      </c>
      <c r="W572" s="24">
        <v>0</v>
      </c>
      <c r="X572" s="24"/>
    </row>
    <row r="573" spans="1:24" x14ac:dyDescent="0.25">
      <c r="A573" s="37">
        <v>303</v>
      </c>
      <c r="B573" s="42" t="s">
        <v>107</v>
      </c>
      <c r="C573" s="24">
        <v>0</v>
      </c>
      <c r="D573" s="24">
        <v>0</v>
      </c>
      <c r="E573" s="24">
        <v>0</v>
      </c>
      <c r="F573" s="24">
        <v>0</v>
      </c>
      <c r="G573" s="24">
        <v>0</v>
      </c>
      <c r="H573" s="24">
        <v>0</v>
      </c>
      <c r="I573" s="24">
        <v>0</v>
      </c>
      <c r="J573" s="24">
        <v>0</v>
      </c>
      <c r="K573" s="24">
        <v>0</v>
      </c>
      <c r="L573" s="24">
        <v>0</v>
      </c>
      <c r="M573" s="24">
        <v>0</v>
      </c>
      <c r="N573" s="24">
        <v>0</v>
      </c>
      <c r="O573" s="24">
        <v>0</v>
      </c>
      <c r="P573" s="24">
        <v>0</v>
      </c>
      <c r="Q573" s="24">
        <v>0</v>
      </c>
      <c r="R573" s="24">
        <v>0</v>
      </c>
      <c r="S573" s="24">
        <v>0</v>
      </c>
      <c r="T573" s="24">
        <v>0</v>
      </c>
      <c r="U573" s="24">
        <v>0</v>
      </c>
      <c r="V573" s="24">
        <v>0</v>
      </c>
      <c r="W573" s="24">
        <v>0</v>
      </c>
      <c r="X573" s="24"/>
    </row>
    <row r="574" spans="1:24" x14ac:dyDescent="0.25">
      <c r="B574" s="42"/>
      <c r="C574" s="26"/>
      <c r="D574" s="26"/>
      <c r="E574" s="26"/>
      <c r="F574" s="26"/>
      <c r="G574" s="26"/>
      <c r="H574" s="26"/>
      <c r="I574" s="26"/>
      <c r="J574" s="26"/>
      <c r="K574" s="26"/>
      <c r="L574" s="26"/>
      <c r="M574" s="26"/>
      <c r="N574" s="26"/>
      <c r="O574" s="26"/>
      <c r="P574" s="26"/>
      <c r="Q574" s="26"/>
      <c r="R574" s="26"/>
      <c r="S574" s="26"/>
      <c r="T574" s="26"/>
      <c r="U574" s="26"/>
      <c r="V574" s="26"/>
      <c r="W574" s="26"/>
      <c r="X574" s="26"/>
    </row>
    <row r="575" spans="1:24" x14ac:dyDescent="0.25">
      <c r="A575" s="37">
        <v>330</v>
      </c>
      <c r="B575" s="42" t="s">
        <v>82</v>
      </c>
      <c r="C575" s="36">
        <v>0</v>
      </c>
      <c r="D575" s="36">
        <v>0</v>
      </c>
      <c r="E575" s="36">
        <v>0</v>
      </c>
      <c r="F575" s="36">
        <v>0</v>
      </c>
      <c r="G575" s="36">
        <v>0</v>
      </c>
      <c r="H575" s="36">
        <v>0</v>
      </c>
      <c r="I575" s="36">
        <v>0</v>
      </c>
      <c r="J575" s="36">
        <v>0</v>
      </c>
      <c r="K575" s="36">
        <v>0</v>
      </c>
      <c r="L575" s="36">
        <v>0</v>
      </c>
      <c r="M575" s="36">
        <v>0</v>
      </c>
      <c r="N575" s="36">
        <v>0</v>
      </c>
      <c r="O575" s="36">
        <v>0</v>
      </c>
      <c r="P575" s="36">
        <v>0</v>
      </c>
      <c r="Q575" s="36">
        <v>0</v>
      </c>
      <c r="R575" s="36">
        <v>0</v>
      </c>
      <c r="S575" s="36">
        <v>0</v>
      </c>
      <c r="T575" s="36">
        <v>0</v>
      </c>
      <c r="U575" s="36">
        <v>0</v>
      </c>
      <c r="V575" s="36">
        <v>0</v>
      </c>
      <c r="W575" s="36">
        <v>0</v>
      </c>
      <c r="X575" s="36"/>
    </row>
    <row r="576" spans="1:24" x14ac:dyDescent="0.25">
      <c r="A576" s="37">
        <v>331</v>
      </c>
      <c r="B576" s="42" t="s">
        <v>83</v>
      </c>
      <c r="C576" s="28">
        <v>0</v>
      </c>
      <c r="D576" s="28">
        <v>0</v>
      </c>
      <c r="E576" s="28">
        <v>0</v>
      </c>
      <c r="F576" s="28">
        <v>0</v>
      </c>
      <c r="G576" s="28">
        <v>0</v>
      </c>
      <c r="H576" s="28">
        <v>0</v>
      </c>
      <c r="I576" s="28">
        <v>0</v>
      </c>
      <c r="J576" s="28">
        <v>0</v>
      </c>
      <c r="K576" s="28">
        <v>0</v>
      </c>
      <c r="L576" s="28">
        <v>0</v>
      </c>
      <c r="M576" s="28">
        <v>0</v>
      </c>
      <c r="N576" s="28">
        <v>0</v>
      </c>
      <c r="O576" s="28">
        <v>0</v>
      </c>
      <c r="P576" s="28">
        <v>0</v>
      </c>
      <c r="Q576" s="28">
        <v>0</v>
      </c>
      <c r="R576" s="28">
        <v>0</v>
      </c>
      <c r="S576" s="28">
        <v>0</v>
      </c>
      <c r="T576" s="28">
        <v>0</v>
      </c>
      <c r="U576" s="28">
        <v>0</v>
      </c>
      <c r="V576" s="28">
        <v>0</v>
      </c>
      <c r="W576" s="28">
        <v>0</v>
      </c>
      <c r="X576" s="28"/>
    </row>
    <row r="577" spans="1:24" x14ac:dyDescent="0.25">
      <c r="A577" s="37">
        <v>332</v>
      </c>
      <c r="B577" s="42" t="s">
        <v>84</v>
      </c>
      <c r="C577" s="28">
        <v>0</v>
      </c>
      <c r="D577" s="28">
        <v>0</v>
      </c>
      <c r="E577" s="28">
        <v>0</v>
      </c>
      <c r="F577" s="28">
        <v>0</v>
      </c>
      <c r="G577" s="28">
        <v>0</v>
      </c>
      <c r="H577" s="28">
        <v>0</v>
      </c>
      <c r="I577" s="28">
        <v>0</v>
      </c>
      <c r="J577" s="28">
        <v>0</v>
      </c>
      <c r="K577" s="28">
        <v>0</v>
      </c>
      <c r="L577" s="28">
        <v>0</v>
      </c>
      <c r="M577" s="28">
        <v>0</v>
      </c>
      <c r="N577" s="28">
        <v>0</v>
      </c>
      <c r="O577" s="28">
        <v>0</v>
      </c>
      <c r="P577" s="28">
        <v>0</v>
      </c>
      <c r="Q577" s="28">
        <v>0</v>
      </c>
      <c r="R577" s="28">
        <v>0</v>
      </c>
      <c r="S577" s="28">
        <v>0</v>
      </c>
      <c r="T577" s="28">
        <v>0</v>
      </c>
      <c r="U577" s="28">
        <v>0</v>
      </c>
      <c r="V577" s="28">
        <v>0</v>
      </c>
      <c r="W577" s="28">
        <v>0</v>
      </c>
      <c r="X577" s="28"/>
    </row>
    <row r="578" spans="1:24" x14ac:dyDescent="0.25">
      <c r="A578" s="37">
        <v>336</v>
      </c>
      <c r="B578" s="42" t="s">
        <v>85</v>
      </c>
      <c r="C578" s="28">
        <v>1</v>
      </c>
      <c r="D578" s="28">
        <v>1</v>
      </c>
      <c r="E578" s="28">
        <v>1</v>
      </c>
      <c r="F578" s="28">
        <v>1</v>
      </c>
      <c r="G578" s="28">
        <v>1</v>
      </c>
      <c r="H578" s="28">
        <v>1</v>
      </c>
      <c r="I578" s="28">
        <v>1</v>
      </c>
      <c r="J578" s="28">
        <v>1</v>
      </c>
      <c r="K578" s="28">
        <v>1</v>
      </c>
      <c r="L578" s="28">
        <v>1</v>
      </c>
      <c r="M578" s="28">
        <v>1</v>
      </c>
      <c r="N578" s="28">
        <v>1</v>
      </c>
      <c r="O578" s="28">
        <v>1</v>
      </c>
      <c r="P578" s="28">
        <v>1</v>
      </c>
      <c r="Q578" s="28">
        <v>1</v>
      </c>
      <c r="R578" s="28">
        <v>1</v>
      </c>
      <c r="S578" s="28">
        <v>1</v>
      </c>
      <c r="T578" s="28">
        <v>1</v>
      </c>
      <c r="U578" s="28">
        <v>1</v>
      </c>
      <c r="V578" s="28">
        <v>1</v>
      </c>
      <c r="W578" s="28">
        <v>1</v>
      </c>
      <c r="X578" s="28"/>
    </row>
    <row r="579" spans="1:24" x14ac:dyDescent="0.25">
      <c r="B579" s="42"/>
      <c r="C579" s="26"/>
      <c r="D579" s="26"/>
      <c r="E579" s="26"/>
      <c r="F579" s="26"/>
      <c r="G579" s="26"/>
      <c r="H579" s="26"/>
      <c r="I579" s="26"/>
      <c r="J579" s="26"/>
      <c r="K579" s="26"/>
      <c r="L579" s="26"/>
      <c r="M579" s="26"/>
      <c r="N579" s="26"/>
      <c r="O579" s="26"/>
      <c r="P579" s="26"/>
      <c r="Q579" s="26"/>
      <c r="R579" s="26"/>
      <c r="S579" s="26"/>
      <c r="T579" s="26"/>
      <c r="U579" s="26"/>
      <c r="V579" s="26"/>
      <c r="W579" s="26"/>
      <c r="X579" s="26"/>
    </row>
    <row r="580" spans="1:24" x14ac:dyDescent="0.25">
      <c r="A580" s="37">
        <v>339</v>
      </c>
      <c r="B580" s="42" t="s">
        <v>86</v>
      </c>
      <c r="C580" s="24">
        <v>0</v>
      </c>
      <c r="D580" s="24">
        <v>0</v>
      </c>
      <c r="E580" s="24">
        <v>0</v>
      </c>
      <c r="F580" s="24">
        <v>0</v>
      </c>
      <c r="G580" s="24">
        <v>0</v>
      </c>
      <c r="H580" s="24">
        <v>0</v>
      </c>
      <c r="I580" s="24">
        <v>0</v>
      </c>
      <c r="J580" s="24">
        <v>0</v>
      </c>
      <c r="K580" s="24">
        <v>0</v>
      </c>
      <c r="L580" s="24">
        <v>0</v>
      </c>
      <c r="M580" s="24">
        <v>0</v>
      </c>
      <c r="N580" s="24">
        <v>0</v>
      </c>
      <c r="O580" s="24">
        <v>0</v>
      </c>
      <c r="P580" s="24">
        <v>0</v>
      </c>
      <c r="Q580" s="24">
        <v>0</v>
      </c>
      <c r="R580" s="24">
        <v>0</v>
      </c>
      <c r="S580" s="24">
        <v>0</v>
      </c>
      <c r="T580" s="24">
        <v>0</v>
      </c>
      <c r="U580" s="24">
        <v>0</v>
      </c>
      <c r="V580" s="24">
        <v>0</v>
      </c>
      <c r="W580" s="24">
        <v>0</v>
      </c>
      <c r="X580" s="24"/>
    </row>
    <row r="581" spans="1:24" x14ac:dyDescent="0.25">
      <c r="A581" s="37">
        <v>340</v>
      </c>
      <c r="B581" s="42" t="s">
        <v>87</v>
      </c>
      <c r="C581" s="24">
        <v>0</v>
      </c>
      <c r="D581" s="24">
        <v>0</v>
      </c>
      <c r="E581" s="24">
        <v>0</v>
      </c>
      <c r="F581" s="24">
        <v>0</v>
      </c>
      <c r="G581" s="24">
        <v>0</v>
      </c>
      <c r="H581" s="24">
        <v>0</v>
      </c>
      <c r="I581" s="24">
        <v>0</v>
      </c>
      <c r="J581" s="24">
        <v>0</v>
      </c>
      <c r="K581" s="24">
        <v>0</v>
      </c>
      <c r="L581" s="24">
        <v>0</v>
      </c>
      <c r="M581" s="24">
        <v>0</v>
      </c>
      <c r="N581" s="24">
        <v>0</v>
      </c>
      <c r="O581" s="24">
        <v>0</v>
      </c>
      <c r="P581" s="24">
        <v>0</v>
      </c>
      <c r="Q581" s="24">
        <v>0</v>
      </c>
      <c r="R581" s="24">
        <v>0</v>
      </c>
      <c r="S581" s="24">
        <v>0</v>
      </c>
      <c r="T581" s="24">
        <v>0</v>
      </c>
      <c r="U581" s="24">
        <v>0</v>
      </c>
      <c r="V581" s="24">
        <v>0</v>
      </c>
      <c r="W581" s="24">
        <v>0</v>
      </c>
      <c r="X581" s="24"/>
    </row>
    <row r="582" spans="1:24" x14ac:dyDescent="0.25">
      <c r="B582" s="42"/>
      <c r="C582" s="26"/>
      <c r="D582" s="26"/>
      <c r="E582" s="26"/>
      <c r="F582" s="26"/>
      <c r="G582" s="26"/>
      <c r="H582" s="26"/>
      <c r="I582" s="26"/>
      <c r="J582" s="26"/>
      <c r="K582" s="26"/>
      <c r="L582" s="26"/>
      <c r="M582" s="26"/>
      <c r="N582" s="26"/>
      <c r="O582" s="26"/>
      <c r="P582" s="26"/>
      <c r="Q582" s="26"/>
      <c r="R582" s="26"/>
      <c r="S582" s="26"/>
      <c r="T582" s="26"/>
      <c r="U582" s="26"/>
      <c r="V582" s="26"/>
      <c r="W582" s="26"/>
      <c r="X582" s="26"/>
    </row>
    <row r="583" spans="1:24" x14ac:dyDescent="0.25">
      <c r="A583" s="37">
        <v>366</v>
      </c>
      <c r="B583" s="42" t="s">
        <v>88</v>
      </c>
      <c r="C583" s="36">
        <v>0</v>
      </c>
      <c r="D583" s="36">
        <v>0</v>
      </c>
      <c r="E583" s="36">
        <v>0</v>
      </c>
      <c r="F583" s="36">
        <v>0</v>
      </c>
      <c r="G583" s="36">
        <v>0</v>
      </c>
      <c r="H583" s="36">
        <v>0</v>
      </c>
      <c r="I583" s="36">
        <v>0</v>
      </c>
      <c r="J583" s="36">
        <v>0</v>
      </c>
      <c r="K583" s="36">
        <v>0</v>
      </c>
      <c r="L583" s="36">
        <v>0</v>
      </c>
      <c r="M583" s="36">
        <v>0</v>
      </c>
      <c r="N583" s="36">
        <v>0</v>
      </c>
      <c r="O583" s="36">
        <v>0</v>
      </c>
      <c r="P583" s="36">
        <v>0</v>
      </c>
      <c r="Q583" s="36">
        <v>0</v>
      </c>
      <c r="R583" s="36">
        <v>0</v>
      </c>
      <c r="S583" s="36">
        <v>0</v>
      </c>
      <c r="T583" s="36">
        <v>0</v>
      </c>
      <c r="U583" s="36">
        <v>0</v>
      </c>
      <c r="V583" s="36">
        <v>0</v>
      </c>
      <c r="W583" s="36">
        <v>0</v>
      </c>
      <c r="X583" s="36"/>
    </row>
    <row r="584" spans="1:24" x14ac:dyDescent="0.25">
      <c r="A584" s="37">
        <v>368</v>
      </c>
      <c r="B584" s="42" t="s">
        <v>89</v>
      </c>
      <c r="C584" s="28">
        <v>0</v>
      </c>
      <c r="D584" s="28">
        <v>0</v>
      </c>
      <c r="E584" s="28">
        <v>0</v>
      </c>
      <c r="F584" s="28">
        <v>0</v>
      </c>
      <c r="G584" s="28">
        <v>0</v>
      </c>
      <c r="H584" s="28">
        <v>0</v>
      </c>
      <c r="I584" s="28">
        <v>0</v>
      </c>
      <c r="J584" s="28">
        <v>0</v>
      </c>
      <c r="K584" s="28">
        <v>0</v>
      </c>
      <c r="L584" s="28">
        <v>0</v>
      </c>
      <c r="M584" s="28">
        <v>0</v>
      </c>
      <c r="N584" s="28">
        <v>0</v>
      </c>
      <c r="O584" s="28">
        <v>0</v>
      </c>
      <c r="P584" s="28">
        <v>0</v>
      </c>
      <c r="Q584" s="28">
        <v>0</v>
      </c>
      <c r="R584" s="28">
        <v>0</v>
      </c>
      <c r="S584" s="28">
        <v>0</v>
      </c>
      <c r="T584" s="28">
        <v>0</v>
      </c>
      <c r="U584" s="28">
        <v>0</v>
      </c>
      <c r="V584" s="28">
        <v>0</v>
      </c>
      <c r="W584" s="28">
        <v>0</v>
      </c>
      <c r="X584" s="28"/>
    </row>
    <row r="585" spans="1:24" x14ac:dyDescent="0.25">
      <c r="A585" s="37">
        <v>369</v>
      </c>
      <c r="B585" s="42" t="s">
        <v>90</v>
      </c>
      <c r="C585" s="28">
        <v>0</v>
      </c>
      <c r="D585" s="28">
        <v>0</v>
      </c>
      <c r="E585" s="28">
        <v>0</v>
      </c>
      <c r="F585" s="28">
        <v>0</v>
      </c>
      <c r="G585" s="28">
        <v>0</v>
      </c>
      <c r="H585" s="28">
        <v>0</v>
      </c>
      <c r="I585" s="28">
        <v>0</v>
      </c>
      <c r="J585" s="28">
        <v>0</v>
      </c>
      <c r="K585" s="28">
        <v>0</v>
      </c>
      <c r="L585" s="28">
        <v>0</v>
      </c>
      <c r="M585" s="28">
        <v>0</v>
      </c>
      <c r="N585" s="28">
        <v>0</v>
      </c>
      <c r="O585" s="28">
        <v>0</v>
      </c>
      <c r="P585" s="28">
        <v>0</v>
      </c>
      <c r="Q585" s="28">
        <v>0</v>
      </c>
      <c r="R585" s="28">
        <v>0</v>
      </c>
      <c r="S585" s="28">
        <v>0</v>
      </c>
      <c r="T585" s="28">
        <v>0</v>
      </c>
      <c r="U585" s="28">
        <v>0</v>
      </c>
      <c r="V585" s="28">
        <v>0</v>
      </c>
      <c r="W585" s="28">
        <v>0</v>
      </c>
      <c r="X585" s="28"/>
    </row>
    <row r="586" spans="1:24" x14ac:dyDescent="0.25">
      <c r="A586" s="37">
        <v>370</v>
      </c>
      <c r="B586" s="42" t="s">
        <v>91</v>
      </c>
      <c r="C586" s="28">
        <v>0</v>
      </c>
      <c r="D586" s="28">
        <v>0</v>
      </c>
      <c r="E586" s="28">
        <v>0</v>
      </c>
      <c r="F586" s="28">
        <v>0</v>
      </c>
      <c r="G586" s="28">
        <v>0</v>
      </c>
      <c r="H586" s="28">
        <v>0</v>
      </c>
      <c r="I586" s="28">
        <v>0</v>
      </c>
      <c r="J586" s="28">
        <v>0</v>
      </c>
      <c r="K586" s="28">
        <v>0</v>
      </c>
      <c r="L586" s="28">
        <v>0</v>
      </c>
      <c r="M586" s="28">
        <v>0</v>
      </c>
      <c r="N586" s="28">
        <v>0</v>
      </c>
      <c r="O586" s="28">
        <v>0</v>
      </c>
      <c r="P586" s="28">
        <v>0</v>
      </c>
      <c r="Q586" s="28">
        <v>0</v>
      </c>
      <c r="R586" s="28">
        <v>0</v>
      </c>
      <c r="S586" s="28">
        <v>0</v>
      </c>
      <c r="T586" s="28">
        <v>0</v>
      </c>
      <c r="U586" s="28">
        <v>0</v>
      </c>
      <c r="V586" s="28">
        <v>0</v>
      </c>
      <c r="W586" s="28">
        <v>0</v>
      </c>
      <c r="X586" s="28"/>
    </row>
    <row r="587" spans="1:24" x14ac:dyDescent="0.25">
      <c r="B587" s="42"/>
      <c r="C587" s="26"/>
      <c r="D587" s="26"/>
      <c r="E587" s="26"/>
      <c r="F587" s="26"/>
      <c r="G587" s="26"/>
      <c r="H587" s="26"/>
      <c r="I587" s="26"/>
      <c r="J587" s="26"/>
      <c r="K587" s="26"/>
      <c r="L587" s="26"/>
      <c r="M587" s="26"/>
      <c r="N587" s="26"/>
      <c r="O587" s="26"/>
      <c r="P587" s="26"/>
      <c r="Q587" s="26"/>
      <c r="R587" s="26"/>
      <c r="S587" s="26"/>
      <c r="T587" s="26"/>
      <c r="U587" s="26"/>
      <c r="V587" s="26"/>
      <c r="W587" s="26"/>
      <c r="X587" s="26"/>
    </row>
    <row r="588" spans="1:24" x14ac:dyDescent="0.25">
      <c r="A588" s="37">
        <v>380</v>
      </c>
      <c r="B588" s="42" t="s">
        <v>37</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A589" s="37">
        <v>381</v>
      </c>
      <c r="B589" s="42" t="s">
        <v>75</v>
      </c>
      <c r="C589" s="24">
        <v>0</v>
      </c>
      <c r="D589" s="24">
        <v>0</v>
      </c>
      <c r="E589" s="24">
        <v>0</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row>
    <row r="590" spans="1:24" x14ac:dyDescent="0.25">
      <c r="A590" s="37">
        <v>382</v>
      </c>
      <c r="B590" s="42" t="s">
        <v>76</v>
      </c>
      <c r="C590" s="24">
        <v>0</v>
      </c>
      <c r="D590" s="24">
        <v>0</v>
      </c>
      <c r="E590" s="24">
        <v>0</v>
      </c>
      <c r="F590" s="24">
        <v>0</v>
      </c>
      <c r="G590" s="24">
        <v>0</v>
      </c>
      <c r="H590" s="24">
        <v>0</v>
      </c>
      <c r="I590" s="24">
        <v>0</v>
      </c>
      <c r="J590" s="24">
        <v>0</v>
      </c>
      <c r="K590" s="24">
        <v>0</v>
      </c>
      <c r="L590" s="24">
        <v>0</v>
      </c>
      <c r="M590" s="24">
        <v>0</v>
      </c>
      <c r="N590" s="24">
        <v>0</v>
      </c>
      <c r="O590" s="24">
        <v>0</v>
      </c>
      <c r="P590" s="24">
        <v>0</v>
      </c>
      <c r="Q590" s="24">
        <v>0</v>
      </c>
      <c r="R590" s="24">
        <v>0</v>
      </c>
      <c r="S590" s="24">
        <v>0</v>
      </c>
      <c r="T590" s="24">
        <v>0</v>
      </c>
      <c r="U590" s="24">
        <v>0</v>
      </c>
      <c r="V590" s="24">
        <v>0</v>
      </c>
      <c r="W590" s="24">
        <v>0</v>
      </c>
      <c r="X590" s="24"/>
    </row>
    <row r="591" spans="1:24" x14ac:dyDescent="0.25">
      <c r="A591" s="37">
        <v>383</v>
      </c>
      <c r="B591" s="42" t="s">
        <v>40</v>
      </c>
      <c r="C591" s="24">
        <v>0</v>
      </c>
      <c r="D591" s="24">
        <v>0</v>
      </c>
      <c r="E591" s="24">
        <v>0</v>
      </c>
      <c r="F591" s="24">
        <v>0</v>
      </c>
      <c r="G591" s="24">
        <v>0</v>
      </c>
      <c r="H591" s="24">
        <v>0</v>
      </c>
      <c r="I591" s="24">
        <v>0</v>
      </c>
      <c r="J591" s="24">
        <v>0</v>
      </c>
      <c r="K591" s="24">
        <v>0</v>
      </c>
      <c r="L591" s="24">
        <v>0</v>
      </c>
      <c r="M591" s="24">
        <v>0</v>
      </c>
      <c r="N591" s="24">
        <v>0</v>
      </c>
      <c r="O591" s="24">
        <v>0</v>
      </c>
      <c r="P591" s="24">
        <v>0</v>
      </c>
      <c r="Q591" s="24">
        <v>0</v>
      </c>
      <c r="R591" s="24">
        <v>0</v>
      </c>
      <c r="S591" s="24">
        <v>0</v>
      </c>
      <c r="T591" s="24">
        <v>0</v>
      </c>
      <c r="U591" s="24">
        <v>0</v>
      </c>
      <c r="V591" s="24">
        <v>0</v>
      </c>
      <c r="W591" s="24">
        <v>0</v>
      </c>
      <c r="X591" s="24"/>
    </row>
    <row r="593" spans="1:24" x14ac:dyDescent="0.25">
      <c r="A593" s="37">
        <v>1</v>
      </c>
      <c r="B593" s="42" t="s">
        <v>103</v>
      </c>
      <c r="C593" s="42" t="s">
        <v>103</v>
      </c>
      <c r="D593" s="42"/>
      <c r="E593" s="42"/>
      <c r="F593" s="42"/>
      <c r="G593" s="42"/>
      <c r="H593" s="42"/>
      <c r="I593" s="42"/>
      <c r="J593" s="42"/>
      <c r="K593" s="42"/>
      <c r="L593" s="42"/>
      <c r="M593" s="42"/>
      <c r="N593" s="42"/>
      <c r="O593" s="42"/>
      <c r="P593" s="42"/>
      <c r="Q593" s="42"/>
      <c r="R593" s="42"/>
      <c r="S593" s="42"/>
      <c r="T593" s="42"/>
      <c r="U593" s="42"/>
      <c r="V593" s="42"/>
      <c r="W593" s="42"/>
      <c r="X593" s="42"/>
    </row>
    <row r="594" spans="1:24" x14ac:dyDescent="0.25">
      <c r="A594" s="37">
        <v>283</v>
      </c>
      <c r="B594" s="42" t="s">
        <v>73</v>
      </c>
      <c r="C594" s="42">
        <v>2020</v>
      </c>
      <c r="D594" s="42">
        <v>2021</v>
      </c>
      <c r="E594" s="42">
        <v>2022</v>
      </c>
      <c r="F594" s="42">
        <v>2023</v>
      </c>
      <c r="G594" s="42">
        <v>2024</v>
      </c>
      <c r="H594" s="42">
        <v>2025</v>
      </c>
      <c r="I594" s="42">
        <v>2026</v>
      </c>
      <c r="J594" s="42">
        <v>2027</v>
      </c>
      <c r="K594" s="42">
        <v>2028</v>
      </c>
      <c r="L594" s="42">
        <v>2029</v>
      </c>
      <c r="M594" s="42">
        <v>2030</v>
      </c>
      <c r="N594" s="42">
        <v>2031</v>
      </c>
      <c r="O594" s="42">
        <v>2032</v>
      </c>
      <c r="P594" s="42">
        <v>2033</v>
      </c>
      <c r="Q594" s="42">
        <v>2034</v>
      </c>
      <c r="R594" s="42">
        <v>2035</v>
      </c>
      <c r="S594" s="42">
        <v>2036</v>
      </c>
      <c r="T594" s="42">
        <v>2037</v>
      </c>
      <c r="U594" s="42">
        <v>2038</v>
      </c>
      <c r="V594" s="42">
        <v>2039</v>
      </c>
      <c r="W594" s="42">
        <v>2040</v>
      </c>
      <c r="X594" s="42"/>
    </row>
    <row r="595" spans="1:24" x14ac:dyDescent="0.25">
      <c r="A595" s="37">
        <v>285</v>
      </c>
      <c r="B595" s="42" t="s">
        <v>104</v>
      </c>
      <c r="C595" s="24">
        <v>0</v>
      </c>
      <c r="D595" s="24">
        <v>0</v>
      </c>
      <c r="E595" s="24">
        <v>0</v>
      </c>
      <c r="F595" s="24">
        <v>0</v>
      </c>
      <c r="G595" s="24">
        <v>0</v>
      </c>
      <c r="H595" s="24">
        <v>0</v>
      </c>
      <c r="I595" s="24">
        <v>0</v>
      </c>
      <c r="J595" s="24">
        <v>0</v>
      </c>
      <c r="K595" s="24">
        <v>0</v>
      </c>
      <c r="L595" s="24">
        <v>0</v>
      </c>
      <c r="M595" s="24">
        <v>0</v>
      </c>
      <c r="N595" s="24">
        <v>0</v>
      </c>
      <c r="O595" s="24">
        <v>0</v>
      </c>
      <c r="P595" s="24">
        <v>0</v>
      </c>
      <c r="Q595" s="24">
        <v>0</v>
      </c>
      <c r="R595" s="24">
        <v>0</v>
      </c>
      <c r="S595" s="24">
        <v>0</v>
      </c>
      <c r="T595" s="24">
        <v>0</v>
      </c>
      <c r="U595" s="24">
        <v>0</v>
      </c>
      <c r="V595" s="24">
        <v>0</v>
      </c>
      <c r="W595" s="24">
        <v>0</v>
      </c>
      <c r="X595" s="24"/>
    </row>
    <row r="596" spans="1:24" x14ac:dyDescent="0.25">
      <c r="A596" s="37">
        <v>287</v>
      </c>
      <c r="B596" s="42" t="s">
        <v>104</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A597" s="37">
        <v>289</v>
      </c>
      <c r="B597" s="42" t="s">
        <v>105</v>
      </c>
      <c r="C597" s="24">
        <v>0</v>
      </c>
      <c r="D597" s="24">
        <v>0</v>
      </c>
      <c r="E597" s="24">
        <v>0</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row>
    <row r="598" spans="1:24" x14ac:dyDescent="0.25">
      <c r="A598" s="37">
        <v>299</v>
      </c>
      <c r="B598" s="42" t="s">
        <v>78</v>
      </c>
      <c r="C598" s="24">
        <v>0</v>
      </c>
      <c r="D598" s="24">
        <v>0</v>
      </c>
      <c r="E598" s="24">
        <v>0</v>
      </c>
      <c r="F598" s="24">
        <v>0</v>
      </c>
      <c r="G598" s="24">
        <v>0</v>
      </c>
      <c r="H598" s="24">
        <v>0</v>
      </c>
      <c r="I598" s="24">
        <v>0</v>
      </c>
      <c r="J598" s="24">
        <v>0</v>
      </c>
      <c r="K598" s="24">
        <v>0</v>
      </c>
      <c r="L598" s="24">
        <v>0</v>
      </c>
      <c r="M598" s="24">
        <v>0</v>
      </c>
      <c r="N598" s="24">
        <v>0</v>
      </c>
      <c r="O598" s="24">
        <v>0</v>
      </c>
      <c r="P598" s="24">
        <v>0</v>
      </c>
      <c r="Q598" s="24">
        <v>0</v>
      </c>
      <c r="R598" s="24">
        <v>0</v>
      </c>
      <c r="S598" s="24">
        <v>0</v>
      </c>
      <c r="T598" s="24">
        <v>0</v>
      </c>
      <c r="U598" s="24">
        <v>0</v>
      </c>
      <c r="V598" s="24">
        <v>0</v>
      </c>
      <c r="W598" s="24">
        <v>0</v>
      </c>
      <c r="X598" s="24"/>
    </row>
    <row r="599" spans="1:24" x14ac:dyDescent="0.25">
      <c r="A599" s="37">
        <v>301</v>
      </c>
      <c r="B599" s="42" t="s">
        <v>106</v>
      </c>
      <c r="C599" s="24">
        <v>0</v>
      </c>
      <c r="D599" s="24">
        <v>0</v>
      </c>
      <c r="E599" s="24">
        <v>0</v>
      </c>
      <c r="F599" s="24">
        <v>0</v>
      </c>
      <c r="G599" s="24">
        <v>0</v>
      </c>
      <c r="H599" s="24">
        <v>0</v>
      </c>
      <c r="I599" s="24">
        <v>0</v>
      </c>
      <c r="J599" s="24">
        <v>0</v>
      </c>
      <c r="K599" s="24">
        <v>0</v>
      </c>
      <c r="L599" s="24">
        <v>0</v>
      </c>
      <c r="M599" s="24">
        <v>0</v>
      </c>
      <c r="N599" s="24">
        <v>0</v>
      </c>
      <c r="O599" s="24">
        <v>0</v>
      </c>
      <c r="P599" s="24">
        <v>0</v>
      </c>
      <c r="Q599" s="24">
        <v>0</v>
      </c>
      <c r="R599" s="24">
        <v>0</v>
      </c>
      <c r="S599" s="24">
        <v>0</v>
      </c>
      <c r="T599" s="24">
        <v>0</v>
      </c>
      <c r="U599" s="24">
        <v>0</v>
      </c>
      <c r="V599" s="24">
        <v>0</v>
      </c>
      <c r="W599" s="24">
        <v>0</v>
      </c>
      <c r="X599" s="24"/>
    </row>
    <row r="600" spans="1:24" x14ac:dyDescent="0.25">
      <c r="A600" s="37">
        <v>303</v>
      </c>
      <c r="B600" s="42" t="s">
        <v>107</v>
      </c>
      <c r="C600" s="24">
        <v>0</v>
      </c>
      <c r="D600" s="24">
        <v>0</v>
      </c>
      <c r="E600" s="24">
        <v>0</v>
      </c>
      <c r="F600" s="24">
        <v>0</v>
      </c>
      <c r="G600" s="24">
        <v>0</v>
      </c>
      <c r="H600" s="24">
        <v>0</v>
      </c>
      <c r="I600" s="24">
        <v>0</v>
      </c>
      <c r="J600" s="24">
        <v>0</v>
      </c>
      <c r="K600" s="24">
        <v>0</v>
      </c>
      <c r="L600" s="24">
        <v>0</v>
      </c>
      <c r="M600" s="24">
        <v>0</v>
      </c>
      <c r="N600" s="24">
        <v>0</v>
      </c>
      <c r="O600" s="24">
        <v>0</v>
      </c>
      <c r="P600" s="24">
        <v>0</v>
      </c>
      <c r="Q600" s="24">
        <v>0</v>
      </c>
      <c r="R600" s="24">
        <v>0</v>
      </c>
      <c r="S600" s="24">
        <v>0</v>
      </c>
      <c r="T600" s="24">
        <v>0</v>
      </c>
      <c r="U600" s="24">
        <v>0</v>
      </c>
      <c r="V600" s="24">
        <v>0</v>
      </c>
      <c r="W600" s="24">
        <v>0</v>
      </c>
      <c r="X600" s="24"/>
    </row>
    <row r="601" spans="1:24" x14ac:dyDescent="0.25">
      <c r="B601" s="42"/>
      <c r="C601" s="26"/>
      <c r="D601" s="26"/>
      <c r="E601" s="26"/>
      <c r="F601" s="26"/>
      <c r="G601" s="26"/>
      <c r="H601" s="26"/>
      <c r="I601" s="26"/>
      <c r="J601" s="26"/>
      <c r="K601" s="26"/>
      <c r="L601" s="26"/>
      <c r="M601" s="26"/>
      <c r="N601" s="26"/>
      <c r="O601" s="26"/>
      <c r="P601" s="26"/>
      <c r="Q601" s="26"/>
      <c r="R601" s="26"/>
      <c r="S601" s="26"/>
      <c r="T601" s="26"/>
      <c r="U601" s="26"/>
      <c r="V601" s="26"/>
      <c r="W601" s="26"/>
      <c r="X601" s="26"/>
    </row>
    <row r="602" spans="1:24" x14ac:dyDescent="0.25">
      <c r="A602" s="37">
        <v>330</v>
      </c>
      <c r="B602" s="42" t="s">
        <v>82</v>
      </c>
      <c r="C602" s="36">
        <v>0</v>
      </c>
      <c r="D602" s="36">
        <v>0</v>
      </c>
      <c r="E602" s="36">
        <v>0</v>
      </c>
      <c r="F602" s="36">
        <v>0</v>
      </c>
      <c r="G602" s="36">
        <v>0</v>
      </c>
      <c r="H602" s="36">
        <v>0</v>
      </c>
      <c r="I602" s="36">
        <v>0</v>
      </c>
      <c r="J602" s="36">
        <v>0</v>
      </c>
      <c r="K602" s="36">
        <v>0</v>
      </c>
      <c r="L602" s="36">
        <v>0</v>
      </c>
      <c r="M602" s="36">
        <v>0</v>
      </c>
      <c r="N602" s="36">
        <v>0</v>
      </c>
      <c r="O602" s="36">
        <v>0</v>
      </c>
      <c r="P602" s="36">
        <v>0</v>
      </c>
      <c r="Q602" s="36">
        <v>0</v>
      </c>
      <c r="R602" s="36">
        <v>0</v>
      </c>
      <c r="S602" s="36">
        <v>0</v>
      </c>
      <c r="T602" s="36">
        <v>0</v>
      </c>
      <c r="U602" s="36">
        <v>0</v>
      </c>
      <c r="V602" s="36">
        <v>0</v>
      </c>
      <c r="W602" s="36">
        <v>0</v>
      </c>
      <c r="X602" s="36"/>
    </row>
    <row r="603" spans="1:24" x14ac:dyDescent="0.25">
      <c r="A603" s="37">
        <v>331</v>
      </c>
      <c r="B603" s="42" t="s">
        <v>83</v>
      </c>
      <c r="C603" s="28">
        <v>0</v>
      </c>
      <c r="D603" s="28">
        <v>0</v>
      </c>
      <c r="E603" s="28">
        <v>0</v>
      </c>
      <c r="F603" s="28">
        <v>0</v>
      </c>
      <c r="G603" s="28">
        <v>0</v>
      </c>
      <c r="H603" s="28">
        <v>0</v>
      </c>
      <c r="I603" s="28">
        <v>0</v>
      </c>
      <c r="J603" s="28">
        <v>0</v>
      </c>
      <c r="K603" s="28">
        <v>0</v>
      </c>
      <c r="L603" s="28">
        <v>0</v>
      </c>
      <c r="M603" s="28">
        <v>0</v>
      </c>
      <c r="N603" s="28">
        <v>0</v>
      </c>
      <c r="O603" s="28">
        <v>0</v>
      </c>
      <c r="P603" s="28">
        <v>0</v>
      </c>
      <c r="Q603" s="28">
        <v>0</v>
      </c>
      <c r="R603" s="28">
        <v>0</v>
      </c>
      <c r="S603" s="28">
        <v>0</v>
      </c>
      <c r="T603" s="28">
        <v>0</v>
      </c>
      <c r="U603" s="28">
        <v>0</v>
      </c>
      <c r="V603" s="28">
        <v>0</v>
      </c>
      <c r="W603" s="28">
        <v>0</v>
      </c>
      <c r="X603" s="28"/>
    </row>
    <row r="604" spans="1:24" x14ac:dyDescent="0.25">
      <c r="A604" s="37">
        <v>332</v>
      </c>
      <c r="B604" s="42" t="s">
        <v>84</v>
      </c>
      <c r="C604" s="28">
        <v>0</v>
      </c>
      <c r="D604" s="28">
        <v>0</v>
      </c>
      <c r="E604" s="28">
        <v>0</v>
      </c>
      <c r="F604" s="28">
        <v>0</v>
      </c>
      <c r="G604" s="28">
        <v>0</v>
      </c>
      <c r="H604" s="28">
        <v>0</v>
      </c>
      <c r="I604" s="28">
        <v>0</v>
      </c>
      <c r="J604" s="28">
        <v>0</v>
      </c>
      <c r="K604" s="28">
        <v>0</v>
      </c>
      <c r="L604" s="28">
        <v>0</v>
      </c>
      <c r="M604" s="28">
        <v>0</v>
      </c>
      <c r="N604" s="28">
        <v>0</v>
      </c>
      <c r="O604" s="28">
        <v>0</v>
      </c>
      <c r="P604" s="28">
        <v>0</v>
      </c>
      <c r="Q604" s="28">
        <v>0</v>
      </c>
      <c r="R604" s="28">
        <v>0</v>
      </c>
      <c r="S604" s="28">
        <v>0</v>
      </c>
      <c r="T604" s="28">
        <v>0</v>
      </c>
      <c r="U604" s="28">
        <v>0</v>
      </c>
      <c r="V604" s="28">
        <v>0</v>
      </c>
      <c r="W604" s="28">
        <v>0</v>
      </c>
      <c r="X604" s="28"/>
    </row>
    <row r="605" spans="1:24" x14ac:dyDescent="0.25">
      <c r="A605" s="37">
        <v>336</v>
      </c>
      <c r="B605" s="42" t="s">
        <v>85</v>
      </c>
      <c r="C605" s="28">
        <v>1</v>
      </c>
      <c r="D605" s="28">
        <v>1</v>
      </c>
      <c r="E605" s="28">
        <v>1</v>
      </c>
      <c r="F605" s="28">
        <v>1</v>
      </c>
      <c r="G605" s="28">
        <v>1</v>
      </c>
      <c r="H605" s="28">
        <v>1</v>
      </c>
      <c r="I605" s="28">
        <v>1</v>
      </c>
      <c r="J605" s="28">
        <v>1</v>
      </c>
      <c r="K605" s="28">
        <v>1</v>
      </c>
      <c r="L605" s="28">
        <v>1</v>
      </c>
      <c r="M605" s="28">
        <v>1</v>
      </c>
      <c r="N605" s="28">
        <v>1</v>
      </c>
      <c r="O605" s="28">
        <v>1</v>
      </c>
      <c r="P605" s="28">
        <v>1</v>
      </c>
      <c r="Q605" s="28">
        <v>1</v>
      </c>
      <c r="R605" s="28">
        <v>1</v>
      </c>
      <c r="S605" s="28">
        <v>1</v>
      </c>
      <c r="T605" s="28">
        <v>1</v>
      </c>
      <c r="U605" s="28">
        <v>1</v>
      </c>
      <c r="V605" s="28">
        <v>1</v>
      </c>
      <c r="W605" s="28">
        <v>1</v>
      </c>
      <c r="X605" s="28"/>
    </row>
    <row r="606" spans="1:24" x14ac:dyDescent="0.25">
      <c r="B606" s="42"/>
      <c r="C606" s="26"/>
      <c r="D606" s="26"/>
      <c r="E606" s="26"/>
      <c r="F606" s="26"/>
      <c r="G606" s="26"/>
      <c r="H606" s="26"/>
      <c r="I606" s="26"/>
      <c r="J606" s="26"/>
      <c r="K606" s="26"/>
      <c r="L606" s="26"/>
      <c r="M606" s="26"/>
      <c r="N606" s="26"/>
      <c r="O606" s="26"/>
      <c r="P606" s="26"/>
      <c r="Q606" s="26"/>
      <c r="R606" s="26"/>
      <c r="S606" s="26"/>
      <c r="T606" s="26"/>
      <c r="U606" s="26"/>
      <c r="V606" s="26"/>
      <c r="W606" s="26"/>
      <c r="X606" s="26"/>
    </row>
    <row r="607" spans="1:24" x14ac:dyDescent="0.25">
      <c r="A607" s="37">
        <v>339</v>
      </c>
      <c r="B607" s="42" t="s">
        <v>86</v>
      </c>
      <c r="C607" s="24">
        <v>0</v>
      </c>
      <c r="D607" s="24">
        <v>0</v>
      </c>
      <c r="E607" s="24">
        <v>0</v>
      </c>
      <c r="F607" s="24">
        <v>0</v>
      </c>
      <c r="G607" s="24">
        <v>0</v>
      </c>
      <c r="H607" s="24">
        <v>0</v>
      </c>
      <c r="I607" s="24">
        <v>0</v>
      </c>
      <c r="J607" s="24">
        <v>0</v>
      </c>
      <c r="K607" s="24">
        <v>0</v>
      </c>
      <c r="L607" s="24">
        <v>0</v>
      </c>
      <c r="M607" s="24">
        <v>0</v>
      </c>
      <c r="N607" s="24">
        <v>0</v>
      </c>
      <c r="O607" s="24">
        <v>0</v>
      </c>
      <c r="P607" s="24">
        <v>0</v>
      </c>
      <c r="Q607" s="24">
        <v>0</v>
      </c>
      <c r="R607" s="24">
        <v>0</v>
      </c>
      <c r="S607" s="24">
        <v>0</v>
      </c>
      <c r="T607" s="24">
        <v>0</v>
      </c>
      <c r="U607" s="24">
        <v>0</v>
      </c>
      <c r="V607" s="24">
        <v>0</v>
      </c>
      <c r="W607" s="24">
        <v>0</v>
      </c>
      <c r="X607" s="24"/>
    </row>
    <row r="608" spans="1:24" x14ac:dyDescent="0.25">
      <c r="A608" s="37">
        <v>340</v>
      </c>
      <c r="B608" s="42" t="s">
        <v>87</v>
      </c>
      <c r="C608" s="24">
        <v>0</v>
      </c>
      <c r="D608" s="24">
        <v>0</v>
      </c>
      <c r="E608" s="24">
        <v>0</v>
      </c>
      <c r="F608" s="24">
        <v>0</v>
      </c>
      <c r="G608" s="24">
        <v>0</v>
      </c>
      <c r="H608" s="24">
        <v>0</v>
      </c>
      <c r="I608" s="24">
        <v>0</v>
      </c>
      <c r="J608" s="24">
        <v>0</v>
      </c>
      <c r="K608" s="24">
        <v>0</v>
      </c>
      <c r="L608" s="24">
        <v>0</v>
      </c>
      <c r="M608" s="24">
        <v>0</v>
      </c>
      <c r="N608" s="24">
        <v>0</v>
      </c>
      <c r="O608" s="24">
        <v>0</v>
      </c>
      <c r="P608" s="24">
        <v>0</v>
      </c>
      <c r="Q608" s="24">
        <v>0</v>
      </c>
      <c r="R608" s="24">
        <v>0</v>
      </c>
      <c r="S608" s="24">
        <v>0</v>
      </c>
      <c r="T608" s="24">
        <v>0</v>
      </c>
      <c r="U608" s="24">
        <v>0</v>
      </c>
      <c r="V608" s="24">
        <v>0</v>
      </c>
      <c r="W608" s="24">
        <v>0</v>
      </c>
      <c r="X608" s="24"/>
    </row>
    <row r="609" spans="1:24" x14ac:dyDescent="0.25">
      <c r="B609" s="42"/>
      <c r="C609" s="26"/>
      <c r="D609" s="26"/>
      <c r="E609" s="26"/>
      <c r="F609" s="26"/>
      <c r="G609" s="26"/>
      <c r="H609" s="26"/>
      <c r="I609" s="26"/>
      <c r="J609" s="26"/>
      <c r="K609" s="26"/>
      <c r="L609" s="26"/>
      <c r="M609" s="26"/>
      <c r="N609" s="26"/>
      <c r="O609" s="26"/>
      <c r="P609" s="26"/>
      <c r="Q609" s="26"/>
      <c r="R609" s="26"/>
      <c r="S609" s="26"/>
      <c r="T609" s="26"/>
      <c r="U609" s="26"/>
      <c r="V609" s="26"/>
      <c r="W609" s="26"/>
      <c r="X609" s="26"/>
    </row>
    <row r="610" spans="1:24" x14ac:dyDescent="0.25">
      <c r="A610" s="37">
        <v>366</v>
      </c>
      <c r="B610" s="42" t="s">
        <v>88</v>
      </c>
      <c r="C610" s="36">
        <v>0</v>
      </c>
      <c r="D610" s="36">
        <v>0</v>
      </c>
      <c r="E610" s="36">
        <v>0</v>
      </c>
      <c r="F610" s="36">
        <v>0</v>
      </c>
      <c r="G610" s="36">
        <v>0</v>
      </c>
      <c r="H610" s="36">
        <v>0</v>
      </c>
      <c r="I610" s="36">
        <v>0</v>
      </c>
      <c r="J610" s="36">
        <v>0</v>
      </c>
      <c r="K610" s="36">
        <v>0</v>
      </c>
      <c r="L610" s="36">
        <v>0</v>
      </c>
      <c r="M610" s="36">
        <v>0</v>
      </c>
      <c r="N610" s="36">
        <v>0</v>
      </c>
      <c r="O610" s="36">
        <v>0</v>
      </c>
      <c r="P610" s="36">
        <v>0</v>
      </c>
      <c r="Q610" s="36">
        <v>0</v>
      </c>
      <c r="R610" s="36">
        <v>0</v>
      </c>
      <c r="S610" s="36">
        <v>0</v>
      </c>
      <c r="T610" s="36">
        <v>0</v>
      </c>
      <c r="U610" s="36">
        <v>0</v>
      </c>
      <c r="V610" s="36">
        <v>0</v>
      </c>
      <c r="W610" s="36">
        <v>0</v>
      </c>
      <c r="X610" s="36"/>
    </row>
    <row r="611" spans="1:24" x14ac:dyDescent="0.25">
      <c r="A611" s="37">
        <v>368</v>
      </c>
      <c r="B611" s="42" t="s">
        <v>89</v>
      </c>
      <c r="C611" s="28">
        <v>0</v>
      </c>
      <c r="D611" s="28">
        <v>0</v>
      </c>
      <c r="E611" s="28">
        <v>0</v>
      </c>
      <c r="F611" s="28">
        <v>0</v>
      </c>
      <c r="G611" s="28">
        <v>0</v>
      </c>
      <c r="H611" s="28">
        <v>0</v>
      </c>
      <c r="I611" s="28">
        <v>0</v>
      </c>
      <c r="J611" s="28">
        <v>0</v>
      </c>
      <c r="K611" s="28">
        <v>0</v>
      </c>
      <c r="L611" s="28">
        <v>0</v>
      </c>
      <c r="M611" s="28">
        <v>0</v>
      </c>
      <c r="N611" s="28">
        <v>0</v>
      </c>
      <c r="O611" s="28">
        <v>0</v>
      </c>
      <c r="P611" s="28">
        <v>0</v>
      </c>
      <c r="Q611" s="28">
        <v>0</v>
      </c>
      <c r="R611" s="28">
        <v>0</v>
      </c>
      <c r="S611" s="28">
        <v>0</v>
      </c>
      <c r="T611" s="28">
        <v>0</v>
      </c>
      <c r="U611" s="28">
        <v>0</v>
      </c>
      <c r="V611" s="28">
        <v>0</v>
      </c>
      <c r="W611" s="28">
        <v>0</v>
      </c>
      <c r="X611" s="28"/>
    </row>
    <row r="612" spans="1:24" x14ac:dyDescent="0.25">
      <c r="A612" s="37">
        <v>369</v>
      </c>
      <c r="B612" s="42" t="s">
        <v>90</v>
      </c>
      <c r="C612" s="28">
        <v>0</v>
      </c>
      <c r="D612" s="28">
        <v>0</v>
      </c>
      <c r="E612" s="28">
        <v>0</v>
      </c>
      <c r="F612" s="28">
        <v>0</v>
      </c>
      <c r="G612" s="28">
        <v>0</v>
      </c>
      <c r="H612" s="28">
        <v>0</v>
      </c>
      <c r="I612" s="28">
        <v>0</v>
      </c>
      <c r="J612" s="28">
        <v>0</v>
      </c>
      <c r="K612" s="28">
        <v>0</v>
      </c>
      <c r="L612" s="28">
        <v>0</v>
      </c>
      <c r="M612" s="28">
        <v>0</v>
      </c>
      <c r="N612" s="28">
        <v>0</v>
      </c>
      <c r="O612" s="28">
        <v>0</v>
      </c>
      <c r="P612" s="28">
        <v>0</v>
      </c>
      <c r="Q612" s="28">
        <v>0</v>
      </c>
      <c r="R612" s="28">
        <v>0</v>
      </c>
      <c r="S612" s="28">
        <v>0</v>
      </c>
      <c r="T612" s="28">
        <v>0</v>
      </c>
      <c r="U612" s="28">
        <v>0</v>
      </c>
      <c r="V612" s="28">
        <v>0</v>
      </c>
      <c r="W612" s="28">
        <v>0</v>
      </c>
      <c r="X612" s="28"/>
    </row>
    <row r="613" spans="1:24" x14ac:dyDescent="0.25">
      <c r="A613" s="37">
        <v>370</v>
      </c>
      <c r="B613" s="42" t="s">
        <v>91</v>
      </c>
      <c r="C613" s="28">
        <v>0</v>
      </c>
      <c r="D613" s="28">
        <v>0</v>
      </c>
      <c r="E613" s="28">
        <v>0</v>
      </c>
      <c r="F613" s="28">
        <v>0</v>
      </c>
      <c r="G613" s="28">
        <v>0</v>
      </c>
      <c r="H613" s="28">
        <v>0</v>
      </c>
      <c r="I613" s="28">
        <v>0</v>
      </c>
      <c r="J613" s="28">
        <v>0</v>
      </c>
      <c r="K613" s="28">
        <v>0</v>
      </c>
      <c r="L613" s="28">
        <v>0</v>
      </c>
      <c r="M613" s="28">
        <v>0</v>
      </c>
      <c r="N613" s="28">
        <v>0</v>
      </c>
      <c r="O613" s="28">
        <v>0</v>
      </c>
      <c r="P613" s="28">
        <v>0</v>
      </c>
      <c r="Q613" s="28">
        <v>0</v>
      </c>
      <c r="R613" s="28">
        <v>0</v>
      </c>
      <c r="S613" s="28">
        <v>0</v>
      </c>
      <c r="T613" s="28">
        <v>0</v>
      </c>
      <c r="U613" s="28">
        <v>0</v>
      </c>
      <c r="V613" s="28">
        <v>0</v>
      </c>
      <c r="W613" s="28">
        <v>0</v>
      </c>
      <c r="X613" s="28"/>
    </row>
    <row r="614" spans="1:24" x14ac:dyDescent="0.25">
      <c r="B614" s="42"/>
      <c r="C614" s="26"/>
      <c r="D614" s="26"/>
      <c r="E614" s="26"/>
      <c r="F614" s="26"/>
      <c r="G614" s="26"/>
      <c r="H614" s="26"/>
      <c r="I614" s="26"/>
      <c r="J614" s="26"/>
      <c r="K614" s="26"/>
      <c r="L614" s="26"/>
      <c r="M614" s="26"/>
      <c r="N614" s="26"/>
      <c r="O614" s="26"/>
      <c r="P614" s="26"/>
      <c r="Q614" s="26"/>
      <c r="R614" s="26"/>
      <c r="S614" s="26"/>
      <c r="T614" s="26"/>
      <c r="U614" s="26"/>
      <c r="V614" s="26"/>
      <c r="W614" s="26"/>
      <c r="X614" s="26"/>
    </row>
    <row r="615" spans="1:24" x14ac:dyDescent="0.25">
      <c r="A615" s="37">
        <v>380</v>
      </c>
      <c r="B615" s="42" t="s">
        <v>37</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A616" s="37">
        <v>381</v>
      </c>
      <c r="B616" s="42" t="s">
        <v>75</v>
      </c>
      <c r="C616" s="24">
        <v>0</v>
      </c>
      <c r="D616" s="24">
        <v>0</v>
      </c>
      <c r="E616" s="24">
        <v>0</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row>
    <row r="617" spans="1:24" x14ac:dyDescent="0.25">
      <c r="A617" s="37">
        <v>382</v>
      </c>
      <c r="B617" s="42" t="s">
        <v>76</v>
      </c>
      <c r="C617" s="24">
        <v>0</v>
      </c>
      <c r="D617" s="24">
        <v>0</v>
      </c>
      <c r="E617" s="24">
        <v>0</v>
      </c>
      <c r="F617" s="24">
        <v>0</v>
      </c>
      <c r="G617" s="24">
        <v>0</v>
      </c>
      <c r="H617" s="24">
        <v>0</v>
      </c>
      <c r="I617" s="24">
        <v>0</v>
      </c>
      <c r="J617" s="24">
        <v>0</v>
      </c>
      <c r="K617" s="24">
        <v>0</v>
      </c>
      <c r="L617" s="24">
        <v>0</v>
      </c>
      <c r="M617" s="24">
        <v>0</v>
      </c>
      <c r="N617" s="24">
        <v>0</v>
      </c>
      <c r="O617" s="24">
        <v>0</v>
      </c>
      <c r="P617" s="24">
        <v>0</v>
      </c>
      <c r="Q617" s="24">
        <v>0</v>
      </c>
      <c r="R617" s="24">
        <v>0</v>
      </c>
      <c r="S617" s="24">
        <v>0</v>
      </c>
      <c r="T617" s="24">
        <v>0</v>
      </c>
      <c r="U617" s="24">
        <v>0</v>
      </c>
      <c r="V617" s="24">
        <v>0</v>
      </c>
      <c r="W617" s="24">
        <v>0</v>
      </c>
      <c r="X617" s="24"/>
    </row>
    <row r="618" spans="1:24" x14ac:dyDescent="0.25">
      <c r="A618" s="37">
        <v>383</v>
      </c>
      <c r="B618" s="42" t="s">
        <v>40</v>
      </c>
      <c r="C618" s="24">
        <v>0</v>
      </c>
      <c r="D618" s="24">
        <v>0</v>
      </c>
      <c r="E618" s="24">
        <v>0</v>
      </c>
      <c r="F618" s="24">
        <v>0</v>
      </c>
      <c r="G618" s="24">
        <v>0</v>
      </c>
      <c r="H618" s="24">
        <v>0</v>
      </c>
      <c r="I618" s="24">
        <v>0</v>
      </c>
      <c r="J618" s="24">
        <v>0</v>
      </c>
      <c r="K618" s="24">
        <v>0</v>
      </c>
      <c r="L618" s="24">
        <v>0</v>
      </c>
      <c r="M618" s="24">
        <v>0</v>
      </c>
      <c r="N618" s="24">
        <v>0</v>
      </c>
      <c r="O618" s="24">
        <v>0</v>
      </c>
      <c r="P618" s="24">
        <v>0</v>
      </c>
      <c r="Q618" s="24">
        <v>0</v>
      </c>
      <c r="R618" s="24">
        <v>0</v>
      </c>
      <c r="S618" s="24">
        <v>0</v>
      </c>
      <c r="T618" s="24">
        <v>0</v>
      </c>
      <c r="U618" s="24">
        <v>0</v>
      </c>
      <c r="V618" s="24">
        <v>0</v>
      </c>
      <c r="W618" s="24">
        <v>0</v>
      </c>
      <c r="X618" s="24"/>
    </row>
    <row r="620" spans="1:24" x14ac:dyDescent="0.25">
      <c r="A620" s="37">
        <v>1</v>
      </c>
      <c r="B620" s="42" t="s">
        <v>103</v>
      </c>
      <c r="C620" s="42" t="s">
        <v>103</v>
      </c>
      <c r="D620" s="42"/>
      <c r="E620" s="42"/>
      <c r="F620" s="42"/>
      <c r="G620" s="42"/>
      <c r="H620" s="42"/>
      <c r="I620" s="42"/>
      <c r="J620" s="42"/>
      <c r="K620" s="42"/>
      <c r="L620" s="42"/>
      <c r="M620" s="42"/>
      <c r="N620" s="42"/>
      <c r="O620" s="42"/>
      <c r="P620" s="42"/>
      <c r="Q620" s="42"/>
      <c r="R620" s="42"/>
      <c r="S620" s="42"/>
      <c r="T620" s="42"/>
      <c r="U620" s="42"/>
      <c r="V620" s="42"/>
      <c r="W620" s="42"/>
      <c r="X620" s="42"/>
    </row>
    <row r="621" spans="1:24" x14ac:dyDescent="0.25">
      <c r="A621" s="37">
        <v>283</v>
      </c>
      <c r="B621" s="42" t="s">
        <v>73</v>
      </c>
      <c r="C621" s="42">
        <v>2020</v>
      </c>
      <c r="D621" s="42">
        <v>2021</v>
      </c>
      <c r="E621" s="42">
        <v>2022</v>
      </c>
      <c r="F621" s="42">
        <v>2023</v>
      </c>
      <c r="G621" s="42">
        <v>2024</v>
      </c>
      <c r="H621" s="42">
        <v>2025</v>
      </c>
      <c r="I621" s="42">
        <v>2026</v>
      </c>
      <c r="J621" s="42">
        <v>2027</v>
      </c>
      <c r="K621" s="42">
        <v>2028</v>
      </c>
      <c r="L621" s="42">
        <v>2029</v>
      </c>
      <c r="M621" s="42">
        <v>2030</v>
      </c>
      <c r="N621" s="42">
        <v>2031</v>
      </c>
      <c r="O621" s="42">
        <v>2032</v>
      </c>
      <c r="P621" s="42">
        <v>2033</v>
      </c>
      <c r="Q621" s="42">
        <v>2034</v>
      </c>
      <c r="R621" s="42">
        <v>2035</v>
      </c>
      <c r="S621" s="42">
        <v>2036</v>
      </c>
      <c r="T621" s="42">
        <v>2037</v>
      </c>
      <c r="U621" s="42">
        <v>2038</v>
      </c>
      <c r="V621" s="42">
        <v>2039</v>
      </c>
      <c r="W621" s="42">
        <v>2040</v>
      </c>
      <c r="X621" s="42"/>
    </row>
    <row r="622" spans="1:24" x14ac:dyDescent="0.25">
      <c r="A622" s="37">
        <v>285</v>
      </c>
      <c r="B622" s="42" t="s">
        <v>104</v>
      </c>
      <c r="C622" s="24">
        <v>0</v>
      </c>
      <c r="D622" s="24">
        <v>0</v>
      </c>
      <c r="E622" s="24">
        <v>0</v>
      </c>
      <c r="F622" s="24">
        <v>0</v>
      </c>
      <c r="G622" s="24">
        <v>0</v>
      </c>
      <c r="H622" s="24">
        <v>0</v>
      </c>
      <c r="I622" s="24">
        <v>0</v>
      </c>
      <c r="J622" s="24">
        <v>0</v>
      </c>
      <c r="K622" s="24">
        <v>0</v>
      </c>
      <c r="L622" s="24">
        <v>0</v>
      </c>
      <c r="M622" s="24">
        <v>0</v>
      </c>
      <c r="N622" s="24">
        <v>0</v>
      </c>
      <c r="O622" s="24">
        <v>0</v>
      </c>
      <c r="P622" s="24">
        <v>0</v>
      </c>
      <c r="Q622" s="24">
        <v>0</v>
      </c>
      <c r="R622" s="24">
        <v>0</v>
      </c>
      <c r="S622" s="24">
        <v>0</v>
      </c>
      <c r="T622" s="24">
        <v>0</v>
      </c>
      <c r="U622" s="24">
        <v>0</v>
      </c>
      <c r="V622" s="24">
        <v>0</v>
      </c>
      <c r="W622" s="24">
        <v>0</v>
      </c>
      <c r="X622" s="24"/>
    </row>
    <row r="623" spans="1:24" x14ac:dyDescent="0.25">
      <c r="A623" s="37">
        <v>287</v>
      </c>
      <c r="B623" s="42" t="s">
        <v>104</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A624" s="37">
        <v>289</v>
      </c>
      <c r="B624" s="42" t="s">
        <v>105</v>
      </c>
      <c r="C624" s="24">
        <v>0</v>
      </c>
      <c r="D624" s="24">
        <v>0</v>
      </c>
      <c r="E624" s="24">
        <v>0</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row>
    <row r="625" spans="1:24" x14ac:dyDescent="0.25">
      <c r="A625" s="37">
        <v>299</v>
      </c>
      <c r="B625" s="42" t="s">
        <v>78</v>
      </c>
      <c r="C625" s="24">
        <v>0</v>
      </c>
      <c r="D625" s="24">
        <v>0</v>
      </c>
      <c r="E625" s="24">
        <v>0</v>
      </c>
      <c r="F625" s="24">
        <v>0</v>
      </c>
      <c r="G625" s="24">
        <v>0</v>
      </c>
      <c r="H625" s="24">
        <v>0</v>
      </c>
      <c r="I625" s="24">
        <v>0</v>
      </c>
      <c r="J625" s="24">
        <v>0</v>
      </c>
      <c r="K625" s="24">
        <v>0</v>
      </c>
      <c r="L625" s="24">
        <v>0</v>
      </c>
      <c r="M625" s="24">
        <v>0</v>
      </c>
      <c r="N625" s="24">
        <v>0</v>
      </c>
      <c r="O625" s="24">
        <v>0</v>
      </c>
      <c r="P625" s="24">
        <v>0</v>
      </c>
      <c r="Q625" s="24">
        <v>0</v>
      </c>
      <c r="R625" s="24">
        <v>0</v>
      </c>
      <c r="S625" s="24">
        <v>0</v>
      </c>
      <c r="T625" s="24">
        <v>0</v>
      </c>
      <c r="U625" s="24">
        <v>0</v>
      </c>
      <c r="V625" s="24">
        <v>0</v>
      </c>
      <c r="W625" s="24">
        <v>0</v>
      </c>
      <c r="X625" s="24"/>
    </row>
    <row r="626" spans="1:24" x14ac:dyDescent="0.25">
      <c r="A626" s="37">
        <v>301</v>
      </c>
      <c r="B626" s="42" t="s">
        <v>106</v>
      </c>
      <c r="C626" s="24">
        <v>0</v>
      </c>
      <c r="D626" s="24">
        <v>0</v>
      </c>
      <c r="E626" s="24">
        <v>0</v>
      </c>
      <c r="F626" s="24">
        <v>0</v>
      </c>
      <c r="G626" s="24">
        <v>0</v>
      </c>
      <c r="H626" s="24">
        <v>0</v>
      </c>
      <c r="I626" s="24">
        <v>0</v>
      </c>
      <c r="J626" s="24">
        <v>0</v>
      </c>
      <c r="K626" s="24">
        <v>0</v>
      </c>
      <c r="L626" s="24">
        <v>0</v>
      </c>
      <c r="M626" s="24">
        <v>0</v>
      </c>
      <c r="N626" s="24">
        <v>0</v>
      </c>
      <c r="O626" s="24">
        <v>0</v>
      </c>
      <c r="P626" s="24">
        <v>0</v>
      </c>
      <c r="Q626" s="24">
        <v>0</v>
      </c>
      <c r="R626" s="24">
        <v>0</v>
      </c>
      <c r="S626" s="24">
        <v>0</v>
      </c>
      <c r="T626" s="24">
        <v>0</v>
      </c>
      <c r="U626" s="24">
        <v>0</v>
      </c>
      <c r="V626" s="24">
        <v>0</v>
      </c>
      <c r="W626" s="24">
        <v>0</v>
      </c>
      <c r="X626" s="24"/>
    </row>
    <row r="627" spans="1:24" x14ac:dyDescent="0.25">
      <c r="A627" s="37">
        <v>303</v>
      </c>
      <c r="B627" s="42" t="s">
        <v>107</v>
      </c>
      <c r="C627" s="24">
        <v>0</v>
      </c>
      <c r="D627" s="24">
        <v>0</v>
      </c>
      <c r="E627" s="24">
        <v>0</v>
      </c>
      <c r="F627" s="24">
        <v>0</v>
      </c>
      <c r="G627" s="24">
        <v>0</v>
      </c>
      <c r="H627" s="24">
        <v>0</v>
      </c>
      <c r="I627" s="24">
        <v>0</v>
      </c>
      <c r="J627" s="24">
        <v>0</v>
      </c>
      <c r="K627" s="24">
        <v>0</v>
      </c>
      <c r="L627" s="24">
        <v>0</v>
      </c>
      <c r="M627" s="24">
        <v>0</v>
      </c>
      <c r="N627" s="24">
        <v>0</v>
      </c>
      <c r="O627" s="24">
        <v>0</v>
      </c>
      <c r="P627" s="24">
        <v>0</v>
      </c>
      <c r="Q627" s="24">
        <v>0</v>
      </c>
      <c r="R627" s="24">
        <v>0</v>
      </c>
      <c r="S627" s="24">
        <v>0</v>
      </c>
      <c r="T627" s="24">
        <v>0</v>
      </c>
      <c r="U627" s="24">
        <v>0</v>
      </c>
      <c r="V627" s="24">
        <v>0</v>
      </c>
      <c r="W627" s="24">
        <v>0</v>
      </c>
      <c r="X627" s="24"/>
    </row>
    <row r="628" spans="1:24" x14ac:dyDescent="0.25">
      <c r="B628" s="42"/>
      <c r="C628" s="26"/>
      <c r="D628" s="26"/>
      <c r="E628" s="26"/>
      <c r="F628" s="26"/>
      <c r="G628" s="26"/>
      <c r="H628" s="26"/>
      <c r="I628" s="26"/>
      <c r="J628" s="26"/>
      <c r="K628" s="26"/>
      <c r="L628" s="26"/>
      <c r="M628" s="26"/>
      <c r="N628" s="26"/>
      <c r="O628" s="26"/>
      <c r="P628" s="26"/>
      <c r="Q628" s="26"/>
      <c r="R628" s="26"/>
      <c r="S628" s="26"/>
      <c r="T628" s="26"/>
      <c r="U628" s="26"/>
      <c r="V628" s="26"/>
      <c r="W628" s="26"/>
      <c r="X628" s="26"/>
    </row>
    <row r="629" spans="1:24" x14ac:dyDescent="0.25">
      <c r="A629" s="37">
        <v>330</v>
      </c>
      <c r="B629" s="42" t="s">
        <v>82</v>
      </c>
      <c r="C629" s="36">
        <v>0</v>
      </c>
      <c r="D629" s="36">
        <v>0</v>
      </c>
      <c r="E629" s="36">
        <v>0</v>
      </c>
      <c r="F629" s="36">
        <v>0</v>
      </c>
      <c r="G629" s="36">
        <v>0</v>
      </c>
      <c r="H629" s="36">
        <v>0</v>
      </c>
      <c r="I629" s="36">
        <v>0</v>
      </c>
      <c r="J629" s="36">
        <v>0</v>
      </c>
      <c r="K629" s="36">
        <v>0</v>
      </c>
      <c r="L629" s="36">
        <v>0</v>
      </c>
      <c r="M629" s="36">
        <v>0</v>
      </c>
      <c r="N629" s="36">
        <v>0</v>
      </c>
      <c r="O629" s="36">
        <v>0</v>
      </c>
      <c r="P629" s="36">
        <v>0</v>
      </c>
      <c r="Q629" s="36">
        <v>0</v>
      </c>
      <c r="R629" s="36">
        <v>0</v>
      </c>
      <c r="S629" s="36">
        <v>0</v>
      </c>
      <c r="T629" s="36">
        <v>0</v>
      </c>
      <c r="U629" s="36">
        <v>0</v>
      </c>
      <c r="V629" s="36">
        <v>0</v>
      </c>
      <c r="W629" s="36">
        <v>0</v>
      </c>
      <c r="X629" s="36"/>
    </row>
    <row r="630" spans="1:24" x14ac:dyDescent="0.25">
      <c r="A630" s="37">
        <v>331</v>
      </c>
      <c r="B630" s="42" t="s">
        <v>83</v>
      </c>
      <c r="C630" s="28">
        <v>0</v>
      </c>
      <c r="D630" s="28">
        <v>0</v>
      </c>
      <c r="E630" s="28">
        <v>0</v>
      </c>
      <c r="F630" s="28">
        <v>0</v>
      </c>
      <c r="G630" s="28">
        <v>0</v>
      </c>
      <c r="H630" s="28">
        <v>0</v>
      </c>
      <c r="I630" s="28">
        <v>0</v>
      </c>
      <c r="J630" s="28">
        <v>0</v>
      </c>
      <c r="K630" s="28">
        <v>0</v>
      </c>
      <c r="L630" s="28">
        <v>0</v>
      </c>
      <c r="M630" s="28">
        <v>0</v>
      </c>
      <c r="N630" s="28">
        <v>0</v>
      </c>
      <c r="O630" s="28">
        <v>0</v>
      </c>
      <c r="P630" s="28">
        <v>0</v>
      </c>
      <c r="Q630" s="28">
        <v>0</v>
      </c>
      <c r="R630" s="28">
        <v>0</v>
      </c>
      <c r="S630" s="28">
        <v>0</v>
      </c>
      <c r="T630" s="28">
        <v>0</v>
      </c>
      <c r="U630" s="28">
        <v>0</v>
      </c>
      <c r="V630" s="28">
        <v>0</v>
      </c>
      <c r="W630" s="28">
        <v>0</v>
      </c>
      <c r="X630" s="28"/>
    </row>
    <row r="631" spans="1:24" x14ac:dyDescent="0.25">
      <c r="A631" s="37">
        <v>332</v>
      </c>
      <c r="B631" s="42" t="s">
        <v>84</v>
      </c>
      <c r="C631" s="28">
        <v>0</v>
      </c>
      <c r="D631" s="28">
        <v>0</v>
      </c>
      <c r="E631" s="28">
        <v>0</v>
      </c>
      <c r="F631" s="28">
        <v>0</v>
      </c>
      <c r="G631" s="28">
        <v>0</v>
      </c>
      <c r="H631" s="28">
        <v>0</v>
      </c>
      <c r="I631" s="28">
        <v>0</v>
      </c>
      <c r="J631" s="28">
        <v>0</v>
      </c>
      <c r="K631" s="28">
        <v>0</v>
      </c>
      <c r="L631" s="28">
        <v>0</v>
      </c>
      <c r="M631" s="28">
        <v>0</v>
      </c>
      <c r="N631" s="28">
        <v>0</v>
      </c>
      <c r="O631" s="28">
        <v>0</v>
      </c>
      <c r="P631" s="28">
        <v>0</v>
      </c>
      <c r="Q631" s="28">
        <v>0</v>
      </c>
      <c r="R631" s="28">
        <v>0</v>
      </c>
      <c r="S631" s="28">
        <v>0</v>
      </c>
      <c r="T631" s="28">
        <v>0</v>
      </c>
      <c r="U631" s="28">
        <v>0</v>
      </c>
      <c r="V631" s="28">
        <v>0</v>
      </c>
      <c r="W631" s="28">
        <v>0</v>
      </c>
      <c r="X631" s="28"/>
    </row>
    <row r="632" spans="1:24" x14ac:dyDescent="0.25">
      <c r="A632" s="37">
        <v>336</v>
      </c>
      <c r="B632" s="42" t="s">
        <v>85</v>
      </c>
      <c r="C632" s="28">
        <v>1</v>
      </c>
      <c r="D632" s="28">
        <v>1</v>
      </c>
      <c r="E632" s="28">
        <v>1</v>
      </c>
      <c r="F632" s="28">
        <v>1</v>
      </c>
      <c r="G632" s="28">
        <v>1</v>
      </c>
      <c r="H632" s="28">
        <v>1</v>
      </c>
      <c r="I632" s="28">
        <v>1</v>
      </c>
      <c r="J632" s="28">
        <v>1</v>
      </c>
      <c r="K632" s="28">
        <v>1</v>
      </c>
      <c r="L632" s="28">
        <v>1</v>
      </c>
      <c r="M632" s="28">
        <v>1</v>
      </c>
      <c r="N632" s="28">
        <v>1</v>
      </c>
      <c r="O632" s="28">
        <v>1</v>
      </c>
      <c r="P632" s="28">
        <v>1</v>
      </c>
      <c r="Q632" s="28">
        <v>1</v>
      </c>
      <c r="R632" s="28">
        <v>1</v>
      </c>
      <c r="S632" s="28">
        <v>1</v>
      </c>
      <c r="T632" s="28">
        <v>1</v>
      </c>
      <c r="U632" s="28">
        <v>1</v>
      </c>
      <c r="V632" s="28">
        <v>1</v>
      </c>
      <c r="W632" s="28">
        <v>1</v>
      </c>
      <c r="X632" s="28"/>
    </row>
    <row r="633" spans="1:24" x14ac:dyDescent="0.25">
      <c r="B633" s="42"/>
      <c r="C633" s="26"/>
      <c r="D633" s="26"/>
      <c r="E633" s="26"/>
      <c r="F633" s="26"/>
      <c r="G633" s="26"/>
      <c r="H633" s="26"/>
      <c r="I633" s="26"/>
      <c r="J633" s="26"/>
      <c r="K633" s="26"/>
      <c r="L633" s="26"/>
      <c r="M633" s="26"/>
      <c r="N633" s="26"/>
      <c r="O633" s="26"/>
      <c r="P633" s="26"/>
      <c r="Q633" s="26"/>
      <c r="R633" s="26"/>
      <c r="S633" s="26"/>
      <c r="T633" s="26"/>
      <c r="U633" s="26"/>
      <c r="V633" s="26"/>
      <c r="W633" s="26"/>
      <c r="X633" s="26"/>
    </row>
    <row r="634" spans="1:24" x14ac:dyDescent="0.25">
      <c r="A634" s="37">
        <v>339</v>
      </c>
      <c r="B634" s="42" t="s">
        <v>86</v>
      </c>
      <c r="C634" s="24">
        <v>0</v>
      </c>
      <c r="D634" s="24">
        <v>0</v>
      </c>
      <c r="E634" s="24">
        <v>0</v>
      </c>
      <c r="F634" s="24">
        <v>0</v>
      </c>
      <c r="G634" s="24">
        <v>0</v>
      </c>
      <c r="H634" s="24">
        <v>0</v>
      </c>
      <c r="I634" s="24">
        <v>0</v>
      </c>
      <c r="J634" s="24">
        <v>0</v>
      </c>
      <c r="K634" s="24">
        <v>0</v>
      </c>
      <c r="L634" s="24">
        <v>0</v>
      </c>
      <c r="M634" s="24">
        <v>0</v>
      </c>
      <c r="N634" s="24">
        <v>0</v>
      </c>
      <c r="O634" s="24">
        <v>0</v>
      </c>
      <c r="P634" s="24">
        <v>0</v>
      </c>
      <c r="Q634" s="24">
        <v>0</v>
      </c>
      <c r="R634" s="24">
        <v>0</v>
      </c>
      <c r="S634" s="24">
        <v>0</v>
      </c>
      <c r="T634" s="24">
        <v>0</v>
      </c>
      <c r="U634" s="24">
        <v>0</v>
      </c>
      <c r="V634" s="24">
        <v>0</v>
      </c>
      <c r="W634" s="24">
        <v>0</v>
      </c>
      <c r="X634" s="24"/>
    </row>
    <row r="635" spans="1:24" x14ac:dyDescent="0.25">
      <c r="A635" s="37">
        <v>340</v>
      </c>
      <c r="B635" s="42" t="s">
        <v>87</v>
      </c>
      <c r="C635" s="24">
        <v>0</v>
      </c>
      <c r="D635" s="24">
        <v>0</v>
      </c>
      <c r="E635" s="24">
        <v>0</v>
      </c>
      <c r="F635" s="24">
        <v>0</v>
      </c>
      <c r="G635" s="24">
        <v>0</v>
      </c>
      <c r="H635" s="24">
        <v>0</v>
      </c>
      <c r="I635" s="24">
        <v>0</v>
      </c>
      <c r="J635" s="24">
        <v>0</v>
      </c>
      <c r="K635" s="24">
        <v>0</v>
      </c>
      <c r="L635" s="24">
        <v>0</v>
      </c>
      <c r="M635" s="24">
        <v>0</v>
      </c>
      <c r="N635" s="24">
        <v>0</v>
      </c>
      <c r="O635" s="24">
        <v>0</v>
      </c>
      <c r="P635" s="24">
        <v>0</v>
      </c>
      <c r="Q635" s="24">
        <v>0</v>
      </c>
      <c r="R635" s="24">
        <v>0</v>
      </c>
      <c r="S635" s="24">
        <v>0</v>
      </c>
      <c r="T635" s="24">
        <v>0</v>
      </c>
      <c r="U635" s="24">
        <v>0</v>
      </c>
      <c r="V635" s="24">
        <v>0</v>
      </c>
      <c r="W635" s="24">
        <v>0</v>
      </c>
      <c r="X635" s="24"/>
    </row>
    <row r="636" spans="1:24" x14ac:dyDescent="0.25">
      <c r="B636" s="42"/>
      <c r="C636" s="26"/>
      <c r="D636" s="26"/>
      <c r="E636" s="26"/>
      <c r="F636" s="26"/>
      <c r="G636" s="26"/>
      <c r="H636" s="26"/>
      <c r="I636" s="26"/>
      <c r="J636" s="26"/>
      <c r="K636" s="26"/>
      <c r="L636" s="26"/>
      <c r="M636" s="26"/>
      <c r="N636" s="26"/>
      <c r="O636" s="26"/>
      <c r="P636" s="26"/>
      <c r="Q636" s="26"/>
      <c r="R636" s="26"/>
      <c r="S636" s="26"/>
      <c r="T636" s="26"/>
      <c r="U636" s="26"/>
      <c r="V636" s="26"/>
      <c r="W636" s="26"/>
      <c r="X636" s="26"/>
    </row>
    <row r="637" spans="1:24" x14ac:dyDescent="0.25">
      <c r="A637" s="37">
        <v>366</v>
      </c>
      <c r="B637" s="42" t="s">
        <v>88</v>
      </c>
      <c r="C637" s="36">
        <v>0</v>
      </c>
      <c r="D637" s="36">
        <v>0</v>
      </c>
      <c r="E637" s="36">
        <v>0</v>
      </c>
      <c r="F637" s="36">
        <v>0</v>
      </c>
      <c r="G637" s="36">
        <v>0</v>
      </c>
      <c r="H637" s="36">
        <v>0</v>
      </c>
      <c r="I637" s="36">
        <v>0</v>
      </c>
      <c r="J637" s="36">
        <v>0</v>
      </c>
      <c r="K637" s="36">
        <v>0</v>
      </c>
      <c r="L637" s="36">
        <v>0</v>
      </c>
      <c r="M637" s="36">
        <v>0</v>
      </c>
      <c r="N637" s="36">
        <v>0</v>
      </c>
      <c r="O637" s="36">
        <v>0</v>
      </c>
      <c r="P637" s="36">
        <v>0</v>
      </c>
      <c r="Q637" s="36">
        <v>0</v>
      </c>
      <c r="R637" s="36">
        <v>0</v>
      </c>
      <c r="S637" s="36">
        <v>0</v>
      </c>
      <c r="T637" s="36">
        <v>0</v>
      </c>
      <c r="U637" s="36">
        <v>0</v>
      </c>
      <c r="V637" s="36">
        <v>0</v>
      </c>
      <c r="W637" s="36">
        <v>0</v>
      </c>
      <c r="X637" s="36"/>
    </row>
    <row r="638" spans="1:24" x14ac:dyDescent="0.25">
      <c r="A638" s="37">
        <v>368</v>
      </c>
      <c r="B638" s="42" t="s">
        <v>89</v>
      </c>
      <c r="C638" s="28">
        <v>0</v>
      </c>
      <c r="D638" s="28">
        <v>0</v>
      </c>
      <c r="E638" s="28">
        <v>0</v>
      </c>
      <c r="F638" s="28">
        <v>0</v>
      </c>
      <c r="G638" s="28">
        <v>0</v>
      </c>
      <c r="H638" s="28">
        <v>0</v>
      </c>
      <c r="I638" s="28">
        <v>0</v>
      </c>
      <c r="J638" s="28">
        <v>0</v>
      </c>
      <c r="K638" s="28">
        <v>0</v>
      </c>
      <c r="L638" s="28">
        <v>0</v>
      </c>
      <c r="M638" s="28">
        <v>0</v>
      </c>
      <c r="N638" s="28">
        <v>0</v>
      </c>
      <c r="O638" s="28">
        <v>0</v>
      </c>
      <c r="P638" s="28">
        <v>0</v>
      </c>
      <c r="Q638" s="28">
        <v>0</v>
      </c>
      <c r="R638" s="28">
        <v>0</v>
      </c>
      <c r="S638" s="28">
        <v>0</v>
      </c>
      <c r="T638" s="28">
        <v>0</v>
      </c>
      <c r="U638" s="28">
        <v>0</v>
      </c>
      <c r="V638" s="28">
        <v>0</v>
      </c>
      <c r="W638" s="28">
        <v>0</v>
      </c>
      <c r="X638" s="28"/>
    </row>
    <row r="639" spans="1:24" x14ac:dyDescent="0.25">
      <c r="A639" s="37">
        <v>369</v>
      </c>
      <c r="B639" s="42" t="s">
        <v>90</v>
      </c>
      <c r="C639" s="28">
        <v>0</v>
      </c>
      <c r="D639" s="28">
        <v>0</v>
      </c>
      <c r="E639" s="28">
        <v>0</v>
      </c>
      <c r="F639" s="28">
        <v>0</v>
      </c>
      <c r="G639" s="28">
        <v>0</v>
      </c>
      <c r="H639" s="28">
        <v>0</v>
      </c>
      <c r="I639" s="28">
        <v>0</v>
      </c>
      <c r="J639" s="28">
        <v>0</v>
      </c>
      <c r="K639" s="28">
        <v>0</v>
      </c>
      <c r="L639" s="28">
        <v>0</v>
      </c>
      <c r="M639" s="28">
        <v>0</v>
      </c>
      <c r="N639" s="28">
        <v>0</v>
      </c>
      <c r="O639" s="28">
        <v>0</v>
      </c>
      <c r="P639" s="28">
        <v>0</v>
      </c>
      <c r="Q639" s="28">
        <v>0</v>
      </c>
      <c r="R639" s="28">
        <v>0</v>
      </c>
      <c r="S639" s="28">
        <v>0</v>
      </c>
      <c r="T639" s="28">
        <v>0</v>
      </c>
      <c r="U639" s="28">
        <v>0</v>
      </c>
      <c r="V639" s="28">
        <v>0</v>
      </c>
      <c r="W639" s="28">
        <v>0</v>
      </c>
      <c r="X639" s="28"/>
    </row>
    <row r="640" spans="1:24" x14ac:dyDescent="0.25">
      <c r="A640" s="37">
        <v>370</v>
      </c>
      <c r="B640" s="42" t="s">
        <v>91</v>
      </c>
      <c r="C640" s="28">
        <v>0</v>
      </c>
      <c r="D640" s="28">
        <v>0</v>
      </c>
      <c r="E640" s="28">
        <v>0</v>
      </c>
      <c r="F640" s="28">
        <v>0</v>
      </c>
      <c r="G640" s="28">
        <v>0</v>
      </c>
      <c r="H640" s="28">
        <v>0</v>
      </c>
      <c r="I640" s="28">
        <v>0</v>
      </c>
      <c r="J640" s="28">
        <v>0</v>
      </c>
      <c r="K640" s="28">
        <v>0</v>
      </c>
      <c r="L640" s="28">
        <v>0</v>
      </c>
      <c r="M640" s="28">
        <v>0</v>
      </c>
      <c r="N640" s="28">
        <v>0</v>
      </c>
      <c r="O640" s="28">
        <v>0</v>
      </c>
      <c r="P640" s="28">
        <v>0</v>
      </c>
      <c r="Q640" s="28">
        <v>0</v>
      </c>
      <c r="R640" s="28">
        <v>0</v>
      </c>
      <c r="S640" s="28">
        <v>0</v>
      </c>
      <c r="T640" s="28">
        <v>0</v>
      </c>
      <c r="U640" s="28">
        <v>0</v>
      </c>
      <c r="V640" s="28">
        <v>0</v>
      </c>
      <c r="W640" s="28">
        <v>0</v>
      </c>
      <c r="X640" s="28"/>
    </row>
    <row r="641" spans="1:24" x14ac:dyDescent="0.25">
      <c r="B641" s="42"/>
      <c r="C641" s="26"/>
      <c r="D641" s="26"/>
      <c r="E641" s="26"/>
      <c r="F641" s="26"/>
      <c r="G641" s="26"/>
      <c r="H641" s="26"/>
      <c r="I641" s="26"/>
      <c r="J641" s="26"/>
      <c r="K641" s="26"/>
      <c r="L641" s="26"/>
      <c r="M641" s="26"/>
      <c r="N641" s="26"/>
      <c r="O641" s="26"/>
      <c r="P641" s="26"/>
      <c r="Q641" s="26"/>
      <c r="R641" s="26"/>
      <c r="S641" s="26"/>
      <c r="T641" s="26"/>
      <c r="U641" s="26"/>
      <c r="V641" s="26"/>
      <c r="W641" s="26"/>
      <c r="X641" s="26"/>
    </row>
    <row r="642" spans="1:24" x14ac:dyDescent="0.25">
      <c r="A642" s="37">
        <v>380</v>
      </c>
      <c r="B642" s="42" t="s">
        <v>37</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A643" s="37">
        <v>381</v>
      </c>
      <c r="B643" s="42" t="s">
        <v>75</v>
      </c>
      <c r="C643" s="24">
        <v>0</v>
      </c>
      <c r="D643" s="24">
        <v>0</v>
      </c>
      <c r="E643" s="24">
        <v>0</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row>
    <row r="644" spans="1:24" x14ac:dyDescent="0.25">
      <c r="A644" s="37">
        <v>382</v>
      </c>
      <c r="B644" s="42" t="s">
        <v>76</v>
      </c>
      <c r="C644" s="24">
        <v>0</v>
      </c>
      <c r="D644" s="24">
        <v>0</v>
      </c>
      <c r="E644" s="24">
        <v>0</v>
      </c>
      <c r="F644" s="24">
        <v>0</v>
      </c>
      <c r="G644" s="24">
        <v>0</v>
      </c>
      <c r="H644" s="24">
        <v>0</v>
      </c>
      <c r="I644" s="24">
        <v>0</v>
      </c>
      <c r="J644" s="24">
        <v>0</v>
      </c>
      <c r="K644" s="24">
        <v>0</v>
      </c>
      <c r="L644" s="24">
        <v>0</v>
      </c>
      <c r="M644" s="24">
        <v>0</v>
      </c>
      <c r="N644" s="24">
        <v>0</v>
      </c>
      <c r="O644" s="24">
        <v>0</v>
      </c>
      <c r="P644" s="24">
        <v>0</v>
      </c>
      <c r="Q644" s="24">
        <v>0</v>
      </c>
      <c r="R644" s="24">
        <v>0</v>
      </c>
      <c r="S644" s="24">
        <v>0</v>
      </c>
      <c r="T644" s="24">
        <v>0</v>
      </c>
      <c r="U644" s="24">
        <v>0</v>
      </c>
      <c r="V644" s="24">
        <v>0</v>
      </c>
      <c r="W644" s="24">
        <v>0</v>
      </c>
      <c r="X644" s="24"/>
    </row>
    <row r="645" spans="1:24" x14ac:dyDescent="0.25">
      <c r="A645" s="37">
        <v>383</v>
      </c>
      <c r="B645" s="42" t="s">
        <v>40</v>
      </c>
      <c r="C645" s="24">
        <v>0</v>
      </c>
      <c r="D645" s="24">
        <v>0</v>
      </c>
      <c r="E645" s="24">
        <v>0</v>
      </c>
      <c r="F645" s="24">
        <v>0</v>
      </c>
      <c r="G645" s="24">
        <v>0</v>
      </c>
      <c r="H645" s="24">
        <v>0</v>
      </c>
      <c r="I645" s="24">
        <v>0</v>
      </c>
      <c r="J645" s="24">
        <v>0</v>
      </c>
      <c r="K645" s="24">
        <v>0</v>
      </c>
      <c r="L645" s="24">
        <v>0</v>
      </c>
      <c r="M645" s="24">
        <v>0</v>
      </c>
      <c r="N645" s="24">
        <v>0</v>
      </c>
      <c r="O645" s="24">
        <v>0</v>
      </c>
      <c r="P645" s="24">
        <v>0</v>
      </c>
      <c r="Q645" s="24">
        <v>0</v>
      </c>
      <c r="R645" s="24">
        <v>0</v>
      </c>
      <c r="S645" s="24">
        <v>0</v>
      </c>
      <c r="T645" s="24">
        <v>0</v>
      </c>
      <c r="U645" s="24">
        <v>0</v>
      </c>
      <c r="V645" s="24">
        <v>0</v>
      </c>
      <c r="W645" s="24">
        <v>0</v>
      </c>
      <c r="X645" s="24"/>
    </row>
    <row r="647" spans="1:24" x14ac:dyDescent="0.25">
      <c r="A647" s="37">
        <v>1</v>
      </c>
      <c r="B647" s="42" t="s">
        <v>103</v>
      </c>
      <c r="C647" s="42" t="s">
        <v>103</v>
      </c>
      <c r="D647" s="42"/>
      <c r="E647" s="42"/>
      <c r="F647" s="42"/>
      <c r="G647" s="42"/>
      <c r="H647" s="42"/>
      <c r="I647" s="42"/>
      <c r="J647" s="42"/>
      <c r="K647" s="42"/>
      <c r="L647" s="42"/>
      <c r="M647" s="42"/>
      <c r="N647" s="42"/>
      <c r="O647" s="42"/>
      <c r="P647" s="42"/>
      <c r="Q647" s="42"/>
      <c r="R647" s="42"/>
      <c r="S647" s="42"/>
      <c r="T647" s="42"/>
      <c r="U647" s="42"/>
      <c r="V647" s="42"/>
      <c r="W647" s="42"/>
      <c r="X647" s="42"/>
    </row>
    <row r="648" spans="1:24" x14ac:dyDescent="0.25">
      <c r="A648" s="37">
        <v>283</v>
      </c>
      <c r="B648" s="42" t="s">
        <v>73</v>
      </c>
      <c r="C648" s="42">
        <v>2020</v>
      </c>
      <c r="D648" s="42">
        <v>2021</v>
      </c>
      <c r="E648" s="42">
        <v>2022</v>
      </c>
      <c r="F648" s="42">
        <v>2023</v>
      </c>
      <c r="G648" s="42">
        <v>2024</v>
      </c>
      <c r="H648" s="42">
        <v>2025</v>
      </c>
      <c r="I648" s="42">
        <v>2026</v>
      </c>
      <c r="J648" s="42">
        <v>2027</v>
      </c>
      <c r="K648" s="42">
        <v>2028</v>
      </c>
      <c r="L648" s="42">
        <v>2029</v>
      </c>
      <c r="M648" s="42">
        <v>2030</v>
      </c>
      <c r="N648" s="42">
        <v>2031</v>
      </c>
      <c r="O648" s="42">
        <v>2032</v>
      </c>
      <c r="P648" s="42">
        <v>2033</v>
      </c>
      <c r="Q648" s="42">
        <v>2034</v>
      </c>
      <c r="R648" s="42">
        <v>2035</v>
      </c>
      <c r="S648" s="42">
        <v>2036</v>
      </c>
      <c r="T648" s="42">
        <v>2037</v>
      </c>
      <c r="U648" s="42">
        <v>2038</v>
      </c>
      <c r="V648" s="42">
        <v>2039</v>
      </c>
      <c r="W648" s="42">
        <v>2040</v>
      </c>
      <c r="X648" s="42"/>
    </row>
    <row r="649" spans="1:24" x14ac:dyDescent="0.25">
      <c r="A649" s="37">
        <v>285</v>
      </c>
      <c r="B649" s="42" t="s">
        <v>104</v>
      </c>
      <c r="C649" s="24">
        <v>0</v>
      </c>
      <c r="D649" s="24">
        <v>0</v>
      </c>
      <c r="E649" s="24">
        <v>0</v>
      </c>
      <c r="F649" s="24">
        <v>0</v>
      </c>
      <c r="G649" s="24">
        <v>0</v>
      </c>
      <c r="H649" s="24">
        <v>0</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row>
    <row r="650" spans="1:24" x14ac:dyDescent="0.25">
      <c r="A650" s="37">
        <v>287</v>
      </c>
      <c r="B650" s="42" t="s">
        <v>104</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A651" s="37">
        <v>289</v>
      </c>
      <c r="B651" s="42" t="s">
        <v>105</v>
      </c>
      <c r="C651" s="24">
        <v>0</v>
      </c>
      <c r="D651" s="24">
        <v>0</v>
      </c>
      <c r="E651" s="24">
        <v>0</v>
      </c>
      <c r="F651" s="24">
        <v>0</v>
      </c>
      <c r="G651" s="24">
        <v>0</v>
      </c>
      <c r="H651" s="24">
        <v>0</v>
      </c>
      <c r="I651" s="24">
        <v>0</v>
      </c>
      <c r="J651" s="24">
        <v>0</v>
      </c>
      <c r="K651" s="24">
        <v>0</v>
      </c>
      <c r="L651" s="24">
        <v>0</v>
      </c>
      <c r="M651" s="24">
        <v>0</v>
      </c>
      <c r="N651" s="24">
        <v>0</v>
      </c>
      <c r="O651" s="24">
        <v>0</v>
      </c>
      <c r="P651" s="24">
        <v>0</v>
      </c>
      <c r="Q651" s="24">
        <v>0</v>
      </c>
      <c r="R651" s="24">
        <v>0</v>
      </c>
      <c r="S651" s="24">
        <v>0</v>
      </c>
      <c r="T651" s="24">
        <v>0</v>
      </c>
      <c r="U651" s="24">
        <v>0</v>
      </c>
      <c r="V651" s="24">
        <v>0</v>
      </c>
      <c r="W651" s="24">
        <v>0</v>
      </c>
      <c r="X651" s="24"/>
    </row>
    <row r="652" spans="1:24" x14ac:dyDescent="0.25">
      <c r="A652" s="37">
        <v>299</v>
      </c>
      <c r="B652" s="42" t="s">
        <v>78</v>
      </c>
      <c r="C652" s="24">
        <v>0</v>
      </c>
      <c r="D652" s="24">
        <v>0</v>
      </c>
      <c r="E652" s="24">
        <v>0</v>
      </c>
      <c r="F652" s="24">
        <v>0</v>
      </c>
      <c r="G652" s="24">
        <v>0</v>
      </c>
      <c r="H652" s="24">
        <v>0</v>
      </c>
      <c r="I652" s="24">
        <v>0</v>
      </c>
      <c r="J652" s="24">
        <v>0</v>
      </c>
      <c r="K652" s="24">
        <v>0</v>
      </c>
      <c r="L652" s="24">
        <v>0</v>
      </c>
      <c r="M652" s="24">
        <v>0</v>
      </c>
      <c r="N652" s="24">
        <v>0</v>
      </c>
      <c r="O652" s="24">
        <v>0</v>
      </c>
      <c r="P652" s="24">
        <v>0</v>
      </c>
      <c r="Q652" s="24">
        <v>0</v>
      </c>
      <c r="R652" s="24">
        <v>0</v>
      </c>
      <c r="S652" s="24">
        <v>0</v>
      </c>
      <c r="T652" s="24">
        <v>0</v>
      </c>
      <c r="U652" s="24">
        <v>0</v>
      </c>
      <c r="V652" s="24">
        <v>0</v>
      </c>
      <c r="W652" s="24">
        <v>0</v>
      </c>
      <c r="X652" s="24"/>
    </row>
    <row r="653" spans="1:24" x14ac:dyDescent="0.25">
      <c r="A653" s="37">
        <v>301</v>
      </c>
      <c r="B653" s="42" t="s">
        <v>106</v>
      </c>
      <c r="C653" s="24">
        <v>0</v>
      </c>
      <c r="D653" s="24">
        <v>0</v>
      </c>
      <c r="E653" s="24">
        <v>0</v>
      </c>
      <c r="F653" s="24">
        <v>0</v>
      </c>
      <c r="G653" s="24">
        <v>0</v>
      </c>
      <c r="H653" s="24">
        <v>0</v>
      </c>
      <c r="I653" s="24">
        <v>0</v>
      </c>
      <c r="J653" s="24">
        <v>0</v>
      </c>
      <c r="K653" s="24">
        <v>0</v>
      </c>
      <c r="L653" s="24">
        <v>0</v>
      </c>
      <c r="M653" s="24">
        <v>0</v>
      </c>
      <c r="N653" s="24">
        <v>0</v>
      </c>
      <c r="O653" s="24">
        <v>0</v>
      </c>
      <c r="P653" s="24">
        <v>0</v>
      </c>
      <c r="Q653" s="24">
        <v>0</v>
      </c>
      <c r="R653" s="24">
        <v>0</v>
      </c>
      <c r="S653" s="24">
        <v>0</v>
      </c>
      <c r="T653" s="24">
        <v>0</v>
      </c>
      <c r="U653" s="24">
        <v>0</v>
      </c>
      <c r="V653" s="24">
        <v>0</v>
      </c>
      <c r="W653" s="24">
        <v>0</v>
      </c>
      <c r="X653" s="24"/>
    </row>
    <row r="654" spans="1:24" x14ac:dyDescent="0.25">
      <c r="A654" s="37">
        <v>303</v>
      </c>
      <c r="B654" s="42" t="s">
        <v>107</v>
      </c>
      <c r="C654" s="24">
        <v>0</v>
      </c>
      <c r="D654" s="24">
        <v>0</v>
      </c>
      <c r="E654" s="24">
        <v>0</v>
      </c>
      <c r="F654" s="24">
        <v>0</v>
      </c>
      <c r="G654" s="24">
        <v>0</v>
      </c>
      <c r="H654" s="24">
        <v>0</v>
      </c>
      <c r="I654" s="24">
        <v>0</v>
      </c>
      <c r="J654" s="24">
        <v>0</v>
      </c>
      <c r="K654" s="24">
        <v>0</v>
      </c>
      <c r="L654" s="24">
        <v>0</v>
      </c>
      <c r="M654" s="24">
        <v>0</v>
      </c>
      <c r="N654" s="24">
        <v>0</v>
      </c>
      <c r="O654" s="24">
        <v>0</v>
      </c>
      <c r="P654" s="24">
        <v>0</v>
      </c>
      <c r="Q654" s="24">
        <v>0</v>
      </c>
      <c r="R654" s="24">
        <v>0</v>
      </c>
      <c r="S654" s="24">
        <v>0</v>
      </c>
      <c r="T654" s="24">
        <v>0</v>
      </c>
      <c r="U654" s="24">
        <v>0</v>
      </c>
      <c r="V654" s="24">
        <v>0</v>
      </c>
      <c r="W654" s="24">
        <v>0</v>
      </c>
      <c r="X654" s="24"/>
    </row>
    <row r="655" spans="1:24" x14ac:dyDescent="0.25">
      <c r="B655" s="42"/>
      <c r="C655" s="26"/>
      <c r="D655" s="26"/>
      <c r="E655" s="26"/>
      <c r="F655" s="26"/>
      <c r="G655" s="26"/>
      <c r="H655" s="26"/>
      <c r="I655" s="26"/>
      <c r="J655" s="26"/>
      <c r="K655" s="26"/>
      <c r="L655" s="26"/>
      <c r="M655" s="26"/>
      <c r="N655" s="26"/>
      <c r="O655" s="26"/>
      <c r="P655" s="26"/>
      <c r="Q655" s="26"/>
      <c r="R655" s="26"/>
      <c r="S655" s="26"/>
      <c r="T655" s="26"/>
      <c r="U655" s="26"/>
      <c r="V655" s="26"/>
      <c r="W655" s="26"/>
      <c r="X655" s="26"/>
    </row>
    <row r="656" spans="1:24" x14ac:dyDescent="0.25">
      <c r="A656" s="37">
        <v>330</v>
      </c>
      <c r="B656" s="42" t="s">
        <v>82</v>
      </c>
      <c r="C656" s="36">
        <v>0</v>
      </c>
      <c r="D656" s="36">
        <v>0</v>
      </c>
      <c r="E656" s="36">
        <v>0</v>
      </c>
      <c r="F656" s="36">
        <v>0</v>
      </c>
      <c r="G656" s="36">
        <v>0</v>
      </c>
      <c r="H656" s="36">
        <v>0</v>
      </c>
      <c r="I656" s="36">
        <v>0</v>
      </c>
      <c r="J656" s="36">
        <v>0</v>
      </c>
      <c r="K656" s="36">
        <v>0</v>
      </c>
      <c r="L656" s="36">
        <v>0</v>
      </c>
      <c r="M656" s="36">
        <v>0</v>
      </c>
      <c r="N656" s="36">
        <v>0</v>
      </c>
      <c r="O656" s="36">
        <v>0</v>
      </c>
      <c r="P656" s="36">
        <v>0</v>
      </c>
      <c r="Q656" s="36">
        <v>0</v>
      </c>
      <c r="R656" s="36">
        <v>0</v>
      </c>
      <c r="S656" s="36">
        <v>0</v>
      </c>
      <c r="T656" s="36">
        <v>0</v>
      </c>
      <c r="U656" s="36">
        <v>0</v>
      </c>
      <c r="V656" s="36">
        <v>0</v>
      </c>
      <c r="W656" s="36">
        <v>0</v>
      </c>
      <c r="X656" s="36"/>
    </row>
    <row r="657" spans="1:24" x14ac:dyDescent="0.25">
      <c r="A657" s="37">
        <v>331</v>
      </c>
      <c r="B657" s="42" t="s">
        <v>83</v>
      </c>
      <c r="C657" s="28">
        <v>0</v>
      </c>
      <c r="D657" s="28">
        <v>0</v>
      </c>
      <c r="E657" s="28">
        <v>0</v>
      </c>
      <c r="F657" s="28">
        <v>0</v>
      </c>
      <c r="G657" s="28">
        <v>0</v>
      </c>
      <c r="H657" s="28">
        <v>0</v>
      </c>
      <c r="I657" s="28">
        <v>0</v>
      </c>
      <c r="J657" s="28">
        <v>0</v>
      </c>
      <c r="K657" s="28">
        <v>0</v>
      </c>
      <c r="L657" s="28">
        <v>0</v>
      </c>
      <c r="M657" s="28">
        <v>0</v>
      </c>
      <c r="N657" s="28">
        <v>0</v>
      </c>
      <c r="O657" s="28">
        <v>0</v>
      </c>
      <c r="P657" s="28">
        <v>0</v>
      </c>
      <c r="Q657" s="28">
        <v>0</v>
      </c>
      <c r="R657" s="28">
        <v>0</v>
      </c>
      <c r="S657" s="28">
        <v>0</v>
      </c>
      <c r="T657" s="28">
        <v>0</v>
      </c>
      <c r="U657" s="28">
        <v>0</v>
      </c>
      <c r="V657" s="28">
        <v>0</v>
      </c>
      <c r="W657" s="28">
        <v>0</v>
      </c>
      <c r="X657" s="28"/>
    </row>
    <row r="658" spans="1:24" x14ac:dyDescent="0.25">
      <c r="A658" s="37">
        <v>332</v>
      </c>
      <c r="B658" s="42" t="s">
        <v>84</v>
      </c>
      <c r="C658" s="28">
        <v>0</v>
      </c>
      <c r="D658" s="28">
        <v>0</v>
      </c>
      <c r="E658" s="28">
        <v>0</v>
      </c>
      <c r="F658" s="28">
        <v>0</v>
      </c>
      <c r="G658" s="28">
        <v>0</v>
      </c>
      <c r="H658" s="28">
        <v>0</v>
      </c>
      <c r="I658" s="28">
        <v>0</v>
      </c>
      <c r="J658" s="28">
        <v>0</v>
      </c>
      <c r="K658" s="28">
        <v>0</v>
      </c>
      <c r="L658" s="28">
        <v>0</v>
      </c>
      <c r="M658" s="28">
        <v>0</v>
      </c>
      <c r="N658" s="28">
        <v>0</v>
      </c>
      <c r="O658" s="28">
        <v>0</v>
      </c>
      <c r="P658" s="28">
        <v>0</v>
      </c>
      <c r="Q658" s="28">
        <v>0</v>
      </c>
      <c r="R658" s="28">
        <v>0</v>
      </c>
      <c r="S658" s="28">
        <v>0</v>
      </c>
      <c r="T658" s="28">
        <v>0</v>
      </c>
      <c r="U658" s="28">
        <v>0</v>
      </c>
      <c r="V658" s="28">
        <v>0</v>
      </c>
      <c r="W658" s="28">
        <v>0</v>
      </c>
      <c r="X658" s="28"/>
    </row>
    <row r="659" spans="1:24" x14ac:dyDescent="0.25">
      <c r="A659" s="37">
        <v>336</v>
      </c>
      <c r="B659" s="42" t="s">
        <v>85</v>
      </c>
      <c r="C659" s="28">
        <v>1</v>
      </c>
      <c r="D659" s="28">
        <v>1</v>
      </c>
      <c r="E659" s="28">
        <v>1</v>
      </c>
      <c r="F659" s="28">
        <v>1</v>
      </c>
      <c r="G659" s="28">
        <v>1</v>
      </c>
      <c r="H659" s="28">
        <v>1</v>
      </c>
      <c r="I659" s="28">
        <v>1</v>
      </c>
      <c r="J659" s="28">
        <v>1</v>
      </c>
      <c r="K659" s="28">
        <v>1</v>
      </c>
      <c r="L659" s="28">
        <v>1</v>
      </c>
      <c r="M659" s="28">
        <v>1</v>
      </c>
      <c r="N659" s="28">
        <v>1</v>
      </c>
      <c r="O659" s="28">
        <v>1</v>
      </c>
      <c r="P659" s="28">
        <v>1</v>
      </c>
      <c r="Q659" s="28">
        <v>1</v>
      </c>
      <c r="R659" s="28">
        <v>1</v>
      </c>
      <c r="S659" s="28">
        <v>1</v>
      </c>
      <c r="T659" s="28">
        <v>1</v>
      </c>
      <c r="U659" s="28">
        <v>1</v>
      </c>
      <c r="V659" s="28">
        <v>1</v>
      </c>
      <c r="W659" s="28">
        <v>1</v>
      </c>
      <c r="X659" s="28"/>
    </row>
    <row r="660" spans="1:24" x14ac:dyDescent="0.25">
      <c r="B660" s="42"/>
      <c r="C660" s="26"/>
      <c r="D660" s="26"/>
      <c r="E660" s="26"/>
      <c r="F660" s="26"/>
      <c r="G660" s="26"/>
      <c r="H660" s="26"/>
      <c r="I660" s="26"/>
      <c r="J660" s="26"/>
      <c r="K660" s="26"/>
      <c r="L660" s="26"/>
      <c r="M660" s="26"/>
      <c r="N660" s="26"/>
      <c r="O660" s="26"/>
      <c r="P660" s="26"/>
      <c r="Q660" s="26"/>
      <c r="R660" s="26"/>
      <c r="S660" s="26"/>
      <c r="T660" s="26"/>
      <c r="U660" s="26"/>
      <c r="V660" s="26"/>
      <c r="W660" s="26"/>
      <c r="X660" s="26"/>
    </row>
    <row r="661" spans="1:24" x14ac:dyDescent="0.25">
      <c r="A661" s="37">
        <v>339</v>
      </c>
      <c r="B661" s="42" t="s">
        <v>86</v>
      </c>
      <c r="C661" s="24">
        <v>0</v>
      </c>
      <c r="D661" s="24">
        <v>0</v>
      </c>
      <c r="E661" s="24">
        <v>0</v>
      </c>
      <c r="F661" s="24">
        <v>0</v>
      </c>
      <c r="G661" s="24">
        <v>0</v>
      </c>
      <c r="H661" s="24">
        <v>0</v>
      </c>
      <c r="I661" s="24">
        <v>0</v>
      </c>
      <c r="J661" s="24">
        <v>0</v>
      </c>
      <c r="K661" s="24">
        <v>0</v>
      </c>
      <c r="L661" s="24">
        <v>0</v>
      </c>
      <c r="M661" s="24">
        <v>0</v>
      </c>
      <c r="N661" s="24">
        <v>0</v>
      </c>
      <c r="O661" s="24">
        <v>0</v>
      </c>
      <c r="P661" s="24">
        <v>0</v>
      </c>
      <c r="Q661" s="24">
        <v>0</v>
      </c>
      <c r="R661" s="24">
        <v>0</v>
      </c>
      <c r="S661" s="24">
        <v>0</v>
      </c>
      <c r="T661" s="24">
        <v>0</v>
      </c>
      <c r="U661" s="24">
        <v>0</v>
      </c>
      <c r="V661" s="24">
        <v>0</v>
      </c>
      <c r="W661" s="24">
        <v>0</v>
      </c>
      <c r="X661" s="24"/>
    </row>
    <row r="662" spans="1:24" x14ac:dyDescent="0.25">
      <c r="A662" s="37">
        <v>340</v>
      </c>
      <c r="B662" s="42" t="s">
        <v>87</v>
      </c>
      <c r="C662" s="24">
        <v>0</v>
      </c>
      <c r="D662" s="24">
        <v>0</v>
      </c>
      <c r="E662" s="24">
        <v>0</v>
      </c>
      <c r="F662" s="24">
        <v>0</v>
      </c>
      <c r="G662" s="24">
        <v>0</v>
      </c>
      <c r="H662" s="24">
        <v>0</v>
      </c>
      <c r="I662" s="24">
        <v>0</v>
      </c>
      <c r="J662" s="24">
        <v>0</v>
      </c>
      <c r="K662" s="24">
        <v>0</v>
      </c>
      <c r="L662" s="24">
        <v>0</v>
      </c>
      <c r="M662" s="24">
        <v>0</v>
      </c>
      <c r="N662" s="24">
        <v>0</v>
      </c>
      <c r="O662" s="24">
        <v>0</v>
      </c>
      <c r="P662" s="24">
        <v>0</v>
      </c>
      <c r="Q662" s="24">
        <v>0</v>
      </c>
      <c r="R662" s="24">
        <v>0</v>
      </c>
      <c r="S662" s="24">
        <v>0</v>
      </c>
      <c r="T662" s="24">
        <v>0</v>
      </c>
      <c r="U662" s="24">
        <v>0</v>
      </c>
      <c r="V662" s="24">
        <v>0</v>
      </c>
      <c r="W662" s="24">
        <v>0</v>
      </c>
      <c r="X662" s="24"/>
    </row>
    <row r="663" spans="1:24" x14ac:dyDescent="0.25">
      <c r="B663" s="42"/>
      <c r="C663" s="26"/>
      <c r="D663" s="26"/>
      <c r="E663" s="26"/>
      <c r="F663" s="26"/>
      <c r="G663" s="26"/>
      <c r="H663" s="26"/>
      <c r="I663" s="26"/>
      <c r="J663" s="26"/>
      <c r="K663" s="26"/>
      <c r="L663" s="26"/>
      <c r="M663" s="26"/>
      <c r="N663" s="26"/>
      <c r="O663" s="26"/>
      <c r="P663" s="26"/>
      <c r="Q663" s="26"/>
      <c r="R663" s="26"/>
      <c r="S663" s="26"/>
      <c r="T663" s="26"/>
      <c r="U663" s="26"/>
      <c r="V663" s="26"/>
      <c r="W663" s="26"/>
      <c r="X663" s="26"/>
    </row>
    <row r="664" spans="1:24" x14ac:dyDescent="0.25">
      <c r="A664" s="37">
        <v>366</v>
      </c>
      <c r="B664" s="42" t="s">
        <v>88</v>
      </c>
      <c r="C664" s="36">
        <v>0</v>
      </c>
      <c r="D664" s="36">
        <v>0</v>
      </c>
      <c r="E664" s="36">
        <v>0</v>
      </c>
      <c r="F664" s="36">
        <v>0</v>
      </c>
      <c r="G664" s="36">
        <v>0</v>
      </c>
      <c r="H664" s="36">
        <v>0</v>
      </c>
      <c r="I664" s="36">
        <v>0</v>
      </c>
      <c r="J664" s="36">
        <v>0</v>
      </c>
      <c r="K664" s="36">
        <v>0</v>
      </c>
      <c r="L664" s="36">
        <v>0</v>
      </c>
      <c r="M664" s="36">
        <v>0</v>
      </c>
      <c r="N664" s="36">
        <v>0</v>
      </c>
      <c r="O664" s="36">
        <v>0</v>
      </c>
      <c r="P664" s="36">
        <v>0</v>
      </c>
      <c r="Q664" s="36">
        <v>0</v>
      </c>
      <c r="R664" s="36">
        <v>0</v>
      </c>
      <c r="S664" s="36">
        <v>0</v>
      </c>
      <c r="T664" s="36">
        <v>0</v>
      </c>
      <c r="U664" s="36">
        <v>0</v>
      </c>
      <c r="V664" s="36">
        <v>0</v>
      </c>
      <c r="W664" s="36">
        <v>0</v>
      </c>
      <c r="X664" s="36"/>
    </row>
    <row r="665" spans="1:24" x14ac:dyDescent="0.25">
      <c r="A665" s="37">
        <v>368</v>
      </c>
      <c r="B665" s="42" t="s">
        <v>89</v>
      </c>
      <c r="C665" s="28">
        <v>0</v>
      </c>
      <c r="D665" s="28">
        <v>0</v>
      </c>
      <c r="E665" s="28">
        <v>0</v>
      </c>
      <c r="F665" s="28">
        <v>0</v>
      </c>
      <c r="G665" s="28">
        <v>0</v>
      </c>
      <c r="H665" s="28">
        <v>0</v>
      </c>
      <c r="I665" s="28">
        <v>0</v>
      </c>
      <c r="J665" s="28">
        <v>0</v>
      </c>
      <c r="K665" s="28">
        <v>0</v>
      </c>
      <c r="L665" s="28">
        <v>0</v>
      </c>
      <c r="M665" s="28">
        <v>0</v>
      </c>
      <c r="N665" s="28">
        <v>0</v>
      </c>
      <c r="O665" s="28">
        <v>0</v>
      </c>
      <c r="P665" s="28">
        <v>0</v>
      </c>
      <c r="Q665" s="28">
        <v>0</v>
      </c>
      <c r="R665" s="28">
        <v>0</v>
      </c>
      <c r="S665" s="28">
        <v>0</v>
      </c>
      <c r="T665" s="28">
        <v>0</v>
      </c>
      <c r="U665" s="28">
        <v>0</v>
      </c>
      <c r="V665" s="28">
        <v>0</v>
      </c>
      <c r="W665" s="28">
        <v>0</v>
      </c>
      <c r="X665" s="28"/>
    </row>
    <row r="666" spans="1:24" x14ac:dyDescent="0.25">
      <c r="A666" s="37">
        <v>369</v>
      </c>
      <c r="B666" s="42" t="s">
        <v>90</v>
      </c>
      <c r="C666" s="28">
        <v>0</v>
      </c>
      <c r="D666" s="28">
        <v>0</v>
      </c>
      <c r="E666" s="28">
        <v>0</v>
      </c>
      <c r="F666" s="28">
        <v>0</v>
      </c>
      <c r="G666" s="28">
        <v>0</v>
      </c>
      <c r="H666" s="28">
        <v>0</v>
      </c>
      <c r="I666" s="28">
        <v>0</v>
      </c>
      <c r="J666" s="28">
        <v>0</v>
      </c>
      <c r="K666" s="28">
        <v>0</v>
      </c>
      <c r="L666" s="28">
        <v>0</v>
      </c>
      <c r="M666" s="28">
        <v>0</v>
      </c>
      <c r="N666" s="28">
        <v>0</v>
      </c>
      <c r="O666" s="28">
        <v>0</v>
      </c>
      <c r="P666" s="28">
        <v>0</v>
      </c>
      <c r="Q666" s="28">
        <v>0</v>
      </c>
      <c r="R666" s="28">
        <v>0</v>
      </c>
      <c r="S666" s="28">
        <v>0</v>
      </c>
      <c r="T666" s="28">
        <v>0</v>
      </c>
      <c r="U666" s="28">
        <v>0</v>
      </c>
      <c r="V666" s="28">
        <v>0</v>
      </c>
      <c r="W666" s="28">
        <v>0</v>
      </c>
      <c r="X666" s="28"/>
    </row>
    <row r="667" spans="1:24" x14ac:dyDescent="0.25">
      <c r="A667" s="37">
        <v>370</v>
      </c>
      <c r="B667" s="42" t="s">
        <v>91</v>
      </c>
      <c r="C667" s="28">
        <v>0</v>
      </c>
      <c r="D667" s="28">
        <v>0</v>
      </c>
      <c r="E667" s="28">
        <v>0</v>
      </c>
      <c r="F667" s="28">
        <v>0</v>
      </c>
      <c r="G667" s="28">
        <v>0</v>
      </c>
      <c r="H667" s="28">
        <v>0</v>
      </c>
      <c r="I667" s="28">
        <v>0</v>
      </c>
      <c r="J667" s="28">
        <v>0</v>
      </c>
      <c r="K667" s="28">
        <v>0</v>
      </c>
      <c r="L667" s="28">
        <v>0</v>
      </c>
      <c r="M667" s="28">
        <v>0</v>
      </c>
      <c r="N667" s="28">
        <v>0</v>
      </c>
      <c r="O667" s="28">
        <v>0</v>
      </c>
      <c r="P667" s="28">
        <v>0</v>
      </c>
      <c r="Q667" s="28">
        <v>0</v>
      </c>
      <c r="R667" s="28">
        <v>0</v>
      </c>
      <c r="S667" s="28">
        <v>0</v>
      </c>
      <c r="T667" s="28">
        <v>0</v>
      </c>
      <c r="U667" s="28">
        <v>0</v>
      </c>
      <c r="V667" s="28">
        <v>0</v>
      </c>
      <c r="W667" s="28">
        <v>0</v>
      </c>
      <c r="X667" s="28"/>
    </row>
    <row r="668" spans="1:24" x14ac:dyDescent="0.25">
      <c r="B668" s="42"/>
      <c r="C668" s="26"/>
      <c r="D668" s="26"/>
      <c r="E668" s="26"/>
      <c r="F668" s="26"/>
      <c r="G668" s="26"/>
      <c r="H668" s="26"/>
      <c r="I668" s="26"/>
      <c r="J668" s="26"/>
      <c r="K668" s="26"/>
      <c r="L668" s="26"/>
      <c r="M668" s="26"/>
      <c r="N668" s="26"/>
      <c r="O668" s="26"/>
      <c r="P668" s="26"/>
      <c r="Q668" s="26"/>
      <c r="R668" s="26"/>
      <c r="S668" s="26"/>
      <c r="T668" s="26"/>
      <c r="U668" s="26"/>
      <c r="V668" s="26"/>
      <c r="W668" s="26"/>
      <c r="X668" s="26"/>
    </row>
    <row r="669" spans="1:24" x14ac:dyDescent="0.25">
      <c r="A669" s="37">
        <v>380</v>
      </c>
      <c r="B669" s="42" t="s">
        <v>37</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A670" s="37">
        <v>381</v>
      </c>
      <c r="B670" s="42" t="s">
        <v>75</v>
      </c>
      <c r="C670" s="24">
        <v>0</v>
      </c>
      <c r="D670" s="24">
        <v>0</v>
      </c>
      <c r="E670" s="24">
        <v>0</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row>
    <row r="671" spans="1:24" x14ac:dyDescent="0.25">
      <c r="A671" s="37">
        <v>382</v>
      </c>
      <c r="B671" s="42" t="s">
        <v>76</v>
      </c>
      <c r="C671" s="24">
        <v>0</v>
      </c>
      <c r="D671" s="24">
        <v>0</v>
      </c>
      <c r="E671" s="24">
        <v>0</v>
      </c>
      <c r="F671" s="24">
        <v>0</v>
      </c>
      <c r="G671" s="24">
        <v>0</v>
      </c>
      <c r="H671" s="24">
        <v>0</v>
      </c>
      <c r="I671" s="24">
        <v>0</v>
      </c>
      <c r="J671" s="24">
        <v>0</v>
      </c>
      <c r="K671" s="24">
        <v>0</v>
      </c>
      <c r="L671" s="24">
        <v>0</v>
      </c>
      <c r="M671" s="24">
        <v>0</v>
      </c>
      <c r="N671" s="24">
        <v>0</v>
      </c>
      <c r="O671" s="24">
        <v>0</v>
      </c>
      <c r="P671" s="24">
        <v>0</v>
      </c>
      <c r="Q671" s="24">
        <v>0</v>
      </c>
      <c r="R671" s="24">
        <v>0</v>
      </c>
      <c r="S671" s="24">
        <v>0</v>
      </c>
      <c r="T671" s="24">
        <v>0</v>
      </c>
      <c r="U671" s="24">
        <v>0</v>
      </c>
      <c r="V671" s="24">
        <v>0</v>
      </c>
      <c r="W671" s="24">
        <v>0</v>
      </c>
      <c r="X671" s="24"/>
    </row>
    <row r="672" spans="1:24" x14ac:dyDescent="0.25">
      <c r="A672" s="37">
        <v>383</v>
      </c>
      <c r="B672" s="42" t="s">
        <v>40</v>
      </c>
      <c r="C672" s="24">
        <v>0</v>
      </c>
      <c r="D672" s="24">
        <v>0</v>
      </c>
      <c r="E672" s="24">
        <v>0</v>
      </c>
      <c r="F672" s="24">
        <v>0</v>
      </c>
      <c r="G672" s="24">
        <v>0</v>
      </c>
      <c r="H672" s="24">
        <v>0</v>
      </c>
      <c r="I672" s="24">
        <v>0</v>
      </c>
      <c r="J672" s="24">
        <v>0</v>
      </c>
      <c r="K672" s="24">
        <v>0</v>
      </c>
      <c r="L672" s="24">
        <v>0</v>
      </c>
      <c r="M672" s="24">
        <v>0</v>
      </c>
      <c r="N672" s="24">
        <v>0</v>
      </c>
      <c r="O672" s="24">
        <v>0</v>
      </c>
      <c r="P672" s="24">
        <v>0</v>
      </c>
      <c r="Q672" s="24">
        <v>0</v>
      </c>
      <c r="R672" s="24">
        <v>0</v>
      </c>
      <c r="S672" s="24">
        <v>0</v>
      </c>
      <c r="T672" s="24">
        <v>0</v>
      </c>
      <c r="U672" s="24">
        <v>0</v>
      </c>
      <c r="V672" s="24">
        <v>0</v>
      </c>
      <c r="W672" s="24">
        <v>0</v>
      </c>
      <c r="X672" s="24"/>
    </row>
    <row r="674" spans="1:24" x14ac:dyDescent="0.25">
      <c r="A674" s="37">
        <v>1</v>
      </c>
      <c r="B674" s="42" t="s">
        <v>103</v>
      </c>
      <c r="C674" s="42" t="s">
        <v>103</v>
      </c>
      <c r="D674" s="42"/>
      <c r="E674" s="42"/>
      <c r="F674" s="42"/>
      <c r="G674" s="42"/>
      <c r="H674" s="42"/>
      <c r="I674" s="42"/>
      <c r="J674" s="42"/>
      <c r="K674" s="42"/>
      <c r="L674" s="42"/>
      <c r="M674" s="42"/>
      <c r="N674" s="42"/>
      <c r="O674" s="42"/>
      <c r="P674" s="42"/>
      <c r="Q674" s="42"/>
      <c r="R674" s="42"/>
      <c r="S674" s="42"/>
      <c r="T674" s="42"/>
      <c r="U674" s="42"/>
      <c r="V674" s="42"/>
      <c r="W674" s="42"/>
      <c r="X674" s="42"/>
    </row>
    <row r="675" spans="1:24" x14ac:dyDescent="0.25">
      <c r="A675" s="37">
        <v>283</v>
      </c>
      <c r="B675" s="42" t="s">
        <v>73</v>
      </c>
      <c r="C675" s="42">
        <v>2020</v>
      </c>
      <c r="D675" s="42">
        <v>2021</v>
      </c>
      <c r="E675" s="42">
        <v>2022</v>
      </c>
      <c r="F675" s="42">
        <v>2023</v>
      </c>
      <c r="G675" s="42">
        <v>2024</v>
      </c>
      <c r="H675" s="42">
        <v>2025</v>
      </c>
      <c r="I675" s="42">
        <v>2026</v>
      </c>
      <c r="J675" s="42">
        <v>2027</v>
      </c>
      <c r="K675" s="42">
        <v>2028</v>
      </c>
      <c r="L675" s="42">
        <v>2029</v>
      </c>
      <c r="M675" s="42">
        <v>2030</v>
      </c>
      <c r="N675" s="42">
        <v>2031</v>
      </c>
      <c r="O675" s="42">
        <v>2032</v>
      </c>
      <c r="P675" s="42">
        <v>2033</v>
      </c>
      <c r="Q675" s="42">
        <v>2034</v>
      </c>
      <c r="R675" s="42">
        <v>2035</v>
      </c>
      <c r="S675" s="42">
        <v>2036</v>
      </c>
      <c r="T675" s="42">
        <v>2037</v>
      </c>
      <c r="U675" s="42">
        <v>2038</v>
      </c>
      <c r="V675" s="42">
        <v>2039</v>
      </c>
      <c r="W675" s="42">
        <v>2040</v>
      </c>
      <c r="X675" s="42"/>
    </row>
    <row r="676" spans="1:24" x14ac:dyDescent="0.25">
      <c r="A676" s="37">
        <v>285</v>
      </c>
      <c r="B676" s="42" t="s">
        <v>104</v>
      </c>
      <c r="C676" s="24">
        <v>0</v>
      </c>
      <c r="D676" s="24">
        <v>0</v>
      </c>
      <c r="E676" s="24">
        <v>0</v>
      </c>
      <c r="F676" s="24">
        <v>0</v>
      </c>
      <c r="G676" s="24">
        <v>0</v>
      </c>
      <c r="H676" s="24">
        <v>0</v>
      </c>
      <c r="I676" s="24">
        <v>0</v>
      </c>
      <c r="J676" s="24">
        <v>0</v>
      </c>
      <c r="K676" s="24">
        <v>0</v>
      </c>
      <c r="L676" s="24">
        <v>0</v>
      </c>
      <c r="M676" s="24">
        <v>0</v>
      </c>
      <c r="N676" s="24">
        <v>0</v>
      </c>
      <c r="O676" s="24">
        <v>0</v>
      </c>
      <c r="P676" s="24">
        <v>0</v>
      </c>
      <c r="Q676" s="24">
        <v>0</v>
      </c>
      <c r="R676" s="24">
        <v>0</v>
      </c>
      <c r="S676" s="24">
        <v>0</v>
      </c>
      <c r="T676" s="24">
        <v>0</v>
      </c>
      <c r="U676" s="24">
        <v>0</v>
      </c>
      <c r="V676" s="24">
        <v>0</v>
      </c>
      <c r="W676" s="24">
        <v>0</v>
      </c>
      <c r="X676" s="24"/>
    </row>
    <row r="677" spans="1:24" x14ac:dyDescent="0.25">
      <c r="A677" s="37">
        <v>287</v>
      </c>
      <c r="B677" s="42" t="s">
        <v>104</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A678" s="37">
        <v>289</v>
      </c>
      <c r="B678" s="42" t="s">
        <v>105</v>
      </c>
      <c r="C678" s="24">
        <v>0</v>
      </c>
      <c r="D678" s="24">
        <v>0</v>
      </c>
      <c r="E678" s="24">
        <v>0</v>
      </c>
      <c r="F678" s="24">
        <v>0</v>
      </c>
      <c r="G678" s="24">
        <v>0</v>
      </c>
      <c r="H678" s="24">
        <v>0</v>
      </c>
      <c r="I678" s="24">
        <v>0</v>
      </c>
      <c r="J678" s="24">
        <v>0</v>
      </c>
      <c r="K678" s="24">
        <v>0</v>
      </c>
      <c r="L678" s="24">
        <v>0</v>
      </c>
      <c r="M678" s="24">
        <v>0</v>
      </c>
      <c r="N678" s="24">
        <v>0</v>
      </c>
      <c r="O678" s="24">
        <v>0</v>
      </c>
      <c r="P678" s="24">
        <v>0</v>
      </c>
      <c r="Q678" s="24">
        <v>0</v>
      </c>
      <c r="R678" s="24">
        <v>0</v>
      </c>
      <c r="S678" s="24">
        <v>0</v>
      </c>
      <c r="T678" s="24">
        <v>0</v>
      </c>
      <c r="U678" s="24">
        <v>0</v>
      </c>
      <c r="V678" s="24">
        <v>0</v>
      </c>
      <c r="W678" s="24">
        <v>0</v>
      </c>
      <c r="X678" s="24"/>
    </row>
    <row r="679" spans="1:24" x14ac:dyDescent="0.25">
      <c r="A679" s="37">
        <v>299</v>
      </c>
      <c r="B679" s="42" t="s">
        <v>78</v>
      </c>
      <c r="C679" s="24">
        <v>0</v>
      </c>
      <c r="D679" s="24">
        <v>0</v>
      </c>
      <c r="E679" s="24">
        <v>0</v>
      </c>
      <c r="F679" s="24">
        <v>0</v>
      </c>
      <c r="G679" s="24">
        <v>0</v>
      </c>
      <c r="H679" s="24">
        <v>0</v>
      </c>
      <c r="I679" s="24">
        <v>0</v>
      </c>
      <c r="J679" s="24">
        <v>0</v>
      </c>
      <c r="K679" s="24">
        <v>0</v>
      </c>
      <c r="L679" s="24">
        <v>0</v>
      </c>
      <c r="M679" s="24">
        <v>0</v>
      </c>
      <c r="N679" s="24">
        <v>0</v>
      </c>
      <c r="O679" s="24">
        <v>0</v>
      </c>
      <c r="P679" s="24">
        <v>0</v>
      </c>
      <c r="Q679" s="24">
        <v>0</v>
      </c>
      <c r="R679" s="24">
        <v>0</v>
      </c>
      <c r="S679" s="24">
        <v>0</v>
      </c>
      <c r="T679" s="24">
        <v>0</v>
      </c>
      <c r="U679" s="24">
        <v>0</v>
      </c>
      <c r="V679" s="24">
        <v>0</v>
      </c>
      <c r="W679" s="24">
        <v>0</v>
      </c>
      <c r="X679" s="24"/>
    </row>
    <row r="680" spans="1:24" x14ac:dyDescent="0.25">
      <c r="A680" s="37">
        <v>301</v>
      </c>
      <c r="B680" s="42" t="s">
        <v>106</v>
      </c>
      <c r="C680" s="24">
        <v>0</v>
      </c>
      <c r="D680" s="24">
        <v>0</v>
      </c>
      <c r="E680" s="24">
        <v>0</v>
      </c>
      <c r="F680" s="24">
        <v>0</v>
      </c>
      <c r="G680" s="24">
        <v>0</v>
      </c>
      <c r="H680" s="24">
        <v>0</v>
      </c>
      <c r="I680" s="24">
        <v>0</v>
      </c>
      <c r="J680" s="24">
        <v>0</v>
      </c>
      <c r="K680" s="24">
        <v>0</v>
      </c>
      <c r="L680" s="24">
        <v>0</v>
      </c>
      <c r="M680" s="24">
        <v>0</v>
      </c>
      <c r="N680" s="24">
        <v>0</v>
      </c>
      <c r="O680" s="24">
        <v>0</v>
      </c>
      <c r="P680" s="24">
        <v>0</v>
      </c>
      <c r="Q680" s="24">
        <v>0</v>
      </c>
      <c r="R680" s="24">
        <v>0</v>
      </c>
      <c r="S680" s="24">
        <v>0</v>
      </c>
      <c r="T680" s="24">
        <v>0</v>
      </c>
      <c r="U680" s="24">
        <v>0</v>
      </c>
      <c r="V680" s="24">
        <v>0</v>
      </c>
      <c r="W680" s="24">
        <v>0</v>
      </c>
      <c r="X680" s="24"/>
    </row>
    <row r="681" spans="1:24" x14ac:dyDescent="0.25">
      <c r="A681" s="37">
        <v>303</v>
      </c>
      <c r="B681" s="42" t="s">
        <v>107</v>
      </c>
      <c r="C681" s="24">
        <v>0</v>
      </c>
      <c r="D681" s="24">
        <v>0</v>
      </c>
      <c r="E681" s="24">
        <v>0</v>
      </c>
      <c r="F681" s="24">
        <v>0</v>
      </c>
      <c r="G681" s="24">
        <v>0</v>
      </c>
      <c r="H681" s="24">
        <v>0</v>
      </c>
      <c r="I681" s="24">
        <v>0</v>
      </c>
      <c r="J681" s="24">
        <v>0</v>
      </c>
      <c r="K681" s="24">
        <v>0</v>
      </c>
      <c r="L681" s="24">
        <v>0</v>
      </c>
      <c r="M681" s="24">
        <v>0</v>
      </c>
      <c r="N681" s="24">
        <v>0</v>
      </c>
      <c r="O681" s="24">
        <v>0</v>
      </c>
      <c r="P681" s="24">
        <v>0</v>
      </c>
      <c r="Q681" s="24">
        <v>0</v>
      </c>
      <c r="R681" s="24">
        <v>0</v>
      </c>
      <c r="S681" s="24">
        <v>0</v>
      </c>
      <c r="T681" s="24">
        <v>0</v>
      </c>
      <c r="U681" s="24">
        <v>0</v>
      </c>
      <c r="V681" s="24">
        <v>0</v>
      </c>
      <c r="W681" s="24">
        <v>0</v>
      </c>
      <c r="X681" s="24"/>
    </row>
    <row r="682" spans="1:24" x14ac:dyDescent="0.25">
      <c r="B682" s="42"/>
      <c r="C682" s="26"/>
      <c r="D682" s="26"/>
      <c r="E682" s="26"/>
      <c r="F682" s="26"/>
      <c r="G682" s="26"/>
      <c r="H682" s="26"/>
      <c r="I682" s="26"/>
      <c r="J682" s="26"/>
      <c r="K682" s="26"/>
      <c r="L682" s="26"/>
      <c r="M682" s="26"/>
      <c r="N682" s="26"/>
      <c r="O682" s="26"/>
      <c r="P682" s="26"/>
      <c r="Q682" s="26"/>
      <c r="R682" s="26"/>
      <c r="S682" s="26"/>
      <c r="T682" s="26"/>
      <c r="U682" s="26"/>
      <c r="V682" s="26"/>
      <c r="W682" s="26"/>
      <c r="X682" s="26"/>
    </row>
    <row r="683" spans="1:24" x14ac:dyDescent="0.25">
      <c r="A683" s="37">
        <v>330</v>
      </c>
      <c r="B683" s="42" t="s">
        <v>82</v>
      </c>
      <c r="C683" s="36">
        <v>0</v>
      </c>
      <c r="D683" s="36">
        <v>0</v>
      </c>
      <c r="E683" s="36">
        <v>0</v>
      </c>
      <c r="F683" s="36">
        <v>0</v>
      </c>
      <c r="G683" s="36">
        <v>0</v>
      </c>
      <c r="H683" s="36">
        <v>0</v>
      </c>
      <c r="I683" s="36">
        <v>0</v>
      </c>
      <c r="J683" s="36">
        <v>0</v>
      </c>
      <c r="K683" s="36">
        <v>0</v>
      </c>
      <c r="L683" s="36">
        <v>0</v>
      </c>
      <c r="M683" s="36">
        <v>0</v>
      </c>
      <c r="N683" s="36">
        <v>0</v>
      </c>
      <c r="O683" s="36">
        <v>0</v>
      </c>
      <c r="P683" s="36">
        <v>0</v>
      </c>
      <c r="Q683" s="36">
        <v>0</v>
      </c>
      <c r="R683" s="36">
        <v>0</v>
      </c>
      <c r="S683" s="36">
        <v>0</v>
      </c>
      <c r="T683" s="36">
        <v>0</v>
      </c>
      <c r="U683" s="36">
        <v>0</v>
      </c>
      <c r="V683" s="36">
        <v>0</v>
      </c>
      <c r="W683" s="36">
        <v>0</v>
      </c>
      <c r="X683" s="36"/>
    </row>
    <row r="684" spans="1:24" x14ac:dyDescent="0.25">
      <c r="A684" s="37">
        <v>331</v>
      </c>
      <c r="B684" s="42" t="s">
        <v>83</v>
      </c>
      <c r="C684" s="28">
        <v>0</v>
      </c>
      <c r="D684" s="28">
        <v>0</v>
      </c>
      <c r="E684" s="28">
        <v>0</v>
      </c>
      <c r="F684" s="28">
        <v>0</v>
      </c>
      <c r="G684" s="28">
        <v>0</v>
      </c>
      <c r="H684" s="28">
        <v>0</v>
      </c>
      <c r="I684" s="28">
        <v>0</v>
      </c>
      <c r="J684" s="28">
        <v>0</v>
      </c>
      <c r="K684" s="28">
        <v>0</v>
      </c>
      <c r="L684" s="28">
        <v>0</v>
      </c>
      <c r="M684" s="28">
        <v>0</v>
      </c>
      <c r="N684" s="28">
        <v>0</v>
      </c>
      <c r="O684" s="28">
        <v>0</v>
      </c>
      <c r="P684" s="28">
        <v>0</v>
      </c>
      <c r="Q684" s="28">
        <v>0</v>
      </c>
      <c r="R684" s="28">
        <v>0</v>
      </c>
      <c r="S684" s="28">
        <v>0</v>
      </c>
      <c r="T684" s="28">
        <v>0</v>
      </c>
      <c r="U684" s="28">
        <v>0</v>
      </c>
      <c r="V684" s="28">
        <v>0</v>
      </c>
      <c r="W684" s="28">
        <v>0</v>
      </c>
      <c r="X684" s="28"/>
    </row>
    <row r="685" spans="1:24" x14ac:dyDescent="0.25">
      <c r="A685" s="37">
        <v>332</v>
      </c>
      <c r="B685" s="42" t="s">
        <v>84</v>
      </c>
      <c r="C685" s="28">
        <v>0</v>
      </c>
      <c r="D685" s="28">
        <v>0</v>
      </c>
      <c r="E685" s="28">
        <v>0</v>
      </c>
      <c r="F685" s="28">
        <v>0</v>
      </c>
      <c r="G685" s="28">
        <v>0</v>
      </c>
      <c r="H685" s="28">
        <v>0</v>
      </c>
      <c r="I685" s="28">
        <v>0</v>
      </c>
      <c r="J685" s="28">
        <v>0</v>
      </c>
      <c r="K685" s="28">
        <v>0</v>
      </c>
      <c r="L685" s="28">
        <v>0</v>
      </c>
      <c r="M685" s="28">
        <v>0</v>
      </c>
      <c r="N685" s="28">
        <v>0</v>
      </c>
      <c r="O685" s="28">
        <v>0</v>
      </c>
      <c r="P685" s="28">
        <v>0</v>
      </c>
      <c r="Q685" s="28">
        <v>0</v>
      </c>
      <c r="R685" s="28">
        <v>0</v>
      </c>
      <c r="S685" s="28">
        <v>0</v>
      </c>
      <c r="T685" s="28">
        <v>0</v>
      </c>
      <c r="U685" s="28">
        <v>0</v>
      </c>
      <c r="V685" s="28">
        <v>0</v>
      </c>
      <c r="W685" s="28">
        <v>0</v>
      </c>
      <c r="X685" s="28"/>
    </row>
    <row r="686" spans="1:24" x14ac:dyDescent="0.25">
      <c r="A686" s="37">
        <v>336</v>
      </c>
      <c r="B686" s="42" t="s">
        <v>85</v>
      </c>
      <c r="C686" s="28">
        <v>1</v>
      </c>
      <c r="D686" s="28">
        <v>1</v>
      </c>
      <c r="E686" s="28">
        <v>1</v>
      </c>
      <c r="F686" s="28">
        <v>1</v>
      </c>
      <c r="G686" s="28">
        <v>1</v>
      </c>
      <c r="H686" s="28">
        <v>1</v>
      </c>
      <c r="I686" s="28">
        <v>1</v>
      </c>
      <c r="J686" s="28">
        <v>1</v>
      </c>
      <c r="K686" s="28">
        <v>1</v>
      </c>
      <c r="L686" s="28">
        <v>1</v>
      </c>
      <c r="M686" s="28">
        <v>1</v>
      </c>
      <c r="N686" s="28">
        <v>1</v>
      </c>
      <c r="O686" s="28">
        <v>1</v>
      </c>
      <c r="P686" s="28">
        <v>1</v>
      </c>
      <c r="Q686" s="28">
        <v>1</v>
      </c>
      <c r="R686" s="28">
        <v>1</v>
      </c>
      <c r="S686" s="28">
        <v>1</v>
      </c>
      <c r="T686" s="28">
        <v>1</v>
      </c>
      <c r="U686" s="28">
        <v>1</v>
      </c>
      <c r="V686" s="28">
        <v>1</v>
      </c>
      <c r="W686" s="28">
        <v>1</v>
      </c>
      <c r="X686" s="28"/>
    </row>
    <row r="687" spans="1:24" x14ac:dyDescent="0.25">
      <c r="B687" s="42"/>
      <c r="C687" s="26"/>
      <c r="D687" s="26"/>
      <c r="E687" s="26"/>
      <c r="F687" s="26"/>
      <c r="G687" s="26"/>
      <c r="H687" s="26"/>
      <c r="I687" s="26"/>
      <c r="J687" s="26"/>
      <c r="K687" s="26"/>
      <c r="L687" s="26"/>
      <c r="M687" s="26"/>
      <c r="N687" s="26"/>
      <c r="O687" s="26"/>
      <c r="P687" s="26"/>
      <c r="Q687" s="26"/>
      <c r="R687" s="26"/>
      <c r="S687" s="26"/>
      <c r="T687" s="26"/>
      <c r="U687" s="26"/>
      <c r="V687" s="26"/>
      <c r="W687" s="26"/>
      <c r="X687" s="26"/>
    </row>
    <row r="688" spans="1:24" x14ac:dyDescent="0.25">
      <c r="A688" s="37">
        <v>339</v>
      </c>
      <c r="B688" s="42" t="s">
        <v>86</v>
      </c>
      <c r="C688" s="24">
        <v>0</v>
      </c>
      <c r="D688" s="24">
        <v>0</v>
      </c>
      <c r="E688" s="24">
        <v>0</v>
      </c>
      <c r="F688" s="24">
        <v>0</v>
      </c>
      <c r="G688" s="24">
        <v>0</v>
      </c>
      <c r="H688" s="24">
        <v>0</v>
      </c>
      <c r="I688" s="24">
        <v>0</v>
      </c>
      <c r="J688" s="24">
        <v>0</v>
      </c>
      <c r="K688" s="24">
        <v>0</v>
      </c>
      <c r="L688" s="24">
        <v>0</v>
      </c>
      <c r="M688" s="24">
        <v>0</v>
      </c>
      <c r="N688" s="24">
        <v>0</v>
      </c>
      <c r="O688" s="24">
        <v>0</v>
      </c>
      <c r="P688" s="24">
        <v>0</v>
      </c>
      <c r="Q688" s="24">
        <v>0</v>
      </c>
      <c r="R688" s="24">
        <v>0</v>
      </c>
      <c r="S688" s="24">
        <v>0</v>
      </c>
      <c r="T688" s="24">
        <v>0</v>
      </c>
      <c r="U688" s="24">
        <v>0</v>
      </c>
      <c r="V688" s="24">
        <v>0</v>
      </c>
      <c r="W688" s="24">
        <v>0</v>
      </c>
      <c r="X688" s="24"/>
    </row>
    <row r="689" spans="1:24" x14ac:dyDescent="0.25">
      <c r="A689" s="37">
        <v>340</v>
      </c>
      <c r="B689" s="42" t="s">
        <v>87</v>
      </c>
      <c r="C689" s="24">
        <v>0</v>
      </c>
      <c r="D689" s="24">
        <v>0</v>
      </c>
      <c r="E689" s="24">
        <v>0</v>
      </c>
      <c r="F689" s="24">
        <v>0</v>
      </c>
      <c r="G689" s="24">
        <v>0</v>
      </c>
      <c r="H689" s="24">
        <v>0</v>
      </c>
      <c r="I689" s="24">
        <v>0</v>
      </c>
      <c r="J689" s="24">
        <v>0</v>
      </c>
      <c r="K689" s="24">
        <v>0</v>
      </c>
      <c r="L689" s="24">
        <v>0</v>
      </c>
      <c r="M689" s="24">
        <v>0</v>
      </c>
      <c r="N689" s="24">
        <v>0</v>
      </c>
      <c r="O689" s="24">
        <v>0</v>
      </c>
      <c r="P689" s="24">
        <v>0</v>
      </c>
      <c r="Q689" s="24">
        <v>0</v>
      </c>
      <c r="R689" s="24">
        <v>0</v>
      </c>
      <c r="S689" s="24">
        <v>0</v>
      </c>
      <c r="T689" s="24">
        <v>0</v>
      </c>
      <c r="U689" s="24">
        <v>0</v>
      </c>
      <c r="V689" s="24">
        <v>0</v>
      </c>
      <c r="W689" s="24">
        <v>0</v>
      </c>
      <c r="X689" s="24"/>
    </row>
    <row r="690" spans="1:24" x14ac:dyDescent="0.25">
      <c r="B690" s="42"/>
      <c r="C690" s="26"/>
      <c r="D690" s="26"/>
      <c r="E690" s="26"/>
      <c r="F690" s="26"/>
      <c r="G690" s="26"/>
      <c r="H690" s="26"/>
      <c r="I690" s="26"/>
      <c r="J690" s="26"/>
      <c r="K690" s="26"/>
      <c r="L690" s="26"/>
      <c r="M690" s="26"/>
      <c r="N690" s="26"/>
      <c r="O690" s="26"/>
      <c r="P690" s="26"/>
      <c r="Q690" s="26"/>
      <c r="R690" s="26"/>
      <c r="S690" s="26"/>
      <c r="T690" s="26"/>
      <c r="U690" s="26"/>
      <c r="V690" s="26"/>
      <c r="W690" s="26"/>
      <c r="X690" s="26"/>
    </row>
    <row r="691" spans="1:24" x14ac:dyDescent="0.25">
      <c r="A691" s="37">
        <v>366</v>
      </c>
      <c r="B691" s="42" t="s">
        <v>88</v>
      </c>
      <c r="C691" s="36">
        <v>0</v>
      </c>
      <c r="D691" s="36">
        <v>0</v>
      </c>
      <c r="E691" s="36">
        <v>0</v>
      </c>
      <c r="F691" s="36">
        <v>0</v>
      </c>
      <c r="G691" s="36">
        <v>0</v>
      </c>
      <c r="H691" s="36">
        <v>0</v>
      </c>
      <c r="I691" s="36">
        <v>0</v>
      </c>
      <c r="J691" s="36">
        <v>0</v>
      </c>
      <c r="K691" s="36">
        <v>0</v>
      </c>
      <c r="L691" s="36">
        <v>0</v>
      </c>
      <c r="M691" s="36">
        <v>0</v>
      </c>
      <c r="N691" s="36">
        <v>0</v>
      </c>
      <c r="O691" s="36">
        <v>0</v>
      </c>
      <c r="P691" s="36">
        <v>0</v>
      </c>
      <c r="Q691" s="36">
        <v>0</v>
      </c>
      <c r="R691" s="36">
        <v>0</v>
      </c>
      <c r="S691" s="36">
        <v>0</v>
      </c>
      <c r="T691" s="36">
        <v>0</v>
      </c>
      <c r="U691" s="36">
        <v>0</v>
      </c>
      <c r="V691" s="36">
        <v>0</v>
      </c>
      <c r="W691" s="36">
        <v>0</v>
      </c>
      <c r="X691" s="36"/>
    </row>
    <row r="692" spans="1:24" x14ac:dyDescent="0.25">
      <c r="A692" s="37">
        <v>368</v>
      </c>
      <c r="B692" s="42" t="s">
        <v>89</v>
      </c>
      <c r="C692" s="28">
        <v>0</v>
      </c>
      <c r="D692" s="28">
        <v>0</v>
      </c>
      <c r="E692" s="28">
        <v>0</v>
      </c>
      <c r="F692" s="28">
        <v>0</v>
      </c>
      <c r="G692" s="28">
        <v>0</v>
      </c>
      <c r="H692" s="28">
        <v>0</v>
      </c>
      <c r="I692" s="28">
        <v>0</v>
      </c>
      <c r="J692" s="28">
        <v>0</v>
      </c>
      <c r="K692" s="28">
        <v>0</v>
      </c>
      <c r="L692" s="28">
        <v>0</v>
      </c>
      <c r="M692" s="28">
        <v>0</v>
      </c>
      <c r="N692" s="28">
        <v>0</v>
      </c>
      <c r="O692" s="28">
        <v>0</v>
      </c>
      <c r="P692" s="28">
        <v>0</v>
      </c>
      <c r="Q692" s="28">
        <v>0</v>
      </c>
      <c r="R692" s="28">
        <v>0</v>
      </c>
      <c r="S692" s="28">
        <v>0</v>
      </c>
      <c r="T692" s="28">
        <v>0</v>
      </c>
      <c r="U692" s="28">
        <v>0</v>
      </c>
      <c r="V692" s="28">
        <v>0</v>
      </c>
      <c r="W692" s="28">
        <v>0</v>
      </c>
      <c r="X692" s="28"/>
    </row>
    <row r="693" spans="1:24" x14ac:dyDescent="0.25">
      <c r="A693" s="37">
        <v>369</v>
      </c>
      <c r="B693" s="42" t="s">
        <v>90</v>
      </c>
      <c r="C693" s="28">
        <v>0</v>
      </c>
      <c r="D693" s="28">
        <v>0</v>
      </c>
      <c r="E693" s="28">
        <v>0</v>
      </c>
      <c r="F693" s="28">
        <v>0</v>
      </c>
      <c r="G693" s="28">
        <v>0</v>
      </c>
      <c r="H693" s="28">
        <v>0</v>
      </c>
      <c r="I693" s="28">
        <v>0</v>
      </c>
      <c r="J693" s="28">
        <v>0</v>
      </c>
      <c r="K693" s="28">
        <v>0</v>
      </c>
      <c r="L693" s="28">
        <v>0</v>
      </c>
      <c r="M693" s="28">
        <v>0</v>
      </c>
      <c r="N693" s="28">
        <v>0</v>
      </c>
      <c r="O693" s="28">
        <v>0</v>
      </c>
      <c r="P693" s="28">
        <v>0</v>
      </c>
      <c r="Q693" s="28">
        <v>0</v>
      </c>
      <c r="R693" s="28">
        <v>0</v>
      </c>
      <c r="S693" s="28">
        <v>0</v>
      </c>
      <c r="T693" s="28">
        <v>0</v>
      </c>
      <c r="U693" s="28">
        <v>0</v>
      </c>
      <c r="V693" s="28">
        <v>0</v>
      </c>
      <c r="W693" s="28">
        <v>0</v>
      </c>
      <c r="X693" s="28"/>
    </row>
    <row r="694" spans="1:24" x14ac:dyDescent="0.25">
      <c r="A694" s="37">
        <v>370</v>
      </c>
      <c r="B694" s="42" t="s">
        <v>91</v>
      </c>
      <c r="C694" s="28">
        <v>0</v>
      </c>
      <c r="D694" s="28">
        <v>0</v>
      </c>
      <c r="E694" s="28">
        <v>0</v>
      </c>
      <c r="F694" s="28">
        <v>0</v>
      </c>
      <c r="G694" s="28">
        <v>0</v>
      </c>
      <c r="H694" s="28">
        <v>0</v>
      </c>
      <c r="I694" s="28">
        <v>0</v>
      </c>
      <c r="J694" s="28">
        <v>0</v>
      </c>
      <c r="K694" s="28">
        <v>0</v>
      </c>
      <c r="L694" s="28">
        <v>0</v>
      </c>
      <c r="M694" s="28">
        <v>0</v>
      </c>
      <c r="N694" s="28">
        <v>0</v>
      </c>
      <c r="O694" s="28">
        <v>0</v>
      </c>
      <c r="P694" s="28">
        <v>0</v>
      </c>
      <c r="Q694" s="28">
        <v>0</v>
      </c>
      <c r="R694" s="28">
        <v>0</v>
      </c>
      <c r="S694" s="28">
        <v>0</v>
      </c>
      <c r="T694" s="28">
        <v>0</v>
      </c>
      <c r="U694" s="28">
        <v>0</v>
      </c>
      <c r="V694" s="28">
        <v>0</v>
      </c>
      <c r="W694" s="28">
        <v>0</v>
      </c>
      <c r="X694" s="28"/>
    </row>
    <row r="695" spans="1:24" x14ac:dyDescent="0.25">
      <c r="B695" s="42"/>
      <c r="C695" s="26"/>
      <c r="D695" s="26"/>
      <c r="E695" s="26"/>
      <c r="F695" s="26"/>
      <c r="G695" s="26"/>
      <c r="H695" s="26"/>
      <c r="I695" s="26"/>
      <c r="J695" s="26"/>
      <c r="K695" s="26"/>
      <c r="L695" s="26"/>
      <c r="M695" s="26"/>
      <c r="N695" s="26"/>
      <c r="O695" s="26"/>
      <c r="P695" s="26"/>
      <c r="Q695" s="26"/>
      <c r="R695" s="26"/>
      <c r="S695" s="26"/>
      <c r="T695" s="26"/>
      <c r="U695" s="26"/>
      <c r="V695" s="26"/>
      <c r="W695" s="26"/>
      <c r="X695" s="26"/>
    </row>
    <row r="696" spans="1:24" x14ac:dyDescent="0.25">
      <c r="A696" s="37">
        <v>380</v>
      </c>
      <c r="B696" s="42" t="s">
        <v>37</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A697" s="37">
        <v>381</v>
      </c>
      <c r="B697" s="42" t="s">
        <v>75</v>
      </c>
      <c r="C697" s="24">
        <v>0</v>
      </c>
      <c r="D697" s="24">
        <v>0</v>
      </c>
      <c r="E697" s="24">
        <v>0</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row>
    <row r="698" spans="1:24" x14ac:dyDescent="0.25">
      <c r="A698" s="37">
        <v>382</v>
      </c>
      <c r="B698" s="42" t="s">
        <v>76</v>
      </c>
      <c r="C698" s="24">
        <v>0</v>
      </c>
      <c r="D698" s="24">
        <v>0</v>
      </c>
      <c r="E698" s="24">
        <v>0</v>
      </c>
      <c r="F698" s="24">
        <v>0</v>
      </c>
      <c r="G698" s="24">
        <v>0</v>
      </c>
      <c r="H698" s="24">
        <v>0</v>
      </c>
      <c r="I698" s="24">
        <v>0</v>
      </c>
      <c r="J698" s="24">
        <v>0</v>
      </c>
      <c r="K698" s="24">
        <v>0</v>
      </c>
      <c r="L698" s="24">
        <v>0</v>
      </c>
      <c r="M698" s="24">
        <v>0</v>
      </c>
      <c r="N698" s="24">
        <v>0</v>
      </c>
      <c r="O698" s="24">
        <v>0</v>
      </c>
      <c r="P698" s="24">
        <v>0</v>
      </c>
      <c r="Q698" s="24">
        <v>0</v>
      </c>
      <c r="R698" s="24">
        <v>0</v>
      </c>
      <c r="S698" s="24">
        <v>0</v>
      </c>
      <c r="T698" s="24">
        <v>0</v>
      </c>
      <c r="U698" s="24">
        <v>0</v>
      </c>
      <c r="V698" s="24">
        <v>0</v>
      </c>
      <c r="W698" s="24">
        <v>0</v>
      </c>
      <c r="X698" s="24"/>
    </row>
    <row r="699" spans="1:24" x14ac:dyDescent="0.25">
      <c r="A699" s="37">
        <v>383</v>
      </c>
      <c r="B699" s="42" t="s">
        <v>40</v>
      </c>
      <c r="C699" s="24">
        <v>0</v>
      </c>
      <c r="D699" s="24">
        <v>0</v>
      </c>
      <c r="E699" s="24">
        <v>0</v>
      </c>
      <c r="F699" s="24">
        <v>0</v>
      </c>
      <c r="G699" s="24">
        <v>0</v>
      </c>
      <c r="H699" s="24">
        <v>0</v>
      </c>
      <c r="I699" s="24">
        <v>0</v>
      </c>
      <c r="J699" s="24">
        <v>0</v>
      </c>
      <c r="K699" s="24">
        <v>0</v>
      </c>
      <c r="L699" s="24">
        <v>0</v>
      </c>
      <c r="M699" s="24">
        <v>0</v>
      </c>
      <c r="N699" s="24">
        <v>0</v>
      </c>
      <c r="O699" s="24">
        <v>0</v>
      </c>
      <c r="P699" s="24">
        <v>0</v>
      </c>
      <c r="Q699" s="24">
        <v>0</v>
      </c>
      <c r="R699" s="24">
        <v>0</v>
      </c>
      <c r="S699" s="24">
        <v>0</v>
      </c>
      <c r="T699" s="24">
        <v>0</v>
      </c>
      <c r="U699" s="24">
        <v>0</v>
      </c>
      <c r="V699" s="24">
        <v>0</v>
      </c>
      <c r="W699" s="24">
        <v>0</v>
      </c>
      <c r="X699" s="24"/>
    </row>
    <row r="701" spans="1:24" x14ac:dyDescent="0.25">
      <c r="A701" s="37">
        <v>1</v>
      </c>
      <c r="B701" s="42" t="s">
        <v>103</v>
      </c>
      <c r="C701" s="42" t="s">
        <v>103</v>
      </c>
      <c r="D701" s="42"/>
      <c r="E701" s="42"/>
      <c r="F701" s="42"/>
      <c r="G701" s="42"/>
      <c r="H701" s="42"/>
      <c r="I701" s="42"/>
      <c r="J701" s="42"/>
      <c r="K701" s="42"/>
      <c r="L701" s="42"/>
      <c r="M701" s="42"/>
      <c r="N701" s="42"/>
      <c r="O701" s="42"/>
      <c r="P701" s="42"/>
      <c r="Q701" s="42"/>
      <c r="R701" s="42"/>
      <c r="S701" s="42"/>
      <c r="T701" s="42"/>
      <c r="U701" s="42"/>
      <c r="V701" s="42"/>
      <c r="W701" s="42"/>
      <c r="X701" s="42"/>
    </row>
    <row r="702" spans="1:24" x14ac:dyDescent="0.25">
      <c r="A702" s="37">
        <v>283</v>
      </c>
      <c r="B702" s="42" t="s">
        <v>73</v>
      </c>
      <c r="C702" s="42">
        <v>2020</v>
      </c>
      <c r="D702" s="42">
        <v>2021</v>
      </c>
      <c r="E702" s="42">
        <v>2022</v>
      </c>
      <c r="F702" s="42">
        <v>2023</v>
      </c>
      <c r="G702" s="42">
        <v>2024</v>
      </c>
      <c r="H702" s="42">
        <v>2025</v>
      </c>
      <c r="I702" s="42">
        <v>2026</v>
      </c>
      <c r="J702" s="42">
        <v>2027</v>
      </c>
      <c r="K702" s="42">
        <v>2028</v>
      </c>
      <c r="L702" s="42">
        <v>2029</v>
      </c>
      <c r="M702" s="42">
        <v>2030</v>
      </c>
      <c r="N702" s="42">
        <v>2031</v>
      </c>
      <c r="O702" s="42">
        <v>2032</v>
      </c>
      <c r="P702" s="42">
        <v>2033</v>
      </c>
      <c r="Q702" s="42">
        <v>2034</v>
      </c>
      <c r="R702" s="42">
        <v>2035</v>
      </c>
      <c r="S702" s="42">
        <v>2036</v>
      </c>
      <c r="T702" s="42">
        <v>2037</v>
      </c>
      <c r="U702" s="42">
        <v>2038</v>
      </c>
      <c r="V702" s="42">
        <v>2039</v>
      </c>
      <c r="W702" s="42">
        <v>2040</v>
      </c>
      <c r="X702" s="42"/>
    </row>
    <row r="703" spans="1:24" x14ac:dyDescent="0.25">
      <c r="A703" s="37">
        <v>285</v>
      </c>
      <c r="B703" s="42" t="s">
        <v>104</v>
      </c>
      <c r="C703" s="24">
        <v>0</v>
      </c>
      <c r="D703" s="24">
        <v>0</v>
      </c>
      <c r="E703" s="24">
        <v>0</v>
      </c>
      <c r="F703" s="24">
        <v>0</v>
      </c>
      <c r="G703" s="24">
        <v>0</v>
      </c>
      <c r="H703" s="24">
        <v>0</v>
      </c>
      <c r="I703" s="24">
        <v>0</v>
      </c>
      <c r="J703" s="24">
        <v>0</v>
      </c>
      <c r="K703" s="24">
        <v>0</v>
      </c>
      <c r="L703" s="24">
        <v>0</v>
      </c>
      <c r="M703" s="24">
        <v>0</v>
      </c>
      <c r="N703" s="24">
        <v>0</v>
      </c>
      <c r="O703" s="24">
        <v>0</v>
      </c>
      <c r="P703" s="24">
        <v>0</v>
      </c>
      <c r="Q703" s="24">
        <v>0</v>
      </c>
      <c r="R703" s="24">
        <v>0</v>
      </c>
      <c r="S703" s="24">
        <v>0</v>
      </c>
      <c r="T703" s="24">
        <v>0</v>
      </c>
      <c r="U703" s="24">
        <v>0</v>
      </c>
      <c r="V703" s="24">
        <v>0</v>
      </c>
      <c r="W703" s="24">
        <v>0</v>
      </c>
      <c r="X703" s="24"/>
    </row>
    <row r="704" spans="1:24" x14ac:dyDescent="0.25">
      <c r="A704" s="37">
        <v>287</v>
      </c>
      <c r="B704" s="42" t="s">
        <v>104</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A705" s="37">
        <v>289</v>
      </c>
      <c r="B705" s="42" t="s">
        <v>105</v>
      </c>
      <c r="C705" s="24">
        <v>0</v>
      </c>
      <c r="D705" s="24">
        <v>0</v>
      </c>
      <c r="E705" s="24">
        <v>0</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row>
    <row r="706" spans="1:24" x14ac:dyDescent="0.25">
      <c r="A706" s="37">
        <v>299</v>
      </c>
      <c r="B706" s="42" t="s">
        <v>78</v>
      </c>
      <c r="C706" s="24">
        <v>0</v>
      </c>
      <c r="D706" s="24">
        <v>0</v>
      </c>
      <c r="E706" s="24">
        <v>0</v>
      </c>
      <c r="F706" s="24">
        <v>0</v>
      </c>
      <c r="G706" s="24">
        <v>0</v>
      </c>
      <c r="H706" s="24">
        <v>0</v>
      </c>
      <c r="I706" s="24">
        <v>0</v>
      </c>
      <c r="J706" s="24">
        <v>0</v>
      </c>
      <c r="K706" s="24">
        <v>0</v>
      </c>
      <c r="L706" s="24">
        <v>0</v>
      </c>
      <c r="M706" s="24">
        <v>0</v>
      </c>
      <c r="N706" s="24">
        <v>0</v>
      </c>
      <c r="O706" s="24">
        <v>0</v>
      </c>
      <c r="P706" s="24">
        <v>0</v>
      </c>
      <c r="Q706" s="24">
        <v>0</v>
      </c>
      <c r="R706" s="24">
        <v>0</v>
      </c>
      <c r="S706" s="24">
        <v>0</v>
      </c>
      <c r="T706" s="24">
        <v>0</v>
      </c>
      <c r="U706" s="24">
        <v>0</v>
      </c>
      <c r="V706" s="24">
        <v>0</v>
      </c>
      <c r="W706" s="24">
        <v>0</v>
      </c>
      <c r="X706" s="24"/>
    </row>
    <row r="707" spans="1:24" x14ac:dyDescent="0.25">
      <c r="A707" s="37">
        <v>301</v>
      </c>
      <c r="B707" s="42" t="s">
        <v>106</v>
      </c>
      <c r="C707" s="24">
        <v>0</v>
      </c>
      <c r="D707" s="24">
        <v>0</v>
      </c>
      <c r="E707" s="24">
        <v>0</v>
      </c>
      <c r="F707" s="24">
        <v>0</v>
      </c>
      <c r="G707" s="24">
        <v>0</v>
      </c>
      <c r="H707" s="24">
        <v>0</v>
      </c>
      <c r="I707" s="24">
        <v>0</v>
      </c>
      <c r="J707" s="24">
        <v>0</v>
      </c>
      <c r="K707" s="24">
        <v>0</v>
      </c>
      <c r="L707" s="24">
        <v>0</v>
      </c>
      <c r="M707" s="24">
        <v>0</v>
      </c>
      <c r="N707" s="24">
        <v>0</v>
      </c>
      <c r="O707" s="24">
        <v>0</v>
      </c>
      <c r="P707" s="24">
        <v>0</v>
      </c>
      <c r="Q707" s="24">
        <v>0</v>
      </c>
      <c r="R707" s="24">
        <v>0</v>
      </c>
      <c r="S707" s="24">
        <v>0</v>
      </c>
      <c r="T707" s="24">
        <v>0</v>
      </c>
      <c r="U707" s="24">
        <v>0</v>
      </c>
      <c r="V707" s="24">
        <v>0</v>
      </c>
      <c r="W707" s="24">
        <v>0</v>
      </c>
      <c r="X707" s="24"/>
    </row>
    <row r="708" spans="1:24" x14ac:dyDescent="0.25">
      <c r="A708" s="37">
        <v>303</v>
      </c>
      <c r="B708" s="42" t="s">
        <v>107</v>
      </c>
      <c r="C708" s="24">
        <v>0</v>
      </c>
      <c r="D708" s="24">
        <v>0</v>
      </c>
      <c r="E708" s="24">
        <v>0</v>
      </c>
      <c r="F708" s="24">
        <v>0</v>
      </c>
      <c r="G708" s="24">
        <v>0</v>
      </c>
      <c r="H708" s="24">
        <v>0</v>
      </c>
      <c r="I708" s="24">
        <v>0</v>
      </c>
      <c r="J708" s="24">
        <v>0</v>
      </c>
      <c r="K708" s="24">
        <v>0</v>
      </c>
      <c r="L708" s="24">
        <v>0</v>
      </c>
      <c r="M708" s="24">
        <v>0</v>
      </c>
      <c r="N708" s="24">
        <v>0</v>
      </c>
      <c r="O708" s="24">
        <v>0</v>
      </c>
      <c r="P708" s="24">
        <v>0</v>
      </c>
      <c r="Q708" s="24">
        <v>0</v>
      </c>
      <c r="R708" s="24">
        <v>0</v>
      </c>
      <c r="S708" s="24">
        <v>0</v>
      </c>
      <c r="T708" s="24">
        <v>0</v>
      </c>
      <c r="U708" s="24">
        <v>0</v>
      </c>
      <c r="V708" s="24">
        <v>0</v>
      </c>
      <c r="W708" s="24">
        <v>0</v>
      </c>
      <c r="X708" s="24"/>
    </row>
    <row r="709" spans="1:24" x14ac:dyDescent="0.25">
      <c r="B709" s="42"/>
      <c r="C709" s="26"/>
      <c r="D709" s="26"/>
      <c r="E709" s="26"/>
      <c r="F709" s="26"/>
      <c r="G709" s="26"/>
      <c r="H709" s="26"/>
      <c r="I709" s="26"/>
      <c r="J709" s="26"/>
      <c r="K709" s="26"/>
      <c r="L709" s="26"/>
      <c r="M709" s="26"/>
      <c r="N709" s="26"/>
      <c r="O709" s="26"/>
      <c r="P709" s="26"/>
      <c r="Q709" s="26"/>
      <c r="R709" s="26"/>
      <c r="S709" s="26"/>
      <c r="T709" s="26"/>
      <c r="U709" s="26"/>
      <c r="V709" s="26"/>
      <c r="W709" s="26"/>
      <c r="X709" s="26"/>
    </row>
    <row r="710" spans="1:24" x14ac:dyDescent="0.25">
      <c r="A710" s="37">
        <v>330</v>
      </c>
      <c r="B710" s="42" t="s">
        <v>82</v>
      </c>
      <c r="C710" s="36">
        <v>0</v>
      </c>
      <c r="D710" s="36">
        <v>0</v>
      </c>
      <c r="E710" s="36">
        <v>0</v>
      </c>
      <c r="F710" s="36">
        <v>0</v>
      </c>
      <c r="G710" s="36">
        <v>0</v>
      </c>
      <c r="H710" s="36">
        <v>0</v>
      </c>
      <c r="I710" s="36">
        <v>0</v>
      </c>
      <c r="J710" s="36">
        <v>0</v>
      </c>
      <c r="K710" s="36">
        <v>0</v>
      </c>
      <c r="L710" s="36">
        <v>0</v>
      </c>
      <c r="M710" s="36">
        <v>0</v>
      </c>
      <c r="N710" s="36">
        <v>0</v>
      </c>
      <c r="O710" s="36">
        <v>0</v>
      </c>
      <c r="P710" s="36">
        <v>0</v>
      </c>
      <c r="Q710" s="36">
        <v>0</v>
      </c>
      <c r="R710" s="36">
        <v>0</v>
      </c>
      <c r="S710" s="36">
        <v>0</v>
      </c>
      <c r="T710" s="36">
        <v>0</v>
      </c>
      <c r="U710" s="36">
        <v>0</v>
      </c>
      <c r="V710" s="36">
        <v>0</v>
      </c>
      <c r="W710" s="36">
        <v>0</v>
      </c>
      <c r="X710" s="36"/>
    </row>
    <row r="711" spans="1:24" x14ac:dyDescent="0.25">
      <c r="A711" s="37">
        <v>331</v>
      </c>
      <c r="B711" s="42" t="s">
        <v>83</v>
      </c>
      <c r="C711" s="28">
        <v>0</v>
      </c>
      <c r="D711" s="28">
        <v>0</v>
      </c>
      <c r="E711" s="28">
        <v>0</v>
      </c>
      <c r="F711" s="28">
        <v>0</v>
      </c>
      <c r="G711" s="28">
        <v>0</v>
      </c>
      <c r="H711" s="28">
        <v>0</v>
      </c>
      <c r="I711" s="28">
        <v>0</v>
      </c>
      <c r="J711" s="28">
        <v>0</v>
      </c>
      <c r="K711" s="28">
        <v>0</v>
      </c>
      <c r="L711" s="28">
        <v>0</v>
      </c>
      <c r="M711" s="28">
        <v>0</v>
      </c>
      <c r="N711" s="28">
        <v>0</v>
      </c>
      <c r="O711" s="28">
        <v>0</v>
      </c>
      <c r="P711" s="28">
        <v>0</v>
      </c>
      <c r="Q711" s="28">
        <v>0</v>
      </c>
      <c r="R711" s="28">
        <v>0</v>
      </c>
      <c r="S711" s="28">
        <v>0</v>
      </c>
      <c r="T711" s="28">
        <v>0</v>
      </c>
      <c r="U711" s="28">
        <v>0</v>
      </c>
      <c r="V711" s="28">
        <v>0</v>
      </c>
      <c r="W711" s="28">
        <v>0</v>
      </c>
      <c r="X711" s="28"/>
    </row>
    <row r="712" spans="1:24" x14ac:dyDescent="0.25">
      <c r="A712" s="37">
        <v>332</v>
      </c>
      <c r="B712" s="42" t="s">
        <v>84</v>
      </c>
      <c r="C712" s="28">
        <v>0</v>
      </c>
      <c r="D712" s="28">
        <v>0</v>
      </c>
      <c r="E712" s="28">
        <v>0</v>
      </c>
      <c r="F712" s="28">
        <v>0</v>
      </c>
      <c r="G712" s="28">
        <v>0</v>
      </c>
      <c r="H712" s="28">
        <v>0</v>
      </c>
      <c r="I712" s="28">
        <v>0</v>
      </c>
      <c r="J712" s="28">
        <v>0</v>
      </c>
      <c r="K712" s="28">
        <v>0</v>
      </c>
      <c r="L712" s="28">
        <v>0</v>
      </c>
      <c r="M712" s="28">
        <v>0</v>
      </c>
      <c r="N712" s="28">
        <v>0</v>
      </c>
      <c r="O712" s="28">
        <v>0</v>
      </c>
      <c r="P712" s="28">
        <v>0</v>
      </c>
      <c r="Q712" s="28">
        <v>0</v>
      </c>
      <c r="R712" s="28">
        <v>0</v>
      </c>
      <c r="S712" s="28">
        <v>0</v>
      </c>
      <c r="T712" s="28">
        <v>0</v>
      </c>
      <c r="U712" s="28">
        <v>0</v>
      </c>
      <c r="V712" s="28">
        <v>0</v>
      </c>
      <c r="W712" s="28">
        <v>0</v>
      </c>
      <c r="X712" s="28"/>
    </row>
    <row r="713" spans="1:24" x14ac:dyDescent="0.25">
      <c r="A713" s="37">
        <v>336</v>
      </c>
      <c r="B713" s="42" t="s">
        <v>85</v>
      </c>
      <c r="C713" s="28">
        <v>1</v>
      </c>
      <c r="D713" s="28">
        <v>1</v>
      </c>
      <c r="E713" s="28">
        <v>1</v>
      </c>
      <c r="F713" s="28">
        <v>1</v>
      </c>
      <c r="G713" s="28">
        <v>1</v>
      </c>
      <c r="H713" s="28">
        <v>1</v>
      </c>
      <c r="I713" s="28">
        <v>1</v>
      </c>
      <c r="J713" s="28">
        <v>1</v>
      </c>
      <c r="K713" s="28">
        <v>1</v>
      </c>
      <c r="L713" s="28">
        <v>1</v>
      </c>
      <c r="M713" s="28">
        <v>1</v>
      </c>
      <c r="N713" s="28">
        <v>1</v>
      </c>
      <c r="O713" s="28">
        <v>1</v>
      </c>
      <c r="P713" s="28">
        <v>1</v>
      </c>
      <c r="Q713" s="28">
        <v>1</v>
      </c>
      <c r="R713" s="28">
        <v>1</v>
      </c>
      <c r="S713" s="28">
        <v>1</v>
      </c>
      <c r="T713" s="28">
        <v>1</v>
      </c>
      <c r="U713" s="28">
        <v>1</v>
      </c>
      <c r="V713" s="28">
        <v>1</v>
      </c>
      <c r="W713" s="28">
        <v>1</v>
      </c>
      <c r="X713" s="28"/>
    </row>
    <row r="714" spans="1:24" x14ac:dyDescent="0.25">
      <c r="B714" s="42"/>
      <c r="C714" s="26"/>
      <c r="D714" s="26"/>
      <c r="E714" s="26"/>
      <c r="F714" s="26"/>
      <c r="G714" s="26"/>
      <c r="H714" s="26"/>
      <c r="I714" s="26"/>
      <c r="J714" s="26"/>
      <c r="K714" s="26"/>
      <c r="L714" s="26"/>
      <c r="M714" s="26"/>
      <c r="N714" s="26"/>
      <c r="O714" s="26"/>
      <c r="P714" s="26"/>
      <c r="Q714" s="26"/>
      <c r="R714" s="26"/>
      <c r="S714" s="26"/>
      <c r="T714" s="26"/>
      <c r="U714" s="26"/>
      <c r="V714" s="26"/>
      <c r="W714" s="26"/>
      <c r="X714" s="26"/>
    </row>
    <row r="715" spans="1:24" x14ac:dyDescent="0.25">
      <c r="A715" s="37">
        <v>339</v>
      </c>
      <c r="B715" s="42" t="s">
        <v>86</v>
      </c>
      <c r="C715" s="24">
        <v>0</v>
      </c>
      <c r="D715" s="24">
        <v>0</v>
      </c>
      <c r="E715" s="24">
        <v>0</v>
      </c>
      <c r="F715" s="24">
        <v>0</v>
      </c>
      <c r="G715" s="24">
        <v>0</v>
      </c>
      <c r="H715" s="24">
        <v>0</v>
      </c>
      <c r="I715" s="24">
        <v>0</v>
      </c>
      <c r="J715" s="24">
        <v>0</v>
      </c>
      <c r="K715" s="24">
        <v>0</v>
      </c>
      <c r="L715" s="24">
        <v>0</v>
      </c>
      <c r="M715" s="24">
        <v>0</v>
      </c>
      <c r="N715" s="24">
        <v>0</v>
      </c>
      <c r="O715" s="24">
        <v>0</v>
      </c>
      <c r="P715" s="24">
        <v>0</v>
      </c>
      <c r="Q715" s="24">
        <v>0</v>
      </c>
      <c r="R715" s="24">
        <v>0</v>
      </c>
      <c r="S715" s="24">
        <v>0</v>
      </c>
      <c r="T715" s="24">
        <v>0</v>
      </c>
      <c r="U715" s="24">
        <v>0</v>
      </c>
      <c r="V715" s="24">
        <v>0</v>
      </c>
      <c r="W715" s="24">
        <v>0</v>
      </c>
      <c r="X715" s="24"/>
    </row>
    <row r="716" spans="1:24" x14ac:dyDescent="0.25">
      <c r="A716" s="37">
        <v>340</v>
      </c>
      <c r="B716" s="42" t="s">
        <v>87</v>
      </c>
      <c r="C716" s="24">
        <v>0</v>
      </c>
      <c r="D716" s="24">
        <v>0</v>
      </c>
      <c r="E716" s="24">
        <v>0</v>
      </c>
      <c r="F716" s="24">
        <v>0</v>
      </c>
      <c r="G716" s="24">
        <v>0</v>
      </c>
      <c r="H716" s="24">
        <v>0</v>
      </c>
      <c r="I716" s="24">
        <v>0</v>
      </c>
      <c r="J716" s="24">
        <v>0</v>
      </c>
      <c r="K716" s="24">
        <v>0</v>
      </c>
      <c r="L716" s="24">
        <v>0</v>
      </c>
      <c r="M716" s="24">
        <v>0</v>
      </c>
      <c r="N716" s="24">
        <v>0</v>
      </c>
      <c r="O716" s="24">
        <v>0</v>
      </c>
      <c r="P716" s="24">
        <v>0</v>
      </c>
      <c r="Q716" s="24">
        <v>0</v>
      </c>
      <c r="R716" s="24">
        <v>0</v>
      </c>
      <c r="S716" s="24">
        <v>0</v>
      </c>
      <c r="T716" s="24">
        <v>0</v>
      </c>
      <c r="U716" s="24">
        <v>0</v>
      </c>
      <c r="V716" s="24">
        <v>0</v>
      </c>
      <c r="W716" s="24">
        <v>0</v>
      </c>
      <c r="X716" s="24"/>
    </row>
    <row r="717" spans="1:24" x14ac:dyDescent="0.25">
      <c r="B717" s="42"/>
      <c r="C717" s="26"/>
      <c r="D717" s="26"/>
      <c r="E717" s="26"/>
      <c r="F717" s="26"/>
      <c r="G717" s="26"/>
      <c r="H717" s="26"/>
      <c r="I717" s="26"/>
      <c r="J717" s="26"/>
      <c r="K717" s="26"/>
      <c r="L717" s="26"/>
      <c r="M717" s="26"/>
      <c r="N717" s="26"/>
      <c r="O717" s="26"/>
      <c r="P717" s="26"/>
      <c r="Q717" s="26"/>
      <c r="R717" s="26"/>
      <c r="S717" s="26"/>
      <c r="T717" s="26"/>
      <c r="U717" s="26"/>
      <c r="V717" s="26"/>
      <c r="W717" s="26"/>
      <c r="X717" s="26"/>
    </row>
    <row r="718" spans="1:24" x14ac:dyDescent="0.25">
      <c r="A718" s="37">
        <v>366</v>
      </c>
      <c r="B718" s="42" t="s">
        <v>88</v>
      </c>
      <c r="C718" s="36">
        <v>0</v>
      </c>
      <c r="D718" s="36">
        <v>0</v>
      </c>
      <c r="E718" s="36">
        <v>0</v>
      </c>
      <c r="F718" s="36">
        <v>0</v>
      </c>
      <c r="G718" s="36">
        <v>0</v>
      </c>
      <c r="H718" s="36">
        <v>0</v>
      </c>
      <c r="I718" s="36">
        <v>0</v>
      </c>
      <c r="J718" s="36">
        <v>0</v>
      </c>
      <c r="K718" s="36">
        <v>0</v>
      </c>
      <c r="L718" s="36">
        <v>0</v>
      </c>
      <c r="M718" s="36">
        <v>0</v>
      </c>
      <c r="N718" s="36">
        <v>0</v>
      </c>
      <c r="O718" s="36">
        <v>0</v>
      </c>
      <c r="P718" s="36">
        <v>0</v>
      </c>
      <c r="Q718" s="36">
        <v>0</v>
      </c>
      <c r="R718" s="36">
        <v>0</v>
      </c>
      <c r="S718" s="36">
        <v>0</v>
      </c>
      <c r="T718" s="36">
        <v>0</v>
      </c>
      <c r="U718" s="36">
        <v>0</v>
      </c>
      <c r="V718" s="36">
        <v>0</v>
      </c>
      <c r="W718" s="36">
        <v>0</v>
      </c>
      <c r="X718" s="36"/>
    </row>
    <row r="719" spans="1:24" x14ac:dyDescent="0.25">
      <c r="A719" s="37">
        <v>368</v>
      </c>
      <c r="B719" s="42" t="s">
        <v>89</v>
      </c>
      <c r="C719" s="28">
        <v>0</v>
      </c>
      <c r="D719" s="28">
        <v>0</v>
      </c>
      <c r="E719" s="28">
        <v>0</v>
      </c>
      <c r="F719" s="28">
        <v>0</v>
      </c>
      <c r="G719" s="28">
        <v>0</v>
      </c>
      <c r="H719" s="28">
        <v>0</v>
      </c>
      <c r="I719" s="28">
        <v>0</v>
      </c>
      <c r="J719" s="28">
        <v>0</v>
      </c>
      <c r="K719" s="28">
        <v>0</v>
      </c>
      <c r="L719" s="28">
        <v>0</v>
      </c>
      <c r="M719" s="28">
        <v>0</v>
      </c>
      <c r="N719" s="28">
        <v>0</v>
      </c>
      <c r="O719" s="28">
        <v>0</v>
      </c>
      <c r="P719" s="28">
        <v>0</v>
      </c>
      <c r="Q719" s="28">
        <v>0</v>
      </c>
      <c r="R719" s="28">
        <v>0</v>
      </c>
      <c r="S719" s="28">
        <v>0</v>
      </c>
      <c r="T719" s="28">
        <v>0</v>
      </c>
      <c r="U719" s="28">
        <v>0</v>
      </c>
      <c r="V719" s="28">
        <v>0</v>
      </c>
      <c r="W719" s="28">
        <v>0</v>
      </c>
      <c r="X719" s="28"/>
    </row>
    <row r="720" spans="1:24" x14ac:dyDescent="0.25">
      <c r="A720" s="37">
        <v>369</v>
      </c>
      <c r="B720" s="42" t="s">
        <v>90</v>
      </c>
      <c r="C720" s="28">
        <v>0</v>
      </c>
      <c r="D720" s="28">
        <v>0</v>
      </c>
      <c r="E720" s="28">
        <v>0</v>
      </c>
      <c r="F720" s="28">
        <v>0</v>
      </c>
      <c r="G720" s="28">
        <v>0</v>
      </c>
      <c r="H720" s="28">
        <v>0</v>
      </c>
      <c r="I720" s="28">
        <v>0</v>
      </c>
      <c r="J720" s="28">
        <v>0</v>
      </c>
      <c r="K720" s="28">
        <v>0</v>
      </c>
      <c r="L720" s="28">
        <v>0</v>
      </c>
      <c r="M720" s="28">
        <v>0</v>
      </c>
      <c r="N720" s="28">
        <v>0</v>
      </c>
      <c r="O720" s="28">
        <v>0</v>
      </c>
      <c r="P720" s="28">
        <v>0</v>
      </c>
      <c r="Q720" s="28">
        <v>0</v>
      </c>
      <c r="R720" s="28">
        <v>0</v>
      </c>
      <c r="S720" s="28">
        <v>0</v>
      </c>
      <c r="T720" s="28">
        <v>0</v>
      </c>
      <c r="U720" s="28">
        <v>0</v>
      </c>
      <c r="V720" s="28">
        <v>0</v>
      </c>
      <c r="W720" s="28">
        <v>0</v>
      </c>
      <c r="X720" s="28"/>
    </row>
    <row r="721" spans="1:24" x14ac:dyDescent="0.25">
      <c r="A721" s="37">
        <v>370</v>
      </c>
      <c r="B721" s="42" t="s">
        <v>91</v>
      </c>
      <c r="C721" s="28">
        <v>0</v>
      </c>
      <c r="D721" s="28">
        <v>0</v>
      </c>
      <c r="E721" s="28">
        <v>0</v>
      </c>
      <c r="F721" s="28">
        <v>0</v>
      </c>
      <c r="G721" s="28">
        <v>0</v>
      </c>
      <c r="H721" s="28">
        <v>0</v>
      </c>
      <c r="I721" s="28">
        <v>0</v>
      </c>
      <c r="J721" s="28">
        <v>0</v>
      </c>
      <c r="K721" s="28">
        <v>0</v>
      </c>
      <c r="L721" s="28">
        <v>0</v>
      </c>
      <c r="M721" s="28">
        <v>0</v>
      </c>
      <c r="N721" s="28">
        <v>0</v>
      </c>
      <c r="O721" s="28">
        <v>0</v>
      </c>
      <c r="P721" s="28">
        <v>0</v>
      </c>
      <c r="Q721" s="28">
        <v>0</v>
      </c>
      <c r="R721" s="28">
        <v>0</v>
      </c>
      <c r="S721" s="28">
        <v>0</v>
      </c>
      <c r="T721" s="28">
        <v>0</v>
      </c>
      <c r="U721" s="28">
        <v>0</v>
      </c>
      <c r="V721" s="28">
        <v>0</v>
      </c>
      <c r="W721" s="28">
        <v>0</v>
      </c>
      <c r="X721" s="28"/>
    </row>
    <row r="722" spans="1:24" x14ac:dyDescent="0.25">
      <c r="B722" s="42"/>
      <c r="C722" s="26"/>
      <c r="D722" s="26"/>
      <c r="E722" s="26"/>
      <c r="F722" s="26"/>
      <c r="G722" s="26"/>
      <c r="H722" s="26"/>
      <c r="I722" s="26"/>
      <c r="J722" s="26"/>
      <c r="K722" s="26"/>
      <c r="L722" s="26"/>
      <c r="M722" s="26"/>
      <c r="N722" s="26"/>
      <c r="O722" s="26"/>
      <c r="P722" s="26"/>
      <c r="Q722" s="26"/>
      <c r="R722" s="26"/>
      <c r="S722" s="26"/>
      <c r="T722" s="26"/>
      <c r="U722" s="26"/>
      <c r="V722" s="26"/>
      <c r="W722" s="26"/>
      <c r="X722" s="26"/>
    </row>
    <row r="723" spans="1:24" x14ac:dyDescent="0.25">
      <c r="A723" s="37">
        <v>380</v>
      </c>
      <c r="B723" s="42" t="s">
        <v>37</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A724" s="37">
        <v>381</v>
      </c>
      <c r="B724" s="42" t="s">
        <v>75</v>
      </c>
      <c r="C724" s="24">
        <v>0</v>
      </c>
      <c r="D724" s="24">
        <v>0</v>
      </c>
      <c r="E724" s="24">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row>
    <row r="725" spans="1:24" x14ac:dyDescent="0.25">
      <c r="A725" s="37">
        <v>382</v>
      </c>
      <c r="B725" s="42" t="s">
        <v>76</v>
      </c>
      <c r="C725" s="24">
        <v>0</v>
      </c>
      <c r="D725" s="24">
        <v>0</v>
      </c>
      <c r="E725" s="24">
        <v>0</v>
      </c>
      <c r="F725" s="24">
        <v>0</v>
      </c>
      <c r="G725" s="24">
        <v>0</v>
      </c>
      <c r="H725" s="24">
        <v>0</v>
      </c>
      <c r="I725" s="24">
        <v>0</v>
      </c>
      <c r="J725" s="24">
        <v>0</v>
      </c>
      <c r="K725" s="24">
        <v>0</v>
      </c>
      <c r="L725" s="24">
        <v>0</v>
      </c>
      <c r="M725" s="24">
        <v>0</v>
      </c>
      <c r="N725" s="24">
        <v>0</v>
      </c>
      <c r="O725" s="24">
        <v>0</v>
      </c>
      <c r="P725" s="24">
        <v>0</v>
      </c>
      <c r="Q725" s="24">
        <v>0</v>
      </c>
      <c r="R725" s="24">
        <v>0</v>
      </c>
      <c r="S725" s="24">
        <v>0</v>
      </c>
      <c r="T725" s="24">
        <v>0</v>
      </c>
      <c r="U725" s="24">
        <v>0</v>
      </c>
      <c r="V725" s="24">
        <v>0</v>
      </c>
      <c r="W725" s="24">
        <v>0</v>
      </c>
      <c r="X725" s="24"/>
    </row>
    <row r="726" spans="1:24" x14ac:dyDescent="0.25">
      <c r="A726" s="37">
        <v>383</v>
      </c>
      <c r="B726" s="42" t="s">
        <v>40</v>
      </c>
      <c r="C726" s="24">
        <v>0</v>
      </c>
      <c r="D726" s="24">
        <v>0</v>
      </c>
      <c r="E726" s="24">
        <v>0</v>
      </c>
      <c r="F726" s="24">
        <v>0</v>
      </c>
      <c r="G726" s="24">
        <v>0</v>
      </c>
      <c r="H726" s="24">
        <v>0</v>
      </c>
      <c r="I726" s="24">
        <v>0</v>
      </c>
      <c r="J726" s="24">
        <v>0</v>
      </c>
      <c r="K726" s="24">
        <v>0</v>
      </c>
      <c r="L726" s="24">
        <v>0</v>
      </c>
      <c r="M726" s="24">
        <v>0</v>
      </c>
      <c r="N726" s="24">
        <v>0</v>
      </c>
      <c r="O726" s="24">
        <v>0</v>
      </c>
      <c r="P726" s="24">
        <v>0</v>
      </c>
      <c r="Q726" s="24">
        <v>0</v>
      </c>
      <c r="R726" s="24">
        <v>0</v>
      </c>
      <c r="S726" s="24">
        <v>0</v>
      </c>
      <c r="T726" s="24">
        <v>0</v>
      </c>
      <c r="U726" s="24">
        <v>0</v>
      </c>
      <c r="V726" s="24">
        <v>0</v>
      </c>
      <c r="W726" s="24">
        <v>0</v>
      </c>
      <c r="X726" s="24"/>
    </row>
    <row r="728" spans="1:24" x14ac:dyDescent="0.25">
      <c r="A728" s="37">
        <v>1</v>
      </c>
      <c r="B728" s="42" t="s">
        <v>103</v>
      </c>
      <c r="C728" s="42" t="s">
        <v>103</v>
      </c>
      <c r="D728" s="42"/>
      <c r="E728" s="42"/>
      <c r="F728" s="42"/>
      <c r="G728" s="42"/>
      <c r="H728" s="42"/>
      <c r="I728" s="42"/>
      <c r="J728" s="42"/>
      <c r="K728" s="42"/>
      <c r="L728" s="42"/>
      <c r="M728" s="42"/>
      <c r="N728" s="42"/>
      <c r="O728" s="42"/>
      <c r="P728" s="42"/>
      <c r="Q728" s="42"/>
      <c r="R728" s="42"/>
      <c r="S728" s="42"/>
      <c r="T728" s="42"/>
      <c r="U728" s="42"/>
      <c r="V728" s="42"/>
      <c r="W728" s="42"/>
      <c r="X728" s="42"/>
    </row>
    <row r="729" spans="1:24" x14ac:dyDescent="0.25">
      <c r="A729" s="37">
        <v>283</v>
      </c>
      <c r="B729" s="42" t="s">
        <v>73</v>
      </c>
      <c r="C729" s="42">
        <v>2020</v>
      </c>
      <c r="D729" s="42">
        <v>2021</v>
      </c>
      <c r="E729" s="42">
        <v>2022</v>
      </c>
      <c r="F729" s="42">
        <v>2023</v>
      </c>
      <c r="G729" s="42">
        <v>2024</v>
      </c>
      <c r="H729" s="42">
        <v>2025</v>
      </c>
      <c r="I729" s="42">
        <v>2026</v>
      </c>
      <c r="J729" s="42">
        <v>2027</v>
      </c>
      <c r="K729" s="42">
        <v>2028</v>
      </c>
      <c r="L729" s="42">
        <v>2029</v>
      </c>
      <c r="M729" s="42">
        <v>2030</v>
      </c>
      <c r="N729" s="42">
        <v>2031</v>
      </c>
      <c r="O729" s="42">
        <v>2032</v>
      </c>
      <c r="P729" s="42">
        <v>2033</v>
      </c>
      <c r="Q729" s="42">
        <v>2034</v>
      </c>
      <c r="R729" s="42">
        <v>2035</v>
      </c>
      <c r="S729" s="42">
        <v>2036</v>
      </c>
      <c r="T729" s="42">
        <v>2037</v>
      </c>
      <c r="U729" s="42">
        <v>2038</v>
      </c>
      <c r="V729" s="42">
        <v>2039</v>
      </c>
      <c r="W729" s="42">
        <v>2040</v>
      </c>
      <c r="X729" s="42"/>
    </row>
    <row r="730" spans="1:24" x14ac:dyDescent="0.25">
      <c r="A730" s="37">
        <v>285</v>
      </c>
      <c r="B730" s="42" t="s">
        <v>104</v>
      </c>
      <c r="C730" s="24">
        <v>0</v>
      </c>
      <c r="D730" s="24">
        <v>0</v>
      </c>
      <c r="E730" s="24">
        <v>0</v>
      </c>
      <c r="F730" s="24">
        <v>0</v>
      </c>
      <c r="G730" s="24">
        <v>0</v>
      </c>
      <c r="H730" s="24">
        <v>0</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row>
    <row r="731" spans="1:24" x14ac:dyDescent="0.25">
      <c r="A731" s="37">
        <v>287</v>
      </c>
      <c r="B731" s="42" t="s">
        <v>104</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A732" s="37">
        <v>289</v>
      </c>
      <c r="B732" s="42" t="s">
        <v>105</v>
      </c>
      <c r="C732" s="24">
        <v>0</v>
      </c>
      <c r="D732" s="24">
        <v>0</v>
      </c>
      <c r="E732" s="24">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row>
    <row r="733" spans="1:24" x14ac:dyDescent="0.25">
      <c r="A733" s="37">
        <v>299</v>
      </c>
      <c r="B733" s="42" t="s">
        <v>78</v>
      </c>
      <c r="C733" s="24">
        <v>0</v>
      </c>
      <c r="D733" s="24">
        <v>0</v>
      </c>
      <c r="E733" s="24">
        <v>0</v>
      </c>
      <c r="F733" s="24">
        <v>0</v>
      </c>
      <c r="G733" s="24">
        <v>0</v>
      </c>
      <c r="H733" s="24">
        <v>0</v>
      </c>
      <c r="I733" s="24">
        <v>0</v>
      </c>
      <c r="J733" s="24">
        <v>0</v>
      </c>
      <c r="K733" s="24">
        <v>0</v>
      </c>
      <c r="L733" s="24">
        <v>0</v>
      </c>
      <c r="M733" s="24">
        <v>0</v>
      </c>
      <c r="N733" s="24">
        <v>0</v>
      </c>
      <c r="O733" s="24">
        <v>0</v>
      </c>
      <c r="P733" s="24">
        <v>0</v>
      </c>
      <c r="Q733" s="24">
        <v>0</v>
      </c>
      <c r="R733" s="24">
        <v>0</v>
      </c>
      <c r="S733" s="24">
        <v>0</v>
      </c>
      <c r="T733" s="24">
        <v>0</v>
      </c>
      <c r="U733" s="24">
        <v>0</v>
      </c>
      <c r="V733" s="24">
        <v>0</v>
      </c>
      <c r="W733" s="24">
        <v>0</v>
      </c>
      <c r="X733" s="24"/>
    </row>
    <row r="734" spans="1:24" x14ac:dyDescent="0.25">
      <c r="A734" s="37">
        <v>301</v>
      </c>
      <c r="B734" s="42" t="s">
        <v>106</v>
      </c>
      <c r="C734" s="24">
        <v>0</v>
      </c>
      <c r="D734" s="24">
        <v>0</v>
      </c>
      <c r="E734" s="24">
        <v>0</v>
      </c>
      <c r="F734" s="24">
        <v>0</v>
      </c>
      <c r="G734" s="24">
        <v>0</v>
      </c>
      <c r="H734" s="24">
        <v>0</v>
      </c>
      <c r="I734" s="24">
        <v>0</v>
      </c>
      <c r="J734" s="24">
        <v>0</v>
      </c>
      <c r="K734" s="24">
        <v>0</v>
      </c>
      <c r="L734" s="24">
        <v>0</v>
      </c>
      <c r="M734" s="24">
        <v>0</v>
      </c>
      <c r="N734" s="24">
        <v>0</v>
      </c>
      <c r="O734" s="24">
        <v>0</v>
      </c>
      <c r="P734" s="24">
        <v>0</v>
      </c>
      <c r="Q734" s="24">
        <v>0</v>
      </c>
      <c r="R734" s="24">
        <v>0</v>
      </c>
      <c r="S734" s="24">
        <v>0</v>
      </c>
      <c r="T734" s="24">
        <v>0</v>
      </c>
      <c r="U734" s="24">
        <v>0</v>
      </c>
      <c r="V734" s="24">
        <v>0</v>
      </c>
      <c r="W734" s="24">
        <v>0</v>
      </c>
      <c r="X734" s="24"/>
    </row>
    <row r="735" spans="1:24" x14ac:dyDescent="0.25">
      <c r="A735" s="37">
        <v>303</v>
      </c>
      <c r="B735" s="42" t="s">
        <v>107</v>
      </c>
      <c r="C735" s="24">
        <v>0</v>
      </c>
      <c r="D735" s="24">
        <v>0</v>
      </c>
      <c r="E735" s="24">
        <v>0</v>
      </c>
      <c r="F735" s="24">
        <v>0</v>
      </c>
      <c r="G735" s="24">
        <v>0</v>
      </c>
      <c r="H735" s="24">
        <v>0</v>
      </c>
      <c r="I735" s="24">
        <v>0</v>
      </c>
      <c r="J735" s="24">
        <v>0</v>
      </c>
      <c r="K735" s="24">
        <v>0</v>
      </c>
      <c r="L735" s="24">
        <v>0</v>
      </c>
      <c r="M735" s="24">
        <v>0</v>
      </c>
      <c r="N735" s="24">
        <v>0</v>
      </c>
      <c r="O735" s="24">
        <v>0</v>
      </c>
      <c r="P735" s="24">
        <v>0</v>
      </c>
      <c r="Q735" s="24">
        <v>0</v>
      </c>
      <c r="R735" s="24">
        <v>0</v>
      </c>
      <c r="S735" s="24">
        <v>0</v>
      </c>
      <c r="T735" s="24">
        <v>0</v>
      </c>
      <c r="U735" s="24">
        <v>0</v>
      </c>
      <c r="V735" s="24">
        <v>0</v>
      </c>
      <c r="W735" s="24">
        <v>0</v>
      </c>
      <c r="X735" s="24"/>
    </row>
    <row r="736" spans="1:24" x14ac:dyDescent="0.25">
      <c r="B736" s="42"/>
      <c r="C736" s="26"/>
      <c r="D736" s="26"/>
      <c r="E736" s="26"/>
      <c r="F736" s="26"/>
      <c r="G736" s="26"/>
      <c r="H736" s="26"/>
      <c r="I736" s="26"/>
      <c r="J736" s="26"/>
      <c r="K736" s="26"/>
      <c r="L736" s="26"/>
      <c r="M736" s="26"/>
      <c r="N736" s="26"/>
      <c r="O736" s="26"/>
      <c r="P736" s="26"/>
      <c r="Q736" s="26"/>
      <c r="R736" s="26"/>
      <c r="S736" s="26"/>
      <c r="T736" s="26"/>
      <c r="U736" s="26"/>
      <c r="V736" s="26"/>
      <c r="W736" s="26"/>
      <c r="X736" s="26"/>
    </row>
    <row r="737" spans="1:24" x14ac:dyDescent="0.25">
      <c r="A737" s="37">
        <v>330</v>
      </c>
      <c r="B737" s="42" t="s">
        <v>82</v>
      </c>
      <c r="C737" s="36">
        <v>0</v>
      </c>
      <c r="D737" s="36">
        <v>0</v>
      </c>
      <c r="E737" s="36">
        <v>0</v>
      </c>
      <c r="F737" s="36">
        <v>0</v>
      </c>
      <c r="G737" s="36">
        <v>0</v>
      </c>
      <c r="H737" s="36">
        <v>0</v>
      </c>
      <c r="I737" s="36">
        <v>0</v>
      </c>
      <c r="J737" s="36">
        <v>0</v>
      </c>
      <c r="K737" s="36">
        <v>0</v>
      </c>
      <c r="L737" s="36">
        <v>0</v>
      </c>
      <c r="M737" s="36">
        <v>0</v>
      </c>
      <c r="N737" s="36">
        <v>0</v>
      </c>
      <c r="O737" s="36">
        <v>0</v>
      </c>
      <c r="P737" s="36">
        <v>0</v>
      </c>
      <c r="Q737" s="36">
        <v>0</v>
      </c>
      <c r="R737" s="36">
        <v>0</v>
      </c>
      <c r="S737" s="36">
        <v>0</v>
      </c>
      <c r="T737" s="36">
        <v>0</v>
      </c>
      <c r="U737" s="36">
        <v>0</v>
      </c>
      <c r="V737" s="36">
        <v>0</v>
      </c>
      <c r="W737" s="36">
        <v>0</v>
      </c>
      <c r="X737" s="36"/>
    </row>
    <row r="738" spans="1:24" x14ac:dyDescent="0.25">
      <c r="A738" s="37">
        <v>331</v>
      </c>
      <c r="B738" s="42" t="s">
        <v>83</v>
      </c>
      <c r="C738" s="28">
        <v>0</v>
      </c>
      <c r="D738" s="28">
        <v>0</v>
      </c>
      <c r="E738" s="28">
        <v>0</v>
      </c>
      <c r="F738" s="28">
        <v>0</v>
      </c>
      <c r="G738" s="28">
        <v>0</v>
      </c>
      <c r="H738" s="28">
        <v>0</v>
      </c>
      <c r="I738" s="28">
        <v>0</v>
      </c>
      <c r="J738" s="28">
        <v>0</v>
      </c>
      <c r="K738" s="28">
        <v>0</v>
      </c>
      <c r="L738" s="28">
        <v>0</v>
      </c>
      <c r="M738" s="28">
        <v>0</v>
      </c>
      <c r="N738" s="28">
        <v>0</v>
      </c>
      <c r="O738" s="28">
        <v>0</v>
      </c>
      <c r="P738" s="28">
        <v>0</v>
      </c>
      <c r="Q738" s="28">
        <v>0</v>
      </c>
      <c r="R738" s="28">
        <v>0</v>
      </c>
      <c r="S738" s="28">
        <v>0</v>
      </c>
      <c r="T738" s="28">
        <v>0</v>
      </c>
      <c r="U738" s="28">
        <v>0</v>
      </c>
      <c r="V738" s="28">
        <v>0</v>
      </c>
      <c r="W738" s="28">
        <v>0</v>
      </c>
      <c r="X738" s="28"/>
    </row>
    <row r="739" spans="1:24" x14ac:dyDescent="0.25">
      <c r="A739" s="37">
        <v>332</v>
      </c>
      <c r="B739" s="42" t="s">
        <v>84</v>
      </c>
      <c r="C739" s="28">
        <v>0</v>
      </c>
      <c r="D739" s="28">
        <v>0</v>
      </c>
      <c r="E739" s="28">
        <v>0</v>
      </c>
      <c r="F739" s="28">
        <v>0</v>
      </c>
      <c r="G739" s="28">
        <v>0</v>
      </c>
      <c r="H739" s="28">
        <v>0</v>
      </c>
      <c r="I739" s="28">
        <v>0</v>
      </c>
      <c r="J739" s="28">
        <v>0</v>
      </c>
      <c r="K739" s="28">
        <v>0</v>
      </c>
      <c r="L739" s="28">
        <v>0</v>
      </c>
      <c r="M739" s="28">
        <v>0</v>
      </c>
      <c r="N739" s="28">
        <v>0</v>
      </c>
      <c r="O739" s="28">
        <v>0</v>
      </c>
      <c r="P739" s="28">
        <v>0</v>
      </c>
      <c r="Q739" s="28">
        <v>0</v>
      </c>
      <c r="R739" s="28">
        <v>0</v>
      </c>
      <c r="S739" s="28">
        <v>0</v>
      </c>
      <c r="T739" s="28">
        <v>0</v>
      </c>
      <c r="U739" s="28">
        <v>0</v>
      </c>
      <c r="V739" s="28">
        <v>0</v>
      </c>
      <c r="W739" s="28">
        <v>0</v>
      </c>
      <c r="X739" s="28"/>
    </row>
    <row r="740" spans="1:24" x14ac:dyDescent="0.25">
      <c r="A740" s="37">
        <v>336</v>
      </c>
      <c r="B740" s="42" t="s">
        <v>85</v>
      </c>
      <c r="C740" s="28">
        <v>1</v>
      </c>
      <c r="D740" s="28">
        <v>1</v>
      </c>
      <c r="E740" s="28">
        <v>1</v>
      </c>
      <c r="F740" s="28">
        <v>1</v>
      </c>
      <c r="G740" s="28">
        <v>1</v>
      </c>
      <c r="H740" s="28">
        <v>1</v>
      </c>
      <c r="I740" s="28">
        <v>1</v>
      </c>
      <c r="J740" s="28">
        <v>1</v>
      </c>
      <c r="K740" s="28">
        <v>1</v>
      </c>
      <c r="L740" s="28">
        <v>1</v>
      </c>
      <c r="M740" s="28">
        <v>1</v>
      </c>
      <c r="N740" s="28">
        <v>1</v>
      </c>
      <c r="O740" s="28">
        <v>1</v>
      </c>
      <c r="P740" s="28">
        <v>1</v>
      </c>
      <c r="Q740" s="28">
        <v>1</v>
      </c>
      <c r="R740" s="28">
        <v>1</v>
      </c>
      <c r="S740" s="28">
        <v>1</v>
      </c>
      <c r="T740" s="28">
        <v>1</v>
      </c>
      <c r="U740" s="28">
        <v>1</v>
      </c>
      <c r="V740" s="28">
        <v>1</v>
      </c>
      <c r="W740" s="28">
        <v>1</v>
      </c>
      <c r="X740" s="28"/>
    </row>
    <row r="741" spans="1:24" x14ac:dyDescent="0.25">
      <c r="B741" s="42"/>
      <c r="C741" s="26"/>
      <c r="D741" s="26"/>
      <c r="E741" s="26"/>
      <c r="F741" s="26"/>
      <c r="G741" s="26"/>
      <c r="H741" s="26"/>
      <c r="I741" s="26"/>
      <c r="J741" s="26"/>
      <c r="K741" s="26"/>
      <c r="L741" s="26"/>
      <c r="M741" s="26"/>
      <c r="N741" s="26"/>
      <c r="O741" s="26"/>
      <c r="P741" s="26"/>
      <c r="Q741" s="26"/>
      <c r="R741" s="26"/>
      <c r="S741" s="26"/>
      <c r="T741" s="26"/>
      <c r="U741" s="26"/>
      <c r="V741" s="26"/>
      <c r="W741" s="26"/>
      <c r="X741" s="26"/>
    </row>
    <row r="742" spans="1:24" x14ac:dyDescent="0.25">
      <c r="A742" s="37">
        <v>339</v>
      </c>
      <c r="B742" s="42" t="s">
        <v>86</v>
      </c>
      <c r="C742" s="24">
        <v>0</v>
      </c>
      <c r="D742" s="24">
        <v>0</v>
      </c>
      <c r="E742" s="24">
        <v>0</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row>
    <row r="743" spans="1:24" x14ac:dyDescent="0.25">
      <c r="A743" s="37">
        <v>340</v>
      </c>
      <c r="B743" s="42" t="s">
        <v>87</v>
      </c>
      <c r="C743" s="24">
        <v>0</v>
      </c>
      <c r="D743" s="24">
        <v>0</v>
      </c>
      <c r="E743" s="24">
        <v>0</v>
      </c>
      <c r="F743" s="24">
        <v>0</v>
      </c>
      <c r="G743" s="24">
        <v>0</v>
      </c>
      <c r="H743" s="24">
        <v>0</v>
      </c>
      <c r="I743" s="24">
        <v>0</v>
      </c>
      <c r="J743" s="24">
        <v>0</v>
      </c>
      <c r="K743" s="24">
        <v>0</v>
      </c>
      <c r="L743" s="24">
        <v>0</v>
      </c>
      <c r="M743" s="24">
        <v>0</v>
      </c>
      <c r="N743" s="24">
        <v>0</v>
      </c>
      <c r="O743" s="24">
        <v>0</v>
      </c>
      <c r="P743" s="24">
        <v>0</v>
      </c>
      <c r="Q743" s="24">
        <v>0</v>
      </c>
      <c r="R743" s="24">
        <v>0</v>
      </c>
      <c r="S743" s="24">
        <v>0</v>
      </c>
      <c r="T743" s="24">
        <v>0</v>
      </c>
      <c r="U743" s="24">
        <v>0</v>
      </c>
      <c r="V743" s="24">
        <v>0</v>
      </c>
      <c r="W743" s="24">
        <v>0</v>
      </c>
      <c r="X743" s="24"/>
    </row>
    <row r="744" spans="1:24" x14ac:dyDescent="0.25">
      <c r="B744" s="42"/>
      <c r="C744" s="26"/>
      <c r="D744" s="26"/>
      <c r="E744" s="26"/>
      <c r="F744" s="26"/>
      <c r="G744" s="26"/>
      <c r="H744" s="26"/>
      <c r="I744" s="26"/>
      <c r="J744" s="26"/>
      <c r="K744" s="26"/>
      <c r="L744" s="26"/>
      <c r="M744" s="26"/>
      <c r="N744" s="26"/>
      <c r="O744" s="26"/>
      <c r="P744" s="26"/>
      <c r="Q744" s="26"/>
      <c r="R744" s="26"/>
      <c r="S744" s="26"/>
      <c r="T744" s="26"/>
      <c r="U744" s="26"/>
      <c r="V744" s="26"/>
      <c r="W744" s="26"/>
      <c r="X744" s="26"/>
    </row>
    <row r="745" spans="1:24" x14ac:dyDescent="0.25">
      <c r="A745" s="37">
        <v>366</v>
      </c>
      <c r="B745" s="42" t="s">
        <v>88</v>
      </c>
      <c r="C745" s="36">
        <v>0</v>
      </c>
      <c r="D745" s="36">
        <v>0</v>
      </c>
      <c r="E745" s="36">
        <v>0</v>
      </c>
      <c r="F745" s="36">
        <v>0</v>
      </c>
      <c r="G745" s="36">
        <v>0</v>
      </c>
      <c r="H745" s="36">
        <v>0</v>
      </c>
      <c r="I745" s="36">
        <v>0</v>
      </c>
      <c r="J745" s="36">
        <v>0</v>
      </c>
      <c r="K745" s="36">
        <v>0</v>
      </c>
      <c r="L745" s="36">
        <v>0</v>
      </c>
      <c r="M745" s="36">
        <v>0</v>
      </c>
      <c r="N745" s="36">
        <v>0</v>
      </c>
      <c r="O745" s="36">
        <v>0</v>
      </c>
      <c r="P745" s="36">
        <v>0</v>
      </c>
      <c r="Q745" s="36">
        <v>0</v>
      </c>
      <c r="R745" s="36">
        <v>0</v>
      </c>
      <c r="S745" s="36">
        <v>0</v>
      </c>
      <c r="T745" s="36">
        <v>0</v>
      </c>
      <c r="U745" s="36">
        <v>0</v>
      </c>
      <c r="V745" s="36">
        <v>0</v>
      </c>
      <c r="W745" s="36">
        <v>0</v>
      </c>
      <c r="X745" s="36"/>
    </row>
    <row r="746" spans="1:24" x14ac:dyDescent="0.25">
      <c r="A746" s="37">
        <v>368</v>
      </c>
      <c r="B746" s="42" t="s">
        <v>89</v>
      </c>
      <c r="C746" s="28">
        <v>0</v>
      </c>
      <c r="D746" s="28">
        <v>0</v>
      </c>
      <c r="E746" s="28">
        <v>0</v>
      </c>
      <c r="F746" s="28">
        <v>0</v>
      </c>
      <c r="G746" s="28">
        <v>0</v>
      </c>
      <c r="H746" s="28">
        <v>0</v>
      </c>
      <c r="I746" s="28">
        <v>0</v>
      </c>
      <c r="J746" s="28">
        <v>0</v>
      </c>
      <c r="K746" s="28">
        <v>0</v>
      </c>
      <c r="L746" s="28">
        <v>0</v>
      </c>
      <c r="M746" s="28">
        <v>0</v>
      </c>
      <c r="N746" s="28">
        <v>0</v>
      </c>
      <c r="O746" s="28">
        <v>0</v>
      </c>
      <c r="P746" s="28">
        <v>0</v>
      </c>
      <c r="Q746" s="28">
        <v>0</v>
      </c>
      <c r="R746" s="28">
        <v>0</v>
      </c>
      <c r="S746" s="28">
        <v>0</v>
      </c>
      <c r="T746" s="28">
        <v>0</v>
      </c>
      <c r="U746" s="28">
        <v>0</v>
      </c>
      <c r="V746" s="28">
        <v>0</v>
      </c>
      <c r="W746" s="28">
        <v>0</v>
      </c>
      <c r="X746" s="28"/>
    </row>
    <row r="747" spans="1:24" x14ac:dyDescent="0.25">
      <c r="A747" s="37">
        <v>369</v>
      </c>
      <c r="B747" s="42" t="s">
        <v>90</v>
      </c>
      <c r="C747" s="28">
        <v>0</v>
      </c>
      <c r="D747" s="28">
        <v>0</v>
      </c>
      <c r="E747" s="28">
        <v>0</v>
      </c>
      <c r="F747" s="28">
        <v>0</v>
      </c>
      <c r="G747" s="28">
        <v>0</v>
      </c>
      <c r="H747" s="28">
        <v>0</v>
      </c>
      <c r="I747" s="28">
        <v>0</v>
      </c>
      <c r="J747" s="28">
        <v>0</v>
      </c>
      <c r="K747" s="28">
        <v>0</v>
      </c>
      <c r="L747" s="28">
        <v>0</v>
      </c>
      <c r="M747" s="28">
        <v>0</v>
      </c>
      <c r="N747" s="28">
        <v>0</v>
      </c>
      <c r="O747" s="28">
        <v>0</v>
      </c>
      <c r="P747" s="28">
        <v>0</v>
      </c>
      <c r="Q747" s="28">
        <v>0</v>
      </c>
      <c r="R747" s="28">
        <v>0</v>
      </c>
      <c r="S747" s="28">
        <v>0</v>
      </c>
      <c r="T747" s="28">
        <v>0</v>
      </c>
      <c r="U747" s="28">
        <v>0</v>
      </c>
      <c r="V747" s="28">
        <v>0</v>
      </c>
      <c r="W747" s="28">
        <v>0</v>
      </c>
      <c r="X747" s="28"/>
    </row>
    <row r="748" spans="1:24" x14ac:dyDescent="0.25">
      <c r="A748" s="37">
        <v>370</v>
      </c>
      <c r="B748" s="42" t="s">
        <v>91</v>
      </c>
      <c r="C748" s="28">
        <v>0</v>
      </c>
      <c r="D748" s="28">
        <v>0</v>
      </c>
      <c r="E748" s="28">
        <v>0</v>
      </c>
      <c r="F748" s="28">
        <v>0</v>
      </c>
      <c r="G748" s="28">
        <v>0</v>
      </c>
      <c r="H748" s="28">
        <v>0</v>
      </c>
      <c r="I748" s="28">
        <v>0</v>
      </c>
      <c r="J748" s="28">
        <v>0</v>
      </c>
      <c r="K748" s="28">
        <v>0</v>
      </c>
      <c r="L748" s="28">
        <v>0</v>
      </c>
      <c r="M748" s="28">
        <v>0</v>
      </c>
      <c r="N748" s="28">
        <v>0</v>
      </c>
      <c r="O748" s="28">
        <v>0</v>
      </c>
      <c r="P748" s="28">
        <v>0</v>
      </c>
      <c r="Q748" s="28">
        <v>0</v>
      </c>
      <c r="R748" s="28">
        <v>0</v>
      </c>
      <c r="S748" s="28">
        <v>0</v>
      </c>
      <c r="T748" s="28">
        <v>0</v>
      </c>
      <c r="U748" s="28">
        <v>0</v>
      </c>
      <c r="V748" s="28">
        <v>0</v>
      </c>
      <c r="W748" s="28">
        <v>0</v>
      </c>
      <c r="X748" s="28"/>
    </row>
    <row r="749" spans="1:24" x14ac:dyDescent="0.25">
      <c r="B749" s="42"/>
      <c r="C749" s="26"/>
      <c r="D749" s="26"/>
      <c r="E749" s="26"/>
      <c r="F749" s="26"/>
      <c r="G749" s="26"/>
      <c r="H749" s="26"/>
      <c r="I749" s="26"/>
      <c r="J749" s="26"/>
      <c r="K749" s="26"/>
      <c r="L749" s="26"/>
      <c r="M749" s="26"/>
      <c r="N749" s="26"/>
      <c r="O749" s="26"/>
      <c r="P749" s="26"/>
      <c r="Q749" s="26"/>
      <c r="R749" s="26"/>
      <c r="S749" s="26"/>
      <c r="T749" s="26"/>
      <c r="U749" s="26"/>
      <c r="V749" s="26"/>
      <c r="W749" s="26"/>
      <c r="X749" s="26"/>
    </row>
    <row r="750" spans="1:24" x14ac:dyDescent="0.25">
      <c r="A750" s="37">
        <v>380</v>
      </c>
      <c r="B750" s="42" t="s">
        <v>37</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A751" s="37">
        <v>381</v>
      </c>
      <c r="B751" s="42" t="s">
        <v>75</v>
      </c>
      <c r="C751" s="24">
        <v>0</v>
      </c>
      <c r="D751" s="24">
        <v>0</v>
      </c>
      <c r="E751" s="24">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row>
    <row r="752" spans="1:24" x14ac:dyDescent="0.25">
      <c r="A752" s="37">
        <v>382</v>
      </c>
      <c r="B752" s="42" t="s">
        <v>76</v>
      </c>
      <c r="C752" s="24">
        <v>0</v>
      </c>
      <c r="D752" s="24">
        <v>0</v>
      </c>
      <c r="E752" s="24">
        <v>0</v>
      </c>
      <c r="F752" s="24">
        <v>0</v>
      </c>
      <c r="G752" s="24">
        <v>0</v>
      </c>
      <c r="H752" s="24">
        <v>0</v>
      </c>
      <c r="I752" s="24">
        <v>0</v>
      </c>
      <c r="J752" s="24">
        <v>0</v>
      </c>
      <c r="K752" s="24">
        <v>0</v>
      </c>
      <c r="L752" s="24">
        <v>0</v>
      </c>
      <c r="M752" s="24">
        <v>0</v>
      </c>
      <c r="N752" s="24">
        <v>0</v>
      </c>
      <c r="O752" s="24">
        <v>0</v>
      </c>
      <c r="P752" s="24">
        <v>0</v>
      </c>
      <c r="Q752" s="24">
        <v>0</v>
      </c>
      <c r="R752" s="24">
        <v>0</v>
      </c>
      <c r="S752" s="24">
        <v>0</v>
      </c>
      <c r="T752" s="24">
        <v>0</v>
      </c>
      <c r="U752" s="24">
        <v>0</v>
      </c>
      <c r="V752" s="24">
        <v>0</v>
      </c>
      <c r="W752" s="24">
        <v>0</v>
      </c>
      <c r="X752" s="24"/>
    </row>
    <row r="753" spans="1:24" x14ac:dyDescent="0.25">
      <c r="A753" s="37">
        <v>383</v>
      </c>
      <c r="B753" s="42" t="s">
        <v>40</v>
      </c>
      <c r="C753" s="24">
        <v>0</v>
      </c>
      <c r="D753" s="24">
        <v>0</v>
      </c>
      <c r="E753" s="24">
        <v>0</v>
      </c>
      <c r="F753" s="24">
        <v>0</v>
      </c>
      <c r="G753" s="24">
        <v>0</v>
      </c>
      <c r="H753" s="24">
        <v>0</v>
      </c>
      <c r="I753" s="24">
        <v>0</v>
      </c>
      <c r="J753" s="24">
        <v>0</v>
      </c>
      <c r="K753" s="24">
        <v>0</v>
      </c>
      <c r="L753" s="24">
        <v>0</v>
      </c>
      <c r="M753" s="24">
        <v>0</v>
      </c>
      <c r="N753" s="24">
        <v>0</v>
      </c>
      <c r="O753" s="24">
        <v>0</v>
      </c>
      <c r="P753" s="24">
        <v>0</v>
      </c>
      <c r="Q753" s="24">
        <v>0</v>
      </c>
      <c r="R753" s="24">
        <v>0</v>
      </c>
      <c r="S753" s="24">
        <v>0</v>
      </c>
      <c r="T753" s="24">
        <v>0</v>
      </c>
      <c r="U753" s="24">
        <v>0</v>
      </c>
      <c r="V753" s="24">
        <v>0</v>
      </c>
      <c r="W753" s="24">
        <v>0</v>
      </c>
      <c r="X753" s="24"/>
    </row>
    <row r="755" spans="1:24" x14ac:dyDescent="0.25">
      <c r="A755" s="37">
        <v>1</v>
      </c>
      <c r="B755" s="42" t="s">
        <v>103</v>
      </c>
      <c r="C755" s="42" t="s">
        <v>103</v>
      </c>
      <c r="D755" s="42"/>
      <c r="E755" s="42"/>
      <c r="F755" s="42"/>
      <c r="G755" s="42"/>
      <c r="H755" s="42"/>
      <c r="I755" s="42"/>
      <c r="J755" s="42"/>
      <c r="K755" s="42"/>
      <c r="L755" s="42"/>
      <c r="M755" s="42"/>
      <c r="N755" s="42"/>
      <c r="O755" s="42"/>
      <c r="P755" s="42"/>
      <c r="Q755" s="42"/>
      <c r="R755" s="42"/>
      <c r="S755" s="42"/>
      <c r="T755" s="42"/>
      <c r="U755" s="42"/>
      <c r="V755" s="42"/>
      <c r="W755" s="42"/>
      <c r="X755" s="42"/>
    </row>
    <row r="756" spans="1:24" x14ac:dyDescent="0.25">
      <c r="A756" s="37">
        <v>283</v>
      </c>
      <c r="B756" s="42" t="s">
        <v>73</v>
      </c>
      <c r="C756" s="42">
        <v>2020</v>
      </c>
      <c r="D756" s="42">
        <v>2021</v>
      </c>
      <c r="E756" s="42">
        <v>2022</v>
      </c>
      <c r="F756" s="42">
        <v>2023</v>
      </c>
      <c r="G756" s="42">
        <v>2024</v>
      </c>
      <c r="H756" s="42">
        <v>2025</v>
      </c>
      <c r="I756" s="42">
        <v>2026</v>
      </c>
      <c r="J756" s="42">
        <v>2027</v>
      </c>
      <c r="K756" s="42">
        <v>2028</v>
      </c>
      <c r="L756" s="42">
        <v>2029</v>
      </c>
      <c r="M756" s="42">
        <v>2030</v>
      </c>
      <c r="N756" s="42">
        <v>2031</v>
      </c>
      <c r="O756" s="42">
        <v>2032</v>
      </c>
      <c r="P756" s="42">
        <v>2033</v>
      </c>
      <c r="Q756" s="42">
        <v>2034</v>
      </c>
      <c r="R756" s="42">
        <v>2035</v>
      </c>
      <c r="S756" s="42">
        <v>2036</v>
      </c>
      <c r="T756" s="42">
        <v>2037</v>
      </c>
      <c r="U756" s="42">
        <v>2038</v>
      </c>
      <c r="V756" s="42">
        <v>2039</v>
      </c>
      <c r="W756" s="42">
        <v>2040</v>
      </c>
      <c r="X756" s="42"/>
    </row>
    <row r="757" spans="1:24" x14ac:dyDescent="0.25">
      <c r="A757" s="37">
        <v>285</v>
      </c>
      <c r="B757" s="42" t="s">
        <v>104</v>
      </c>
      <c r="C757" s="24">
        <v>0</v>
      </c>
      <c r="D757" s="24">
        <v>0</v>
      </c>
      <c r="E757" s="24">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row>
    <row r="758" spans="1:24" x14ac:dyDescent="0.25">
      <c r="A758" s="37">
        <v>287</v>
      </c>
      <c r="B758" s="42" t="s">
        <v>104</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A759" s="37">
        <v>289</v>
      </c>
      <c r="B759" s="42" t="s">
        <v>105</v>
      </c>
      <c r="C759" s="24">
        <v>0</v>
      </c>
      <c r="D759" s="24">
        <v>0</v>
      </c>
      <c r="E759" s="24">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row>
    <row r="760" spans="1:24" x14ac:dyDescent="0.25">
      <c r="A760" s="37">
        <v>299</v>
      </c>
      <c r="B760" s="42" t="s">
        <v>78</v>
      </c>
      <c r="C760" s="24">
        <v>0</v>
      </c>
      <c r="D760" s="24">
        <v>0</v>
      </c>
      <c r="E760" s="24">
        <v>0</v>
      </c>
      <c r="F760" s="24">
        <v>0</v>
      </c>
      <c r="G760" s="24">
        <v>0</v>
      </c>
      <c r="H760" s="24">
        <v>0</v>
      </c>
      <c r="I760" s="24">
        <v>0</v>
      </c>
      <c r="J760" s="24">
        <v>0</v>
      </c>
      <c r="K760" s="24">
        <v>0</v>
      </c>
      <c r="L760" s="24">
        <v>0</v>
      </c>
      <c r="M760" s="24">
        <v>0</v>
      </c>
      <c r="N760" s="24">
        <v>0</v>
      </c>
      <c r="O760" s="24">
        <v>0</v>
      </c>
      <c r="P760" s="24">
        <v>0</v>
      </c>
      <c r="Q760" s="24">
        <v>0</v>
      </c>
      <c r="R760" s="24">
        <v>0</v>
      </c>
      <c r="S760" s="24">
        <v>0</v>
      </c>
      <c r="T760" s="24">
        <v>0</v>
      </c>
      <c r="U760" s="24">
        <v>0</v>
      </c>
      <c r="V760" s="24">
        <v>0</v>
      </c>
      <c r="W760" s="24">
        <v>0</v>
      </c>
      <c r="X760" s="24"/>
    </row>
    <row r="761" spans="1:24" x14ac:dyDescent="0.25">
      <c r="A761" s="37">
        <v>301</v>
      </c>
      <c r="B761" s="42" t="s">
        <v>106</v>
      </c>
      <c r="C761" s="24">
        <v>0</v>
      </c>
      <c r="D761" s="24">
        <v>0</v>
      </c>
      <c r="E761" s="24">
        <v>0</v>
      </c>
      <c r="F761" s="24">
        <v>0</v>
      </c>
      <c r="G761" s="24">
        <v>0</v>
      </c>
      <c r="H761" s="24">
        <v>0</v>
      </c>
      <c r="I761" s="24">
        <v>0</v>
      </c>
      <c r="J761" s="24">
        <v>0</v>
      </c>
      <c r="K761" s="24">
        <v>0</v>
      </c>
      <c r="L761" s="24">
        <v>0</v>
      </c>
      <c r="M761" s="24">
        <v>0</v>
      </c>
      <c r="N761" s="24">
        <v>0</v>
      </c>
      <c r="O761" s="24">
        <v>0</v>
      </c>
      <c r="P761" s="24">
        <v>0</v>
      </c>
      <c r="Q761" s="24">
        <v>0</v>
      </c>
      <c r="R761" s="24">
        <v>0</v>
      </c>
      <c r="S761" s="24">
        <v>0</v>
      </c>
      <c r="T761" s="24">
        <v>0</v>
      </c>
      <c r="U761" s="24">
        <v>0</v>
      </c>
      <c r="V761" s="24">
        <v>0</v>
      </c>
      <c r="W761" s="24">
        <v>0</v>
      </c>
      <c r="X761" s="24"/>
    </row>
    <row r="762" spans="1:24" x14ac:dyDescent="0.25">
      <c r="A762" s="37">
        <v>303</v>
      </c>
      <c r="B762" s="42" t="s">
        <v>107</v>
      </c>
      <c r="C762" s="24">
        <v>0</v>
      </c>
      <c r="D762" s="24">
        <v>0</v>
      </c>
      <c r="E762" s="24">
        <v>0</v>
      </c>
      <c r="F762" s="24">
        <v>0</v>
      </c>
      <c r="G762" s="24">
        <v>0</v>
      </c>
      <c r="H762" s="24">
        <v>0</v>
      </c>
      <c r="I762" s="24">
        <v>0</v>
      </c>
      <c r="J762" s="24">
        <v>0</v>
      </c>
      <c r="K762" s="24">
        <v>0</v>
      </c>
      <c r="L762" s="24">
        <v>0</v>
      </c>
      <c r="M762" s="24">
        <v>0</v>
      </c>
      <c r="N762" s="24">
        <v>0</v>
      </c>
      <c r="O762" s="24">
        <v>0</v>
      </c>
      <c r="P762" s="24">
        <v>0</v>
      </c>
      <c r="Q762" s="24">
        <v>0</v>
      </c>
      <c r="R762" s="24">
        <v>0</v>
      </c>
      <c r="S762" s="24">
        <v>0</v>
      </c>
      <c r="T762" s="24">
        <v>0</v>
      </c>
      <c r="U762" s="24">
        <v>0</v>
      </c>
      <c r="V762" s="24">
        <v>0</v>
      </c>
      <c r="W762" s="24">
        <v>0</v>
      </c>
      <c r="X762" s="24"/>
    </row>
    <row r="763" spans="1:24" x14ac:dyDescent="0.25">
      <c r="B763" s="42"/>
      <c r="C763" s="26"/>
      <c r="D763" s="26"/>
      <c r="E763" s="26"/>
      <c r="F763" s="26"/>
      <c r="G763" s="26"/>
      <c r="H763" s="26"/>
      <c r="I763" s="26"/>
      <c r="J763" s="26"/>
      <c r="K763" s="26"/>
      <c r="L763" s="26"/>
      <c r="M763" s="26"/>
      <c r="N763" s="26"/>
      <c r="O763" s="26"/>
      <c r="P763" s="26"/>
      <c r="Q763" s="26"/>
      <c r="R763" s="26"/>
      <c r="S763" s="26"/>
      <c r="T763" s="26"/>
      <c r="U763" s="26"/>
      <c r="V763" s="26"/>
      <c r="W763" s="26"/>
      <c r="X763" s="26"/>
    </row>
    <row r="764" spans="1:24" x14ac:dyDescent="0.25">
      <c r="A764" s="37">
        <v>330</v>
      </c>
      <c r="B764" s="42" t="s">
        <v>82</v>
      </c>
      <c r="C764" s="36">
        <v>0</v>
      </c>
      <c r="D764" s="36">
        <v>0</v>
      </c>
      <c r="E764" s="36">
        <v>0</v>
      </c>
      <c r="F764" s="36">
        <v>0</v>
      </c>
      <c r="G764" s="36">
        <v>0</v>
      </c>
      <c r="H764" s="36">
        <v>0</v>
      </c>
      <c r="I764" s="36">
        <v>0</v>
      </c>
      <c r="J764" s="36">
        <v>0</v>
      </c>
      <c r="K764" s="36">
        <v>0</v>
      </c>
      <c r="L764" s="36">
        <v>0</v>
      </c>
      <c r="M764" s="36">
        <v>0</v>
      </c>
      <c r="N764" s="36">
        <v>0</v>
      </c>
      <c r="O764" s="36">
        <v>0</v>
      </c>
      <c r="P764" s="36">
        <v>0</v>
      </c>
      <c r="Q764" s="36">
        <v>0</v>
      </c>
      <c r="R764" s="36">
        <v>0</v>
      </c>
      <c r="S764" s="36">
        <v>0</v>
      </c>
      <c r="T764" s="36">
        <v>0</v>
      </c>
      <c r="U764" s="36">
        <v>0</v>
      </c>
      <c r="V764" s="36">
        <v>0</v>
      </c>
      <c r="W764" s="36">
        <v>0</v>
      </c>
      <c r="X764" s="36"/>
    </row>
    <row r="765" spans="1:24" x14ac:dyDescent="0.25">
      <c r="A765" s="37">
        <v>331</v>
      </c>
      <c r="B765" s="42" t="s">
        <v>83</v>
      </c>
      <c r="C765" s="28">
        <v>0</v>
      </c>
      <c r="D765" s="28">
        <v>0</v>
      </c>
      <c r="E765" s="28">
        <v>0</v>
      </c>
      <c r="F765" s="28">
        <v>0</v>
      </c>
      <c r="G765" s="28">
        <v>0</v>
      </c>
      <c r="H765" s="28">
        <v>0</v>
      </c>
      <c r="I765" s="28">
        <v>0</v>
      </c>
      <c r="J765" s="28">
        <v>0</v>
      </c>
      <c r="K765" s="28">
        <v>0</v>
      </c>
      <c r="L765" s="28">
        <v>0</v>
      </c>
      <c r="M765" s="28">
        <v>0</v>
      </c>
      <c r="N765" s="28">
        <v>0</v>
      </c>
      <c r="O765" s="28">
        <v>0</v>
      </c>
      <c r="P765" s="28">
        <v>0</v>
      </c>
      <c r="Q765" s="28">
        <v>0</v>
      </c>
      <c r="R765" s="28">
        <v>0</v>
      </c>
      <c r="S765" s="28">
        <v>0</v>
      </c>
      <c r="T765" s="28">
        <v>0</v>
      </c>
      <c r="U765" s="28">
        <v>0</v>
      </c>
      <c r="V765" s="28">
        <v>0</v>
      </c>
      <c r="W765" s="28">
        <v>0</v>
      </c>
      <c r="X765" s="28"/>
    </row>
    <row r="766" spans="1:24" x14ac:dyDescent="0.25">
      <c r="A766" s="37">
        <v>332</v>
      </c>
      <c r="B766" s="42" t="s">
        <v>84</v>
      </c>
      <c r="C766" s="28">
        <v>0</v>
      </c>
      <c r="D766" s="28">
        <v>0</v>
      </c>
      <c r="E766" s="28">
        <v>0</v>
      </c>
      <c r="F766" s="28">
        <v>0</v>
      </c>
      <c r="G766" s="28">
        <v>0</v>
      </c>
      <c r="H766" s="28">
        <v>0</v>
      </c>
      <c r="I766" s="28">
        <v>0</v>
      </c>
      <c r="J766" s="28">
        <v>0</v>
      </c>
      <c r="K766" s="28">
        <v>0</v>
      </c>
      <c r="L766" s="28">
        <v>0</v>
      </c>
      <c r="M766" s="28">
        <v>0</v>
      </c>
      <c r="N766" s="28">
        <v>0</v>
      </c>
      <c r="O766" s="28">
        <v>0</v>
      </c>
      <c r="P766" s="28">
        <v>0</v>
      </c>
      <c r="Q766" s="28">
        <v>0</v>
      </c>
      <c r="R766" s="28">
        <v>0</v>
      </c>
      <c r="S766" s="28">
        <v>0</v>
      </c>
      <c r="T766" s="28">
        <v>0</v>
      </c>
      <c r="U766" s="28">
        <v>0</v>
      </c>
      <c r="V766" s="28">
        <v>0</v>
      </c>
      <c r="W766" s="28">
        <v>0</v>
      </c>
      <c r="X766" s="28"/>
    </row>
    <row r="767" spans="1:24" x14ac:dyDescent="0.25">
      <c r="A767" s="37">
        <v>336</v>
      </c>
      <c r="B767" s="42" t="s">
        <v>85</v>
      </c>
      <c r="C767" s="28">
        <v>1</v>
      </c>
      <c r="D767" s="28">
        <v>1</v>
      </c>
      <c r="E767" s="28">
        <v>1</v>
      </c>
      <c r="F767" s="28">
        <v>1</v>
      </c>
      <c r="G767" s="28">
        <v>1</v>
      </c>
      <c r="H767" s="28">
        <v>1</v>
      </c>
      <c r="I767" s="28">
        <v>1</v>
      </c>
      <c r="J767" s="28">
        <v>1</v>
      </c>
      <c r="K767" s="28">
        <v>1</v>
      </c>
      <c r="L767" s="28">
        <v>1</v>
      </c>
      <c r="M767" s="28">
        <v>1</v>
      </c>
      <c r="N767" s="28">
        <v>1</v>
      </c>
      <c r="O767" s="28">
        <v>1</v>
      </c>
      <c r="P767" s="28">
        <v>1</v>
      </c>
      <c r="Q767" s="28">
        <v>1</v>
      </c>
      <c r="R767" s="28">
        <v>1</v>
      </c>
      <c r="S767" s="28">
        <v>1</v>
      </c>
      <c r="T767" s="28">
        <v>1</v>
      </c>
      <c r="U767" s="28">
        <v>1</v>
      </c>
      <c r="V767" s="28">
        <v>1</v>
      </c>
      <c r="W767" s="28">
        <v>1</v>
      </c>
      <c r="X767" s="28"/>
    </row>
    <row r="768" spans="1:24" x14ac:dyDescent="0.25">
      <c r="B768" s="42"/>
      <c r="C768" s="26"/>
      <c r="D768" s="26"/>
      <c r="E768" s="26"/>
      <c r="F768" s="26"/>
      <c r="G768" s="26"/>
      <c r="H768" s="26"/>
      <c r="I768" s="26"/>
      <c r="J768" s="26"/>
      <c r="K768" s="26"/>
      <c r="L768" s="26"/>
      <c r="M768" s="26"/>
      <c r="N768" s="26"/>
      <c r="O768" s="26"/>
      <c r="P768" s="26"/>
      <c r="Q768" s="26"/>
      <c r="R768" s="26"/>
      <c r="S768" s="26"/>
      <c r="T768" s="26"/>
      <c r="U768" s="26"/>
      <c r="V768" s="26"/>
      <c r="W768" s="26"/>
      <c r="X768" s="26"/>
    </row>
    <row r="769" spans="1:24" x14ac:dyDescent="0.25">
      <c r="A769" s="37">
        <v>339</v>
      </c>
      <c r="B769" s="42" t="s">
        <v>86</v>
      </c>
      <c r="C769" s="24">
        <v>0</v>
      </c>
      <c r="D769" s="24">
        <v>0</v>
      </c>
      <c r="E769" s="24">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row>
    <row r="770" spans="1:24" x14ac:dyDescent="0.25">
      <c r="A770" s="37">
        <v>340</v>
      </c>
      <c r="B770" s="42" t="s">
        <v>87</v>
      </c>
      <c r="C770" s="24">
        <v>0</v>
      </c>
      <c r="D770" s="24">
        <v>0</v>
      </c>
      <c r="E770" s="24">
        <v>0</v>
      </c>
      <c r="F770" s="24">
        <v>0</v>
      </c>
      <c r="G770" s="24">
        <v>0</v>
      </c>
      <c r="H770" s="24">
        <v>0</v>
      </c>
      <c r="I770" s="24">
        <v>0</v>
      </c>
      <c r="J770" s="24">
        <v>0</v>
      </c>
      <c r="K770" s="24">
        <v>0</v>
      </c>
      <c r="L770" s="24">
        <v>0</v>
      </c>
      <c r="M770" s="24">
        <v>0</v>
      </c>
      <c r="N770" s="24">
        <v>0</v>
      </c>
      <c r="O770" s="24">
        <v>0</v>
      </c>
      <c r="P770" s="24">
        <v>0</v>
      </c>
      <c r="Q770" s="24">
        <v>0</v>
      </c>
      <c r="R770" s="24">
        <v>0</v>
      </c>
      <c r="S770" s="24">
        <v>0</v>
      </c>
      <c r="T770" s="24">
        <v>0</v>
      </c>
      <c r="U770" s="24">
        <v>0</v>
      </c>
      <c r="V770" s="24">
        <v>0</v>
      </c>
      <c r="W770" s="24">
        <v>0</v>
      </c>
      <c r="X770" s="24"/>
    </row>
    <row r="771" spans="1:24" x14ac:dyDescent="0.25">
      <c r="B771" s="42"/>
      <c r="C771" s="26"/>
      <c r="D771" s="26"/>
      <c r="E771" s="26"/>
      <c r="F771" s="26"/>
      <c r="G771" s="26"/>
      <c r="H771" s="26"/>
      <c r="I771" s="26"/>
      <c r="J771" s="26"/>
      <c r="K771" s="26"/>
      <c r="L771" s="26"/>
      <c r="M771" s="26"/>
      <c r="N771" s="26"/>
      <c r="O771" s="26"/>
      <c r="P771" s="26"/>
      <c r="Q771" s="26"/>
      <c r="R771" s="26"/>
      <c r="S771" s="26"/>
      <c r="T771" s="26"/>
      <c r="U771" s="26"/>
      <c r="V771" s="26"/>
      <c r="W771" s="26"/>
      <c r="X771" s="26"/>
    </row>
    <row r="772" spans="1:24" x14ac:dyDescent="0.25">
      <c r="A772" s="37">
        <v>366</v>
      </c>
      <c r="B772" s="42" t="s">
        <v>88</v>
      </c>
      <c r="C772" s="36">
        <v>0</v>
      </c>
      <c r="D772" s="36">
        <v>0</v>
      </c>
      <c r="E772" s="36">
        <v>0</v>
      </c>
      <c r="F772" s="36">
        <v>0</v>
      </c>
      <c r="G772" s="36">
        <v>0</v>
      </c>
      <c r="H772" s="36">
        <v>0</v>
      </c>
      <c r="I772" s="36">
        <v>0</v>
      </c>
      <c r="J772" s="36">
        <v>0</v>
      </c>
      <c r="K772" s="36">
        <v>0</v>
      </c>
      <c r="L772" s="36">
        <v>0</v>
      </c>
      <c r="M772" s="36">
        <v>0</v>
      </c>
      <c r="N772" s="36">
        <v>0</v>
      </c>
      <c r="O772" s="36">
        <v>0</v>
      </c>
      <c r="P772" s="36">
        <v>0</v>
      </c>
      <c r="Q772" s="36">
        <v>0</v>
      </c>
      <c r="R772" s="36">
        <v>0</v>
      </c>
      <c r="S772" s="36">
        <v>0</v>
      </c>
      <c r="T772" s="36">
        <v>0</v>
      </c>
      <c r="U772" s="36">
        <v>0</v>
      </c>
      <c r="V772" s="36">
        <v>0</v>
      </c>
      <c r="W772" s="36">
        <v>0</v>
      </c>
      <c r="X772" s="36"/>
    </row>
    <row r="773" spans="1:24" x14ac:dyDescent="0.25">
      <c r="A773" s="37">
        <v>368</v>
      </c>
      <c r="B773" s="42" t="s">
        <v>89</v>
      </c>
      <c r="C773" s="28">
        <v>0</v>
      </c>
      <c r="D773" s="28">
        <v>0</v>
      </c>
      <c r="E773" s="28">
        <v>0</v>
      </c>
      <c r="F773" s="28">
        <v>0</v>
      </c>
      <c r="G773" s="28">
        <v>0</v>
      </c>
      <c r="H773" s="28">
        <v>0</v>
      </c>
      <c r="I773" s="28">
        <v>0</v>
      </c>
      <c r="J773" s="28">
        <v>0</v>
      </c>
      <c r="K773" s="28">
        <v>0</v>
      </c>
      <c r="L773" s="28">
        <v>0</v>
      </c>
      <c r="M773" s="28">
        <v>0</v>
      </c>
      <c r="N773" s="28">
        <v>0</v>
      </c>
      <c r="O773" s="28">
        <v>0</v>
      </c>
      <c r="P773" s="28">
        <v>0</v>
      </c>
      <c r="Q773" s="28">
        <v>0</v>
      </c>
      <c r="R773" s="28">
        <v>0</v>
      </c>
      <c r="S773" s="28">
        <v>0</v>
      </c>
      <c r="T773" s="28">
        <v>0</v>
      </c>
      <c r="U773" s="28">
        <v>0</v>
      </c>
      <c r="V773" s="28">
        <v>0</v>
      </c>
      <c r="W773" s="28">
        <v>0</v>
      </c>
      <c r="X773" s="28"/>
    </row>
    <row r="774" spans="1:24" x14ac:dyDescent="0.25">
      <c r="A774" s="37">
        <v>369</v>
      </c>
      <c r="B774" s="42" t="s">
        <v>90</v>
      </c>
      <c r="C774" s="28">
        <v>0</v>
      </c>
      <c r="D774" s="28">
        <v>0</v>
      </c>
      <c r="E774" s="28">
        <v>0</v>
      </c>
      <c r="F774" s="28">
        <v>0</v>
      </c>
      <c r="G774" s="28">
        <v>0</v>
      </c>
      <c r="H774" s="28">
        <v>0</v>
      </c>
      <c r="I774" s="28">
        <v>0</v>
      </c>
      <c r="J774" s="28">
        <v>0</v>
      </c>
      <c r="K774" s="28">
        <v>0</v>
      </c>
      <c r="L774" s="28">
        <v>0</v>
      </c>
      <c r="M774" s="28">
        <v>0</v>
      </c>
      <c r="N774" s="28">
        <v>0</v>
      </c>
      <c r="O774" s="28">
        <v>0</v>
      </c>
      <c r="P774" s="28">
        <v>0</v>
      </c>
      <c r="Q774" s="28">
        <v>0</v>
      </c>
      <c r="R774" s="28">
        <v>0</v>
      </c>
      <c r="S774" s="28">
        <v>0</v>
      </c>
      <c r="T774" s="28">
        <v>0</v>
      </c>
      <c r="U774" s="28">
        <v>0</v>
      </c>
      <c r="V774" s="28">
        <v>0</v>
      </c>
      <c r="W774" s="28">
        <v>0</v>
      </c>
      <c r="X774" s="28"/>
    </row>
    <row r="775" spans="1:24" x14ac:dyDescent="0.25">
      <c r="A775" s="37">
        <v>370</v>
      </c>
      <c r="B775" s="42" t="s">
        <v>91</v>
      </c>
      <c r="C775" s="28">
        <v>0</v>
      </c>
      <c r="D775" s="28">
        <v>0</v>
      </c>
      <c r="E775" s="28">
        <v>0</v>
      </c>
      <c r="F775" s="28">
        <v>0</v>
      </c>
      <c r="G775" s="28">
        <v>0</v>
      </c>
      <c r="H775" s="28">
        <v>0</v>
      </c>
      <c r="I775" s="28">
        <v>0</v>
      </c>
      <c r="J775" s="28">
        <v>0</v>
      </c>
      <c r="K775" s="28">
        <v>0</v>
      </c>
      <c r="L775" s="28">
        <v>0</v>
      </c>
      <c r="M775" s="28">
        <v>0</v>
      </c>
      <c r="N775" s="28">
        <v>0</v>
      </c>
      <c r="O775" s="28">
        <v>0</v>
      </c>
      <c r="P775" s="28">
        <v>0</v>
      </c>
      <c r="Q775" s="28">
        <v>0</v>
      </c>
      <c r="R775" s="28">
        <v>0</v>
      </c>
      <c r="S775" s="28">
        <v>0</v>
      </c>
      <c r="T775" s="28">
        <v>0</v>
      </c>
      <c r="U775" s="28">
        <v>0</v>
      </c>
      <c r="V775" s="28">
        <v>0</v>
      </c>
      <c r="W775" s="28">
        <v>0</v>
      </c>
      <c r="X775" s="28"/>
    </row>
    <row r="776" spans="1:24" x14ac:dyDescent="0.25">
      <c r="B776" s="42"/>
      <c r="C776" s="26"/>
      <c r="D776" s="26"/>
      <c r="E776" s="26"/>
      <c r="F776" s="26"/>
      <c r="G776" s="26"/>
      <c r="H776" s="26"/>
      <c r="I776" s="26"/>
      <c r="J776" s="26"/>
      <c r="K776" s="26"/>
      <c r="L776" s="26"/>
      <c r="M776" s="26"/>
      <c r="N776" s="26"/>
      <c r="O776" s="26"/>
      <c r="P776" s="26"/>
      <c r="Q776" s="26"/>
      <c r="R776" s="26"/>
      <c r="S776" s="26"/>
      <c r="T776" s="26"/>
      <c r="U776" s="26"/>
      <c r="V776" s="26"/>
      <c r="W776" s="26"/>
      <c r="X776" s="26"/>
    </row>
    <row r="777" spans="1:24" x14ac:dyDescent="0.25">
      <c r="A777" s="37">
        <v>380</v>
      </c>
      <c r="B777" s="42" t="s">
        <v>37</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A778" s="37">
        <v>381</v>
      </c>
      <c r="B778" s="42" t="s">
        <v>75</v>
      </c>
      <c r="C778" s="24">
        <v>0</v>
      </c>
      <c r="D778" s="24">
        <v>0</v>
      </c>
      <c r="E778" s="24">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row>
    <row r="779" spans="1:24" x14ac:dyDescent="0.25">
      <c r="A779" s="37">
        <v>382</v>
      </c>
      <c r="B779" s="42" t="s">
        <v>76</v>
      </c>
      <c r="C779" s="24">
        <v>0</v>
      </c>
      <c r="D779" s="24">
        <v>0</v>
      </c>
      <c r="E779" s="24">
        <v>0</v>
      </c>
      <c r="F779" s="24">
        <v>0</v>
      </c>
      <c r="G779" s="24">
        <v>0</v>
      </c>
      <c r="H779" s="24">
        <v>0</v>
      </c>
      <c r="I779" s="24">
        <v>0</v>
      </c>
      <c r="J779" s="24">
        <v>0</v>
      </c>
      <c r="K779" s="24">
        <v>0</v>
      </c>
      <c r="L779" s="24">
        <v>0</v>
      </c>
      <c r="M779" s="24">
        <v>0</v>
      </c>
      <c r="N779" s="24">
        <v>0</v>
      </c>
      <c r="O779" s="24">
        <v>0</v>
      </c>
      <c r="P779" s="24">
        <v>0</v>
      </c>
      <c r="Q779" s="24">
        <v>0</v>
      </c>
      <c r="R779" s="24">
        <v>0</v>
      </c>
      <c r="S779" s="24">
        <v>0</v>
      </c>
      <c r="T779" s="24">
        <v>0</v>
      </c>
      <c r="U779" s="24">
        <v>0</v>
      </c>
      <c r="V779" s="24">
        <v>0</v>
      </c>
      <c r="W779" s="24">
        <v>0</v>
      </c>
      <c r="X779" s="24"/>
    </row>
    <row r="780" spans="1:24" x14ac:dyDescent="0.25">
      <c r="A780" s="37">
        <v>383</v>
      </c>
      <c r="B780" s="42" t="s">
        <v>40</v>
      </c>
      <c r="C780" s="24">
        <v>0</v>
      </c>
      <c r="D780" s="24">
        <v>0</v>
      </c>
      <c r="E780" s="24">
        <v>0</v>
      </c>
      <c r="F780" s="24">
        <v>0</v>
      </c>
      <c r="G780" s="24">
        <v>0</v>
      </c>
      <c r="H780" s="24">
        <v>0</v>
      </c>
      <c r="I780" s="24">
        <v>0</v>
      </c>
      <c r="J780" s="24">
        <v>0</v>
      </c>
      <c r="K780" s="24">
        <v>0</v>
      </c>
      <c r="L780" s="24">
        <v>0</v>
      </c>
      <c r="M780" s="24">
        <v>0</v>
      </c>
      <c r="N780" s="24">
        <v>0</v>
      </c>
      <c r="O780" s="24">
        <v>0</v>
      </c>
      <c r="P780" s="24">
        <v>0</v>
      </c>
      <c r="Q780" s="24">
        <v>0</v>
      </c>
      <c r="R780" s="24">
        <v>0</v>
      </c>
      <c r="S780" s="24">
        <v>0</v>
      </c>
      <c r="T780" s="24">
        <v>0</v>
      </c>
      <c r="U780" s="24">
        <v>0</v>
      </c>
      <c r="V780" s="24">
        <v>0</v>
      </c>
      <c r="W780" s="24">
        <v>0</v>
      </c>
      <c r="X780" s="24"/>
    </row>
    <row r="782" spans="1:24" x14ac:dyDescent="0.25">
      <c r="A782" s="37">
        <v>1</v>
      </c>
      <c r="B782" s="42" t="s">
        <v>103</v>
      </c>
      <c r="C782" s="42" t="s">
        <v>103</v>
      </c>
      <c r="D782" s="42"/>
      <c r="E782" s="42"/>
      <c r="F782" s="42"/>
      <c r="G782" s="42"/>
      <c r="H782" s="42"/>
      <c r="I782" s="42"/>
      <c r="J782" s="42"/>
      <c r="K782" s="42"/>
      <c r="L782" s="42"/>
      <c r="M782" s="42"/>
      <c r="N782" s="42"/>
      <c r="O782" s="42"/>
      <c r="P782" s="42"/>
      <c r="Q782" s="42"/>
      <c r="R782" s="42"/>
      <c r="S782" s="42"/>
      <c r="T782" s="42"/>
      <c r="U782" s="42"/>
      <c r="V782" s="42"/>
      <c r="W782" s="42"/>
      <c r="X782" s="42"/>
    </row>
    <row r="783" spans="1:24" x14ac:dyDescent="0.25">
      <c r="A783" s="37">
        <v>283</v>
      </c>
      <c r="B783" s="42" t="s">
        <v>73</v>
      </c>
      <c r="C783" s="42">
        <v>2020</v>
      </c>
      <c r="D783" s="42">
        <v>2021</v>
      </c>
      <c r="E783" s="42">
        <v>2022</v>
      </c>
      <c r="F783" s="42">
        <v>2023</v>
      </c>
      <c r="G783" s="42">
        <v>2024</v>
      </c>
      <c r="H783" s="42">
        <v>2025</v>
      </c>
      <c r="I783" s="42">
        <v>2026</v>
      </c>
      <c r="J783" s="42">
        <v>2027</v>
      </c>
      <c r="K783" s="42">
        <v>2028</v>
      </c>
      <c r="L783" s="42">
        <v>2029</v>
      </c>
      <c r="M783" s="42">
        <v>2030</v>
      </c>
      <c r="N783" s="42">
        <v>2031</v>
      </c>
      <c r="O783" s="42">
        <v>2032</v>
      </c>
      <c r="P783" s="42">
        <v>2033</v>
      </c>
      <c r="Q783" s="42">
        <v>2034</v>
      </c>
      <c r="R783" s="42">
        <v>2035</v>
      </c>
      <c r="S783" s="42">
        <v>2036</v>
      </c>
      <c r="T783" s="42">
        <v>2037</v>
      </c>
      <c r="U783" s="42">
        <v>2038</v>
      </c>
      <c r="V783" s="42">
        <v>2039</v>
      </c>
      <c r="W783" s="42">
        <v>2040</v>
      </c>
      <c r="X783" s="42"/>
    </row>
    <row r="784" spans="1:24" x14ac:dyDescent="0.25">
      <c r="A784" s="37">
        <v>285</v>
      </c>
      <c r="B784" s="42" t="s">
        <v>104</v>
      </c>
      <c r="C784" s="24">
        <v>0</v>
      </c>
      <c r="D784" s="24">
        <v>0</v>
      </c>
      <c r="E784" s="24">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row>
    <row r="785" spans="1:24" x14ac:dyDescent="0.25">
      <c r="A785" s="37">
        <v>287</v>
      </c>
      <c r="B785" s="42" t="s">
        <v>104</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A786" s="37">
        <v>289</v>
      </c>
      <c r="B786" s="42" t="s">
        <v>105</v>
      </c>
      <c r="C786" s="24">
        <v>0</v>
      </c>
      <c r="D786" s="24">
        <v>0</v>
      </c>
      <c r="E786" s="24">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row>
    <row r="787" spans="1:24" x14ac:dyDescent="0.25">
      <c r="A787" s="37">
        <v>299</v>
      </c>
      <c r="B787" s="42" t="s">
        <v>78</v>
      </c>
      <c r="C787" s="24">
        <v>0</v>
      </c>
      <c r="D787" s="24">
        <v>0</v>
      </c>
      <c r="E787" s="24">
        <v>0</v>
      </c>
      <c r="F787" s="24">
        <v>0</v>
      </c>
      <c r="G787" s="24">
        <v>0</v>
      </c>
      <c r="H787" s="24">
        <v>0</v>
      </c>
      <c r="I787" s="24">
        <v>0</v>
      </c>
      <c r="J787" s="24">
        <v>0</v>
      </c>
      <c r="K787" s="24">
        <v>0</v>
      </c>
      <c r="L787" s="24">
        <v>0</v>
      </c>
      <c r="M787" s="24">
        <v>0</v>
      </c>
      <c r="N787" s="24">
        <v>0</v>
      </c>
      <c r="O787" s="24">
        <v>0</v>
      </c>
      <c r="P787" s="24">
        <v>0</v>
      </c>
      <c r="Q787" s="24">
        <v>0</v>
      </c>
      <c r="R787" s="24">
        <v>0</v>
      </c>
      <c r="S787" s="24">
        <v>0</v>
      </c>
      <c r="T787" s="24">
        <v>0</v>
      </c>
      <c r="U787" s="24">
        <v>0</v>
      </c>
      <c r="V787" s="24">
        <v>0</v>
      </c>
      <c r="W787" s="24">
        <v>0</v>
      </c>
      <c r="X787" s="24"/>
    </row>
    <row r="788" spans="1:24" x14ac:dyDescent="0.25">
      <c r="A788" s="37">
        <v>301</v>
      </c>
      <c r="B788" s="42" t="s">
        <v>106</v>
      </c>
      <c r="C788" s="24">
        <v>0</v>
      </c>
      <c r="D788" s="24">
        <v>0</v>
      </c>
      <c r="E788" s="24">
        <v>0</v>
      </c>
      <c r="F788" s="24">
        <v>0</v>
      </c>
      <c r="G788" s="24">
        <v>0</v>
      </c>
      <c r="H788" s="24">
        <v>0</v>
      </c>
      <c r="I788" s="24">
        <v>0</v>
      </c>
      <c r="J788" s="24">
        <v>0</v>
      </c>
      <c r="K788" s="24">
        <v>0</v>
      </c>
      <c r="L788" s="24">
        <v>0</v>
      </c>
      <c r="M788" s="24">
        <v>0</v>
      </c>
      <c r="N788" s="24">
        <v>0</v>
      </c>
      <c r="O788" s="24">
        <v>0</v>
      </c>
      <c r="P788" s="24">
        <v>0</v>
      </c>
      <c r="Q788" s="24">
        <v>0</v>
      </c>
      <c r="R788" s="24">
        <v>0</v>
      </c>
      <c r="S788" s="24">
        <v>0</v>
      </c>
      <c r="T788" s="24">
        <v>0</v>
      </c>
      <c r="U788" s="24">
        <v>0</v>
      </c>
      <c r="V788" s="24">
        <v>0</v>
      </c>
      <c r="W788" s="24">
        <v>0</v>
      </c>
      <c r="X788" s="24"/>
    </row>
    <row r="789" spans="1:24" x14ac:dyDescent="0.25">
      <c r="A789" s="37">
        <v>303</v>
      </c>
      <c r="B789" s="42" t="s">
        <v>107</v>
      </c>
      <c r="C789" s="24">
        <v>0</v>
      </c>
      <c r="D789" s="24">
        <v>0</v>
      </c>
      <c r="E789" s="24">
        <v>0</v>
      </c>
      <c r="F789" s="24">
        <v>0</v>
      </c>
      <c r="G789" s="24">
        <v>0</v>
      </c>
      <c r="H789" s="24">
        <v>0</v>
      </c>
      <c r="I789" s="24">
        <v>0</v>
      </c>
      <c r="J789" s="24">
        <v>0</v>
      </c>
      <c r="K789" s="24">
        <v>0</v>
      </c>
      <c r="L789" s="24">
        <v>0</v>
      </c>
      <c r="M789" s="24">
        <v>0</v>
      </c>
      <c r="N789" s="24">
        <v>0</v>
      </c>
      <c r="O789" s="24">
        <v>0</v>
      </c>
      <c r="P789" s="24">
        <v>0</v>
      </c>
      <c r="Q789" s="24">
        <v>0</v>
      </c>
      <c r="R789" s="24">
        <v>0</v>
      </c>
      <c r="S789" s="24">
        <v>0</v>
      </c>
      <c r="T789" s="24">
        <v>0</v>
      </c>
      <c r="U789" s="24">
        <v>0</v>
      </c>
      <c r="V789" s="24">
        <v>0</v>
      </c>
      <c r="W789" s="24">
        <v>0</v>
      </c>
      <c r="X789" s="24"/>
    </row>
    <row r="790" spans="1:24" x14ac:dyDescent="0.25">
      <c r="B790" s="42"/>
      <c r="C790" s="26"/>
      <c r="D790" s="26"/>
      <c r="E790" s="26"/>
      <c r="F790" s="26"/>
      <c r="G790" s="26"/>
      <c r="H790" s="26"/>
      <c r="I790" s="26"/>
      <c r="J790" s="26"/>
      <c r="K790" s="26"/>
      <c r="L790" s="26"/>
      <c r="M790" s="26"/>
      <c r="N790" s="26"/>
      <c r="O790" s="26"/>
      <c r="P790" s="26"/>
      <c r="Q790" s="26"/>
      <c r="R790" s="26"/>
      <c r="S790" s="26"/>
      <c r="T790" s="26"/>
      <c r="U790" s="26"/>
      <c r="V790" s="26"/>
      <c r="W790" s="26"/>
      <c r="X790" s="26"/>
    </row>
    <row r="791" spans="1:24" x14ac:dyDescent="0.25">
      <c r="A791" s="37">
        <v>330</v>
      </c>
      <c r="B791" s="42" t="s">
        <v>82</v>
      </c>
      <c r="C791" s="36">
        <v>0</v>
      </c>
      <c r="D791" s="36">
        <v>0</v>
      </c>
      <c r="E791" s="36">
        <v>0</v>
      </c>
      <c r="F791" s="36">
        <v>0</v>
      </c>
      <c r="G791" s="36">
        <v>0</v>
      </c>
      <c r="H791" s="36">
        <v>0</v>
      </c>
      <c r="I791" s="36">
        <v>0</v>
      </c>
      <c r="J791" s="36">
        <v>0</v>
      </c>
      <c r="K791" s="36">
        <v>0</v>
      </c>
      <c r="L791" s="36">
        <v>0</v>
      </c>
      <c r="M791" s="36">
        <v>0</v>
      </c>
      <c r="N791" s="36">
        <v>0</v>
      </c>
      <c r="O791" s="36">
        <v>0</v>
      </c>
      <c r="P791" s="36">
        <v>0</v>
      </c>
      <c r="Q791" s="36">
        <v>0</v>
      </c>
      <c r="R791" s="36">
        <v>0</v>
      </c>
      <c r="S791" s="36">
        <v>0</v>
      </c>
      <c r="T791" s="36">
        <v>0</v>
      </c>
      <c r="U791" s="36">
        <v>0</v>
      </c>
      <c r="V791" s="36">
        <v>0</v>
      </c>
      <c r="W791" s="36">
        <v>0</v>
      </c>
      <c r="X791" s="36"/>
    </row>
    <row r="792" spans="1:24" x14ac:dyDescent="0.25">
      <c r="A792" s="37">
        <v>331</v>
      </c>
      <c r="B792" s="42" t="s">
        <v>83</v>
      </c>
      <c r="C792" s="28">
        <v>0</v>
      </c>
      <c r="D792" s="28">
        <v>0</v>
      </c>
      <c r="E792" s="28">
        <v>0</v>
      </c>
      <c r="F792" s="28">
        <v>0</v>
      </c>
      <c r="G792" s="28">
        <v>0</v>
      </c>
      <c r="H792" s="28">
        <v>0</v>
      </c>
      <c r="I792" s="28">
        <v>0</v>
      </c>
      <c r="J792" s="28">
        <v>0</v>
      </c>
      <c r="K792" s="28">
        <v>0</v>
      </c>
      <c r="L792" s="28">
        <v>0</v>
      </c>
      <c r="M792" s="28">
        <v>0</v>
      </c>
      <c r="N792" s="28">
        <v>0</v>
      </c>
      <c r="O792" s="28">
        <v>0</v>
      </c>
      <c r="P792" s="28">
        <v>0</v>
      </c>
      <c r="Q792" s="28">
        <v>0</v>
      </c>
      <c r="R792" s="28">
        <v>0</v>
      </c>
      <c r="S792" s="28">
        <v>0</v>
      </c>
      <c r="T792" s="28">
        <v>0</v>
      </c>
      <c r="U792" s="28">
        <v>0</v>
      </c>
      <c r="V792" s="28">
        <v>0</v>
      </c>
      <c r="W792" s="28">
        <v>0</v>
      </c>
      <c r="X792" s="28"/>
    </row>
    <row r="793" spans="1:24" x14ac:dyDescent="0.25">
      <c r="A793" s="37">
        <v>332</v>
      </c>
      <c r="B793" s="42" t="s">
        <v>84</v>
      </c>
      <c r="C793" s="28">
        <v>0</v>
      </c>
      <c r="D793" s="28">
        <v>0</v>
      </c>
      <c r="E793" s="28">
        <v>0</v>
      </c>
      <c r="F793" s="28">
        <v>0</v>
      </c>
      <c r="G793" s="28">
        <v>0</v>
      </c>
      <c r="H793" s="28">
        <v>0</v>
      </c>
      <c r="I793" s="28">
        <v>0</v>
      </c>
      <c r="J793" s="28">
        <v>0</v>
      </c>
      <c r="K793" s="28">
        <v>0</v>
      </c>
      <c r="L793" s="28">
        <v>0</v>
      </c>
      <c r="M793" s="28">
        <v>0</v>
      </c>
      <c r="N793" s="28">
        <v>0</v>
      </c>
      <c r="O793" s="28">
        <v>0</v>
      </c>
      <c r="P793" s="28">
        <v>0</v>
      </c>
      <c r="Q793" s="28">
        <v>0</v>
      </c>
      <c r="R793" s="28">
        <v>0</v>
      </c>
      <c r="S793" s="28">
        <v>0</v>
      </c>
      <c r="T793" s="28">
        <v>0</v>
      </c>
      <c r="U793" s="28">
        <v>0</v>
      </c>
      <c r="V793" s="28">
        <v>0</v>
      </c>
      <c r="W793" s="28">
        <v>0</v>
      </c>
      <c r="X793" s="28"/>
    </row>
    <row r="794" spans="1:24" x14ac:dyDescent="0.25">
      <c r="A794" s="37">
        <v>336</v>
      </c>
      <c r="B794" s="42" t="s">
        <v>85</v>
      </c>
      <c r="C794" s="28">
        <v>1</v>
      </c>
      <c r="D794" s="28">
        <v>1</v>
      </c>
      <c r="E794" s="28">
        <v>1</v>
      </c>
      <c r="F794" s="28">
        <v>1</v>
      </c>
      <c r="G794" s="28">
        <v>1</v>
      </c>
      <c r="H794" s="28">
        <v>1</v>
      </c>
      <c r="I794" s="28">
        <v>1</v>
      </c>
      <c r="J794" s="28">
        <v>1</v>
      </c>
      <c r="K794" s="28">
        <v>1</v>
      </c>
      <c r="L794" s="28">
        <v>1</v>
      </c>
      <c r="M794" s="28">
        <v>1</v>
      </c>
      <c r="N794" s="28">
        <v>1</v>
      </c>
      <c r="O794" s="28">
        <v>1</v>
      </c>
      <c r="P794" s="28">
        <v>1</v>
      </c>
      <c r="Q794" s="28">
        <v>1</v>
      </c>
      <c r="R794" s="28">
        <v>1</v>
      </c>
      <c r="S794" s="28">
        <v>1</v>
      </c>
      <c r="T794" s="28">
        <v>1</v>
      </c>
      <c r="U794" s="28">
        <v>1</v>
      </c>
      <c r="V794" s="28">
        <v>1</v>
      </c>
      <c r="W794" s="28">
        <v>1</v>
      </c>
      <c r="X794" s="28"/>
    </row>
    <row r="795" spans="1:24" x14ac:dyDescent="0.25">
      <c r="B795" s="42"/>
      <c r="C795" s="26"/>
      <c r="D795" s="26"/>
      <c r="E795" s="26"/>
      <c r="F795" s="26"/>
      <c r="G795" s="26"/>
      <c r="H795" s="26"/>
      <c r="I795" s="26"/>
      <c r="J795" s="26"/>
      <c r="K795" s="26"/>
      <c r="L795" s="26"/>
      <c r="M795" s="26"/>
      <c r="N795" s="26"/>
      <c r="O795" s="26"/>
      <c r="P795" s="26"/>
      <c r="Q795" s="26"/>
      <c r="R795" s="26"/>
      <c r="S795" s="26"/>
      <c r="T795" s="26"/>
      <c r="U795" s="26"/>
      <c r="V795" s="26"/>
      <c r="W795" s="26"/>
      <c r="X795" s="26"/>
    </row>
    <row r="796" spans="1:24" x14ac:dyDescent="0.25">
      <c r="A796" s="37">
        <v>339</v>
      </c>
      <c r="B796" s="42" t="s">
        <v>86</v>
      </c>
      <c r="C796" s="24">
        <v>0</v>
      </c>
      <c r="D796" s="24">
        <v>0</v>
      </c>
      <c r="E796" s="24">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row>
    <row r="797" spans="1:24" x14ac:dyDescent="0.25">
      <c r="A797" s="37">
        <v>340</v>
      </c>
      <c r="B797" s="42" t="s">
        <v>87</v>
      </c>
      <c r="C797" s="24">
        <v>0</v>
      </c>
      <c r="D797" s="24">
        <v>0</v>
      </c>
      <c r="E797" s="24">
        <v>0</v>
      </c>
      <c r="F797" s="24">
        <v>0</v>
      </c>
      <c r="G797" s="24">
        <v>0</v>
      </c>
      <c r="H797" s="24">
        <v>0</v>
      </c>
      <c r="I797" s="24">
        <v>0</v>
      </c>
      <c r="J797" s="24">
        <v>0</v>
      </c>
      <c r="K797" s="24">
        <v>0</v>
      </c>
      <c r="L797" s="24">
        <v>0</v>
      </c>
      <c r="M797" s="24">
        <v>0</v>
      </c>
      <c r="N797" s="24">
        <v>0</v>
      </c>
      <c r="O797" s="24">
        <v>0</v>
      </c>
      <c r="P797" s="24">
        <v>0</v>
      </c>
      <c r="Q797" s="24">
        <v>0</v>
      </c>
      <c r="R797" s="24">
        <v>0</v>
      </c>
      <c r="S797" s="24">
        <v>0</v>
      </c>
      <c r="T797" s="24">
        <v>0</v>
      </c>
      <c r="U797" s="24">
        <v>0</v>
      </c>
      <c r="V797" s="24">
        <v>0</v>
      </c>
      <c r="W797" s="24">
        <v>0</v>
      </c>
      <c r="X797" s="24"/>
    </row>
    <row r="798" spans="1:24" x14ac:dyDescent="0.25">
      <c r="B798" s="42"/>
      <c r="C798" s="26"/>
      <c r="D798" s="26"/>
      <c r="E798" s="26"/>
      <c r="F798" s="26"/>
      <c r="G798" s="26"/>
      <c r="H798" s="26"/>
      <c r="I798" s="26"/>
      <c r="J798" s="26"/>
      <c r="K798" s="26"/>
      <c r="L798" s="26"/>
      <c r="M798" s="26"/>
      <c r="N798" s="26"/>
      <c r="O798" s="26"/>
      <c r="P798" s="26"/>
      <c r="Q798" s="26"/>
      <c r="R798" s="26"/>
      <c r="S798" s="26"/>
      <c r="T798" s="26"/>
      <c r="U798" s="26"/>
      <c r="V798" s="26"/>
      <c r="W798" s="26"/>
      <c r="X798" s="26"/>
    </row>
    <row r="799" spans="1:24" x14ac:dyDescent="0.25">
      <c r="A799" s="37">
        <v>366</v>
      </c>
      <c r="B799" s="42" t="s">
        <v>88</v>
      </c>
      <c r="C799" s="36">
        <v>0</v>
      </c>
      <c r="D799" s="36">
        <v>0</v>
      </c>
      <c r="E799" s="36">
        <v>0</v>
      </c>
      <c r="F799" s="36">
        <v>0</v>
      </c>
      <c r="G799" s="36">
        <v>0</v>
      </c>
      <c r="H799" s="36">
        <v>0</v>
      </c>
      <c r="I799" s="36">
        <v>0</v>
      </c>
      <c r="J799" s="36">
        <v>0</v>
      </c>
      <c r="K799" s="36">
        <v>0</v>
      </c>
      <c r="L799" s="36">
        <v>0</v>
      </c>
      <c r="M799" s="36">
        <v>0</v>
      </c>
      <c r="N799" s="36">
        <v>0</v>
      </c>
      <c r="O799" s="36">
        <v>0</v>
      </c>
      <c r="P799" s="36">
        <v>0</v>
      </c>
      <c r="Q799" s="36">
        <v>0</v>
      </c>
      <c r="R799" s="36">
        <v>0</v>
      </c>
      <c r="S799" s="36">
        <v>0</v>
      </c>
      <c r="T799" s="36">
        <v>0</v>
      </c>
      <c r="U799" s="36">
        <v>0</v>
      </c>
      <c r="V799" s="36">
        <v>0</v>
      </c>
      <c r="W799" s="36">
        <v>0</v>
      </c>
      <c r="X799" s="36"/>
    </row>
    <row r="800" spans="1:24" x14ac:dyDescent="0.25">
      <c r="A800" s="37">
        <v>368</v>
      </c>
      <c r="B800" s="42" t="s">
        <v>89</v>
      </c>
      <c r="C800" s="28">
        <v>0</v>
      </c>
      <c r="D800" s="28">
        <v>0</v>
      </c>
      <c r="E800" s="28">
        <v>0</v>
      </c>
      <c r="F800" s="28">
        <v>0</v>
      </c>
      <c r="G800" s="28">
        <v>0</v>
      </c>
      <c r="H800" s="28">
        <v>0</v>
      </c>
      <c r="I800" s="28">
        <v>0</v>
      </c>
      <c r="J800" s="28">
        <v>0</v>
      </c>
      <c r="K800" s="28">
        <v>0</v>
      </c>
      <c r="L800" s="28">
        <v>0</v>
      </c>
      <c r="M800" s="28">
        <v>0</v>
      </c>
      <c r="N800" s="28">
        <v>0</v>
      </c>
      <c r="O800" s="28">
        <v>0</v>
      </c>
      <c r="P800" s="28">
        <v>0</v>
      </c>
      <c r="Q800" s="28">
        <v>0</v>
      </c>
      <c r="R800" s="28">
        <v>0</v>
      </c>
      <c r="S800" s="28">
        <v>0</v>
      </c>
      <c r="T800" s="28">
        <v>0</v>
      </c>
      <c r="U800" s="28">
        <v>0</v>
      </c>
      <c r="V800" s="28">
        <v>0</v>
      </c>
      <c r="W800" s="28">
        <v>0</v>
      </c>
      <c r="X800" s="28"/>
    </row>
    <row r="801" spans="1:24" x14ac:dyDescent="0.25">
      <c r="A801" s="37">
        <v>369</v>
      </c>
      <c r="B801" s="42" t="s">
        <v>90</v>
      </c>
      <c r="C801" s="28">
        <v>0</v>
      </c>
      <c r="D801" s="28">
        <v>0</v>
      </c>
      <c r="E801" s="28">
        <v>0</v>
      </c>
      <c r="F801" s="28">
        <v>0</v>
      </c>
      <c r="G801" s="28">
        <v>0</v>
      </c>
      <c r="H801" s="28">
        <v>0</v>
      </c>
      <c r="I801" s="28">
        <v>0</v>
      </c>
      <c r="J801" s="28">
        <v>0</v>
      </c>
      <c r="K801" s="28">
        <v>0</v>
      </c>
      <c r="L801" s="28">
        <v>0</v>
      </c>
      <c r="M801" s="28">
        <v>0</v>
      </c>
      <c r="N801" s="28">
        <v>0</v>
      </c>
      <c r="O801" s="28">
        <v>0</v>
      </c>
      <c r="P801" s="28">
        <v>0</v>
      </c>
      <c r="Q801" s="28">
        <v>0</v>
      </c>
      <c r="R801" s="28">
        <v>0</v>
      </c>
      <c r="S801" s="28">
        <v>0</v>
      </c>
      <c r="T801" s="28">
        <v>0</v>
      </c>
      <c r="U801" s="28">
        <v>0</v>
      </c>
      <c r="V801" s="28">
        <v>0</v>
      </c>
      <c r="W801" s="28">
        <v>0</v>
      </c>
      <c r="X801" s="28"/>
    </row>
    <row r="802" spans="1:24" x14ac:dyDescent="0.25">
      <c r="A802" s="37">
        <v>370</v>
      </c>
      <c r="B802" s="42" t="s">
        <v>91</v>
      </c>
      <c r="C802" s="28">
        <v>0</v>
      </c>
      <c r="D802" s="28">
        <v>0</v>
      </c>
      <c r="E802" s="28">
        <v>0</v>
      </c>
      <c r="F802" s="28">
        <v>0</v>
      </c>
      <c r="G802" s="28">
        <v>0</v>
      </c>
      <c r="H802" s="28">
        <v>0</v>
      </c>
      <c r="I802" s="28">
        <v>0</v>
      </c>
      <c r="J802" s="28">
        <v>0</v>
      </c>
      <c r="K802" s="28">
        <v>0</v>
      </c>
      <c r="L802" s="28">
        <v>0</v>
      </c>
      <c r="M802" s="28">
        <v>0</v>
      </c>
      <c r="N802" s="28">
        <v>0</v>
      </c>
      <c r="O802" s="28">
        <v>0</v>
      </c>
      <c r="P802" s="28">
        <v>0</v>
      </c>
      <c r="Q802" s="28">
        <v>0</v>
      </c>
      <c r="R802" s="28">
        <v>0</v>
      </c>
      <c r="S802" s="28">
        <v>0</v>
      </c>
      <c r="T802" s="28">
        <v>0</v>
      </c>
      <c r="U802" s="28">
        <v>0</v>
      </c>
      <c r="V802" s="28">
        <v>0</v>
      </c>
      <c r="W802" s="28">
        <v>0</v>
      </c>
      <c r="X802" s="28"/>
    </row>
    <row r="803" spans="1:24" x14ac:dyDescent="0.25">
      <c r="B803" s="42"/>
      <c r="C803" s="26"/>
      <c r="D803" s="26"/>
      <c r="E803" s="26"/>
      <c r="F803" s="26"/>
      <c r="G803" s="26"/>
      <c r="H803" s="26"/>
      <c r="I803" s="26"/>
      <c r="J803" s="26"/>
      <c r="K803" s="26"/>
      <c r="L803" s="26"/>
      <c r="M803" s="26"/>
      <c r="N803" s="26"/>
      <c r="O803" s="26"/>
      <c r="P803" s="26"/>
      <c r="Q803" s="26"/>
      <c r="R803" s="26"/>
      <c r="S803" s="26"/>
      <c r="T803" s="26"/>
      <c r="U803" s="26"/>
      <c r="V803" s="26"/>
      <c r="W803" s="26"/>
      <c r="X803" s="26"/>
    </row>
    <row r="804" spans="1:24" x14ac:dyDescent="0.25">
      <c r="A804" s="37">
        <v>380</v>
      </c>
      <c r="B804" s="42" t="s">
        <v>37</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A805" s="37">
        <v>381</v>
      </c>
      <c r="B805" s="42" t="s">
        <v>75</v>
      </c>
      <c r="C805" s="24">
        <v>0</v>
      </c>
      <c r="D805" s="24">
        <v>0</v>
      </c>
      <c r="E805" s="24">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row>
    <row r="806" spans="1:24" x14ac:dyDescent="0.25">
      <c r="A806" s="37">
        <v>382</v>
      </c>
      <c r="B806" s="42" t="s">
        <v>76</v>
      </c>
      <c r="C806" s="24">
        <v>0</v>
      </c>
      <c r="D806" s="24">
        <v>0</v>
      </c>
      <c r="E806" s="24">
        <v>0</v>
      </c>
      <c r="F806" s="24">
        <v>0</v>
      </c>
      <c r="G806" s="24">
        <v>0</v>
      </c>
      <c r="H806" s="24">
        <v>0</v>
      </c>
      <c r="I806" s="24">
        <v>0</v>
      </c>
      <c r="J806" s="24">
        <v>0</v>
      </c>
      <c r="K806" s="24">
        <v>0</v>
      </c>
      <c r="L806" s="24">
        <v>0</v>
      </c>
      <c r="M806" s="24">
        <v>0</v>
      </c>
      <c r="N806" s="24">
        <v>0</v>
      </c>
      <c r="O806" s="24">
        <v>0</v>
      </c>
      <c r="P806" s="24">
        <v>0</v>
      </c>
      <c r="Q806" s="24">
        <v>0</v>
      </c>
      <c r="R806" s="24">
        <v>0</v>
      </c>
      <c r="S806" s="24">
        <v>0</v>
      </c>
      <c r="T806" s="24">
        <v>0</v>
      </c>
      <c r="U806" s="24">
        <v>0</v>
      </c>
      <c r="V806" s="24">
        <v>0</v>
      </c>
      <c r="W806" s="24">
        <v>0</v>
      </c>
      <c r="X806" s="24"/>
    </row>
    <row r="807" spans="1:24" x14ac:dyDescent="0.25">
      <c r="A807" s="37">
        <v>383</v>
      </c>
      <c r="B807" s="42" t="s">
        <v>40</v>
      </c>
      <c r="C807" s="24">
        <v>0</v>
      </c>
      <c r="D807" s="24">
        <v>0</v>
      </c>
      <c r="E807" s="24">
        <v>0</v>
      </c>
      <c r="F807" s="24">
        <v>0</v>
      </c>
      <c r="G807" s="24">
        <v>0</v>
      </c>
      <c r="H807" s="24">
        <v>0</v>
      </c>
      <c r="I807" s="24">
        <v>0</v>
      </c>
      <c r="J807" s="24">
        <v>0</v>
      </c>
      <c r="K807" s="24">
        <v>0</v>
      </c>
      <c r="L807" s="24">
        <v>0</v>
      </c>
      <c r="M807" s="24">
        <v>0</v>
      </c>
      <c r="N807" s="24">
        <v>0</v>
      </c>
      <c r="O807" s="24">
        <v>0</v>
      </c>
      <c r="P807" s="24">
        <v>0</v>
      </c>
      <c r="Q807" s="24">
        <v>0</v>
      </c>
      <c r="R807" s="24">
        <v>0</v>
      </c>
      <c r="S807" s="24">
        <v>0</v>
      </c>
      <c r="T807" s="24">
        <v>0</v>
      </c>
      <c r="U807" s="24">
        <v>0</v>
      </c>
      <c r="V807" s="24">
        <v>0</v>
      </c>
      <c r="W807" s="24">
        <v>0</v>
      </c>
      <c r="X807" s="24"/>
    </row>
    <row r="809" spans="1:24" x14ac:dyDescent="0.25">
      <c r="A809" s="37">
        <v>1</v>
      </c>
      <c r="B809" s="42" t="s">
        <v>103</v>
      </c>
      <c r="C809" s="42" t="s">
        <v>103</v>
      </c>
      <c r="D809" s="42"/>
      <c r="E809" s="42"/>
      <c r="F809" s="42"/>
      <c r="G809" s="42"/>
      <c r="H809" s="42"/>
      <c r="I809" s="42"/>
      <c r="J809" s="42"/>
      <c r="K809" s="42"/>
      <c r="L809" s="42"/>
      <c r="M809" s="42"/>
      <c r="N809" s="42"/>
      <c r="O809" s="42"/>
      <c r="P809" s="42"/>
      <c r="Q809" s="42"/>
      <c r="R809" s="42"/>
      <c r="S809" s="42"/>
      <c r="T809" s="42"/>
      <c r="U809" s="42"/>
      <c r="V809" s="42"/>
      <c r="W809" s="42"/>
      <c r="X809" s="42"/>
    </row>
    <row r="810" spans="1:24" x14ac:dyDescent="0.25">
      <c r="A810" s="37">
        <v>283</v>
      </c>
      <c r="B810" s="42" t="s">
        <v>73</v>
      </c>
      <c r="C810" s="42">
        <v>2020</v>
      </c>
      <c r="D810" s="42">
        <v>2021</v>
      </c>
      <c r="E810" s="42">
        <v>2022</v>
      </c>
      <c r="F810" s="42">
        <v>2023</v>
      </c>
      <c r="G810" s="42">
        <v>2024</v>
      </c>
      <c r="H810" s="42">
        <v>2025</v>
      </c>
      <c r="I810" s="42">
        <v>2026</v>
      </c>
      <c r="J810" s="42">
        <v>2027</v>
      </c>
      <c r="K810" s="42">
        <v>2028</v>
      </c>
      <c r="L810" s="42">
        <v>2029</v>
      </c>
      <c r="M810" s="42">
        <v>2030</v>
      </c>
      <c r="N810" s="42">
        <v>2031</v>
      </c>
      <c r="O810" s="42">
        <v>2032</v>
      </c>
      <c r="P810" s="42">
        <v>2033</v>
      </c>
      <c r="Q810" s="42">
        <v>2034</v>
      </c>
      <c r="R810" s="42">
        <v>2035</v>
      </c>
      <c r="S810" s="42">
        <v>2036</v>
      </c>
      <c r="T810" s="42">
        <v>2037</v>
      </c>
      <c r="U810" s="42">
        <v>2038</v>
      </c>
      <c r="V810" s="42">
        <v>2039</v>
      </c>
      <c r="W810" s="42">
        <v>2040</v>
      </c>
      <c r="X810" s="42"/>
    </row>
    <row r="811" spans="1:24" x14ac:dyDescent="0.25">
      <c r="A811" s="37">
        <v>285</v>
      </c>
      <c r="B811" s="42" t="s">
        <v>104</v>
      </c>
      <c r="C811" s="24">
        <v>0</v>
      </c>
      <c r="D811" s="24">
        <v>0</v>
      </c>
      <c r="E811" s="24">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row>
    <row r="812" spans="1:24" x14ac:dyDescent="0.25">
      <c r="A812" s="37">
        <v>287</v>
      </c>
      <c r="B812" s="42" t="s">
        <v>104</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A813" s="37">
        <v>289</v>
      </c>
      <c r="B813" s="42" t="s">
        <v>105</v>
      </c>
      <c r="C813" s="24">
        <v>0</v>
      </c>
      <c r="D813" s="24">
        <v>0</v>
      </c>
      <c r="E813" s="24">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row>
    <row r="814" spans="1:24" x14ac:dyDescent="0.25">
      <c r="A814" s="37">
        <v>299</v>
      </c>
      <c r="B814" s="42" t="s">
        <v>78</v>
      </c>
      <c r="C814" s="24">
        <v>0</v>
      </c>
      <c r="D814" s="24">
        <v>0</v>
      </c>
      <c r="E814" s="24">
        <v>0</v>
      </c>
      <c r="F814" s="24">
        <v>0</v>
      </c>
      <c r="G814" s="24">
        <v>0</v>
      </c>
      <c r="H814" s="24">
        <v>0</v>
      </c>
      <c r="I814" s="24">
        <v>0</v>
      </c>
      <c r="J814" s="24">
        <v>0</v>
      </c>
      <c r="K814" s="24">
        <v>0</v>
      </c>
      <c r="L814" s="24">
        <v>0</v>
      </c>
      <c r="M814" s="24">
        <v>0</v>
      </c>
      <c r="N814" s="24">
        <v>0</v>
      </c>
      <c r="O814" s="24">
        <v>0</v>
      </c>
      <c r="P814" s="24">
        <v>0</v>
      </c>
      <c r="Q814" s="24">
        <v>0</v>
      </c>
      <c r="R814" s="24">
        <v>0</v>
      </c>
      <c r="S814" s="24">
        <v>0</v>
      </c>
      <c r="T814" s="24">
        <v>0</v>
      </c>
      <c r="U814" s="24">
        <v>0</v>
      </c>
      <c r="V814" s="24">
        <v>0</v>
      </c>
      <c r="W814" s="24">
        <v>0</v>
      </c>
      <c r="X814" s="24"/>
    </row>
    <row r="815" spans="1:24" x14ac:dyDescent="0.25">
      <c r="A815" s="37">
        <v>301</v>
      </c>
      <c r="B815" s="42" t="s">
        <v>106</v>
      </c>
      <c r="C815" s="24">
        <v>0</v>
      </c>
      <c r="D815" s="24">
        <v>0</v>
      </c>
      <c r="E815" s="24">
        <v>0</v>
      </c>
      <c r="F815" s="24">
        <v>0</v>
      </c>
      <c r="G815" s="24">
        <v>0</v>
      </c>
      <c r="H815" s="24">
        <v>0</v>
      </c>
      <c r="I815" s="24">
        <v>0</v>
      </c>
      <c r="J815" s="24">
        <v>0</v>
      </c>
      <c r="K815" s="24">
        <v>0</v>
      </c>
      <c r="L815" s="24">
        <v>0</v>
      </c>
      <c r="M815" s="24">
        <v>0</v>
      </c>
      <c r="N815" s="24">
        <v>0</v>
      </c>
      <c r="O815" s="24">
        <v>0</v>
      </c>
      <c r="P815" s="24">
        <v>0</v>
      </c>
      <c r="Q815" s="24">
        <v>0</v>
      </c>
      <c r="R815" s="24">
        <v>0</v>
      </c>
      <c r="S815" s="24">
        <v>0</v>
      </c>
      <c r="T815" s="24">
        <v>0</v>
      </c>
      <c r="U815" s="24">
        <v>0</v>
      </c>
      <c r="V815" s="24">
        <v>0</v>
      </c>
      <c r="W815" s="24">
        <v>0</v>
      </c>
      <c r="X815" s="24"/>
    </row>
    <row r="816" spans="1:24" x14ac:dyDescent="0.25">
      <c r="A816" s="37">
        <v>303</v>
      </c>
      <c r="B816" s="42" t="s">
        <v>107</v>
      </c>
      <c r="C816" s="24">
        <v>0</v>
      </c>
      <c r="D816" s="24">
        <v>0</v>
      </c>
      <c r="E816" s="24">
        <v>0</v>
      </c>
      <c r="F816" s="24">
        <v>0</v>
      </c>
      <c r="G816" s="24">
        <v>0</v>
      </c>
      <c r="H816" s="24">
        <v>0</v>
      </c>
      <c r="I816" s="24">
        <v>0</v>
      </c>
      <c r="J816" s="24">
        <v>0</v>
      </c>
      <c r="K816" s="24">
        <v>0</v>
      </c>
      <c r="L816" s="24">
        <v>0</v>
      </c>
      <c r="M816" s="24">
        <v>0</v>
      </c>
      <c r="N816" s="24">
        <v>0</v>
      </c>
      <c r="O816" s="24">
        <v>0</v>
      </c>
      <c r="P816" s="24">
        <v>0</v>
      </c>
      <c r="Q816" s="24">
        <v>0</v>
      </c>
      <c r="R816" s="24">
        <v>0</v>
      </c>
      <c r="S816" s="24">
        <v>0</v>
      </c>
      <c r="T816" s="24">
        <v>0</v>
      </c>
      <c r="U816" s="24">
        <v>0</v>
      </c>
      <c r="V816" s="24">
        <v>0</v>
      </c>
      <c r="W816" s="24">
        <v>0</v>
      </c>
      <c r="X816" s="24"/>
    </row>
    <row r="817" spans="1:24" x14ac:dyDescent="0.25">
      <c r="B817" s="42"/>
      <c r="C817" s="26"/>
      <c r="D817" s="26"/>
      <c r="E817" s="26"/>
      <c r="F817" s="26"/>
      <c r="G817" s="26"/>
      <c r="H817" s="26"/>
      <c r="I817" s="26"/>
      <c r="J817" s="26"/>
      <c r="K817" s="26"/>
      <c r="L817" s="26"/>
      <c r="M817" s="26"/>
      <c r="N817" s="26"/>
      <c r="O817" s="26"/>
      <c r="P817" s="26"/>
      <c r="Q817" s="26"/>
      <c r="R817" s="26"/>
      <c r="S817" s="26"/>
      <c r="T817" s="26"/>
      <c r="U817" s="26"/>
      <c r="V817" s="26"/>
      <c r="W817" s="26"/>
      <c r="X817" s="26"/>
    </row>
    <row r="818" spans="1:24" x14ac:dyDescent="0.25">
      <c r="A818" s="37">
        <v>330</v>
      </c>
      <c r="B818" s="42" t="s">
        <v>82</v>
      </c>
      <c r="C818" s="36">
        <v>0</v>
      </c>
      <c r="D818" s="36">
        <v>0</v>
      </c>
      <c r="E818" s="36">
        <v>0</v>
      </c>
      <c r="F818" s="36">
        <v>0</v>
      </c>
      <c r="G818" s="36">
        <v>0</v>
      </c>
      <c r="H818" s="36">
        <v>0</v>
      </c>
      <c r="I818" s="36">
        <v>0</v>
      </c>
      <c r="J818" s="36">
        <v>0</v>
      </c>
      <c r="K818" s="36">
        <v>0</v>
      </c>
      <c r="L818" s="36">
        <v>0</v>
      </c>
      <c r="M818" s="36">
        <v>0</v>
      </c>
      <c r="N818" s="36">
        <v>0</v>
      </c>
      <c r="O818" s="36">
        <v>0</v>
      </c>
      <c r="P818" s="36">
        <v>0</v>
      </c>
      <c r="Q818" s="36">
        <v>0</v>
      </c>
      <c r="R818" s="36">
        <v>0</v>
      </c>
      <c r="S818" s="36">
        <v>0</v>
      </c>
      <c r="T818" s="36">
        <v>0</v>
      </c>
      <c r="U818" s="36">
        <v>0</v>
      </c>
      <c r="V818" s="36">
        <v>0</v>
      </c>
      <c r="W818" s="36">
        <v>0</v>
      </c>
      <c r="X818" s="36"/>
    </row>
    <row r="819" spans="1:24" x14ac:dyDescent="0.25">
      <c r="A819" s="37">
        <v>331</v>
      </c>
      <c r="B819" s="42" t="s">
        <v>83</v>
      </c>
      <c r="C819" s="28">
        <v>0</v>
      </c>
      <c r="D819" s="28">
        <v>0</v>
      </c>
      <c r="E819" s="28">
        <v>0</v>
      </c>
      <c r="F819" s="28">
        <v>0</v>
      </c>
      <c r="G819" s="28">
        <v>0</v>
      </c>
      <c r="H819" s="28">
        <v>0</v>
      </c>
      <c r="I819" s="28">
        <v>0</v>
      </c>
      <c r="J819" s="28">
        <v>0</v>
      </c>
      <c r="K819" s="28">
        <v>0</v>
      </c>
      <c r="L819" s="28">
        <v>0</v>
      </c>
      <c r="M819" s="28">
        <v>0</v>
      </c>
      <c r="N819" s="28">
        <v>0</v>
      </c>
      <c r="O819" s="28">
        <v>0</v>
      </c>
      <c r="P819" s="28">
        <v>0</v>
      </c>
      <c r="Q819" s="28">
        <v>0</v>
      </c>
      <c r="R819" s="28">
        <v>0</v>
      </c>
      <c r="S819" s="28">
        <v>0</v>
      </c>
      <c r="T819" s="28">
        <v>0</v>
      </c>
      <c r="U819" s="28">
        <v>0</v>
      </c>
      <c r="V819" s="28">
        <v>0</v>
      </c>
      <c r="W819" s="28">
        <v>0</v>
      </c>
      <c r="X819" s="28"/>
    </row>
    <row r="820" spans="1:24" x14ac:dyDescent="0.25">
      <c r="A820" s="37">
        <v>332</v>
      </c>
      <c r="B820" s="42" t="s">
        <v>84</v>
      </c>
      <c r="C820" s="28">
        <v>0</v>
      </c>
      <c r="D820" s="28">
        <v>0</v>
      </c>
      <c r="E820" s="28">
        <v>0</v>
      </c>
      <c r="F820" s="28">
        <v>0</v>
      </c>
      <c r="G820" s="28">
        <v>0</v>
      </c>
      <c r="H820" s="28">
        <v>0</v>
      </c>
      <c r="I820" s="28">
        <v>0</v>
      </c>
      <c r="J820" s="28">
        <v>0</v>
      </c>
      <c r="K820" s="28">
        <v>0</v>
      </c>
      <c r="L820" s="28">
        <v>0</v>
      </c>
      <c r="M820" s="28">
        <v>0</v>
      </c>
      <c r="N820" s="28">
        <v>0</v>
      </c>
      <c r="O820" s="28">
        <v>0</v>
      </c>
      <c r="P820" s="28">
        <v>0</v>
      </c>
      <c r="Q820" s="28">
        <v>0</v>
      </c>
      <c r="R820" s="28">
        <v>0</v>
      </c>
      <c r="S820" s="28">
        <v>0</v>
      </c>
      <c r="T820" s="28">
        <v>0</v>
      </c>
      <c r="U820" s="28">
        <v>0</v>
      </c>
      <c r="V820" s="28">
        <v>0</v>
      </c>
      <c r="W820" s="28">
        <v>0</v>
      </c>
      <c r="X820" s="28"/>
    </row>
    <row r="821" spans="1:24" x14ac:dyDescent="0.25">
      <c r="A821" s="37">
        <v>336</v>
      </c>
      <c r="B821" s="42" t="s">
        <v>85</v>
      </c>
      <c r="C821" s="28">
        <v>1</v>
      </c>
      <c r="D821" s="28">
        <v>1</v>
      </c>
      <c r="E821" s="28">
        <v>1</v>
      </c>
      <c r="F821" s="28">
        <v>1</v>
      </c>
      <c r="G821" s="28">
        <v>1</v>
      </c>
      <c r="H821" s="28">
        <v>1</v>
      </c>
      <c r="I821" s="28">
        <v>1</v>
      </c>
      <c r="J821" s="28">
        <v>1</v>
      </c>
      <c r="K821" s="28">
        <v>1</v>
      </c>
      <c r="L821" s="28">
        <v>1</v>
      </c>
      <c r="M821" s="28">
        <v>1</v>
      </c>
      <c r="N821" s="28">
        <v>1</v>
      </c>
      <c r="O821" s="28">
        <v>1</v>
      </c>
      <c r="P821" s="28">
        <v>1</v>
      </c>
      <c r="Q821" s="28">
        <v>1</v>
      </c>
      <c r="R821" s="28">
        <v>1</v>
      </c>
      <c r="S821" s="28">
        <v>1</v>
      </c>
      <c r="T821" s="28">
        <v>1</v>
      </c>
      <c r="U821" s="28">
        <v>1</v>
      </c>
      <c r="V821" s="28">
        <v>1</v>
      </c>
      <c r="W821" s="28">
        <v>1</v>
      </c>
      <c r="X821" s="28"/>
    </row>
    <row r="822" spans="1:24" x14ac:dyDescent="0.25">
      <c r="B822" s="42"/>
      <c r="C822" s="26"/>
      <c r="D822" s="26"/>
      <c r="E822" s="26"/>
      <c r="F822" s="26"/>
      <c r="G822" s="26"/>
      <c r="H822" s="26"/>
      <c r="I822" s="26"/>
      <c r="J822" s="26"/>
      <c r="K822" s="26"/>
      <c r="L822" s="26"/>
      <c r="M822" s="26"/>
      <c r="N822" s="26"/>
      <c r="O822" s="26"/>
      <c r="P822" s="26"/>
      <c r="Q822" s="26"/>
      <c r="R822" s="26"/>
      <c r="S822" s="26"/>
      <c r="T822" s="26"/>
      <c r="U822" s="26"/>
      <c r="V822" s="26"/>
      <c r="W822" s="26"/>
      <c r="X822" s="26"/>
    </row>
    <row r="823" spans="1:24" x14ac:dyDescent="0.25">
      <c r="A823" s="37">
        <v>339</v>
      </c>
      <c r="B823" s="42" t="s">
        <v>86</v>
      </c>
      <c r="C823" s="24">
        <v>0</v>
      </c>
      <c r="D823" s="24">
        <v>0</v>
      </c>
      <c r="E823" s="24">
        <v>0</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row>
    <row r="824" spans="1:24" x14ac:dyDescent="0.25">
      <c r="A824" s="37">
        <v>340</v>
      </c>
      <c r="B824" s="42" t="s">
        <v>87</v>
      </c>
      <c r="C824" s="24">
        <v>0</v>
      </c>
      <c r="D824" s="24">
        <v>0</v>
      </c>
      <c r="E824" s="24">
        <v>0</v>
      </c>
      <c r="F824" s="24">
        <v>0</v>
      </c>
      <c r="G824" s="24">
        <v>0</v>
      </c>
      <c r="H824" s="24">
        <v>0</v>
      </c>
      <c r="I824" s="24">
        <v>0</v>
      </c>
      <c r="J824" s="24">
        <v>0</v>
      </c>
      <c r="K824" s="24">
        <v>0</v>
      </c>
      <c r="L824" s="24">
        <v>0</v>
      </c>
      <c r="M824" s="24">
        <v>0</v>
      </c>
      <c r="N824" s="24">
        <v>0</v>
      </c>
      <c r="O824" s="24">
        <v>0</v>
      </c>
      <c r="P824" s="24">
        <v>0</v>
      </c>
      <c r="Q824" s="24">
        <v>0</v>
      </c>
      <c r="R824" s="24">
        <v>0</v>
      </c>
      <c r="S824" s="24">
        <v>0</v>
      </c>
      <c r="T824" s="24">
        <v>0</v>
      </c>
      <c r="U824" s="24">
        <v>0</v>
      </c>
      <c r="V824" s="24">
        <v>0</v>
      </c>
      <c r="W824" s="24">
        <v>0</v>
      </c>
      <c r="X824" s="24"/>
    </row>
    <row r="825" spans="1:24" x14ac:dyDescent="0.25">
      <c r="B825" s="42"/>
      <c r="C825" s="26"/>
      <c r="D825" s="26"/>
      <c r="E825" s="26"/>
      <c r="F825" s="26"/>
      <c r="G825" s="26"/>
      <c r="H825" s="26"/>
      <c r="I825" s="26"/>
      <c r="J825" s="26"/>
      <c r="K825" s="26"/>
      <c r="L825" s="26"/>
      <c r="M825" s="26"/>
      <c r="N825" s="26"/>
      <c r="O825" s="26"/>
      <c r="P825" s="26"/>
      <c r="Q825" s="26"/>
      <c r="R825" s="26"/>
      <c r="S825" s="26"/>
      <c r="T825" s="26"/>
      <c r="U825" s="26"/>
      <c r="V825" s="26"/>
      <c r="W825" s="26"/>
      <c r="X825" s="26"/>
    </row>
    <row r="826" spans="1:24" x14ac:dyDescent="0.25">
      <c r="A826" s="37">
        <v>366</v>
      </c>
      <c r="B826" s="42" t="s">
        <v>88</v>
      </c>
      <c r="C826" s="36">
        <v>0</v>
      </c>
      <c r="D826" s="36">
        <v>0</v>
      </c>
      <c r="E826" s="36">
        <v>0</v>
      </c>
      <c r="F826" s="36">
        <v>0</v>
      </c>
      <c r="G826" s="36">
        <v>0</v>
      </c>
      <c r="H826" s="36">
        <v>0</v>
      </c>
      <c r="I826" s="36">
        <v>0</v>
      </c>
      <c r="J826" s="36">
        <v>0</v>
      </c>
      <c r="K826" s="36">
        <v>0</v>
      </c>
      <c r="L826" s="36">
        <v>0</v>
      </c>
      <c r="M826" s="36">
        <v>0</v>
      </c>
      <c r="N826" s="36">
        <v>0</v>
      </c>
      <c r="O826" s="36">
        <v>0</v>
      </c>
      <c r="P826" s="36">
        <v>0</v>
      </c>
      <c r="Q826" s="36">
        <v>0</v>
      </c>
      <c r="R826" s="36">
        <v>0</v>
      </c>
      <c r="S826" s="36">
        <v>0</v>
      </c>
      <c r="T826" s="36">
        <v>0</v>
      </c>
      <c r="U826" s="36">
        <v>0</v>
      </c>
      <c r="V826" s="36">
        <v>0</v>
      </c>
      <c r="W826" s="36">
        <v>0</v>
      </c>
      <c r="X826" s="36"/>
    </row>
    <row r="827" spans="1:24" x14ac:dyDescent="0.25">
      <c r="A827" s="37">
        <v>368</v>
      </c>
      <c r="B827" s="42" t="s">
        <v>89</v>
      </c>
      <c r="C827" s="28">
        <v>0</v>
      </c>
      <c r="D827" s="28">
        <v>0</v>
      </c>
      <c r="E827" s="28">
        <v>0</v>
      </c>
      <c r="F827" s="28">
        <v>0</v>
      </c>
      <c r="G827" s="28">
        <v>0</v>
      </c>
      <c r="H827" s="28">
        <v>0</v>
      </c>
      <c r="I827" s="28">
        <v>0</v>
      </c>
      <c r="J827" s="28">
        <v>0</v>
      </c>
      <c r="K827" s="28">
        <v>0</v>
      </c>
      <c r="L827" s="28">
        <v>0</v>
      </c>
      <c r="M827" s="28">
        <v>0</v>
      </c>
      <c r="N827" s="28">
        <v>0</v>
      </c>
      <c r="O827" s="28">
        <v>0</v>
      </c>
      <c r="P827" s="28">
        <v>0</v>
      </c>
      <c r="Q827" s="28">
        <v>0</v>
      </c>
      <c r="R827" s="28">
        <v>0</v>
      </c>
      <c r="S827" s="28">
        <v>0</v>
      </c>
      <c r="T827" s="28">
        <v>0</v>
      </c>
      <c r="U827" s="28">
        <v>0</v>
      </c>
      <c r="V827" s="28">
        <v>0</v>
      </c>
      <c r="W827" s="28">
        <v>0</v>
      </c>
      <c r="X827" s="28"/>
    </row>
    <row r="828" spans="1:24" x14ac:dyDescent="0.25">
      <c r="A828" s="37">
        <v>369</v>
      </c>
      <c r="B828" s="42" t="s">
        <v>90</v>
      </c>
      <c r="C828" s="28">
        <v>0</v>
      </c>
      <c r="D828" s="28">
        <v>0</v>
      </c>
      <c r="E828" s="28">
        <v>0</v>
      </c>
      <c r="F828" s="28">
        <v>0</v>
      </c>
      <c r="G828" s="28">
        <v>0</v>
      </c>
      <c r="H828" s="28">
        <v>0</v>
      </c>
      <c r="I828" s="28">
        <v>0</v>
      </c>
      <c r="J828" s="28">
        <v>0</v>
      </c>
      <c r="K828" s="28">
        <v>0</v>
      </c>
      <c r="L828" s="28">
        <v>0</v>
      </c>
      <c r="M828" s="28">
        <v>0</v>
      </c>
      <c r="N828" s="28">
        <v>0</v>
      </c>
      <c r="O828" s="28">
        <v>0</v>
      </c>
      <c r="P828" s="28">
        <v>0</v>
      </c>
      <c r="Q828" s="28">
        <v>0</v>
      </c>
      <c r="R828" s="28">
        <v>0</v>
      </c>
      <c r="S828" s="28">
        <v>0</v>
      </c>
      <c r="T828" s="28">
        <v>0</v>
      </c>
      <c r="U828" s="28">
        <v>0</v>
      </c>
      <c r="V828" s="28">
        <v>0</v>
      </c>
      <c r="W828" s="28">
        <v>0</v>
      </c>
      <c r="X828" s="28"/>
    </row>
    <row r="829" spans="1:24" x14ac:dyDescent="0.25">
      <c r="A829" s="37">
        <v>370</v>
      </c>
      <c r="B829" s="42" t="s">
        <v>91</v>
      </c>
      <c r="C829" s="28">
        <v>0</v>
      </c>
      <c r="D829" s="28">
        <v>0</v>
      </c>
      <c r="E829" s="28">
        <v>0</v>
      </c>
      <c r="F829" s="28">
        <v>0</v>
      </c>
      <c r="G829" s="28">
        <v>0</v>
      </c>
      <c r="H829" s="28">
        <v>0</v>
      </c>
      <c r="I829" s="28">
        <v>0</v>
      </c>
      <c r="J829" s="28">
        <v>0</v>
      </c>
      <c r="K829" s="28">
        <v>0</v>
      </c>
      <c r="L829" s="28">
        <v>0</v>
      </c>
      <c r="M829" s="28">
        <v>0</v>
      </c>
      <c r="N829" s="28">
        <v>0</v>
      </c>
      <c r="O829" s="28">
        <v>0</v>
      </c>
      <c r="P829" s="28">
        <v>0</v>
      </c>
      <c r="Q829" s="28">
        <v>0</v>
      </c>
      <c r="R829" s="28">
        <v>0</v>
      </c>
      <c r="S829" s="28">
        <v>0</v>
      </c>
      <c r="T829" s="28">
        <v>0</v>
      </c>
      <c r="U829" s="28">
        <v>0</v>
      </c>
      <c r="V829" s="28">
        <v>0</v>
      </c>
      <c r="W829" s="28">
        <v>0</v>
      </c>
      <c r="X829" s="28"/>
    </row>
    <row r="830" spans="1:24" x14ac:dyDescent="0.25">
      <c r="B830" s="42"/>
      <c r="C830" s="26"/>
      <c r="D830" s="26"/>
      <c r="E830" s="26"/>
      <c r="F830" s="26"/>
      <c r="G830" s="26"/>
      <c r="H830" s="26"/>
      <c r="I830" s="26"/>
      <c r="J830" s="26"/>
      <c r="K830" s="26"/>
      <c r="L830" s="26"/>
      <c r="M830" s="26"/>
      <c r="N830" s="26"/>
      <c r="O830" s="26"/>
      <c r="P830" s="26"/>
      <c r="Q830" s="26"/>
      <c r="R830" s="26"/>
      <c r="S830" s="26"/>
      <c r="T830" s="26"/>
      <c r="U830" s="26"/>
      <c r="V830" s="26"/>
      <c r="W830" s="26"/>
      <c r="X830" s="26"/>
    </row>
    <row r="831" spans="1:24" x14ac:dyDescent="0.25">
      <c r="A831" s="37">
        <v>380</v>
      </c>
      <c r="B831" s="42" t="s">
        <v>37</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A832" s="37">
        <v>381</v>
      </c>
      <c r="B832" s="42" t="s">
        <v>75</v>
      </c>
      <c r="C832" s="24">
        <v>0</v>
      </c>
      <c r="D832" s="24">
        <v>0</v>
      </c>
      <c r="E832" s="24">
        <v>0</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row>
    <row r="833" spans="1:24" x14ac:dyDescent="0.25">
      <c r="A833" s="37">
        <v>382</v>
      </c>
      <c r="B833" s="42" t="s">
        <v>76</v>
      </c>
      <c r="C833" s="24">
        <v>0</v>
      </c>
      <c r="D833" s="24">
        <v>0</v>
      </c>
      <c r="E833" s="24">
        <v>0</v>
      </c>
      <c r="F833" s="24">
        <v>0</v>
      </c>
      <c r="G833" s="24">
        <v>0</v>
      </c>
      <c r="H833" s="24">
        <v>0</v>
      </c>
      <c r="I833" s="24">
        <v>0</v>
      </c>
      <c r="J833" s="24">
        <v>0</v>
      </c>
      <c r="K833" s="24">
        <v>0</v>
      </c>
      <c r="L833" s="24">
        <v>0</v>
      </c>
      <c r="M833" s="24">
        <v>0</v>
      </c>
      <c r="N833" s="24">
        <v>0</v>
      </c>
      <c r="O833" s="24">
        <v>0</v>
      </c>
      <c r="P833" s="24">
        <v>0</v>
      </c>
      <c r="Q833" s="24">
        <v>0</v>
      </c>
      <c r="R833" s="24">
        <v>0</v>
      </c>
      <c r="S833" s="24">
        <v>0</v>
      </c>
      <c r="T833" s="24">
        <v>0</v>
      </c>
      <c r="U833" s="24">
        <v>0</v>
      </c>
      <c r="V833" s="24">
        <v>0</v>
      </c>
      <c r="W833" s="24">
        <v>0</v>
      </c>
      <c r="X833" s="24"/>
    </row>
    <row r="834" spans="1:24" x14ac:dyDescent="0.25">
      <c r="A834" s="37">
        <v>383</v>
      </c>
      <c r="B834" s="42" t="s">
        <v>40</v>
      </c>
      <c r="C834" s="24">
        <v>0</v>
      </c>
      <c r="D834" s="24">
        <v>0</v>
      </c>
      <c r="E834" s="24">
        <v>0</v>
      </c>
      <c r="F834" s="24">
        <v>0</v>
      </c>
      <c r="G834" s="24">
        <v>0</v>
      </c>
      <c r="H834" s="24">
        <v>0</v>
      </c>
      <c r="I834" s="24">
        <v>0</v>
      </c>
      <c r="J834" s="24">
        <v>0</v>
      </c>
      <c r="K834" s="24">
        <v>0</v>
      </c>
      <c r="L834" s="24">
        <v>0</v>
      </c>
      <c r="M834" s="24">
        <v>0</v>
      </c>
      <c r="N834" s="24">
        <v>0</v>
      </c>
      <c r="O834" s="24">
        <v>0</v>
      </c>
      <c r="P834" s="24">
        <v>0</v>
      </c>
      <c r="Q834" s="24">
        <v>0</v>
      </c>
      <c r="R834" s="24">
        <v>0</v>
      </c>
      <c r="S834" s="24">
        <v>0</v>
      </c>
      <c r="T834" s="24">
        <v>0</v>
      </c>
      <c r="U834" s="24">
        <v>0</v>
      </c>
      <c r="V834" s="24">
        <v>0</v>
      </c>
      <c r="W834" s="24">
        <v>0</v>
      </c>
      <c r="X834" s="24"/>
    </row>
    <row r="836" spans="1:24" x14ac:dyDescent="0.25">
      <c r="A836" s="37">
        <v>1</v>
      </c>
      <c r="B836" s="42" t="s">
        <v>103</v>
      </c>
      <c r="C836" s="42" t="s">
        <v>103</v>
      </c>
      <c r="D836" s="42"/>
      <c r="E836" s="42"/>
      <c r="F836" s="42"/>
      <c r="G836" s="42"/>
      <c r="H836" s="42"/>
      <c r="I836" s="42"/>
      <c r="J836" s="42"/>
      <c r="K836" s="42"/>
      <c r="L836" s="42"/>
      <c r="M836" s="42"/>
      <c r="N836" s="42"/>
      <c r="O836" s="42"/>
      <c r="P836" s="42"/>
      <c r="Q836" s="42"/>
      <c r="R836" s="42"/>
      <c r="S836" s="42"/>
      <c r="T836" s="42"/>
      <c r="U836" s="42"/>
      <c r="V836" s="42"/>
      <c r="W836" s="42"/>
      <c r="X836" s="42"/>
    </row>
    <row r="837" spans="1:24" x14ac:dyDescent="0.25">
      <c r="A837" s="37">
        <v>283</v>
      </c>
      <c r="B837" s="42" t="s">
        <v>73</v>
      </c>
      <c r="C837" s="42">
        <v>2020</v>
      </c>
      <c r="D837" s="42">
        <v>2021</v>
      </c>
      <c r="E837" s="42">
        <v>2022</v>
      </c>
      <c r="F837" s="42">
        <v>2023</v>
      </c>
      <c r="G837" s="42">
        <v>2024</v>
      </c>
      <c r="H837" s="42">
        <v>2025</v>
      </c>
      <c r="I837" s="42">
        <v>2026</v>
      </c>
      <c r="J837" s="42">
        <v>2027</v>
      </c>
      <c r="K837" s="42">
        <v>2028</v>
      </c>
      <c r="L837" s="42">
        <v>2029</v>
      </c>
      <c r="M837" s="42">
        <v>2030</v>
      </c>
      <c r="N837" s="42">
        <v>2031</v>
      </c>
      <c r="O837" s="42">
        <v>2032</v>
      </c>
      <c r="P837" s="42">
        <v>2033</v>
      </c>
      <c r="Q837" s="42">
        <v>2034</v>
      </c>
      <c r="R837" s="42">
        <v>2035</v>
      </c>
      <c r="S837" s="42">
        <v>2036</v>
      </c>
      <c r="T837" s="42">
        <v>2037</v>
      </c>
      <c r="U837" s="42">
        <v>2038</v>
      </c>
      <c r="V837" s="42">
        <v>2039</v>
      </c>
      <c r="W837" s="42">
        <v>2040</v>
      </c>
      <c r="X837" s="42"/>
    </row>
    <row r="838" spans="1:24" x14ac:dyDescent="0.25">
      <c r="A838" s="37">
        <v>285</v>
      </c>
      <c r="B838" s="42" t="s">
        <v>104</v>
      </c>
      <c r="C838" s="24">
        <v>0</v>
      </c>
      <c r="D838" s="24">
        <v>0</v>
      </c>
      <c r="E838" s="24">
        <v>0</v>
      </c>
      <c r="F838" s="24">
        <v>0</v>
      </c>
      <c r="G838" s="24">
        <v>0</v>
      </c>
      <c r="H838" s="24">
        <v>0</v>
      </c>
      <c r="I838" s="24">
        <v>0</v>
      </c>
      <c r="J838" s="24">
        <v>0</v>
      </c>
      <c r="K838" s="24">
        <v>0</v>
      </c>
      <c r="L838" s="24">
        <v>0</v>
      </c>
      <c r="M838" s="24">
        <v>0</v>
      </c>
      <c r="N838" s="24">
        <v>0</v>
      </c>
      <c r="O838" s="24">
        <v>0</v>
      </c>
      <c r="P838" s="24">
        <v>0</v>
      </c>
      <c r="Q838" s="24">
        <v>0</v>
      </c>
      <c r="R838" s="24">
        <v>0</v>
      </c>
      <c r="S838" s="24">
        <v>0</v>
      </c>
      <c r="T838" s="24">
        <v>0</v>
      </c>
      <c r="U838" s="24">
        <v>0</v>
      </c>
      <c r="V838" s="24">
        <v>0</v>
      </c>
      <c r="W838" s="24">
        <v>0</v>
      </c>
      <c r="X838" s="24"/>
    </row>
    <row r="839" spans="1:24" x14ac:dyDescent="0.25">
      <c r="A839" s="37">
        <v>287</v>
      </c>
      <c r="B839" s="42" t="s">
        <v>104</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A840" s="37">
        <v>289</v>
      </c>
      <c r="B840" s="42" t="s">
        <v>105</v>
      </c>
      <c r="C840" s="24">
        <v>0</v>
      </c>
      <c r="D840" s="24">
        <v>0</v>
      </c>
      <c r="E840" s="24">
        <v>0</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row>
    <row r="841" spans="1:24" x14ac:dyDescent="0.25">
      <c r="A841" s="37">
        <v>299</v>
      </c>
      <c r="B841" s="42" t="s">
        <v>78</v>
      </c>
      <c r="C841" s="24">
        <v>0</v>
      </c>
      <c r="D841" s="24">
        <v>0</v>
      </c>
      <c r="E841" s="24">
        <v>0</v>
      </c>
      <c r="F841" s="24">
        <v>0</v>
      </c>
      <c r="G841" s="24">
        <v>0</v>
      </c>
      <c r="H841" s="24">
        <v>0</v>
      </c>
      <c r="I841" s="24">
        <v>0</v>
      </c>
      <c r="J841" s="24">
        <v>0</v>
      </c>
      <c r="K841" s="24">
        <v>0</v>
      </c>
      <c r="L841" s="24">
        <v>0</v>
      </c>
      <c r="M841" s="24">
        <v>0</v>
      </c>
      <c r="N841" s="24">
        <v>0</v>
      </c>
      <c r="O841" s="24">
        <v>0</v>
      </c>
      <c r="P841" s="24">
        <v>0</v>
      </c>
      <c r="Q841" s="24">
        <v>0</v>
      </c>
      <c r="R841" s="24">
        <v>0</v>
      </c>
      <c r="S841" s="24">
        <v>0</v>
      </c>
      <c r="T841" s="24">
        <v>0</v>
      </c>
      <c r="U841" s="24">
        <v>0</v>
      </c>
      <c r="V841" s="24">
        <v>0</v>
      </c>
      <c r="W841" s="24">
        <v>0</v>
      </c>
      <c r="X841" s="24"/>
    </row>
    <row r="842" spans="1:24" x14ac:dyDescent="0.25">
      <c r="A842" s="37">
        <v>301</v>
      </c>
      <c r="B842" s="42" t="s">
        <v>106</v>
      </c>
      <c r="C842" s="24">
        <v>0</v>
      </c>
      <c r="D842" s="24">
        <v>0</v>
      </c>
      <c r="E842" s="24">
        <v>0</v>
      </c>
      <c r="F842" s="24">
        <v>0</v>
      </c>
      <c r="G842" s="24">
        <v>0</v>
      </c>
      <c r="H842" s="24">
        <v>0</v>
      </c>
      <c r="I842" s="24">
        <v>0</v>
      </c>
      <c r="J842" s="24">
        <v>0</v>
      </c>
      <c r="K842" s="24">
        <v>0</v>
      </c>
      <c r="L842" s="24">
        <v>0</v>
      </c>
      <c r="M842" s="24">
        <v>0</v>
      </c>
      <c r="N842" s="24">
        <v>0</v>
      </c>
      <c r="O842" s="24">
        <v>0</v>
      </c>
      <c r="P842" s="24">
        <v>0</v>
      </c>
      <c r="Q842" s="24">
        <v>0</v>
      </c>
      <c r="R842" s="24">
        <v>0</v>
      </c>
      <c r="S842" s="24">
        <v>0</v>
      </c>
      <c r="T842" s="24">
        <v>0</v>
      </c>
      <c r="U842" s="24">
        <v>0</v>
      </c>
      <c r="V842" s="24">
        <v>0</v>
      </c>
      <c r="W842" s="24">
        <v>0</v>
      </c>
      <c r="X842" s="24"/>
    </row>
    <row r="843" spans="1:24" x14ac:dyDescent="0.25">
      <c r="A843" s="37">
        <v>303</v>
      </c>
      <c r="B843" s="42" t="s">
        <v>107</v>
      </c>
      <c r="C843" s="24">
        <v>0</v>
      </c>
      <c r="D843" s="24">
        <v>0</v>
      </c>
      <c r="E843" s="24">
        <v>0</v>
      </c>
      <c r="F843" s="24">
        <v>0</v>
      </c>
      <c r="G843" s="24">
        <v>0</v>
      </c>
      <c r="H843" s="24">
        <v>0</v>
      </c>
      <c r="I843" s="24">
        <v>0</v>
      </c>
      <c r="J843" s="24">
        <v>0</v>
      </c>
      <c r="K843" s="24">
        <v>0</v>
      </c>
      <c r="L843" s="24">
        <v>0</v>
      </c>
      <c r="M843" s="24">
        <v>0</v>
      </c>
      <c r="N843" s="24">
        <v>0</v>
      </c>
      <c r="O843" s="24">
        <v>0</v>
      </c>
      <c r="P843" s="24">
        <v>0</v>
      </c>
      <c r="Q843" s="24">
        <v>0</v>
      </c>
      <c r="R843" s="24">
        <v>0</v>
      </c>
      <c r="S843" s="24">
        <v>0</v>
      </c>
      <c r="T843" s="24">
        <v>0</v>
      </c>
      <c r="U843" s="24">
        <v>0</v>
      </c>
      <c r="V843" s="24">
        <v>0</v>
      </c>
      <c r="W843" s="24">
        <v>0</v>
      </c>
      <c r="X843" s="24"/>
    </row>
    <row r="844" spans="1:24" x14ac:dyDescent="0.25">
      <c r="B844" s="42"/>
      <c r="C844" s="26"/>
      <c r="D844" s="26"/>
      <c r="E844" s="26"/>
      <c r="F844" s="26"/>
      <c r="G844" s="26"/>
      <c r="H844" s="26"/>
      <c r="I844" s="26"/>
      <c r="J844" s="26"/>
      <c r="K844" s="26"/>
      <c r="L844" s="26"/>
      <c r="M844" s="26"/>
      <c r="N844" s="26"/>
      <c r="O844" s="26"/>
      <c r="P844" s="26"/>
      <c r="Q844" s="26"/>
      <c r="R844" s="26"/>
      <c r="S844" s="26"/>
      <c r="T844" s="26"/>
      <c r="U844" s="26"/>
      <c r="V844" s="26"/>
      <c r="W844" s="26"/>
      <c r="X844" s="26"/>
    </row>
    <row r="845" spans="1:24" x14ac:dyDescent="0.25">
      <c r="A845" s="37">
        <v>330</v>
      </c>
      <c r="B845" s="42" t="s">
        <v>82</v>
      </c>
      <c r="C845" s="36">
        <v>0</v>
      </c>
      <c r="D845" s="36">
        <v>0</v>
      </c>
      <c r="E845" s="36">
        <v>0</v>
      </c>
      <c r="F845" s="36">
        <v>0</v>
      </c>
      <c r="G845" s="36">
        <v>0</v>
      </c>
      <c r="H845" s="36">
        <v>0</v>
      </c>
      <c r="I845" s="36">
        <v>0</v>
      </c>
      <c r="J845" s="36">
        <v>0</v>
      </c>
      <c r="K845" s="36">
        <v>0</v>
      </c>
      <c r="L845" s="36">
        <v>0</v>
      </c>
      <c r="M845" s="36">
        <v>0</v>
      </c>
      <c r="N845" s="36">
        <v>0</v>
      </c>
      <c r="O845" s="36">
        <v>0</v>
      </c>
      <c r="P845" s="36">
        <v>0</v>
      </c>
      <c r="Q845" s="36">
        <v>0</v>
      </c>
      <c r="R845" s="36">
        <v>0</v>
      </c>
      <c r="S845" s="36">
        <v>0</v>
      </c>
      <c r="T845" s="36">
        <v>0</v>
      </c>
      <c r="U845" s="36">
        <v>0</v>
      </c>
      <c r="V845" s="36">
        <v>0</v>
      </c>
      <c r="W845" s="36">
        <v>0</v>
      </c>
      <c r="X845" s="36"/>
    </row>
    <row r="846" spans="1:24" x14ac:dyDescent="0.25">
      <c r="A846" s="37">
        <v>331</v>
      </c>
      <c r="B846" s="42" t="s">
        <v>83</v>
      </c>
      <c r="C846" s="28">
        <v>0</v>
      </c>
      <c r="D846" s="28">
        <v>0</v>
      </c>
      <c r="E846" s="28">
        <v>0</v>
      </c>
      <c r="F846" s="28">
        <v>0</v>
      </c>
      <c r="G846" s="28">
        <v>0</v>
      </c>
      <c r="H846" s="28">
        <v>0</v>
      </c>
      <c r="I846" s="28">
        <v>0</v>
      </c>
      <c r="J846" s="28">
        <v>0</v>
      </c>
      <c r="K846" s="28">
        <v>0</v>
      </c>
      <c r="L846" s="28">
        <v>0</v>
      </c>
      <c r="M846" s="28">
        <v>0</v>
      </c>
      <c r="N846" s="28">
        <v>0</v>
      </c>
      <c r="O846" s="28">
        <v>0</v>
      </c>
      <c r="P846" s="28">
        <v>0</v>
      </c>
      <c r="Q846" s="28">
        <v>0</v>
      </c>
      <c r="R846" s="28">
        <v>0</v>
      </c>
      <c r="S846" s="28">
        <v>0</v>
      </c>
      <c r="T846" s="28">
        <v>0</v>
      </c>
      <c r="U846" s="28">
        <v>0</v>
      </c>
      <c r="V846" s="28">
        <v>0</v>
      </c>
      <c r="W846" s="28">
        <v>0</v>
      </c>
      <c r="X846" s="28"/>
    </row>
    <row r="847" spans="1:24" x14ac:dyDescent="0.25">
      <c r="A847" s="37">
        <v>332</v>
      </c>
      <c r="B847" s="42" t="s">
        <v>84</v>
      </c>
      <c r="C847" s="28">
        <v>0</v>
      </c>
      <c r="D847" s="28">
        <v>0</v>
      </c>
      <c r="E847" s="28">
        <v>0</v>
      </c>
      <c r="F847" s="28">
        <v>0</v>
      </c>
      <c r="G847" s="28">
        <v>0</v>
      </c>
      <c r="H847" s="28">
        <v>0</v>
      </c>
      <c r="I847" s="28">
        <v>0</v>
      </c>
      <c r="J847" s="28">
        <v>0</v>
      </c>
      <c r="K847" s="28">
        <v>0</v>
      </c>
      <c r="L847" s="28">
        <v>0</v>
      </c>
      <c r="M847" s="28">
        <v>0</v>
      </c>
      <c r="N847" s="28">
        <v>0</v>
      </c>
      <c r="O847" s="28">
        <v>0</v>
      </c>
      <c r="P847" s="28">
        <v>0</v>
      </c>
      <c r="Q847" s="28">
        <v>0</v>
      </c>
      <c r="R847" s="28">
        <v>0</v>
      </c>
      <c r="S847" s="28">
        <v>0</v>
      </c>
      <c r="T847" s="28">
        <v>0</v>
      </c>
      <c r="U847" s="28">
        <v>0</v>
      </c>
      <c r="V847" s="28">
        <v>0</v>
      </c>
      <c r="W847" s="28">
        <v>0</v>
      </c>
      <c r="X847" s="28"/>
    </row>
    <row r="848" spans="1:24" x14ac:dyDescent="0.25">
      <c r="A848" s="37">
        <v>336</v>
      </c>
      <c r="B848" s="42" t="s">
        <v>85</v>
      </c>
      <c r="C848" s="28">
        <v>1</v>
      </c>
      <c r="D848" s="28">
        <v>1</v>
      </c>
      <c r="E848" s="28">
        <v>1</v>
      </c>
      <c r="F848" s="28">
        <v>1</v>
      </c>
      <c r="G848" s="28">
        <v>1</v>
      </c>
      <c r="H848" s="28">
        <v>1</v>
      </c>
      <c r="I848" s="28">
        <v>1</v>
      </c>
      <c r="J848" s="28">
        <v>1</v>
      </c>
      <c r="K848" s="28">
        <v>1</v>
      </c>
      <c r="L848" s="28">
        <v>1</v>
      </c>
      <c r="M848" s="28">
        <v>1</v>
      </c>
      <c r="N848" s="28">
        <v>1</v>
      </c>
      <c r="O848" s="28">
        <v>1</v>
      </c>
      <c r="P848" s="28">
        <v>1</v>
      </c>
      <c r="Q848" s="28">
        <v>1</v>
      </c>
      <c r="R848" s="28">
        <v>1</v>
      </c>
      <c r="S848" s="28">
        <v>1</v>
      </c>
      <c r="T848" s="28">
        <v>1</v>
      </c>
      <c r="U848" s="28">
        <v>1</v>
      </c>
      <c r="V848" s="28">
        <v>1</v>
      </c>
      <c r="W848" s="28">
        <v>1</v>
      </c>
      <c r="X848" s="28"/>
    </row>
    <row r="849" spans="1:24" x14ac:dyDescent="0.25">
      <c r="B849" s="42"/>
      <c r="C849" s="26"/>
      <c r="D849" s="26"/>
      <c r="E849" s="26"/>
      <c r="F849" s="26"/>
      <c r="G849" s="26"/>
      <c r="H849" s="26"/>
      <c r="I849" s="26"/>
      <c r="J849" s="26"/>
      <c r="K849" s="26"/>
      <c r="L849" s="26"/>
      <c r="M849" s="26"/>
      <c r="N849" s="26"/>
      <c r="O849" s="26"/>
      <c r="P849" s="26"/>
      <c r="Q849" s="26"/>
      <c r="R849" s="26"/>
      <c r="S849" s="26"/>
      <c r="T849" s="26"/>
      <c r="U849" s="26"/>
      <c r="V849" s="26"/>
      <c r="W849" s="26"/>
      <c r="X849" s="26"/>
    </row>
    <row r="850" spans="1:24" x14ac:dyDescent="0.25">
      <c r="A850" s="37">
        <v>339</v>
      </c>
      <c r="B850" s="42" t="s">
        <v>86</v>
      </c>
      <c r="C850" s="24">
        <v>0</v>
      </c>
      <c r="D850" s="24">
        <v>0</v>
      </c>
      <c r="E850" s="24">
        <v>0</v>
      </c>
      <c r="F850" s="24">
        <v>0</v>
      </c>
      <c r="G850" s="24">
        <v>0</v>
      </c>
      <c r="H850" s="24">
        <v>0</v>
      </c>
      <c r="I850" s="24">
        <v>0</v>
      </c>
      <c r="J850" s="24">
        <v>0</v>
      </c>
      <c r="K850" s="24">
        <v>0</v>
      </c>
      <c r="L850" s="24">
        <v>0</v>
      </c>
      <c r="M850" s="24">
        <v>0</v>
      </c>
      <c r="N850" s="24">
        <v>0</v>
      </c>
      <c r="O850" s="24">
        <v>0</v>
      </c>
      <c r="P850" s="24">
        <v>0</v>
      </c>
      <c r="Q850" s="24">
        <v>0</v>
      </c>
      <c r="R850" s="24">
        <v>0</v>
      </c>
      <c r="S850" s="24">
        <v>0</v>
      </c>
      <c r="T850" s="24">
        <v>0</v>
      </c>
      <c r="U850" s="24">
        <v>0</v>
      </c>
      <c r="V850" s="24">
        <v>0</v>
      </c>
      <c r="W850" s="24">
        <v>0</v>
      </c>
      <c r="X850" s="24"/>
    </row>
    <row r="851" spans="1:24" x14ac:dyDescent="0.25">
      <c r="A851" s="37">
        <v>340</v>
      </c>
      <c r="B851" s="42" t="s">
        <v>87</v>
      </c>
      <c r="C851" s="24">
        <v>0</v>
      </c>
      <c r="D851" s="24">
        <v>0</v>
      </c>
      <c r="E851" s="24">
        <v>0</v>
      </c>
      <c r="F851" s="24">
        <v>0</v>
      </c>
      <c r="G851" s="24">
        <v>0</v>
      </c>
      <c r="H851" s="24">
        <v>0</v>
      </c>
      <c r="I851" s="24">
        <v>0</v>
      </c>
      <c r="J851" s="24">
        <v>0</v>
      </c>
      <c r="K851" s="24">
        <v>0</v>
      </c>
      <c r="L851" s="24">
        <v>0</v>
      </c>
      <c r="M851" s="24">
        <v>0</v>
      </c>
      <c r="N851" s="24">
        <v>0</v>
      </c>
      <c r="O851" s="24">
        <v>0</v>
      </c>
      <c r="P851" s="24">
        <v>0</v>
      </c>
      <c r="Q851" s="24">
        <v>0</v>
      </c>
      <c r="R851" s="24">
        <v>0</v>
      </c>
      <c r="S851" s="24">
        <v>0</v>
      </c>
      <c r="T851" s="24">
        <v>0</v>
      </c>
      <c r="U851" s="24">
        <v>0</v>
      </c>
      <c r="V851" s="24">
        <v>0</v>
      </c>
      <c r="W851" s="24">
        <v>0</v>
      </c>
      <c r="X851" s="24"/>
    </row>
    <row r="852" spans="1:24" x14ac:dyDescent="0.25">
      <c r="B852" s="42"/>
      <c r="C852" s="26"/>
      <c r="D852" s="26"/>
      <c r="E852" s="26"/>
      <c r="F852" s="26"/>
      <c r="G852" s="26"/>
      <c r="H852" s="26"/>
      <c r="I852" s="26"/>
      <c r="J852" s="26"/>
      <c r="K852" s="26"/>
      <c r="L852" s="26"/>
      <c r="M852" s="26"/>
      <c r="N852" s="26"/>
      <c r="O852" s="26"/>
      <c r="P852" s="26"/>
      <c r="Q852" s="26"/>
      <c r="R852" s="26"/>
      <c r="S852" s="26"/>
      <c r="T852" s="26"/>
      <c r="U852" s="26"/>
      <c r="V852" s="26"/>
      <c r="W852" s="26"/>
      <c r="X852" s="26"/>
    </row>
    <row r="853" spans="1:24" x14ac:dyDescent="0.25">
      <c r="A853" s="37">
        <v>366</v>
      </c>
      <c r="B853" s="42" t="s">
        <v>88</v>
      </c>
      <c r="C853" s="36">
        <v>0</v>
      </c>
      <c r="D853" s="36">
        <v>0</v>
      </c>
      <c r="E853" s="36">
        <v>0</v>
      </c>
      <c r="F853" s="36">
        <v>0</v>
      </c>
      <c r="G853" s="36">
        <v>0</v>
      </c>
      <c r="H853" s="36">
        <v>0</v>
      </c>
      <c r="I853" s="36">
        <v>0</v>
      </c>
      <c r="J853" s="36">
        <v>0</v>
      </c>
      <c r="K853" s="36">
        <v>0</v>
      </c>
      <c r="L853" s="36">
        <v>0</v>
      </c>
      <c r="M853" s="36">
        <v>0</v>
      </c>
      <c r="N853" s="36">
        <v>0</v>
      </c>
      <c r="O853" s="36">
        <v>0</v>
      </c>
      <c r="P853" s="36">
        <v>0</v>
      </c>
      <c r="Q853" s="36">
        <v>0</v>
      </c>
      <c r="R853" s="36">
        <v>0</v>
      </c>
      <c r="S853" s="36">
        <v>0</v>
      </c>
      <c r="T853" s="36">
        <v>0</v>
      </c>
      <c r="U853" s="36">
        <v>0</v>
      </c>
      <c r="V853" s="36">
        <v>0</v>
      </c>
      <c r="W853" s="36">
        <v>0</v>
      </c>
      <c r="X853" s="36"/>
    </row>
    <row r="854" spans="1:24" x14ac:dyDescent="0.25">
      <c r="A854" s="37">
        <v>368</v>
      </c>
      <c r="B854" s="42" t="s">
        <v>89</v>
      </c>
      <c r="C854" s="28">
        <v>0</v>
      </c>
      <c r="D854" s="28">
        <v>0</v>
      </c>
      <c r="E854" s="28">
        <v>0</v>
      </c>
      <c r="F854" s="28">
        <v>0</v>
      </c>
      <c r="G854" s="28">
        <v>0</v>
      </c>
      <c r="H854" s="28">
        <v>0</v>
      </c>
      <c r="I854" s="28">
        <v>0</v>
      </c>
      <c r="J854" s="28">
        <v>0</v>
      </c>
      <c r="K854" s="28">
        <v>0</v>
      </c>
      <c r="L854" s="28">
        <v>0</v>
      </c>
      <c r="M854" s="28">
        <v>0</v>
      </c>
      <c r="N854" s="28">
        <v>0</v>
      </c>
      <c r="O854" s="28">
        <v>0</v>
      </c>
      <c r="P854" s="28">
        <v>0</v>
      </c>
      <c r="Q854" s="28">
        <v>0</v>
      </c>
      <c r="R854" s="28">
        <v>0</v>
      </c>
      <c r="S854" s="28">
        <v>0</v>
      </c>
      <c r="T854" s="28">
        <v>0</v>
      </c>
      <c r="U854" s="28">
        <v>0</v>
      </c>
      <c r="V854" s="28">
        <v>0</v>
      </c>
      <c r="W854" s="28">
        <v>0</v>
      </c>
      <c r="X854" s="28"/>
    </row>
    <row r="855" spans="1:24" x14ac:dyDescent="0.25">
      <c r="A855" s="37">
        <v>369</v>
      </c>
      <c r="B855" s="42" t="s">
        <v>90</v>
      </c>
      <c r="C855" s="28">
        <v>0</v>
      </c>
      <c r="D855" s="28">
        <v>0</v>
      </c>
      <c r="E855" s="28">
        <v>0</v>
      </c>
      <c r="F855" s="28">
        <v>0</v>
      </c>
      <c r="G855" s="28">
        <v>0</v>
      </c>
      <c r="H855" s="28">
        <v>0</v>
      </c>
      <c r="I855" s="28">
        <v>0</v>
      </c>
      <c r="J855" s="28">
        <v>0</v>
      </c>
      <c r="K855" s="28">
        <v>0</v>
      </c>
      <c r="L855" s="28">
        <v>0</v>
      </c>
      <c r="M855" s="28">
        <v>0</v>
      </c>
      <c r="N855" s="28">
        <v>0</v>
      </c>
      <c r="O855" s="28">
        <v>0</v>
      </c>
      <c r="P855" s="28">
        <v>0</v>
      </c>
      <c r="Q855" s="28">
        <v>0</v>
      </c>
      <c r="R855" s="28">
        <v>0</v>
      </c>
      <c r="S855" s="28">
        <v>0</v>
      </c>
      <c r="T855" s="28">
        <v>0</v>
      </c>
      <c r="U855" s="28">
        <v>0</v>
      </c>
      <c r="V855" s="28">
        <v>0</v>
      </c>
      <c r="W855" s="28">
        <v>0</v>
      </c>
      <c r="X855" s="28"/>
    </row>
    <row r="856" spans="1:24" x14ac:dyDescent="0.25">
      <c r="A856" s="37">
        <v>370</v>
      </c>
      <c r="B856" s="42" t="s">
        <v>91</v>
      </c>
      <c r="C856" s="28">
        <v>0</v>
      </c>
      <c r="D856" s="28">
        <v>0</v>
      </c>
      <c r="E856" s="28">
        <v>0</v>
      </c>
      <c r="F856" s="28">
        <v>0</v>
      </c>
      <c r="G856" s="28">
        <v>0</v>
      </c>
      <c r="H856" s="28">
        <v>0</v>
      </c>
      <c r="I856" s="28">
        <v>0</v>
      </c>
      <c r="J856" s="28">
        <v>0</v>
      </c>
      <c r="K856" s="28">
        <v>0</v>
      </c>
      <c r="L856" s="28">
        <v>0</v>
      </c>
      <c r="M856" s="28">
        <v>0</v>
      </c>
      <c r="N856" s="28">
        <v>0</v>
      </c>
      <c r="O856" s="28">
        <v>0</v>
      </c>
      <c r="P856" s="28">
        <v>0</v>
      </c>
      <c r="Q856" s="28">
        <v>0</v>
      </c>
      <c r="R856" s="28">
        <v>0</v>
      </c>
      <c r="S856" s="28">
        <v>0</v>
      </c>
      <c r="T856" s="28">
        <v>0</v>
      </c>
      <c r="U856" s="28">
        <v>0</v>
      </c>
      <c r="V856" s="28">
        <v>0</v>
      </c>
      <c r="W856" s="28">
        <v>0</v>
      </c>
      <c r="X856" s="28"/>
    </row>
    <row r="857" spans="1:24" x14ac:dyDescent="0.25">
      <c r="B857" s="42"/>
      <c r="C857" s="26"/>
      <c r="D857" s="26"/>
      <c r="E857" s="26"/>
      <c r="F857" s="26"/>
      <c r="G857" s="26"/>
      <c r="H857" s="26"/>
      <c r="I857" s="26"/>
      <c r="J857" s="26"/>
      <c r="K857" s="26"/>
      <c r="L857" s="26"/>
      <c r="M857" s="26"/>
      <c r="N857" s="26"/>
      <c r="O857" s="26"/>
      <c r="P857" s="26"/>
      <c r="Q857" s="26"/>
      <c r="R857" s="26"/>
      <c r="S857" s="26"/>
      <c r="T857" s="26"/>
      <c r="U857" s="26"/>
      <c r="V857" s="26"/>
      <c r="W857" s="26"/>
      <c r="X857" s="26"/>
    </row>
    <row r="858" spans="1:24" x14ac:dyDescent="0.25">
      <c r="A858" s="37">
        <v>380</v>
      </c>
      <c r="B858" s="42" t="s">
        <v>37</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A859" s="37">
        <v>381</v>
      </c>
      <c r="B859" s="42" t="s">
        <v>75</v>
      </c>
      <c r="C859" s="24">
        <v>0</v>
      </c>
      <c r="D859" s="24">
        <v>0</v>
      </c>
      <c r="E859" s="24">
        <v>0</v>
      </c>
      <c r="F859" s="24">
        <v>0</v>
      </c>
      <c r="G859" s="24">
        <v>0</v>
      </c>
      <c r="H859" s="24">
        <v>0</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row>
    <row r="860" spans="1:24" x14ac:dyDescent="0.25">
      <c r="A860" s="37">
        <v>382</v>
      </c>
      <c r="B860" s="42" t="s">
        <v>76</v>
      </c>
      <c r="C860" s="24">
        <v>0</v>
      </c>
      <c r="D860" s="24">
        <v>0</v>
      </c>
      <c r="E860" s="24">
        <v>0</v>
      </c>
      <c r="F860" s="24">
        <v>0</v>
      </c>
      <c r="G860" s="24">
        <v>0</v>
      </c>
      <c r="H860" s="24">
        <v>0</v>
      </c>
      <c r="I860" s="24">
        <v>0</v>
      </c>
      <c r="J860" s="24">
        <v>0</v>
      </c>
      <c r="K860" s="24">
        <v>0</v>
      </c>
      <c r="L860" s="24">
        <v>0</v>
      </c>
      <c r="M860" s="24">
        <v>0</v>
      </c>
      <c r="N860" s="24">
        <v>0</v>
      </c>
      <c r="O860" s="24">
        <v>0</v>
      </c>
      <c r="P860" s="24">
        <v>0</v>
      </c>
      <c r="Q860" s="24">
        <v>0</v>
      </c>
      <c r="R860" s="24">
        <v>0</v>
      </c>
      <c r="S860" s="24">
        <v>0</v>
      </c>
      <c r="T860" s="24">
        <v>0</v>
      </c>
      <c r="U860" s="24">
        <v>0</v>
      </c>
      <c r="V860" s="24">
        <v>0</v>
      </c>
      <c r="W860" s="24">
        <v>0</v>
      </c>
      <c r="X860" s="24"/>
    </row>
    <row r="861" spans="1:24" x14ac:dyDescent="0.25">
      <c r="A861" s="37">
        <v>383</v>
      </c>
      <c r="B861" s="42" t="s">
        <v>40</v>
      </c>
      <c r="C861" s="24">
        <v>0</v>
      </c>
      <c r="D861" s="24">
        <v>0</v>
      </c>
      <c r="E861" s="24">
        <v>0</v>
      </c>
      <c r="F861" s="24">
        <v>0</v>
      </c>
      <c r="G861" s="24">
        <v>0</v>
      </c>
      <c r="H861" s="24">
        <v>0</v>
      </c>
      <c r="I861" s="24">
        <v>0</v>
      </c>
      <c r="J861" s="24">
        <v>0</v>
      </c>
      <c r="K861" s="24">
        <v>0</v>
      </c>
      <c r="L861" s="24">
        <v>0</v>
      </c>
      <c r="M861" s="24">
        <v>0</v>
      </c>
      <c r="N861" s="24">
        <v>0</v>
      </c>
      <c r="O861" s="24">
        <v>0</v>
      </c>
      <c r="P861" s="24">
        <v>0</v>
      </c>
      <c r="Q861" s="24">
        <v>0</v>
      </c>
      <c r="R861" s="24">
        <v>0</v>
      </c>
      <c r="S861" s="24">
        <v>0</v>
      </c>
      <c r="T861" s="24">
        <v>0</v>
      </c>
      <c r="U861" s="24">
        <v>0</v>
      </c>
      <c r="V861" s="24">
        <v>0</v>
      </c>
      <c r="W861" s="24">
        <v>0</v>
      </c>
      <c r="X861" s="24"/>
    </row>
    <row r="863" spans="1:24" x14ac:dyDescent="0.25">
      <c r="A863" s="37">
        <v>1</v>
      </c>
      <c r="B863" s="42" t="s">
        <v>103</v>
      </c>
      <c r="C863" s="42" t="s">
        <v>103</v>
      </c>
      <c r="D863" s="42"/>
      <c r="E863" s="42"/>
      <c r="F863" s="42"/>
      <c r="G863" s="42"/>
      <c r="H863" s="42"/>
      <c r="I863" s="42"/>
      <c r="J863" s="42"/>
      <c r="K863" s="42"/>
      <c r="L863" s="42"/>
      <c r="M863" s="42"/>
      <c r="N863" s="42"/>
      <c r="O863" s="42"/>
      <c r="P863" s="42"/>
      <c r="Q863" s="42"/>
      <c r="R863" s="42"/>
      <c r="S863" s="42"/>
      <c r="T863" s="42"/>
      <c r="U863" s="42"/>
      <c r="V863" s="42"/>
      <c r="W863" s="42"/>
      <c r="X863" s="42"/>
    </row>
    <row r="864" spans="1:24" x14ac:dyDescent="0.25">
      <c r="A864" s="37">
        <v>283</v>
      </c>
      <c r="B864" s="42" t="s">
        <v>73</v>
      </c>
      <c r="C864" s="42">
        <v>2020</v>
      </c>
      <c r="D864" s="42">
        <v>2021</v>
      </c>
      <c r="E864" s="42">
        <v>2022</v>
      </c>
      <c r="F864" s="42">
        <v>2023</v>
      </c>
      <c r="G864" s="42">
        <v>2024</v>
      </c>
      <c r="H864" s="42">
        <v>2025</v>
      </c>
      <c r="I864" s="42">
        <v>2026</v>
      </c>
      <c r="J864" s="42">
        <v>2027</v>
      </c>
      <c r="K864" s="42">
        <v>2028</v>
      </c>
      <c r="L864" s="42">
        <v>2029</v>
      </c>
      <c r="M864" s="42">
        <v>2030</v>
      </c>
      <c r="N864" s="42">
        <v>2031</v>
      </c>
      <c r="O864" s="42">
        <v>2032</v>
      </c>
      <c r="P864" s="42">
        <v>2033</v>
      </c>
      <c r="Q864" s="42">
        <v>2034</v>
      </c>
      <c r="R864" s="42">
        <v>2035</v>
      </c>
      <c r="S864" s="42">
        <v>2036</v>
      </c>
      <c r="T864" s="42">
        <v>2037</v>
      </c>
      <c r="U864" s="42">
        <v>2038</v>
      </c>
      <c r="V864" s="42">
        <v>2039</v>
      </c>
      <c r="W864" s="42">
        <v>2040</v>
      </c>
      <c r="X864" s="42"/>
    </row>
    <row r="865" spans="1:24" x14ac:dyDescent="0.25">
      <c r="A865" s="37">
        <v>285</v>
      </c>
      <c r="B865" s="42" t="s">
        <v>104</v>
      </c>
      <c r="C865" s="24">
        <v>0</v>
      </c>
      <c r="D865" s="24">
        <v>0</v>
      </c>
      <c r="E865" s="24">
        <v>0</v>
      </c>
      <c r="F865" s="24">
        <v>0</v>
      </c>
      <c r="G865" s="24">
        <v>0</v>
      </c>
      <c r="H865" s="24">
        <v>0</v>
      </c>
      <c r="I865" s="24">
        <v>0</v>
      </c>
      <c r="J865" s="24">
        <v>0</v>
      </c>
      <c r="K865" s="24">
        <v>0</v>
      </c>
      <c r="L865" s="24">
        <v>0</v>
      </c>
      <c r="M865" s="24">
        <v>0</v>
      </c>
      <c r="N865" s="24">
        <v>0</v>
      </c>
      <c r="O865" s="24">
        <v>0</v>
      </c>
      <c r="P865" s="24">
        <v>0</v>
      </c>
      <c r="Q865" s="24">
        <v>0</v>
      </c>
      <c r="R865" s="24">
        <v>0</v>
      </c>
      <c r="S865" s="24">
        <v>0</v>
      </c>
      <c r="T865" s="24">
        <v>0</v>
      </c>
      <c r="U865" s="24">
        <v>0</v>
      </c>
      <c r="V865" s="24">
        <v>0</v>
      </c>
      <c r="W865" s="24">
        <v>0</v>
      </c>
      <c r="X865" s="24"/>
    </row>
    <row r="866" spans="1:24" x14ac:dyDescent="0.25">
      <c r="A866" s="37">
        <v>287</v>
      </c>
      <c r="B866" s="42" t="s">
        <v>104</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A867" s="37">
        <v>289</v>
      </c>
      <c r="B867" s="42" t="s">
        <v>105</v>
      </c>
      <c r="C867" s="24">
        <v>0</v>
      </c>
      <c r="D867" s="24">
        <v>0</v>
      </c>
      <c r="E867" s="24">
        <v>0</v>
      </c>
      <c r="F867" s="24">
        <v>0</v>
      </c>
      <c r="G867" s="24">
        <v>0</v>
      </c>
      <c r="H867" s="24">
        <v>0</v>
      </c>
      <c r="I867" s="24">
        <v>0</v>
      </c>
      <c r="J867" s="24">
        <v>0</v>
      </c>
      <c r="K867" s="24">
        <v>0</v>
      </c>
      <c r="L867" s="24">
        <v>0</v>
      </c>
      <c r="M867" s="24">
        <v>0</v>
      </c>
      <c r="N867" s="24">
        <v>0</v>
      </c>
      <c r="O867" s="24">
        <v>0</v>
      </c>
      <c r="P867" s="24">
        <v>0</v>
      </c>
      <c r="Q867" s="24">
        <v>0</v>
      </c>
      <c r="R867" s="24">
        <v>0</v>
      </c>
      <c r="S867" s="24">
        <v>0</v>
      </c>
      <c r="T867" s="24">
        <v>0</v>
      </c>
      <c r="U867" s="24">
        <v>0</v>
      </c>
      <c r="V867" s="24">
        <v>0</v>
      </c>
      <c r="W867" s="24">
        <v>0</v>
      </c>
      <c r="X867" s="24"/>
    </row>
    <row r="868" spans="1:24" x14ac:dyDescent="0.25">
      <c r="A868" s="37">
        <v>299</v>
      </c>
      <c r="B868" s="42" t="s">
        <v>78</v>
      </c>
      <c r="C868" s="24">
        <v>0</v>
      </c>
      <c r="D868" s="24">
        <v>0</v>
      </c>
      <c r="E868" s="24">
        <v>0</v>
      </c>
      <c r="F868" s="24">
        <v>0</v>
      </c>
      <c r="G868" s="24">
        <v>0</v>
      </c>
      <c r="H868" s="24">
        <v>0</v>
      </c>
      <c r="I868" s="24">
        <v>0</v>
      </c>
      <c r="J868" s="24">
        <v>0</v>
      </c>
      <c r="K868" s="24">
        <v>0</v>
      </c>
      <c r="L868" s="24">
        <v>0</v>
      </c>
      <c r="M868" s="24">
        <v>0</v>
      </c>
      <c r="N868" s="24">
        <v>0</v>
      </c>
      <c r="O868" s="24">
        <v>0</v>
      </c>
      <c r="P868" s="24">
        <v>0</v>
      </c>
      <c r="Q868" s="24">
        <v>0</v>
      </c>
      <c r="R868" s="24">
        <v>0</v>
      </c>
      <c r="S868" s="24">
        <v>0</v>
      </c>
      <c r="T868" s="24">
        <v>0</v>
      </c>
      <c r="U868" s="24">
        <v>0</v>
      </c>
      <c r="V868" s="24">
        <v>0</v>
      </c>
      <c r="W868" s="24">
        <v>0</v>
      </c>
      <c r="X868" s="24"/>
    </row>
    <row r="869" spans="1:24" x14ac:dyDescent="0.25">
      <c r="A869" s="37">
        <v>301</v>
      </c>
      <c r="B869" s="42" t="s">
        <v>106</v>
      </c>
      <c r="C869" s="24">
        <v>0</v>
      </c>
      <c r="D869" s="24">
        <v>0</v>
      </c>
      <c r="E869" s="24">
        <v>0</v>
      </c>
      <c r="F869" s="24">
        <v>0</v>
      </c>
      <c r="G869" s="24">
        <v>0</v>
      </c>
      <c r="H869" s="24">
        <v>0</v>
      </c>
      <c r="I869" s="24">
        <v>0</v>
      </c>
      <c r="J869" s="24">
        <v>0</v>
      </c>
      <c r="K869" s="24">
        <v>0</v>
      </c>
      <c r="L869" s="24">
        <v>0</v>
      </c>
      <c r="M869" s="24">
        <v>0</v>
      </c>
      <c r="N869" s="24">
        <v>0</v>
      </c>
      <c r="O869" s="24">
        <v>0</v>
      </c>
      <c r="P869" s="24">
        <v>0</v>
      </c>
      <c r="Q869" s="24">
        <v>0</v>
      </c>
      <c r="R869" s="24">
        <v>0</v>
      </c>
      <c r="S869" s="24">
        <v>0</v>
      </c>
      <c r="T869" s="24">
        <v>0</v>
      </c>
      <c r="U869" s="24">
        <v>0</v>
      </c>
      <c r="V869" s="24">
        <v>0</v>
      </c>
      <c r="W869" s="24">
        <v>0</v>
      </c>
      <c r="X869" s="24"/>
    </row>
    <row r="870" spans="1:24" x14ac:dyDescent="0.25">
      <c r="A870" s="37">
        <v>303</v>
      </c>
      <c r="B870" s="42" t="s">
        <v>107</v>
      </c>
      <c r="C870" s="24">
        <v>0</v>
      </c>
      <c r="D870" s="24">
        <v>0</v>
      </c>
      <c r="E870" s="24">
        <v>0</v>
      </c>
      <c r="F870" s="24">
        <v>0</v>
      </c>
      <c r="G870" s="24">
        <v>0</v>
      </c>
      <c r="H870" s="24">
        <v>0</v>
      </c>
      <c r="I870" s="24">
        <v>0</v>
      </c>
      <c r="J870" s="24">
        <v>0</v>
      </c>
      <c r="K870" s="24">
        <v>0</v>
      </c>
      <c r="L870" s="24">
        <v>0</v>
      </c>
      <c r="M870" s="24">
        <v>0</v>
      </c>
      <c r="N870" s="24">
        <v>0</v>
      </c>
      <c r="O870" s="24">
        <v>0</v>
      </c>
      <c r="P870" s="24">
        <v>0</v>
      </c>
      <c r="Q870" s="24">
        <v>0</v>
      </c>
      <c r="R870" s="24">
        <v>0</v>
      </c>
      <c r="S870" s="24">
        <v>0</v>
      </c>
      <c r="T870" s="24">
        <v>0</v>
      </c>
      <c r="U870" s="24">
        <v>0</v>
      </c>
      <c r="V870" s="24">
        <v>0</v>
      </c>
      <c r="W870" s="24">
        <v>0</v>
      </c>
      <c r="X870" s="24"/>
    </row>
    <row r="871" spans="1:24" x14ac:dyDescent="0.25">
      <c r="B871" s="42"/>
      <c r="C871" s="26"/>
      <c r="D871" s="26"/>
      <c r="E871" s="26"/>
      <c r="F871" s="26"/>
      <c r="G871" s="26"/>
      <c r="H871" s="26"/>
      <c r="I871" s="26"/>
      <c r="J871" s="26"/>
      <c r="K871" s="26"/>
      <c r="L871" s="26"/>
      <c r="M871" s="26"/>
      <c r="N871" s="26"/>
      <c r="O871" s="26"/>
      <c r="P871" s="26"/>
      <c r="Q871" s="26"/>
      <c r="R871" s="26"/>
      <c r="S871" s="26"/>
      <c r="T871" s="26"/>
      <c r="U871" s="26"/>
      <c r="V871" s="26"/>
      <c r="W871" s="26"/>
      <c r="X871" s="26"/>
    </row>
    <row r="872" spans="1:24" x14ac:dyDescent="0.25">
      <c r="A872" s="37">
        <v>330</v>
      </c>
      <c r="B872" s="42" t="s">
        <v>82</v>
      </c>
      <c r="C872" s="36">
        <v>0</v>
      </c>
      <c r="D872" s="36">
        <v>0</v>
      </c>
      <c r="E872" s="36">
        <v>0</v>
      </c>
      <c r="F872" s="36">
        <v>0</v>
      </c>
      <c r="G872" s="36">
        <v>0</v>
      </c>
      <c r="H872" s="36">
        <v>0</v>
      </c>
      <c r="I872" s="36">
        <v>0</v>
      </c>
      <c r="J872" s="36">
        <v>0</v>
      </c>
      <c r="K872" s="36">
        <v>0</v>
      </c>
      <c r="L872" s="36">
        <v>0</v>
      </c>
      <c r="M872" s="36">
        <v>0</v>
      </c>
      <c r="N872" s="36">
        <v>0</v>
      </c>
      <c r="O872" s="36">
        <v>0</v>
      </c>
      <c r="P872" s="36">
        <v>0</v>
      </c>
      <c r="Q872" s="36">
        <v>0</v>
      </c>
      <c r="R872" s="36">
        <v>0</v>
      </c>
      <c r="S872" s="36">
        <v>0</v>
      </c>
      <c r="T872" s="36">
        <v>0</v>
      </c>
      <c r="U872" s="36">
        <v>0</v>
      </c>
      <c r="V872" s="36">
        <v>0</v>
      </c>
      <c r="W872" s="36">
        <v>0</v>
      </c>
      <c r="X872" s="36"/>
    </row>
    <row r="873" spans="1:24" x14ac:dyDescent="0.25">
      <c r="A873" s="37">
        <v>331</v>
      </c>
      <c r="B873" s="42" t="s">
        <v>83</v>
      </c>
      <c r="C873" s="28">
        <v>0</v>
      </c>
      <c r="D873" s="28">
        <v>0</v>
      </c>
      <c r="E873" s="28">
        <v>0</v>
      </c>
      <c r="F873" s="28">
        <v>0</v>
      </c>
      <c r="G873" s="28">
        <v>0</v>
      </c>
      <c r="H873" s="28">
        <v>0</v>
      </c>
      <c r="I873" s="28">
        <v>0</v>
      </c>
      <c r="J873" s="28">
        <v>0</v>
      </c>
      <c r="K873" s="28">
        <v>0</v>
      </c>
      <c r="L873" s="28">
        <v>0</v>
      </c>
      <c r="M873" s="28">
        <v>0</v>
      </c>
      <c r="N873" s="28">
        <v>0</v>
      </c>
      <c r="O873" s="28">
        <v>0</v>
      </c>
      <c r="P873" s="28">
        <v>0</v>
      </c>
      <c r="Q873" s="28">
        <v>0</v>
      </c>
      <c r="R873" s="28">
        <v>0</v>
      </c>
      <c r="S873" s="28">
        <v>0</v>
      </c>
      <c r="T873" s="28">
        <v>0</v>
      </c>
      <c r="U873" s="28">
        <v>0</v>
      </c>
      <c r="V873" s="28">
        <v>0</v>
      </c>
      <c r="W873" s="28">
        <v>0</v>
      </c>
      <c r="X873" s="28"/>
    </row>
    <row r="874" spans="1:24" x14ac:dyDescent="0.25">
      <c r="A874" s="37">
        <v>332</v>
      </c>
      <c r="B874" s="42" t="s">
        <v>84</v>
      </c>
      <c r="C874" s="28">
        <v>0</v>
      </c>
      <c r="D874" s="28">
        <v>0</v>
      </c>
      <c r="E874" s="28">
        <v>0</v>
      </c>
      <c r="F874" s="28">
        <v>0</v>
      </c>
      <c r="G874" s="28">
        <v>0</v>
      </c>
      <c r="H874" s="28">
        <v>0</v>
      </c>
      <c r="I874" s="28">
        <v>0</v>
      </c>
      <c r="J874" s="28">
        <v>0</v>
      </c>
      <c r="K874" s="28">
        <v>0</v>
      </c>
      <c r="L874" s="28">
        <v>0</v>
      </c>
      <c r="M874" s="28">
        <v>0</v>
      </c>
      <c r="N874" s="28">
        <v>0</v>
      </c>
      <c r="O874" s="28">
        <v>0</v>
      </c>
      <c r="P874" s="28">
        <v>0</v>
      </c>
      <c r="Q874" s="28">
        <v>0</v>
      </c>
      <c r="R874" s="28">
        <v>0</v>
      </c>
      <c r="S874" s="28">
        <v>0</v>
      </c>
      <c r="T874" s="28">
        <v>0</v>
      </c>
      <c r="U874" s="28">
        <v>0</v>
      </c>
      <c r="V874" s="28">
        <v>0</v>
      </c>
      <c r="W874" s="28">
        <v>0</v>
      </c>
      <c r="X874" s="28"/>
    </row>
    <row r="875" spans="1:24" x14ac:dyDescent="0.25">
      <c r="A875" s="37">
        <v>336</v>
      </c>
      <c r="B875" s="42" t="s">
        <v>85</v>
      </c>
      <c r="C875" s="28">
        <v>1</v>
      </c>
      <c r="D875" s="28">
        <v>1</v>
      </c>
      <c r="E875" s="28">
        <v>1</v>
      </c>
      <c r="F875" s="28">
        <v>1</v>
      </c>
      <c r="G875" s="28">
        <v>1</v>
      </c>
      <c r="H875" s="28">
        <v>1</v>
      </c>
      <c r="I875" s="28">
        <v>1</v>
      </c>
      <c r="J875" s="28">
        <v>1</v>
      </c>
      <c r="K875" s="28">
        <v>1</v>
      </c>
      <c r="L875" s="28">
        <v>1</v>
      </c>
      <c r="M875" s="28">
        <v>1</v>
      </c>
      <c r="N875" s="28">
        <v>1</v>
      </c>
      <c r="O875" s="28">
        <v>1</v>
      </c>
      <c r="P875" s="28">
        <v>1</v>
      </c>
      <c r="Q875" s="28">
        <v>1</v>
      </c>
      <c r="R875" s="28">
        <v>1</v>
      </c>
      <c r="S875" s="28">
        <v>1</v>
      </c>
      <c r="T875" s="28">
        <v>1</v>
      </c>
      <c r="U875" s="28">
        <v>1</v>
      </c>
      <c r="V875" s="28">
        <v>1</v>
      </c>
      <c r="W875" s="28">
        <v>1</v>
      </c>
      <c r="X875" s="28"/>
    </row>
    <row r="876" spans="1:24" x14ac:dyDescent="0.25">
      <c r="B876" s="42"/>
      <c r="C876" s="26"/>
      <c r="D876" s="26"/>
      <c r="E876" s="26"/>
      <c r="F876" s="26"/>
      <c r="G876" s="26"/>
      <c r="H876" s="26"/>
      <c r="I876" s="26"/>
      <c r="J876" s="26"/>
      <c r="K876" s="26"/>
      <c r="L876" s="26"/>
      <c r="M876" s="26"/>
      <c r="N876" s="26"/>
      <c r="O876" s="26"/>
      <c r="P876" s="26"/>
      <c r="Q876" s="26"/>
      <c r="R876" s="26"/>
      <c r="S876" s="26"/>
      <c r="T876" s="26"/>
      <c r="U876" s="26"/>
      <c r="V876" s="26"/>
      <c r="W876" s="26"/>
      <c r="X876" s="26"/>
    </row>
    <row r="877" spans="1:24" x14ac:dyDescent="0.25">
      <c r="A877" s="37">
        <v>339</v>
      </c>
      <c r="B877" s="42" t="s">
        <v>86</v>
      </c>
      <c r="C877" s="24">
        <v>0</v>
      </c>
      <c r="D877" s="24">
        <v>0</v>
      </c>
      <c r="E877" s="24">
        <v>0</v>
      </c>
      <c r="F877" s="24">
        <v>0</v>
      </c>
      <c r="G877" s="24">
        <v>0</v>
      </c>
      <c r="H877" s="24">
        <v>0</v>
      </c>
      <c r="I877" s="24">
        <v>0</v>
      </c>
      <c r="J877" s="24">
        <v>0</v>
      </c>
      <c r="K877" s="24">
        <v>0</v>
      </c>
      <c r="L877" s="24">
        <v>0</v>
      </c>
      <c r="M877" s="24">
        <v>0</v>
      </c>
      <c r="N877" s="24">
        <v>0</v>
      </c>
      <c r="O877" s="24">
        <v>0</v>
      </c>
      <c r="P877" s="24">
        <v>0</v>
      </c>
      <c r="Q877" s="24">
        <v>0</v>
      </c>
      <c r="R877" s="24">
        <v>0</v>
      </c>
      <c r="S877" s="24">
        <v>0</v>
      </c>
      <c r="T877" s="24">
        <v>0</v>
      </c>
      <c r="U877" s="24">
        <v>0</v>
      </c>
      <c r="V877" s="24">
        <v>0</v>
      </c>
      <c r="W877" s="24">
        <v>0</v>
      </c>
      <c r="X877" s="24"/>
    </row>
    <row r="878" spans="1:24" x14ac:dyDescent="0.25">
      <c r="A878" s="37">
        <v>340</v>
      </c>
      <c r="B878" s="42" t="s">
        <v>87</v>
      </c>
      <c r="C878" s="24">
        <v>0</v>
      </c>
      <c r="D878" s="24">
        <v>0</v>
      </c>
      <c r="E878" s="24">
        <v>0</v>
      </c>
      <c r="F878" s="24">
        <v>0</v>
      </c>
      <c r="G878" s="24">
        <v>0</v>
      </c>
      <c r="H878" s="24">
        <v>0</v>
      </c>
      <c r="I878" s="24">
        <v>0</v>
      </c>
      <c r="J878" s="24">
        <v>0</v>
      </c>
      <c r="K878" s="24">
        <v>0</v>
      </c>
      <c r="L878" s="24">
        <v>0</v>
      </c>
      <c r="M878" s="24">
        <v>0</v>
      </c>
      <c r="N878" s="24">
        <v>0</v>
      </c>
      <c r="O878" s="24">
        <v>0</v>
      </c>
      <c r="P878" s="24">
        <v>0</v>
      </c>
      <c r="Q878" s="24">
        <v>0</v>
      </c>
      <c r="R878" s="24">
        <v>0</v>
      </c>
      <c r="S878" s="24">
        <v>0</v>
      </c>
      <c r="T878" s="24">
        <v>0</v>
      </c>
      <c r="U878" s="24">
        <v>0</v>
      </c>
      <c r="V878" s="24">
        <v>0</v>
      </c>
      <c r="W878" s="24">
        <v>0</v>
      </c>
      <c r="X878" s="24"/>
    </row>
    <row r="879" spans="1:24" x14ac:dyDescent="0.25">
      <c r="B879" s="42"/>
      <c r="C879" s="26"/>
      <c r="D879" s="26"/>
      <c r="E879" s="26"/>
      <c r="F879" s="26"/>
      <c r="G879" s="26"/>
      <c r="H879" s="26"/>
      <c r="I879" s="26"/>
      <c r="J879" s="26"/>
      <c r="K879" s="26"/>
      <c r="L879" s="26"/>
      <c r="M879" s="26"/>
      <c r="N879" s="26"/>
      <c r="O879" s="26"/>
      <c r="P879" s="26"/>
      <c r="Q879" s="26"/>
      <c r="R879" s="26"/>
      <c r="S879" s="26"/>
      <c r="T879" s="26"/>
      <c r="U879" s="26"/>
      <c r="V879" s="26"/>
      <c r="W879" s="26"/>
      <c r="X879" s="26"/>
    </row>
    <row r="880" spans="1:24" x14ac:dyDescent="0.25">
      <c r="A880" s="37">
        <v>366</v>
      </c>
      <c r="B880" s="42" t="s">
        <v>88</v>
      </c>
      <c r="C880" s="36">
        <v>0</v>
      </c>
      <c r="D880" s="36">
        <v>0</v>
      </c>
      <c r="E880" s="36">
        <v>0</v>
      </c>
      <c r="F880" s="36">
        <v>0</v>
      </c>
      <c r="G880" s="36">
        <v>0</v>
      </c>
      <c r="H880" s="36">
        <v>0</v>
      </c>
      <c r="I880" s="36">
        <v>0</v>
      </c>
      <c r="J880" s="36">
        <v>0</v>
      </c>
      <c r="K880" s="36">
        <v>0</v>
      </c>
      <c r="L880" s="36">
        <v>0</v>
      </c>
      <c r="M880" s="36">
        <v>0</v>
      </c>
      <c r="N880" s="36">
        <v>0</v>
      </c>
      <c r="O880" s="36">
        <v>0</v>
      </c>
      <c r="P880" s="36">
        <v>0</v>
      </c>
      <c r="Q880" s="36">
        <v>0</v>
      </c>
      <c r="R880" s="36">
        <v>0</v>
      </c>
      <c r="S880" s="36">
        <v>0</v>
      </c>
      <c r="T880" s="36">
        <v>0</v>
      </c>
      <c r="U880" s="36">
        <v>0</v>
      </c>
      <c r="V880" s="36">
        <v>0</v>
      </c>
      <c r="W880" s="36">
        <v>0</v>
      </c>
      <c r="X880" s="36"/>
    </row>
    <row r="881" spans="1:24" x14ac:dyDescent="0.25">
      <c r="A881" s="37">
        <v>368</v>
      </c>
      <c r="B881" s="42" t="s">
        <v>89</v>
      </c>
      <c r="C881" s="28">
        <v>0</v>
      </c>
      <c r="D881" s="28">
        <v>0</v>
      </c>
      <c r="E881" s="28">
        <v>0</v>
      </c>
      <c r="F881" s="28">
        <v>0</v>
      </c>
      <c r="G881" s="28">
        <v>0</v>
      </c>
      <c r="H881" s="28">
        <v>0</v>
      </c>
      <c r="I881" s="28">
        <v>0</v>
      </c>
      <c r="J881" s="28">
        <v>0</v>
      </c>
      <c r="K881" s="28">
        <v>0</v>
      </c>
      <c r="L881" s="28">
        <v>0</v>
      </c>
      <c r="M881" s="28">
        <v>0</v>
      </c>
      <c r="N881" s="28">
        <v>0</v>
      </c>
      <c r="O881" s="28">
        <v>0</v>
      </c>
      <c r="P881" s="28">
        <v>0</v>
      </c>
      <c r="Q881" s="28">
        <v>0</v>
      </c>
      <c r="R881" s="28">
        <v>0</v>
      </c>
      <c r="S881" s="28">
        <v>0</v>
      </c>
      <c r="T881" s="28">
        <v>0</v>
      </c>
      <c r="U881" s="28">
        <v>0</v>
      </c>
      <c r="V881" s="28">
        <v>0</v>
      </c>
      <c r="W881" s="28">
        <v>0</v>
      </c>
      <c r="X881" s="28"/>
    </row>
    <row r="882" spans="1:24" x14ac:dyDescent="0.25">
      <c r="A882" s="37">
        <v>369</v>
      </c>
      <c r="B882" s="42" t="s">
        <v>90</v>
      </c>
      <c r="C882" s="28">
        <v>0</v>
      </c>
      <c r="D882" s="28">
        <v>0</v>
      </c>
      <c r="E882" s="28">
        <v>0</v>
      </c>
      <c r="F882" s="28">
        <v>0</v>
      </c>
      <c r="G882" s="28">
        <v>0</v>
      </c>
      <c r="H882" s="28">
        <v>0</v>
      </c>
      <c r="I882" s="28">
        <v>0</v>
      </c>
      <c r="J882" s="28">
        <v>0</v>
      </c>
      <c r="K882" s="28">
        <v>0</v>
      </c>
      <c r="L882" s="28">
        <v>0</v>
      </c>
      <c r="M882" s="28">
        <v>0</v>
      </c>
      <c r="N882" s="28">
        <v>0</v>
      </c>
      <c r="O882" s="28">
        <v>0</v>
      </c>
      <c r="P882" s="28">
        <v>0</v>
      </c>
      <c r="Q882" s="28">
        <v>0</v>
      </c>
      <c r="R882" s="28">
        <v>0</v>
      </c>
      <c r="S882" s="28">
        <v>0</v>
      </c>
      <c r="T882" s="28">
        <v>0</v>
      </c>
      <c r="U882" s="28">
        <v>0</v>
      </c>
      <c r="V882" s="28">
        <v>0</v>
      </c>
      <c r="W882" s="28">
        <v>0</v>
      </c>
      <c r="X882" s="28"/>
    </row>
    <row r="883" spans="1:24" x14ac:dyDescent="0.25">
      <c r="A883" s="37">
        <v>370</v>
      </c>
      <c r="B883" s="42" t="s">
        <v>91</v>
      </c>
      <c r="C883" s="28">
        <v>0</v>
      </c>
      <c r="D883" s="28">
        <v>0</v>
      </c>
      <c r="E883" s="28">
        <v>0</v>
      </c>
      <c r="F883" s="28">
        <v>0</v>
      </c>
      <c r="G883" s="28">
        <v>0</v>
      </c>
      <c r="H883" s="28">
        <v>0</v>
      </c>
      <c r="I883" s="28">
        <v>0</v>
      </c>
      <c r="J883" s="28">
        <v>0</v>
      </c>
      <c r="K883" s="28">
        <v>0</v>
      </c>
      <c r="L883" s="28">
        <v>0</v>
      </c>
      <c r="M883" s="28">
        <v>0</v>
      </c>
      <c r="N883" s="28">
        <v>0</v>
      </c>
      <c r="O883" s="28">
        <v>0</v>
      </c>
      <c r="P883" s="28">
        <v>0</v>
      </c>
      <c r="Q883" s="28">
        <v>0</v>
      </c>
      <c r="R883" s="28">
        <v>0</v>
      </c>
      <c r="S883" s="28">
        <v>0</v>
      </c>
      <c r="T883" s="28">
        <v>0</v>
      </c>
      <c r="U883" s="28">
        <v>0</v>
      </c>
      <c r="V883" s="28">
        <v>0</v>
      </c>
      <c r="W883" s="28">
        <v>0</v>
      </c>
      <c r="X883" s="28"/>
    </row>
    <row r="884" spans="1:24" x14ac:dyDescent="0.25">
      <c r="B884" s="42"/>
      <c r="C884" s="26"/>
      <c r="D884" s="26"/>
      <c r="E884" s="26"/>
      <c r="F884" s="26"/>
      <c r="G884" s="26"/>
      <c r="H884" s="26"/>
      <c r="I884" s="26"/>
      <c r="J884" s="26"/>
      <c r="K884" s="26"/>
      <c r="L884" s="26"/>
      <c r="M884" s="26"/>
      <c r="N884" s="26"/>
      <c r="O884" s="26"/>
      <c r="P884" s="26"/>
      <c r="Q884" s="26"/>
      <c r="R884" s="26"/>
      <c r="S884" s="26"/>
      <c r="T884" s="26"/>
      <c r="U884" s="26"/>
      <c r="V884" s="26"/>
      <c r="W884" s="26"/>
      <c r="X884" s="26"/>
    </row>
    <row r="885" spans="1:24" x14ac:dyDescent="0.25">
      <c r="A885" s="37">
        <v>380</v>
      </c>
      <c r="B885" s="42" t="s">
        <v>37</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A886" s="37">
        <v>381</v>
      </c>
      <c r="B886" s="42" t="s">
        <v>75</v>
      </c>
      <c r="C886" s="24">
        <v>0</v>
      </c>
      <c r="D886" s="24">
        <v>0</v>
      </c>
      <c r="E886" s="24">
        <v>0</v>
      </c>
      <c r="F886" s="24">
        <v>0</v>
      </c>
      <c r="G886" s="24">
        <v>0</v>
      </c>
      <c r="H886" s="24">
        <v>0</v>
      </c>
      <c r="I886" s="24">
        <v>0</v>
      </c>
      <c r="J886" s="24">
        <v>0</v>
      </c>
      <c r="K886" s="24">
        <v>0</v>
      </c>
      <c r="L886" s="24">
        <v>0</v>
      </c>
      <c r="M886" s="24">
        <v>0</v>
      </c>
      <c r="N886" s="24">
        <v>0</v>
      </c>
      <c r="O886" s="24">
        <v>0</v>
      </c>
      <c r="P886" s="24">
        <v>0</v>
      </c>
      <c r="Q886" s="24">
        <v>0</v>
      </c>
      <c r="R886" s="24">
        <v>0</v>
      </c>
      <c r="S886" s="24">
        <v>0</v>
      </c>
      <c r="T886" s="24">
        <v>0</v>
      </c>
      <c r="U886" s="24">
        <v>0</v>
      </c>
      <c r="V886" s="24">
        <v>0</v>
      </c>
      <c r="W886" s="24">
        <v>0</v>
      </c>
      <c r="X886" s="24"/>
    </row>
    <row r="887" spans="1:24" x14ac:dyDescent="0.25">
      <c r="A887" s="37">
        <v>382</v>
      </c>
      <c r="B887" s="42" t="s">
        <v>76</v>
      </c>
      <c r="C887" s="24">
        <v>0</v>
      </c>
      <c r="D887" s="24">
        <v>0</v>
      </c>
      <c r="E887" s="24">
        <v>0</v>
      </c>
      <c r="F887" s="24">
        <v>0</v>
      </c>
      <c r="G887" s="24">
        <v>0</v>
      </c>
      <c r="H887" s="24">
        <v>0</v>
      </c>
      <c r="I887" s="24">
        <v>0</v>
      </c>
      <c r="J887" s="24">
        <v>0</v>
      </c>
      <c r="K887" s="24">
        <v>0</v>
      </c>
      <c r="L887" s="24">
        <v>0</v>
      </c>
      <c r="M887" s="24">
        <v>0</v>
      </c>
      <c r="N887" s="24">
        <v>0</v>
      </c>
      <c r="O887" s="24">
        <v>0</v>
      </c>
      <c r="P887" s="24">
        <v>0</v>
      </c>
      <c r="Q887" s="24">
        <v>0</v>
      </c>
      <c r="R887" s="24">
        <v>0</v>
      </c>
      <c r="S887" s="24">
        <v>0</v>
      </c>
      <c r="T887" s="24">
        <v>0</v>
      </c>
      <c r="U887" s="24">
        <v>0</v>
      </c>
      <c r="V887" s="24">
        <v>0</v>
      </c>
      <c r="W887" s="24">
        <v>0</v>
      </c>
      <c r="X887" s="24"/>
    </row>
    <row r="888" spans="1:24" x14ac:dyDescent="0.25">
      <c r="A888" s="37">
        <v>383</v>
      </c>
      <c r="B888" s="42" t="s">
        <v>40</v>
      </c>
      <c r="C888" s="24">
        <v>0</v>
      </c>
      <c r="D888" s="24">
        <v>0</v>
      </c>
      <c r="E888" s="24">
        <v>0</v>
      </c>
      <c r="F888" s="24">
        <v>0</v>
      </c>
      <c r="G888" s="24">
        <v>0</v>
      </c>
      <c r="H888" s="24">
        <v>0</v>
      </c>
      <c r="I888" s="24">
        <v>0</v>
      </c>
      <c r="J888" s="24">
        <v>0</v>
      </c>
      <c r="K888" s="24">
        <v>0</v>
      </c>
      <c r="L888" s="24">
        <v>0</v>
      </c>
      <c r="M888" s="24">
        <v>0</v>
      </c>
      <c r="N888" s="24">
        <v>0</v>
      </c>
      <c r="O888" s="24">
        <v>0</v>
      </c>
      <c r="P888" s="24">
        <v>0</v>
      </c>
      <c r="Q888" s="24">
        <v>0</v>
      </c>
      <c r="R888" s="24">
        <v>0</v>
      </c>
      <c r="S888" s="24">
        <v>0</v>
      </c>
      <c r="T888" s="24">
        <v>0</v>
      </c>
      <c r="U888" s="24">
        <v>0</v>
      </c>
      <c r="V888" s="24">
        <v>0</v>
      </c>
      <c r="W888" s="24">
        <v>0</v>
      </c>
      <c r="X888" s="24"/>
    </row>
    <row r="890" spans="1:24" x14ac:dyDescent="0.25">
      <c r="A890" s="37">
        <v>1</v>
      </c>
      <c r="B890" s="42" t="s">
        <v>103</v>
      </c>
      <c r="C890" s="42" t="s">
        <v>103</v>
      </c>
      <c r="D890" s="42"/>
      <c r="E890" s="42"/>
      <c r="F890" s="42"/>
      <c r="G890" s="42"/>
      <c r="H890" s="42"/>
      <c r="I890" s="42"/>
      <c r="J890" s="42"/>
      <c r="K890" s="42"/>
      <c r="L890" s="42"/>
      <c r="M890" s="42"/>
      <c r="N890" s="42"/>
      <c r="O890" s="42"/>
      <c r="P890" s="42"/>
      <c r="Q890" s="42"/>
      <c r="R890" s="42"/>
      <c r="S890" s="42"/>
      <c r="T890" s="42"/>
      <c r="U890" s="42"/>
      <c r="V890" s="42"/>
      <c r="W890" s="42"/>
      <c r="X890" s="42"/>
    </row>
    <row r="891" spans="1:24" x14ac:dyDescent="0.25">
      <c r="A891" s="37">
        <v>283</v>
      </c>
      <c r="B891" s="42" t="s">
        <v>73</v>
      </c>
      <c r="C891" s="42">
        <v>2020</v>
      </c>
      <c r="D891" s="42">
        <v>2021</v>
      </c>
      <c r="E891" s="42">
        <v>2022</v>
      </c>
      <c r="F891" s="42">
        <v>2023</v>
      </c>
      <c r="G891" s="42">
        <v>2024</v>
      </c>
      <c r="H891" s="42">
        <v>2025</v>
      </c>
      <c r="I891" s="42">
        <v>2026</v>
      </c>
      <c r="J891" s="42">
        <v>2027</v>
      </c>
      <c r="K891" s="42">
        <v>2028</v>
      </c>
      <c r="L891" s="42">
        <v>2029</v>
      </c>
      <c r="M891" s="42">
        <v>2030</v>
      </c>
      <c r="N891" s="42">
        <v>2031</v>
      </c>
      <c r="O891" s="42">
        <v>2032</v>
      </c>
      <c r="P891" s="42">
        <v>2033</v>
      </c>
      <c r="Q891" s="42">
        <v>2034</v>
      </c>
      <c r="R891" s="42">
        <v>2035</v>
      </c>
      <c r="S891" s="42">
        <v>2036</v>
      </c>
      <c r="T891" s="42">
        <v>2037</v>
      </c>
      <c r="U891" s="42">
        <v>2038</v>
      </c>
      <c r="V891" s="42">
        <v>2039</v>
      </c>
      <c r="W891" s="42">
        <v>2040</v>
      </c>
      <c r="X891" s="42"/>
    </row>
    <row r="892" spans="1:24" x14ac:dyDescent="0.25">
      <c r="A892" s="37">
        <v>285</v>
      </c>
      <c r="B892" s="42" t="s">
        <v>104</v>
      </c>
      <c r="C892" s="24">
        <v>0</v>
      </c>
      <c r="D892" s="24">
        <v>0</v>
      </c>
      <c r="E892" s="24">
        <v>0</v>
      </c>
      <c r="F892" s="24">
        <v>0</v>
      </c>
      <c r="G892" s="24">
        <v>0</v>
      </c>
      <c r="H892" s="24">
        <v>0</v>
      </c>
      <c r="I892" s="24">
        <v>0</v>
      </c>
      <c r="J892" s="24">
        <v>0</v>
      </c>
      <c r="K892" s="24">
        <v>0</v>
      </c>
      <c r="L892" s="24">
        <v>0</v>
      </c>
      <c r="M892" s="24">
        <v>0</v>
      </c>
      <c r="N892" s="24">
        <v>0</v>
      </c>
      <c r="O892" s="24">
        <v>0</v>
      </c>
      <c r="P892" s="24">
        <v>0</v>
      </c>
      <c r="Q892" s="24">
        <v>0</v>
      </c>
      <c r="R892" s="24">
        <v>0</v>
      </c>
      <c r="S892" s="24">
        <v>0</v>
      </c>
      <c r="T892" s="24">
        <v>0</v>
      </c>
      <c r="U892" s="24">
        <v>0</v>
      </c>
      <c r="V892" s="24">
        <v>0</v>
      </c>
      <c r="W892" s="24">
        <v>0</v>
      </c>
      <c r="X892" s="24"/>
    </row>
    <row r="893" spans="1:24" x14ac:dyDescent="0.25">
      <c r="A893" s="37">
        <v>287</v>
      </c>
      <c r="B893" s="42" t="s">
        <v>104</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row>
    <row r="894" spans="1:24" x14ac:dyDescent="0.25">
      <c r="A894" s="37">
        <v>289</v>
      </c>
      <c r="B894" s="42" t="s">
        <v>105</v>
      </c>
      <c r="C894" s="24">
        <v>0</v>
      </c>
      <c r="D894" s="24">
        <v>0</v>
      </c>
      <c r="E894" s="24">
        <v>0</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v>0</v>
      </c>
      <c r="V894" s="24">
        <v>0</v>
      </c>
      <c r="W894" s="24">
        <v>0</v>
      </c>
      <c r="X894" s="24"/>
    </row>
    <row r="895" spans="1:24" x14ac:dyDescent="0.25">
      <c r="A895" s="37">
        <v>299</v>
      </c>
      <c r="B895" s="42" t="s">
        <v>78</v>
      </c>
      <c r="C895" s="24">
        <v>0</v>
      </c>
      <c r="D895" s="24">
        <v>0</v>
      </c>
      <c r="E895" s="24">
        <v>0</v>
      </c>
      <c r="F895" s="24">
        <v>0</v>
      </c>
      <c r="G895" s="24">
        <v>0</v>
      </c>
      <c r="H895" s="24">
        <v>0</v>
      </c>
      <c r="I895" s="24">
        <v>0</v>
      </c>
      <c r="J895" s="24">
        <v>0</v>
      </c>
      <c r="K895" s="24">
        <v>0</v>
      </c>
      <c r="L895" s="24">
        <v>0</v>
      </c>
      <c r="M895" s="24">
        <v>0</v>
      </c>
      <c r="N895" s="24">
        <v>0</v>
      </c>
      <c r="O895" s="24">
        <v>0</v>
      </c>
      <c r="P895" s="24">
        <v>0</v>
      </c>
      <c r="Q895" s="24">
        <v>0</v>
      </c>
      <c r="R895" s="24">
        <v>0</v>
      </c>
      <c r="S895" s="24">
        <v>0</v>
      </c>
      <c r="T895" s="24">
        <v>0</v>
      </c>
      <c r="U895" s="24">
        <v>0</v>
      </c>
      <c r="V895" s="24">
        <v>0</v>
      </c>
      <c r="W895" s="24">
        <v>0</v>
      </c>
      <c r="X895" s="24"/>
    </row>
    <row r="896" spans="1:24" x14ac:dyDescent="0.25">
      <c r="A896" s="37">
        <v>301</v>
      </c>
      <c r="B896" s="42" t="s">
        <v>106</v>
      </c>
      <c r="C896" s="24">
        <v>0</v>
      </c>
      <c r="D896" s="24">
        <v>0</v>
      </c>
      <c r="E896" s="24">
        <v>0</v>
      </c>
      <c r="F896" s="24">
        <v>0</v>
      </c>
      <c r="G896" s="24">
        <v>0</v>
      </c>
      <c r="H896" s="24">
        <v>0</v>
      </c>
      <c r="I896" s="24">
        <v>0</v>
      </c>
      <c r="J896" s="24">
        <v>0</v>
      </c>
      <c r="K896" s="24">
        <v>0</v>
      </c>
      <c r="L896" s="24">
        <v>0</v>
      </c>
      <c r="M896" s="24">
        <v>0</v>
      </c>
      <c r="N896" s="24">
        <v>0</v>
      </c>
      <c r="O896" s="24">
        <v>0</v>
      </c>
      <c r="P896" s="24">
        <v>0</v>
      </c>
      <c r="Q896" s="24">
        <v>0</v>
      </c>
      <c r="R896" s="24">
        <v>0</v>
      </c>
      <c r="S896" s="24">
        <v>0</v>
      </c>
      <c r="T896" s="24">
        <v>0</v>
      </c>
      <c r="U896" s="24">
        <v>0</v>
      </c>
      <c r="V896" s="24">
        <v>0</v>
      </c>
      <c r="W896" s="24">
        <v>0</v>
      </c>
      <c r="X896" s="24"/>
    </row>
    <row r="897" spans="1:24" x14ac:dyDescent="0.25">
      <c r="A897" s="37">
        <v>303</v>
      </c>
      <c r="B897" s="42" t="s">
        <v>107</v>
      </c>
      <c r="C897" s="24">
        <v>0</v>
      </c>
      <c r="D897" s="24">
        <v>0</v>
      </c>
      <c r="E897" s="24">
        <v>0</v>
      </c>
      <c r="F897" s="24">
        <v>0</v>
      </c>
      <c r="G897" s="24">
        <v>0</v>
      </c>
      <c r="H897" s="24">
        <v>0</v>
      </c>
      <c r="I897" s="24">
        <v>0</v>
      </c>
      <c r="J897" s="24">
        <v>0</v>
      </c>
      <c r="K897" s="24">
        <v>0</v>
      </c>
      <c r="L897" s="24">
        <v>0</v>
      </c>
      <c r="M897" s="24">
        <v>0</v>
      </c>
      <c r="N897" s="24">
        <v>0</v>
      </c>
      <c r="O897" s="24">
        <v>0</v>
      </c>
      <c r="P897" s="24">
        <v>0</v>
      </c>
      <c r="Q897" s="24">
        <v>0</v>
      </c>
      <c r="R897" s="24">
        <v>0</v>
      </c>
      <c r="S897" s="24">
        <v>0</v>
      </c>
      <c r="T897" s="24">
        <v>0</v>
      </c>
      <c r="U897" s="24">
        <v>0</v>
      </c>
      <c r="V897" s="24">
        <v>0</v>
      </c>
      <c r="W897" s="24">
        <v>0</v>
      </c>
      <c r="X897" s="24"/>
    </row>
    <row r="898" spans="1:24" x14ac:dyDescent="0.25">
      <c r="B898" s="42"/>
      <c r="C898" s="26"/>
      <c r="D898" s="26"/>
      <c r="E898" s="26"/>
      <c r="F898" s="26"/>
      <c r="G898" s="26"/>
      <c r="H898" s="26"/>
      <c r="I898" s="26"/>
      <c r="J898" s="26"/>
      <c r="K898" s="26"/>
      <c r="L898" s="26"/>
      <c r="M898" s="26"/>
      <c r="N898" s="26"/>
      <c r="O898" s="26"/>
      <c r="P898" s="26"/>
      <c r="Q898" s="26"/>
      <c r="R898" s="26"/>
      <c r="S898" s="26"/>
      <c r="T898" s="26"/>
      <c r="U898" s="26"/>
      <c r="V898" s="26"/>
      <c r="W898" s="26"/>
      <c r="X898" s="26"/>
    </row>
    <row r="899" spans="1:24" x14ac:dyDescent="0.25">
      <c r="A899" s="37">
        <v>330</v>
      </c>
      <c r="B899" s="42" t="s">
        <v>82</v>
      </c>
      <c r="C899" s="36">
        <v>0</v>
      </c>
      <c r="D899" s="36">
        <v>0</v>
      </c>
      <c r="E899" s="36">
        <v>0</v>
      </c>
      <c r="F899" s="36">
        <v>0</v>
      </c>
      <c r="G899" s="36">
        <v>0</v>
      </c>
      <c r="H899" s="36">
        <v>0</v>
      </c>
      <c r="I899" s="36">
        <v>0</v>
      </c>
      <c r="J899" s="36">
        <v>0</v>
      </c>
      <c r="K899" s="36">
        <v>0</v>
      </c>
      <c r="L899" s="36">
        <v>0</v>
      </c>
      <c r="M899" s="36">
        <v>0</v>
      </c>
      <c r="N899" s="36">
        <v>0</v>
      </c>
      <c r="O899" s="36">
        <v>0</v>
      </c>
      <c r="P899" s="36">
        <v>0</v>
      </c>
      <c r="Q899" s="36">
        <v>0</v>
      </c>
      <c r="R899" s="36">
        <v>0</v>
      </c>
      <c r="S899" s="36">
        <v>0</v>
      </c>
      <c r="T899" s="36">
        <v>0</v>
      </c>
      <c r="U899" s="36">
        <v>0</v>
      </c>
      <c r="V899" s="36">
        <v>0</v>
      </c>
      <c r="W899" s="36">
        <v>0</v>
      </c>
      <c r="X899" s="36"/>
    </row>
    <row r="900" spans="1:24" x14ac:dyDescent="0.25">
      <c r="A900" s="37">
        <v>331</v>
      </c>
      <c r="B900" s="42" t="s">
        <v>83</v>
      </c>
      <c r="C900" s="28">
        <v>0</v>
      </c>
      <c r="D900" s="28">
        <v>0</v>
      </c>
      <c r="E900" s="28">
        <v>0</v>
      </c>
      <c r="F900" s="28">
        <v>0</v>
      </c>
      <c r="G900" s="28">
        <v>0</v>
      </c>
      <c r="H900" s="28">
        <v>0</v>
      </c>
      <c r="I900" s="28">
        <v>0</v>
      </c>
      <c r="J900" s="28">
        <v>0</v>
      </c>
      <c r="K900" s="28">
        <v>0</v>
      </c>
      <c r="L900" s="28">
        <v>0</v>
      </c>
      <c r="M900" s="28">
        <v>0</v>
      </c>
      <c r="N900" s="28">
        <v>0</v>
      </c>
      <c r="O900" s="28">
        <v>0</v>
      </c>
      <c r="P900" s="28">
        <v>0</v>
      </c>
      <c r="Q900" s="28">
        <v>0</v>
      </c>
      <c r="R900" s="28">
        <v>0</v>
      </c>
      <c r="S900" s="28">
        <v>0</v>
      </c>
      <c r="T900" s="28">
        <v>0</v>
      </c>
      <c r="U900" s="28">
        <v>0</v>
      </c>
      <c r="V900" s="28">
        <v>0</v>
      </c>
      <c r="W900" s="28">
        <v>0</v>
      </c>
      <c r="X900" s="28"/>
    </row>
    <row r="901" spans="1:24" x14ac:dyDescent="0.25">
      <c r="A901" s="37">
        <v>332</v>
      </c>
      <c r="B901" s="42" t="s">
        <v>84</v>
      </c>
      <c r="C901" s="28">
        <v>0</v>
      </c>
      <c r="D901" s="28">
        <v>0</v>
      </c>
      <c r="E901" s="28">
        <v>0</v>
      </c>
      <c r="F901" s="28">
        <v>0</v>
      </c>
      <c r="G901" s="28">
        <v>0</v>
      </c>
      <c r="H901" s="28">
        <v>0</v>
      </c>
      <c r="I901" s="28">
        <v>0</v>
      </c>
      <c r="J901" s="28">
        <v>0</v>
      </c>
      <c r="K901" s="28">
        <v>0</v>
      </c>
      <c r="L901" s="28">
        <v>0</v>
      </c>
      <c r="M901" s="28">
        <v>0</v>
      </c>
      <c r="N901" s="28">
        <v>0</v>
      </c>
      <c r="O901" s="28">
        <v>0</v>
      </c>
      <c r="P901" s="28">
        <v>0</v>
      </c>
      <c r="Q901" s="28">
        <v>0</v>
      </c>
      <c r="R901" s="28">
        <v>0</v>
      </c>
      <c r="S901" s="28">
        <v>0</v>
      </c>
      <c r="T901" s="28">
        <v>0</v>
      </c>
      <c r="U901" s="28">
        <v>0</v>
      </c>
      <c r="V901" s="28">
        <v>0</v>
      </c>
      <c r="W901" s="28">
        <v>0</v>
      </c>
      <c r="X901" s="28"/>
    </row>
    <row r="902" spans="1:24" x14ac:dyDescent="0.25">
      <c r="A902" s="37">
        <v>336</v>
      </c>
      <c r="B902" s="42" t="s">
        <v>85</v>
      </c>
      <c r="C902" s="28">
        <v>1</v>
      </c>
      <c r="D902" s="28">
        <v>1</v>
      </c>
      <c r="E902" s="28">
        <v>1</v>
      </c>
      <c r="F902" s="28">
        <v>1</v>
      </c>
      <c r="G902" s="28">
        <v>1</v>
      </c>
      <c r="H902" s="28">
        <v>1</v>
      </c>
      <c r="I902" s="28">
        <v>1</v>
      </c>
      <c r="J902" s="28">
        <v>1</v>
      </c>
      <c r="K902" s="28">
        <v>1</v>
      </c>
      <c r="L902" s="28">
        <v>1</v>
      </c>
      <c r="M902" s="28">
        <v>1</v>
      </c>
      <c r="N902" s="28">
        <v>1</v>
      </c>
      <c r="O902" s="28">
        <v>1</v>
      </c>
      <c r="P902" s="28">
        <v>1</v>
      </c>
      <c r="Q902" s="28">
        <v>1</v>
      </c>
      <c r="R902" s="28">
        <v>1</v>
      </c>
      <c r="S902" s="28">
        <v>1</v>
      </c>
      <c r="T902" s="28">
        <v>1</v>
      </c>
      <c r="U902" s="28">
        <v>1</v>
      </c>
      <c r="V902" s="28">
        <v>1</v>
      </c>
      <c r="W902" s="28">
        <v>1</v>
      </c>
      <c r="X902" s="28"/>
    </row>
    <row r="903" spans="1:24" x14ac:dyDescent="0.25">
      <c r="B903" s="42"/>
      <c r="C903" s="26"/>
      <c r="D903" s="26"/>
      <c r="E903" s="26"/>
      <c r="F903" s="26"/>
      <c r="G903" s="26"/>
      <c r="H903" s="26"/>
      <c r="I903" s="26"/>
      <c r="J903" s="26"/>
      <c r="K903" s="26"/>
      <c r="L903" s="26"/>
      <c r="M903" s="26"/>
      <c r="N903" s="26"/>
      <c r="O903" s="26"/>
      <c r="P903" s="26"/>
      <c r="Q903" s="26"/>
      <c r="R903" s="26"/>
      <c r="S903" s="26"/>
      <c r="T903" s="26"/>
      <c r="U903" s="26"/>
      <c r="V903" s="26"/>
      <c r="W903" s="26"/>
      <c r="X903" s="26"/>
    </row>
    <row r="904" spans="1:24" x14ac:dyDescent="0.25">
      <c r="A904" s="37">
        <v>339</v>
      </c>
      <c r="B904" s="42" t="s">
        <v>86</v>
      </c>
      <c r="C904" s="24">
        <v>0</v>
      </c>
      <c r="D904" s="24">
        <v>0</v>
      </c>
      <c r="E904" s="24">
        <v>0</v>
      </c>
      <c r="F904" s="24">
        <v>0</v>
      </c>
      <c r="G904" s="24">
        <v>0</v>
      </c>
      <c r="H904" s="24">
        <v>0</v>
      </c>
      <c r="I904" s="24">
        <v>0</v>
      </c>
      <c r="J904" s="24">
        <v>0</v>
      </c>
      <c r="K904" s="24">
        <v>0</v>
      </c>
      <c r="L904" s="24">
        <v>0</v>
      </c>
      <c r="M904" s="24">
        <v>0</v>
      </c>
      <c r="N904" s="24">
        <v>0</v>
      </c>
      <c r="O904" s="24">
        <v>0</v>
      </c>
      <c r="P904" s="24">
        <v>0</v>
      </c>
      <c r="Q904" s="24">
        <v>0</v>
      </c>
      <c r="R904" s="24">
        <v>0</v>
      </c>
      <c r="S904" s="24">
        <v>0</v>
      </c>
      <c r="T904" s="24">
        <v>0</v>
      </c>
      <c r="U904" s="24">
        <v>0</v>
      </c>
      <c r="V904" s="24">
        <v>0</v>
      </c>
      <c r="W904" s="24">
        <v>0</v>
      </c>
      <c r="X904" s="24"/>
    </row>
    <row r="905" spans="1:24" x14ac:dyDescent="0.25">
      <c r="A905" s="37">
        <v>340</v>
      </c>
      <c r="B905" s="42" t="s">
        <v>87</v>
      </c>
      <c r="C905" s="24">
        <v>0</v>
      </c>
      <c r="D905" s="24">
        <v>0</v>
      </c>
      <c r="E905" s="24">
        <v>0</v>
      </c>
      <c r="F905" s="24">
        <v>0</v>
      </c>
      <c r="G905" s="24">
        <v>0</v>
      </c>
      <c r="H905" s="24">
        <v>0</v>
      </c>
      <c r="I905" s="24">
        <v>0</v>
      </c>
      <c r="J905" s="24">
        <v>0</v>
      </c>
      <c r="K905" s="24">
        <v>0</v>
      </c>
      <c r="L905" s="24">
        <v>0</v>
      </c>
      <c r="M905" s="24">
        <v>0</v>
      </c>
      <c r="N905" s="24">
        <v>0</v>
      </c>
      <c r="O905" s="24">
        <v>0</v>
      </c>
      <c r="P905" s="24">
        <v>0</v>
      </c>
      <c r="Q905" s="24">
        <v>0</v>
      </c>
      <c r="R905" s="24">
        <v>0</v>
      </c>
      <c r="S905" s="24">
        <v>0</v>
      </c>
      <c r="T905" s="24">
        <v>0</v>
      </c>
      <c r="U905" s="24">
        <v>0</v>
      </c>
      <c r="V905" s="24">
        <v>0</v>
      </c>
      <c r="W905" s="24">
        <v>0</v>
      </c>
      <c r="X905" s="24"/>
    </row>
    <row r="906" spans="1:24" x14ac:dyDescent="0.25">
      <c r="B906" s="42"/>
      <c r="C906" s="26"/>
      <c r="D906" s="26"/>
      <c r="E906" s="26"/>
      <c r="F906" s="26"/>
      <c r="G906" s="26"/>
      <c r="H906" s="26"/>
      <c r="I906" s="26"/>
      <c r="J906" s="26"/>
      <c r="K906" s="26"/>
      <c r="L906" s="26"/>
      <c r="M906" s="26"/>
      <c r="N906" s="26"/>
      <c r="O906" s="26"/>
      <c r="P906" s="26"/>
      <c r="Q906" s="26"/>
      <c r="R906" s="26"/>
      <c r="S906" s="26"/>
      <c r="T906" s="26"/>
      <c r="U906" s="26"/>
      <c r="V906" s="26"/>
      <c r="W906" s="26"/>
      <c r="X906" s="26"/>
    </row>
    <row r="907" spans="1:24" x14ac:dyDescent="0.25">
      <c r="A907" s="37">
        <v>366</v>
      </c>
      <c r="B907" s="42" t="s">
        <v>88</v>
      </c>
      <c r="C907" s="36">
        <v>0</v>
      </c>
      <c r="D907" s="36">
        <v>0</v>
      </c>
      <c r="E907" s="36">
        <v>0</v>
      </c>
      <c r="F907" s="36">
        <v>0</v>
      </c>
      <c r="G907" s="36">
        <v>0</v>
      </c>
      <c r="H907" s="36">
        <v>0</v>
      </c>
      <c r="I907" s="36">
        <v>0</v>
      </c>
      <c r="J907" s="36">
        <v>0</v>
      </c>
      <c r="K907" s="36">
        <v>0</v>
      </c>
      <c r="L907" s="36">
        <v>0</v>
      </c>
      <c r="M907" s="36">
        <v>0</v>
      </c>
      <c r="N907" s="36">
        <v>0</v>
      </c>
      <c r="O907" s="36">
        <v>0</v>
      </c>
      <c r="P907" s="36">
        <v>0</v>
      </c>
      <c r="Q907" s="36">
        <v>0</v>
      </c>
      <c r="R907" s="36">
        <v>0</v>
      </c>
      <c r="S907" s="36">
        <v>0</v>
      </c>
      <c r="T907" s="36">
        <v>0</v>
      </c>
      <c r="U907" s="36">
        <v>0</v>
      </c>
      <c r="V907" s="36">
        <v>0</v>
      </c>
      <c r="W907" s="36">
        <v>0</v>
      </c>
      <c r="X907" s="36"/>
    </row>
    <row r="908" spans="1:24" x14ac:dyDescent="0.25">
      <c r="A908" s="37">
        <v>368</v>
      </c>
      <c r="B908" s="42" t="s">
        <v>89</v>
      </c>
      <c r="C908" s="28">
        <v>0</v>
      </c>
      <c r="D908" s="28">
        <v>0</v>
      </c>
      <c r="E908" s="28">
        <v>0</v>
      </c>
      <c r="F908" s="28">
        <v>0</v>
      </c>
      <c r="G908" s="28">
        <v>0</v>
      </c>
      <c r="H908" s="28">
        <v>0</v>
      </c>
      <c r="I908" s="28">
        <v>0</v>
      </c>
      <c r="J908" s="28">
        <v>0</v>
      </c>
      <c r="K908" s="28">
        <v>0</v>
      </c>
      <c r="L908" s="28">
        <v>0</v>
      </c>
      <c r="M908" s="28">
        <v>0</v>
      </c>
      <c r="N908" s="28">
        <v>0</v>
      </c>
      <c r="O908" s="28">
        <v>0</v>
      </c>
      <c r="P908" s="28">
        <v>0</v>
      </c>
      <c r="Q908" s="28">
        <v>0</v>
      </c>
      <c r="R908" s="28">
        <v>0</v>
      </c>
      <c r="S908" s="28">
        <v>0</v>
      </c>
      <c r="T908" s="28">
        <v>0</v>
      </c>
      <c r="U908" s="28">
        <v>0</v>
      </c>
      <c r="V908" s="28">
        <v>0</v>
      </c>
      <c r="W908" s="28">
        <v>0</v>
      </c>
      <c r="X908" s="28"/>
    </row>
    <row r="909" spans="1:24" x14ac:dyDescent="0.25">
      <c r="A909" s="37">
        <v>369</v>
      </c>
      <c r="B909" s="42" t="s">
        <v>90</v>
      </c>
      <c r="C909" s="28">
        <v>0</v>
      </c>
      <c r="D909" s="28">
        <v>0</v>
      </c>
      <c r="E909" s="28">
        <v>0</v>
      </c>
      <c r="F909" s="28">
        <v>0</v>
      </c>
      <c r="G909" s="28">
        <v>0</v>
      </c>
      <c r="H909" s="28">
        <v>0</v>
      </c>
      <c r="I909" s="28">
        <v>0</v>
      </c>
      <c r="J909" s="28">
        <v>0</v>
      </c>
      <c r="K909" s="28">
        <v>0</v>
      </c>
      <c r="L909" s="28">
        <v>0</v>
      </c>
      <c r="M909" s="28">
        <v>0</v>
      </c>
      <c r="N909" s="28">
        <v>0</v>
      </c>
      <c r="O909" s="28">
        <v>0</v>
      </c>
      <c r="P909" s="28">
        <v>0</v>
      </c>
      <c r="Q909" s="28">
        <v>0</v>
      </c>
      <c r="R909" s="28">
        <v>0</v>
      </c>
      <c r="S909" s="28">
        <v>0</v>
      </c>
      <c r="T909" s="28">
        <v>0</v>
      </c>
      <c r="U909" s="28">
        <v>0</v>
      </c>
      <c r="V909" s="28">
        <v>0</v>
      </c>
      <c r="W909" s="28">
        <v>0</v>
      </c>
      <c r="X909" s="28"/>
    </row>
    <row r="910" spans="1:24" x14ac:dyDescent="0.25">
      <c r="A910" s="37">
        <v>370</v>
      </c>
      <c r="B910" s="42" t="s">
        <v>91</v>
      </c>
      <c r="C910" s="28">
        <v>0</v>
      </c>
      <c r="D910" s="28">
        <v>0</v>
      </c>
      <c r="E910" s="28">
        <v>0</v>
      </c>
      <c r="F910" s="28">
        <v>0</v>
      </c>
      <c r="G910" s="28">
        <v>0</v>
      </c>
      <c r="H910" s="28">
        <v>0</v>
      </c>
      <c r="I910" s="28">
        <v>0</v>
      </c>
      <c r="J910" s="28">
        <v>0</v>
      </c>
      <c r="K910" s="28">
        <v>0</v>
      </c>
      <c r="L910" s="28">
        <v>0</v>
      </c>
      <c r="M910" s="28">
        <v>0</v>
      </c>
      <c r="N910" s="28">
        <v>0</v>
      </c>
      <c r="O910" s="28">
        <v>0</v>
      </c>
      <c r="P910" s="28">
        <v>0</v>
      </c>
      <c r="Q910" s="28">
        <v>0</v>
      </c>
      <c r="R910" s="28">
        <v>0</v>
      </c>
      <c r="S910" s="28">
        <v>0</v>
      </c>
      <c r="T910" s="28">
        <v>0</v>
      </c>
      <c r="U910" s="28">
        <v>0</v>
      </c>
      <c r="V910" s="28">
        <v>0</v>
      </c>
      <c r="W910" s="28">
        <v>0</v>
      </c>
      <c r="X910" s="28"/>
    </row>
    <row r="911" spans="1:24" x14ac:dyDescent="0.25">
      <c r="B911" s="42"/>
      <c r="C911" s="26"/>
      <c r="D911" s="26"/>
      <c r="E911" s="26"/>
      <c r="F911" s="26"/>
      <c r="G911" s="26"/>
      <c r="H911" s="26"/>
      <c r="I911" s="26"/>
      <c r="J911" s="26"/>
      <c r="K911" s="26"/>
      <c r="L911" s="26"/>
      <c r="M911" s="26"/>
      <c r="N911" s="26"/>
      <c r="O911" s="26"/>
      <c r="P911" s="26"/>
      <c r="Q911" s="26"/>
      <c r="R911" s="26"/>
      <c r="S911" s="26"/>
      <c r="T911" s="26"/>
      <c r="U911" s="26"/>
      <c r="V911" s="26"/>
      <c r="W911" s="26"/>
      <c r="X911" s="26"/>
    </row>
    <row r="912" spans="1:24" x14ac:dyDescent="0.25">
      <c r="A912" s="37">
        <v>380</v>
      </c>
      <c r="B912" s="42" t="s">
        <v>37</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row>
    <row r="913" spans="1:24" x14ac:dyDescent="0.25">
      <c r="A913" s="37">
        <v>381</v>
      </c>
      <c r="B913" s="42" t="s">
        <v>75</v>
      </c>
      <c r="C913" s="24">
        <v>0</v>
      </c>
      <c r="D913" s="24">
        <v>0</v>
      </c>
      <c r="E913" s="24">
        <v>0</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v>0</v>
      </c>
      <c r="V913" s="24">
        <v>0</v>
      </c>
      <c r="W913" s="24">
        <v>0</v>
      </c>
      <c r="X913" s="24"/>
    </row>
    <row r="914" spans="1:24" x14ac:dyDescent="0.25">
      <c r="A914" s="37">
        <v>382</v>
      </c>
      <c r="B914" s="42" t="s">
        <v>76</v>
      </c>
      <c r="C914" s="24">
        <v>0</v>
      </c>
      <c r="D914" s="24">
        <v>0</v>
      </c>
      <c r="E914" s="24">
        <v>0</v>
      </c>
      <c r="F914" s="24">
        <v>0</v>
      </c>
      <c r="G914" s="24">
        <v>0</v>
      </c>
      <c r="H914" s="24">
        <v>0</v>
      </c>
      <c r="I914" s="24">
        <v>0</v>
      </c>
      <c r="J914" s="24">
        <v>0</v>
      </c>
      <c r="K914" s="24">
        <v>0</v>
      </c>
      <c r="L914" s="24">
        <v>0</v>
      </c>
      <c r="M914" s="24">
        <v>0</v>
      </c>
      <c r="N914" s="24">
        <v>0</v>
      </c>
      <c r="O914" s="24">
        <v>0</v>
      </c>
      <c r="P914" s="24">
        <v>0</v>
      </c>
      <c r="Q914" s="24">
        <v>0</v>
      </c>
      <c r="R914" s="24">
        <v>0</v>
      </c>
      <c r="S914" s="24">
        <v>0</v>
      </c>
      <c r="T914" s="24">
        <v>0</v>
      </c>
      <c r="U914" s="24">
        <v>0</v>
      </c>
      <c r="V914" s="24">
        <v>0</v>
      </c>
      <c r="W914" s="24">
        <v>0</v>
      </c>
      <c r="X914" s="24"/>
    </row>
    <row r="915" spans="1:24" x14ac:dyDescent="0.25">
      <c r="A915" s="37">
        <v>383</v>
      </c>
      <c r="B915" s="42" t="s">
        <v>40</v>
      </c>
      <c r="C915" s="24">
        <v>0</v>
      </c>
      <c r="D915" s="24">
        <v>0</v>
      </c>
      <c r="E915" s="24">
        <v>0</v>
      </c>
      <c r="F915" s="24">
        <v>0</v>
      </c>
      <c r="G915" s="24">
        <v>0</v>
      </c>
      <c r="H915" s="24">
        <v>0</v>
      </c>
      <c r="I915" s="24">
        <v>0</v>
      </c>
      <c r="J915" s="24">
        <v>0</v>
      </c>
      <c r="K915" s="24">
        <v>0</v>
      </c>
      <c r="L915" s="24">
        <v>0</v>
      </c>
      <c r="M915" s="24">
        <v>0</v>
      </c>
      <c r="N915" s="24">
        <v>0</v>
      </c>
      <c r="O915" s="24">
        <v>0</v>
      </c>
      <c r="P915" s="24">
        <v>0</v>
      </c>
      <c r="Q915" s="24">
        <v>0</v>
      </c>
      <c r="R915" s="24">
        <v>0</v>
      </c>
      <c r="S915" s="24">
        <v>0</v>
      </c>
      <c r="T915" s="24">
        <v>0</v>
      </c>
      <c r="U915" s="24">
        <v>0</v>
      </c>
      <c r="V915" s="24">
        <v>0</v>
      </c>
      <c r="W915" s="24">
        <v>0</v>
      </c>
      <c r="X915" s="24"/>
    </row>
    <row r="917" spans="1:24" x14ac:dyDescent="0.25">
      <c r="A917" s="37">
        <v>1</v>
      </c>
      <c r="B917" s="42" t="s">
        <v>103</v>
      </c>
      <c r="C917" s="42" t="s">
        <v>103</v>
      </c>
      <c r="D917" s="42"/>
      <c r="E917" s="42"/>
      <c r="F917" s="42"/>
      <c r="G917" s="42"/>
      <c r="H917" s="42"/>
      <c r="I917" s="42"/>
      <c r="J917" s="42"/>
      <c r="K917" s="42"/>
      <c r="L917" s="42"/>
      <c r="M917" s="42"/>
      <c r="N917" s="42"/>
      <c r="O917" s="42"/>
      <c r="P917" s="42"/>
      <c r="Q917" s="42"/>
      <c r="R917" s="42"/>
      <c r="S917" s="42"/>
      <c r="T917" s="42"/>
      <c r="U917" s="42"/>
      <c r="V917" s="42"/>
      <c r="W917" s="42"/>
      <c r="X917" s="42"/>
    </row>
    <row r="918" spans="1:24" x14ac:dyDescent="0.25">
      <c r="A918" s="37">
        <v>283</v>
      </c>
      <c r="B918" s="42" t="s">
        <v>73</v>
      </c>
      <c r="C918" s="42">
        <v>2020</v>
      </c>
      <c r="D918" s="42">
        <v>2021</v>
      </c>
      <c r="E918" s="42">
        <v>2022</v>
      </c>
      <c r="F918" s="42">
        <v>2023</v>
      </c>
      <c r="G918" s="42">
        <v>2024</v>
      </c>
      <c r="H918" s="42">
        <v>2025</v>
      </c>
      <c r="I918" s="42">
        <v>2026</v>
      </c>
      <c r="J918" s="42">
        <v>2027</v>
      </c>
      <c r="K918" s="42">
        <v>2028</v>
      </c>
      <c r="L918" s="42">
        <v>2029</v>
      </c>
      <c r="M918" s="42">
        <v>2030</v>
      </c>
      <c r="N918" s="42">
        <v>2031</v>
      </c>
      <c r="O918" s="42">
        <v>2032</v>
      </c>
      <c r="P918" s="42">
        <v>2033</v>
      </c>
      <c r="Q918" s="42">
        <v>2034</v>
      </c>
      <c r="R918" s="42">
        <v>2035</v>
      </c>
      <c r="S918" s="42">
        <v>2036</v>
      </c>
      <c r="T918" s="42">
        <v>2037</v>
      </c>
      <c r="U918" s="42">
        <v>2038</v>
      </c>
      <c r="V918" s="42">
        <v>2039</v>
      </c>
      <c r="W918" s="42">
        <v>2040</v>
      </c>
      <c r="X918" s="42"/>
    </row>
    <row r="919" spans="1:24" x14ac:dyDescent="0.25">
      <c r="A919" s="37">
        <v>285</v>
      </c>
      <c r="B919" s="42" t="s">
        <v>104</v>
      </c>
      <c r="C919" s="24">
        <v>0</v>
      </c>
      <c r="D919" s="24">
        <v>0</v>
      </c>
      <c r="E919" s="24">
        <v>0</v>
      </c>
      <c r="F919" s="24">
        <v>0</v>
      </c>
      <c r="G919" s="24">
        <v>0</v>
      </c>
      <c r="H919" s="24">
        <v>0</v>
      </c>
      <c r="I919" s="24">
        <v>0</v>
      </c>
      <c r="J919" s="24">
        <v>0</v>
      </c>
      <c r="K919" s="24">
        <v>0</v>
      </c>
      <c r="L919" s="24">
        <v>0</v>
      </c>
      <c r="M919" s="24">
        <v>0</v>
      </c>
      <c r="N919" s="24">
        <v>0</v>
      </c>
      <c r="O919" s="24">
        <v>0</v>
      </c>
      <c r="P919" s="24">
        <v>0</v>
      </c>
      <c r="Q919" s="24">
        <v>0</v>
      </c>
      <c r="R919" s="24">
        <v>0</v>
      </c>
      <c r="S919" s="24">
        <v>0</v>
      </c>
      <c r="T919" s="24">
        <v>0</v>
      </c>
      <c r="U919" s="24">
        <v>0</v>
      </c>
      <c r="V919" s="24">
        <v>0</v>
      </c>
      <c r="W919" s="24">
        <v>0</v>
      </c>
      <c r="X919" s="24"/>
    </row>
    <row r="920" spans="1:24" x14ac:dyDescent="0.25">
      <c r="A920" s="37">
        <v>287</v>
      </c>
      <c r="B920" s="42" t="s">
        <v>104</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row>
    <row r="921" spans="1:24" x14ac:dyDescent="0.25">
      <c r="A921" s="37">
        <v>289</v>
      </c>
      <c r="B921" s="42" t="s">
        <v>105</v>
      </c>
      <c r="C921" s="24">
        <v>0</v>
      </c>
      <c r="D921" s="24">
        <v>0</v>
      </c>
      <c r="E921" s="24">
        <v>0</v>
      </c>
      <c r="F921" s="24">
        <v>0</v>
      </c>
      <c r="G921" s="24">
        <v>0</v>
      </c>
      <c r="H921" s="24">
        <v>0</v>
      </c>
      <c r="I921" s="24">
        <v>0</v>
      </c>
      <c r="J921" s="24">
        <v>0</v>
      </c>
      <c r="K921" s="24">
        <v>0</v>
      </c>
      <c r="L921" s="24">
        <v>0</v>
      </c>
      <c r="M921" s="24">
        <v>0</v>
      </c>
      <c r="N921" s="24">
        <v>0</v>
      </c>
      <c r="O921" s="24">
        <v>0</v>
      </c>
      <c r="P921" s="24">
        <v>0</v>
      </c>
      <c r="Q921" s="24">
        <v>0</v>
      </c>
      <c r="R921" s="24">
        <v>0</v>
      </c>
      <c r="S921" s="24">
        <v>0</v>
      </c>
      <c r="T921" s="24">
        <v>0</v>
      </c>
      <c r="U921" s="24">
        <v>0</v>
      </c>
      <c r="V921" s="24">
        <v>0</v>
      </c>
      <c r="W921" s="24">
        <v>0</v>
      </c>
      <c r="X921" s="24"/>
    </row>
    <row r="922" spans="1:24" x14ac:dyDescent="0.25">
      <c r="A922" s="37">
        <v>299</v>
      </c>
      <c r="B922" s="42" t="s">
        <v>78</v>
      </c>
      <c r="C922" s="24">
        <v>0</v>
      </c>
      <c r="D922" s="24">
        <v>0</v>
      </c>
      <c r="E922" s="24">
        <v>0</v>
      </c>
      <c r="F922" s="24">
        <v>0</v>
      </c>
      <c r="G922" s="24">
        <v>0</v>
      </c>
      <c r="H922" s="24">
        <v>0</v>
      </c>
      <c r="I922" s="24">
        <v>0</v>
      </c>
      <c r="J922" s="24">
        <v>0</v>
      </c>
      <c r="K922" s="24">
        <v>0</v>
      </c>
      <c r="L922" s="24">
        <v>0</v>
      </c>
      <c r="M922" s="24">
        <v>0</v>
      </c>
      <c r="N922" s="24">
        <v>0</v>
      </c>
      <c r="O922" s="24">
        <v>0</v>
      </c>
      <c r="P922" s="24">
        <v>0</v>
      </c>
      <c r="Q922" s="24">
        <v>0</v>
      </c>
      <c r="R922" s="24">
        <v>0</v>
      </c>
      <c r="S922" s="24">
        <v>0</v>
      </c>
      <c r="T922" s="24">
        <v>0</v>
      </c>
      <c r="U922" s="24">
        <v>0</v>
      </c>
      <c r="V922" s="24">
        <v>0</v>
      </c>
      <c r="W922" s="24">
        <v>0</v>
      </c>
      <c r="X922" s="24"/>
    </row>
    <row r="923" spans="1:24" x14ac:dyDescent="0.25">
      <c r="A923" s="37">
        <v>301</v>
      </c>
      <c r="B923" s="42" t="s">
        <v>106</v>
      </c>
      <c r="C923" s="24">
        <v>0</v>
      </c>
      <c r="D923" s="24">
        <v>0</v>
      </c>
      <c r="E923" s="24">
        <v>0</v>
      </c>
      <c r="F923" s="24">
        <v>0</v>
      </c>
      <c r="G923" s="24">
        <v>0</v>
      </c>
      <c r="H923" s="24">
        <v>0</v>
      </c>
      <c r="I923" s="24">
        <v>0</v>
      </c>
      <c r="J923" s="24">
        <v>0</v>
      </c>
      <c r="K923" s="24">
        <v>0</v>
      </c>
      <c r="L923" s="24">
        <v>0</v>
      </c>
      <c r="M923" s="24">
        <v>0</v>
      </c>
      <c r="N923" s="24">
        <v>0</v>
      </c>
      <c r="O923" s="24">
        <v>0</v>
      </c>
      <c r="P923" s="24">
        <v>0</v>
      </c>
      <c r="Q923" s="24">
        <v>0</v>
      </c>
      <c r="R923" s="24">
        <v>0</v>
      </c>
      <c r="S923" s="24">
        <v>0</v>
      </c>
      <c r="T923" s="24">
        <v>0</v>
      </c>
      <c r="U923" s="24">
        <v>0</v>
      </c>
      <c r="V923" s="24">
        <v>0</v>
      </c>
      <c r="W923" s="24">
        <v>0</v>
      </c>
      <c r="X923" s="24"/>
    </row>
    <row r="924" spans="1:24" x14ac:dyDescent="0.25">
      <c r="A924" s="37">
        <v>303</v>
      </c>
      <c r="B924" s="42" t="s">
        <v>107</v>
      </c>
      <c r="C924" s="24">
        <v>0</v>
      </c>
      <c r="D924" s="24">
        <v>0</v>
      </c>
      <c r="E924" s="24">
        <v>0</v>
      </c>
      <c r="F924" s="24">
        <v>0</v>
      </c>
      <c r="G924" s="24">
        <v>0</v>
      </c>
      <c r="H924" s="24">
        <v>0</v>
      </c>
      <c r="I924" s="24">
        <v>0</v>
      </c>
      <c r="J924" s="24">
        <v>0</v>
      </c>
      <c r="K924" s="24">
        <v>0</v>
      </c>
      <c r="L924" s="24">
        <v>0</v>
      </c>
      <c r="M924" s="24">
        <v>0</v>
      </c>
      <c r="N924" s="24">
        <v>0</v>
      </c>
      <c r="O924" s="24">
        <v>0</v>
      </c>
      <c r="P924" s="24">
        <v>0</v>
      </c>
      <c r="Q924" s="24">
        <v>0</v>
      </c>
      <c r="R924" s="24">
        <v>0</v>
      </c>
      <c r="S924" s="24">
        <v>0</v>
      </c>
      <c r="T924" s="24">
        <v>0</v>
      </c>
      <c r="U924" s="24">
        <v>0</v>
      </c>
      <c r="V924" s="24">
        <v>0</v>
      </c>
      <c r="W924" s="24">
        <v>0</v>
      </c>
      <c r="X924" s="24"/>
    </row>
    <row r="925" spans="1:24" x14ac:dyDescent="0.25">
      <c r="B925" s="42"/>
      <c r="C925" s="26"/>
      <c r="D925" s="26"/>
      <c r="E925" s="26"/>
      <c r="F925" s="26"/>
      <c r="G925" s="26"/>
      <c r="H925" s="26"/>
      <c r="I925" s="26"/>
      <c r="J925" s="26"/>
      <c r="K925" s="26"/>
      <c r="L925" s="26"/>
      <c r="M925" s="26"/>
      <c r="N925" s="26"/>
      <c r="O925" s="26"/>
      <c r="P925" s="26"/>
      <c r="Q925" s="26"/>
      <c r="R925" s="26"/>
      <c r="S925" s="26"/>
      <c r="T925" s="26"/>
      <c r="U925" s="26"/>
      <c r="V925" s="26"/>
      <c r="W925" s="26"/>
      <c r="X925" s="26"/>
    </row>
    <row r="926" spans="1:24" x14ac:dyDescent="0.25">
      <c r="A926" s="37">
        <v>314</v>
      </c>
      <c r="B926" s="42" t="s">
        <v>121</v>
      </c>
      <c r="C926" s="36">
        <v>0</v>
      </c>
      <c r="D926" s="36">
        <v>0</v>
      </c>
      <c r="E926" s="36">
        <v>0</v>
      </c>
      <c r="F926" s="36">
        <v>0</v>
      </c>
      <c r="G926" s="36">
        <v>0</v>
      </c>
      <c r="H926" s="36">
        <v>0</v>
      </c>
      <c r="I926" s="36">
        <v>0</v>
      </c>
      <c r="J926" s="36">
        <v>0</v>
      </c>
      <c r="K926" s="36">
        <v>0</v>
      </c>
      <c r="L926" s="36">
        <v>0</v>
      </c>
      <c r="M926" s="36">
        <v>0</v>
      </c>
      <c r="N926" s="36">
        <v>0</v>
      </c>
      <c r="O926" s="36">
        <v>0</v>
      </c>
      <c r="P926" s="36">
        <v>0</v>
      </c>
      <c r="Q926" s="36">
        <v>0</v>
      </c>
      <c r="R926" s="36">
        <v>0</v>
      </c>
      <c r="S926" s="36">
        <v>0</v>
      </c>
      <c r="T926" s="36">
        <v>0</v>
      </c>
      <c r="U926" s="36"/>
      <c r="V926" s="36"/>
      <c r="W926" s="36"/>
      <c r="X926" s="36"/>
    </row>
    <row r="927" spans="1:24" x14ac:dyDescent="0.25">
      <c r="A927" s="37">
        <v>315</v>
      </c>
      <c r="B927" s="42" t="s">
        <v>122</v>
      </c>
      <c r="C927" s="28">
        <v>0</v>
      </c>
      <c r="D927" s="28">
        <v>0</v>
      </c>
      <c r="E927" s="28">
        <v>0</v>
      </c>
      <c r="F927" s="28">
        <v>0</v>
      </c>
      <c r="G927" s="28">
        <v>0</v>
      </c>
      <c r="H927" s="28">
        <v>0</v>
      </c>
      <c r="I927" s="28">
        <v>0</v>
      </c>
      <c r="J927" s="28">
        <v>0</v>
      </c>
      <c r="K927" s="28">
        <v>0</v>
      </c>
      <c r="L927" s="28">
        <v>0</v>
      </c>
      <c r="M927" s="28">
        <v>0</v>
      </c>
      <c r="N927" s="28">
        <v>0</v>
      </c>
      <c r="O927" s="28">
        <v>0</v>
      </c>
      <c r="P927" s="28">
        <v>0</v>
      </c>
      <c r="Q927" s="28">
        <v>0</v>
      </c>
      <c r="R927" s="28">
        <v>0</v>
      </c>
      <c r="S927" s="28">
        <v>0</v>
      </c>
      <c r="T927" s="28">
        <v>0</v>
      </c>
      <c r="U927" s="28"/>
      <c r="V927" s="28"/>
      <c r="W927" s="28"/>
      <c r="X927" s="28"/>
    </row>
    <row r="928" spans="1:24" x14ac:dyDescent="0.25">
      <c r="A928" s="37">
        <v>316</v>
      </c>
      <c r="B928" s="42" t="s">
        <v>123</v>
      </c>
      <c r="C928" s="28">
        <v>0</v>
      </c>
      <c r="D928" s="28">
        <v>0</v>
      </c>
      <c r="E928" s="28">
        <v>0</v>
      </c>
      <c r="F928" s="28">
        <v>0</v>
      </c>
      <c r="G928" s="28">
        <v>0</v>
      </c>
      <c r="H928" s="28">
        <v>0</v>
      </c>
      <c r="I928" s="28">
        <v>0</v>
      </c>
      <c r="J928" s="28">
        <v>0</v>
      </c>
      <c r="K928" s="28">
        <v>0</v>
      </c>
      <c r="L928" s="28">
        <v>0</v>
      </c>
      <c r="M928" s="28">
        <v>0</v>
      </c>
      <c r="N928" s="28">
        <v>0</v>
      </c>
      <c r="O928" s="28">
        <v>0</v>
      </c>
      <c r="P928" s="28">
        <v>0</v>
      </c>
      <c r="Q928" s="28">
        <v>0</v>
      </c>
      <c r="R928" s="28">
        <v>0</v>
      </c>
      <c r="S928" s="28">
        <v>0</v>
      </c>
      <c r="T928" s="28">
        <v>0</v>
      </c>
      <c r="U928" s="28"/>
      <c r="V928" s="28"/>
      <c r="W928" s="28"/>
      <c r="X928" s="28"/>
    </row>
    <row r="929" spans="1:24" x14ac:dyDescent="0.25">
      <c r="A929" s="37">
        <v>321</v>
      </c>
      <c r="B929" s="42" t="s">
        <v>124</v>
      </c>
      <c r="C929" s="28">
        <v>1</v>
      </c>
      <c r="D929" s="28">
        <v>1</v>
      </c>
      <c r="E929" s="28">
        <v>1</v>
      </c>
      <c r="F929" s="28">
        <v>1</v>
      </c>
      <c r="G929" s="28">
        <v>1</v>
      </c>
      <c r="H929" s="28">
        <v>1</v>
      </c>
      <c r="I929" s="28">
        <v>1</v>
      </c>
      <c r="J929" s="28">
        <v>1</v>
      </c>
      <c r="K929" s="28">
        <v>1</v>
      </c>
      <c r="L929" s="28">
        <v>1</v>
      </c>
      <c r="M929" s="28">
        <v>1</v>
      </c>
      <c r="N929" s="28">
        <v>1</v>
      </c>
      <c r="O929" s="28">
        <v>1</v>
      </c>
      <c r="P929" s="28">
        <v>1</v>
      </c>
      <c r="Q929" s="28">
        <v>1</v>
      </c>
      <c r="R929" s="28">
        <v>1</v>
      </c>
      <c r="S929" s="28">
        <v>1</v>
      </c>
      <c r="T929" s="28">
        <v>1</v>
      </c>
      <c r="U929" s="28"/>
      <c r="V929" s="28"/>
      <c r="W929" s="28"/>
      <c r="X929" s="28"/>
    </row>
    <row r="930" spans="1:24" x14ac:dyDescent="0.25">
      <c r="B930" s="42"/>
      <c r="C930" s="26"/>
      <c r="D930" s="26"/>
      <c r="E930" s="26"/>
      <c r="F930" s="26"/>
      <c r="G930" s="26"/>
      <c r="H930" s="26"/>
      <c r="I930" s="26"/>
      <c r="J930" s="26"/>
      <c r="K930" s="26"/>
      <c r="L930" s="26"/>
      <c r="M930" s="26"/>
      <c r="N930" s="26"/>
      <c r="O930" s="26"/>
      <c r="P930" s="26"/>
      <c r="Q930" s="26"/>
      <c r="R930" s="26"/>
      <c r="S930" s="26"/>
      <c r="T930" s="26"/>
      <c r="U930" s="26"/>
      <c r="V930" s="26"/>
      <c r="W930" s="26"/>
      <c r="X930" s="26"/>
    </row>
    <row r="931" spans="1:24" x14ac:dyDescent="0.25">
      <c r="A931" s="37">
        <v>324</v>
      </c>
      <c r="B931" s="42" t="s">
        <v>125</v>
      </c>
      <c r="C931" s="24">
        <v>0</v>
      </c>
      <c r="D931" s="24">
        <v>0</v>
      </c>
      <c r="E931" s="24">
        <v>0</v>
      </c>
      <c r="F931" s="24">
        <v>0</v>
      </c>
      <c r="G931" s="24">
        <v>0</v>
      </c>
      <c r="H931" s="24">
        <v>0</v>
      </c>
      <c r="I931" s="24">
        <v>0</v>
      </c>
      <c r="J931" s="24">
        <v>0</v>
      </c>
      <c r="K931" s="24">
        <v>0</v>
      </c>
      <c r="L931" s="24">
        <v>0</v>
      </c>
      <c r="M931" s="24">
        <v>0</v>
      </c>
      <c r="N931" s="24">
        <v>0</v>
      </c>
      <c r="O931" s="24">
        <v>0</v>
      </c>
      <c r="P931" s="24">
        <v>0</v>
      </c>
      <c r="Q931" s="24">
        <v>0</v>
      </c>
      <c r="R931" s="24">
        <v>0</v>
      </c>
      <c r="S931" s="24">
        <v>0</v>
      </c>
      <c r="T931" s="24">
        <v>0</v>
      </c>
      <c r="U931" s="24"/>
      <c r="V931" s="24"/>
      <c r="W931" s="24"/>
      <c r="X931" s="24"/>
    </row>
    <row r="932" spans="1:24" x14ac:dyDescent="0.25">
      <c r="A932" s="37">
        <v>325</v>
      </c>
      <c r="B932" s="42" t="s">
        <v>126</v>
      </c>
      <c r="C932" s="24">
        <v>0</v>
      </c>
      <c r="D932" s="24">
        <v>0</v>
      </c>
      <c r="E932" s="24">
        <v>0</v>
      </c>
      <c r="F932" s="24">
        <v>0</v>
      </c>
      <c r="G932" s="24">
        <v>0</v>
      </c>
      <c r="H932" s="24">
        <v>0</v>
      </c>
      <c r="I932" s="24">
        <v>0</v>
      </c>
      <c r="J932" s="24">
        <v>0</v>
      </c>
      <c r="K932" s="24">
        <v>0</v>
      </c>
      <c r="L932" s="24">
        <v>0</v>
      </c>
      <c r="M932" s="24">
        <v>0</v>
      </c>
      <c r="N932" s="24">
        <v>0</v>
      </c>
      <c r="O932" s="24">
        <v>0</v>
      </c>
      <c r="P932" s="24">
        <v>0</v>
      </c>
      <c r="Q932" s="24">
        <v>0</v>
      </c>
      <c r="R932" s="24">
        <v>0</v>
      </c>
      <c r="S932" s="24">
        <v>0</v>
      </c>
      <c r="T932" s="24">
        <v>0</v>
      </c>
      <c r="U932" s="24"/>
      <c r="V932" s="24"/>
      <c r="W932" s="24"/>
      <c r="X932" s="24"/>
    </row>
    <row r="933" spans="1:24" x14ac:dyDescent="0.25">
      <c r="B933" s="42"/>
      <c r="C933" s="26"/>
      <c r="D933" s="26"/>
      <c r="E933" s="26"/>
      <c r="F933" s="26"/>
      <c r="G933" s="26"/>
      <c r="H933" s="26"/>
      <c r="I933" s="26"/>
      <c r="J933" s="26"/>
      <c r="K933" s="26"/>
      <c r="L933" s="26"/>
      <c r="M933" s="26"/>
      <c r="N933" s="26"/>
      <c r="O933" s="26"/>
      <c r="P933" s="26"/>
      <c r="Q933" s="26"/>
      <c r="R933" s="26"/>
      <c r="S933" s="26"/>
      <c r="T933" s="26"/>
      <c r="U933" s="26"/>
      <c r="V933" s="26"/>
      <c r="W933" s="26"/>
      <c r="X933" s="26"/>
    </row>
    <row r="934" spans="1:24" x14ac:dyDescent="0.25">
      <c r="A934" s="37">
        <v>346</v>
      </c>
      <c r="B934" s="42" t="s">
        <v>127</v>
      </c>
      <c r="C934" s="36">
        <v>0</v>
      </c>
      <c r="D934" s="36">
        <v>0</v>
      </c>
      <c r="E934" s="36">
        <v>0</v>
      </c>
      <c r="F934" s="36">
        <v>0</v>
      </c>
      <c r="G934" s="36">
        <v>0</v>
      </c>
      <c r="H934" s="36">
        <v>0</v>
      </c>
      <c r="I934" s="36">
        <v>0</v>
      </c>
      <c r="J934" s="36">
        <v>0</v>
      </c>
      <c r="K934" s="36">
        <v>0</v>
      </c>
      <c r="L934" s="36">
        <v>0</v>
      </c>
      <c r="M934" s="36">
        <v>0</v>
      </c>
      <c r="N934" s="36">
        <v>0</v>
      </c>
      <c r="O934" s="36">
        <v>0</v>
      </c>
      <c r="P934" s="36">
        <v>0</v>
      </c>
      <c r="Q934" s="36">
        <v>0</v>
      </c>
      <c r="R934" s="36">
        <v>0</v>
      </c>
      <c r="S934" s="36">
        <v>0</v>
      </c>
      <c r="T934" s="36">
        <v>0</v>
      </c>
      <c r="U934" s="36"/>
      <c r="V934" s="36"/>
      <c r="W934" s="36"/>
      <c r="X934" s="36"/>
    </row>
    <row r="935" spans="1:24" x14ac:dyDescent="0.25">
      <c r="A935" s="37">
        <v>348</v>
      </c>
      <c r="B935" s="42" t="s">
        <v>128</v>
      </c>
      <c r="C935" s="28">
        <v>0</v>
      </c>
      <c r="D935" s="28">
        <v>0</v>
      </c>
      <c r="E935" s="28">
        <v>0</v>
      </c>
      <c r="F935" s="28">
        <v>0</v>
      </c>
      <c r="G935" s="28">
        <v>0</v>
      </c>
      <c r="H935" s="28">
        <v>0</v>
      </c>
      <c r="I935" s="28">
        <v>0</v>
      </c>
      <c r="J935" s="28">
        <v>0</v>
      </c>
      <c r="K935" s="28">
        <v>0</v>
      </c>
      <c r="L935" s="28">
        <v>0</v>
      </c>
      <c r="M935" s="28">
        <v>0</v>
      </c>
      <c r="N935" s="28">
        <v>0</v>
      </c>
      <c r="O935" s="28">
        <v>0</v>
      </c>
      <c r="P935" s="28">
        <v>0</v>
      </c>
      <c r="Q935" s="28">
        <v>0</v>
      </c>
      <c r="R935" s="28">
        <v>0</v>
      </c>
      <c r="S935" s="28">
        <v>0</v>
      </c>
      <c r="T935" s="28">
        <v>0</v>
      </c>
      <c r="U935" s="28"/>
      <c r="V935" s="28"/>
      <c r="W935" s="28"/>
      <c r="X935" s="28"/>
    </row>
    <row r="936" spans="1:24" x14ac:dyDescent="0.25">
      <c r="A936" s="37">
        <v>349</v>
      </c>
      <c r="B936" s="42" t="s">
        <v>129</v>
      </c>
      <c r="C936" s="28">
        <v>0</v>
      </c>
      <c r="D936" s="28">
        <v>0</v>
      </c>
      <c r="E936" s="28">
        <v>0</v>
      </c>
      <c r="F936" s="28">
        <v>0</v>
      </c>
      <c r="G936" s="28">
        <v>0</v>
      </c>
      <c r="H936" s="28">
        <v>0</v>
      </c>
      <c r="I936" s="28">
        <v>0</v>
      </c>
      <c r="J936" s="28">
        <v>0</v>
      </c>
      <c r="K936" s="28">
        <v>0</v>
      </c>
      <c r="L936" s="28">
        <v>0</v>
      </c>
      <c r="M936" s="28">
        <v>0</v>
      </c>
      <c r="N936" s="28">
        <v>0</v>
      </c>
      <c r="O936" s="28">
        <v>0</v>
      </c>
      <c r="P936" s="28">
        <v>0</v>
      </c>
      <c r="Q936" s="28">
        <v>0</v>
      </c>
      <c r="R936" s="28">
        <v>0</v>
      </c>
      <c r="S936" s="28">
        <v>0</v>
      </c>
      <c r="T936" s="28">
        <v>0</v>
      </c>
      <c r="U936" s="28"/>
      <c r="V936" s="28"/>
      <c r="W936" s="28"/>
      <c r="X936" s="28"/>
    </row>
    <row r="937" spans="1:24" x14ac:dyDescent="0.25">
      <c r="A937" s="37">
        <v>350</v>
      </c>
      <c r="B937" s="42" t="s">
        <v>91</v>
      </c>
      <c r="C937" s="28">
        <v>0</v>
      </c>
      <c r="D937" s="28">
        <v>0</v>
      </c>
      <c r="E937" s="28">
        <v>0</v>
      </c>
      <c r="F937" s="28">
        <v>0</v>
      </c>
      <c r="G937" s="28">
        <v>0</v>
      </c>
      <c r="H937" s="28">
        <v>0</v>
      </c>
      <c r="I937" s="28">
        <v>0</v>
      </c>
      <c r="J937" s="28">
        <v>0</v>
      </c>
      <c r="K937" s="28">
        <v>0</v>
      </c>
      <c r="L937" s="28">
        <v>0</v>
      </c>
      <c r="M937" s="28">
        <v>0</v>
      </c>
      <c r="N937" s="28">
        <v>0</v>
      </c>
      <c r="O937" s="28">
        <v>0</v>
      </c>
      <c r="P937" s="28">
        <v>0</v>
      </c>
      <c r="Q937" s="28">
        <v>0</v>
      </c>
      <c r="R937" s="28">
        <v>0</v>
      </c>
      <c r="S937" s="28">
        <v>0</v>
      </c>
      <c r="T937" s="28">
        <v>0</v>
      </c>
      <c r="U937" s="28"/>
      <c r="V937" s="28"/>
      <c r="W937" s="28"/>
      <c r="X937" s="28"/>
    </row>
    <row r="938" spans="1:24" x14ac:dyDescent="0.25">
      <c r="B938" s="42"/>
      <c r="C938" s="26"/>
      <c r="D938" s="26"/>
      <c r="E938" s="26"/>
      <c r="F938" s="26"/>
      <c r="G938" s="26"/>
      <c r="H938" s="26"/>
      <c r="I938" s="26"/>
      <c r="J938" s="26"/>
      <c r="K938" s="26"/>
      <c r="L938" s="26"/>
      <c r="M938" s="26"/>
      <c r="N938" s="26"/>
      <c r="O938" s="26"/>
      <c r="P938" s="26"/>
      <c r="Q938" s="26"/>
      <c r="R938" s="26"/>
      <c r="S938" s="26"/>
      <c r="T938" s="26"/>
      <c r="U938" s="26"/>
      <c r="V938" s="26"/>
      <c r="W938" s="26"/>
      <c r="X938" s="26"/>
    </row>
    <row r="939" spans="1:24" x14ac:dyDescent="0.25">
      <c r="A939" s="37">
        <v>360</v>
      </c>
      <c r="B939" s="42" t="s">
        <v>37</v>
      </c>
      <c r="C939" s="24">
        <v>0</v>
      </c>
      <c r="D939" s="24">
        <v>0</v>
      </c>
      <c r="E939" s="24">
        <v>0</v>
      </c>
      <c r="F939" s="24">
        <v>0</v>
      </c>
      <c r="G939" s="24">
        <v>0</v>
      </c>
      <c r="H939" s="24">
        <v>0</v>
      </c>
      <c r="I939" s="24">
        <v>0</v>
      </c>
      <c r="J939" s="24">
        <v>0</v>
      </c>
      <c r="K939" s="24">
        <v>0</v>
      </c>
      <c r="L939" s="24">
        <v>0</v>
      </c>
      <c r="M939" s="24">
        <v>0</v>
      </c>
      <c r="N939" s="24">
        <v>0</v>
      </c>
      <c r="O939" s="24">
        <v>0</v>
      </c>
      <c r="P939" s="24">
        <v>0</v>
      </c>
      <c r="Q939" s="24">
        <v>0</v>
      </c>
      <c r="R939" s="24">
        <v>0</v>
      </c>
      <c r="S939" s="24">
        <v>0</v>
      </c>
      <c r="T939" s="24">
        <v>0</v>
      </c>
      <c r="U939" s="24"/>
      <c r="V939" s="24"/>
      <c r="W939" s="24"/>
      <c r="X939" s="24"/>
    </row>
    <row r="940" spans="1:24" x14ac:dyDescent="0.25">
      <c r="A940" s="37">
        <v>361</v>
      </c>
      <c r="B940" s="42" t="s">
        <v>75</v>
      </c>
      <c r="C940" s="24">
        <v>0</v>
      </c>
      <c r="D940" s="24">
        <v>0</v>
      </c>
      <c r="E940" s="24">
        <v>0</v>
      </c>
      <c r="F940" s="24">
        <v>0</v>
      </c>
      <c r="G940" s="24">
        <v>0</v>
      </c>
      <c r="H940" s="24">
        <v>0</v>
      </c>
      <c r="I940" s="24">
        <v>0</v>
      </c>
      <c r="J940" s="24">
        <v>0</v>
      </c>
      <c r="K940" s="24">
        <v>0</v>
      </c>
      <c r="L940" s="24">
        <v>0</v>
      </c>
      <c r="M940" s="24">
        <v>0</v>
      </c>
      <c r="N940" s="24">
        <v>0</v>
      </c>
      <c r="O940" s="24">
        <v>0</v>
      </c>
      <c r="P940" s="24">
        <v>0</v>
      </c>
      <c r="Q940" s="24">
        <v>0</v>
      </c>
      <c r="R940" s="24">
        <v>0</v>
      </c>
      <c r="S940" s="24">
        <v>0</v>
      </c>
      <c r="T940" s="24">
        <v>0</v>
      </c>
      <c r="U940" s="24"/>
      <c r="V940" s="24"/>
      <c r="W940" s="24"/>
      <c r="X940" s="24"/>
    </row>
    <row r="941" spans="1:24" x14ac:dyDescent="0.25">
      <c r="A941" s="37">
        <v>362</v>
      </c>
      <c r="B941" s="42" t="s">
        <v>76</v>
      </c>
      <c r="C941" s="24">
        <v>0</v>
      </c>
      <c r="D941" s="24">
        <v>0</v>
      </c>
      <c r="E941" s="24">
        <v>0</v>
      </c>
      <c r="F941" s="24">
        <v>0</v>
      </c>
      <c r="G941" s="24">
        <v>0</v>
      </c>
      <c r="H941" s="24">
        <v>0</v>
      </c>
      <c r="I941" s="24">
        <v>0</v>
      </c>
      <c r="J941" s="24">
        <v>0</v>
      </c>
      <c r="K941" s="24">
        <v>0</v>
      </c>
      <c r="L941" s="24">
        <v>0</v>
      </c>
      <c r="M941" s="24">
        <v>0</v>
      </c>
      <c r="N941" s="24">
        <v>0</v>
      </c>
      <c r="O941" s="24">
        <v>0</v>
      </c>
      <c r="P941" s="24">
        <v>0</v>
      </c>
      <c r="Q941" s="24">
        <v>0</v>
      </c>
      <c r="R941" s="24">
        <v>0</v>
      </c>
      <c r="S941" s="24">
        <v>0</v>
      </c>
      <c r="T941" s="24">
        <v>0</v>
      </c>
      <c r="U941" s="24"/>
      <c r="V941" s="24"/>
      <c r="W941" s="24"/>
      <c r="X941" s="24"/>
    </row>
    <row r="942" spans="1:24" x14ac:dyDescent="0.25">
      <c r="A942" s="37">
        <v>363</v>
      </c>
      <c r="B942" s="42" t="s">
        <v>40</v>
      </c>
      <c r="C942" s="24">
        <v>0</v>
      </c>
      <c r="D942" s="24">
        <v>0</v>
      </c>
      <c r="E942" s="24">
        <v>0</v>
      </c>
      <c r="F942" s="24">
        <v>0</v>
      </c>
      <c r="G942" s="24">
        <v>0</v>
      </c>
      <c r="H942" s="24">
        <v>0</v>
      </c>
      <c r="I942" s="24">
        <v>0</v>
      </c>
      <c r="J942" s="24">
        <v>0</v>
      </c>
      <c r="K942" s="24">
        <v>0</v>
      </c>
      <c r="L942" s="24">
        <v>0</v>
      </c>
      <c r="M942" s="24">
        <v>0</v>
      </c>
      <c r="N942" s="24">
        <v>0</v>
      </c>
      <c r="O942" s="24">
        <v>0</v>
      </c>
      <c r="P942" s="24">
        <v>0</v>
      </c>
      <c r="Q942" s="24">
        <v>0</v>
      </c>
      <c r="R942" s="24">
        <v>0</v>
      </c>
      <c r="S942" s="24">
        <v>0</v>
      </c>
      <c r="T942" s="24">
        <v>0</v>
      </c>
      <c r="U942" s="24"/>
      <c r="V942" s="24"/>
      <c r="W942" s="24"/>
      <c r="X942" s="24"/>
    </row>
  </sheetData>
  <mergeCells count="16">
    <mergeCell ref="AW18:AZ18"/>
    <mergeCell ref="BA18:BD18"/>
    <mergeCell ref="BE18:BH18"/>
    <mergeCell ref="AC18:AF18"/>
    <mergeCell ref="AG18:AJ18"/>
    <mergeCell ref="AK18:AN18"/>
    <mergeCell ref="AO18:AR18"/>
    <mergeCell ref="AS18:AV18"/>
    <mergeCell ref="BA4:BD4"/>
    <mergeCell ref="BE4:BH4"/>
    <mergeCell ref="AC4:AF4"/>
    <mergeCell ref="AG4:AJ4"/>
    <mergeCell ref="AK4:AN4"/>
    <mergeCell ref="AO4:AR4"/>
    <mergeCell ref="AS4:AV4"/>
    <mergeCell ref="AW4:AZ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CG931"/>
  <sheetViews>
    <sheetView showGridLines="0" topLeftCell="I1" zoomScale="60" zoomScaleNormal="60" workbookViewId="0">
      <selection activeCell="AB15" sqref="AB15:BH25"/>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2" spans="1:85" x14ac:dyDescent="0.25">
      <c r="AC2" s="472" t="s">
        <v>68</v>
      </c>
      <c r="AD2" s="473"/>
      <c r="AE2" s="474"/>
      <c r="AF2" s="475"/>
      <c r="AG2" s="472" t="s">
        <v>69</v>
      </c>
      <c r="AH2" s="473"/>
      <c r="AI2" s="474"/>
      <c r="AJ2" s="475"/>
      <c r="AK2" s="472" t="s">
        <v>136</v>
      </c>
      <c r="AL2" s="473"/>
      <c r="AM2" s="474"/>
      <c r="AN2" s="475"/>
      <c r="AO2" s="472" t="s">
        <v>137</v>
      </c>
      <c r="AP2" s="473"/>
      <c r="AQ2" s="474"/>
      <c r="AR2" s="475"/>
      <c r="AS2" s="472" t="s">
        <v>187</v>
      </c>
      <c r="AT2" s="473"/>
      <c r="AU2" s="474"/>
      <c r="AV2" s="475"/>
      <c r="AW2" s="472" t="s">
        <v>186</v>
      </c>
      <c r="AX2" s="473"/>
      <c r="AY2" s="474"/>
      <c r="AZ2" s="475"/>
      <c r="BA2" s="472" t="s">
        <v>138</v>
      </c>
      <c r="BB2" s="473"/>
      <c r="BC2" s="474"/>
      <c r="BD2" s="475"/>
      <c r="BE2" s="472" t="s">
        <v>139</v>
      </c>
      <c r="BF2" s="473"/>
      <c r="BG2" s="474"/>
      <c r="BH2" s="475"/>
    </row>
    <row r="3" spans="1:85" x14ac:dyDescent="0.25">
      <c r="AC3" s="21" t="s">
        <v>71</v>
      </c>
      <c r="AD3" s="21" t="s">
        <v>72</v>
      </c>
      <c r="AE3" s="21" t="s">
        <v>191</v>
      </c>
      <c r="AF3" s="21" t="s">
        <v>185</v>
      </c>
      <c r="AG3" s="21" t="s">
        <v>71</v>
      </c>
      <c r="AH3" s="21" t="s">
        <v>72</v>
      </c>
      <c r="AI3" s="21" t="s">
        <v>191</v>
      </c>
      <c r="AJ3" s="21" t="s">
        <v>185</v>
      </c>
      <c r="AK3" s="21" t="s">
        <v>71</v>
      </c>
      <c r="AL3" s="21" t="s">
        <v>72</v>
      </c>
      <c r="AM3" s="21" t="s">
        <v>191</v>
      </c>
      <c r="AN3" s="21" t="s">
        <v>185</v>
      </c>
      <c r="AO3" s="21" t="s">
        <v>71</v>
      </c>
      <c r="AP3" s="21" t="s">
        <v>72</v>
      </c>
      <c r="AQ3" s="21" t="s">
        <v>191</v>
      </c>
      <c r="AR3" s="21" t="s">
        <v>185</v>
      </c>
      <c r="AS3" s="21" t="s">
        <v>71</v>
      </c>
      <c r="AT3" s="21" t="s">
        <v>72</v>
      </c>
      <c r="AU3" s="21" t="s">
        <v>191</v>
      </c>
      <c r="AV3" s="21" t="s">
        <v>185</v>
      </c>
      <c r="AW3" s="21" t="s">
        <v>71</v>
      </c>
      <c r="AX3" s="21" t="s">
        <v>72</v>
      </c>
      <c r="AY3" s="21" t="s">
        <v>191</v>
      </c>
      <c r="AZ3" s="21" t="s">
        <v>185</v>
      </c>
      <c r="BA3" s="21" t="s">
        <v>71</v>
      </c>
      <c r="BB3" s="21" t="s">
        <v>72</v>
      </c>
      <c r="BC3" s="21" t="s">
        <v>191</v>
      </c>
      <c r="BD3" s="21" t="s">
        <v>185</v>
      </c>
      <c r="BE3" s="21" t="s">
        <v>71</v>
      </c>
      <c r="BF3" s="21" t="s">
        <v>72</v>
      </c>
      <c r="BG3" s="21" t="s">
        <v>191</v>
      </c>
      <c r="BH3" s="21" t="s">
        <v>185</v>
      </c>
    </row>
    <row r="4" spans="1:85" x14ac:dyDescent="0.25">
      <c r="AB4" s="22" t="s">
        <v>37</v>
      </c>
      <c r="AC4" s="23">
        <f t="shared" ref="AC4:AF7" si="0">Y37</f>
        <v>436.13</v>
      </c>
      <c r="AD4" s="23">
        <f t="shared" si="0"/>
        <v>13.160000000000366</v>
      </c>
      <c r="AE4" s="23">
        <f t="shared" si="0"/>
        <v>-6.2699999999999987</v>
      </c>
      <c r="AF4" s="23">
        <f t="shared" si="0"/>
        <v>-9.1499999999999968</v>
      </c>
      <c r="AG4" s="23">
        <f t="shared" ref="AG4:AJ7" si="1">Y64</f>
        <v>439.32710911027209</v>
      </c>
      <c r="AH4" s="23">
        <f t="shared" si="1"/>
        <v>14.155675283183202</v>
      </c>
      <c r="AI4" s="23">
        <f t="shared" si="1"/>
        <v>-6.6455736276503385</v>
      </c>
      <c r="AJ4" s="23">
        <f t="shared" si="1"/>
        <v>-9.9608490657371327</v>
      </c>
      <c r="AK4" s="23">
        <f t="shared" ref="AK4:AN7" si="2">Y91</f>
        <v>54.336932907348242</v>
      </c>
      <c r="AL4" s="23">
        <f t="shared" si="2"/>
        <v>1.256549520766769</v>
      </c>
      <c r="AM4" s="23">
        <f t="shared" si="2"/>
        <v>-0.57169329073481312</v>
      </c>
      <c r="AN4" s="23">
        <f t="shared" si="2"/>
        <v>-0.85092651757186988</v>
      </c>
      <c r="AO4" s="23">
        <f t="shared" ref="AO4:AR7" si="3">Y118</f>
        <v>280.90618936973578</v>
      </c>
      <c r="AP4" s="23">
        <f t="shared" si="3"/>
        <v>5.6003833865814254</v>
      </c>
      <c r="AQ4" s="23">
        <f t="shared" si="3"/>
        <v>-2.6500648659115806</v>
      </c>
      <c r="AR4" s="23">
        <f t="shared" si="3"/>
        <v>-3.9587791654564439</v>
      </c>
      <c r="AS4" s="23">
        <f t="shared" ref="AS4:AV7" si="4">Y145</f>
        <v>29.057188498402589</v>
      </c>
      <c r="AT4" s="23">
        <f t="shared" si="4"/>
        <v>2.0911472553006001</v>
      </c>
      <c r="AU4" s="23">
        <f t="shared" si="4"/>
        <v>-0.99991286668601109</v>
      </c>
      <c r="AV4" s="23">
        <f t="shared" si="4"/>
        <v>-1.5293465001451907</v>
      </c>
      <c r="AW4" s="23">
        <f t="shared" ref="AW4:AZ7" si="5">Y172</f>
        <v>34.256743150353358</v>
      </c>
      <c r="AX4" s="23">
        <f t="shared" si="5"/>
        <v>2.4006389776357833</v>
      </c>
      <c r="AY4" s="23">
        <f t="shared" si="5"/>
        <v>-1.1359666957110948</v>
      </c>
      <c r="AZ4" s="23">
        <f t="shared" si="5"/>
        <v>-1.6969551747506761</v>
      </c>
      <c r="BA4" s="23">
        <f t="shared" ref="BA4:BD7" si="6">Y199</f>
        <v>33.676212605286082</v>
      </c>
      <c r="BB4" s="23">
        <f t="shared" si="6"/>
        <v>1.5860005808887334</v>
      </c>
      <c r="BC4" s="23">
        <f t="shared" si="6"/>
        <v>-0.72158389001839174</v>
      </c>
      <c r="BD4" s="23">
        <f t="shared" si="6"/>
        <v>-1.0740284635492272</v>
      </c>
      <c r="BE4" s="23">
        <f t="shared" ref="BE4:BH7" si="7">Y226</f>
        <v>7.0938425791460782</v>
      </c>
      <c r="BF4" s="23">
        <f t="shared" si="7"/>
        <v>1.2209555620098889</v>
      </c>
      <c r="BG4" s="23">
        <f t="shared" si="7"/>
        <v>-0.56635201858844664</v>
      </c>
      <c r="BH4" s="23">
        <f t="shared" si="7"/>
        <v>-0.85081324426372373</v>
      </c>
    </row>
    <row r="5" spans="1:85" x14ac:dyDescent="0.25">
      <c r="AB5" s="22" t="s">
        <v>75</v>
      </c>
      <c r="AC5" s="23">
        <f t="shared" si="0"/>
        <v>42.47000000000002</v>
      </c>
      <c r="AD5" s="23">
        <f t="shared" si="0"/>
        <v>13.200000000000401</v>
      </c>
      <c r="AE5" s="23">
        <f t="shared" si="0"/>
        <v>-6.67</v>
      </c>
      <c r="AF5" s="23">
        <f t="shared" si="0"/>
        <v>-10.880000000000003</v>
      </c>
      <c r="AG5" s="23">
        <f t="shared" si="1"/>
        <v>41.827867170103637</v>
      </c>
      <c r="AH5" s="23">
        <f t="shared" si="1"/>
        <v>12.749899312614907</v>
      </c>
      <c r="AI5" s="23">
        <f t="shared" si="1"/>
        <v>-6.8246906767354423</v>
      </c>
      <c r="AJ5" s="23">
        <f t="shared" si="1"/>
        <v>-10.779108335753595</v>
      </c>
      <c r="AK5" s="23">
        <f t="shared" si="2"/>
        <v>5.3230670926517654</v>
      </c>
      <c r="AL5" s="23">
        <f t="shared" si="2"/>
        <v>1.5989776357827419</v>
      </c>
      <c r="AM5" s="23">
        <f t="shared" si="2"/>
        <v>-0.83035143769966913</v>
      </c>
      <c r="AN5" s="23">
        <f t="shared" si="2"/>
        <v>-1.2844728434504578</v>
      </c>
      <c r="AO5" s="23">
        <f t="shared" si="3"/>
        <v>15.029000871333174</v>
      </c>
      <c r="AP5" s="23">
        <f t="shared" si="3"/>
        <v>4.5005411946945193</v>
      </c>
      <c r="AQ5" s="23">
        <f t="shared" si="3"/>
        <v>-2.4411927582535329</v>
      </c>
      <c r="AR5" s="23">
        <f t="shared" si="3"/>
        <v>-3.8347613515344845</v>
      </c>
      <c r="AS5" s="23">
        <f t="shared" si="4"/>
        <v>4.9995643334301665</v>
      </c>
      <c r="AT5" s="23">
        <f t="shared" si="4"/>
        <v>1.5605576532094076</v>
      </c>
      <c r="AU5" s="23">
        <f t="shared" si="4"/>
        <v>-0.84963694452510696</v>
      </c>
      <c r="AV5" s="23">
        <f t="shared" si="4"/>
        <v>-1.3582631426081639</v>
      </c>
      <c r="AW5" s="23">
        <f t="shared" si="5"/>
        <v>6.334553199728914</v>
      </c>
      <c r="AX5" s="23">
        <f t="shared" si="5"/>
        <v>1.9697550585729504</v>
      </c>
      <c r="AY5" s="23">
        <f t="shared" si="5"/>
        <v>-1.0548262174460183</v>
      </c>
      <c r="AZ5" s="23">
        <f t="shared" si="5"/>
        <v>-1.720737728724921</v>
      </c>
      <c r="BA5" s="23">
        <f t="shared" si="6"/>
        <v>6.5165146674411858</v>
      </c>
      <c r="BB5" s="23">
        <f t="shared" si="6"/>
        <v>2.0182089263239096</v>
      </c>
      <c r="BC5" s="23">
        <f t="shared" si="6"/>
        <v>-1.0480588633943217</v>
      </c>
      <c r="BD5" s="23">
        <f t="shared" si="6"/>
        <v>-1.6212450382418389</v>
      </c>
      <c r="BE5" s="23">
        <f t="shared" si="7"/>
        <v>3.6251670055184295</v>
      </c>
      <c r="BF5" s="23">
        <f t="shared" si="7"/>
        <v>1.1018588440313783</v>
      </c>
      <c r="BG5" s="23">
        <f t="shared" si="7"/>
        <v>-0.60062445541679377</v>
      </c>
      <c r="BH5" s="23">
        <f t="shared" si="7"/>
        <v>-0.95962823119372731</v>
      </c>
    </row>
    <row r="6" spans="1:85" x14ac:dyDescent="0.25">
      <c r="AB6" s="22" t="s">
        <v>76</v>
      </c>
      <c r="AC6" s="23">
        <f t="shared" si="0"/>
        <v>53.563999999999986</v>
      </c>
      <c r="AD6" s="23">
        <f t="shared" si="0"/>
        <v>17.36000000000049</v>
      </c>
      <c r="AE6" s="23">
        <f t="shared" si="0"/>
        <v>-9.6479999999999997</v>
      </c>
      <c r="AF6" s="23">
        <f t="shared" si="0"/>
        <v>-15.908000000000001</v>
      </c>
      <c r="AG6" s="23">
        <f t="shared" si="1"/>
        <v>51.03788401587768</v>
      </c>
      <c r="AH6" s="23">
        <f t="shared" si="1"/>
        <v>16.659367605770065</v>
      </c>
      <c r="AI6" s="23">
        <f t="shared" si="1"/>
        <v>-9.1832291606157934</v>
      </c>
      <c r="AJ6" s="23">
        <f t="shared" si="1"/>
        <v>-15.251066124503684</v>
      </c>
      <c r="AK6" s="23">
        <f t="shared" si="2"/>
        <v>9.9433482428115187</v>
      </c>
      <c r="AL6" s="23">
        <f t="shared" si="2"/>
        <v>3.1747348242811366</v>
      </c>
      <c r="AM6" s="23">
        <f t="shared" si="2"/>
        <v>-1.7438849840255293</v>
      </c>
      <c r="AN6" s="23">
        <f t="shared" si="2"/>
        <v>-2.8552332268370111</v>
      </c>
      <c r="AO6" s="23">
        <f t="shared" si="3"/>
        <v>18.342887404395441</v>
      </c>
      <c r="AP6" s="23">
        <f t="shared" si="3"/>
        <v>6.0475002420369393</v>
      </c>
      <c r="AQ6" s="23">
        <f t="shared" si="3"/>
        <v>-3.3458700745474825</v>
      </c>
      <c r="AR6" s="23">
        <f t="shared" si="3"/>
        <v>-5.5938561332171099</v>
      </c>
      <c r="AS6" s="23">
        <f t="shared" si="4"/>
        <v>0.89333255881499096</v>
      </c>
      <c r="AT6" s="23">
        <f t="shared" si="4"/>
        <v>0.32852628521638255</v>
      </c>
      <c r="AU6" s="23">
        <f t="shared" si="4"/>
        <v>-0.20946151611965952</v>
      </c>
      <c r="AV6" s="23">
        <f t="shared" si="4"/>
        <v>-0.37337786813824353</v>
      </c>
      <c r="AW6" s="23">
        <f t="shared" si="5"/>
        <v>5.5231484170781266</v>
      </c>
      <c r="AX6" s="23">
        <f t="shared" si="5"/>
        <v>1.84496659889631</v>
      </c>
      <c r="AY6" s="23">
        <f t="shared" si="5"/>
        <v>-1.0262871526769224</v>
      </c>
      <c r="AZ6" s="23">
        <f t="shared" si="5"/>
        <v>-1.7106651176299472</v>
      </c>
      <c r="BA6" s="23">
        <f t="shared" si="6"/>
        <v>11.004432568496473</v>
      </c>
      <c r="BB6" s="23">
        <f t="shared" si="6"/>
        <v>3.5474473811597842</v>
      </c>
      <c r="BC6" s="23">
        <f t="shared" si="6"/>
        <v>-1.9284283086455514</v>
      </c>
      <c r="BD6" s="23">
        <f t="shared" si="6"/>
        <v>-3.1864699390066704</v>
      </c>
      <c r="BE6" s="23">
        <f t="shared" si="7"/>
        <v>5.330734824281131</v>
      </c>
      <c r="BF6" s="23">
        <f t="shared" si="7"/>
        <v>1.7161922741795113</v>
      </c>
      <c r="BG6" s="23">
        <f t="shared" si="7"/>
        <v>-0.92929712460064928</v>
      </c>
      <c r="BH6" s="23">
        <f t="shared" si="7"/>
        <v>-1.5314638396747025</v>
      </c>
    </row>
    <row r="7" spans="1:85" x14ac:dyDescent="0.25">
      <c r="AB7" s="22" t="s">
        <v>40</v>
      </c>
      <c r="AC7" s="23">
        <f t="shared" si="0"/>
        <v>61.836000000000006</v>
      </c>
      <c r="AD7" s="23">
        <f t="shared" si="0"/>
        <v>20.280000000000566</v>
      </c>
      <c r="AE7" s="23">
        <f t="shared" si="0"/>
        <v>-11.411999999999999</v>
      </c>
      <c r="AF7" s="23">
        <f t="shared" si="0"/>
        <v>-19.062000000000001</v>
      </c>
      <c r="AG7" s="23">
        <f t="shared" si="1"/>
        <v>61.807139703746799</v>
      </c>
      <c r="AH7" s="23">
        <f t="shared" si="1"/>
        <v>20.43505779843149</v>
      </c>
      <c r="AI7" s="23">
        <f t="shared" si="1"/>
        <v>-11.346506534998539</v>
      </c>
      <c r="AJ7" s="23">
        <f t="shared" si="1"/>
        <v>-19.008976474005021</v>
      </c>
      <c r="AK7" s="23">
        <f t="shared" si="2"/>
        <v>10.230517571885002</v>
      </c>
      <c r="AL7" s="23">
        <f t="shared" si="2"/>
        <v>3.3754888178913625</v>
      </c>
      <c r="AM7" s="23">
        <f t="shared" si="2"/>
        <v>-1.8508753993609923</v>
      </c>
      <c r="AN7" s="23">
        <f t="shared" si="2"/>
        <v>-3.0924345047922785</v>
      </c>
      <c r="AO7" s="23">
        <f t="shared" si="3"/>
        <v>13.973544002323591</v>
      </c>
      <c r="AP7" s="23">
        <f t="shared" si="3"/>
        <v>4.7387859424919814</v>
      </c>
      <c r="AQ7" s="23">
        <f t="shared" si="3"/>
        <v>-2.6592030206216228</v>
      </c>
      <c r="AR7" s="23">
        <f t="shared" si="3"/>
        <v>-4.5625501016554963</v>
      </c>
      <c r="AS7" s="23">
        <f t="shared" si="4"/>
        <v>10.516077839093855</v>
      </c>
      <c r="AT7" s="23">
        <f t="shared" si="4"/>
        <v>3.4179680511182009</v>
      </c>
      <c r="AU7" s="23">
        <f t="shared" si="4"/>
        <v>-1.8712820214928472</v>
      </c>
      <c r="AV7" s="23">
        <f t="shared" si="4"/>
        <v>-3.0968399651466116</v>
      </c>
      <c r="AW7" s="23">
        <f t="shared" si="5"/>
        <v>8.2847226256171904</v>
      </c>
      <c r="AX7" s="23">
        <f t="shared" si="5"/>
        <v>2.7380714493174585</v>
      </c>
      <c r="AY7" s="23">
        <f t="shared" si="5"/>
        <v>-1.5394307290153832</v>
      </c>
      <c r="AZ7" s="23">
        <f t="shared" si="5"/>
        <v>-2.5659976764449199</v>
      </c>
      <c r="BA7" s="23">
        <f t="shared" si="6"/>
        <v>14.458760383386585</v>
      </c>
      <c r="BB7" s="23">
        <f t="shared" si="6"/>
        <v>4.7201603252976279</v>
      </c>
      <c r="BC7" s="23">
        <f t="shared" si="6"/>
        <v>-2.6088318327040234</v>
      </c>
      <c r="BD7" s="23">
        <f t="shared" si="6"/>
        <v>-4.3205994772001031</v>
      </c>
      <c r="BE7" s="23">
        <f t="shared" si="7"/>
        <v>4.3435172814405876</v>
      </c>
      <c r="BF7" s="23">
        <f t="shared" si="7"/>
        <v>1.4445832123148548</v>
      </c>
      <c r="BG7" s="23">
        <f t="shared" si="7"/>
        <v>-0.81688353180366902</v>
      </c>
      <c r="BH7" s="23">
        <f t="shared" si="7"/>
        <v>-1.3705547487656118</v>
      </c>
    </row>
    <row r="8" spans="1:85" x14ac:dyDescent="0.25">
      <c r="AB8" s="25" t="s">
        <v>79</v>
      </c>
      <c r="AC8" s="21" t="s">
        <v>71</v>
      </c>
      <c r="AD8" s="21" t="s">
        <v>72</v>
      </c>
      <c r="AE8" s="21" t="s">
        <v>191</v>
      </c>
      <c r="AF8" s="21" t="s">
        <v>185</v>
      </c>
      <c r="AG8" s="21" t="s">
        <v>71</v>
      </c>
      <c r="AH8" s="21" t="s">
        <v>72</v>
      </c>
      <c r="AI8" s="21" t="s">
        <v>191</v>
      </c>
      <c r="AJ8" s="21" t="s">
        <v>185</v>
      </c>
      <c r="AK8" s="21" t="s">
        <v>71</v>
      </c>
      <c r="AL8" s="21" t="s">
        <v>72</v>
      </c>
      <c r="AM8" s="21" t="s">
        <v>191</v>
      </c>
      <c r="AN8" s="21" t="s">
        <v>185</v>
      </c>
      <c r="AO8" s="21" t="s">
        <v>71</v>
      </c>
      <c r="AP8" s="21" t="s">
        <v>72</v>
      </c>
      <c r="AQ8" s="21" t="s">
        <v>191</v>
      </c>
      <c r="AR8" s="21" t="s">
        <v>185</v>
      </c>
      <c r="AS8" s="21" t="s">
        <v>71</v>
      </c>
      <c r="AT8" s="21" t="s">
        <v>72</v>
      </c>
      <c r="AU8" s="21" t="s">
        <v>191</v>
      </c>
      <c r="AV8" s="21" t="s">
        <v>185</v>
      </c>
      <c r="AW8" s="21" t="s">
        <v>71</v>
      </c>
      <c r="AX8" s="21" t="s">
        <v>72</v>
      </c>
      <c r="AY8" s="21" t="s">
        <v>191</v>
      </c>
      <c r="AZ8" s="21" t="s">
        <v>185</v>
      </c>
      <c r="BA8" s="21" t="s">
        <v>71</v>
      </c>
      <c r="BB8" s="21" t="s">
        <v>72</v>
      </c>
      <c r="BC8" s="21" t="s">
        <v>191</v>
      </c>
      <c r="BD8" s="21" t="s">
        <v>185</v>
      </c>
      <c r="BE8" s="21" t="s">
        <v>71</v>
      </c>
      <c r="BF8" s="21" t="s">
        <v>72</v>
      </c>
      <c r="BG8" s="21" t="s">
        <v>191</v>
      </c>
      <c r="BH8" s="21" t="s">
        <v>185</v>
      </c>
    </row>
    <row r="9" spans="1:85" x14ac:dyDescent="0.25">
      <c r="AB9" s="22" t="s">
        <v>37</v>
      </c>
      <c r="AC9" s="23">
        <f>AC4/5</f>
        <v>87.225999999999999</v>
      </c>
      <c r="AD9" s="23">
        <f t="shared" ref="AD9:BH12" si="8">AD4/5</f>
        <v>2.6320000000000734</v>
      </c>
      <c r="AE9" s="23">
        <f t="shared" si="8"/>
        <v>-1.2539999999999998</v>
      </c>
      <c r="AF9" s="23">
        <f t="shared" si="8"/>
        <v>-1.8299999999999994</v>
      </c>
      <c r="AG9" s="23">
        <f t="shared" si="8"/>
        <v>87.865421822054415</v>
      </c>
      <c r="AH9" s="23">
        <f t="shared" si="8"/>
        <v>2.8311350566366404</v>
      </c>
      <c r="AI9" s="23">
        <f t="shared" si="8"/>
        <v>-1.3291147255300677</v>
      </c>
      <c r="AJ9" s="23">
        <f t="shared" si="8"/>
        <v>-1.9921698131474266</v>
      </c>
      <c r="AK9" s="23">
        <f t="shared" si="8"/>
        <v>10.867386581469649</v>
      </c>
      <c r="AL9" s="23">
        <f t="shared" si="8"/>
        <v>0.2513099041533538</v>
      </c>
      <c r="AM9" s="23">
        <f t="shared" si="8"/>
        <v>-0.11433865814696262</v>
      </c>
      <c r="AN9" s="23">
        <f t="shared" si="8"/>
        <v>-0.17018530351437397</v>
      </c>
      <c r="AO9" s="23">
        <f t="shared" si="8"/>
        <v>56.181237873947154</v>
      </c>
      <c r="AP9" s="23">
        <f t="shared" si="8"/>
        <v>1.1200766773162851</v>
      </c>
      <c r="AQ9" s="23">
        <f t="shared" si="8"/>
        <v>-0.53001297318231611</v>
      </c>
      <c r="AR9" s="23">
        <f t="shared" si="8"/>
        <v>-0.79175583309128883</v>
      </c>
      <c r="AS9" s="23">
        <f t="shared" si="8"/>
        <v>5.8114376996805177</v>
      </c>
      <c r="AT9" s="23">
        <f t="shared" si="8"/>
        <v>0.41822945106011999</v>
      </c>
      <c r="AU9" s="23">
        <f t="shared" si="8"/>
        <v>-0.19998257333720221</v>
      </c>
      <c r="AV9" s="23">
        <f t="shared" si="8"/>
        <v>-0.30586930002903812</v>
      </c>
      <c r="AW9" s="23">
        <f t="shared" si="8"/>
        <v>6.8513486300706719</v>
      </c>
      <c r="AX9" s="23">
        <f t="shared" si="8"/>
        <v>0.48012779552715668</v>
      </c>
      <c r="AY9" s="23">
        <f t="shared" si="8"/>
        <v>-0.22719333914221895</v>
      </c>
      <c r="AZ9" s="23">
        <f t="shared" si="8"/>
        <v>-0.33939103495013523</v>
      </c>
      <c r="BA9" s="23">
        <f t="shared" si="8"/>
        <v>6.7352425210572164</v>
      </c>
      <c r="BB9" s="23">
        <f t="shared" si="8"/>
        <v>0.31720011617774668</v>
      </c>
      <c r="BC9" s="23">
        <f t="shared" si="8"/>
        <v>-0.14431677800367834</v>
      </c>
      <c r="BD9" s="23">
        <f t="shared" si="8"/>
        <v>-0.21480569270984545</v>
      </c>
      <c r="BE9" s="23">
        <f t="shared" si="8"/>
        <v>1.4187685158292156</v>
      </c>
      <c r="BF9" s="23">
        <f t="shared" si="8"/>
        <v>0.24419111240197777</v>
      </c>
      <c r="BG9" s="23">
        <f t="shared" si="8"/>
        <v>-0.11327040371768933</v>
      </c>
      <c r="BH9" s="23">
        <f t="shared" si="8"/>
        <v>-0.17016264885274474</v>
      </c>
    </row>
    <row r="10" spans="1:85" x14ac:dyDescent="0.25">
      <c r="AB10" s="22" t="s">
        <v>75</v>
      </c>
      <c r="AC10" s="23">
        <f t="shared" ref="AC10:AC12" si="9">AC5/5</f>
        <v>8.4940000000000033</v>
      </c>
      <c r="AD10" s="23">
        <f t="shared" si="8"/>
        <v>2.6400000000000801</v>
      </c>
      <c r="AE10" s="23">
        <f t="shared" si="8"/>
        <v>-1.3340000000000001</v>
      </c>
      <c r="AF10" s="23">
        <f t="shared" si="8"/>
        <v>-2.1760000000000006</v>
      </c>
      <c r="AG10" s="23">
        <f t="shared" si="8"/>
        <v>8.3655734340207282</v>
      </c>
      <c r="AH10" s="23">
        <f t="shared" si="8"/>
        <v>2.5499798625229815</v>
      </c>
      <c r="AI10" s="23">
        <f t="shared" si="8"/>
        <v>-1.3649381353470884</v>
      </c>
      <c r="AJ10" s="23">
        <f t="shared" si="8"/>
        <v>-2.1558216671507191</v>
      </c>
      <c r="AK10" s="23">
        <f t="shared" si="8"/>
        <v>1.0646134185303531</v>
      </c>
      <c r="AL10" s="23">
        <f t="shared" si="8"/>
        <v>0.31979552715654835</v>
      </c>
      <c r="AM10" s="23">
        <f t="shared" si="8"/>
        <v>-0.16607028753993383</v>
      </c>
      <c r="AN10" s="23">
        <f t="shared" si="8"/>
        <v>-0.25689456869009153</v>
      </c>
      <c r="AO10" s="23">
        <f t="shared" si="8"/>
        <v>3.0058001742666347</v>
      </c>
      <c r="AP10" s="23">
        <f t="shared" si="8"/>
        <v>0.9001082389389039</v>
      </c>
      <c r="AQ10" s="23">
        <f t="shared" si="8"/>
        <v>-0.48823855165070656</v>
      </c>
      <c r="AR10" s="23">
        <f t="shared" si="8"/>
        <v>-0.76695227030689694</v>
      </c>
      <c r="AS10" s="23">
        <f t="shared" si="8"/>
        <v>0.9999128666860333</v>
      </c>
      <c r="AT10" s="23">
        <f t="shared" si="8"/>
        <v>0.31211153064188152</v>
      </c>
      <c r="AU10" s="23">
        <f t="shared" si="8"/>
        <v>-0.1699273889050214</v>
      </c>
      <c r="AV10" s="23">
        <f t="shared" si="8"/>
        <v>-0.2716526285216328</v>
      </c>
      <c r="AW10" s="23">
        <f t="shared" si="8"/>
        <v>1.2669106399457828</v>
      </c>
      <c r="AX10" s="23">
        <f t="shared" si="8"/>
        <v>0.39395101171459007</v>
      </c>
      <c r="AY10" s="23">
        <f t="shared" si="8"/>
        <v>-0.21096524348920367</v>
      </c>
      <c r="AZ10" s="23">
        <f t="shared" si="8"/>
        <v>-0.34414754574498418</v>
      </c>
      <c r="BA10" s="23">
        <f t="shared" si="8"/>
        <v>1.3033029334882371</v>
      </c>
      <c r="BB10" s="23">
        <f t="shared" si="8"/>
        <v>0.40364178526478189</v>
      </c>
      <c r="BC10" s="23">
        <f t="shared" si="8"/>
        <v>-0.20961177267886436</v>
      </c>
      <c r="BD10" s="23">
        <f t="shared" si="8"/>
        <v>-0.32424900764836778</v>
      </c>
      <c r="BE10" s="23">
        <f t="shared" si="8"/>
        <v>0.72503340110368586</v>
      </c>
      <c r="BF10" s="23">
        <f t="shared" si="8"/>
        <v>0.22037176880627568</v>
      </c>
      <c r="BG10" s="23">
        <f t="shared" si="8"/>
        <v>-0.12012489108335875</v>
      </c>
      <c r="BH10" s="23">
        <f t="shared" si="8"/>
        <v>-0.19192564623874547</v>
      </c>
    </row>
    <row r="11" spans="1:85" x14ac:dyDescent="0.25">
      <c r="AB11" s="22" t="s">
        <v>76</v>
      </c>
      <c r="AC11" s="23">
        <f t="shared" si="9"/>
        <v>10.712799999999998</v>
      </c>
      <c r="AD11" s="23">
        <f t="shared" si="8"/>
        <v>3.4720000000000981</v>
      </c>
      <c r="AE11" s="23">
        <f t="shared" si="8"/>
        <v>-1.9296</v>
      </c>
      <c r="AF11" s="23">
        <f t="shared" si="8"/>
        <v>-3.1816000000000004</v>
      </c>
      <c r="AG11" s="23">
        <f t="shared" si="8"/>
        <v>10.207576803175536</v>
      </c>
      <c r="AH11" s="23">
        <f t="shared" si="8"/>
        <v>3.3318735211540131</v>
      </c>
      <c r="AI11" s="23">
        <f t="shared" si="8"/>
        <v>-1.8366458321231587</v>
      </c>
      <c r="AJ11" s="23">
        <f t="shared" si="8"/>
        <v>-3.0502132249007365</v>
      </c>
      <c r="AK11" s="23">
        <f t="shared" si="8"/>
        <v>1.9886696485623037</v>
      </c>
      <c r="AL11" s="23">
        <f t="shared" si="8"/>
        <v>0.63494696485622737</v>
      </c>
      <c r="AM11" s="23">
        <f t="shared" si="8"/>
        <v>-0.34877699680510588</v>
      </c>
      <c r="AN11" s="23">
        <f t="shared" si="8"/>
        <v>-0.57104664536740224</v>
      </c>
      <c r="AO11" s="23">
        <f t="shared" si="8"/>
        <v>3.6685774808790881</v>
      </c>
      <c r="AP11" s="23">
        <f t="shared" si="8"/>
        <v>1.2095000484073879</v>
      </c>
      <c r="AQ11" s="23">
        <f t="shared" si="8"/>
        <v>-0.66917401490949646</v>
      </c>
      <c r="AR11" s="23">
        <f t="shared" si="8"/>
        <v>-1.118771226643422</v>
      </c>
      <c r="AS11" s="23">
        <f t="shared" si="8"/>
        <v>0.17866651176299819</v>
      </c>
      <c r="AT11" s="23">
        <f t="shared" si="8"/>
        <v>6.570525704327651E-2</v>
      </c>
      <c r="AU11" s="23">
        <f t="shared" si="8"/>
        <v>-4.1892303223931907E-2</v>
      </c>
      <c r="AV11" s="23">
        <f t="shared" si="8"/>
        <v>-7.4675573627648706E-2</v>
      </c>
      <c r="AW11" s="23">
        <f t="shared" si="8"/>
        <v>1.1046296834156253</v>
      </c>
      <c r="AX11" s="23">
        <f t="shared" si="8"/>
        <v>0.36899331977926197</v>
      </c>
      <c r="AY11" s="23">
        <f t="shared" si="8"/>
        <v>-0.20525743053538448</v>
      </c>
      <c r="AZ11" s="23">
        <f t="shared" si="8"/>
        <v>-0.34213302352598945</v>
      </c>
      <c r="BA11" s="23">
        <f t="shared" si="8"/>
        <v>2.2008865136992943</v>
      </c>
      <c r="BB11" s="23">
        <f t="shared" si="8"/>
        <v>0.70948947623195679</v>
      </c>
      <c r="BC11" s="23">
        <f t="shared" si="8"/>
        <v>-0.38568566172911029</v>
      </c>
      <c r="BD11" s="23">
        <f t="shared" si="8"/>
        <v>-0.63729398780133406</v>
      </c>
      <c r="BE11" s="23">
        <f t="shared" si="8"/>
        <v>1.0661469648562263</v>
      </c>
      <c r="BF11" s="23">
        <f t="shared" si="8"/>
        <v>0.34323845483590226</v>
      </c>
      <c r="BG11" s="23">
        <f t="shared" si="8"/>
        <v>-0.18585942492012986</v>
      </c>
      <c r="BH11" s="23">
        <f t="shared" si="8"/>
        <v>-0.30629276793494048</v>
      </c>
    </row>
    <row r="12" spans="1:85" x14ac:dyDescent="0.25">
      <c r="AB12" s="22" t="s">
        <v>40</v>
      </c>
      <c r="AC12" s="23">
        <f t="shared" si="9"/>
        <v>12.3672</v>
      </c>
      <c r="AD12" s="23">
        <f t="shared" si="8"/>
        <v>4.0560000000001128</v>
      </c>
      <c r="AE12" s="23">
        <f t="shared" si="8"/>
        <v>-2.2824</v>
      </c>
      <c r="AF12" s="23">
        <f t="shared" si="8"/>
        <v>-3.8124000000000002</v>
      </c>
      <c r="AG12" s="23">
        <f t="shared" si="8"/>
        <v>12.36142794074936</v>
      </c>
      <c r="AH12" s="23">
        <f t="shared" si="8"/>
        <v>4.0870115596862977</v>
      </c>
      <c r="AI12" s="23">
        <f t="shared" si="8"/>
        <v>-2.2693013069997079</v>
      </c>
      <c r="AJ12" s="23">
        <f t="shared" si="8"/>
        <v>-3.8017952948010043</v>
      </c>
      <c r="AK12" s="23">
        <f t="shared" si="8"/>
        <v>2.0461035143770006</v>
      </c>
      <c r="AL12" s="23">
        <f t="shared" si="8"/>
        <v>0.67509776357827245</v>
      </c>
      <c r="AM12" s="23">
        <f t="shared" si="8"/>
        <v>-0.37017507987219844</v>
      </c>
      <c r="AN12" s="23">
        <f t="shared" si="8"/>
        <v>-0.61848690095845571</v>
      </c>
      <c r="AO12" s="23">
        <f t="shared" si="8"/>
        <v>2.794708800464718</v>
      </c>
      <c r="AP12" s="23">
        <f t="shared" si="8"/>
        <v>0.9477571884983963</v>
      </c>
      <c r="AQ12" s="23">
        <f t="shared" si="8"/>
        <v>-0.53184060412432455</v>
      </c>
      <c r="AR12" s="23">
        <f t="shared" si="8"/>
        <v>-0.91251002033109929</v>
      </c>
      <c r="AS12" s="23">
        <f t="shared" si="8"/>
        <v>2.1032155678187712</v>
      </c>
      <c r="AT12" s="23">
        <f t="shared" si="8"/>
        <v>0.68359361022364018</v>
      </c>
      <c r="AU12" s="23">
        <f t="shared" si="8"/>
        <v>-0.37425640429856943</v>
      </c>
      <c r="AV12" s="23">
        <f t="shared" si="8"/>
        <v>-0.61936799302932233</v>
      </c>
      <c r="AW12" s="23">
        <f t="shared" si="8"/>
        <v>1.656944525123438</v>
      </c>
      <c r="AX12" s="23">
        <f t="shared" si="8"/>
        <v>0.5476142898634917</v>
      </c>
      <c r="AY12" s="23">
        <f t="shared" si="8"/>
        <v>-0.30788614580307666</v>
      </c>
      <c r="AZ12" s="23">
        <f t="shared" si="8"/>
        <v>-0.51319953528898399</v>
      </c>
      <c r="BA12" s="23">
        <f t="shared" si="8"/>
        <v>2.8917520766773168</v>
      </c>
      <c r="BB12" s="23">
        <f t="shared" si="8"/>
        <v>0.94403206505952553</v>
      </c>
      <c r="BC12" s="23">
        <f t="shared" si="8"/>
        <v>-0.52176636654080466</v>
      </c>
      <c r="BD12" s="23">
        <f t="shared" si="8"/>
        <v>-0.86411989544002066</v>
      </c>
      <c r="BE12" s="23">
        <f t="shared" si="8"/>
        <v>0.86870345628811751</v>
      </c>
      <c r="BF12" s="23">
        <f t="shared" si="8"/>
        <v>0.28891664246297094</v>
      </c>
      <c r="BG12" s="23">
        <f t="shared" si="8"/>
        <v>-0.16337670636073381</v>
      </c>
      <c r="BH12" s="23">
        <f t="shared" si="8"/>
        <v>-0.27411094975312233</v>
      </c>
    </row>
    <row r="13" spans="1:85" s="38" customFormat="1" ht="68.25" customHeight="1" x14ac:dyDescent="0.2">
      <c r="A13" s="37"/>
      <c r="B13" s="38" t="s">
        <v>49</v>
      </c>
      <c r="C13" s="38" t="s">
        <v>50</v>
      </c>
      <c r="D13" s="38" t="s">
        <v>51</v>
      </c>
      <c r="E13" s="38" t="s">
        <v>52</v>
      </c>
      <c r="F13" s="38" t="s">
        <v>53</v>
      </c>
      <c r="G13" s="38" t="s">
        <v>54</v>
      </c>
      <c r="H13" s="38" t="s">
        <v>55</v>
      </c>
      <c r="I13" s="38" t="s">
        <v>56</v>
      </c>
      <c r="J13" s="38" t="s">
        <v>57</v>
      </c>
      <c r="K13" s="38" t="s">
        <v>58</v>
      </c>
      <c r="L13" s="38" t="s">
        <v>59</v>
      </c>
      <c r="M13" s="38" t="s">
        <v>60</v>
      </c>
      <c r="N13" s="38" t="s">
        <v>61</v>
      </c>
      <c r="O13" s="38" t="s">
        <v>62</v>
      </c>
      <c r="P13" s="38" t="s">
        <v>63</v>
      </c>
      <c r="Q13" s="38" t="s">
        <v>64</v>
      </c>
      <c r="R13" s="38" t="s">
        <v>65</v>
      </c>
      <c r="S13" s="38" t="s">
        <v>66</v>
      </c>
      <c r="T13" s="38" t="s">
        <v>48</v>
      </c>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row>
    <row r="14" spans="1:85" ht="38.25" customHeight="1" x14ac:dyDescent="0.3">
      <c r="B14" s="40" t="s">
        <v>67</v>
      </c>
      <c r="C14" s="18"/>
      <c r="D14" s="18"/>
      <c r="E14" s="18"/>
      <c r="F14" s="18"/>
      <c r="G14" s="18"/>
    </row>
    <row r="15" spans="1:85" s="20" customFormat="1" ht="15" customHeight="1" x14ac:dyDescent="0.25">
      <c r="A15" s="41">
        <v>1</v>
      </c>
      <c r="B15" s="42"/>
      <c r="C15" s="42" t="s">
        <v>70</v>
      </c>
      <c r="Y15" s="17"/>
      <c r="Z15" s="17"/>
      <c r="AA15" s="17"/>
      <c r="AB15" s="17"/>
      <c r="AC15" s="472" t="s">
        <v>68</v>
      </c>
      <c r="AD15" s="473"/>
      <c r="AE15" s="474"/>
      <c r="AF15" s="475"/>
      <c r="AG15" s="472" t="s">
        <v>69</v>
      </c>
      <c r="AH15" s="473"/>
      <c r="AI15" s="474"/>
      <c r="AJ15" s="475"/>
      <c r="AK15" s="472" t="s">
        <v>136</v>
      </c>
      <c r="AL15" s="473"/>
      <c r="AM15" s="474"/>
      <c r="AN15" s="475"/>
      <c r="AO15" s="472" t="s">
        <v>137</v>
      </c>
      <c r="AP15" s="473"/>
      <c r="AQ15" s="474"/>
      <c r="AR15" s="475"/>
      <c r="AS15" s="472" t="s">
        <v>187</v>
      </c>
      <c r="AT15" s="473"/>
      <c r="AU15" s="474"/>
      <c r="AV15" s="475"/>
      <c r="AW15" s="472" t="s">
        <v>186</v>
      </c>
      <c r="AX15" s="473"/>
      <c r="AY15" s="474"/>
      <c r="AZ15" s="475"/>
      <c r="BA15" s="472" t="s">
        <v>138</v>
      </c>
      <c r="BB15" s="473"/>
      <c r="BC15" s="474"/>
      <c r="BD15" s="475"/>
      <c r="BE15" s="472" t="s">
        <v>139</v>
      </c>
      <c r="BF15" s="473"/>
      <c r="BG15" s="474"/>
      <c r="BH15" s="475"/>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row>
    <row r="16" spans="1:85" s="20" customFormat="1" x14ac:dyDescent="0.25">
      <c r="A16" s="41">
        <v>283</v>
      </c>
      <c r="B16" s="42" t="s">
        <v>73</v>
      </c>
      <c r="C16" s="42">
        <v>2020</v>
      </c>
      <c r="D16" s="42">
        <v>2021</v>
      </c>
      <c r="E16" s="42">
        <v>2022</v>
      </c>
      <c r="F16" s="42">
        <v>2023</v>
      </c>
      <c r="G16" s="42">
        <v>2024</v>
      </c>
      <c r="H16" s="42">
        <v>2025</v>
      </c>
      <c r="I16" s="42">
        <v>2026</v>
      </c>
      <c r="J16" s="42">
        <v>2027</v>
      </c>
      <c r="K16" s="42">
        <v>2028</v>
      </c>
      <c r="L16" s="42">
        <v>2029</v>
      </c>
      <c r="M16" s="42">
        <v>2030</v>
      </c>
      <c r="N16" s="42">
        <v>2031</v>
      </c>
      <c r="O16" s="42">
        <v>2032</v>
      </c>
      <c r="P16" s="42">
        <v>2033</v>
      </c>
      <c r="Q16" s="42">
        <v>2034</v>
      </c>
      <c r="R16" s="42">
        <v>2035</v>
      </c>
      <c r="S16" s="42">
        <v>2036</v>
      </c>
      <c r="T16" s="42">
        <v>2037</v>
      </c>
      <c r="U16" s="42">
        <v>2038</v>
      </c>
      <c r="V16" s="42">
        <v>2039</v>
      </c>
      <c r="W16" s="42">
        <v>2040</v>
      </c>
      <c r="X16" s="42"/>
      <c r="Y16" s="17"/>
      <c r="Z16" s="17"/>
      <c r="AA16" s="17"/>
      <c r="AB16" s="303" t="s">
        <v>488</v>
      </c>
      <c r="AC16" s="21" t="s">
        <v>71</v>
      </c>
      <c r="AD16" s="21" t="s">
        <v>72</v>
      </c>
      <c r="AE16" s="21" t="s">
        <v>191</v>
      </c>
      <c r="AF16" s="21" t="s">
        <v>185</v>
      </c>
      <c r="AG16" s="21" t="s">
        <v>71</v>
      </c>
      <c r="AH16" s="21" t="s">
        <v>72</v>
      </c>
      <c r="AI16" s="21" t="s">
        <v>191</v>
      </c>
      <c r="AJ16" s="21" t="s">
        <v>185</v>
      </c>
      <c r="AK16" s="21" t="s">
        <v>71</v>
      </c>
      <c r="AL16" s="21" t="s">
        <v>72</v>
      </c>
      <c r="AM16" s="21" t="s">
        <v>191</v>
      </c>
      <c r="AN16" s="21" t="s">
        <v>185</v>
      </c>
      <c r="AO16" s="21" t="s">
        <v>71</v>
      </c>
      <c r="AP16" s="21" t="s">
        <v>72</v>
      </c>
      <c r="AQ16" s="21" t="s">
        <v>191</v>
      </c>
      <c r="AR16" s="21" t="s">
        <v>185</v>
      </c>
      <c r="AS16" s="21" t="s">
        <v>71</v>
      </c>
      <c r="AT16" s="21" t="s">
        <v>72</v>
      </c>
      <c r="AU16" s="21" t="s">
        <v>191</v>
      </c>
      <c r="AV16" s="21" t="s">
        <v>185</v>
      </c>
      <c r="AW16" s="21" t="s">
        <v>71</v>
      </c>
      <c r="AX16" s="21" t="s">
        <v>72</v>
      </c>
      <c r="AY16" s="21" t="s">
        <v>191</v>
      </c>
      <c r="AZ16" s="21" t="s">
        <v>185</v>
      </c>
      <c r="BA16" s="21" t="s">
        <v>71</v>
      </c>
      <c r="BB16" s="21" t="s">
        <v>72</v>
      </c>
      <c r="BC16" s="21" t="s">
        <v>191</v>
      </c>
      <c r="BD16" s="21" t="s">
        <v>185</v>
      </c>
      <c r="BE16" s="21" t="s">
        <v>71</v>
      </c>
      <c r="BF16" s="21" t="s">
        <v>72</v>
      </c>
      <c r="BG16" s="21" t="s">
        <v>191</v>
      </c>
      <c r="BH16" s="21" t="s">
        <v>185</v>
      </c>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row>
    <row r="17" spans="1:85" s="20" customFormat="1" x14ac:dyDescent="0.25">
      <c r="A17" s="41">
        <v>285</v>
      </c>
      <c r="B17" s="42" t="s">
        <v>74</v>
      </c>
      <c r="C17" s="24">
        <v>0</v>
      </c>
      <c r="D17" s="24">
        <v>10503</v>
      </c>
      <c r="E17" s="24">
        <v>10566</v>
      </c>
      <c r="F17" s="24">
        <v>10612</v>
      </c>
      <c r="G17" s="24">
        <v>10643.999999999998</v>
      </c>
      <c r="H17" s="24">
        <v>10674</v>
      </c>
      <c r="I17" s="24">
        <v>10706</v>
      </c>
      <c r="J17" s="24">
        <v>10735.000000000002</v>
      </c>
      <c r="K17" s="24">
        <v>10742</v>
      </c>
      <c r="L17" s="24">
        <v>10753.000000000002</v>
      </c>
      <c r="M17" s="24">
        <v>10764</v>
      </c>
      <c r="N17" s="24">
        <v>10770.000000000002</v>
      </c>
      <c r="O17" s="24">
        <v>10766</v>
      </c>
      <c r="P17" s="24">
        <v>10758</v>
      </c>
      <c r="Q17" s="24">
        <v>10751</v>
      </c>
      <c r="R17" s="24">
        <v>10738</v>
      </c>
      <c r="S17" s="24">
        <v>10738</v>
      </c>
      <c r="T17" s="24">
        <v>10732</v>
      </c>
      <c r="U17" s="24">
        <v>10715</v>
      </c>
      <c r="V17" s="24">
        <v>10709</v>
      </c>
      <c r="W17" s="24">
        <v>10693</v>
      </c>
      <c r="X17" s="24"/>
      <c r="Y17" s="17"/>
      <c r="Z17" s="17"/>
      <c r="AA17" s="17"/>
      <c r="AB17" s="22" t="s">
        <v>37</v>
      </c>
      <c r="AC17" s="310">
        <v>436.13</v>
      </c>
      <c r="AD17" s="310">
        <v>13.160000000000366</v>
      </c>
      <c r="AE17" s="316">
        <v>0</v>
      </c>
      <c r="AF17" s="316">
        <v>0</v>
      </c>
      <c r="AG17" s="310">
        <v>439.32710911027209</v>
      </c>
      <c r="AH17" s="310">
        <v>14.155675283183202</v>
      </c>
      <c r="AI17" s="316">
        <v>0</v>
      </c>
      <c r="AJ17" s="316">
        <v>0</v>
      </c>
      <c r="AK17" s="310">
        <v>54.336932907348242</v>
      </c>
      <c r="AL17" s="310">
        <v>1.256549520766769</v>
      </c>
      <c r="AM17" s="316">
        <v>0</v>
      </c>
      <c r="AN17" s="316">
        <v>0</v>
      </c>
      <c r="AO17" s="310">
        <v>280.90618936973578</v>
      </c>
      <c r="AP17" s="310">
        <v>5.6003833865814254</v>
      </c>
      <c r="AQ17" s="316">
        <v>0</v>
      </c>
      <c r="AR17" s="316">
        <v>0</v>
      </c>
      <c r="AS17" s="310">
        <v>29.057188498402589</v>
      </c>
      <c r="AT17" s="310">
        <v>2.0911472553006001</v>
      </c>
      <c r="AU17" s="316">
        <v>0</v>
      </c>
      <c r="AV17" s="316">
        <v>0</v>
      </c>
      <c r="AW17" s="310">
        <v>34.256743150353358</v>
      </c>
      <c r="AX17" s="310">
        <v>2.4006389776357833</v>
      </c>
      <c r="AY17" s="316">
        <v>0</v>
      </c>
      <c r="AZ17" s="316">
        <v>0</v>
      </c>
      <c r="BA17" s="310">
        <v>33.676212605286082</v>
      </c>
      <c r="BB17" s="310">
        <v>1.5860005808887334</v>
      </c>
      <c r="BC17" s="316">
        <v>0</v>
      </c>
      <c r="BD17" s="316">
        <v>0</v>
      </c>
      <c r="BE17" s="310">
        <v>7.0938425791460782</v>
      </c>
      <c r="BF17" s="310">
        <v>1.2209555620098889</v>
      </c>
      <c r="BG17" s="316">
        <v>0</v>
      </c>
      <c r="BH17" s="316">
        <v>0</v>
      </c>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row>
    <row r="18" spans="1:85" s="20" customFormat="1" x14ac:dyDescent="0.25">
      <c r="A18" s="41">
        <v>287</v>
      </c>
      <c r="B18" s="42" t="s">
        <v>74</v>
      </c>
      <c r="C18" s="24">
        <v>0</v>
      </c>
      <c r="D18" s="24">
        <v>10503</v>
      </c>
      <c r="E18" s="24">
        <v>10566</v>
      </c>
      <c r="F18" s="24">
        <v>10612</v>
      </c>
      <c r="G18" s="24">
        <v>10643.999999999998</v>
      </c>
      <c r="H18" s="24">
        <v>10674</v>
      </c>
      <c r="I18" s="24">
        <v>10706</v>
      </c>
      <c r="J18" s="24">
        <v>10735.000000000002</v>
      </c>
      <c r="K18" s="24">
        <v>10742</v>
      </c>
      <c r="L18" s="24">
        <v>10753.000000000002</v>
      </c>
      <c r="M18" s="24">
        <v>10764</v>
      </c>
      <c r="N18" s="24">
        <v>10770.000000000002</v>
      </c>
      <c r="O18" s="24">
        <v>10766</v>
      </c>
      <c r="P18" s="24">
        <v>10758</v>
      </c>
      <c r="Q18" s="24">
        <v>10751</v>
      </c>
      <c r="R18" s="24">
        <v>10738</v>
      </c>
      <c r="S18" s="24">
        <v>10738</v>
      </c>
      <c r="T18" s="24">
        <v>10732</v>
      </c>
      <c r="U18" s="24">
        <v>10715</v>
      </c>
      <c r="V18" s="24">
        <v>10709</v>
      </c>
      <c r="W18" s="24">
        <v>10693</v>
      </c>
      <c r="X18" s="24"/>
      <c r="Y18" s="17"/>
      <c r="Z18" s="17"/>
      <c r="AA18" s="17"/>
      <c r="AB18" s="22" t="s">
        <v>75</v>
      </c>
      <c r="AC18" s="310">
        <v>42.47000000000002</v>
      </c>
      <c r="AD18" s="310">
        <v>13.200000000000401</v>
      </c>
      <c r="AE18" s="316">
        <v>0</v>
      </c>
      <c r="AF18" s="316">
        <v>0</v>
      </c>
      <c r="AG18" s="310">
        <v>41.827867170103637</v>
      </c>
      <c r="AH18" s="310">
        <v>12.749899312614907</v>
      </c>
      <c r="AI18" s="316">
        <v>0</v>
      </c>
      <c r="AJ18" s="316">
        <v>0</v>
      </c>
      <c r="AK18" s="310">
        <v>5.3230670926517654</v>
      </c>
      <c r="AL18" s="310">
        <v>1.5989776357827419</v>
      </c>
      <c r="AM18" s="316">
        <v>0</v>
      </c>
      <c r="AN18" s="316">
        <v>0</v>
      </c>
      <c r="AO18" s="310">
        <v>15.029000871333174</v>
      </c>
      <c r="AP18" s="310">
        <v>4.5005411946945193</v>
      </c>
      <c r="AQ18" s="316">
        <v>0</v>
      </c>
      <c r="AR18" s="316">
        <v>0</v>
      </c>
      <c r="AS18" s="310">
        <v>4.9995643334301665</v>
      </c>
      <c r="AT18" s="310">
        <v>1.5605576532094076</v>
      </c>
      <c r="AU18" s="316">
        <v>0</v>
      </c>
      <c r="AV18" s="316">
        <v>0</v>
      </c>
      <c r="AW18" s="310">
        <v>6.334553199728914</v>
      </c>
      <c r="AX18" s="310">
        <v>1.9697550585729504</v>
      </c>
      <c r="AY18" s="316">
        <v>0</v>
      </c>
      <c r="AZ18" s="316">
        <v>0</v>
      </c>
      <c r="BA18" s="310">
        <v>6.5165146674411858</v>
      </c>
      <c r="BB18" s="310">
        <v>2.0182089263239096</v>
      </c>
      <c r="BC18" s="316">
        <v>0</v>
      </c>
      <c r="BD18" s="316">
        <v>0</v>
      </c>
      <c r="BE18" s="310">
        <v>3.6251670055184295</v>
      </c>
      <c r="BF18" s="310">
        <v>1.1018588440313783</v>
      </c>
      <c r="BG18" s="316">
        <v>0</v>
      </c>
      <c r="BH18" s="316">
        <v>0</v>
      </c>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row>
    <row r="19" spans="1:85" s="20" customFormat="1" x14ac:dyDescent="0.25">
      <c r="A19" s="41">
        <v>289</v>
      </c>
      <c r="B19" s="42" t="s">
        <v>77</v>
      </c>
      <c r="C19" s="24">
        <v>0</v>
      </c>
      <c r="D19" s="24">
        <v>63</v>
      </c>
      <c r="E19" s="24">
        <v>46</v>
      </c>
      <c r="F19" s="24">
        <v>31.999999999998181</v>
      </c>
      <c r="G19" s="24">
        <v>30.000000000001819</v>
      </c>
      <c r="H19" s="24">
        <v>32</v>
      </c>
      <c r="I19" s="24">
        <v>29.000000000001819</v>
      </c>
      <c r="J19" s="24">
        <v>6.999999999998181</v>
      </c>
      <c r="K19" s="24">
        <v>11.000000000001819</v>
      </c>
      <c r="L19" s="24">
        <v>10.999999999998181</v>
      </c>
      <c r="M19" s="24">
        <v>6.000000000001819</v>
      </c>
      <c r="N19" s="24">
        <v>-4.000000000001819</v>
      </c>
      <c r="O19" s="24">
        <v>-8</v>
      </c>
      <c r="P19" s="24">
        <v>-7</v>
      </c>
      <c r="Q19" s="24">
        <v>-13</v>
      </c>
      <c r="R19" s="24">
        <v>0</v>
      </c>
      <c r="S19" s="24">
        <v>-6</v>
      </c>
      <c r="T19" s="24">
        <v>-17</v>
      </c>
      <c r="U19" s="24">
        <v>-6</v>
      </c>
      <c r="V19" s="24">
        <v>-16</v>
      </c>
      <c r="W19" s="24">
        <v>-10</v>
      </c>
      <c r="X19" s="24"/>
      <c r="Y19" s="17"/>
      <c r="Z19" s="17"/>
      <c r="AA19" s="17"/>
      <c r="AB19" s="22" t="s">
        <v>76</v>
      </c>
      <c r="AC19" s="310">
        <v>53.563999999999986</v>
      </c>
      <c r="AD19" s="310">
        <v>17.36000000000049</v>
      </c>
      <c r="AE19" s="316">
        <v>0</v>
      </c>
      <c r="AF19" s="316">
        <v>0</v>
      </c>
      <c r="AG19" s="310">
        <v>51.03788401587768</v>
      </c>
      <c r="AH19" s="310">
        <v>16.659367605770065</v>
      </c>
      <c r="AI19" s="316">
        <v>0</v>
      </c>
      <c r="AJ19" s="316">
        <v>0</v>
      </c>
      <c r="AK19" s="310">
        <v>9.9433482428115187</v>
      </c>
      <c r="AL19" s="310">
        <v>3.1747348242811366</v>
      </c>
      <c r="AM19" s="316">
        <v>0</v>
      </c>
      <c r="AN19" s="316">
        <v>0</v>
      </c>
      <c r="AO19" s="310">
        <v>18.342887404395441</v>
      </c>
      <c r="AP19" s="310">
        <v>6.0475002420369393</v>
      </c>
      <c r="AQ19" s="316">
        <v>0</v>
      </c>
      <c r="AR19" s="316">
        <v>0</v>
      </c>
      <c r="AS19" s="310">
        <v>0.89333255881499096</v>
      </c>
      <c r="AT19" s="310">
        <v>0.32852628521638255</v>
      </c>
      <c r="AU19" s="316">
        <v>0</v>
      </c>
      <c r="AV19" s="316">
        <v>0</v>
      </c>
      <c r="AW19" s="310">
        <v>5.5231484170781266</v>
      </c>
      <c r="AX19" s="310">
        <v>1.84496659889631</v>
      </c>
      <c r="AY19" s="316">
        <v>0</v>
      </c>
      <c r="AZ19" s="316">
        <v>0</v>
      </c>
      <c r="BA19" s="310">
        <v>11.004432568496473</v>
      </c>
      <c r="BB19" s="310">
        <v>3.5474473811597842</v>
      </c>
      <c r="BC19" s="316">
        <v>0</v>
      </c>
      <c r="BD19" s="316">
        <v>0</v>
      </c>
      <c r="BE19" s="310">
        <v>5.330734824281131</v>
      </c>
      <c r="BF19" s="310">
        <v>1.7161922741795113</v>
      </c>
      <c r="BG19" s="316">
        <v>0</v>
      </c>
      <c r="BH19" s="316">
        <v>0</v>
      </c>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row>
    <row r="20" spans="1:85" s="20" customFormat="1" x14ac:dyDescent="0.25">
      <c r="A20" s="41">
        <v>299</v>
      </c>
      <c r="B20" s="42" t="s">
        <v>78</v>
      </c>
      <c r="C20" s="24">
        <v>0</v>
      </c>
      <c r="D20" s="24">
        <v>18</v>
      </c>
      <c r="E20" s="24">
        <v>18</v>
      </c>
      <c r="F20" s="24">
        <v>18</v>
      </c>
      <c r="G20" s="24">
        <v>18</v>
      </c>
      <c r="H20" s="24">
        <v>18</v>
      </c>
      <c r="I20" s="24">
        <v>0</v>
      </c>
      <c r="J20" s="24">
        <v>0</v>
      </c>
      <c r="K20" s="24">
        <v>0</v>
      </c>
      <c r="L20" s="24">
        <v>0</v>
      </c>
      <c r="M20" s="24">
        <v>0</v>
      </c>
      <c r="N20" s="24">
        <v>0</v>
      </c>
      <c r="O20" s="24">
        <v>0</v>
      </c>
      <c r="P20" s="24">
        <v>0</v>
      </c>
      <c r="Q20" s="24">
        <v>0</v>
      </c>
      <c r="R20" s="24">
        <v>0</v>
      </c>
      <c r="S20" s="24">
        <v>0</v>
      </c>
      <c r="T20" s="24">
        <v>0</v>
      </c>
      <c r="U20" s="24">
        <v>0</v>
      </c>
      <c r="V20" s="24">
        <v>0</v>
      </c>
      <c r="W20" s="24">
        <v>0</v>
      </c>
      <c r="X20" s="24"/>
      <c r="Y20" s="17"/>
      <c r="Z20" s="17"/>
      <c r="AA20" s="17"/>
      <c r="AB20" s="22" t="s">
        <v>40</v>
      </c>
      <c r="AC20" s="310">
        <v>61.836000000000006</v>
      </c>
      <c r="AD20" s="310">
        <v>20.280000000000566</v>
      </c>
      <c r="AE20" s="316">
        <v>0</v>
      </c>
      <c r="AF20" s="316">
        <v>0</v>
      </c>
      <c r="AG20" s="310">
        <v>61.807139703746799</v>
      </c>
      <c r="AH20" s="310">
        <v>20.43505779843149</v>
      </c>
      <c r="AI20" s="316">
        <v>0</v>
      </c>
      <c r="AJ20" s="316">
        <v>0</v>
      </c>
      <c r="AK20" s="310">
        <v>10.230517571885002</v>
      </c>
      <c r="AL20" s="310">
        <v>3.3754888178913625</v>
      </c>
      <c r="AM20" s="316">
        <v>0</v>
      </c>
      <c r="AN20" s="316">
        <v>0</v>
      </c>
      <c r="AO20" s="310">
        <v>13.973544002323591</v>
      </c>
      <c r="AP20" s="310">
        <v>4.7387859424919814</v>
      </c>
      <c r="AQ20" s="316">
        <v>0</v>
      </c>
      <c r="AR20" s="316">
        <v>0</v>
      </c>
      <c r="AS20" s="310">
        <v>10.516077839093855</v>
      </c>
      <c r="AT20" s="310">
        <v>3.4179680511182009</v>
      </c>
      <c r="AU20" s="316">
        <v>0</v>
      </c>
      <c r="AV20" s="316">
        <v>0</v>
      </c>
      <c r="AW20" s="310">
        <v>8.2847226256171904</v>
      </c>
      <c r="AX20" s="310">
        <v>2.7380714493174585</v>
      </c>
      <c r="AY20" s="316">
        <v>0</v>
      </c>
      <c r="AZ20" s="316">
        <v>0</v>
      </c>
      <c r="BA20" s="310">
        <v>14.458760383386585</v>
      </c>
      <c r="BB20" s="310">
        <v>4.7201603252976279</v>
      </c>
      <c r="BC20" s="316">
        <v>0</v>
      </c>
      <c r="BD20" s="316">
        <v>0</v>
      </c>
      <c r="BE20" s="310">
        <v>4.3435172814405876</v>
      </c>
      <c r="BF20" s="310">
        <v>1.4445832123148548</v>
      </c>
      <c r="BG20" s="316">
        <v>0</v>
      </c>
      <c r="BH20" s="316">
        <v>0</v>
      </c>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row>
    <row r="21" spans="1:85" s="20" customFormat="1" x14ac:dyDescent="0.25">
      <c r="A21" s="41">
        <v>301</v>
      </c>
      <c r="B21" s="42" t="s">
        <v>80</v>
      </c>
      <c r="C21" s="24">
        <v>0</v>
      </c>
      <c r="D21" s="24">
        <v>63</v>
      </c>
      <c r="E21" s="24">
        <v>46</v>
      </c>
      <c r="F21" s="24">
        <v>31.999999999998181</v>
      </c>
      <c r="G21" s="24">
        <v>30.000000000001819</v>
      </c>
      <c r="H21" s="24">
        <v>32</v>
      </c>
      <c r="I21" s="24">
        <v>29.000000000001819</v>
      </c>
      <c r="J21" s="24">
        <v>6.999999999998181</v>
      </c>
      <c r="K21" s="24">
        <v>11.000000000001819</v>
      </c>
      <c r="L21" s="24">
        <v>10.999999999998181</v>
      </c>
      <c r="M21" s="24">
        <v>6.000000000001819</v>
      </c>
      <c r="N21" s="24">
        <v>-4.000000000001819</v>
      </c>
      <c r="O21" s="24">
        <v>-8</v>
      </c>
      <c r="P21" s="24">
        <v>-7</v>
      </c>
      <c r="Q21" s="24">
        <v>-13</v>
      </c>
      <c r="R21" s="24">
        <v>0</v>
      </c>
      <c r="S21" s="24">
        <v>-6</v>
      </c>
      <c r="T21" s="24">
        <v>-17</v>
      </c>
      <c r="U21" s="24">
        <v>-6</v>
      </c>
      <c r="V21" s="24">
        <v>-16</v>
      </c>
      <c r="W21" s="24">
        <v>-10</v>
      </c>
      <c r="X21" s="24"/>
      <c r="Y21" s="17"/>
      <c r="Z21" s="17"/>
      <c r="AA21" s="17"/>
      <c r="AB21" s="25" t="s">
        <v>79</v>
      </c>
      <c r="AC21" s="318" t="s">
        <v>71</v>
      </c>
      <c r="AD21" s="318" t="s">
        <v>72</v>
      </c>
      <c r="AE21" s="318" t="s">
        <v>191</v>
      </c>
      <c r="AF21" s="318" t="s">
        <v>185</v>
      </c>
      <c r="AG21" s="318" t="s">
        <v>71</v>
      </c>
      <c r="AH21" s="318" t="s">
        <v>72</v>
      </c>
      <c r="AI21" s="318" t="s">
        <v>191</v>
      </c>
      <c r="AJ21" s="318" t="s">
        <v>185</v>
      </c>
      <c r="AK21" s="21" t="s">
        <v>71</v>
      </c>
      <c r="AL21" s="21" t="s">
        <v>72</v>
      </c>
      <c r="AM21" s="21" t="s">
        <v>191</v>
      </c>
      <c r="AN21" s="21" t="s">
        <v>185</v>
      </c>
      <c r="AO21" s="21" t="s">
        <v>71</v>
      </c>
      <c r="AP21" s="21" t="s">
        <v>72</v>
      </c>
      <c r="AQ21" s="21" t="s">
        <v>191</v>
      </c>
      <c r="AR21" s="21" t="s">
        <v>185</v>
      </c>
      <c r="AS21" s="21" t="s">
        <v>71</v>
      </c>
      <c r="AT21" s="21" t="s">
        <v>72</v>
      </c>
      <c r="AU21" s="21" t="s">
        <v>191</v>
      </c>
      <c r="AV21" s="21" t="s">
        <v>185</v>
      </c>
      <c r="AW21" s="21" t="s">
        <v>71</v>
      </c>
      <c r="AX21" s="21" t="s">
        <v>72</v>
      </c>
      <c r="AY21" s="21" t="s">
        <v>191</v>
      </c>
      <c r="AZ21" s="21" t="s">
        <v>185</v>
      </c>
      <c r="BA21" s="21" t="s">
        <v>71</v>
      </c>
      <c r="BB21" s="21" t="s">
        <v>72</v>
      </c>
      <c r="BC21" s="21" t="s">
        <v>191</v>
      </c>
      <c r="BD21" s="21" t="s">
        <v>185</v>
      </c>
      <c r="BE21" s="21" t="s">
        <v>71</v>
      </c>
      <c r="BF21" s="21" t="s">
        <v>72</v>
      </c>
      <c r="BG21" s="21" t="s">
        <v>191</v>
      </c>
      <c r="BH21" s="21" t="s">
        <v>185</v>
      </c>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row>
    <row r="22" spans="1:85" s="20" customFormat="1" x14ac:dyDescent="0.25">
      <c r="A22" s="41">
        <v>303</v>
      </c>
      <c r="B22" s="42" t="s">
        <v>81</v>
      </c>
      <c r="C22" s="24">
        <v>0</v>
      </c>
      <c r="D22" s="24">
        <v>141.19999999999999</v>
      </c>
      <c r="E22" s="24">
        <v>124.2</v>
      </c>
      <c r="F22" s="24">
        <v>110.19999999999818</v>
      </c>
      <c r="G22" s="24">
        <v>108.20000000000182</v>
      </c>
      <c r="H22" s="24">
        <v>110.2</v>
      </c>
      <c r="I22" s="24">
        <v>29.000000000001819</v>
      </c>
      <c r="J22" s="24">
        <v>6.999999999998181</v>
      </c>
      <c r="K22" s="24">
        <v>11.000000000001819</v>
      </c>
      <c r="L22" s="24">
        <v>10.999999999998181</v>
      </c>
      <c r="M22" s="24">
        <v>6.000000000001819</v>
      </c>
      <c r="N22" s="24">
        <v>-4.000000000001819</v>
      </c>
      <c r="O22" s="24">
        <v>-8</v>
      </c>
      <c r="P22" s="24">
        <v>-7</v>
      </c>
      <c r="Q22" s="24">
        <v>-13</v>
      </c>
      <c r="R22" s="24">
        <v>0</v>
      </c>
      <c r="S22" s="24">
        <v>-6</v>
      </c>
      <c r="T22" s="24">
        <v>-17</v>
      </c>
      <c r="U22" s="24">
        <v>-6</v>
      </c>
      <c r="V22" s="24">
        <v>-16</v>
      </c>
      <c r="W22" s="24">
        <v>-10</v>
      </c>
      <c r="X22" s="24"/>
      <c r="Y22" s="17"/>
      <c r="Z22" s="17"/>
      <c r="AA22" s="17"/>
      <c r="AB22" s="332" t="s">
        <v>37</v>
      </c>
      <c r="AC22" s="315">
        <f>AC17/5</f>
        <v>87.225999999999999</v>
      </c>
      <c r="AD22" s="315">
        <f t="shared" ref="AD22:BH25" si="10">AD17/5</f>
        <v>2.6320000000000734</v>
      </c>
      <c r="AE22" s="315">
        <f t="shared" si="10"/>
        <v>0</v>
      </c>
      <c r="AF22" s="315">
        <f t="shared" si="10"/>
        <v>0</v>
      </c>
      <c r="AG22" s="315">
        <f t="shared" si="10"/>
        <v>87.865421822054415</v>
      </c>
      <c r="AH22" s="315">
        <f t="shared" si="10"/>
        <v>2.8311350566366404</v>
      </c>
      <c r="AI22" s="315">
        <f t="shared" si="10"/>
        <v>0</v>
      </c>
      <c r="AJ22" s="315">
        <f t="shared" si="10"/>
        <v>0</v>
      </c>
      <c r="AK22" s="315">
        <f t="shared" si="10"/>
        <v>10.867386581469649</v>
      </c>
      <c r="AL22" s="315">
        <f t="shared" si="10"/>
        <v>0.2513099041533538</v>
      </c>
      <c r="AM22" s="315">
        <f t="shared" si="10"/>
        <v>0</v>
      </c>
      <c r="AN22" s="315">
        <f t="shared" si="10"/>
        <v>0</v>
      </c>
      <c r="AO22" s="315">
        <f t="shared" si="10"/>
        <v>56.181237873947154</v>
      </c>
      <c r="AP22" s="315">
        <f t="shared" si="10"/>
        <v>1.1200766773162851</v>
      </c>
      <c r="AQ22" s="315">
        <f t="shared" si="10"/>
        <v>0</v>
      </c>
      <c r="AR22" s="315">
        <f t="shared" si="10"/>
        <v>0</v>
      </c>
      <c r="AS22" s="315">
        <f t="shared" si="10"/>
        <v>5.8114376996805177</v>
      </c>
      <c r="AT22" s="315">
        <f t="shared" si="10"/>
        <v>0.41822945106011999</v>
      </c>
      <c r="AU22" s="315">
        <f t="shared" si="10"/>
        <v>0</v>
      </c>
      <c r="AV22" s="315">
        <f t="shared" si="10"/>
        <v>0</v>
      </c>
      <c r="AW22" s="315">
        <f t="shared" si="10"/>
        <v>6.8513486300706719</v>
      </c>
      <c r="AX22" s="315">
        <f t="shared" si="10"/>
        <v>0.48012779552715668</v>
      </c>
      <c r="AY22" s="315">
        <f t="shared" si="10"/>
        <v>0</v>
      </c>
      <c r="AZ22" s="315">
        <f t="shared" si="10"/>
        <v>0</v>
      </c>
      <c r="BA22" s="315">
        <f t="shared" si="10"/>
        <v>6.7352425210572164</v>
      </c>
      <c r="BB22" s="315">
        <f t="shared" si="10"/>
        <v>0.31720011617774668</v>
      </c>
      <c r="BC22" s="315">
        <f t="shared" si="10"/>
        <v>0</v>
      </c>
      <c r="BD22" s="315">
        <f t="shared" si="10"/>
        <v>0</v>
      </c>
      <c r="BE22" s="315">
        <f t="shared" si="10"/>
        <v>1.4187685158292156</v>
      </c>
      <c r="BF22" s="315">
        <f t="shared" si="10"/>
        <v>0.24419111240197777</v>
      </c>
      <c r="BG22" s="315">
        <f t="shared" si="10"/>
        <v>0</v>
      </c>
      <c r="BH22" s="315">
        <f t="shared" si="10"/>
        <v>0</v>
      </c>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row>
    <row r="23" spans="1:85" s="20" customFormat="1" x14ac:dyDescent="0.25">
      <c r="A23" s="41"/>
      <c r="B23" s="42"/>
      <c r="C23" s="26"/>
      <c r="D23" s="26"/>
      <c r="E23" s="26"/>
      <c r="F23" s="26"/>
      <c r="G23" s="26"/>
      <c r="H23" s="26"/>
      <c r="I23" s="26"/>
      <c r="J23" s="26"/>
      <c r="K23" s="26"/>
      <c r="L23" s="26"/>
      <c r="M23" s="26"/>
      <c r="N23" s="26"/>
      <c r="O23" s="26"/>
      <c r="P23" s="26"/>
      <c r="Q23" s="26"/>
      <c r="R23" s="26"/>
      <c r="S23" s="26"/>
      <c r="T23" s="26"/>
      <c r="U23" s="26"/>
      <c r="V23" s="26"/>
      <c r="W23" s="26"/>
      <c r="X23" s="26"/>
      <c r="Y23" s="17"/>
      <c r="Z23" s="17"/>
      <c r="AA23" s="17"/>
      <c r="AB23" s="332" t="s">
        <v>75</v>
      </c>
      <c r="AC23" s="315">
        <f t="shared" ref="AC23:AR25" si="11">AC18/5</f>
        <v>8.4940000000000033</v>
      </c>
      <c r="AD23" s="315">
        <f t="shared" si="11"/>
        <v>2.6400000000000801</v>
      </c>
      <c r="AE23" s="315">
        <f t="shared" si="11"/>
        <v>0</v>
      </c>
      <c r="AF23" s="315">
        <f t="shared" si="11"/>
        <v>0</v>
      </c>
      <c r="AG23" s="315">
        <f t="shared" si="11"/>
        <v>8.3655734340207282</v>
      </c>
      <c r="AH23" s="315">
        <f t="shared" si="11"/>
        <v>2.5499798625229815</v>
      </c>
      <c r="AI23" s="315">
        <f t="shared" si="11"/>
        <v>0</v>
      </c>
      <c r="AJ23" s="315">
        <f t="shared" si="11"/>
        <v>0</v>
      </c>
      <c r="AK23" s="315">
        <f t="shared" si="11"/>
        <v>1.0646134185303531</v>
      </c>
      <c r="AL23" s="315">
        <f t="shared" si="11"/>
        <v>0.31979552715654835</v>
      </c>
      <c r="AM23" s="315">
        <f t="shared" si="11"/>
        <v>0</v>
      </c>
      <c r="AN23" s="315">
        <f t="shared" si="11"/>
        <v>0</v>
      </c>
      <c r="AO23" s="315">
        <f t="shared" si="11"/>
        <v>3.0058001742666347</v>
      </c>
      <c r="AP23" s="315">
        <f t="shared" si="11"/>
        <v>0.9001082389389039</v>
      </c>
      <c r="AQ23" s="315">
        <f t="shared" si="11"/>
        <v>0</v>
      </c>
      <c r="AR23" s="315">
        <f t="shared" si="11"/>
        <v>0</v>
      </c>
      <c r="AS23" s="315">
        <f t="shared" si="10"/>
        <v>0.9999128666860333</v>
      </c>
      <c r="AT23" s="315">
        <f t="shared" si="10"/>
        <v>0.31211153064188152</v>
      </c>
      <c r="AU23" s="315">
        <f t="shared" si="10"/>
        <v>0</v>
      </c>
      <c r="AV23" s="315">
        <f t="shared" si="10"/>
        <v>0</v>
      </c>
      <c r="AW23" s="315">
        <f t="shared" si="10"/>
        <v>1.2669106399457828</v>
      </c>
      <c r="AX23" s="315">
        <f t="shared" si="10"/>
        <v>0.39395101171459007</v>
      </c>
      <c r="AY23" s="315">
        <f t="shared" si="10"/>
        <v>0</v>
      </c>
      <c r="AZ23" s="315">
        <f t="shared" si="10"/>
        <v>0</v>
      </c>
      <c r="BA23" s="315">
        <f t="shared" si="10"/>
        <v>1.3033029334882371</v>
      </c>
      <c r="BB23" s="315">
        <f t="shared" si="10"/>
        <v>0.40364178526478189</v>
      </c>
      <c r="BC23" s="315">
        <f t="shared" si="10"/>
        <v>0</v>
      </c>
      <c r="BD23" s="315">
        <f t="shared" si="10"/>
        <v>0</v>
      </c>
      <c r="BE23" s="315">
        <f t="shared" si="10"/>
        <v>0.72503340110368586</v>
      </c>
      <c r="BF23" s="315">
        <f t="shared" si="10"/>
        <v>0.22037176880627568</v>
      </c>
      <c r="BG23" s="315">
        <f t="shared" si="10"/>
        <v>0</v>
      </c>
      <c r="BH23" s="315">
        <f t="shared" si="10"/>
        <v>0</v>
      </c>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row>
    <row r="24" spans="1:85" s="20" customFormat="1" x14ac:dyDescent="0.25">
      <c r="A24" s="41">
        <v>330</v>
      </c>
      <c r="B24" s="42" t="s">
        <v>82</v>
      </c>
      <c r="C24" s="27">
        <v>1.6E-2</v>
      </c>
      <c r="D24" s="27">
        <v>1.6E-2</v>
      </c>
      <c r="E24" s="27">
        <v>1.6E-2</v>
      </c>
      <c r="F24" s="27">
        <v>1.6E-2</v>
      </c>
      <c r="G24" s="27">
        <v>1.6E-2</v>
      </c>
      <c r="H24" s="27">
        <v>1.6E-2</v>
      </c>
      <c r="I24" s="27">
        <v>1.6E-2</v>
      </c>
      <c r="J24" s="27">
        <v>1.6E-2</v>
      </c>
      <c r="K24" s="27">
        <v>1.6E-2</v>
      </c>
      <c r="L24" s="27">
        <v>1.6E-2</v>
      </c>
      <c r="M24" s="27">
        <v>1.6E-2</v>
      </c>
      <c r="N24" s="27">
        <v>1.6E-2</v>
      </c>
      <c r="O24" s="27">
        <v>1.6E-2</v>
      </c>
      <c r="P24" s="27">
        <v>1.6E-2</v>
      </c>
      <c r="Q24" s="27">
        <v>1.6E-2</v>
      </c>
      <c r="R24" s="27">
        <v>1.6E-2</v>
      </c>
      <c r="S24" s="27">
        <v>1.6E-2</v>
      </c>
      <c r="T24" s="27">
        <v>1.6E-2</v>
      </c>
      <c r="U24" s="27">
        <v>1.6E-2</v>
      </c>
      <c r="V24" s="27">
        <v>1.6E-2</v>
      </c>
      <c r="W24" s="27">
        <v>1.6E-2</v>
      </c>
      <c r="X24" s="27"/>
      <c r="Y24" s="17"/>
      <c r="Z24" s="17"/>
      <c r="AA24" s="17"/>
      <c r="AB24" s="332" t="s">
        <v>76</v>
      </c>
      <c r="AC24" s="315">
        <f t="shared" si="11"/>
        <v>10.712799999999998</v>
      </c>
      <c r="AD24" s="315">
        <f t="shared" si="10"/>
        <v>3.4720000000000981</v>
      </c>
      <c r="AE24" s="315">
        <f t="shared" si="10"/>
        <v>0</v>
      </c>
      <c r="AF24" s="315">
        <f t="shared" si="10"/>
        <v>0</v>
      </c>
      <c r="AG24" s="315">
        <f t="shared" si="10"/>
        <v>10.207576803175536</v>
      </c>
      <c r="AH24" s="315">
        <f t="shared" si="10"/>
        <v>3.3318735211540131</v>
      </c>
      <c r="AI24" s="315">
        <f t="shared" si="10"/>
        <v>0</v>
      </c>
      <c r="AJ24" s="315">
        <f t="shared" si="10"/>
        <v>0</v>
      </c>
      <c r="AK24" s="315">
        <f t="shared" si="10"/>
        <v>1.9886696485623037</v>
      </c>
      <c r="AL24" s="315">
        <f t="shared" si="10"/>
        <v>0.63494696485622737</v>
      </c>
      <c r="AM24" s="315">
        <f t="shared" si="10"/>
        <v>0</v>
      </c>
      <c r="AN24" s="315">
        <f t="shared" si="10"/>
        <v>0</v>
      </c>
      <c r="AO24" s="315">
        <f t="shared" si="10"/>
        <v>3.6685774808790881</v>
      </c>
      <c r="AP24" s="315">
        <f t="shared" si="10"/>
        <v>1.2095000484073879</v>
      </c>
      <c r="AQ24" s="315">
        <f t="shared" si="10"/>
        <v>0</v>
      </c>
      <c r="AR24" s="315">
        <f t="shared" si="10"/>
        <v>0</v>
      </c>
      <c r="AS24" s="315">
        <f t="shared" si="10"/>
        <v>0.17866651176299819</v>
      </c>
      <c r="AT24" s="315">
        <f t="shared" si="10"/>
        <v>6.570525704327651E-2</v>
      </c>
      <c r="AU24" s="315">
        <f t="shared" si="10"/>
        <v>0</v>
      </c>
      <c r="AV24" s="315">
        <f t="shared" si="10"/>
        <v>0</v>
      </c>
      <c r="AW24" s="315">
        <f t="shared" si="10"/>
        <v>1.1046296834156253</v>
      </c>
      <c r="AX24" s="315">
        <f t="shared" si="10"/>
        <v>0.36899331977926197</v>
      </c>
      <c r="AY24" s="315">
        <f t="shared" si="10"/>
        <v>0</v>
      </c>
      <c r="AZ24" s="315">
        <f t="shared" si="10"/>
        <v>0</v>
      </c>
      <c r="BA24" s="315">
        <f t="shared" si="10"/>
        <v>2.2008865136992943</v>
      </c>
      <c r="BB24" s="315">
        <f t="shared" si="10"/>
        <v>0.70948947623195679</v>
      </c>
      <c r="BC24" s="315">
        <f t="shared" si="10"/>
        <v>0</v>
      </c>
      <c r="BD24" s="315">
        <f t="shared" si="10"/>
        <v>0</v>
      </c>
      <c r="BE24" s="315">
        <f t="shared" si="10"/>
        <v>1.0661469648562263</v>
      </c>
      <c r="BF24" s="315">
        <f t="shared" si="10"/>
        <v>0.34323845483590226</v>
      </c>
      <c r="BG24" s="315">
        <f t="shared" si="10"/>
        <v>0</v>
      </c>
      <c r="BH24" s="315">
        <f t="shared" si="10"/>
        <v>0</v>
      </c>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row>
    <row r="25" spans="1:85" s="20" customFormat="1" x14ac:dyDescent="0.25">
      <c r="A25" s="41">
        <v>331</v>
      </c>
      <c r="B25" s="42" t="s">
        <v>83</v>
      </c>
      <c r="C25" s="28">
        <v>162306.85636654083</v>
      </c>
      <c r="D25" s="28">
        <v>164903.76606840547</v>
      </c>
      <c r="E25" s="28">
        <v>167542.22632549997</v>
      </c>
      <c r="F25" s="28">
        <v>170222.90194670798</v>
      </c>
      <c r="G25" s="28">
        <v>172946.46837785532</v>
      </c>
      <c r="H25" s="28">
        <v>175713.611871901</v>
      </c>
      <c r="I25" s="28">
        <v>178525.02966185141</v>
      </c>
      <c r="J25" s="28">
        <v>181381.43013644105</v>
      </c>
      <c r="K25" s="28">
        <v>184283.53301862412</v>
      </c>
      <c r="L25" s="28">
        <v>187232.06954692211</v>
      </c>
      <c r="M25" s="28">
        <v>190227.78265967287</v>
      </c>
      <c r="N25" s="28">
        <v>193271.42718222764</v>
      </c>
      <c r="O25" s="28">
        <v>196363.77001714328</v>
      </c>
      <c r="P25" s="28">
        <v>199505.59033741758</v>
      </c>
      <c r="Q25" s="28">
        <v>202697.67978281627</v>
      </c>
      <c r="R25" s="28">
        <v>205940.84265934132</v>
      </c>
      <c r="S25" s="28">
        <v>209235.89614189079</v>
      </c>
      <c r="T25" s="28">
        <v>212583.67048016103</v>
      </c>
      <c r="U25" s="28">
        <v>215985.0092078436</v>
      </c>
      <c r="V25" s="28">
        <v>219440.76935516909</v>
      </c>
      <c r="W25" s="28">
        <v>222951.8216648518</v>
      </c>
      <c r="X25" s="28"/>
      <c r="Y25" s="17"/>
      <c r="Z25" s="17"/>
      <c r="AA25" s="17"/>
      <c r="AB25" s="332" t="s">
        <v>40</v>
      </c>
      <c r="AC25" s="315">
        <f t="shared" si="11"/>
        <v>12.3672</v>
      </c>
      <c r="AD25" s="315">
        <f t="shared" si="10"/>
        <v>4.0560000000001128</v>
      </c>
      <c r="AE25" s="315">
        <f t="shared" si="10"/>
        <v>0</v>
      </c>
      <c r="AF25" s="315">
        <f t="shared" si="10"/>
        <v>0</v>
      </c>
      <c r="AG25" s="315">
        <f t="shared" si="10"/>
        <v>12.36142794074936</v>
      </c>
      <c r="AH25" s="315">
        <f t="shared" si="10"/>
        <v>4.0870115596862977</v>
      </c>
      <c r="AI25" s="315">
        <f t="shared" si="10"/>
        <v>0</v>
      </c>
      <c r="AJ25" s="315">
        <f t="shared" si="10"/>
        <v>0</v>
      </c>
      <c r="AK25" s="315">
        <f t="shared" si="10"/>
        <v>2.0461035143770006</v>
      </c>
      <c r="AL25" s="315">
        <f t="shared" si="10"/>
        <v>0.67509776357827245</v>
      </c>
      <c r="AM25" s="315">
        <f t="shared" si="10"/>
        <v>0</v>
      </c>
      <c r="AN25" s="315">
        <f t="shared" si="10"/>
        <v>0</v>
      </c>
      <c r="AO25" s="315">
        <f t="shared" si="10"/>
        <v>2.794708800464718</v>
      </c>
      <c r="AP25" s="315">
        <f t="shared" si="10"/>
        <v>0.9477571884983963</v>
      </c>
      <c r="AQ25" s="315">
        <f t="shared" si="10"/>
        <v>0</v>
      </c>
      <c r="AR25" s="315">
        <f t="shared" si="10"/>
        <v>0</v>
      </c>
      <c r="AS25" s="315">
        <f t="shared" si="10"/>
        <v>2.1032155678187712</v>
      </c>
      <c r="AT25" s="315">
        <f t="shared" si="10"/>
        <v>0.68359361022364018</v>
      </c>
      <c r="AU25" s="315">
        <f t="shared" si="10"/>
        <v>0</v>
      </c>
      <c r="AV25" s="315">
        <f t="shared" si="10"/>
        <v>0</v>
      </c>
      <c r="AW25" s="315">
        <f t="shared" si="10"/>
        <v>1.656944525123438</v>
      </c>
      <c r="AX25" s="315">
        <f t="shared" si="10"/>
        <v>0.5476142898634917</v>
      </c>
      <c r="AY25" s="315">
        <f t="shared" si="10"/>
        <v>0</v>
      </c>
      <c r="AZ25" s="315">
        <f t="shared" si="10"/>
        <v>0</v>
      </c>
      <c r="BA25" s="315">
        <f t="shared" si="10"/>
        <v>2.8917520766773168</v>
      </c>
      <c r="BB25" s="315">
        <f t="shared" si="10"/>
        <v>0.94403206505952553</v>
      </c>
      <c r="BC25" s="315">
        <f t="shared" si="10"/>
        <v>0</v>
      </c>
      <c r="BD25" s="315">
        <f t="shared" si="10"/>
        <v>0</v>
      </c>
      <c r="BE25" s="315">
        <f t="shared" si="10"/>
        <v>0.86870345628811751</v>
      </c>
      <c r="BF25" s="315">
        <f t="shared" si="10"/>
        <v>0.28891664246297094</v>
      </c>
      <c r="BG25" s="315">
        <f t="shared" si="10"/>
        <v>0</v>
      </c>
      <c r="BH25" s="315">
        <f t="shared" si="10"/>
        <v>0</v>
      </c>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332</v>
      </c>
      <c r="B26" s="42" t="s">
        <v>84</v>
      </c>
      <c r="C26" s="28">
        <v>148228.38609739568</v>
      </c>
      <c r="D26" s="28">
        <v>150600.04027495402</v>
      </c>
      <c r="E26" s="28">
        <v>153009.64091935329</v>
      </c>
      <c r="F26" s="28">
        <v>155457.79517406295</v>
      </c>
      <c r="G26" s="28">
        <v>157945.11989684796</v>
      </c>
      <c r="H26" s="28">
        <v>160472.24181519751</v>
      </c>
      <c r="I26" s="28">
        <v>163039.79768424068</v>
      </c>
      <c r="J26" s="28">
        <v>165648.43444718854</v>
      </c>
      <c r="K26" s="28">
        <v>168298.80939834355</v>
      </c>
      <c r="L26" s="28">
        <v>170991.59034871706</v>
      </c>
      <c r="M26" s="28">
        <v>173727.45579429655</v>
      </c>
      <c r="N26" s="28">
        <v>176507.09508700529</v>
      </c>
      <c r="O26" s="28">
        <v>179331.20860839737</v>
      </c>
      <c r="P26" s="28">
        <v>182200.50794613172</v>
      </c>
      <c r="Q26" s="28">
        <v>185115.71607326984</v>
      </c>
      <c r="R26" s="28">
        <v>188077.56753044215</v>
      </c>
      <c r="S26" s="28">
        <v>191086.80861092923</v>
      </c>
      <c r="T26" s="28">
        <v>194144.19754870411</v>
      </c>
      <c r="U26" s="28">
        <v>197250.50470948339</v>
      </c>
      <c r="V26" s="28">
        <v>200406.51278483513</v>
      </c>
      <c r="W26" s="28">
        <v>203613.01698939249</v>
      </c>
      <c r="X26" s="28"/>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v>336</v>
      </c>
      <c r="B27" s="42" t="s">
        <v>85</v>
      </c>
      <c r="C27" s="29">
        <v>111210.76285864371</v>
      </c>
      <c r="D27" s="29">
        <v>112990.13506438246</v>
      </c>
      <c r="E27" s="29">
        <v>114797.97722541263</v>
      </c>
      <c r="F27" s="29">
        <v>116634.74486101928</v>
      </c>
      <c r="G27" s="29">
        <v>118500.90077879564</v>
      </c>
      <c r="H27" s="29">
        <v>120396.91519125621</v>
      </c>
      <c r="I27" s="29">
        <v>122323.26583431635</v>
      </c>
      <c r="J27" s="29">
        <v>124280.43808766546</v>
      </c>
      <c r="K27" s="29">
        <v>126268.92509706818</v>
      </c>
      <c r="L27" s="29">
        <v>128289.22789862064</v>
      </c>
      <c r="M27" s="29">
        <v>130341.85554499908</v>
      </c>
      <c r="N27" s="29">
        <v>132427.32523371911</v>
      </c>
      <c r="O27" s="29">
        <v>134546.1624374587</v>
      </c>
      <c r="P27" s="29">
        <v>136698.90103645809</v>
      </c>
      <c r="Q27" s="29">
        <v>138886.08345304072</v>
      </c>
      <c r="R27" s="29">
        <v>141108.26078828995</v>
      </c>
      <c r="S27" s="29">
        <v>143365.99296090263</v>
      </c>
      <c r="T27" s="29">
        <v>145659.84884827715</v>
      </c>
      <c r="U27" s="29">
        <v>147990.40642984887</v>
      </c>
      <c r="V27" s="29">
        <v>150358.25293272705</v>
      </c>
      <c r="W27" s="29">
        <v>152763.98497965073</v>
      </c>
      <c r="X27" s="29"/>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c r="B28" s="42"/>
      <c r="C28" s="26"/>
      <c r="D28" s="26"/>
      <c r="E28" s="26"/>
      <c r="F28" s="26"/>
      <c r="G28" s="26"/>
      <c r="H28" s="26"/>
      <c r="I28" s="26"/>
      <c r="J28" s="26"/>
      <c r="K28" s="26"/>
      <c r="L28" s="26"/>
      <c r="M28" s="26"/>
      <c r="N28" s="26"/>
      <c r="O28" s="26"/>
      <c r="P28" s="26"/>
      <c r="Q28" s="26"/>
      <c r="R28" s="26"/>
      <c r="S28" s="26"/>
      <c r="T28" s="26"/>
      <c r="U28" s="26"/>
      <c r="V28" s="26"/>
      <c r="W28" s="26"/>
      <c r="X28" s="26"/>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339</v>
      </c>
      <c r="B29" s="42" t="s">
        <v>86</v>
      </c>
      <c r="C29" s="24">
        <v>0</v>
      </c>
      <c r="D29" s="24">
        <v>31.5</v>
      </c>
      <c r="E29" s="24">
        <v>23</v>
      </c>
      <c r="F29" s="24">
        <v>16.319999999999073</v>
      </c>
      <c r="G29" s="24">
        <v>15.600000000000946</v>
      </c>
      <c r="H29" s="24">
        <v>16.64</v>
      </c>
      <c r="I29" s="24">
        <v>15.080000000000945</v>
      </c>
      <c r="J29" s="24">
        <v>3.7099999999990358</v>
      </c>
      <c r="K29" s="24">
        <v>5.8300000000009637</v>
      </c>
      <c r="L29" s="24">
        <v>5.9399999999990181</v>
      </c>
      <c r="M29" s="24">
        <v>3.2400000000009821</v>
      </c>
      <c r="N29" s="24">
        <v>-2.2000000000010003</v>
      </c>
      <c r="O29" s="24">
        <v>-4.4000000000000004</v>
      </c>
      <c r="P29" s="24">
        <v>-3.92</v>
      </c>
      <c r="Q29" s="24">
        <v>-7.28</v>
      </c>
      <c r="R29" s="24">
        <v>0</v>
      </c>
      <c r="S29" s="24">
        <v>-3.42</v>
      </c>
      <c r="T29" s="24">
        <v>-9.69</v>
      </c>
      <c r="U29" s="24">
        <v>-3.48</v>
      </c>
      <c r="V29" s="24">
        <v>-9.2799999999999994</v>
      </c>
      <c r="W29" s="24">
        <v>-5.9</v>
      </c>
      <c r="X29" s="2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v>340</v>
      </c>
      <c r="B30" s="42" t="s">
        <v>87</v>
      </c>
      <c r="C30" s="24">
        <v>0</v>
      </c>
      <c r="D30" s="24">
        <v>109.7</v>
      </c>
      <c r="E30" s="24">
        <v>101.2</v>
      </c>
      <c r="F30" s="24">
        <v>93.879999999999114</v>
      </c>
      <c r="G30" s="24">
        <v>92.600000000000875</v>
      </c>
      <c r="H30" s="24">
        <v>93.56</v>
      </c>
      <c r="I30" s="24">
        <v>13.920000000000874</v>
      </c>
      <c r="J30" s="24">
        <v>3.2899999999991452</v>
      </c>
      <c r="K30" s="24">
        <v>5.1700000000008552</v>
      </c>
      <c r="L30" s="24">
        <v>5.0599999999991629</v>
      </c>
      <c r="M30" s="24">
        <v>2.7600000000008369</v>
      </c>
      <c r="N30" s="24">
        <v>-1.8000000000008185</v>
      </c>
      <c r="O30" s="24">
        <v>-3.6</v>
      </c>
      <c r="P30" s="24">
        <v>-3.08</v>
      </c>
      <c r="Q30" s="24">
        <v>-5.72</v>
      </c>
      <c r="R30" s="24">
        <v>0</v>
      </c>
      <c r="S30" s="24">
        <v>-2.58</v>
      </c>
      <c r="T30" s="24">
        <v>-7.31</v>
      </c>
      <c r="U30" s="24">
        <v>-2.52</v>
      </c>
      <c r="V30" s="24">
        <v>-6.72</v>
      </c>
      <c r="W30" s="24">
        <v>-4.0999999999999996</v>
      </c>
      <c r="X30" s="24"/>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c r="B31" s="42"/>
      <c r="C31" s="26"/>
      <c r="D31" s="26"/>
      <c r="E31" s="26"/>
      <c r="F31" s="26"/>
      <c r="G31" s="26"/>
      <c r="H31" s="26"/>
      <c r="I31" s="26"/>
      <c r="J31" s="26"/>
      <c r="K31" s="26"/>
      <c r="L31" s="26"/>
      <c r="M31" s="26"/>
      <c r="N31" s="26"/>
      <c r="O31" s="26"/>
      <c r="P31" s="26"/>
      <c r="Q31" s="26"/>
      <c r="R31" s="26"/>
      <c r="S31" s="26"/>
      <c r="T31" s="26"/>
      <c r="U31" s="26"/>
      <c r="V31" s="26"/>
      <c r="W31" s="26"/>
      <c r="X31" s="26"/>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366</v>
      </c>
      <c r="B32" s="42" t="s">
        <v>88</v>
      </c>
      <c r="C32" s="27">
        <v>1.6E-2</v>
      </c>
      <c r="D32" s="27">
        <v>1.6E-2</v>
      </c>
      <c r="E32" s="27">
        <v>1.6E-2</v>
      </c>
      <c r="F32" s="27">
        <v>1.6E-2</v>
      </c>
      <c r="G32" s="27">
        <v>1.6E-2</v>
      </c>
      <c r="H32" s="27">
        <v>1.6E-2</v>
      </c>
      <c r="I32" s="27">
        <v>1.6E-2</v>
      </c>
      <c r="J32" s="27">
        <v>1.6E-2</v>
      </c>
      <c r="K32" s="27">
        <v>1.6E-2</v>
      </c>
      <c r="L32" s="27">
        <v>1.6E-2</v>
      </c>
      <c r="M32" s="27">
        <v>1.6E-2</v>
      </c>
      <c r="N32" s="27">
        <v>1.6E-2</v>
      </c>
      <c r="O32" s="27">
        <v>1.6E-2</v>
      </c>
      <c r="P32" s="27">
        <v>1.6E-2</v>
      </c>
      <c r="Q32" s="27">
        <v>1.6E-2</v>
      </c>
      <c r="R32" s="27">
        <v>1.6E-2</v>
      </c>
      <c r="S32" s="27">
        <v>1.6E-2</v>
      </c>
      <c r="T32" s="27">
        <v>1.6E-2</v>
      </c>
      <c r="U32" s="27">
        <v>1.6E-2</v>
      </c>
      <c r="V32" s="27">
        <v>1.6E-2</v>
      </c>
      <c r="W32" s="27">
        <v>1.6E-2</v>
      </c>
      <c r="X32" s="2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368</v>
      </c>
      <c r="B33" s="42" t="s">
        <v>89</v>
      </c>
      <c r="C33" s="28">
        <v>122.30769230769231</v>
      </c>
      <c r="D33" s="28">
        <v>124.26461538461538</v>
      </c>
      <c r="E33" s="28">
        <v>126.25284923076923</v>
      </c>
      <c r="F33" s="28">
        <v>128.27289481846154</v>
      </c>
      <c r="G33" s="28">
        <v>130.32526113555693</v>
      </c>
      <c r="H33" s="28">
        <v>132.41046531372584</v>
      </c>
      <c r="I33" s="28">
        <v>134.52903275874544</v>
      </c>
      <c r="J33" s="28">
        <v>136.68149728288537</v>
      </c>
      <c r="K33" s="28">
        <v>138.86840123941155</v>
      </c>
      <c r="L33" s="28">
        <v>141.09029565924214</v>
      </c>
      <c r="M33" s="28">
        <v>143.34774038979003</v>
      </c>
      <c r="N33" s="28">
        <v>145.64130423602668</v>
      </c>
      <c r="O33" s="28">
        <v>147.9715651038031</v>
      </c>
      <c r="P33" s="28">
        <v>150.33911014546396</v>
      </c>
      <c r="Q33" s="28">
        <v>152.7445359077914</v>
      </c>
      <c r="R33" s="28">
        <v>155.18844848231606</v>
      </c>
      <c r="S33" s="28">
        <v>157.67146365803313</v>
      </c>
      <c r="T33" s="28">
        <v>160.19420707656167</v>
      </c>
      <c r="U33" s="28">
        <v>162.75731438978664</v>
      </c>
      <c r="V33" s="28">
        <v>165.36143142002322</v>
      </c>
      <c r="W33" s="28">
        <v>168.00721432274361</v>
      </c>
      <c r="X33" s="28"/>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369</v>
      </c>
      <c r="B34" s="42" t="s">
        <v>90</v>
      </c>
      <c r="C34" s="28">
        <v>110.76923076923077</v>
      </c>
      <c r="D34" s="28">
        <v>112.54153846153847</v>
      </c>
      <c r="E34" s="28">
        <v>114.34220307692308</v>
      </c>
      <c r="F34" s="28">
        <v>116.17167832615385</v>
      </c>
      <c r="G34" s="28">
        <v>118.03042517937232</v>
      </c>
      <c r="H34" s="28">
        <v>119.91891198224228</v>
      </c>
      <c r="I34" s="28">
        <v>121.83761457395816</v>
      </c>
      <c r="J34" s="28">
        <v>123.78701640714149</v>
      </c>
      <c r="K34" s="28">
        <v>125.76760866965576</v>
      </c>
      <c r="L34" s="28">
        <v>127.77989040837025</v>
      </c>
      <c r="M34" s="28">
        <v>129.82436865490416</v>
      </c>
      <c r="N34" s="28">
        <v>131.90155855338264</v>
      </c>
      <c r="O34" s="28">
        <v>134.01198349023676</v>
      </c>
      <c r="P34" s="28">
        <v>136.15617522608053</v>
      </c>
      <c r="Q34" s="28">
        <v>138.33467402969782</v>
      </c>
      <c r="R34" s="28">
        <v>140.54802881417299</v>
      </c>
      <c r="S34" s="28">
        <v>142.79679727519976</v>
      </c>
      <c r="T34" s="28">
        <v>145.08154603160295</v>
      </c>
      <c r="U34" s="28">
        <v>147.40285076810861</v>
      </c>
      <c r="V34" s="28">
        <v>149.76129638039833</v>
      </c>
      <c r="W34" s="28">
        <v>152.15747712248472</v>
      </c>
      <c r="X34" s="28"/>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v>370</v>
      </c>
      <c r="B35" s="42" t="s">
        <v>91</v>
      </c>
      <c r="C35" s="28">
        <v>6360</v>
      </c>
      <c r="D35" s="29">
        <v>6461.76</v>
      </c>
      <c r="E35" s="29">
        <v>6565.1481599999997</v>
      </c>
      <c r="F35" s="29">
        <v>6670.1905305600003</v>
      </c>
      <c r="G35" s="29">
        <v>6776.9135790489599</v>
      </c>
      <c r="H35" s="29">
        <v>6885.3441963137439</v>
      </c>
      <c r="I35" s="29">
        <v>6995.5097034547634</v>
      </c>
      <c r="J35" s="29">
        <v>7107.4378587100391</v>
      </c>
      <c r="K35" s="29">
        <v>7221.1568644494009</v>
      </c>
      <c r="L35" s="29">
        <v>7336.6953742805917</v>
      </c>
      <c r="M35" s="29">
        <v>7454.0825002690817</v>
      </c>
      <c r="N35" s="29">
        <v>7573.3478202733877</v>
      </c>
      <c r="O35" s="29">
        <v>7694.5213853977612</v>
      </c>
      <c r="P35" s="29">
        <v>7817.6337275641263</v>
      </c>
      <c r="Q35" s="29">
        <v>7942.7158672051528</v>
      </c>
      <c r="R35" s="29">
        <v>8069.7993210804352</v>
      </c>
      <c r="S35" s="29">
        <v>8198.9161102177222</v>
      </c>
      <c r="T35" s="29">
        <v>8330.098767981206</v>
      </c>
      <c r="U35" s="29">
        <v>8463.3803482689054</v>
      </c>
      <c r="V35" s="29">
        <v>8598.7944338412071</v>
      </c>
      <c r="W35" s="29">
        <v>8736.3751447826671</v>
      </c>
      <c r="X35" s="29"/>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c r="B36" s="42"/>
      <c r="C36" s="26"/>
      <c r="D36" s="26"/>
      <c r="E36" s="26"/>
      <c r="F36" s="26"/>
      <c r="G36" s="26"/>
      <c r="H36" s="26"/>
      <c r="I36" s="26"/>
      <c r="J36" s="26"/>
      <c r="K36" s="26"/>
      <c r="L36" s="26"/>
      <c r="M36" s="26"/>
      <c r="N36" s="26"/>
      <c r="O36" s="26"/>
      <c r="P36" s="26"/>
      <c r="Q36" s="26"/>
      <c r="R36" s="26"/>
      <c r="S36" s="26"/>
      <c r="T36" s="26"/>
      <c r="U36" s="26"/>
      <c r="V36" s="26"/>
      <c r="W36" s="26"/>
      <c r="X36" s="26"/>
      <c r="Y36" s="21" t="s">
        <v>71</v>
      </c>
      <c r="Z36" s="21" t="s">
        <v>72</v>
      </c>
      <c r="AA36" s="73" t="s">
        <v>184</v>
      </c>
      <c r="AB36" s="73" t="s">
        <v>185</v>
      </c>
      <c r="AC36" s="17"/>
      <c r="AD36" s="318" t="s">
        <v>71</v>
      </c>
      <c r="AE36" s="318" t="s">
        <v>72</v>
      </c>
      <c r="AF36" s="319" t="s">
        <v>184</v>
      </c>
      <c r="AG36" s="319" t="s">
        <v>185</v>
      </c>
      <c r="AH36" s="303"/>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380</v>
      </c>
      <c r="B37" s="42" t="s">
        <v>37</v>
      </c>
      <c r="C37" s="24">
        <v>0</v>
      </c>
      <c r="D37" s="24">
        <v>92.689999999999969</v>
      </c>
      <c r="E37" s="24">
        <v>88.78</v>
      </c>
      <c r="F37" s="24">
        <v>85.239999999999597</v>
      </c>
      <c r="G37" s="24">
        <v>84.500000000000384</v>
      </c>
      <c r="H37" s="24">
        <v>84.920000000000016</v>
      </c>
      <c r="I37" s="24">
        <v>6.0900000000003836</v>
      </c>
      <c r="J37" s="24">
        <v>1.4699999999996178</v>
      </c>
      <c r="K37" s="24">
        <v>2.2000000000003639</v>
      </c>
      <c r="L37" s="24">
        <v>2.1999999999996365</v>
      </c>
      <c r="M37" s="24">
        <v>1.2000000000003643</v>
      </c>
      <c r="N37" s="24">
        <v>-0.80000000000036375</v>
      </c>
      <c r="O37" s="24">
        <v>-1.52</v>
      </c>
      <c r="P37" s="24">
        <v>-1.33</v>
      </c>
      <c r="Q37" s="24">
        <v>-2.34</v>
      </c>
      <c r="R37" s="24">
        <v>0</v>
      </c>
      <c r="S37" s="24">
        <v>-1.0799999999999992</v>
      </c>
      <c r="T37" s="24">
        <v>-2.8899999999999979</v>
      </c>
      <c r="U37" s="24">
        <v>-1.0199999999999996</v>
      </c>
      <c r="V37" s="24">
        <v>-2.5600000000000005</v>
      </c>
      <c r="W37" s="24">
        <v>-1.5999999999999996</v>
      </c>
      <c r="X37" s="24"/>
      <c r="Y37" s="30">
        <f>SUM(D37:H37)</f>
        <v>436.13</v>
      </c>
      <c r="Z37" s="30">
        <f>SUM(I37:M37)</f>
        <v>13.160000000000366</v>
      </c>
      <c r="AA37" s="30">
        <f>SUM(O37:S37)</f>
        <v>-6.2699999999999987</v>
      </c>
      <c r="AB37" s="30">
        <f>SUM(S37:W37)</f>
        <v>-9.1499999999999968</v>
      </c>
      <c r="AC37" s="17"/>
      <c r="AD37" s="317">
        <v>436.13</v>
      </c>
      <c r="AE37" s="317">
        <v>13.160000000000366</v>
      </c>
      <c r="AF37" s="317">
        <v>0</v>
      </c>
      <c r="AG37" s="317">
        <v>0</v>
      </c>
      <c r="AH37" s="303"/>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381</v>
      </c>
      <c r="B38" s="42" t="s">
        <v>75</v>
      </c>
      <c r="C38" s="24">
        <v>0</v>
      </c>
      <c r="D38" s="24">
        <v>13.229999999999999</v>
      </c>
      <c r="E38" s="24">
        <v>9.2000000000000011</v>
      </c>
      <c r="F38" s="24">
        <v>6.7199999999996178</v>
      </c>
      <c r="G38" s="24">
        <v>6.6000000000004002</v>
      </c>
      <c r="H38" s="24">
        <v>6.72</v>
      </c>
      <c r="I38" s="24">
        <v>6.0900000000003818</v>
      </c>
      <c r="J38" s="24">
        <v>1.3999999999996362</v>
      </c>
      <c r="K38" s="24">
        <v>2.310000000000382</v>
      </c>
      <c r="L38" s="24">
        <v>2.1999999999996365</v>
      </c>
      <c r="M38" s="24">
        <v>1.2000000000003639</v>
      </c>
      <c r="N38" s="24">
        <v>-0.76000000000034562</v>
      </c>
      <c r="O38" s="24">
        <v>-1.6</v>
      </c>
      <c r="P38" s="24">
        <v>-1.33</v>
      </c>
      <c r="Q38" s="24">
        <v>-2.6</v>
      </c>
      <c r="R38" s="24">
        <v>0</v>
      </c>
      <c r="S38" s="24">
        <v>-1.1400000000000001</v>
      </c>
      <c r="T38" s="24">
        <v>-3.4000000000000004</v>
      </c>
      <c r="U38" s="24">
        <v>-1.1400000000000001</v>
      </c>
      <c r="V38" s="24">
        <v>-3.2</v>
      </c>
      <c r="W38" s="24">
        <v>-2</v>
      </c>
      <c r="X38" s="24"/>
      <c r="Y38" s="30">
        <f t="shared" ref="Y38:Y40" si="12">SUM(D38:H38)</f>
        <v>42.47000000000002</v>
      </c>
      <c r="Z38" s="30">
        <f t="shared" ref="Z38:Z40" si="13">SUM(I38:M38)</f>
        <v>13.200000000000401</v>
      </c>
      <c r="AA38" s="30">
        <f t="shared" ref="AA38:AA40" si="14">SUM(O38:S38)</f>
        <v>-6.67</v>
      </c>
      <c r="AB38" s="30">
        <f t="shared" ref="AB38:AB40" si="15">SUM(S38:W38)</f>
        <v>-10.880000000000003</v>
      </c>
      <c r="AC38" s="17"/>
      <c r="AD38" s="317">
        <v>42.47000000000002</v>
      </c>
      <c r="AE38" s="317">
        <v>13.200000000000401</v>
      </c>
      <c r="AF38" s="317">
        <v>0</v>
      </c>
      <c r="AG38" s="317">
        <v>0</v>
      </c>
      <c r="AH38" s="303"/>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382</v>
      </c>
      <c r="B39" s="42" t="s">
        <v>76</v>
      </c>
      <c r="C39" s="24">
        <v>0</v>
      </c>
      <c r="D39" s="24">
        <v>16.380000000000003</v>
      </c>
      <c r="E39" s="24">
        <v>12.42</v>
      </c>
      <c r="F39" s="24">
        <v>8.4479999999995172</v>
      </c>
      <c r="G39" s="24">
        <v>7.7400000000004674</v>
      </c>
      <c r="H39" s="24">
        <v>8.5759999999999987</v>
      </c>
      <c r="I39" s="24">
        <v>7.7720000000004887</v>
      </c>
      <c r="J39" s="24">
        <v>1.9039999999995056</v>
      </c>
      <c r="K39" s="24">
        <v>2.9920000000004952</v>
      </c>
      <c r="L39" s="24">
        <v>3.0359999999994973</v>
      </c>
      <c r="M39" s="24">
        <v>1.656000000000502</v>
      </c>
      <c r="N39" s="24">
        <v>-1.1200000000005097</v>
      </c>
      <c r="O39" s="24">
        <v>-2.2399999999999998</v>
      </c>
      <c r="P39" s="24">
        <v>-1.988</v>
      </c>
      <c r="Q39" s="24">
        <v>-3.6920000000000002</v>
      </c>
      <c r="R39" s="24">
        <v>0</v>
      </c>
      <c r="S39" s="24">
        <v>-1.7280000000000002</v>
      </c>
      <c r="T39" s="24">
        <v>-4.8960000000000017</v>
      </c>
      <c r="U39" s="24">
        <v>-1.7519999999999998</v>
      </c>
      <c r="V39" s="24">
        <v>-4.6720000000000006</v>
      </c>
      <c r="W39" s="24">
        <v>-2.8600000000000003</v>
      </c>
      <c r="X39" s="24"/>
      <c r="Y39" s="30">
        <f t="shared" si="12"/>
        <v>53.563999999999986</v>
      </c>
      <c r="Z39" s="30">
        <f t="shared" si="13"/>
        <v>17.36000000000049</v>
      </c>
      <c r="AA39" s="30">
        <f t="shared" si="14"/>
        <v>-9.6479999999999997</v>
      </c>
      <c r="AB39" s="30">
        <f t="shared" si="15"/>
        <v>-15.908000000000001</v>
      </c>
      <c r="AC39" s="17"/>
      <c r="AD39" s="317">
        <v>53.563999999999986</v>
      </c>
      <c r="AE39" s="317">
        <v>17.36000000000049</v>
      </c>
      <c r="AF39" s="317">
        <v>0</v>
      </c>
      <c r="AG39" s="317">
        <v>0</v>
      </c>
      <c r="AH39" s="303"/>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41">
        <v>383</v>
      </c>
      <c r="B40" s="42" t="s">
        <v>40</v>
      </c>
      <c r="C40" s="24">
        <v>0</v>
      </c>
      <c r="D40" s="24">
        <v>18.899999999999999</v>
      </c>
      <c r="E40" s="24">
        <v>13.799999999999999</v>
      </c>
      <c r="F40" s="24">
        <v>9.7919999999994438</v>
      </c>
      <c r="G40" s="24">
        <v>9.3600000000005679</v>
      </c>
      <c r="H40" s="24">
        <v>9.984</v>
      </c>
      <c r="I40" s="24">
        <v>9.0480000000005667</v>
      </c>
      <c r="J40" s="24">
        <v>2.2259999999994213</v>
      </c>
      <c r="K40" s="24">
        <v>3.498000000000578</v>
      </c>
      <c r="L40" s="24">
        <v>3.5639999999994108</v>
      </c>
      <c r="M40" s="24">
        <v>1.9440000000005893</v>
      </c>
      <c r="N40" s="24">
        <v>-1.3200000000006</v>
      </c>
      <c r="O40" s="24">
        <v>-2.64</v>
      </c>
      <c r="P40" s="24">
        <v>-2.3519999999999999</v>
      </c>
      <c r="Q40" s="24">
        <v>-4.3680000000000003</v>
      </c>
      <c r="R40" s="24">
        <v>0</v>
      </c>
      <c r="S40" s="24">
        <v>-2.052</v>
      </c>
      <c r="T40" s="24">
        <v>-5.8139999999999992</v>
      </c>
      <c r="U40" s="24">
        <v>-2.0880000000000001</v>
      </c>
      <c r="V40" s="24">
        <v>-5.5679999999999996</v>
      </c>
      <c r="W40" s="24">
        <v>-3.54</v>
      </c>
      <c r="X40" s="24"/>
      <c r="Y40" s="30">
        <f t="shared" si="12"/>
        <v>61.836000000000006</v>
      </c>
      <c r="Z40" s="30">
        <f t="shared" si="13"/>
        <v>20.280000000000566</v>
      </c>
      <c r="AA40" s="30">
        <f t="shared" si="14"/>
        <v>-11.411999999999999</v>
      </c>
      <c r="AB40" s="30">
        <f t="shared" si="15"/>
        <v>-19.062000000000001</v>
      </c>
      <c r="AC40" s="17"/>
      <c r="AD40" s="317">
        <v>61.836000000000006</v>
      </c>
      <c r="AE40" s="317">
        <v>20.280000000000566</v>
      </c>
      <c r="AF40" s="317">
        <v>0</v>
      </c>
      <c r="AG40" s="317">
        <v>0</v>
      </c>
      <c r="AH40" s="303"/>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s="20" customFormat="1" x14ac:dyDescent="0.25">
      <c r="A41" s="37"/>
      <c r="B41" s="43"/>
      <c r="C41" s="31"/>
      <c r="D41" s="31"/>
      <c r="E41" s="31"/>
      <c r="F41" s="31"/>
      <c r="G41" s="31"/>
      <c r="H41" s="31"/>
      <c r="I41" s="31"/>
      <c r="J41" s="31"/>
      <c r="K41" s="31"/>
      <c r="L41" s="31"/>
      <c r="M41" s="31"/>
      <c r="N41" s="31"/>
      <c r="O41" s="31"/>
      <c r="P41" s="31"/>
      <c r="Q41" s="31"/>
      <c r="R41" s="31"/>
      <c r="S41" s="31"/>
      <c r="T41" s="31"/>
      <c r="U41" s="31"/>
      <c r="V41" s="31"/>
      <c r="W41" s="31"/>
      <c r="X41" s="31"/>
      <c r="Y41" s="222">
        <f>SUM(Y37:Y40)</f>
        <v>594</v>
      </c>
      <c r="Z41" s="222">
        <f t="shared" ref="Z41:AB41" si="16">SUM(Z37:Z40)</f>
        <v>64.000000000001819</v>
      </c>
      <c r="AA41" s="222">
        <f t="shared" si="16"/>
        <v>-34</v>
      </c>
      <c r="AB41" s="222">
        <f t="shared" si="16"/>
        <v>-55</v>
      </c>
      <c r="AC41" s="321">
        <f>SUM(Y41:AB41)</f>
        <v>569.00000000000182</v>
      </c>
      <c r="AD41" s="320">
        <f>SUM(AD37:AD40)</f>
        <v>594</v>
      </c>
      <c r="AE41" s="320">
        <f t="shared" ref="AE41:AG41" si="17">SUM(AE37:AE40)</f>
        <v>64.000000000001819</v>
      </c>
      <c r="AF41" s="320">
        <f t="shared" si="17"/>
        <v>0</v>
      </c>
      <c r="AG41" s="320">
        <f t="shared" si="17"/>
        <v>0</v>
      </c>
      <c r="AH41" s="320">
        <f>SUM(AD41:AG41)</f>
        <v>658.00000000000182</v>
      </c>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row>
    <row r="42" spans="1:85" x14ac:dyDescent="0.25">
      <c r="B42" s="43" t="s">
        <v>69</v>
      </c>
      <c r="C42" s="19"/>
      <c r="D42" s="19"/>
      <c r="E42" s="19"/>
      <c r="F42" s="19"/>
      <c r="G42" s="19"/>
      <c r="H42" s="19"/>
      <c r="I42" s="19"/>
      <c r="J42" s="19"/>
      <c r="K42" s="19"/>
      <c r="L42" s="19"/>
      <c r="M42" s="19"/>
      <c r="N42" s="19"/>
      <c r="O42" s="19"/>
      <c r="P42" s="19"/>
      <c r="Q42" s="19"/>
      <c r="R42" s="19"/>
      <c r="S42" s="19"/>
      <c r="T42" s="19"/>
      <c r="U42" s="19"/>
      <c r="V42" s="19"/>
      <c r="W42" s="19"/>
      <c r="X42" s="19"/>
    </row>
    <row r="43" spans="1:85" s="32" customFormat="1" x14ac:dyDescent="0.25">
      <c r="A43" s="37"/>
      <c r="B43" s="43" t="s">
        <v>73</v>
      </c>
      <c r="C43" s="43">
        <v>2020</v>
      </c>
      <c r="D43" s="43">
        <v>2021</v>
      </c>
      <c r="E43" s="43">
        <v>2022</v>
      </c>
      <c r="F43" s="43">
        <v>2023</v>
      </c>
      <c r="G43" s="43">
        <v>2024</v>
      </c>
      <c r="H43" s="43">
        <v>2025</v>
      </c>
      <c r="I43" s="43">
        <v>2026</v>
      </c>
      <c r="J43" s="43">
        <v>2027</v>
      </c>
      <c r="K43" s="43">
        <v>2028</v>
      </c>
      <c r="L43" s="43">
        <v>2029</v>
      </c>
      <c r="M43" s="43">
        <v>2030</v>
      </c>
      <c r="N43" s="43">
        <v>2031</v>
      </c>
      <c r="O43" s="43">
        <v>2032</v>
      </c>
      <c r="P43" s="43">
        <v>2033</v>
      </c>
      <c r="Q43" s="43">
        <v>2034</v>
      </c>
      <c r="R43" s="43">
        <v>2035</v>
      </c>
      <c r="S43" s="43">
        <v>2036</v>
      </c>
      <c r="T43" s="43">
        <v>2037</v>
      </c>
      <c r="U43" s="43">
        <v>2038</v>
      </c>
      <c r="V43" s="43">
        <v>2039</v>
      </c>
      <c r="W43" s="43">
        <v>2040</v>
      </c>
      <c r="X43" s="43"/>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32" customFormat="1" x14ac:dyDescent="0.25">
      <c r="A44" s="37"/>
      <c r="B44" s="43" t="s">
        <v>92</v>
      </c>
      <c r="C44" s="31"/>
      <c r="D44" s="31">
        <v>10503</v>
      </c>
      <c r="E44" s="31">
        <v>10566</v>
      </c>
      <c r="F44" s="31">
        <v>10612</v>
      </c>
      <c r="G44" s="31">
        <v>10643.999999999998</v>
      </c>
      <c r="H44" s="31">
        <v>10674</v>
      </c>
      <c r="I44" s="31">
        <v>10706</v>
      </c>
      <c r="J44" s="31">
        <v>10735.000000000002</v>
      </c>
      <c r="K44" s="31">
        <v>10742</v>
      </c>
      <c r="L44" s="31">
        <v>10753.000000000002</v>
      </c>
      <c r="M44" s="31">
        <v>10764</v>
      </c>
      <c r="N44" s="31">
        <v>10770.000000000002</v>
      </c>
      <c r="O44" s="31">
        <v>10766</v>
      </c>
      <c r="P44" s="31">
        <v>10758</v>
      </c>
      <c r="Q44" s="31">
        <v>10751</v>
      </c>
      <c r="R44" s="31">
        <v>10738</v>
      </c>
      <c r="S44" s="31">
        <v>10738</v>
      </c>
      <c r="T44" s="31">
        <v>10732</v>
      </c>
      <c r="U44" s="31">
        <v>10715</v>
      </c>
      <c r="V44" s="31">
        <v>10709</v>
      </c>
      <c r="W44" s="31">
        <v>10693</v>
      </c>
      <c r="X44" s="31"/>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92</v>
      </c>
      <c r="C45" s="31"/>
      <c r="D45" s="31">
        <v>10503</v>
      </c>
      <c r="E45" s="31">
        <v>10566</v>
      </c>
      <c r="F45" s="31">
        <v>10612</v>
      </c>
      <c r="G45" s="31">
        <v>10643.999999999998</v>
      </c>
      <c r="H45" s="31">
        <v>10674</v>
      </c>
      <c r="I45" s="31">
        <v>10706</v>
      </c>
      <c r="J45" s="31">
        <v>10735.000000000002</v>
      </c>
      <c r="K45" s="31">
        <v>10742</v>
      </c>
      <c r="L45" s="31">
        <v>10753.000000000002</v>
      </c>
      <c r="M45" s="31">
        <v>10764</v>
      </c>
      <c r="N45" s="31">
        <v>10770.000000000002</v>
      </c>
      <c r="O45" s="31">
        <v>10766</v>
      </c>
      <c r="P45" s="31">
        <v>10758</v>
      </c>
      <c r="Q45" s="31">
        <v>10751</v>
      </c>
      <c r="R45" s="31">
        <v>10738</v>
      </c>
      <c r="S45" s="31">
        <v>10738</v>
      </c>
      <c r="T45" s="31">
        <v>10732</v>
      </c>
      <c r="U45" s="31">
        <v>10715</v>
      </c>
      <c r="V45" s="31">
        <v>10709</v>
      </c>
      <c r="W45" s="31">
        <v>10693</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93</v>
      </c>
      <c r="C46" s="31"/>
      <c r="D46" s="31">
        <v>63.000000000000114</v>
      </c>
      <c r="E46" s="31">
        <v>45.999999999999659</v>
      </c>
      <c r="F46" s="31">
        <v>31.999999999999886</v>
      </c>
      <c r="G46" s="31">
        <v>30</v>
      </c>
      <c r="H46" s="31">
        <v>32.000000000000568</v>
      </c>
      <c r="I46" s="31">
        <v>28.999999999999432</v>
      </c>
      <c r="J46" s="31">
        <v>7.0000000000002274</v>
      </c>
      <c r="K46" s="31">
        <v>10.999999999999886</v>
      </c>
      <c r="L46" s="31">
        <v>11.000000000000114</v>
      </c>
      <c r="M46" s="31">
        <v>6</v>
      </c>
      <c r="N46" s="31">
        <v>-4.0000000000001137</v>
      </c>
      <c r="O46" s="31">
        <v>-8</v>
      </c>
      <c r="P46" s="31">
        <v>-6.9999999999997726</v>
      </c>
      <c r="Q46" s="31">
        <v>-13.000000000000455</v>
      </c>
      <c r="R46" s="31">
        <v>0</v>
      </c>
      <c r="S46" s="31">
        <v>-5.9999999999998863</v>
      </c>
      <c r="T46" s="31">
        <v>-16.999999999999886</v>
      </c>
      <c r="U46" s="31">
        <v>-5.9999999999997726</v>
      </c>
      <c r="V46" s="31">
        <v>-16.000000000000227</v>
      </c>
      <c r="W46" s="31">
        <v>-9.9999999999996589</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94</v>
      </c>
      <c r="C47" s="31"/>
      <c r="D47" s="31">
        <v>18</v>
      </c>
      <c r="E47" s="31">
        <v>18</v>
      </c>
      <c r="F47" s="31">
        <v>18</v>
      </c>
      <c r="G47" s="31">
        <v>18</v>
      </c>
      <c r="H47" s="31">
        <v>18</v>
      </c>
      <c r="I47" s="31">
        <v>0</v>
      </c>
      <c r="J47" s="31">
        <v>0</v>
      </c>
      <c r="K47" s="31">
        <v>0</v>
      </c>
      <c r="L47" s="31">
        <v>0</v>
      </c>
      <c r="M47" s="31">
        <v>0</v>
      </c>
      <c r="N47" s="31">
        <v>0</v>
      </c>
      <c r="O47" s="31">
        <v>0</v>
      </c>
      <c r="P47" s="31">
        <v>0</v>
      </c>
      <c r="Q47" s="31">
        <v>0</v>
      </c>
      <c r="R47" s="31">
        <v>0</v>
      </c>
      <c r="S47" s="31">
        <v>0</v>
      </c>
      <c r="T47" s="31">
        <v>0</v>
      </c>
      <c r="U47" s="31">
        <v>0</v>
      </c>
      <c r="V47" s="31">
        <v>0</v>
      </c>
      <c r="W47" s="31">
        <v>0</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95</v>
      </c>
      <c r="C48" s="31"/>
      <c r="D48" s="31">
        <v>63.000000000000114</v>
      </c>
      <c r="E48" s="31">
        <v>45.999999999999659</v>
      </c>
      <c r="F48" s="31">
        <v>31.999999999999886</v>
      </c>
      <c r="G48" s="31">
        <v>30</v>
      </c>
      <c r="H48" s="31">
        <v>32.000000000000568</v>
      </c>
      <c r="I48" s="31">
        <v>28.999999999999432</v>
      </c>
      <c r="J48" s="31">
        <v>7.0000000000002274</v>
      </c>
      <c r="K48" s="31">
        <v>10.999999999999886</v>
      </c>
      <c r="L48" s="31">
        <v>11.000000000000114</v>
      </c>
      <c r="M48" s="31">
        <v>6</v>
      </c>
      <c r="N48" s="31">
        <v>-4.0000000000001137</v>
      </c>
      <c r="O48" s="31">
        <v>-8</v>
      </c>
      <c r="P48" s="31">
        <v>-6.9999999999997726</v>
      </c>
      <c r="Q48" s="31">
        <v>-13.000000000000455</v>
      </c>
      <c r="R48" s="31">
        <v>0</v>
      </c>
      <c r="S48" s="31">
        <v>-5.9999999999998863</v>
      </c>
      <c r="T48" s="31">
        <v>-16.999999999999886</v>
      </c>
      <c r="U48" s="31">
        <v>-5.9999999999997726</v>
      </c>
      <c r="V48" s="31">
        <v>-16.000000000000227</v>
      </c>
      <c r="W48" s="31">
        <v>-9.9999999999996589</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t="s">
        <v>96</v>
      </c>
      <c r="C49" s="31"/>
      <c r="D49" s="31">
        <v>141.20000000000013</v>
      </c>
      <c r="E49" s="31">
        <v>124.19999999999966</v>
      </c>
      <c r="F49" s="31">
        <v>110.19999999999989</v>
      </c>
      <c r="G49" s="31">
        <v>108.2</v>
      </c>
      <c r="H49" s="31">
        <v>110.20000000000057</v>
      </c>
      <c r="I49" s="31">
        <v>28.999999999999432</v>
      </c>
      <c r="J49" s="31">
        <v>7.0000000000002274</v>
      </c>
      <c r="K49" s="31">
        <v>10.999999999999886</v>
      </c>
      <c r="L49" s="31">
        <v>11.000000000000114</v>
      </c>
      <c r="M49" s="31">
        <v>6</v>
      </c>
      <c r="N49" s="31">
        <v>-4.0000000000001137</v>
      </c>
      <c r="O49" s="31">
        <v>-8</v>
      </c>
      <c r="P49" s="31">
        <v>-6.9999999999997726</v>
      </c>
      <c r="Q49" s="31">
        <v>-13.000000000000455</v>
      </c>
      <c r="R49" s="31">
        <v>0</v>
      </c>
      <c r="S49" s="31">
        <v>-5.9999999999998863</v>
      </c>
      <c r="T49" s="31">
        <v>-16.999999999999886</v>
      </c>
      <c r="U49" s="31">
        <v>-5.9999999999997726</v>
      </c>
      <c r="V49" s="31">
        <v>-16.000000000000227</v>
      </c>
      <c r="W49" s="31">
        <v>-9.9999999999996589</v>
      </c>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x14ac:dyDescent="0.25">
      <c r="A50" s="37"/>
      <c r="B50" s="43"/>
      <c r="C50" s="31"/>
      <c r="D50" s="31"/>
      <c r="E50" s="31"/>
      <c r="F50" s="31"/>
      <c r="G50" s="31"/>
      <c r="H50" s="31"/>
      <c r="I50" s="31"/>
      <c r="J50" s="31"/>
      <c r="K50" s="31"/>
      <c r="L50" s="31"/>
      <c r="M50" s="31"/>
      <c r="N50" s="31"/>
      <c r="O50" s="31"/>
      <c r="P50" s="31"/>
      <c r="Q50" s="31"/>
      <c r="R50" s="31"/>
      <c r="S50" s="31"/>
      <c r="T50" s="31"/>
      <c r="U50" s="31"/>
      <c r="V50" s="31"/>
      <c r="W50" s="31"/>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ht="14.25" hidden="1" customHeight="1" x14ac:dyDescent="0.25">
      <c r="A51" s="37"/>
      <c r="B51" s="43" t="s">
        <v>82</v>
      </c>
      <c r="C51" s="31"/>
      <c r="D51" s="31">
        <v>9.6000000000000002E-2</v>
      </c>
      <c r="E51" s="31">
        <v>9.6000000000000002E-2</v>
      </c>
      <c r="F51" s="31">
        <v>9.6000000000000002E-2</v>
      </c>
      <c r="G51" s="31">
        <v>9.6000000000000002E-2</v>
      </c>
      <c r="H51" s="31">
        <v>9.6000000000000002E-2</v>
      </c>
      <c r="I51" s="31">
        <v>9.6000000000000002E-2</v>
      </c>
      <c r="J51" s="31">
        <v>9.6000000000000002E-2</v>
      </c>
      <c r="K51" s="31">
        <v>9.6000000000000002E-2</v>
      </c>
      <c r="L51" s="31">
        <v>9.6000000000000002E-2</v>
      </c>
      <c r="M51" s="31">
        <v>9.6000000000000002E-2</v>
      </c>
      <c r="N51" s="31">
        <v>9.6000000000000002E-2</v>
      </c>
      <c r="O51" s="31">
        <v>9.6000000000000002E-2</v>
      </c>
      <c r="P51" s="31">
        <v>9.6000000000000002E-2</v>
      </c>
      <c r="Q51" s="31">
        <v>9.6000000000000002E-2</v>
      </c>
      <c r="R51" s="31">
        <v>9.6000000000000002E-2</v>
      </c>
      <c r="S51" s="31">
        <v>9.6000000000000002E-2</v>
      </c>
      <c r="T51" s="31">
        <v>9.6000000000000002E-2</v>
      </c>
      <c r="U51" s="31">
        <v>9.6000000000000002E-2</v>
      </c>
      <c r="V51" s="31">
        <v>9.6000000000000002E-2</v>
      </c>
      <c r="W51" s="31">
        <v>9.6000000000000002E-2</v>
      </c>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ht="13.5" hidden="1" customHeight="1" x14ac:dyDescent="0.25">
      <c r="A52" s="37"/>
      <c r="B52" s="43" t="s">
        <v>83</v>
      </c>
      <c r="C52" s="31"/>
      <c r="D52" s="31">
        <v>946417.35024000006</v>
      </c>
      <c r="E52" s="31">
        <v>961560.02784384019</v>
      </c>
      <c r="F52" s="31">
        <v>976944.98828934156</v>
      </c>
      <c r="G52" s="31">
        <v>992576.10810197098</v>
      </c>
      <c r="H52" s="31">
        <v>1008457.3258316024</v>
      </c>
      <c r="I52" s="31">
        <v>1024592.6430449083</v>
      </c>
      <c r="J52" s="31">
        <v>1040986.1253336269</v>
      </c>
      <c r="K52" s="31">
        <v>1057641.9033389648</v>
      </c>
      <c r="L52" s="31">
        <v>1074564.1737923883</v>
      </c>
      <c r="M52" s="31">
        <v>1091757.2005730662</v>
      </c>
      <c r="N52" s="31">
        <v>1109225.3157822355</v>
      </c>
      <c r="O52" s="31">
        <v>1126972.9208347513</v>
      </c>
      <c r="P52" s="31">
        <v>1145004.4875681074</v>
      </c>
      <c r="Q52" s="31">
        <v>1163324.5593691971</v>
      </c>
      <c r="R52" s="31">
        <v>1181937.7523191043</v>
      </c>
      <c r="S52" s="31">
        <v>1200848.75635621</v>
      </c>
      <c r="T52" s="31">
        <v>1220062.3364579093</v>
      </c>
      <c r="U52" s="31">
        <v>1239583.3338412358</v>
      </c>
      <c r="V52" s="31">
        <v>1259416.6671826956</v>
      </c>
      <c r="W52" s="31">
        <v>1279567.3338576187</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ht="13.5" hidden="1" customHeight="1" x14ac:dyDescent="0.25">
      <c r="A53" s="37"/>
      <c r="B53" s="43" t="s">
        <v>84</v>
      </c>
      <c r="C53" s="31"/>
      <c r="D53" s="31">
        <v>865632</v>
      </c>
      <c r="E53" s="31">
        <v>879482.11199999996</v>
      </c>
      <c r="F53" s="31">
        <v>893553.82579199993</v>
      </c>
      <c r="G53" s="31">
        <v>907850.68700467213</v>
      </c>
      <c r="H53" s="31">
        <v>922376.29799674684</v>
      </c>
      <c r="I53" s="31">
        <v>937134.31876469485</v>
      </c>
      <c r="J53" s="31">
        <v>952128.46786492993</v>
      </c>
      <c r="K53" s="31">
        <v>967362.52335076884</v>
      </c>
      <c r="L53" s="31">
        <v>982840.32372438116</v>
      </c>
      <c r="M53" s="31">
        <v>998565.76890397118</v>
      </c>
      <c r="N53" s="31">
        <v>1014542.8212064346</v>
      </c>
      <c r="O53" s="31">
        <v>1030775.5063457376</v>
      </c>
      <c r="P53" s="31">
        <v>1047267.9144472696</v>
      </c>
      <c r="Q53" s="31">
        <v>1064024.2010784259</v>
      </c>
      <c r="R53" s="31">
        <v>1081048.5882956805</v>
      </c>
      <c r="S53" s="31">
        <v>1098345.3657084117</v>
      </c>
      <c r="T53" s="31">
        <v>1115918.8915597461</v>
      </c>
      <c r="U53" s="31">
        <v>1133773.5938247021</v>
      </c>
      <c r="V53" s="31">
        <v>1151913.9713258974</v>
      </c>
      <c r="W53" s="31">
        <v>1170344.5948671116</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ht="15.75" hidden="1" customHeight="1" x14ac:dyDescent="0.25">
      <c r="A54" s="37"/>
      <c r="B54" s="43" t="s">
        <v>85</v>
      </c>
      <c r="C54" s="31"/>
      <c r="D54" s="31">
        <v>654825.56384247215</v>
      </c>
      <c r="E54" s="31">
        <v>665302.35686395236</v>
      </c>
      <c r="F54" s="31">
        <v>675946.77857377636</v>
      </c>
      <c r="G54" s="31">
        <v>686761.51103095547</v>
      </c>
      <c r="H54" s="31">
        <v>697749.27920745115</v>
      </c>
      <c r="I54" s="31">
        <v>708912.85167477047</v>
      </c>
      <c r="J54" s="31">
        <v>720255.04130156734</v>
      </c>
      <c r="K54" s="31">
        <v>731778.70596239169</v>
      </c>
      <c r="L54" s="31">
        <v>743486.74925778992</v>
      </c>
      <c r="M54" s="31">
        <v>755382.12124591472</v>
      </c>
      <c r="N54" s="31">
        <v>767467.81918584951</v>
      </c>
      <c r="O54" s="31">
        <v>779746.88829282357</v>
      </c>
      <c r="P54" s="31">
        <v>792222.42250550725</v>
      </c>
      <c r="Q54" s="31">
        <v>804897.56526559556</v>
      </c>
      <c r="R54" s="31">
        <v>817775.51030984661</v>
      </c>
      <c r="S54" s="31">
        <v>830859.5024748029</v>
      </c>
      <c r="T54" s="31">
        <v>844152.83851440006</v>
      </c>
      <c r="U54" s="31">
        <v>857658.86793062976</v>
      </c>
      <c r="V54" s="31">
        <v>871380.99381752149</v>
      </c>
      <c r="W54" s="31">
        <v>885322.673718601</v>
      </c>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ht="16.5" hidden="1" customHeight="1" x14ac:dyDescent="0.25">
      <c r="A55" s="37"/>
      <c r="B55" s="43"/>
      <c r="C55" s="31"/>
      <c r="D55" s="31"/>
      <c r="E55" s="31"/>
      <c r="F55" s="31"/>
      <c r="G55" s="31"/>
      <c r="H55" s="31"/>
      <c r="I55" s="31"/>
      <c r="J55" s="31"/>
      <c r="K55" s="31"/>
      <c r="L55" s="31"/>
      <c r="M55" s="31"/>
      <c r="N55" s="31"/>
      <c r="O55" s="31"/>
      <c r="P55" s="31"/>
      <c r="Q55" s="31"/>
      <c r="R55" s="31"/>
      <c r="S55" s="31"/>
      <c r="T55" s="31"/>
      <c r="U55" s="31"/>
      <c r="V55" s="31"/>
      <c r="W55" s="31"/>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86</v>
      </c>
      <c r="C56" s="31"/>
      <c r="D56" s="31">
        <v>31.370755155387819</v>
      </c>
      <c r="E56" s="31">
        <v>23.261864652918806</v>
      </c>
      <c r="F56" s="31">
        <v>16.254351824958757</v>
      </c>
      <c r="G56" s="31">
        <v>15.436102236421716</v>
      </c>
      <c r="H56" s="31">
        <v>16.688825636557588</v>
      </c>
      <c r="I56" s="31">
        <v>15.245088585535555</v>
      </c>
      <c r="J56" s="31">
        <v>3.7189795720787133</v>
      </c>
      <c r="K56" s="31">
        <v>5.8748881789137162</v>
      </c>
      <c r="L56" s="31">
        <v>5.9567838125665808</v>
      </c>
      <c r="M56" s="31">
        <v>3.2626895149579127</v>
      </c>
      <c r="N56" s="31">
        <v>-2.1917939781199562</v>
      </c>
      <c r="O56" s="31">
        <v>-4.3835879562396851</v>
      </c>
      <c r="P56" s="31">
        <v>-3.8812624649045384</v>
      </c>
      <c r="Q56" s="31">
        <v>-7.2383028366736548</v>
      </c>
      <c r="R56" s="31">
        <v>0</v>
      </c>
      <c r="S56" s="31">
        <v>-3.4076909671796853</v>
      </c>
      <c r="T56" s="31">
        <v>-9.7106060606060787</v>
      </c>
      <c r="U56" s="31">
        <v>-3.4556142898633353</v>
      </c>
      <c r="V56" s="31">
        <v>-9.280898441281904</v>
      </c>
      <c r="W56" s="31">
        <v>-5.8268176977440334</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t="s">
        <v>87</v>
      </c>
      <c r="C57" s="31"/>
      <c r="D57" s="31">
        <v>109.82924484461229</v>
      </c>
      <c r="E57" s="31">
        <v>100.93813534708086</v>
      </c>
      <c r="F57" s="31">
        <v>93.945648175041157</v>
      </c>
      <c r="G57" s="31">
        <v>92.763897763578271</v>
      </c>
      <c r="H57" s="31">
        <v>93.511174363442976</v>
      </c>
      <c r="I57" s="31">
        <v>13.754911414463876</v>
      </c>
      <c r="J57" s="31">
        <v>3.281020427921514</v>
      </c>
      <c r="K57" s="31">
        <v>5.125111821086171</v>
      </c>
      <c r="L57" s="31">
        <v>5.0432161874335328</v>
      </c>
      <c r="M57" s="31">
        <v>2.7373104850420873</v>
      </c>
      <c r="N57" s="31">
        <v>-1.8082060218801574</v>
      </c>
      <c r="O57" s="31">
        <v>-3.6164120437603158</v>
      </c>
      <c r="P57" s="31">
        <v>-3.1187375350952342</v>
      </c>
      <c r="Q57" s="31">
        <v>-5.761697163326799</v>
      </c>
      <c r="R57" s="31">
        <v>0</v>
      </c>
      <c r="S57" s="31">
        <v>-2.5923090328202014</v>
      </c>
      <c r="T57" s="31">
        <v>-7.2893939393938059</v>
      </c>
      <c r="U57" s="31">
        <v>-2.5443857101364369</v>
      </c>
      <c r="V57" s="31">
        <v>-6.7191015587183252</v>
      </c>
      <c r="W57" s="31">
        <v>-4.1731823022556265</v>
      </c>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c r="C58" s="31"/>
      <c r="D58" s="31"/>
      <c r="E58" s="31"/>
      <c r="F58" s="31"/>
      <c r="G58" s="31"/>
      <c r="H58" s="31"/>
      <c r="I58" s="31"/>
      <c r="J58" s="31"/>
      <c r="K58" s="31"/>
      <c r="L58" s="31"/>
      <c r="M58" s="31"/>
      <c r="N58" s="31"/>
      <c r="O58" s="31"/>
      <c r="P58" s="31"/>
      <c r="Q58" s="31"/>
      <c r="R58" s="31"/>
      <c r="S58" s="31"/>
      <c r="T58" s="31"/>
      <c r="U58" s="31"/>
      <c r="V58" s="31"/>
      <c r="W58" s="31"/>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ht="13.5" customHeight="1" x14ac:dyDescent="0.25">
      <c r="A59" s="37"/>
      <c r="B59" s="43" t="s">
        <v>88</v>
      </c>
      <c r="C59" s="31"/>
      <c r="D59" s="31">
        <v>9.6000000000000002E-2</v>
      </c>
      <c r="E59" s="31">
        <v>9.6000000000000002E-2</v>
      </c>
      <c r="F59" s="31">
        <v>9.6000000000000002E-2</v>
      </c>
      <c r="G59" s="31">
        <v>9.6000000000000002E-2</v>
      </c>
      <c r="H59" s="31">
        <v>9.6000000000000002E-2</v>
      </c>
      <c r="I59" s="31">
        <v>9.6000000000000002E-2</v>
      </c>
      <c r="J59" s="31">
        <v>9.6000000000000002E-2</v>
      </c>
      <c r="K59" s="31">
        <v>9.6000000000000002E-2</v>
      </c>
      <c r="L59" s="31">
        <v>9.6000000000000002E-2</v>
      </c>
      <c r="M59" s="31">
        <v>9.6000000000000002E-2</v>
      </c>
      <c r="N59" s="31">
        <v>9.6000000000000002E-2</v>
      </c>
      <c r="O59" s="31">
        <v>9.6000000000000002E-2</v>
      </c>
      <c r="P59" s="31">
        <v>9.6000000000000002E-2</v>
      </c>
      <c r="Q59" s="31">
        <v>9.6000000000000002E-2</v>
      </c>
      <c r="R59" s="31">
        <v>9.6000000000000002E-2</v>
      </c>
      <c r="S59" s="31">
        <v>9.6000000000000002E-2</v>
      </c>
      <c r="T59" s="31">
        <v>9.6000000000000002E-2</v>
      </c>
      <c r="U59" s="31">
        <v>9.6000000000000002E-2</v>
      </c>
      <c r="V59" s="31">
        <v>9.6000000000000002E-2</v>
      </c>
      <c r="W59" s="31">
        <v>9.6000000000000002E-2</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ht="12" customHeight="1" x14ac:dyDescent="0.25">
      <c r="A60" s="37"/>
      <c r="B60" s="43" t="s">
        <v>89</v>
      </c>
      <c r="C60" s="31"/>
      <c r="D60" s="31">
        <v>745.58769230769224</v>
      </c>
      <c r="E60" s="31">
        <v>757.51709538461535</v>
      </c>
      <c r="F60" s="31">
        <v>769.63736891076917</v>
      </c>
      <c r="G60" s="31">
        <v>781.95156681334163</v>
      </c>
      <c r="H60" s="31">
        <v>794.46279188235496</v>
      </c>
      <c r="I60" s="31">
        <v>807.17419655247261</v>
      </c>
      <c r="J60" s="31">
        <v>820.0889836973123</v>
      </c>
      <c r="K60" s="31">
        <v>833.21040743646938</v>
      </c>
      <c r="L60" s="31">
        <v>846.54177395545298</v>
      </c>
      <c r="M60" s="31">
        <v>860.0864423387402</v>
      </c>
      <c r="N60" s="31">
        <v>873.84782541616016</v>
      </c>
      <c r="O60" s="31">
        <v>887.82939062281855</v>
      </c>
      <c r="P60" s="31">
        <v>902.03466087278389</v>
      </c>
      <c r="Q60" s="31">
        <v>916.46721544674836</v>
      </c>
      <c r="R60" s="31">
        <v>931.13069089389637</v>
      </c>
      <c r="S60" s="31">
        <v>946.02878194819891</v>
      </c>
      <c r="T60" s="31">
        <v>961.16524245937012</v>
      </c>
      <c r="U60" s="31">
        <v>976.54388633871986</v>
      </c>
      <c r="V60" s="31">
        <v>992.16858852013934</v>
      </c>
      <c r="W60" s="31">
        <v>1008.0432859364616</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ht="15.75" customHeight="1" x14ac:dyDescent="0.25">
      <c r="A61" s="37"/>
      <c r="B61" s="43" t="s">
        <v>90</v>
      </c>
      <c r="C61" s="31"/>
      <c r="D61" s="31">
        <v>675.24923076923085</v>
      </c>
      <c r="E61" s="31">
        <v>686.05321846153845</v>
      </c>
      <c r="F61" s="31">
        <v>697.03006995692306</v>
      </c>
      <c r="G61" s="31">
        <v>708.18255107623384</v>
      </c>
      <c r="H61" s="31">
        <v>719.5134718934537</v>
      </c>
      <c r="I61" s="31">
        <v>731.02568744374901</v>
      </c>
      <c r="J61" s="31">
        <v>742.72209844284885</v>
      </c>
      <c r="K61" s="31">
        <v>754.60565201793452</v>
      </c>
      <c r="L61" s="31">
        <v>766.67934245022138</v>
      </c>
      <c r="M61" s="31">
        <v>778.94621192942509</v>
      </c>
      <c r="N61" s="31">
        <v>791.40935132029585</v>
      </c>
      <c r="O61" s="31">
        <v>804.07190094142049</v>
      </c>
      <c r="P61" s="31">
        <v>816.93705135648327</v>
      </c>
      <c r="Q61" s="31">
        <v>830.00804417818688</v>
      </c>
      <c r="R61" s="31">
        <v>843.28817288503797</v>
      </c>
      <c r="S61" s="31">
        <v>856.78078365119859</v>
      </c>
      <c r="T61" s="31">
        <v>870.48927618961784</v>
      </c>
      <c r="U61" s="31">
        <v>884.41710460865158</v>
      </c>
      <c r="V61" s="31">
        <v>898.56777828239001</v>
      </c>
      <c r="W61" s="31">
        <v>912.94486273490827</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5" customHeight="1" x14ac:dyDescent="0.25">
      <c r="A62" s="37"/>
      <c r="B62" s="43" t="s">
        <v>97</v>
      </c>
      <c r="C62" s="31"/>
      <c r="D62" s="31">
        <v>38770.560000000005</v>
      </c>
      <c r="E62" s="31">
        <v>39390.888959999997</v>
      </c>
      <c r="F62" s="31">
        <v>40021.14318336</v>
      </c>
      <c r="G62" s="31">
        <v>40661.48147429376</v>
      </c>
      <c r="H62" s="31">
        <v>41312.065177882461</v>
      </c>
      <c r="I62" s="31">
        <v>41973.058220728584</v>
      </c>
      <c r="J62" s="31">
        <v>42644.627152260233</v>
      </c>
      <c r="K62" s="31">
        <v>43326.941186696407</v>
      </c>
      <c r="L62" s="31">
        <v>44020.172245683549</v>
      </c>
      <c r="M62" s="31">
        <v>44724.495001614494</v>
      </c>
      <c r="N62" s="31">
        <v>45440.08692164033</v>
      </c>
      <c r="O62" s="31">
        <v>46167.128312386565</v>
      </c>
      <c r="P62" s="31">
        <v>46905.802365384756</v>
      </c>
      <c r="Q62" s="31">
        <v>47656.295203230919</v>
      </c>
      <c r="R62" s="31">
        <v>48418.795926482613</v>
      </c>
      <c r="S62" s="31">
        <v>49193.496661306337</v>
      </c>
      <c r="T62" s="31">
        <v>49980.592607887244</v>
      </c>
      <c r="U62" s="31">
        <v>50780.282089613429</v>
      </c>
      <c r="V62" s="31">
        <v>51592.766603047239</v>
      </c>
      <c r="W62" s="31">
        <v>52418.250868695999</v>
      </c>
      <c r="X62" s="31"/>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ht="19.5" customHeight="1" x14ac:dyDescent="0.25">
      <c r="A63" s="37"/>
      <c r="B63" s="43"/>
      <c r="C63" s="31"/>
      <c r="D63" s="31"/>
      <c r="E63" s="31"/>
      <c r="F63" s="31"/>
      <c r="G63" s="31"/>
      <c r="H63" s="31"/>
      <c r="I63" s="31"/>
      <c r="J63" s="31"/>
      <c r="K63" s="31"/>
      <c r="L63" s="31"/>
      <c r="M63" s="31"/>
      <c r="N63" s="31"/>
      <c r="O63" s="31"/>
      <c r="P63" s="31"/>
      <c r="Q63" s="31"/>
      <c r="R63" s="31"/>
      <c r="S63" s="31"/>
      <c r="T63" s="31"/>
      <c r="U63" s="31"/>
      <c r="V63" s="31"/>
      <c r="W63" s="31"/>
      <c r="X63" s="31"/>
      <c r="Y63" s="21" t="s">
        <v>71</v>
      </c>
      <c r="Z63" s="21" t="s">
        <v>72</v>
      </c>
      <c r="AA63" s="73" t="s">
        <v>184</v>
      </c>
      <c r="AB63" s="73" t="s">
        <v>185</v>
      </c>
      <c r="AC63" s="17"/>
      <c r="AD63" s="318" t="s">
        <v>71</v>
      </c>
      <c r="AE63" s="318" t="s">
        <v>72</v>
      </c>
      <c r="AF63" s="319" t="s">
        <v>184</v>
      </c>
      <c r="AG63" s="319" t="s">
        <v>185</v>
      </c>
      <c r="AH63" s="303"/>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x14ac:dyDescent="0.25">
      <c r="A64" s="37"/>
      <c r="B64" s="43" t="s">
        <v>37</v>
      </c>
      <c r="C64" s="31"/>
      <c r="D64" s="31">
        <v>93.618440313679969</v>
      </c>
      <c r="E64" s="31">
        <v>89.457908800464637</v>
      </c>
      <c r="F64" s="31">
        <v>85.570471488043339</v>
      </c>
      <c r="G64" s="31">
        <v>85.109817020040694</v>
      </c>
      <c r="H64" s="31">
        <v>85.570471488043495</v>
      </c>
      <c r="I64" s="31">
        <v>6.6794897860391824</v>
      </c>
      <c r="J64" s="31">
        <v>1.5096524348921048</v>
      </c>
      <c r="K64" s="31">
        <v>2.3723109691160427</v>
      </c>
      <c r="L64" s="31">
        <v>2.3723109691161022</v>
      </c>
      <c r="M64" s="31">
        <v>1.2219111240197684</v>
      </c>
      <c r="N64" s="31">
        <v>-0.81460741601319586</v>
      </c>
      <c r="O64" s="31">
        <v>-1.629214832026332</v>
      </c>
      <c r="P64" s="31">
        <v>-1.4255629780230084</v>
      </c>
      <c r="Q64" s="31">
        <v>-2.4568602962533532</v>
      </c>
      <c r="R64" s="31">
        <v>0</v>
      </c>
      <c r="S64" s="31">
        <v>-1.133935521347645</v>
      </c>
      <c r="T64" s="31">
        <v>-3.2128173104849975</v>
      </c>
      <c r="U64" s="31">
        <v>-1.1339355213476234</v>
      </c>
      <c r="V64" s="31">
        <v>-2.7570219769581237</v>
      </c>
      <c r="W64" s="31">
        <v>-1.7231387355987424</v>
      </c>
      <c r="X64" s="31"/>
      <c r="Y64" s="30">
        <f>SUM(D64:H64)</f>
        <v>439.32710911027209</v>
      </c>
      <c r="Z64" s="30">
        <f>SUM(I64:M64)</f>
        <v>14.155675283183202</v>
      </c>
      <c r="AA64" s="30">
        <f>SUM(O64:S64)</f>
        <v>-6.6455736276503385</v>
      </c>
      <c r="AB64" s="30">
        <f>SUM(S64:W64)</f>
        <v>-9.9608490657371327</v>
      </c>
      <c r="AC64" s="17"/>
      <c r="AD64" s="317">
        <v>439.32710911027209</v>
      </c>
      <c r="AE64" s="317">
        <v>14.155675283183202</v>
      </c>
      <c r="AF64" s="317">
        <v>0</v>
      </c>
      <c r="AG64" s="317">
        <v>0</v>
      </c>
      <c r="AH64" s="303"/>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75</v>
      </c>
      <c r="C65" s="31"/>
      <c r="D65" s="31">
        <v>12.984135927969817</v>
      </c>
      <c r="E65" s="31">
        <v>9.4804802013747</v>
      </c>
      <c r="F65" s="31">
        <v>6.7362339045405895</v>
      </c>
      <c r="G65" s="31">
        <v>6.3152192855068296</v>
      </c>
      <c r="H65" s="31">
        <v>6.3117978507117005</v>
      </c>
      <c r="I65" s="31">
        <v>5.7200668022072687</v>
      </c>
      <c r="J65" s="31">
        <v>1.403551166618306</v>
      </c>
      <c r="K65" s="31">
        <v>2.2055804046858083</v>
      </c>
      <c r="L65" s="31">
        <v>2.2055804046858589</v>
      </c>
      <c r="M65" s="31">
        <v>1.2151205344176652</v>
      </c>
      <c r="N65" s="31">
        <v>-0.81008035627846431</v>
      </c>
      <c r="O65" s="31">
        <v>-1.6201607125568784</v>
      </c>
      <c r="P65" s="31">
        <v>-1.3476406234872298</v>
      </c>
      <c r="Q65" s="31">
        <v>-2.6933749636945481</v>
      </c>
      <c r="R65" s="31">
        <v>0</v>
      </c>
      <c r="S65" s="31">
        <v>-1.1635143769967862</v>
      </c>
      <c r="T65" s="31">
        <v>-3.2966240681575822</v>
      </c>
      <c r="U65" s="31">
        <v>-1.1035143769967657</v>
      </c>
      <c r="V65" s="31">
        <v>-3.2095110852938822</v>
      </c>
      <c r="W65" s="31">
        <v>-2.005944428308577</v>
      </c>
      <c r="X65" s="31"/>
      <c r="Y65" s="30">
        <f t="shared" ref="Y65:Y67" si="18">SUM(D65:H65)</f>
        <v>41.827867170103637</v>
      </c>
      <c r="Z65" s="30">
        <f t="shared" ref="Z65:Z67" si="19">SUM(I65:M65)</f>
        <v>12.749899312614907</v>
      </c>
      <c r="AA65" s="30">
        <f t="shared" ref="AA65:AA67" si="20">SUM(O65:S65)</f>
        <v>-6.8246906767354423</v>
      </c>
      <c r="AB65" s="30">
        <f t="shared" ref="AB65:AB67" si="21">SUM(S65:W65)</f>
        <v>-10.779108335753595</v>
      </c>
      <c r="AC65" s="17"/>
      <c r="AD65" s="317">
        <v>41.827867170103637</v>
      </c>
      <c r="AE65" s="317">
        <v>12.749899312614907</v>
      </c>
      <c r="AF65" s="317">
        <v>0</v>
      </c>
      <c r="AG65" s="317">
        <v>0</v>
      </c>
      <c r="AH65" s="303"/>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76</v>
      </c>
      <c r="C66" s="31"/>
      <c r="D66" s="31">
        <v>15.774970665117653</v>
      </c>
      <c r="E66" s="31">
        <v>11.304492206409048</v>
      </c>
      <c r="F66" s="31">
        <v>8.1406835124407042</v>
      </c>
      <c r="G66" s="31">
        <v>7.5133023525994647</v>
      </c>
      <c r="H66" s="31">
        <v>8.3044352793108125</v>
      </c>
      <c r="I66" s="31">
        <v>7.4533902604316484</v>
      </c>
      <c r="J66" s="31">
        <v>1.855408655242589</v>
      </c>
      <c r="K66" s="31">
        <v>2.8971757188498053</v>
      </c>
      <c r="L66" s="31">
        <v>2.8480383386582044</v>
      </c>
      <c r="M66" s="31">
        <v>1.6053546325878187</v>
      </c>
      <c r="N66" s="31">
        <v>-1.06023584083648</v>
      </c>
      <c r="O66" s="31">
        <v>-2.1204716816729783</v>
      </c>
      <c r="P66" s="31">
        <v>-1.8980389195468113</v>
      </c>
      <c r="Q66" s="31">
        <v>-3.5067830380483604</v>
      </c>
      <c r="R66" s="31">
        <v>0</v>
      </c>
      <c r="S66" s="31">
        <v>-1.6579355213476441</v>
      </c>
      <c r="T66" s="31">
        <v>-4.6641949849936575</v>
      </c>
      <c r="U66" s="31">
        <v>-1.6891815277373818</v>
      </c>
      <c r="V66" s="31">
        <v>-4.4649278729790804</v>
      </c>
      <c r="W66" s="31">
        <v>-2.7748262174459204</v>
      </c>
      <c r="X66" s="31"/>
      <c r="Y66" s="30">
        <f t="shared" si="18"/>
        <v>51.03788401587768</v>
      </c>
      <c r="Z66" s="30">
        <f t="shared" si="19"/>
        <v>16.659367605770065</v>
      </c>
      <c r="AA66" s="30">
        <f t="shared" si="20"/>
        <v>-9.1832291606157934</v>
      </c>
      <c r="AB66" s="30">
        <f t="shared" si="21"/>
        <v>-15.251066124503684</v>
      </c>
      <c r="AC66" s="17"/>
      <c r="AD66" s="317">
        <v>51.03788401587768</v>
      </c>
      <c r="AE66" s="317">
        <v>16.659367605770065</v>
      </c>
      <c r="AF66" s="317">
        <v>0</v>
      </c>
      <c r="AG66" s="317">
        <v>0</v>
      </c>
      <c r="AH66" s="303"/>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s="32" customFormat="1" x14ac:dyDescent="0.25">
      <c r="A67" s="37"/>
      <c r="B67" s="43" t="s">
        <v>40</v>
      </c>
      <c r="C67" s="31"/>
      <c r="D67" s="31">
        <v>18.822453093232692</v>
      </c>
      <c r="E67" s="31">
        <v>13.957118791751283</v>
      </c>
      <c r="F67" s="31">
        <v>9.7526110949752507</v>
      </c>
      <c r="G67" s="31">
        <v>9.2616613418530296</v>
      </c>
      <c r="H67" s="31">
        <v>10.013295381934551</v>
      </c>
      <c r="I67" s="31">
        <v>9.1470531513213338</v>
      </c>
      <c r="J67" s="31">
        <v>2.231387743247228</v>
      </c>
      <c r="K67" s="31">
        <v>3.5249329073482296</v>
      </c>
      <c r="L67" s="31">
        <v>3.5740702875399486</v>
      </c>
      <c r="M67" s="31">
        <v>1.9576137089747478</v>
      </c>
      <c r="N67" s="31">
        <v>-1.3150763868719739</v>
      </c>
      <c r="O67" s="31">
        <v>-2.6301527737438111</v>
      </c>
      <c r="P67" s="31">
        <v>-2.3287574789427237</v>
      </c>
      <c r="Q67" s="31">
        <v>-4.3429817020041934</v>
      </c>
      <c r="R67" s="31">
        <v>0</v>
      </c>
      <c r="S67" s="31">
        <v>-2.0446145803078113</v>
      </c>
      <c r="T67" s="31">
        <v>-5.8263636363636477</v>
      </c>
      <c r="U67" s="31">
        <v>-2.0733685739180014</v>
      </c>
      <c r="V67" s="31">
        <v>-5.5685390647691415</v>
      </c>
      <c r="W67" s="31">
        <v>-3.4960906186464191</v>
      </c>
      <c r="X67" s="31"/>
      <c r="Y67" s="30">
        <f t="shared" si="18"/>
        <v>61.807139703746799</v>
      </c>
      <c r="Z67" s="30">
        <f t="shared" si="19"/>
        <v>20.43505779843149</v>
      </c>
      <c r="AA67" s="30">
        <f t="shared" si="20"/>
        <v>-11.346506534998539</v>
      </c>
      <c r="AB67" s="30">
        <f t="shared" si="21"/>
        <v>-19.008976474005021</v>
      </c>
      <c r="AC67" s="17"/>
      <c r="AD67" s="317">
        <v>61.807139703746799</v>
      </c>
      <c r="AE67" s="317">
        <v>20.43505779843149</v>
      </c>
      <c r="AF67" s="317">
        <v>0</v>
      </c>
      <c r="AG67" s="317">
        <v>0</v>
      </c>
      <c r="AH67" s="303"/>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row>
    <row r="68" spans="1:85" x14ac:dyDescent="0.25">
      <c r="C68" s="34" t="s">
        <v>98</v>
      </c>
      <c r="Y68" s="222">
        <f>SUM(Y64:Y67)</f>
        <v>594.00000000000011</v>
      </c>
      <c r="Z68" s="222">
        <f t="shared" ref="Z68" si="22">SUM(Z64:Z67)</f>
        <v>63.999999999999659</v>
      </c>
      <c r="AA68" s="222">
        <f t="shared" ref="AA68" si="23">SUM(AA64:AA67)</f>
        <v>-34.000000000000114</v>
      </c>
      <c r="AB68" s="222">
        <f t="shared" ref="AB68" si="24">SUM(AB64:AB67)</f>
        <v>-54.999999999999432</v>
      </c>
      <c r="AC68" s="321">
        <f>SUM(Y68:AB68)</f>
        <v>569.00000000000023</v>
      </c>
      <c r="AD68" s="320">
        <f>SUM(AD64:AD67)</f>
        <v>594.00000000000011</v>
      </c>
      <c r="AE68" s="320">
        <f t="shared" ref="AE68" si="25">SUM(AE64:AE67)</f>
        <v>63.999999999999659</v>
      </c>
      <c r="AF68" s="320">
        <f t="shared" ref="AF68" si="26">SUM(AF64:AF67)</f>
        <v>0</v>
      </c>
      <c r="AG68" s="320">
        <f t="shared" ref="AG68" si="27">SUM(AG64:AG67)</f>
        <v>0</v>
      </c>
      <c r="AH68" s="320">
        <f>SUM(AD68:AG68)</f>
        <v>657.99999999999977</v>
      </c>
    </row>
    <row r="69" spans="1:85" s="35" customFormat="1" x14ac:dyDescent="0.25">
      <c r="A69" s="37">
        <v>1</v>
      </c>
      <c r="B69" s="42" t="s">
        <v>130</v>
      </c>
      <c r="C69" s="42" t="s">
        <v>99</v>
      </c>
      <c r="D69" s="42"/>
      <c r="E69" s="42"/>
      <c r="F69" s="42"/>
      <c r="G69" s="42"/>
      <c r="H69" s="42"/>
      <c r="I69" s="42"/>
      <c r="J69" s="42"/>
      <c r="K69" s="42"/>
      <c r="L69" s="42"/>
      <c r="M69" s="42"/>
      <c r="N69" s="42"/>
      <c r="O69" s="42"/>
      <c r="P69" s="42"/>
      <c r="Q69" s="42"/>
      <c r="R69" s="42"/>
      <c r="S69" s="42"/>
      <c r="T69" s="42"/>
      <c r="U69" s="42"/>
      <c r="V69" s="42"/>
      <c r="W69" s="42"/>
      <c r="X69" s="42"/>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5" customFormat="1" x14ac:dyDescent="0.25">
      <c r="A70" s="37">
        <v>283</v>
      </c>
      <c r="B70" s="42" t="s">
        <v>73</v>
      </c>
      <c r="C70" s="42">
        <v>2020</v>
      </c>
      <c r="D70" s="42">
        <v>2021</v>
      </c>
      <c r="E70" s="42">
        <v>2022</v>
      </c>
      <c r="F70" s="42">
        <v>2023</v>
      </c>
      <c r="G70" s="42">
        <v>2024</v>
      </c>
      <c r="H70" s="42">
        <v>2025</v>
      </c>
      <c r="I70" s="42">
        <v>2026</v>
      </c>
      <c r="J70" s="42">
        <v>2027</v>
      </c>
      <c r="K70" s="42">
        <v>2028</v>
      </c>
      <c r="L70" s="42">
        <v>2029</v>
      </c>
      <c r="M70" s="42">
        <v>2030</v>
      </c>
      <c r="N70" s="42">
        <v>2031</v>
      </c>
      <c r="O70" s="42">
        <v>2032</v>
      </c>
      <c r="P70" s="42">
        <v>2033</v>
      </c>
      <c r="Q70" s="42">
        <v>2034</v>
      </c>
      <c r="R70" s="42">
        <v>2035</v>
      </c>
      <c r="S70" s="42">
        <v>2036</v>
      </c>
      <c r="T70" s="42">
        <v>2037</v>
      </c>
      <c r="U70" s="42">
        <v>2038</v>
      </c>
      <c r="V70" s="42">
        <v>2039</v>
      </c>
      <c r="W70" s="42">
        <v>2040</v>
      </c>
      <c r="X70" s="42"/>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285</v>
      </c>
      <c r="B71" s="42" t="s">
        <v>74</v>
      </c>
      <c r="C71" s="24">
        <v>0</v>
      </c>
      <c r="D71" s="24">
        <v>1543.5718849840255</v>
      </c>
      <c r="E71" s="24">
        <v>1552.8306709265175</v>
      </c>
      <c r="F71" s="24">
        <v>1559.591054313099</v>
      </c>
      <c r="G71" s="24">
        <v>1564.2939297124599</v>
      </c>
      <c r="H71" s="24">
        <v>1568.7028753993609</v>
      </c>
      <c r="I71" s="24">
        <v>1573.405750798722</v>
      </c>
      <c r="J71" s="24">
        <v>1577.6677316293928</v>
      </c>
      <c r="K71" s="24">
        <v>1578.6964856230031</v>
      </c>
      <c r="L71" s="24">
        <v>1580.3130990415334</v>
      </c>
      <c r="M71" s="24">
        <v>1581.9297124600639</v>
      </c>
      <c r="N71" s="24">
        <v>1582.811501597444</v>
      </c>
      <c r="O71" s="24">
        <v>1582.2236421725238</v>
      </c>
      <c r="P71" s="24">
        <v>1581.0479233226836</v>
      </c>
      <c r="Q71" s="24">
        <v>1580.0191693290735</v>
      </c>
      <c r="R71" s="24">
        <v>1578.1086261980829</v>
      </c>
      <c r="S71" s="24">
        <v>1578.1086261980829</v>
      </c>
      <c r="T71" s="24">
        <v>1577.2268370607028</v>
      </c>
      <c r="U71" s="24">
        <v>1574.7284345047922</v>
      </c>
      <c r="V71" s="24">
        <v>1573.8466453674121</v>
      </c>
      <c r="W71" s="24">
        <v>1571.4952076677316</v>
      </c>
      <c r="X71" s="24"/>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287</v>
      </c>
      <c r="B72" s="42" t="s">
        <v>74</v>
      </c>
      <c r="C72" s="24">
        <v>0</v>
      </c>
      <c r="D72" s="24">
        <v>1543.5718849840255</v>
      </c>
      <c r="E72" s="24">
        <v>1552.8306709265175</v>
      </c>
      <c r="F72" s="24">
        <v>1559.591054313099</v>
      </c>
      <c r="G72" s="24">
        <v>1564.2939297124599</v>
      </c>
      <c r="H72" s="24">
        <v>1568.7028753993609</v>
      </c>
      <c r="I72" s="24">
        <v>1573.405750798722</v>
      </c>
      <c r="J72" s="24">
        <v>1577.6677316293928</v>
      </c>
      <c r="K72" s="24">
        <v>1578.6964856230031</v>
      </c>
      <c r="L72" s="24">
        <v>1580.3130990415334</v>
      </c>
      <c r="M72" s="24">
        <v>1581.9297124600639</v>
      </c>
      <c r="N72" s="24">
        <v>1582.811501597444</v>
      </c>
      <c r="O72" s="24">
        <v>1582.2236421725238</v>
      </c>
      <c r="P72" s="24">
        <v>1581.0479233226836</v>
      </c>
      <c r="Q72" s="24">
        <v>1580.0191693290735</v>
      </c>
      <c r="R72" s="24">
        <v>1578.1086261980829</v>
      </c>
      <c r="S72" s="24">
        <v>1578.1086261980829</v>
      </c>
      <c r="T72" s="24">
        <v>1577.2268370607028</v>
      </c>
      <c r="U72" s="24">
        <v>1574.7284345047922</v>
      </c>
      <c r="V72" s="24">
        <v>1573.8466453674121</v>
      </c>
      <c r="W72" s="24">
        <v>1571.4952076677316</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289</v>
      </c>
      <c r="B73" s="42" t="s">
        <v>77</v>
      </c>
      <c r="C73" s="24">
        <v>0</v>
      </c>
      <c r="D73" s="24">
        <v>9.258785942492068</v>
      </c>
      <c r="E73" s="24">
        <v>6.7603833865814522</v>
      </c>
      <c r="F73" s="24">
        <v>4.7028753993608916</v>
      </c>
      <c r="G73" s="24">
        <v>4.4089456869010064</v>
      </c>
      <c r="H73" s="24">
        <v>4.702875399361119</v>
      </c>
      <c r="I73" s="24">
        <v>4.2619808306708364</v>
      </c>
      <c r="J73" s="24">
        <v>1.0287539936102803</v>
      </c>
      <c r="K73" s="24">
        <v>1.6166134185302781</v>
      </c>
      <c r="L73" s="24">
        <v>1.6166134185305054</v>
      </c>
      <c r="M73" s="24">
        <v>0.88178913738011033</v>
      </c>
      <c r="N73" s="24">
        <v>-0.58785942492022514</v>
      </c>
      <c r="O73" s="24">
        <v>-1.1757188498402229</v>
      </c>
      <c r="P73" s="24">
        <v>-1.0287539936100529</v>
      </c>
      <c r="Q73" s="24">
        <v>-1.910543130990618</v>
      </c>
      <c r="R73" s="24">
        <v>0</v>
      </c>
      <c r="S73" s="24">
        <v>-0.88178913738011033</v>
      </c>
      <c r="T73" s="24">
        <v>-2.4984025559106158</v>
      </c>
      <c r="U73" s="24">
        <v>-0.88178913738011033</v>
      </c>
      <c r="V73" s="24">
        <v>-2.3514376996804458</v>
      </c>
      <c r="W73" s="24">
        <v>-1.4696485623003355</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299</v>
      </c>
      <c r="B74" s="42" t="s">
        <v>78</v>
      </c>
      <c r="C74" s="24">
        <v>0</v>
      </c>
      <c r="D74" s="24">
        <v>2</v>
      </c>
      <c r="E74" s="24">
        <v>2</v>
      </c>
      <c r="F74" s="24">
        <v>2</v>
      </c>
      <c r="G74" s="24">
        <v>2</v>
      </c>
      <c r="H74" s="24">
        <v>2</v>
      </c>
      <c r="I74" s="24">
        <v>0</v>
      </c>
      <c r="J74" s="24">
        <v>0</v>
      </c>
      <c r="K74" s="24">
        <v>0</v>
      </c>
      <c r="L74" s="24">
        <v>0</v>
      </c>
      <c r="M74" s="24">
        <v>0</v>
      </c>
      <c r="N74" s="24">
        <v>0</v>
      </c>
      <c r="O74" s="24">
        <v>0</v>
      </c>
      <c r="P74" s="24">
        <v>0</v>
      </c>
      <c r="Q74" s="24">
        <v>0</v>
      </c>
      <c r="R74" s="24">
        <v>0</v>
      </c>
      <c r="S74" s="24">
        <v>0</v>
      </c>
      <c r="T74" s="24">
        <v>0</v>
      </c>
      <c r="U74" s="24">
        <v>0</v>
      </c>
      <c r="V74" s="24">
        <v>0</v>
      </c>
      <c r="W74" s="24">
        <v>0</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301</v>
      </c>
      <c r="B75" s="42" t="s">
        <v>80</v>
      </c>
      <c r="C75" s="24">
        <v>0</v>
      </c>
      <c r="D75" s="24">
        <v>9.258785942492068</v>
      </c>
      <c r="E75" s="24">
        <v>6.7603833865814522</v>
      </c>
      <c r="F75" s="24">
        <v>4.7028753993608916</v>
      </c>
      <c r="G75" s="24">
        <v>4.4089456869010064</v>
      </c>
      <c r="H75" s="24">
        <v>4.702875399361119</v>
      </c>
      <c r="I75" s="24">
        <v>4.2619808306708364</v>
      </c>
      <c r="J75" s="24">
        <v>1.0287539936102803</v>
      </c>
      <c r="K75" s="24">
        <v>1.6166134185302781</v>
      </c>
      <c r="L75" s="24">
        <v>1.6166134185305054</v>
      </c>
      <c r="M75" s="24">
        <v>0.88178913738011033</v>
      </c>
      <c r="N75" s="24">
        <v>-0.58785942492022514</v>
      </c>
      <c r="O75" s="24">
        <v>-1.1757188498402229</v>
      </c>
      <c r="P75" s="24">
        <v>-1.0287539936100529</v>
      </c>
      <c r="Q75" s="24">
        <v>-1.910543130990618</v>
      </c>
      <c r="R75" s="24">
        <v>0</v>
      </c>
      <c r="S75" s="24">
        <v>-0.88178913738011033</v>
      </c>
      <c r="T75" s="24">
        <v>-2.4984025559106158</v>
      </c>
      <c r="U75" s="24">
        <v>-0.88178913738011033</v>
      </c>
      <c r="V75" s="24">
        <v>-2.3514376996804458</v>
      </c>
      <c r="W75" s="24">
        <v>-1.4696485623003355</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v>303</v>
      </c>
      <c r="B76" s="42" t="s">
        <v>81</v>
      </c>
      <c r="C76" s="24">
        <v>0</v>
      </c>
      <c r="D76" s="24">
        <v>19.258785942492068</v>
      </c>
      <c r="E76" s="24">
        <v>16.760383386581452</v>
      </c>
      <c r="F76" s="24">
        <v>14.702875399360892</v>
      </c>
      <c r="G76" s="24">
        <v>14.408945686901006</v>
      </c>
      <c r="H76" s="24">
        <v>14.702875399361119</v>
      </c>
      <c r="I76" s="24">
        <v>4.2619808306708364</v>
      </c>
      <c r="J76" s="24">
        <v>1.0287539936102803</v>
      </c>
      <c r="K76" s="24">
        <v>1.6166134185302781</v>
      </c>
      <c r="L76" s="24">
        <v>1.6166134185305054</v>
      </c>
      <c r="M76" s="24">
        <v>0.88178913738011033</v>
      </c>
      <c r="N76" s="24">
        <v>-0.58785942492022514</v>
      </c>
      <c r="O76" s="24">
        <v>-1.1757188498402229</v>
      </c>
      <c r="P76" s="24">
        <v>-1.0287539936100529</v>
      </c>
      <c r="Q76" s="24">
        <v>-1.910543130990618</v>
      </c>
      <c r="R76" s="24">
        <v>0</v>
      </c>
      <c r="S76" s="24">
        <v>-0.88178913738011033</v>
      </c>
      <c r="T76" s="24">
        <v>-2.4984025559106158</v>
      </c>
      <c r="U76" s="24">
        <v>-0.88178913738011033</v>
      </c>
      <c r="V76" s="24">
        <v>-2.3514376996804458</v>
      </c>
      <c r="W76" s="24">
        <v>-1.4696485623003355</v>
      </c>
      <c r="X76" s="24"/>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c r="B77" s="42"/>
      <c r="C77" s="26"/>
      <c r="D77" s="26"/>
      <c r="E77" s="26"/>
      <c r="F77" s="26"/>
      <c r="G77" s="26"/>
      <c r="H77" s="26"/>
      <c r="I77" s="26"/>
      <c r="J77" s="26"/>
      <c r="K77" s="26"/>
      <c r="L77" s="26"/>
      <c r="M77" s="26"/>
      <c r="N77" s="26"/>
      <c r="O77" s="26"/>
      <c r="P77" s="26"/>
      <c r="Q77" s="26"/>
      <c r="R77" s="26"/>
      <c r="S77" s="26"/>
      <c r="T77" s="26"/>
      <c r="U77" s="26"/>
      <c r="V77" s="26"/>
      <c r="W77" s="26"/>
      <c r="X77" s="26"/>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v>330</v>
      </c>
      <c r="B78" s="42" t="s">
        <v>82</v>
      </c>
      <c r="C78" s="36">
        <v>1.6E-2</v>
      </c>
      <c r="D78" s="36">
        <v>1.6E-2</v>
      </c>
      <c r="E78" s="36">
        <v>1.6E-2</v>
      </c>
      <c r="F78" s="36">
        <v>1.6E-2</v>
      </c>
      <c r="G78" s="36">
        <v>1.6E-2</v>
      </c>
      <c r="H78" s="36">
        <v>1.6E-2</v>
      </c>
      <c r="I78" s="36">
        <v>1.6E-2</v>
      </c>
      <c r="J78" s="36">
        <v>1.6E-2</v>
      </c>
      <c r="K78" s="36">
        <v>1.6E-2</v>
      </c>
      <c r="L78" s="36">
        <v>1.6E-2</v>
      </c>
      <c r="M78" s="36">
        <v>1.6E-2</v>
      </c>
      <c r="N78" s="36">
        <v>1.6E-2</v>
      </c>
      <c r="O78" s="36">
        <v>1.6E-2</v>
      </c>
      <c r="P78" s="36">
        <v>1.6E-2</v>
      </c>
      <c r="Q78" s="36">
        <v>1.6E-2</v>
      </c>
      <c r="R78" s="36">
        <v>1.6E-2</v>
      </c>
      <c r="S78" s="36">
        <v>1.6E-2</v>
      </c>
      <c r="T78" s="36">
        <v>1.6E-2</v>
      </c>
      <c r="U78" s="36">
        <v>1.6E-2</v>
      </c>
      <c r="V78" s="36">
        <v>1.6E-2</v>
      </c>
      <c r="W78" s="36">
        <v>1.6E-2</v>
      </c>
      <c r="X78" s="36"/>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331</v>
      </c>
      <c r="B79" s="42" t="s">
        <v>83</v>
      </c>
      <c r="C79" s="28">
        <v>169350</v>
      </c>
      <c r="D79" s="28">
        <v>172059.6</v>
      </c>
      <c r="E79" s="28">
        <v>174812.55360000001</v>
      </c>
      <c r="F79" s="28">
        <v>177609.55445760002</v>
      </c>
      <c r="G79" s="28">
        <v>180451.30732892163</v>
      </c>
      <c r="H79" s="28">
        <v>183338.52824618437</v>
      </c>
      <c r="I79" s="28">
        <v>186271.94469812332</v>
      </c>
      <c r="J79" s="28">
        <v>189252.29581329328</v>
      </c>
      <c r="K79" s="28">
        <v>192280.33254630599</v>
      </c>
      <c r="L79" s="28">
        <v>195356.81786704689</v>
      </c>
      <c r="M79" s="28">
        <v>198482.52695291964</v>
      </c>
      <c r="N79" s="28">
        <v>201658.24738416635</v>
      </c>
      <c r="O79" s="28">
        <v>204884.77934231301</v>
      </c>
      <c r="P79" s="28">
        <v>208162.93581179003</v>
      </c>
      <c r="Q79" s="28">
        <v>211493.54278477866</v>
      </c>
      <c r="R79" s="28">
        <v>214877.43946933514</v>
      </c>
      <c r="S79" s="28">
        <v>218315.4785008445</v>
      </c>
      <c r="T79" s="28">
        <v>221808.52615685802</v>
      </c>
      <c r="U79" s="28">
        <v>225357.46257536774</v>
      </c>
      <c r="V79" s="28">
        <v>228963.18197657363</v>
      </c>
      <c r="W79" s="28">
        <v>232626.59288819882</v>
      </c>
      <c r="X79" s="28"/>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332</v>
      </c>
      <c r="B80" s="42" t="s">
        <v>84</v>
      </c>
      <c r="C80" s="28">
        <v>158000</v>
      </c>
      <c r="D80" s="28">
        <v>160528</v>
      </c>
      <c r="E80" s="28">
        <v>163096.448</v>
      </c>
      <c r="F80" s="28">
        <v>165705.99116800001</v>
      </c>
      <c r="G80" s="28">
        <v>168357.28702668802</v>
      </c>
      <c r="H80" s="28">
        <v>171051.00361911504</v>
      </c>
      <c r="I80" s="28">
        <v>173787.81967702089</v>
      </c>
      <c r="J80" s="28">
        <v>176568.42479185323</v>
      </c>
      <c r="K80" s="28">
        <v>179393.51958852287</v>
      </c>
      <c r="L80" s="28">
        <v>182263.81590193923</v>
      </c>
      <c r="M80" s="28">
        <v>185180.03695637026</v>
      </c>
      <c r="N80" s="28">
        <v>188142.91754767217</v>
      </c>
      <c r="O80" s="28">
        <v>191153.20422843492</v>
      </c>
      <c r="P80" s="28">
        <v>194211.65549608986</v>
      </c>
      <c r="Q80" s="28">
        <v>197319.04198402731</v>
      </c>
      <c r="R80" s="28">
        <v>200476.14665577174</v>
      </c>
      <c r="S80" s="28">
        <v>203683.76500226409</v>
      </c>
      <c r="T80" s="28">
        <v>206942.70524230032</v>
      </c>
      <c r="U80" s="28">
        <v>210253.78852617712</v>
      </c>
      <c r="V80" s="28">
        <v>213617.84914259595</v>
      </c>
      <c r="W80" s="28">
        <v>217035.73472887749</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v>336</v>
      </c>
      <c r="B81" s="42" t="s">
        <v>85</v>
      </c>
      <c r="C81" s="28">
        <v>122898.36374934908</v>
      </c>
      <c r="D81" s="28">
        <v>124864.73756933805</v>
      </c>
      <c r="E81" s="28">
        <v>126862.57337044796</v>
      </c>
      <c r="F81" s="28">
        <v>128892.37454437518</v>
      </c>
      <c r="G81" s="28">
        <v>130954.65253708525</v>
      </c>
      <c r="H81" s="28">
        <v>133049.92697767867</v>
      </c>
      <c r="I81" s="28">
        <v>135178.72580932133</v>
      </c>
      <c r="J81" s="28">
        <v>137341.58542227052</v>
      </c>
      <c r="K81" s="28">
        <v>139539.05078902692</v>
      </c>
      <c r="L81" s="28">
        <v>141771.67560165143</v>
      </c>
      <c r="M81" s="28">
        <v>144040.02241127763</v>
      </c>
      <c r="N81" s="28">
        <v>146344.66276985814</v>
      </c>
      <c r="O81" s="28">
        <v>148686.17737417595</v>
      </c>
      <c r="P81" s="28">
        <v>151065.15621216202</v>
      </c>
      <c r="Q81" s="28">
        <v>153482.19871155667</v>
      </c>
      <c r="R81" s="28">
        <v>155937.9138909422</v>
      </c>
      <c r="S81" s="28">
        <v>158432.92051319734</v>
      </c>
      <c r="T81" s="28">
        <v>160967.84724140857</v>
      </c>
      <c r="U81" s="28">
        <v>163543.3327972703</v>
      </c>
      <c r="V81" s="28">
        <v>166160.02612202728</v>
      </c>
      <c r="W81" s="28">
        <v>168818.58653997979</v>
      </c>
      <c r="X81" s="28"/>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c r="B82" s="42"/>
      <c r="C82" s="26"/>
      <c r="D82" s="26"/>
      <c r="E82" s="26"/>
      <c r="F82" s="26"/>
      <c r="G82" s="26"/>
      <c r="H82" s="26"/>
      <c r="I82" s="26"/>
      <c r="J82" s="26"/>
      <c r="K82" s="26"/>
      <c r="L82" s="26"/>
      <c r="M82" s="26"/>
      <c r="N82" s="26"/>
      <c r="O82" s="26"/>
      <c r="P82" s="26"/>
      <c r="Q82" s="26"/>
      <c r="R82" s="26"/>
      <c r="S82" s="26"/>
      <c r="T82" s="26"/>
      <c r="U82" s="26"/>
      <c r="V82" s="26"/>
      <c r="W82" s="26"/>
      <c r="X82" s="26"/>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339</v>
      </c>
      <c r="B83" s="42" t="s">
        <v>86</v>
      </c>
      <c r="C83" s="24">
        <v>0</v>
      </c>
      <c r="D83" s="24">
        <v>5.1849201277955581</v>
      </c>
      <c r="E83" s="24">
        <v>3.8534185303514277</v>
      </c>
      <c r="F83" s="24">
        <v>2.680638977635708</v>
      </c>
      <c r="G83" s="24">
        <v>2.5571884984025837</v>
      </c>
      <c r="H83" s="24">
        <v>2.77469648562306</v>
      </c>
      <c r="I83" s="24">
        <v>2.5145686900957935</v>
      </c>
      <c r="J83" s="24">
        <v>0.61725239616616823</v>
      </c>
      <c r="K83" s="24">
        <v>0.96996805111816686</v>
      </c>
      <c r="L83" s="24">
        <v>0.9861341853036083</v>
      </c>
      <c r="M83" s="24">
        <v>0.53789137380186736</v>
      </c>
      <c r="N83" s="24">
        <v>-0.35859424920133731</v>
      </c>
      <c r="O83" s="24">
        <v>-0.71718849840253596</v>
      </c>
      <c r="P83" s="24">
        <v>-0.62753993610213232</v>
      </c>
      <c r="Q83" s="24">
        <v>-1.1845367412141832</v>
      </c>
      <c r="R83" s="24">
        <v>0</v>
      </c>
      <c r="S83" s="24">
        <v>-0.55552715654946949</v>
      </c>
      <c r="T83" s="24">
        <v>-1.573993610223688</v>
      </c>
      <c r="U83" s="24">
        <v>-0.56434504792327056</v>
      </c>
      <c r="V83" s="24">
        <v>-1.5049201277954853</v>
      </c>
      <c r="W83" s="24">
        <v>-0.95527156549521808</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v>340</v>
      </c>
      <c r="B84" s="42" t="s">
        <v>87</v>
      </c>
      <c r="C84" s="24">
        <v>0</v>
      </c>
      <c r="D84" s="24">
        <v>14.073865814696511</v>
      </c>
      <c r="E84" s="24">
        <v>12.906964856230024</v>
      </c>
      <c r="F84" s="24">
        <v>12.022236421725184</v>
      </c>
      <c r="G84" s="24">
        <v>11.851757188498423</v>
      </c>
      <c r="H84" s="24">
        <v>11.928178913738058</v>
      </c>
      <c r="I84" s="24">
        <v>1.7474121405750429</v>
      </c>
      <c r="J84" s="24">
        <v>0.41150159744411213</v>
      </c>
      <c r="K84" s="24">
        <v>0.6466453674121112</v>
      </c>
      <c r="L84" s="24">
        <v>0.63047923322689714</v>
      </c>
      <c r="M84" s="24">
        <v>0.34389776357824303</v>
      </c>
      <c r="N84" s="24">
        <v>-0.2292651757188878</v>
      </c>
      <c r="O84" s="24">
        <v>-0.45853035143768694</v>
      </c>
      <c r="P84" s="24">
        <v>-0.40121405750792066</v>
      </c>
      <c r="Q84" s="24">
        <v>-0.72600638977643484</v>
      </c>
      <c r="R84" s="24">
        <v>0</v>
      </c>
      <c r="S84" s="24">
        <v>-0.32626198083064084</v>
      </c>
      <c r="T84" s="24">
        <v>-0.92440894568692789</v>
      </c>
      <c r="U84" s="24">
        <v>-0.31744408945683972</v>
      </c>
      <c r="V84" s="24">
        <v>-0.84651757188496046</v>
      </c>
      <c r="W84" s="24">
        <v>-0.51437699680511739</v>
      </c>
      <c r="X84" s="24"/>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c r="B85" s="42"/>
      <c r="C85" s="26"/>
      <c r="D85" s="26"/>
      <c r="E85" s="26"/>
      <c r="F85" s="26"/>
      <c r="G85" s="26"/>
      <c r="H85" s="26"/>
      <c r="I85" s="26"/>
      <c r="J85" s="26"/>
      <c r="K85" s="26"/>
      <c r="L85" s="26"/>
      <c r="M85" s="26"/>
      <c r="N85" s="26"/>
      <c r="O85" s="26"/>
      <c r="P85" s="26"/>
      <c r="Q85" s="26"/>
      <c r="R85" s="26"/>
      <c r="S85" s="26"/>
      <c r="T85" s="26"/>
      <c r="U85" s="26"/>
      <c r="V85" s="26"/>
      <c r="W85" s="26"/>
      <c r="X85" s="26"/>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366</v>
      </c>
      <c r="B86" s="42" t="s">
        <v>88</v>
      </c>
      <c r="C86" s="36">
        <v>1.6E-2</v>
      </c>
      <c r="D86" s="36">
        <v>1.6E-2</v>
      </c>
      <c r="E86" s="36">
        <v>1.6E-2</v>
      </c>
      <c r="F86" s="36">
        <v>1.6E-2</v>
      </c>
      <c r="G86" s="36">
        <v>1.6E-2</v>
      </c>
      <c r="H86" s="36">
        <v>1.6E-2</v>
      </c>
      <c r="I86" s="36">
        <v>1.6E-2</v>
      </c>
      <c r="J86" s="36">
        <v>1.6E-2</v>
      </c>
      <c r="K86" s="36">
        <v>1.6E-2</v>
      </c>
      <c r="L86" s="36">
        <v>1.6E-2</v>
      </c>
      <c r="M86" s="36">
        <v>1.6E-2</v>
      </c>
      <c r="N86" s="36">
        <v>1.6E-2</v>
      </c>
      <c r="O86" s="36">
        <v>1.6E-2</v>
      </c>
      <c r="P86" s="36">
        <v>1.6E-2</v>
      </c>
      <c r="Q86" s="36">
        <v>1.6E-2</v>
      </c>
      <c r="R86" s="36">
        <v>1.6E-2</v>
      </c>
      <c r="S86" s="36">
        <v>1.6E-2</v>
      </c>
      <c r="T86" s="36">
        <v>1.6E-2</v>
      </c>
      <c r="U86" s="36">
        <v>1.6E-2</v>
      </c>
      <c r="V86" s="36">
        <v>1.6E-2</v>
      </c>
      <c r="W86" s="36">
        <v>1.6E-2</v>
      </c>
      <c r="X86" s="36"/>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368</v>
      </c>
      <c r="B87" s="42" t="s">
        <v>89</v>
      </c>
      <c r="C87" s="28">
        <v>122.30769230769231</v>
      </c>
      <c r="D87" s="28">
        <v>124.26461538461538</v>
      </c>
      <c r="E87" s="28">
        <v>126.25284923076923</v>
      </c>
      <c r="F87" s="28">
        <v>128.27289481846154</v>
      </c>
      <c r="G87" s="28">
        <v>130.32526113555693</v>
      </c>
      <c r="H87" s="28">
        <v>132.41046531372584</v>
      </c>
      <c r="I87" s="28">
        <v>134.52903275874544</v>
      </c>
      <c r="J87" s="28">
        <v>136.68149728288537</v>
      </c>
      <c r="K87" s="28">
        <v>138.86840123941155</v>
      </c>
      <c r="L87" s="28">
        <v>141.09029565924214</v>
      </c>
      <c r="M87" s="28">
        <v>143.34774038979003</v>
      </c>
      <c r="N87" s="28">
        <v>145.64130423602668</v>
      </c>
      <c r="O87" s="28">
        <v>147.9715651038031</v>
      </c>
      <c r="P87" s="28">
        <v>150.33911014546396</v>
      </c>
      <c r="Q87" s="28">
        <v>152.7445359077914</v>
      </c>
      <c r="R87" s="28">
        <v>155.18844848231606</v>
      </c>
      <c r="S87" s="28">
        <v>157.67146365803313</v>
      </c>
      <c r="T87" s="28">
        <v>160.19420707656167</v>
      </c>
      <c r="U87" s="28">
        <v>162.75731438978664</v>
      </c>
      <c r="V87" s="28">
        <v>165.36143142002322</v>
      </c>
      <c r="W87" s="28">
        <v>168.00721432274361</v>
      </c>
      <c r="X87" s="28"/>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369</v>
      </c>
      <c r="B88" s="42" t="s">
        <v>90</v>
      </c>
      <c r="C88" s="28">
        <v>110.76923076923077</v>
      </c>
      <c r="D88" s="28">
        <v>112.54153846153847</v>
      </c>
      <c r="E88" s="28">
        <v>114.34220307692308</v>
      </c>
      <c r="F88" s="28">
        <v>116.17167832615385</v>
      </c>
      <c r="G88" s="28">
        <v>118.03042517937232</v>
      </c>
      <c r="H88" s="28">
        <v>119.91891198224228</v>
      </c>
      <c r="I88" s="28">
        <v>121.83761457395816</v>
      </c>
      <c r="J88" s="28">
        <v>123.78701640714149</v>
      </c>
      <c r="K88" s="28">
        <v>125.76760866965576</v>
      </c>
      <c r="L88" s="28">
        <v>127.77989040837025</v>
      </c>
      <c r="M88" s="28">
        <v>129.82436865490416</v>
      </c>
      <c r="N88" s="28">
        <v>131.90155855338264</v>
      </c>
      <c r="O88" s="28">
        <v>134.01198349023676</v>
      </c>
      <c r="P88" s="28">
        <v>136.15617522608053</v>
      </c>
      <c r="Q88" s="28">
        <v>138.33467402969782</v>
      </c>
      <c r="R88" s="28">
        <v>140.54802881417299</v>
      </c>
      <c r="S88" s="28">
        <v>142.79679727519976</v>
      </c>
      <c r="T88" s="28">
        <v>145.08154603160295</v>
      </c>
      <c r="U88" s="28">
        <v>147.40285076810861</v>
      </c>
      <c r="V88" s="28">
        <v>149.76129638039833</v>
      </c>
      <c r="W88" s="28">
        <v>152.15747712248472</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v>370</v>
      </c>
      <c r="B89" s="42" t="s">
        <v>91</v>
      </c>
      <c r="C89" s="28">
        <v>6360</v>
      </c>
      <c r="D89" s="28">
        <v>6461.76</v>
      </c>
      <c r="E89" s="28">
        <v>6565.1481599999997</v>
      </c>
      <c r="F89" s="28">
        <v>6670.1905305600003</v>
      </c>
      <c r="G89" s="28">
        <v>6776.9135790489599</v>
      </c>
      <c r="H89" s="28">
        <v>6885.3441963137439</v>
      </c>
      <c r="I89" s="28">
        <v>6995.5097034547634</v>
      </c>
      <c r="J89" s="28">
        <v>7107.4378587100391</v>
      </c>
      <c r="K89" s="28">
        <v>7221.1568644494009</v>
      </c>
      <c r="L89" s="28">
        <v>7336.6953742805917</v>
      </c>
      <c r="M89" s="28">
        <v>7454.0825002690817</v>
      </c>
      <c r="N89" s="28">
        <v>7573.3478202733877</v>
      </c>
      <c r="O89" s="28">
        <v>7694.5213853977612</v>
      </c>
      <c r="P89" s="28">
        <v>7817.6337275641263</v>
      </c>
      <c r="Q89" s="28">
        <v>7942.7158672051528</v>
      </c>
      <c r="R89" s="28">
        <v>8069.7993210804352</v>
      </c>
      <c r="S89" s="28">
        <v>8198.9161102177222</v>
      </c>
      <c r="T89" s="28">
        <v>8330.098767981206</v>
      </c>
      <c r="U89" s="28">
        <v>8463.3803482689054</v>
      </c>
      <c r="V89" s="28">
        <v>8598.7944338412071</v>
      </c>
      <c r="W89" s="28">
        <v>8736.3751447826671</v>
      </c>
      <c r="X89" s="28"/>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c r="B90" s="42"/>
      <c r="C90" s="26"/>
      <c r="D90" s="26"/>
      <c r="E90" s="26"/>
      <c r="F90" s="26"/>
      <c r="G90" s="26"/>
      <c r="H90" s="26"/>
      <c r="I90" s="26"/>
      <c r="J90" s="26"/>
      <c r="K90" s="26"/>
      <c r="L90" s="26"/>
      <c r="M90" s="26"/>
      <c r="N90" s="26"/>
      <c r="O90" s="26"/>
      <c r="P90" s="26"/>
      <c r="Q90" s="26"/>
      <c r="R90" s="26"/>
      <c r="S90" s="26"/>
      <c r="T90" s="26"/>
      <c r="U90" s="26"/>
      <c r="V90" s="26"/>
      <c r="W90" s="26"/>
      <c r="X90" s="26"/>
      <c r="Y90" s="21" t="s">
        <v>71</v>
      </c>
      <c r="Z90" s="21" t="s">
        <v>72</v>
      </c>
      <c r="AA90" s="73" t="s">
        <v>184</v>
      </c>
      <c r="AB90" s="73" t="s">
        <v>185</v>
      </c>
      <c r="AC90" s="17"/>
      <c r="AD90" s="318" t="s">
        <v>71</v>
      </c>
      <c r="AE90" s="318" t="s">
        <v>72</v>
      </c>
      <c r="AF90" s="319" t="s">
        <v>184</v>
      </c>
      <c r="AG90" s="319" t="s">
        <v>185</v>
      </c>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380</v>
      </c>
      <c r="B91" s="42" t="s">
        <v>37</v>
      </c>
      <c r="C91" s="24">
        <v>0</v>
      </c>
      <c r="D91" s="24">
        <v>11.388817891373808</v>
      </c>
      <c r="E91" s="24">
        <v>11.014057507987218</v>
      </c>
      <c r="F91" s="24">
        <v>10.658402555910524</v>
      </c>
      <c r="G91" s="24">
        <v>10.61725239616614</v>
      </c>
      <c r="H91" s="24">
        <v>10.658402555910557</v>
      </c>
      <c r="I91" s="24">
        <v>0.59667731629391718</v>
      </c>
      <c r="J91" s="24">
        <v>0.13373801916933648</v>
      </c>
      <c r="K91" s="24">
        <v>0.21015974440893626</v>
      </c>
      <c r="L91" s="24">
        <v>0.21015974440896579</v>
      </c>
      <c r="M91" s="24">
        <v>0.10581469648561326</v>
      </c>
      <c r="N91" s="24">
        <v>-7.0543130990427028E-2</v>
      </c>
      <c r="O91" s="24">
        <v>-0.14108626198082669</v>
      </c>
      <c r="P91" s="24">
        <v>-0.1234504792332064</v>
      </c>
      <c r="Q91" s="24">
        <v>-0.21015974440896779</v>
      </c>
      <c r="R91" s="24">
        <v>0</v>
      </c>
      <c r="S91" s="24">
        <v>-9.699680511181219E-2</v>
      </c>
      <c r="T91" s="24">
        <v>-0.27482428115016744</v>
      </c>
      <c r="U91" s="24">
        <v>-9.6996805111812079E-2</v>
      </c>
      <c r="V91" s="24">
        <v>-0.23514376996804454</v>
      </c>
      <c r="W91" s="24">
        <v>-0.14696485623003364</v>
      </c>
      <c r="X91" s="24"/>
      <c r="Y91" s="30">
        <f>SUM(D91:H91)</f>
        <v>54.336932907348242</v>
      </c>
      <c r="Z91" s="30">
        <f>SUM(I91:M91)</f>
        <v>1.256549520766769</v>
      </c>
      <c r="AA91" s="30">
        <f>SUM(O91:S91)</f>
        <v>-0.57169329073481312</v>
      </c>
      <c r="AB91" s="30">
        <f>SUM(S91:W91)</f>
        <v>-0.85092651757186988</v>
      </c>
      <c r="AC91" s="17"/>
      <c r="AD91" s="317">
        <v>54.336932907348242</v>
      </c>
      <c r="AE91" s="317">
        <v>1.256549520766769</v>
      </c>
      <c r="AF91" s="317">
        <v>0</v>
      </c>
      <c r="AG91" s="317">
        <v>0</v>
      </c>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381</v>
      </c>
      <c r="B92" s="42" t="s">
        <v>75</v>
      </c>
      <c r="C92" s="24">
        <v>0</v>
      </c>
      <c r="D92" s="24">
        <v>1.6665814696485721</v>
      </c>
      <c r="E92" s="24">
        <v>1.2168690095846613</v>
      </c>
      <c r="F92" s="24">
        <v>0.84651757188496046</v>
      </c>
      <c r="G92" s="24">
        <v>0.79361022364218115</v>
      </c>
      <c r="H92" s="24">
        <v>0.79948881789139026</v>
      </c>
      <c r="I92" s="24">
        <v>0.72453674121404221</v>
      </c>
      <c r="J92" s="24">
        <v>0.17488817891374767</v>
      </c>
      <c r="K92" s="24">
        <v>0.27482428115014729</v>
      </c>
      <c r="L92" s="24">
        <v>0.27482428115018592</v>
      </c>
      <c r="M92" s="24">
        <v>0.14990415335461876</v>
      </c>
      <c r="N92" s="24">
        <v>-9.9936102236438284E-2</v>
      </c>
      <c r="O92" s="24">
        <v>-0.19987220447283791</v>
      </c>
      <c r="P92" s="24">
        <v>-0.16460063897760846</v>
      </c>
      <c r="Q92" s="24">
        <v>-0.32479233226840509</v>
      </c>
      <c r="R92" s="24">
        <v>0</v>
      </c>
      <c r="S92" s="24">
        <v>-0.14108626198081767</v>
      </c>
      <c r="T92" s="24">
        <v>-0.39974440894569852</v>
      </c>
      <c r="U92" s="24">
        <v>-0.13226837060701654</v>
      </c>
      <c r="V92" s="24">
        <v>-0.37623003194887134</v>
      </c>
      <c r="W92" s="24">
        <v>-0.23514376996805367</v>
      </c>
      <c r="X92" s="24"/>
      <c r="Y92" s="30">
        <f t="shared" ref="Y92:Y94" si="28">SUM(D92:H92)</f>
        <v>5.3230670926517654</v>
      </c>
      <c r="Z92" s="30">
        <f t="shared" ref="Z92:Z94" si="29">SUM(I92:M92)</f>
        <v>1.5989776357827419</v>
      </c>
      <c r="AA92" s="30">
        <f t="shared" ref="AA92:AA94" si="30">SUM(O92:S92)</f>
        <v>-0.83035143769966913</v>
      </c>
      <c r="AB92" s="30">
        <f t="shared" ref="AB92:AB94" si="31">SUM(S92:W92)</f>
        <v>-1.2844728434504578</v>
      </c>
      <c r="AC92" s="17"/>
      <c r="AD92" s="317">
        <v>5.3230670926517654</v>
      </c>
      <c r="AE92" s="317">
        <v>1.5989776357827419</v>
      </c>
      <c r="AF92" s="317">
        <v>0</v>
      </c>
      <c r="AG92" s="317">
        <v>0</v>
      </c>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382</v>
      </c>
      <c r="B93" s="42" t="s">
        <v>76</v>
      </c>
      <c r="C93" s="24">
        <v>0</v>
      </c>
      <c r="D93" s="24">
        <v>3.0924345047923509</v>
      </c>
      <c r="E93" s="24">
        <v>2.2174057507987168</v>
      </c>
      <c r="F93" s="24">
        <v>1.5895718849839817</v>
      </c>
      <c r="G93" s="24">
        <v>1.4637699680511345</v>
      </c>
      <c r="H93" s="24">
        <v>1.5801661341853357</v>
      </c>
      <c r="I93" s="24">
        <v>1.4320255591054007</v>
      </c>
      <c r="J93" s="24">
        <v>0.34977635782749528</v>
      </c>
      <c r="K93" s="24">
        <v>0.54964856230029435</v>
      </c>
      <c r="L93" s="24">
        <v>0.53994888178918876</v>
      </c>
      <c r="M93" s="24">
        <v>0.30333546325875788</v>
      </c>
      <c r="N93" s="24">
        <v>-0.20222364217255745</v>
      </c>
      <c r="O93" s="24">
        <v>-0.40444728434503668</v>
      </c>
      <c r="P93" s="24">
        <v>-0.36417891373795869</v>
      </c>
      <c r="Q93" s="24">
        <v>-0.66486900958473516</v>
      </c>
      <c r="R93" s="24">
        <v>0</v>
      </c>
      <c r="S93" s="24">
        <v>-0.3103897763577988</v>
      </c>
      <c r="T93" s="24">
        <v>-0.87943769968053676</v>
      </c>
      <c r="U93" s="24">
        <v>-0.31391693290731937</v>
      </c>
      <c r="V93" s="24">
        <v>-0.83711182108623872</v>
      </c>
      <c r="W93" s="24">
        <v>-0.51437699680511739</v>
      </c>
      <c r="X93" s="24"/>
      <c r="Y93" s="30">
        <f t="shared" si="28"/>
        <v>9.9433482428115187</v>
      </c>
      <c r="Z93" s="30">
        <f t="shared" si="29"/>
        <v>3.1747348242811366</v>
      </c>
      <c r="AA93" s="30">
        <f t="shared" si="30"/>
        <v>-1.7438849840255293</v>
      </c>
      <c r="AB93" s="30">
        <f t="shared" si="31"/>
        <v>-2.8552332268370111</v>
      </c>
      <c r="AC93" s="17"/>
      <c r="AD93" s="317">
        <v>9.9433482428115187</v>
      </c>
      <c r="AE93" s="317">
        <v>3.1747348242811366</v>
      </c>
      <c r="AF93" s="317">
        <v>0</v>
      </c>
      <c r="AG93" s="317">
        <v>0</v>
      </c>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s="35" customFormat="1" x14ac:dyDescent="0.25">
      <c r="A94" s="37">
        <v>383</v>
      </c>
      <c r="B94" s="42" t="s">
        <v>40</v>
      </c>
      <c r="C94" s="24">
        <v>0</v>
      </c>
      <c r="D94" s="24">
        <v>3.1109520766773349</v>
      </c>
      <c r="E94" s="24">
        <v>2.3120511182108565</v>
      </c>
      <c r="F94" s="24">
        <v>1.6083833865814248</v>
      </c>
      <c r="G94" s="24">
        <v>1.5343130990415501</v>
      </c>
      <c r="H94" s="24">
        <v>1.6648178913738361</v>
      </c>
      <c r="I94" s="24">
        <v>1.5087412140574761</v>
      </c>
      <c r="J94" s="24">
        <v>0.37035143769970091</v>
      </c>
      <c r="K94" s="24">
        <v>0.58198083067090012</v>
      </c>
      <c r="L94" s="24">
        <v>0.59168051118216491</v>
      </c>
      <c r="M94" s="24">
        <v>0.32273482428112038</v>
      </c>
      <c r="N94" s="24">
        <v>-0.21515654952080238</v>
      </c>
      <c r="O94" s="24">
        <v>-0.43031309904152154</v>
      </c>
      <c r="P94" s="24">
        <v>-0.37652396166127938</v>
      </c>
      <c r="Q94" s="24">
        <v>-0.71072204472850986</v>
      </c>
      <c r="R94" s="24">
        <v>0</v>
      </c>
      <c r="S94" s="24">
        <v>-0.33331629392968171</v>
      </c>
      <c r="T94" s="24">
        <v>-0.94439616613421273</v>
      </c>
      <c r="U94" s="24">
        <v>-0.33860702875396231</v>
      </c>
      <c r="V94" s="24">
        <v>-0.90295207667729116</v>
      </c>
      <c r="W94" s="24">
        <v>-0.5731629392971308</v>
      </c>
      <c r="X94" s="24"/>
      <c r="Y94" s="30">
        <f t="shared" si="28"/>
        <v>10.230517571885002</v>
      </c>
      <c r="Z94" s="30">
        <f t="shared" si="29"/>
        <v>3.3754888178913625</v>
      </c>
      <c r="AA94" s="30">
        <f t="shared" si="30"/>
        <v>-1.8508753993609923</v>
      </c>
      <c r="AB94" s="30">
        <f t="shared" si="31"/>
        <v>-3.0924345047922785</v>
      </c>
      <c r="AC94" s="17"/>
      <c r="AD94" s="317">
        <v>10.230517571885002</v>
      </c>
      <c r="AE94" s="317">
        <v>3.3754888178913625</v>
      </c>
      <c r="AF94" s="317">
        <v>0</v>
      </c>
      <c r="AG94" s="317">
        <v>0</v>
      </c>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row>
    <row r="95" spans="1:85" x14ac:dyDescent="0.25">
      <c r="A95" s="37" t="s">
        <v>98</v>
      </c>
      <c r="Y95" s="222">
        <f>SUM(Y91:Y94)</f>
        <v>79.833865814696537</v>
      </c>
      <c r="Z95" s="222">
        <f t="shared" ref="Z95" si="32">SUM(Z91:Z94)</f>
        <v>9.4057507987220106</v>
      </c>
      <c r="AA95" s="222">
        <f t="shared" ref="AA95" si="33">SUM(AA91:AA94)</f>
        <v>-4.9968051118210042</v>
      </c>
      <c r="AB95" s="222">
        <f t="shared" ref="AB95" si="34">SUM(AB91:AB94)</f>
        <v>-8.0830670926516177</v>
      </c>
      <c r="AC95" s="321">
        <f>SUM(Y95:AB95)</f>
        <v>76.159744408945926</v>
      </c>
      <c r="AD95" s="320">
        <f>SUM(AD91:AD94)</f>
        <v>79.833865814696537</v>
      </c>
      <c r="AE95" s="320">
        <f t="shared" ref="AE95" si="35">SUM(AE91:AE94)</f>
        <v>9.4057507987220106</v>
      </c>
      <c r="AF95" s="320">
        <f t="shared" ref="AF95" si="36">SUM(AF91:AF94)</f>
        <v>0</v>
      </c>
      <c r="AG95" s="320">
        <f t="shared" ref="AG95" si="37">SUM(AG91:AG94)</f>
        <v>0</v>
      </c>
      <c r="AH95" s="320">
        <f>SUM(AD95:AG95)</f>
        <v>89.239616613418548</v>
      </c>
    </row>
    <row r="96" spans="1:85" x14ac:dyDescent="0.25">
      <c r="A96" s="37">
        <v>1</v>
      </c>
      <c r="B96" s="42" t="s">
        <v>131</v>
      </c>
      <c r="C96" s="42" t="s">
        <v>100</v>
      </c>
      <c r="D96" s="42"/>
      <c r="E96" s="42"/>
      <c r="F96" s="42"/>
      <c r="G96" s="42"/>
      <c r="H96" s="42"/>
      <c r="I96" s="42"/>
      <c r="J96" s="42"/>
      <c r="K96" s="42"/>
      <c r="L96" s="42"/>
      <c r="M96" s="42"/>
      <c r="N96" s="42"/>
      <c r="O96" s="42"/>
      <c r="P96" s="42"/>
      <c r="Q96" s="42"/>
      <c r="R96" s="42"/>
      <c r="S96" s="42"/>
      <c r="T96" s="42"/>
      <c r="U96" s="42"/>
      <c r="V96" s="42"/>
      <c r="W96" s="42"/>
      <c r="X96" s="42"/>
    </row>
    <row r="97" spans="1:24" x14ac:dyDescent="0.25">
      <c r="A97" s="37">
        <v>283</v>
      </c>
      <c r="B97" s="42" t="s">
        <v>73</v>
      </c>
      <c r="C97" s="42">
        <v>2020</v>
      </c>
      <c r="D97" s="42">
        <v>2021</v>
      </c>
      <c r="E97" s="42">
        <v>2022</v>
      </c>
      <c r="F97" s="42">
        <v>2023</v>
      </c>
      <c r="G97" s="42">
        <v>2024</v>
      </c>
      <c r="H97" s="42">
        <v>2025</v>
      </c>
      <c r="I97" s="42">
        <v>2026</v>
      </c>
      <c r="J97" s="42">
        <v>2027</v>
      </c>
      <c r="K97" s="42">
        <v>2028</v>
      </c>
      <c r="L97" s="42">
        <v>2029</v>
      </c>
      <c r="M97" s="42">
        <v>2030</v>
      </c>
      <c r="N97" s="42">
        <v>2031</v>
      </c>
      <c r="O97" s="42">
        <v>2032</v>
      </c>
      <c r="P97" s="42">
        <v>2033</v>
      </c>
      <c r="Q97" s="42">
        <v>2034</v>
      </c>
      <c r="R97" s="42">
        <v>2035</v>
      </c>
      <c r="S97" s="42">
        <v>2036</v>
      </c>
      <c r="T97" s="42">
        <v>2037</v>
      </c>
      <c r="U97" s="42">
        <v>2038</v>
      </c>
      <c r="V97" s="42">
        <v>2039</v>
      </c>
      <c r="W97" s="42">
        <v>2040</v>
      </c>
      <c r="X97" s="42"/>
    </row>
    <row r="98" spans="1:24" x14ac:dyDescent="0.25">
      <c r="A98" s="37">
        <v>285</v>
      </c>
      <c r="B98" s="42" t="s">
        <v>74</v>
      </c>
      <c r="C98" s="24">
        <v>0</v>
      </c>
      <c r="D98" s="24">
        <v>3427.7871042695324</v>
      </c>
      <c r="E98" s="24">
        <v>3448.3479523671217</v>
      </c>
      <c r="F98" s="24">
        <v>3463.3606351050439</v>
      </c>
      <c r="G98" s="24">
        <v>3473.8042404879466</v>
      </c>
      <c r="H98" s="24">
        <v>3483.5951205344177</v>
      </c>
      <c r="I98" s="24">
        <v>3494.0387259173203</v>
      </c>
      <c r="J98" s="24">
        <v>3503.5032432955754</v>
      </c>
      <c r="K98" s="24">
        <v>3505.7877819730857</v>
      </c>
      <c r="L98" s="24">
        <v>3509.3777713234581</v>
      </c>
      <c r="M98" s="24">
        <v>3512.967760673831</v>
      </c>
      <c r="N98" s="24">
        <v>3514.9259366831252</v>
      </c>
      <c r="O98" s="24">
        <v>3513.6204860102625</v>
      </c>
      <c r="P98" s="24">
        <v>3511.0095846645368</v>
      </c>
      <c r="Q98" s="24">
        <v>3508.725045987027</v>
      </c>
      <c r="R98" s="24">
        <v>3504.4823313002225</v>
      </c>
      <c r="S98" s="24">
        <v>3504.4823313002225</v>
      </c>
      <c r="T98" s="24">
        <v>3502.5241552909283</v>
      </c>
      <c r="U98" s="24">
        <v>3496.9759899312617</v>
      </c>
      <c r="V98" s="24">
        <v>3495.0178139219674</v>
      </c>
      <c r="W98" s="24">
        <v>3489.7960112305159</v>
      </c>
      <c r="X98" s="24"/>
    </row>
    <row r="99" spans="1:24" x14ac:dyDescent="0.25">
      <c r="A99" s="37">
        <v>287</v>
      </c>
      <c r="B99" s="42" t="s">
        <v>74</v>
      </c>
      <c r="C99" s="24">
        <v>0</v>
      </c>
      <c r="D99" s="24">
        <v>3427.7871042695324</v>
      </c>
      <c r="E99" s="24">
        <v>3448.3479523671217</v>
      </c>
      <c r="F99" s="24">
        <v>3463.3606351050439</v>
      </c>
      <c r="G99" s="24">
        <v>3473.8042404879466</v>
      </c>
      <c r="H99" s="24">
        <v>3483.5951205344177</v>
      </c>
      <c r="I99" s="24">
        <v>3494.0387259173203</v>
      </c>
      <c r="J99" s="24">
        <v>3503.5032432955754</v>
      </c>
      <c r="K99" s="24">
        <v>3505.7877819730857</v>
      </c>
      <c r="L99" s="24">
        <v>3509.3777713234581</v>
      </c>
      <c r="M99" s="24">
        <v>3512.967760673831</v>
      </c>
      <c r="N99" s="24">
        <v>3514.9259366831252</v>
      </c>
      <c r="O99" s="24">
        <v>3513.6204860102625</v>
      </c>
      <c r="P99" s="24">
        <v>3511.0095846645368</v>
      </c>
      <c r="Q99" s="24">
        <v>3508.725045987027</v>
      </c>
      <c r="R99" s="24">
        <v>3504.4823313002225</v>
      </c>
      <c r="S99" s="24">
        <v>3504.4823313002225</v>
      </c>
      <c r="T99" s="24">
        <v>3502.5241552909283</v>
      </c>
      <c r="U99" s="24">
        <v>3496.9759899312617</v>
      </c>
      <c r="V99" s="24">
        <v>3495.0178139219674</v>
      </c>
      <c r="W99" s="24">
        <v>3489.7960112305159</v>
      </c>
      <c r="X99" s="24"/>
    </row>
    <row r="100" spans="1:24" x14ac:dyDescent="0.25">
      <c r="A100" s="37">
        <v>289</v>
      </c>
      <c r="B100" s="42" t="s">
        <v>77</v>
      </c>
      <c r="C100" s="24">
        <v>0</v>
      </c>
      <c r="D100" s="24">
        <v>20.560848097589314</v>
      </c>
      <c r="E100" s="24">
        <v>15.012682737922205</v>
      </c>
      <c r="F100" s="24">
        <v>10.44360538290266</v>
      </c>
      <c r="G100" s="24">
        <v>9.7908800464711021</v>
      </c>
      <c r="H100" s="24">
        <v>10.44360538290266</v>
      </c>
      <c r="I100" s="24">
        <v>9.4645173782550955</v>
      </c>
      <c r="J100" s="24">
        <v>2.284538677510227</v>
      </c>
      <c r="K100" s="24">
        <v>3.5899893503724343</v>
      </c>
      <c r="L100" s="24">
        <v>3.589989350372889</v>
      </c>
      <c r="M100" s="24">
        <v>1.9581760092942204</v>
      </c>
      <c r="N100" s="24">
        <v>-1.305450672862662</v>
      </c>
      <c r="O100" s="24">
        <v>-2.6109013457257788</v>
      </c>
      <c r="P100" s="24">
        <v>-2.2845386775097722</v>
      </c>
      <c r="Q100" s="24">
        <v>-4.2427146868044474</v>
      </c>
      <c r="R100" s="24">
        <v>0</v>
      </c>
      <c r="S100" s="24">
        <v>-1.9581760092942204</v>
      </c>
      <c r="T100" s="24">
        <v>-5.5481653596666547</v>
      </c>
      <c r="U100" s="24">
        <v>-1.9581760092942204</v>
      </c>
      <c r="V100" s="24">
        <v>-5.2218026914515576</v>
      </c>
      <c r="W100" s="24">
        <v>-3.2636266821568825</v>
      </c>
      <c r="X100" s="24"/>
    </row>
    <row r="101" spans="1:24" x14ac:dyDescent="0.25">
      <c r="A101" s="37">
        <v>299</v>
      </c>
      <c r="B101" s="42" t="s">
        <v>78</v>
      </c>
      <c r="C101" s="24">
        <v>0</v>
      </c>
      <c r="D101" s="24">
        <v>6</v>
      </c>
      <c r="E101" s="24">
        <v>6</v>
      </c>
      <c r="F101" s="24">
        <v>6</v>
      </c>
      <c r="G101" s="24">
        <v>6</v>
      </c>
      <c r="H101" s="24">
        <v>6</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row>
    <row r="102" spans="1:24" x14ac:dyDescent="0.25">
      <c r="A102" s="37">
        <v>301</v>
      </c>
      <c r="B102" s="42" t="s">
        <v>80</v>
      </c>
      <c r="C102" s="24">
        <v>0</v>
      </c>
      <c r="D102" s="24">
        <v>20.560848097589314</v>
      </c>
      <c r="E102" s="24">
        <v>15.012682737922205</v>
      </c>
      <c r="F102" s="24">
        <v>10.44360538290266</v>
      </c>
      <c r="G102" s="24">
        <v>9.7908800464711021</v>
      </c>
      <c r="H102" s="24">
        <v>10.44360538290266</v>
      </c>
      <c r="I102" s="24">
        <v>9.4645173782550955</v>
      </c>
      <c r="J102" s="24">
        <v>2.284538677510227</v>
      </c>
      <c r="K102" s="24">
        <v>3.5899893503724343</v>
      </c>
      <c r="L102" s="24">
        <v>3.589989350372889</v>
      </c>
      <c r="M102" s="24">
        <v>1.9581760092942204</v>
      </c>
      <c r="N102" s="24">
        <v>-1.305450672862662</v>
      </c>
      <c r="O102" s="24">
        <v>-2.6109013457257788</v>
      </c>
      <c r="P102" s="24">
        <v>-2.2845386775097722</v>
      </c>
      <c r="Q102" s="24">
        <v>-4.2427146868044474</v>
      </c>
      <c r="R102" s="24">
        <v>0</v>
      </c>
      <c r="S102" s="24">
        <v>-1.9581760092942204</v>
      </c>
      <c r="T102" s="24">
        <v>-5.5481653596666547</v>
      </c>
      <c r="U102" s="24">
        <v>-1.9581760092942204</v>
      </c>
      <c r="V102" s="24">
        <v>-5.2218026914515576</v>
      </c>
      <c r="W102" s="24">
        <v>-3.2636266821568825</v>
      </c>
      <c r="X102" s="24"/>
    </row>
    <row r="103" spans="1:24" x14ac:dyDescent="0.25">
      <c r="A103" s="37">
        <v>303</v>
      </c>
      <c r="B103" s="42" t="s">
        <v>81</v>
      </c>
      <c r="C103" s="24">
        <v>0</v>
      </c>
      <c r="D103" s="24">
        <v>72.96084809758932</v>
      </c>
      <c r="E103" s="24">
        <v>67.412682737922211</v>
      </c>
      <c r="F103" s="24">
        <v>62.843605382902659</v>
      </c>
      <c r="G103" s="24">
        <v>62.190880046471101</v>
      </c>
      <c r="H103" s="24">
        <v>62.843605382902659</v>
      </c>
      <c r="I103" s="24">
        <v>9.4645173782550955</v>
      </c>
      <c r="J103" s="24">
        <v>2.284538677510227</v>
      </c>
      <c r="K103" s="24">
        <v>3.5899893503724343</v>
      </c>
      <c r="L103" s="24">
        <v>3.589989350372889</v>
      </c>
      <c r="M103" s="24">
        <v>1.9581760092942204</v>
      </c>
      <c r="N103" s="24">
        <v>-1.305450672862662</v>
      </c>
      <c r="O103" s="24">
        <v>-2.6109013457257788</v>
      </c>
      <c r="P103" s="24">
        <v>-2.2845386775097722</v>
      </c>
      <c r="Q103" s="24">
        <v>-4.2427146868044474</v>
      </c>
      <c r="R103" s="24">
        <v>0</v>
      </c>
      <c r="S103" s="24">
        <v>-1.9581760092942204</v>
      </c>
      <c r="T103" s="24">
        <v>-5.5481653596666547</v>
      </c>
      <c r="U103" s="24">
        <v>-1.9581760092942204</v>
      </c>
      <c r="V103" s="24">
        <v>-5.2218026914515576</v>
      </c>
      <c r="W103" s="24">
        <v>-3.2636266821568825</v>
      </c>
      <c r="X103" s="24"/>
    </row>
    <row r="104" spans="1:24" x14ac:dyDescent="0.25">
      <c r="B104" s="42"/>
      <c r="C104" s="26"/>
      <c r="D104" s="26"/>
      <c r="E104" s="26"/>
      <c r="F104" s="26"/>
      <c r="G104" s="26"/>
      <c r="H104" s="26"/>
      <c r="I104" s="26"/>
      <c r="J104" s="26"/>
      <c r="K104" s="26"/>
      <c r="L104" s="26"/>
      <c r="M104" s="26"/>
      <c r="N104" s="26"/>
      <c r="O104" s="26"/>
      <c r="P104" s="26"/>
      <c r="Q104" s="26"/>
      <c r="R104" s="26"/>
      <c r="S104" s="26"/>
      <c r="T104" s="26"/>
      <c r="U104" s="26"/>
      <c r="V104" s="26"/>
      <c r="W104" s="26"/>
      <c r="X104" s="26"/>
    </row>
    <row r="105" spans="1:24" x14ac:dyDescent="0.25">
      <c r="A105" s="37">
        <v>330</v>
      </c>
      <c r="B105" s="42" t="s">
        <v>82</v>
      </c>
      <c r="C105" s="28">
        <v>1.6E-2</v>
      </c>
      <c r="D105" s="36">
        <v>1.6E-2</v>
      </c>
      <c r="E105" s="36">
        <v>1.6E-2</v>
      </c>
      <c r="F105" s="36">
        <v>1.6E-2</v>
      </c>
      <c r="G105" s="36">
        <v>1.6E-2</v>
      </c>
      <c r="H105" s="36">
        <v>1.6E-2</v>
      </c>
      <c r="I105" s="36">
        <v>1.6E-2</v>
      </c>
      <c r="J105" s="36">
        <v>1.6E-2</v>
      </c>
      <c r="K105" s="36">
        <v>1.6E-2</v>
      </c>
      <c r="L105" s="36">
        <v>1.6E-2</v>
      </c>
      <c r="M105" s="36">
        <v>1.6E-2</v>
      </c>
      <c r="N105" s="36">
        <v>1.6E-2</v>
      </c>
      <c r="O105" s="36">
        <v>1.6E-2</v>
      </c>
      <c r="P105" s="36">
        <v>1.6E-2</v>
      </c>
      <c r="Q105" s="36">
        <v>1.6E-2</v>
      </c>
      <c r="R105" s="36">
        <v>1.6E-2</v>
      </c>
      <c r="S105" s="36">
        <v>1.6E-2</v>
      </c>
      <c r="T105" s="36">
        <v>1.6E-2</v>
      </c>
      <c r="U105" s="36">
        <v>1.6E-2</v>
      </c>
      <c r="V105" s="36">
        <v>1.6E-2</v>
      </c>
      <c r="W105" s="36">
        <v>1.6E-2</v>
      </c>
      <c r="X105" s="36"/>
    </row>
    <row r="106" spans="1:24" x14ac:dyDescent="0.25">
      <c r="A106" s="37">
        <v>331</v>
      </c>
      <c r="B106" s="42" t="s">
        <v>83</v>
      </c>
      <c r="C106" s="28">
        <v>184630.54</v>
      </c>
      <c r="D106" s="28">
        <v>187584.62864000001</v>
      </c>
      <c r="E106" s="28">
        <v>190585.98269824003</v>
      </c>
      <c r="F106" s="28">
        <v>193635.35842141186</v>
      </c>
      <c r="G106" s="28">
        <v>196733.52415615445</v>
      </c>
      <c r="H106" s="28">
        <v>199881.26054265292</v>
      </c>
      <c r="I106" s="28">
        <v>203079.36071133538</v>
      </c>
      <c r="J106" s="28">
        <v>206328.63048271675</v>
      </c>
      <c r="K106" s="28">
        <v>209629.88857044021</v>
      </c>
      <c r="L106" s="28">
        <v>212983.96678756725</v>
      </c>
      <c r="M106" s="28">
        <v>216391.71025616833</v>
      </c>
      <c r="N106" s="28">
        <v>219853.97762026702</v>
      </c>
      <c r="O106" s="28">
        <v>223371.64126219129</v>
      </c>
      <c r="P106" s="28">
        <v>226945.58752238634</v>
      </c>
      <c r="Q106" s="28">
        <v>230576.71692274453</v>
      </c>
      <c r="R106" s="28">
        <v>234265.94439350846</v>
      </c>
      <c r="S106" s="28">
        <v>238014.19950380459</v>
      </c>
      <c r="T106" s="28">
        <v>241822.42669586546</v>
      </c>
      <c r="U106" s="28">
        <v>245691.58552299932</v>
      </c>
      <c r="V106" s="28">
        <v>249622.65089136732</v>
      </c>
      <c r="W106" s="28">
        <v>253616.6133056292</v>
      </c>
      <c r="X106" s="28"/>
    </row>
    <row r="107" spans="1:24" x14ac:dyDescent="0.25">
      <c r="A107" s="37">
        <v>332</v>
      </c>
      <c r="B107" s="42" t="s">
        <v>84</v>
      </c>
      <c r="C107" s="28">
        <v>170000</v>
      </c>
      <c r="D107" s="28">
        <v>172720</v>
      </c>
      <c r="E107" s="28">
        <v>175483.51999999999</v>
      </c>
      <c r="F107" s="28">
        <v>178291.25631999999</v>
      </c>
      <c r="G107" s="28">
        <v>181143.91642112</v>
      </c>
      <c r="H107" s="28">
        <v>184042.21908385793</v>
      </c>
      <c r="I107" s="28">
        <v>186986.89458919966</v>
      </c>
      <c r="J107" s="28">
        <v>189978.68490262685</v>
      </c>
      <c r="K107" s="28">
        <v>193018.34386106889</v>
      </c>
      <c r="L107" s="28">
        <v>196106.637362846</v>
      </c>
      <c r="M107" s="28">
        <v>199244.34356065153</v>
      </c>
      <c r="N107" s="28">
        <v>202432.25305762194</v>
      </c>
      <c r="O107" s="28">
        <v>205671.16910654391</v>
      </c>
      <c r="P107" s="28">
        <v>208961.90781224862</v>
      </c>
      <c r="Q107" s="28">
        <v>212305.2983372446</v>
      </c>
      <c r="R107" s="28">
        <v>215702.18311064053</v>
      </c>
      <c r="S107" s="28">
        <v>219153.41804041079</v>
      </c>
      <c r="T107" s="28">
        <v>222659.87272905736</v>
      </c>
      <c r="U107" s="28">
        <v>226222.43069272229</v>
      </c>
      <c r="V107" s="28">
        <v>229841.98958380584</v>
      </c>
      <c r="W107" s="28">
        <v>233519.46141714675</v>
      </c>
      <c r="X107" s="28"/>
    </row>
    <row r="108" spans="1:24" x14ac:dyDescent="0.25">
      <c r="A108" s="37">
        <v>336</v>
      </c>
      <c r="B108" s="42" t="s">
        <v>85</v>
      </c>
      <c r="C108" s="28">
        <v>129246.65070109618</v>
      </c>
      <c r="D108" s="28">
        <v>131314.59711231379</v>
      </c>
      <c r="E108" s="28">
        <v>133415.63066611037</v>
      </c>
      <c r="F108" s="28">
        <v>135550.28075676822</v>
      </c>
      <c r="G108" s="28">
        <v>137719.0852488768</v>
      </c>
      <c r="H108" s="28">
        <v>139922.59061285888</v>
      </c>
      <c r="I108" s="28">
        <v>142161.35206266469</v>
      </c>
      <c r="J108" s="28">
        <v>144435.93369566687</v>
      </c>
      <c r="K108" s="28">
        <v>146746.90863479787</v>
      </c>
      <c r="L108" s="28">
        <v>149094.85917295469</v>
      </c>
      <c r="M108" s="28">
        <v>151480.37691972204</v>
      </c>
      <c r="N108" s="28">
        <v>153904.0629504371</v>
      </c>
      <c r="O108" s="28">
        <v>156366.52795764443</v>
      </c>
      <c r="P108" s="28">
        <v>158868.39240496681</v>
      </c>
      <c r="Q108" s="28">
        <v>161410.28668344635</v>
      </c>
      <c r="R108" s="28">
        <v>163992.85127038156</v>
      </c>
      <c r="S108" s="28">
        <v>166616.73689070717</v>
      </c>
      <c r="T108" s="28">
        <v>169282.60468095884</v>
      </c>
      <c r="U108" s="28">
        <v>171991.12635585424</v>
      </c>
      <c r="V108" s="28">
        <v>174742.98437754798</v>
      </c>
      <c r="W108" s="28">
        <v>177538.8721275882</v>
      </c>
      <c r="X108" s="28"/>
    </row>
    <row r="109" spans="1:24" x14ac:dyDescent="0.25">
      <c r="B109" s="42"/>
      <c r="C109" s="26"/>
      <c r="D109" s="26"/>
      <c r="E109" s="26"/>
      <c r="F109" s="26"/>
      <c r="G109" s="26"/>
      <c r="H109" s="26"/>
      <c r="I109" s="26"/>
      <c r="J109" s="26"/>
      <c r="K109" s="26"/>
      <c r="L109" s="26"/>
      <c r="M109" s="26"/>
      <c r="N109" s="26"/>
      <c r="O109" s="26"/>
      <c r="P109" s="26"/>
      <c r="Q109" s="26"/>
      <c r="R109" s="26"/>
      <c r="S109" s="26"/>
      <c r="T109" s="26"/>
      <c r="U109" s="26"/>
      <c r="V109" s="26"/>
      <c r="W109" s="26"/>
      <c r="X109" s="26"/>
    </row>
    <row r="110" spans="1:24" x14ac:dyDescent="0.25">
      <c r="A110" s="37">
        <v>339</v>
      </c>
      <c r="B110" s="42" t="s">
        <v>86</v>
      </c>
      <c r="C110" s="24">
        <v>0</v>
      </c>
      <c r="D110" s="24">
        <v>6.9906883531803672</v>
      </c>
      <c r="E110" s="24">
        <v>5.2544389582727717</v>
      </c>
      <c r="F110" s="24">
        <v>3.655261884015931</v>
      </c>
      <c r="G110" s="24">
        <v>3.5247168167295966</v>
      </c>
      <c r="H110" s="24">
        <v>3.8641339916739845</v>
      </c>
      <c r="I110" s="24">
        <v>3.5018714299543854</v>
      </c>
      <c r="J110" s="24">
        <v>0.86812469745388621</v>
      </c>
      <c r="K110" s="24">
        <v>1.3641959531415251</v>
      </c>
      <c r="L110" s="24">
        <v>1.4000958466454267</v>
      </c>
      <c r="M110" s="24">
        <v>0.76368864362474598</v>
      </c>
      <c r="N110" s="24">
        <v>-0.50912576241643814</v>
      </c>
      <c r="O110" s="24">
        <v>-1.0182515248330537</v>
      </c>
      <c r="P110" s="24">
        <v>-0.91381547100390892</v>
      </c>
      <c r="Q110" s="24">
        <v>-1.697085874721779</v>
      </c>
      <c r="R110" s="24">
        <v>0</v>
      </c>
      <c r="S110" s="24">
        <v>-0.8028521638106304</v>
      </c>
      <c r="T110" s="24">
        <v>-2.3302294510599948</v>
      </c>
      <c r="U110" s="24">
        <v>-0.82243392390357262</v>
      </c>
      <c r="V110" s="24">
        <v>-2.2453751573241698</v>
      </c>
      <c r="W110" s="24">
        <v>-1.4033594733274595</v>
      </c>
      <c r="X110" s="24"/>
    </row>
    <row r="111" spans="1:24" x14ac:dyDescent="0.25">
      <c r="A111" s="37">
        <v>340</v>
      </c>
      <c r="B111" s="42" t="s">
        <v>87</v>
      </c>
      <c r="C111" s="24">
        <v>0</v>
      </c>
      <c r="D111" s="24">
        <v>65.970159744408946</v>
      </c>
      <c r="E111" s="24">
        <v>62.158243779649432</v>
      </c>
      <c r="F111" s="24">
        <v>59.188343498886731</v>
      </c>
      <c r="G111" s="24">
        <v>58.666163229741507</v>
      </c>
      <c r="H111" s="24">
        <v>58.979471391228671</v>
      </c>
      <c r="I111" s="24">
        <v>5.9626459483007102</v>
      </c>
      <c r="J111" s="24">
        <v>1.4164139800563407</v>
      </c>
      <c r="K111" s="24">
        <v>2.2257933972309094</v>
      </c>
      <c r="L111" s="24">
        <v>2.1898935037274625</v>
      </c>
      <c r="M111" s="24">
        <v>1.1944873656694746</v>
      </c>
      <c r="N111" s="24">
        <v>-0.79632491044622389</v>
      </c>
      <c r="O111" s="24">
        <v>-1.5926498208927251</v>
      </c>
      <c r="P111" s="24">
        <v>-1.3707232065058634</v>
      </c>
      <c r="Q111" s="24">
        <v>-2.5456288120826684</v>
      </c>
      <c r="R111" s="24">
        <v>0</v>
      </c>
      <c r="S111" s="24">
        <v>-1.1553238454835901</v>
      </c>
      <c r="T111" s="24">
        <v>-3.2179359086066599</v>
      </c>
      <c r="U111" s="24">
        <v>-1.1357420853906479</v>
      </c>
      <c r="V111" s="24">
        <v>-2.9764275341273878</v>
      </c>
      <c r="W111" s="24">
        <v>-1.860267208829423</v>
      </c>
      <c r="X111" s="24"/>
    </row>
    <row r="112" spans="1:24" x14ac:dyDescent="0.25">
      <c r="B112" s="42"/>
      <c r="C112" s="26"/>
      <c r="D112" s="26"/>
      <c r="E112" s="26"/>
      <c r="F112" s="26"/>
      <c r="G112" s="26"/>
      <c r="H112" s="26"/>
      <c r="I112" s="26"/>
      <c r="J112" s="26"/>
      <c r="K112" s="26"/>
      <c r="L112" s="26"/>
      <c r="M112" s="26"/>
      <c r="N112" s="26"/>
      <c r="O112" s="26"/>
      <c r="P112" s="26"/>
      <c r="Q112" s="26"/>
      <c r="R112" s="26"/>
      <c r="S112" s="26"/>
      <c r="T112" s="26"/>
      <c r="U112" s="26"/>
      <c r="V112" s="26"/>
      <c r="W112" s="26"/>
      <c r="X112" s="26"/>
    </row>
    <row r="113" spans="1:58" x14ac:dyDescent="0.25">
      <c r="A113" s="37">
        <v>366</v>
      </c>
      <c r="B113" s="42" t="s">
        <v>88</v>
      </c>
      <c r="C113" s="36">
        <v>1.6E-2</v>
      </c>
      <c r="D113" s="36">
        <v>1.6E-2</v>
      </c>
      <c r="E113" s="36">
        <v>1.6E-2</v>
      </c>
      <c r="F113" s="36">
        <v>1.6E-2</v>
      </c>
      <c r="G113" s="36">
        <v>1.6E-2</v>
      </c>
      <c r="H113" s="36">
        <v>1.6E-2</v>
      </c>
      <c r="I113" s="36">
        <v>1.6E-2</v>
      </c>
      <c r="J113" s="36">
        <v>1.6E-2</v>
      </c>
      <c r="K113" s="36">
        <v>1.6E-2</v>
      </c>
      <c r="L113" s="36">
        <v>1.6E-2</v>
      </c>
      <c r="M113" s="36">
        <v>1.6E-2</v>
      </c>
      <c r="N113" s="36">
        <v>1.6E-2</v>
      </c>
      <c r="O113" s="36">
        <v>1.6E-2</v>
      </c>
      <c r="P113" s="36">
        <v>1.6E-2</v>
      </c>
      <c r="Q113" s="36">
        <v>1.6E-2</v>
      </c>
      <c r="R113" s="36">
        <v>1.6E-2</v>
      </c>
      <c r="S113" s="36">
        <v>1.6E-2</v>
      </c>
      <c r="T113" s="36">
        <v>1.6E-2</v>
      </c>
      <c r="U113" s="36">
        <v>1.6E-2</v>
      </c>
      <c r="V113" s="36">
        <v>1.6E-2</v>
      </c>
      <c r="W113" s="36">
        <v>1.6E-2</v>
      </c>
      <c r="X113" s="36"/>
    </row>
    <row r="114" spans="1:58" x14ac:dyDescent="0.25">
      <c r="A114" s="37">
        <v>368</v>
      </c>
      <c r="B114" s="42" t="s">
        <v>89</v>
      </c>
      <c r="C114" s="28">
        <v>122.30769230769231</v>
      </c>
      <c r="D114" s="28">
        <v>124.26461538461538</v>
      </c>
      <c r="E114" s="28">
        <v>126.25284923076923</v>
      </c>
      <c r="F114" s="28">
        <v>128.27289481846154</v>
      </c>
      <c r="G114" s="28">
        <v>130.32526113555693</v>
      </c>
      <c r="H114" s="28">
        <v>132.41046531372584</v>
      </c>
      <c r="I114" s="28">
        <v>134.52903275874544</v>
      </c>
      <c r="J114" s="28">
        <v>136.68149728288537</v>
      </c>
      <c r="K114" s="28">
        <v>138.86840123941155</v>
      </c>
      <c r="L114" s="28">
        <v>141.09029565924214</v>
      </c>
      <c r="M114" s="28">
        <v>143.34774038979003</v>
      </c>
      <c r="N114" s="28">
        <v>145.64130423602668</v>
      </c>
      <c r="O114" s="28">
        <v>147.9715651038031</v>
      </c>
      <c r="P114" s="28">
        <v>150.33911014546396</v>
      </c>
      <c r="Q114" s="28">
        <v>152.7445359077914</v>
      </c>
      <c r="R114" s="28">
        <v>155.18844848231606</v>
      </c>
      <c r="S114" s="28">
        <v>157.67146365803313</v>
      </c>
      <c r="T114" s="28">
        <v>160.19420707656167</v>
      </c>
      <c r="U114" s="28">
        <v>162.75731438978664</v>
      </c>
      <c r="V114" s="28">
        <v>165.36143142002322</v>
      </c>
      <c r="W114" s="28">
        <v>168.00721432274361</v>
      </c>
      <c r="X114" s="28"/>
    </row>
    <row r="115" spans="1:58" x14ac:dyDescent="0.25">
      <c r="A115" s="37">
        <v>369</v>
      </c>
      <c r="B115" s="42" t="s">
        <v>90</v>
      </c>
      <c r="C115" s="28">
        <v>110.76923076923077</v>
      </c>
      <c r="D115" s="28">
        <v>112.54153846153847</v>
      </c>
      <c r="E115" s="28">
        <v>114.34220307692308</v>
      </c>
      <c r="F115" s="28">
        <v>116.17167832615385</v>
      </c>
      <c r="G115" s="28">
        <v>118.03042517937232</v>
      </c>
      <c r="H115" s="28">
        <v>119.91891198224228</v>
      </c>
      <c r="I115" s="28">
        <v>121.83761457395816</v>
      </c>
      <c r="J115" s="28">
        <v>123.78701640714149</v>
      </c>
      <c r="K115" s="28">
        <v>125.76760866965576</v>
      </c>
      <c r="L115" s="28">
        <v>127.77989040837025</v>
      </c>
      <c r="M115" s="28">
        <v>129.82436865490416</v>
      </c>
      <c r="N115" s="28">
        <v>131.90155855338264</v>
      </c>
      <c r="O115" s="28">
        <v>134.01198349023676</v>
      </c>
      <c r="P115" s="28">
        <v>136.15617522608053</v>
      </c>
      <c r="Q115" s="28">
        <v>138.33467402969782</v>
      </c>
      <c r="R115" s="28">
        <v>140.54802881417299</v>
      </c>
      <c r="S115" s="28">
        <v>142.79679727519976</v>
      </c>
      <c r="T115" s="28">
        <v>145.08154603160295</v>
      </c>
      <c r="U115" s="28">
        <v>147.40285076810861</v>
      </c>
      <c r="V115" s="28">
        <v>149.76129638039833</v>
      </c>
      <c r="W115" s="28">
        <v>152.15747712248472</v>
      </c>
      <c r="X115" s="28"/>
    </row>
    <row r="116" spans="1:58" x14ac:dyDescent="0.25">
      <c r="A116" s="37">
        <v>370</v>
      </c>
      <c r="B116" s="42" t="s">
        <v>91</v>
      </c>
      <c r="C116" s="28">
        <v>6360</v>
      </c>
      <c r="D116" s="28">
        <v>6461.76</v>
      </c>
      <c r="E116" s="28">
        <v>6565.1481599999997</v>
      </c>
      <c r="F116" s="28">
        <v>6670.1905305600003</v>
      </c>
      <c r="G116" s="28">
        <v>6776.9135790489599</v>
      </c>
      <c r="H116" s="28">
        <v>6885.3441963137439</v>
      </c>
      <c r="I116" s="28">
        <v>6995.5097034547634</v>
      </c>
      <c r="J116" s="28">
        <v>7107.4378587100391</v>
      </c>
      <c r="K116" s="28">
        <v>7221.1568644494009</v>
      </c>
      <c r="L116" s="28">
        <v>7336.6953742805917</v>
      </c>
      <c r="M116" s="28">
        <v>7454.0825002690817</v>
      </c>
      <c r="N116" s="28">
        <v>7573.3478202733877</v>
      </c>
      <c r="O116" s="28">
        <v>7694.5213853977612</v>
      </c>
      <c r="P116" s="28">
        <v>7817.6337275641263</v>
      </c>
      <c r="Q116" s="28">
        <v>7942.7158672051528</v>
      </c>
      <c r="R116" s="28">
        <v>8069.7993210804352</v>
      </c>
      <c r="S116" s="28">
        <v>8198.9161102177222</v>
      </c>
      <c r="T116" s="28">
        <v>8330.098767981206</v>
      </c>
      <c r="U116" s="28">
        <v>8463.3803482689054</v>
      </c>
      <c r="V116" s="28">
        <v>8598.7944338412071</v>
      </c>
      <c r="W116" s="28">
        <v>8736.3751447826671</v>
      </c>
      <c r="X116" s="28"/>
    </row>
    <row r="117" spans="1:58" x14ac:dyDescent="0.25">
      <c r="B117" s="42"/>
      <c r="C117" s="26"/>
      <c r="D117" s="26"/>
      <c r="E117" s="26"/>
      <c r="F117" s="26"/>
      <c r="G117" s="26"/>
      <c r="H117" s="26"/>
      <c r="I117" s="26"/>
      <c r="J117" s="26"/>
      <c r="K117" s="26"/>
      <c r="L117" s="26"/>
      <c r="M117" s="26"/>
      <c r="N117" s="26"/>
      <c r="O117" s="26"/>
      <c r="P117" s="26"/>
      <c r="Q117" s="26"/>
      <c r="R117" s="26"/>
      <c r="S117" s="26"/>
      <c r="T117" s="26"/>
      <c r="U117" s="26"/>
      <c r="V117" s="26"/>
      <c r="W117" s="26"/>
      <c r="X117" s="26"/>
      <c r="Y117" s="21" t="s">
        <v>71</v>
      </c>
      <c r="Z117" s="21" t="s">
        <v>72</v>
      </c>
      <c r="AA117" s="73" t="s">
        <v>184</v>
      </c>
      <c r="AB117" s="73" t="s">
        <v>185</v>
      </c>
      <c r="AD117" s="318" t="s">
        <v>71</v>
      </c>
      <c r="AE117" s="318" t="s">
        <v>72</v>
      </c>
      <c r="AF117" s="319" t="s">
        <v>184</v>
      </c>
      <c r="AG117" s="319" t="s">
        <v>185</v>
      </c>
    </row>
    <row r="118" spans="1:58" x14ac:dyDescent="0.25">
      <c r="A118" s="37">
        <v>380</v>
      </c>
      <c r="B118" s="42" t="s">
        <v>37</v>
      </c>
      <c r="C118" s="24">
        <v>0</v>
      </c>
      <c r="D118" s="24">
        <v>58.362645948300901</v>
      </c>
      <c r="E118" s="24">
        <v>56.753677993997442</v>
      </c>
      <c r="F118" s="24">
        <v>55.324209507212743</v>
      </c>
      <c r="G118" s="24">
        <v>55.141446413011913</v>
      </c>
      <c r="H118" s="24">
        <v>55.324209507212743</v>
      </c>
      <c r="I118" s="24">
        <v>2.650064865911427</v>
      </c>
      <c r="J118" s="24">
        <v>0.59398005615265892</v>
      </c>
      <c r="K118" s="24">
        <v>0.93339723109683292</v>
      </c>
      <c r="L118" s="24">
        <v>0.93339723109695127</v>
      </c>
      <c r="M118" s="24">
        <v>0.48954400232355505</v>
      </c>
      <c r="N118" s="24">
        <v>-0.32636266821566567</v>
      </c>
      <c r="O118" s="24">
        <v>-0.65272533643144448</v>
      </c>
      <c r="P118" s="24">
        <v>-0.57113466937744306</v>
      </c>
      <c r="Q118" s="24">
        <v>-0.97582437796502264</v>
      </c>
      <c r="R118" s="24">
        <v>0</v>
      </c>
      <c r="S118" s="24">
        <v>-0.45038048213767073</v>
      </c>
      <c r="T118" s="24">
        <v>-1.2760780327233296</v>
      </c>
      <c r="U118" s="24">
        <v>-0.4503804821376709</v>
      </c>
      <c r="V118" s="24">
        <v>-1.096578565204827</v>
      </c>
      <c r="W118" s="24">
        <v>-0.68536160325294548</v>
      </c>
      <c r="X118" s="24"/>
      <c r="Y118" s="30">
        <f>SUM(D118:H118)</f>
        <v>280.90618936973578</v>
      </c>
      <c r="Z118" s="30">
        <f>SUM(I118:M118)</f>
        <v>5.6003833865814254</v>
      </c>
      <c r="AA118" s="30">
        <f>SUM(O118:S118)</f>
        <v>-2.6500648659115806</v>
      </c>
      <c r="AB118" s="30">
        <f>SUM(S118:W118)</f>
        <v>-3.9587791654564439</v>
      </c>
      <c r="AD118" s="317">
        <v>280.90618936973578</v>
      </c>
      <c r="AE118" s="317">
        <v>5.6003833865814254</v>
      </c>
      <c r="AF118" s="317">
        <v>0</v>
      </c>
      <c r="AG118" s="317">
        <v>0</v>
      </c>
    </row>
    <row r="119" spans="1:58" x14ac:dyDescent="0.25">
      <c r="A119" s="37">
        <v>381</v>
      </c>
      <c r="B119" s="42" t="s">
        <v>75</v>
      </c>
      <c r="C119" s="24">
        <v>0</v>
      </c>
      <c r="D119" s="24">
        <v>4.7289950624455424</v>
      </c>
      <c r="E119" s="24">
        <v>3.4529170297221072</v>
      </c>
      <c r="F119" s="24">
        <v>2.402029238067612</v>
      </c>
      <c r="G119" s="24">
        <v>2.2519024106883534</v>
      </c>
      <c r="H119" s="24">
        <v>2.1931571304095585</v>
      </c>
      <c r="I119" s="24">
        <v>1.9875486494335699</v>
      </c>
      <c r="J119" s="24">
        <v>0.5025985090522499</v>
      </c>
      <c r="K119" s="24">
        <v>0.7897976570819355</v>
      </c>
      <c r="L119" s="24">
        <v>0.78979765708203564</v>
      </c>
      <c r="M119" s="24">
        <v>0.43079872204472852</v>
      </c>
      <c r="N119" s="24">
        <v>-0.28719914802978563</v>
      </c>
      <c r="O119" s="24">
        <v>-0.5743982960596713</v>
      </c>
      <c r="P119" s="24">
        <v>-0.47975312227705214</v>
      </c>
      <c r="Q119" s="24">
        <v>-0.97582437796502297</v>
      </c>
      <c r="R119" s="24">
        <v>0</v>
      </c>
      <c r="S119" s="24">
        <v>-0.41121696195178625</v>
      </c>
      <c r="T119" s="24">
        <v>-1.1651147255299974</v>
      </c>
      <c r="U119" s="24">
        <v>-0.3916352018588441</v>
      </c>
      <c r="V119" s="24">
        <v>-1.1487965921193426</v>
      </c>
      <c r="W119" s="24">
        <v>-0.7179978700745141</v>
      </c>
      <c r="X119" s="24"/>
      <c r="Y119" s="30">
        <f t="shared" ref="Y119:Y121" si="38">SUM(D119:H119)</f>
        <v>15.029000871333174</v>
      </c>
      <c r="Z119" s="30">
        <f t="shared" ref="Z119:Z121" si="39">SUM(I119:M119)</f>
        <v>4.5005411946945193</v>
      </c>
      <c r="AA119" s="30">
        <f t="shared" ref="AA119:AA121" si="40">SUM(O119:S119)</f>
        <v>-2.4411927582535329</v>
      </c>
      <c r="AB119" s="30">
        <f t="shared" ref="AB119:AB121" si="41">SUM(S119:W119)</f>
        <v>-3.8347613515344845</v>
      </c>
      <c r="AD119" s="317">
        <v>15.029000871333174</v>
      </c>
      <c r="AE119" s="317">
        <v>4.5005411946945193</v>
      </c>
      <c r="AF119" s="317">
        <v>0</v>
      </c>
      <c r="AG119" s="317">
        <v>0</v>
      </c>
    </row>
    <row r="120" spans="1:58" x14ac:dyDescent="0.25">
      <c r="A120" s="37">
        <v>382</v>
      </c>
      <c r="B120" s="42" t="s">
        <v>76</v>
      </c>
      <c r="C120" s="24">
        <v>0</v>
      </c>
      <c r="D120" s="24">
        <v>5.6747940749346499</v>
      </c>
      <c r="E120" s="24">
        <v>4.0534243392389957</v>
      </c>
      <c r="F120" s="24">
        <v>2.9242095072127454</v>
      </c>
      <c r="G120" s="24">
        <v>2.6827011327330825</v>
      </c>
      <c r="H120" s="24">
        <v>3.0077583502759659</v>
      </c>
      <c r="I120" s="24">
        <v>2.7257810049374673</v>
      </c>
      <c r="J120" s="24">
        <v>0.66708529383298631</v>
      </c>
      <c r="K120" s="24">
        <v>1.0482768903087507</v>
      </c>
      <c r="L120" s="24">
        <v>1.0267369542066462</v>
      </c>
      <c r="M120" s="24">
        <v>0.57962009875108933</v>
      </c>
      <c r="N120" s="24">
        <v>-0.38641339916734802</v>
      </c>
      <c r="O120" s="24">
        <v>-0.7728267983348307</v>
      </c>
      <c r="P120" s="24">
        <v>-0.68536160325293172</v>
      </c>
      <c r="Q120" s="24">
        <v>-1.2728144060413344</v>
      </c>
      <c r="R120" s="24">
        <v>0</v>
      </c>
      <c r="S120" s="24">
        <v>-0.61486726691838522</v>
      </c>
      <c r="T120" s="24">
        <v>-1.7088349307773301</v>
      </c>
      <c r="U120" s="24">
        <v>-0.62269997095556195</v>
      </c>
      <c r="V120" s="24">
        <v>-1.6292024397328859</v>
      </c>
      <c r="W120" s="24">
        <v>-1.0182515248329471</v>
      </c>
      <c r="X120" s="24"/>
      <c r="Y120" s="30">
        <f t="shared" si="38"/>
        <v>18.342887404395441</v>
      </c>
      <c r="Z120" s="30">
        <f t="shared" si="39"/>
        <v>6.0475002420369393</v>
      </c>
      <c r="AA120" s="30">
        <f t="shared" si="40"/>
        <v>-3.3458700745474825</v>
      </c>
      <c r="AB120" s="30">
        <f t="shared" si="41"/>
        <v>-5.5938561332171099</v>
      </c>
      <c r="AD120" s="317">
        <v>18.342887404395441</v>
      </c>
      <c r="AE120" s="317">
        <v>6.0475002420369393</v>
      </c>
      <c r="AF120" s="317">
        <v>0</v>
      </c>
      <c r="AG120" s="317">
        <v>0</v>
      </c>
    </row>
    <row r="121" spans="1:58" x14ac:dyDescent="0.25">
      <c r="A121" s="37">
        <v>383</v>
      </c>
      <c r="B121" s="42" t="s">
        <v>40</v>
      </c>
      <c r="C121" s="24">
        <v>0</v>
      </c>
      <c r="D121" s="24">
        <v>4.1944130119082201</v>
      </c>
      <c r="E121" s="24">
        <v>3.1526633749636628</v>
      </c>
      <c r="F121" s="24">
        <v>2.1931571304095585</v>
      </c>
      <c r="G121" s="24">
        <v>2.1148300900377577</v>
      </c>
      <c r="H121" s="24">
        <v>2.3184803950043906</v>
      </c>
      <c r="I121" s="24">
        <v>2.1011228579726313</v>
      </c>
      <c r="J121" s="24">
        <v>0.52087481847233175</v>
      </c>
      <c r="K121" s="24">
        <v>0.81851757188491503</v>
      </c>
      <c r="L121" s="24">
        <v>0.84005750798725598</v>
      </c>
      <c r="M121" s="24">
        <v>0.45821318617484758</v>
      </c>
      <c r="N121" s="24">
        <v>-0.30547545744986287</v>
      </c>
      <c r="O121" s="24">
        <v>-0.61095091489983222</v>
      </c>
      <c r="P121" s="24">
        <v>-0.54828928260234533</v>
      </c>
      <c r="Q121" s="24">
        <v>-1.0182515248330672</v>
      </c>
      <c r="R121" s="24">
        <v>0</v>
      </c>
      <c r="S121" s="24">
        <v>-0.48171129828637821</v>
      </c>
      <c r="T121" s="24">
        <v>-1.3981376706359969</v>
      </c>
      <c r="U121" s="24">
        <v>-0.49346035434214353</v>
      </c>
      <c r="V121" s="24">
        <v>-1.3472250943945019</v>
      </c>
      <c r="W121" s="24">
        <v>-0.84201568399647564</v>
      </c>
      <c r="X121" s="24"/>
      <c r="Y121" s="30">
        <f t="shared" si="38"/>
        <v>13.973544002323591</v>
      </c>
      <c r="Z121" s="30">
        <f t="shared" si="39"/>
        <v>4.7387859424919814</v>
      </c>
      <c r="AA121" s="30">
        <f t="shared" si="40"/>
        <v>-2.6592030206216228</v>
      </c>
      <c r="AB121" s="30">
        <f t="shared" si="41"/>
        <v>-4.5625501016554963</v>
      </c>
      <c r="AD121" s="317">
        <v>13.973544002323591</v>
      </c>
      <c r="AE121" s="317">
        <v>4.7387859424919814</v>
      </c>
      <c r="AF121" s="317">
        <v>0</v>
      </c>
      <c r="AG121" s="317">
        <v>0</v>
      </c>
    </row>
    <row r="122" spans="1:58" s="19" customFormat="1" x14ac:dyDescent="0.25">
      <c r="A122" s="37"/>
      <c r="B122" s="34"/>
      <c r="C122"/>
      <c r="D122"/>
      <c r="E122"/>
      <c r="F122"/>
      <c r="G122"/>
      <c r="H122"/>
      <c r="I122"/>
      <c r="J122"/>
      <c r="K122"/>
      <c r="L122"/>
      <c r="M122"/>
      <c r="N122"/>
      <c r="O122"/>
      <c r="P122"/>
      <c r="Q122"/>
      <c r="R122"/>
      <c r="S122"/>
      <c r="T122"/>
      <c r="U122"/>
      <c r="V122"/>
      <c r="W122"/>
      <c r="X122"/>
      <c r="Y122" s="222">
        <f>SUM(Y118:Y121)</f>
        <v>328.25162164778794</v>
      </c>
      <c r="Z122" s="222">
        <f t="shared" ref="Z122" si="42">SUM(Z118:Z121)</f>
        <v>20.887210765804866</v>
      </c>
      <c r="AA122" s="222">
        <f t="shared" ref="AA122" si="43">SUM(AA118:AA121)</f>
        <v>-11.096330719334219</v>
      </c>
      <c r="AB122" s="222">
        <f t="shared" ref="AB122" si="44">SUM(AB118:AB121)</f>
        <v>-17.949946751863536</v>
      </c>
      <c r="AC122" s="321">
        <f>SUM(Y122:AB122)</f>
        <v>320.09255494239505</v>
      </c>
      <c r="AD122" s="320">
        <f>SUM(AD118:AD121)</f>
        <v>328.25162164778794</v>
      </c>
      <c r="AE122" s="320">
        <f t="shared" ref="AE122" si="45">SUM(AE118:AE121)</f>
        <v>20.887210765804866</v>
      </c>
      <c r="AF122" s="320">
        <f t="shared" ref="AF122" si="46">SUM(AF118:AF121)</f>
        <v>0</v>
      </c>
      <c r="AG122" s="320">
        <f t="shared" ref="AG122" si="47">SUM(AG118:AG121)</f>
        <v>0</v>
      </c>
      <c r="AH122" s="320">
        <f>SUM(AD122:AG122)</f>
        <v>349.13883241359281</v>
      </c>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row>
    <row r="123" spans="1:58" x14ac:dyDescent="0.25">
      <c r="A123" s="37">
        <v>1</v>
      </c>
      <c r="B123" s="42" t="s">
        <v>132</v>
      </c>
      <c r="C123" s="42" t="s">
        <v>101</v>
      </c>
      <c r="D123" s="42"/>
      <c r="E123" s="42"/>
      <c r="F123" s="42"/>
      <c r="G123" s="42"/>
      <c r="H123" s="42"/>
      <c r="I123" s="42"/>
      <c r="J123" s="42"/>
      <c r="K123" s="42"/>
      <c r="L123" s="42"/>
      <c r="M123" s="42"/>
      <c r="N123" s="42"/>
      <c r="O123" s="42"/>
      <c r="P123" s="42"/>
      <c r="Q123" s="42"/>
      <c r="R123" s="42"/>
      <c r="S123" s="42"/>
      <c r="T123" s="42"/>
      <c r="U123" s="42"/>
      <c r="V123" s="42"/>
      <c r="W123" s="42"/>
      <c r="X123" s="42"/>
    </row>
    <row r="124" spans="1:58" x14ac:dyDescent="0.25">
      <c r="A124" s="37">
        <v>283</v>
      </c>
      <c r="B124" s="42" t="s">
        <v>73</v>
      </c>
      <c r="C124" s="42">
        <v>2020</v>
      </c>
      <c r="D124" s="42">
        <v>2021</v>
      </c>
      <c r="E124" s="42">
        <v>2022</v>
      </c>
      <c r="F124" s="42">
        <v>2023</v>
      </c>
      <c r="G124" s="42">
        <v>2024</v>
      </c>
      <c r="H124" s="42">
        <v>2025</v>
      </c>
      <c r="I124" s="42">
        <v>2026</v>
      </c>
      <c r="J124" s="42">
        <v>2027</v>
      </c>
      <c r="K124" s="42">
        <v>2028</v>
      </c>
      <c r="L124" s="42">
        <v>2029</v>
      </c>
      <c r="M124" s="42">
        <v>2030</v>
      </c>
      <c r="N124" s="42">
        <v>2031</v>
      </c>
      <c r="O124" s="42">
        <v>2032</v>
      </c>
      <c r="P124" s="42">
        <v>2033</v>
      </c>
      <c r="Q124" s="42">
        <v>2034</v>
      </c>
      <c r="R124" s="42">
        <v>2035</v>
      </c>
      <c r="S124" s="42">
        <v>2036</v>
      </c>
      <c r="T124" s="42">
        <v>2037</v>
      </c>
      <c r="U124" s="42">
        <v>2038</v>
      </c>
      <c r="V124" s="42">
        <v>2039</v>
      </c>
      <c r="W124" s="42">
        <v>2040</v>
      </c>
      <c r="X124" s="42"/>
    </row>
    <row r="125" spans="1:58" x14ac:dyDescent="0.25">
      <c r="A125" s="37">
        <v>285</v>
      </c>
      <c r="B125" s="42" t="s">
        <v>74</v>
      </c>
      <c r="C125" s="24">
        <v>0</v>
      </c>
      <c r="D125" s="24">
        <v>1214.1138541969212</v>
      </c>
      <c r="E125" s="24">
        <v>1221.3964565785652</v>
      </c>
      <c r="F125" s="24">
        <v>1226.7139122857973</v>
      </c>
      <c r="G125" s="24">
        <v>1230.4130119082195</v>
      </c>
      <c r="H125" s="24">
        <v>1233.8809178042404</v>
      </c>
      <c r="I125" s="24">
        <v>1237.5800174266628</v>
      </c>
      <c r="J125" s="24">
        <v>1240.932326459483</v>
      </c>
      <c r="K125" s="24">
        <v>1241.7415045018879</v>
      </c>
      <c r="L125" s="24">
        <v>1243.0130699970955</v>
      </c>
      <c r="M125" s="24">
        <v>1244.2846354923031</v>
      </c>
      <c r="N125" s="24">
        <v>1244.9782166715074</v>
      </c>
      <c r="O125" s="24">
        <v>1244.5158292187045</v>
      </c>
      <c r="P125" s="24">
        <v>1243.591054313099</v>
      </c>
      <c r="Q125" s="24">
        <v>1242.7818762706941</v>
      </c>
      <c r="R125" s="24">
        <v>1241.279117049085</v>
      </c>
      <c r="S125" s="24">
        <v>1241.279117049085</v>
      </c>
      <c r="T125" s="24">
        <v>1240.5855358698809</v>
      </c>
      <c r="U125" s="24">
        <v>1238.620389195469</v>
      </c>
      <c r="V125" s="24">
        <v>1237.9268080162649</v>
      </c>
      <c r="W125" s="24">
        <v>1236.0772582050538</v>
      </c>
      <c r="X125" s="24"/>
    </row>
    <row r="126" spans="1:58" x14ac:dyDescent="0.25">
      <c r="A126" s="37">
        <v>287</v>
      </c>
      <c r="B126" s="42" t="s">
        <v>74</v>
      </c>
      <c r="C126" s="24">
        <v>0</v>
      </c>
      <c r="D126" s="24">
        <v>1214.1138541969212</v>
      </c>
      <c r="E126" s="24">
        <v>1221.3964565785652</v>
      </c>
      <c r="F126" s="24">
        <v>1226.7139122857973</v>
      </c>
      <c r="G126" s="24">
        <v>1230.4130119082195</v>
      </c>
      <c r="H126" s="24">
        <v>1233.8809178042404</v>
      </c>
      <c r="I126" s="24">
        <v>1237.5800174266628</v>
      </c>
      <c r="J126" s="24">
        <v>1240.932326459483</v>
      </c>
      <c r="K126" s="24">
        <v>1241.7415045018879</v>
      </c>
      <c r="L126" s="24">
        <v>1243.0130699970955</v>
      </c>
      <c r="M126" s="24">
        <v>1244.2846354923031</v>
      </c>
      <c r="N126" s="24">
        <v>1244.9782166715074</v>
      </c>
      <c r="O126" s="24">
        <v>1244.5158292187045</v>
      </c>
      <c r="P126" s="24">
        <v>1243.591054313099</v>
      </c>
      <c r="Q126" s="24">
        <v>1242.7818762706941</v>
      </c>
      <c r="R126" s="24">
        <v>1241.279117049085</v>
      </c>
      <c r="S126" s="24">
        <v>1241.279117049085</v>
      </c>
      <c r="T126" s="24">
        <v>1240.5855358698809</v>
      </c>
      <c r="U126" s="24">
        <v>1238.620389195469</v>
      </c>
      <c r="V126" s="24">
        <v>1237.9268080162649</v>
      </c>
      <c r="W126" s="24">
        <v>1236.0772582050538</v>
      </c>
      <c r="X126" s="24"/>
    </row>
    <row r="127" spans="1:58" x14ac:dyDescent="0.25">
      <c r="A127" s="37">
        <v>289</v>
      </c>
      <c r="B127" s="42" t="s">
        <v>77</v>
      </c>
      <c r="C127" s="24">
        <v>0</v>
      </c>
      <c r="D127" s="24">
        <v>7.2826023816439829</v>
      </c>
      <c r="E127" s="24">
        <v>5.3174557072320567</v>
      </c>
      <c r="F127" s="24">
        <v>3.6990996224221817</v>
      </c>
      <c r="G127" s="24">
        <v>3.4679058960209659</v>
      </c>
      <c r="H127" s="24">
        <v>3.6990996224224091</v>
      </c>
      <c r="I127" s="24">
        <v>3.3523090328201306</v>
      </c>
      <c r="J127" s="24">
        <v>0.80917804240493751</v>
      </c>
      <c r="K127" s="24">
        <v>1.2715654952075965</v>
      </c>
      <c r="L127" s="24">
        <v>1.2715654952075965</v>
      </c>
      <c r="M127" s="24">
        <v>0.6935811792043296</v>
      </c>
      <c r="N127" s="24">
        <v>-0.4623874528028864</v>
      </c>
      <c r="O127" s="24">
        <v>-0.92477490560554543</v>
      </c>
      <c r="P127" s="24">
        <v>-0.80917804240493751</v>
      </c>
      <c r="Q127" s="24">
        <v>-1.5027592216090397</v>
      </c>
      <c r="R127" s="24">
        <v>0</v>
      </c>
      <c r="S127" s="24">
        <v>-0.69358117920410223</v>
      </c>
      <c r="T127" s="24">
        <v>-1.9651466744119261</v>
      </c>
      <c r="U127" s="24">
        <v>-0.69358117920410223</v>
      </c>
      <c r="V127" s="24">
        <v>-1.8495498112110909</v>
      </c>
      <c r="W127" s="24">
        <v>-1.1559686320069886</v>
      </c>
      <c r="X127" s="24"/>
    </row>
    <row r="128" spans="1:58" x14ac:dyDescent="0.25">
      <c r="A128" s="37">
        <v>299</v>
      </c>
      <c r="B128" s="42" t="s">
        <v>78</v>
      </c>
      <c r="C128" s="24">
        <v>0</v>
      </c>
      <c r="D128" s="24">
        <v>2</v>
      </c>
      <c r="E128" s="24">
        <v>2</v>
      </c>
      <c r="F128" s="24">
        <v>2</v>
      </c>
      <c r="G128" s="24">
        <v>2</v>
      </c>
      <c r="H128" s="24">
        <v>2</v>
      </c>
      <c r="I128" s="24">
        <v>0</v>
      </c>
      <c r="J128" s="24">
        <v>0</v>
      </c>
      <c r="K128" s="24">
        <v>0</v>
      </c>
      <c r="L128" s="24">
        <v>0</v>
      </c>
      <c r="M128" s="24">
        <v>0</v>
      </c>
      <c r="N128" s="24">
        <v>0</v>
      </c>
      <c r="O128" s="24">
        <v>0</v>
      </c>
      <c r="P128" s="24">
        <v>0</v>
      </c>
      <c r="Q128" s="24">
        <v>0</v>
      </c>
      <c r="R128" s="24">
        <v>0</v>
      </c>
      <c r="S128" s="24">
        <v>0</v>
      </c>
      <c r="T128" s="24">
        <v>0</v>
      </c>
      <c r="U128" s="24">
        <v>0</v>
      </c>
      <c r="V128" s="24">
        <v>0</v>
      </c>
      <c r="W128" s="24">
        <v>0</v>
      </c>
      <c r="X128" s="24"/>
    </row>
    <row r="129" spans="1:33" x14ac:dyDescent="0.25">
      <c r="A129" s="37">
        <v>301</v>
      </c>
      <c r="B129" s="42" t="s">
        <v>80</v>
      </c>
      <c r="C129" s="24">
        <v>0</v>
      </c>
      <c r="D129" s="24">
        <v>7.2826023816439829</v>
      </c>
      <c r="E129" s="24">
        <v>5.3174557072320567</v>
      </c>
      <c r="F129" s="24">
        <v>3.6990996224221817</v>
      </c>
      <c r="G129" s="24">
        <v>3.4679058960209659</v>
      </c>
      <c r="H129" s="24">
        <v>3.6990996224224091</v>
      </c>
      <c r="I129" s="24">
        <v>3.3523090328201306</v>
      </c>
      <c r="J129" s="24">
        <v>0.80917804240493751</v>
      </c>
      <c r="K129" s="24">
        <v>1.2715654952075965</v>
      </c>
      <c r="L129" s="24">
        <v>1.2715654952075965</v>
      </c>
      <c r="M129" s="24">
        <v>0.6935811792043296</v>
      </c>
      <c r="N129" s="24">
        <v>-0.4623874528028864</v>
      </c>
      <c r="O129" s="24">
        <v>-0.92477490560554543</v>
      </c>
      <c r="P129" s="24">
        <v>-0.80917804240493751</v>
      </c>
      <c r="Q129" s="24">
        <v>-1.5027592216090397</v>
      </c>
      <c r="R129" s="24">
        <v>0</v>
      </c>
      <c r="S129" s="24">
        <v>-0.69358117920410223</v>
      </c>
      <c r="T129" s="24">
        <v>-1.9651466744119261</v>
      </c>
      <c r="U129" s="24">
        <v>-0.69358117920410223</v>
      </c>
      <c r="V129" s="24">
        <v>-1.8495498112110909</v>
      </c>
      <c r="W129" s="24">
        <v>-1.1559686320069886</v>
      </c>
      <c r="X129" s="24"/>
    </row>
    <row r="130" spans="1:33" x14ac:dyDescent="0.25">
      <c r="A130" s="37">
        <v>303</v>
      </c>
      <c r="B130" s="42" t="s">
        <v>81</v>
      </c>
      <c r="C130" s="24">
        <v>0</v>
      </c>
      <c r="D130" s="24">
        <v>11.682602381643983</v>
      </c>
      <c r="E130" s="24">
        <v>9.7174557072320571</v>
      </c>
      <c r="F130" s="24">
        <v>8.0990996224221821</v>
      </c>
      <c r="G130" s="24">
        <v>7.8679058960209662</v>
      </c>
      <c r="H130" s="24">
        <v>8.0990996224224094</v>
      </c>
      <c r="I130" s="24">
        <v>3.3523090328201306</v>
      </c>
      <c r="J130" s="24">
        <v>0.80917804240493751</v>
      </c>
      <c r="K130" s="24">
        <v>1.2715654952075965</v>
      </c>
      <c r="L130" s="24">
        <v>1.2715654952075965</v>
      </c>
      <c r="M130" s="24">
        <v>0.6935811792043296</v>
      </c>
      <c r="N130" s="24">
        <v>-0.4623874528028864</v>
      </c>
      <c r="O130" s="24">
        <v>-0.92477490560554543</v>
      </c>
      <c r="P130" s="24">
        <v>-0.80917804240493751</v>
      </c>
      <c r="Q130" s="24">
        <v>-1.5027592216090397</v>
      </c>
      <c r="R130" s="24">
        <v>0</v>
      </c>
      <c r="S130" s="24">
        <v>-0.69358117920410223</v>
      </c>
      <c r="T130" s="24">
        <v>-1.9651466744119261</v>
      </c>
      <c r="U130" s="24">
        <v>-0.69358117920410223</v>
      </c>
      <c r="V130" s="24">
        <v>-1.8495498112110909</v>
      </c>
      <c r="W130" s="24">
        <v>-1.1559686320069886</v>
      </c>
      <c r="X130" s="24"/>
    </row>
    <row r="131" spans="1:33" x14ac:dyDescent="0.25">
      <c r="B131" s="42"/>
      <c r="C131" s="26"/>
      <c r="D131" s="26"/>
      <c r="E131" s="26"/>
      <c r="F131" s="26"/>
      <c r="G131" s="26"/>
      <c r="H131" s="26"/>
      <c r="I131" s="26"/>
      <c r="J131" s="26"/>
      <c r="K131" s="26"/>
      <c r="L131" s="26"/>
      <c r="M131" s="26"/>
      <c r="N131" s="26"/>
      <c r="O131" s="26"/>
      <c r="P131" s="26"/>
      <c r="Q131" s="26"/>
      <c r="R131" s="26"/>
      <c r="S131" s="26"/>
      <c r="T131" s="26"/>
      <c r="U131" s="26"/>
      <c r="V131" s="26"/>
      <c r="W131" s="26"/>
      <c r="X131" s="26"/>
    </row>
    <row r="132" spans="1:33" x14ac:dyDescent="0.25">
      <c r="A132" s="37">
        <v>330</v>
      </c>
      <c r="B132" s="42" t="s">
        <v>82</v>
      </c>
      <c r="C132" s="36">
        <v>1.6E-2</v>
      </c>
      <c r="D132" s="36">
        <v>1.6E-2</v>
      </c>
      <c r="E132" s="36">
        <v>1.6E-2</v>
      </c>
      <c r="F132" s="36">
        <v>1.6E-2</v>
      </c>
      <c r="G132" s="36">
        <v>1.6E-2</v>
      </c>
      <c r="H132" s="36">
        <v>1.6E-2</v>
      </c>
      <c r="I132" s="36">
        <v>1.6E-2</v>
      </c>
      <c r="J132" s="36">
        <v>1.6E-2</v>
      </c>
      <c r="K132" s="36">
        <v>1.6E-2</v>
      </c>
      <c r="L132" s="36">
        <v>1.6E-2</v>
      </c>
      <c r="M132" s="36">
        <v>1.6E-2</v>
      </c>
      <c r="N132" s="36">
        <v>1.6E-2</v>
      </c>
      <c r="O132" s="36">
        <v>1.6E-2</v>
      </c>
      <c r="P132" s="36">
        <v>1.6E-2</v>
      </c>
      <c r="Q132" s="36">
        <v>1.6E-2</v>
      </c>
      <c r="R132" s="36">
        <v>1.6E-2</v>
      </c>
      <c r="S132" s="36">
        <v>1.6E-2</v>
      </c>
      <c r="T132" s="36">
        <v>1.6E-2</v>
      </c>
      <c r="U132" s="36">
        <v>1.6E-2</v>
      </c>
      <c r="V132" s="36">
        <v>1.6E-2</v>
      </c>
      <c r="W132" s="36">
        <v>1.6E-2</v>
      </c>
      <c r="X132" s="36"/>
    </row>
    <row r="133" spans="1:33" x14ac:dyDescent="0.25">
      <c r="A133" s="37">
        <v>331</v>
      </c>
      <c r="B133" s="42" t="s">
        <v>83</v>
      </c>
      <c r="C133" s="28">
        <v>90058.82</v>
      </c>
      <c r="D133" s="28">
        <v>91499.76112000001</v>
      </c>
      <c r="E133" s="28">
        <v>92963.757297920005</v>
      </c>
      <c r="F133" s="28">
        <v>94451.177414686725</v>
      </c>
      <c r="G133" s="28">
        <v>95962.396253321713</v>
      </c>
      <c r="H133" s="28">
        <v>97497.794593374856</v>
      </c>
      <c r="I133" s="28">
        <v>99057.759306868858</v>
      </c>
      <c r="J133" s="28">
        <v>100642.68345577877</v>
      </c>
      <c r="K133" s="28">
        <v>102252.96639107123</v>
      </c>
      <c r="L133" s="28">
        <v>103889.01385332836</v>
      </c>
      <c r="M133" s="28">
        <v>105551.23807498162</v>
      </c>
      <c r="N133" s="28">
        <v>107240.05788418133</v>
      </c>
      <c r="O133" s="28">
        <v>108955.89881032823</v>
      </c>
      <c r="P133" s="28">
        <v>110699.19319129348</v>
      </c>
      <c r="Q133" s="28">
        <v>112470.38028235418</v>
      </c>
      <c r="R133" s="28">
        <v>114269.90636687184</v>
      </c>
      <c r="S133" s="28">
        <v>116098.22486874179</v>
      </c>
      <c r="T133" s="28">
        <v>117955.79646664165</v>
      </c>
      <c r="U133" s="28">
        <v>119843.08921010792</v>
      </c>
      <c r="V133" s="28">
        <v>121760.57863746965</v>
      </c>
      <c r="W133" s="28">
        <v>123708.74789566916</v>
      </c>
      <c r="X133" s="28"/>
    </row>
    <row r="134" spans="1:33" x14ac:dyDescent="0.25">
      <c r="A134" s="37">
        <v>332</v>
      </c>
      <c r="B134" s="42" t="s">
        <v>84</v>
      </c>
      <c r="C134" s="28">
        <v>80000</v>
      </c>
      <c r="D134" s="28">
        <v>81280</v>
      </c>
      <c r="E134" s="28">
        <v>82580.479999999996</v>
      </c>
      <c r="F134" s="28">
        <v>83901.76767999999</v>
      </c>
      <c r="G134" s="28">
        <v>85244.195962879996</v>
      </c>
      <c r="H134" s="28">
        <v>86608.103098286083</v>
      </c>
      <c r="I134" s="28">
        <v>87993.832747858658</v>
      </c>
      <c r="J134" s="28">
        <v>89401.734071824394</v>
      </c>
      <c r="K134" s="28">
        <v>90832.161816973588</v>
      </c>
      <c r="L134" s="28">
        <v>92285.476406045171</v>
      </c>
      <c r="M134" s="28">
        <v>93762.044028541888</v>
      </c>
      <c r="N134" s="28">
        <v>95262.236732998557</v>
      </c>
      <c r="O134" s="28">
        <v>96786.432520726536</v>
      </c>
      <c r="P134" s="28">
        <v>98335.01544105816</v>
      </c>
      <c r="Q134" s="28">
        <v>99908.375688115091</v>
      </c>
      <c r="R134" s="28">
        <v>101506.90969912494</v>
      </c>
      <c r="S134" s="28">
        <v>103131.02025431093</v>
      </c>
      <c r="T134" s="28">
        <v>104781.11657837991</v>
      </c>
      <c r="U134" s="28">
        <v>106457.61444363398</v>
      </c>
      <c r="V134" s="28">
        <v>108160.93627473213</v>
      </c>
      <c r="W134" s="28">
        <v>109891.51125512784</v>
      </c>
      <c r="X134" s="28"/>
    </row>
    <row r="135" spans="1:33" x14ac:dyDescent="0.25">
      <c r="A135" s="37">
        <v>336</v>
      </c>
      <c r="B135" s="42" t="s">
        <v>85</v>
      </c>
      <c r="C135" s="28">
        <v>57613.409139360032</v>
      </c>
      <c r="D135" s="28">
        <v>58535.223685589917</v>
      </c>
      <c r="E135" s="28">
        <v>59471.787264559382</v>
      </c>
      <c r="F135" s="28">
        <v>60423.335860792358</v>
      </c>
      <c r="G135" s="28">
        <v>61390.109234564843</v>
      </c>
      <c r="H135" s="28">
        <v>62372.350982318021</v>
      </c>
      <c r="I135" s="28">
        <v>63370.308598035139</v>
      </c>
      <c r="J135" s="28">
        <v>64384.233535603722</v>
      </c>
      <c r="K135" s="28">
        <v>65414.381272173181</v>
      </c>
      <c r="L135" s="28">
        <v>66461.011372528097</v>
      </c>
      <c r="M135" s="28">
        <v>67524.387554488581</v>
      </c>
      <c r="N135" s="28">
        <v>68604.777755360425</v>
      </c>
      <c r="O135" s="28">
        <v>69702.45419944622</v>
      </c>
      <c r="P135" s="28">
        <v>70817.693466637254</v>
      </c>
      <c r="Q135" s="28">
        <v>71950.776562103492</v>
      </c>
      <c r="R135" s="28">
        <v>73101.988987097182</v>
      </c>
      <c r="S135" s="28">
        <v>74271.620810890759</v>
      </c>
      <c r="T135" s="28">
        <v>75459.966743864905</v>
      </c>
      <c r="U135" s="28">
        <v>76667.326211766776</v>
      </c>
      <c r="V135" s="28">
        <v>77894.003431155084</v>
      </c>
      <c r="W135" s="28">
        <v>79140.3074860536</v>
      </c>
      <c r="X135" s="28"/>
    </row>
    <row r="136" spans="1:33" x14ac:dyDescent="0.25">
      <c r="B136" s="42"/>
      <c r="C136" s="26"/>
      <c r="D136" s="26"/>
      <c r="E136" s="26"/>
      <c r="F136" s="26"/>
      <c r="G136" s="26"/>
      <c r="H136" s="26"/>
      <c r="I136" s="26"/>
      <c r="J136" s="26"/>
      <c r="K136" s="26"/>
      <c r="L136" s="26"/>
      <c r="M136" s="26"/>
      <c r="N136" s="26"/>
      <c r="O136" s="26"/>
      <c r="P136" s="26"/>
      <c r="Q136" s="26"/>
      <c r="R136" s="26"/>
      <c r="S136" s="26"/>
      <c r="T136" s="26"/>
      <c r="U136" s="26"/>
      <c r="V136" s="26"/>
      <c r="W136" s="26"/>
      <c r="X136" s="26"/>
    </row>
    <row r="137" spans="1:33" x14ac:dyDescent="0.25">
      <c r="A137" s="37">
        <v>339</v>
      </c>
      <c r="B137" s="42" t="s">
        <v>86</v>
      </c>
      <c r="C137" s="24">
        <v>0</v>
      </c>
      <c r="D137" s="24">
        <v>5.3891257624165476</v>
      </c>
      <c r="E137" s="24">
        <v>3.9880917804240426</v>
      </c>
      <c r="F137" s="24">
        <v>2.7743247168166363</v>
      </c>
      <c r="G137" s="24">
        <v>2.6009294220157244</v>
      </c>
      <c r="H137" s="24">
        <v>2.7743247168168068</v>
      </c>
      <c r="I137" s="24">
        <v>2.5812779552715006</v>
      </c>
      <c r="J137" s="24">
        <v>0.62306709265180193</v>
      </c>
      <c r="K137" s="24">
        <v>0.97910543130984928</v>
      </c>
      <c r="L137" s="24">
        <v>0.97910543130984928</v>
      </c>
      <c r="M137" s="24">
        <v>0.53405750798733376</v>
      </c>
      <c r="N137" s="24">
        <v>-0.36528608771428028</v>
      </c>
      <c r="O137" s="24">
        <v>-0.73057217542838093</v>
      </c>
      <c r="P137" s="24">
        <v>-0.63925065349990062</v>
      </c>
      <c r="Q137" s="24">
        <v>-1.1871797850711414</v>
      </c>
      <c r="R137" s="24">
        <v>0</v>
      </c>
      <c r="S137" s="24">
        <v>-0.5618007551553228</v>
      </c>
      <c r="T137" s="24">
        <v>-1.5917688062736601</v>
      </c>
      <c r="U137" s="24">
        <v>-0.5618007551553228</v>
      </c>
      <c r="V137" s="24">
        <v>-1.4981353470809835</v>
      </c>
      <c r="W137" s="24">
        <v>-0.94789427824573069</v>
      </c>
      <c r="X137" s="24"/>
    </row>
    <row r="138" spans="1:33" x14ac:dyDescent="0.25">
      <c r="A138" s="37">
        <v>340</v>
      </c>
      <c r="B138" s="42" t="s">
        <v>87</v>
      </c>
      <c r="C138" s="24">
        <v>0</v>
      </c>
      <c r="D138" s="24">
        <v>6.2934766192274356</v>
      </c>
      <c r="E138" s="24">
        <v>5.7293639268080145</v>
      </c>
      <c r="F138" s="24">
        <v>5.3247749056055458</v>
      </c>
      <c r="G138" s="24">
        <v>5.2669764740052418</v>
      </c>
      <c r="H138" s="24">
        <v>5.3247749056056026</v>
      </c>
      <c r="I138" s="24">
        <v>0.77103107754862998</v>
      </c>
      <c r="J138" s="24">
        <v>0.18611094975313563</v>
      </c>
      <c r="K138" s="24">
        <v>0.2924600638977472</v>
      </c>
      <c r="L138" s="24">
        <v>0.2924600638977472</v>
      </c>
      <c r="M138" s="24">
        <v>0.15952367121699582</v>
      </c>
      <c r="N138" s="24">
        <v>-9.7101365088606145E-2</v>
      </c>
      <c r="O138" s="24">
        <v>-0.19420273017716455</v>
      </c>
      <c r="P138" s="24">
        <v>-0.16992738890503689</v>
      </c>
      <c r="Q138" s="24">
        <v>-0.31557943653789833</v>
      </c>
      <c r="R138" s="24">
        <v>0</v>
      </c>
      <c r="S138" s="24">
        <v>-0.13178042404877943</v>
      </c>
      <c r="T138" s="24">
        <v>-0.37337786813826596</v>
      </c>
      <c r="U138" s="24">
        <v>-0.13178042404877943</v>
      </c>
      <c r="V138" s="24">
        <v>-0.35141446413010724</v>
      </c>
      <c r="W138" s="24">
        <v>-0.20807435376125796</v>
      </c>
      <c r="X138" s="24"/>
    </row>
    <row r="139" spans="1:33" x14ac:dyDescent="0.25">
      <c r="B139" s="42"/>
      <c r="C139" s="26"/>
      <c r="D139" s="26"/>
      <c r="E139" s="26"/>
      <c r="F139" s="26"/>
      <c r="G139" s="26"/>
      <c r="H139" s="26"/>
      <c r="I139" s="26"/>
      <c r="J139" s="26"/>
      <c r="K139" s="26"/>
      <c r="L139" s="26"/>
      <c r="M139" s="26"/>
      <c r="N139" s="26"/>
      <c r="O139" s="26"/>
      <c r="P139" s="26"/>
      <c r="Q139" s="26"/>
      <c r="R139" s="26"/>
      <c r="S139" s="26"/>
      <c r="T139" s="26"/>
      <c r="U139" s="26"/>
      <c r="V139" s="26"/>
      <c r="W139" s="26"/>
      <c r="X139" s="26"/>
    </row>
    <row r="140" spans="1:33" x14ac:dyDescent="0.25">
      <c r="A140" s="37">
        <v>366</v>
      </c>
      <c r="B140" s="42" t="s">
        <v>88</v>
      </c>
      <c r="C140" s="36">
        <v>1.6E-2</v>
      </c>
      <c r="D140" s="36">
        <v>1.6E-2</v>
      </c>
      <c r="E140" s="36">
        <v>1.6E-2</v>
      </c>
      <c r="F140" s="36">
        <v>1.6E-2</v>
      </c>
      <c r="G140" s="36">
        <v>1.6E-2</v>
      </c>
      <c r="H140" s="36">
        <v>1.6E-2</v>
      </c>
      <c r="I140" s="36">
        <v>1.6E-2</v>
      </c>
      <c r="J140" s="36">
        <v>1.6E-2</v>
      </c>
      <c r="K140" s="36">
        <v>1.6E-2</v>
      </c>
      <c r="L140" s="36">
        <v>1.6E-2</v>
      </c>
      <c r="M140" s="36">
        <v>1.6E-2</v>
      </c>
      <c r="N140" s="36">
        <v>1.6E-2</v>
      </c>
      <c r="O140" s="36">
        <v>1.6E-2</v>
      </c>
      <c r="P140" s="36">
        <v>1.6E-2</v>
      </c>
      <c r="Q140" s="36">
        <v>1.6E-2</v>
      </c>
      <c r="R140" s="36">
        <v>1.6E-2</v>
      </c>
      <c r="S140" s="36">
        <v>1.6E-2</v>
      </c>
      <c r="T140" s="36">
        <v>1.6E-2</v>
      </c>
      <c r="U140" s="36">
        <v>1.6E-2</v>
      </c>
      <c r="V140" s="36">
        <v>1.6E-2</v>
      </c>
      <c r="W140" s="36">
        <v>1.6E-2</v>
      </c>
      <c r="X140" s="36"/>
    </row>
    <row r="141" spans="1:33" x14ac:dyDescent="0.25">
      <c r="A141" s="37">
        <v>368</v>
      </c>
      <c r="B141" s="42" t="s">
        <v>89</v>
      </c>
      <c r="C141" s="28">
        <v>122.30769230769231</v>
      </c>
      <c r="D141" s="28">
        <v>124.26461538461538</v>
      </c>
      <c r="E141" s="28">
        <v>126.25284923076923</v>
      </c>
      <c r="F141" s="28">
        <v>128.27289481846154</v>
      </c>
      <c r="G141" s="28">
        <v>130.32526113555693</v>
      </c>
      <c r="H141" s="28">
        <v>132.41046531372584</v>
      </c>
      <c r="I141" s="28">
        <v>134.52903275874544</v>
      </c>
      <c r="J141" s="28">
        <v>136.68149728288537</v>
      </c>
      <c r="K141" s="28">
        <v>138.86840123941155</v>
      </c>
      <c r="L141" s="28">
        <v>141.09029565924214</v>
      </c>
      <c r="M141" s="28">
        <v>143.34774038979003</v>
      </c>
      <c r="N141" s="28">
        <v>145.64130423602668</v>
      </c>
      <c r="O141" s="28">
        <v>147.9715651038031</v>
      </c>
      <c r="P141" s="28">
        <v>150.33911014546396</v>
      </c>
      <c r="Q141" s="28">
        <v>152.7445359077914</v>
      </c>
      <c r="R141" s="28">
        <v>155.18844848231606</v>
      </c>
      <c r="S141" s="28">
        <v>157.67146365803313</v>
      </c>
      <c r="T141" s="28">
        <v>160.19420707656167</v>
      </c>
      <c r="U141" s="28">
        <v>162.75731438978664</v>
      </c>
      <c r="V141" s="28">
        <v>165.36143142002322</v>
      </c>
      <c r="W141" s="28">
        <v>168.00721432274361</v>
      </c>
      <c r="X141" s="28"/>
    </row>
    <row r="142" spans="1:33" x14ac:dyDescent="0.25">
      <c r="A142" s="37">
        <v>369</v>
      </c>
      <c r="B142" s="42" t="s">
        <v>90</v>
      </c>
      <c r="C142" s="28">
        <v>110.76923076923077</v>
      </c>
      <c r="D142" s="28">
        <v>112.54153846153847</v>
      </c>
      <c r="E142" s="28">
        <v>114.34220307692308</v>
      </c>
      <c r="F142" s="28">
        <v>116.17167832615385</v>
      </c>
      <c r="G142" s="28">
        <v>118.03042517937232</v>
      </c>
      <c r="H142" s="28">
        <v>119.91891198224228</v>
      </c>
      <c r="I142" s="28">
        <v>121.83761457395816</v>
      </c>
      <c r="J142" s="28">
        <v>123.78701640714149</v>
      </c>
      <c r="K142" s="28">
        <v>125.76760866965576</v>
      </c>
      <c r="L142" s="28">
        <v>127.77989040837025</v>
      </c>
      <c r="M142" s="28">
        <v>129.82436865490416</v>
      </c>
      <c r="N142" s="28">
        <v>131.90155855338264</v>
      </c>
      <c r="O142" s="28">
        <v>134.01198349023676</v>
      </c>
      <c r="P142" s="28">
        <v>136.15617522608053</v>
      </c>
      <c r="Q142" s="28">
        <v>138.33467402969782</v>
      </c>
      <c r="R142" s="28">
        <v>140.54802881417299</v>
      </c>
      <c r="S142" s="28">
        <v>142.79679727519976</v>
      </c>
      <c r="T142" s="28">
        <v>145.08154603160295</v>
      </c>
      <c r="U142" s="28">
        <v>147.40285076810861</v>
      </c>
      <c r="V142" s="28">
        <v>149.76129638039833</v>
      </c>
      <c r="W142" s="28">
        <v>152.15747712248472</v>
      </c>
      <c r="X142" s="28"/>
    </row>
    <row r="143" spans="1:33" x14ac:dyDescent="0.25">
      <c r="A143" s="37">
        <v>370</v>
      </c>
      <c r="B143" s="42" t="s">
        <v>91</v>
      </c>
      <c r="C143" s="28">
        <v>6360</v>
      </c>
      <c r="D143" s="28">
        <v>6461.76</v>
      </c>
      <c r="E143" s="28">
        <v>6565.1481599999997</v>
      </c>
      <c r="F143" s="28">
        <v>6670.1905305600003</v>
      </c>
      <c r="G143" s="28">
        <v>6776.9135790489599</v>
      </c>
      <c r="H143" s="28">
        <v>6885.3441963137439</v>
      </c>
      <c r="I143" s="28">
        <v>6995.5097034547634</v>
      </c>
      <c r="J143" s="28">
        <v>7107.4378587100391</v>
      </c>
      <c r="K143" s="28">
        <v>7221.1568644494009</v>
      </c>
      <c r="L143" s="28">
        <v>7336.6953742805917</v>
      </c>
      <c r="M143" s="28">
        <v>7454.0825002690817</v>
      </c>
      <c r="N143" s="28">
        <v>7573.3478202733877</v>
      </c>
      <c r="O143" s="28">
        <v>7694.5213853977612</v>
      </c>
      <c r="P143" s="28">
        <v>7817.6337275641263</v>
      </c>
      <c r="Q143" s="28">
        <v>7942.7158672051528</v>
      </c>
      <c r="R143" s="28">
        <v>8069.7993210804352</v>
      </c>
      <c r="S143" s="28">
        <v>8198.9161102177222</v>
      </c>
      <c r="T143" s="28">
        <v>8330.098767981206</v>
      </c>
      <c r="U143" s="28">
        <v>8463.3803482689054</v>
      </c>
      <c r="V143" s="28">
        <v>8598.7944338412071</v>
      </c>
      <c r="W143" s="28">
        <v>8736.3751447826671</v>
      </c>
      <c r="X143" s="28"/>
    </row>
    <row r="144" spans="1:33" x14ac:dyDescent="0.25">
      <c r="B144" s="42"/>
      <c r="C144" s="26"/>
      <c r="D144" s="26"/>
      <c r="E144" s="26"/>
      <c r="F144" s="26"/>
      <c r="G144" s="26"/>
      <c r="H144" s="26"/>
      <c r="I144" s="26"/>
      <c r="J144" s="26"/>
      <c r="K144" s="26"/>
      <c r="L144" s="26"/>
      <c r="M144" s="26"/>
      <c r="N144" s="26"/>
      <c r="O144" s="26"/>
      <c r="P144" s="26"/>
      <c r="Q144" s="26"/>
      <c r="R144" s="26"/>
      <c r="S144" s="26"/>
      <c r="T144" s="26"/>
      <c r="U144" s="26"/>
      <c r="V144" s="26"/>
      <c r="W144" s="26"/>
      <c r="X144" s="26"/>
      <c r="Y144" s="21" t="s">
        <v>71</v>
      </c>
      <c r="Z144" s="21" t="s">
        <v>72</v>
      </c>
      <c r="AA144" s="73" t="s">
        <v>184</v>
      </c>
      <c r="AB144" s="73" t="s">
        <v>185</v>
      </c>
      <c r="AD144" s="318" t="s">
        <v>71</v>
      </c>
      <c r="AE144" s="318" t="s">
        <v>72</v>
      </c>
      <c r="AF144" s="319" t="s">
        <v>184</v>
      </c>
      <c r="AG144" s="319" t="s">
        <v>185</v>
      </c>
    </row>
    <row r="145" spans="1:34" x14ac:dyDescent="0.25">
      <c r="A145" s="37">
        <v>380</v>
      </c>
      <c r="B145" s="42" t="s">
        <v>37</v>
      </c>
      <c r="C145" s="24">
        <v>0</v>
      </c>
      <c r="D145" s="24">
        <v>6.6576067383096351</v>
      </c>
      <c r="E145" s="24">
        <v>6.0484112692419387</v>
      </c>
      <c r="F145" s="24">
        <v>5.4727388905024332</v>
      </c>
      <c r="G145" s="24">
        <v>5.4056927098460807</v>
      </c>
      <c r="H145" s="24">
        <v>5.472738890502499</v>
      </c>
      <c r="I145" s="24">
        <v>0.9721696195178382</v>
      </c>
      <c r="J145" s="24">
        <v>0.22656985187338252</v>
      </c>
      <c r="K145" s="24">
        <v>0.35603833865812695</v>
      </c>
      <c r="L145" s="24">
        <v>0.35603833865812695</v>
      </c>
      <c r="M145" s="24">
        <v>0.18033110659312562</v>
      </c>
      <c r="N145" s="24">
        <v>-0.12022073772875044</v>
      </c>
      <c r="O145" s="24">
        <v>-0.24044147545744171</v>
      </c>
      <c r="P145" s="24">
        <v>-0.21038629102528372</v>
      </c>
      <c r="Q145" s="24">
        <v>-0.37568980540226005</v>
      </c>
      <c r="R145" s="24">
        <v>0</v>
      </c>
      <c r="S145" s="24">
        <v>-0.17339529480102556</v>
      </c>
      <c r="T145" s="24">
        <v>-0.49128666860298154</v>
      </c>
      <c r="U145" s="24">
        <v>-0.17339529480102556</v>
      </c>
      <c r="V145" s="24">
        <v>-0.42539645657855074</v>
      </c>
      <c r="W145" s="24">
        <v>-0.26587278536160741</v>
      </c>
      <c r="X145" s="24"/>
      <c r="Y145" s="30">
        <f>SUM(D145:H145)</f>
        <v>29.057188498402589</v>
      </c>
      <c r="Z145" s="30">
        <f>SUM(I145:M145)</f>
        <v>2.0911472553006001</v>
      </c>
      <c r="AA145" s="30">
        <f>SUM(O145:S145)</f>
        <v>-0.99991286668601109</v>
      </c>
      <c r="AB145" s="30">
        <f>SUM(S145:W145)</f>
        <v>-1.5293465001451907</v>
      </c>
      <c r="AD145" s="317">
        <v>29.057188498402589</v>
      </c>
      <c r="AE145" s="317">
        <v>2.0911472553006001</v>
      </c>
      <c r="AF145" s="317">
        <v>0</v>
      </c>
      <c r="AG145" s="317">
        <v>0</v>
      </c>
    </row>
    <row r="146" spans="1:34" x14ac:dyDescent="0.25">
      <c r="A146" s="37">
        <v>381</v>
      </c>
      <c r="B146" s="42" t="s">
        <v>75</v>
      </c>
      <c r="C146" s="24">
        <v>0</v>
      </c>
      <c r="D146" s="24">
        <v>1.5293465001452364</v>
      </c>
      <c r="E146" s="24">
        <v>1.1166656985187318</v>
      </c>
      <c r="F146" s="24">
        <v>0.81380191693287995</v>
      </c>
      <c r="G146" s="24">
        <v>0.7629392971246125</v>
      </c>
      <c r="H146" s="24">
        <v>0.77681092070870583</v>
      </c>
      <c r="I146" s="24">
        <v>0.70398489689222743</v>
      </c>
      <c r="J146" s="24">
        <v>0.16992738890503686</v>
      </c>
      <c r="K146" s="24">
        <v>0.26702875399359527</v>
      </c>
      <c r="L146" s="24">
        <v>0.26702875399359527</v>
      </c>
      <c r="M146" s="24">
        <v>0.15258785942495251</v>
      </c>
      <c r="N146" s="24">
        <v>-0.101725239616635</v>
      </c>
      <c r="O146" s="24">
        <v>-0.20345047923321999</v>
      </c>
      <c r="P146" s="24">
        <v>-0.16992738890503686</v>
      </c>
      <c r="Q146" s="24">
        <v>-0.33060702875398873</v>
      </c>
      <c r="R146" s="24">
        <v>0</v>
      </c>
      <c r="S146" s="24">
        <v>-0.14565204763286146</v>
      </c>
      <c r="T146" s="24">
        <v>-0.4126808016265045</v>
      </c>
      <c r="U146" s="24">
        <v>-0.13871623584082046</v>
      </c>
      <c r="V146" s="24">
        <v>-0.40690095846643998</v>
      </c>
      <c r="W146" s="24">
        <v>-0.25431309904153748</v>
      </c>
      <c r="X146" s="24"/>
      <c r="Y146" s="30">
        <f t="shared" ref="Y146:Y148" si="48">SUM(D146:H146)</f>
        <v>4.9995643334301665</v>
      </c>
      <c r="Z146" s="30">
        <f t="shared" ref="Z146:Z148" si="49">SUM(I146:M146)</f>
        <v>1.5605576532094076</v>
      </c>
      <c r="AA146" s="30">
        <f t="shared" ref="AA146:AA148" si="50">SUM(O146:S146)</f>
        <v>-0.84963694452510696</v>
      </c>
      <c r="AB146" s="30">
        <f t="shared" ref="AB146:AB148" si="51">SUM(S146:W146)</f>
        <v>-1.3582631426081639</v>
      </c>
      <c r="AD146" s="317">
        <v>4.9995643334301665</v>
      </c>
      <c r="AE146" s="317">
        <v>1.5605576532094076</v>
      </c>
      <c r="AF146" s="317">
        <v>0</v>
      </c>
      <c r="AG146" s="317">
        <v>0</v>
      </c>
    </row>
    <row r="147" spans="1:34" x14ac:dyDescent="0.25">
      <c r="A147" s="37">
        <v>382</v>
      </c>
      <c r="B147" s="42" t="s">
        <v>76</v>
      </c>
      <c r="C147" s="24">
        <v>0</v>
      </c>
      <c r="D147" s="24">
        <v>0.26217368573918298</v>
      </c>
      <c r="E147" s="24">
        <v>0.15952367121696165</v>
      </c>
      <c r="F147" s="24">
        <v>0.14796398489688722</v>
      </c>
      <c r="G147" s="24">
        <v>0.1387162358408387</v>
      </c>
      <c r="H147" s="24">
        <v>0.18495498112112041</v>
      </c>
      <c r="I147" s="24">
        <v>0.12738774324716506</v>
      </c>
      <c r="J147" s="24">
        <v>3.8840546035437018E-2</v>
      </c>
      <c r="K147" s="24">
        <v>6.1035143769964662E-2</v>
      </c>
      <c r="L147" s="24">
        <v>6.1035143769964662E-2</v>
      </c>
      <c r="M147" s="24">
        <v>4.0227708393851147E-2</v>
      </c>
      <c r="N147" s="24">
        <v>-2.1269822828932777E-2</v>
      </c>
      <c r="O147" s="24">
        <v>-4.2539645657855119E-2</v>
      </c>
      <c r="P147" s="24">
        <v>-4.5313970374676549E-2</v>
      </c>
      <c r="Q147" s="24">
        <v>-8.4154516410106295E-2</v>
      </c>
      <c r="R147" s="24">
        <v>0</v>
      </c>
      <c r="S147" s="24">
        <v>-3.7453383677021557E-2</v>
      </c>
      <c r="T147" s="24">
        <v>-0.10611792041824408</v>
      </c>
      <c r="U147" s="24">
        <v>-4.4389195469062559E-2</v>
      </c>
      <c r="V147" s="24">
        <v>-0.11837118791750989</v>
      </c>
      <c r="W147" s="24">
        <v>-6.7046180656405441E-2</v>
      </c>
      <c r="X147" s="24"/>
      <c r="Y147" s="30">
        <f t="shared" si="48"/>
        <v>0.89333255881499096</v>
      </c>
      <c r="Z147" s="30">
        <f t="shared" si="49"/>
        <v>0.32852628521638255</v>
      </c>
      <c r="AA147" s="30">
        <f t="shared" si="50"/>
        <v>-0.20946151611965952</v>
      </c>
      <c r="AB147" s="30">
        <f t="shared" si="51"/>
        <v>-0.37337786813824353</v>
      </c>
      <c r="AD147" s="317">
        <v>0.89333255881499096</v>
      </c>
      <c r="AE147" s="317">
        <v>0.32852628521638255</v>
      </c>
      <c r="AF147" s="317">
        <v>0</v>
      </c>
      <c r="AG147" s="317">
        <v>0</v>
      </c>
    </row>
    <row r="148" spans="1:34" x14ac:dyDescent="0.25">
      <c r="A148" s="37">
        <v>383</v>
      </c>
      <c r="B148" s="42" t="s">
        <v>40</v>
      </c>
      <c r="C148" s="24">
        <v>0</v>
      </c>
      <c r="D148" s="24">
        <v>3.2334754574499285</v>
      </c>
      <c r="E148" s="24">
        <v>2.3928550682544256</v>
      </c>
      <c r="F148" s="24">
        <v>1.6645948300899818</v>
      </c>
      <c r="G148" s="24">
        <v>1.5605576532094345</v>
      </c>
      <c r="H148" s="24">
        <v>1.6645948300900841</v>
      </c>
      <c r="I148" s="24">
        <v>1.5487667731629002</v>
      </c>
      <c r="J148" s="24">
        <v>0.37384025559108114</v>
      </c>
      <c r="K148" s="24">
        <v>0.58746325878590955</v>
      </c>
      <c r="L148" s="24">
        <v>0.58746325878590955</v>
      </c>
      <c r="M148" s="24">
        <v>0.32043450479240027</v>
      </c>
      <c r="N148" s="24">
        <v>-0.21917165262856816</v>
      </c>
      <c r="O148" s="24">
        <v>-0.43834330525702853</v>
      </c>
      <c r="P148" s="24">
        <v>-0.38355039209994035</v>
      </c>
      <c r="Q148" s="24">
        <v>-0.71230787104268478</v>
      </c>
      <c r="R148" s="24">
        <v>0</v>
      </c>
      <c r="S148" s="24">
        <v>-0.33708045309319368</v>
      </c>
      <c r="T148" s="24">
        <v>-0.95506128376419608</v>
      </c>
      <c r="U148" s="24">
        <v>-0.33708045309319368</v>
      </c>
      <c r="V148" s="24">
        <v>-0.89888120824859008</v>
      </c>
      <c r="W148" s="24">
        <v>-0.56873656694743835</v>
      </c>
      <c r="X148" s="24"/>
      <c r="Y148" s="30">
        <f t="shared" si="48"/>
        <v>10.516077839093855</v>
      </c>
      <c r="Z148" s="30">
        <f t="shared" si="49"/>
        <v>3.4179680511182009</v>
      </c>
      <c r="AA148" s="30">
        <f t="shared" si="50"/>
        <v>-1.8712820214928472</v>
      </c>
      <c r="AB148" s="30">
        <f t="shared" si="51"/>
        <v>-3.0968399651466116</v>
      </c>
      <c r="AD148" s="317">
        <v>10.516077839093855</v>
      </c>
      <c r="AE148" s="317">
        <v>3.4179680511182009</v>
      </c>
      <c r="AF148" s="317">
        <v>0</v>
      </c>
      <c r="AG148" s="317">
        <v>0</v>
      </c>
    </row>
    <row r="149" spans="1:34" x14ac:dyDescent="0.25">
      <c r="Y149" s="222">
        <f>SUM(Y145:Y148)</f>
        <v>45.466163229741596</v>
      </c>
      <c r="Z149" s="222">
        <f t="shared" ref="Z149" si="52">SUM(Z145:Z148)</f>
        <v>7.3981992448445908</v>
      </c>
      <c r="AA149" s="222">
        <f t="shared" ref="AA149" si="53">SUM(AA145:AA148)</f>
        <v>-3.9302933488236249</v>
      </c>
      <c r="AB149" s="222">
        <f t="shared" ref="AB149" si="54">SUM(AB145:AB148)</f>
        <v>-6.3578274760382101</v>
      </c>
      <c r="AC149" s="321">
        <f>SUM(Y149:AB149)</f>
        <v>42.576241649724352</v>
      </c>
      <c r="AD149" s="320">
        <f>SUM(AD145:AD148)</f>
        <v>45.466163229741596</v>
      </c>
      <c r="AE149" s="320">
        <f t="shared" ref="AE149" si="55">SUM(AE145:AE148)</f>
        <v>7.3981992448445908</v>
      </c>
      <c r="AF149" s="320">
        <f t="shared" ref="AF149" si="56">SUM(AF145:AF148)</f>
        <v>0</v>
      </c>
      <c r="AG149" s="320">
        <f t="shared" ref="AG149" si="57">SUM(AG145:AG148)</f>
        <v>0</v>
      </c>
      <c r="AH149" s="320">
        <f>SUM(AD149:AG149)</f>
        <v>52.864362474586187</v>
      </c>
    </row>
    <row r="150" spans="1:34" x14ac:dyDescent="0.25">
      <c r="A150" s="37">
        <v>1</v>
      </c>
      <c r="B150" s="42" t="s">
        <v>133</v>
      </c>
      <c r="C150" s="42" t="s">
        <v>102</v>
      </c>
      <c r="D150" s="42"/>
      <c r="E150" s="42"/>
      <c r="F150" s="42"/>
      <c r="G150" s="42"/>
      <c r="H150" s="42"/>
      <c r="I150" s="42"/>
      <c r="J150" s="42"/>
      <c r="K150" s="42"/>
      <c r="L150" s="42"/>
      <c r="M150" s="42"/>
      <c r="N150" s="42"/>
      <c r="O150" s="42"/>
      <c r="P150" s="42"/>
      <c r="Q150" s="42"/>
      <c r="R150" s="42"/>
      <c r="S150" s="42"/>
      <c r="T150" s="42"/>
      <c r="U150" s="42"/>
      <c r="V150" s="42"/>
      <c r="W150" s="42"/>
      <c r="X150" s="42"/>
    </row>
    <row r="151" spans="1:34" x14ac:dyDescent="0.25">
      <c r="A151" s="37">
        <v>283</v>
      </c>
      <c r="B151" s="42" t="s">
        <v>73</v>
      </c>
      <c r="C151" s="42">
        <v>2020</v>
      </c>
      <c r="D151" s="42">
        <v>2021</v>
      </c>
      <c r="E151" s="42">
        <v>2022</v>
      </c>
      <c r="F151" s="42">
        <v>2023</v>
      </c>
      <c r="G151" s="42">
        <v>2024</v>
      </c>
      <c r="H151" s="42">
        <v>2025</v>
      </c>
      <c r="I151" s="42">
        <v>2026</v>
      </c>
      <c r="J151" s="42">
        <v>2027</v>
      </c>
      <c r="K151" s="42">
        <v>2028</v>
      </c>
      <c r="L151" s="42">
        <v>2029</v>
      </c>
      <c r="M151" s="42">
        <v>2030</v>
      </c>
      <c r="N151" s="42">
        <v>2031</v>
      </c>
      <c r="O151" s="42">
        <v>2032</v>
      </c>
      <c r="P151" s="42">
        <v>2033</v>
      </c>
      <c r="Q151" s="42">
        <v>2034</v>
      </c>
      <c r="R151" s="42">
        <v>2035</v>
      </c>
      <c r="S151" s="42">
        <v>2036</v>
      </c>
      <c r="T151" s="42">
        <v>2037</v>
      </c>
      <c r="U151" s="42">
        <v>2038</v>
      </c>
      <c r="V151" s="42">
        <v>2039</v>
      </c>
      <c r="W151" s="42">
        <v>2040</v>
      </c>
      <c r="X151" s="42"/>
    </row>
    <row r="152" spans="1:34" x14ac:dyDescent="0.25">
      <c r="A152" s="37">
        <v>285</v>
      </c>
      <c r="B152" s="42" t="s">
        <v>74</v>
      </c>
      <c r="C152" s="24">
        <v>0</v>
      </c>
      <c r="D152" s="24">
        <v>1469.3421434795239</v>
      </c>
      <c r="E152" s="24">
        <v>1478.1556781876272</v>
      </c>
      <c r="F152" s="24">
        <v>1484.5909574983059</v>
      </c>
      <c r="G152" s="24">
        <v>1489.067673540517</v>
      </c>
      <c r="H152" s="24">
        <v>1493.2645948300901</v>
      </c>
      <c r="I152" s="24">
        <v>1497.7413108723015</v>
      </c>
      <c r="J152" s="24">
        <v>1501.7983347855554</v>
      </c>
      <c r="K152" s="24">
        <v>1502.777616419789</v>
      </c>
      <c r="L152" s="24">
        <v>1504.3164875592993</v>
      </c>
      <c r="M152" s="24">
        <v>1505.8553586988094</v>
      </c>
      <c r="N152" s="24">
        <v>1506.694742956724</v>
      </c>
      <c r="O152" s="24">
        <v>1506.1351534514474</v>
      </c>
      <c r="P152" s="24">
        <v>1505.0159744408948</v>
      </c>
      <c r="Q152" s="24">
        <v>1504.036692806661</v>
      </c>
      <c r="R152" s="24">
        <v>1502.2180269145126</v>
      </c>
      <c r="S152" s="24">
        <v>1502.2180269145126</v>
      </c>
      <c r="T152" s="24">
        <v>1501.378642656598</v>
      </c>
      <c r="U152" s="24">
        <v>1499.0003872591733</v>
      </c>
      <c r="V152" s="24">
        <v>1498.1610030012587</v>
      </c>
      <c r="W152" s="24">
        <v>1495.9226449801531</v>
      </c>
      <c r="X152" s="24"/>
    </row>
    <row r="153" spans="1:34" x14ac:dyDescent="0.25">
      <c r="A153" s="37">
        <v>287</v>
      </c>
      <c r="B153" s="42" t="s">
        <v>74</v>
      </c>
      <c r="C153" s="24">
        <v>0</v>
      </c>
      <c r="D153" s="24">
        <v>1469.3421434795239</v>
      </c>
      <c r="E153" s="24">
        <v>1478.1556781876272</v>
      </c>
      <c r="F153" s="24">
        <v>1484.5909574983059</v>
      </c>
      <c r="G153" s="24">
        <v>1489.067673540517</v>
      </c>
      <c r="H153" s="24">
        <v>1493.2645948300901</v>
      </c>
      <c r="I153" s="24">
        <v>1497.7413108723015</v>
      </c>
      <c r="J153" s="24">
        <v>1501.7983347855554</v>
      </c>
      <c r="K153" s="24">
        <v>1502.777616419789</v>
      </c>
      <c r="L153" s="24">
        <v>1504.3164875592993</v>
      </c>
      <c r="M153" s="24">
        <v>1505.8553586988094</v>
      </c>
      <c r="N153" s="24">
        <v>1506.694742956724</v>
      </c>
      <c r="O153" s="24">
        <v>1506.1351534514474</v>
      </c>
      <c r="P153" s="24">
        <v>1505.0159744408948</v>
      </c>
      <c r="Q153" s="24">
        <v>1504.036692806661</v>
      </c>
      <c r="R153" s="24">
        <v>1502.2180269145126</v>
      </c>
      <c r="S153" s="24">
        <v>1502.2180269145126</v>
      </c>
      <c r="T153" s="24">
        <v>1501.378642656598</v>
      </c>
      <c r="U153" s="24">
        <v>1499.0003872591733</v>
      </c>
      <c r="V153" s="24">
        <v>1498.1610030012587</v>
      </c>
      <c r="W153" s="24">
        <v>1495.9226449801531</v>
      </c>
      <c r="X153" s="24"/>
    </row>
    <row r="154" spans="1:34" x14ac:dyDescent="0.25">
      <c r="A154" s="37">
        <v>289</v>
      </c>
      <c r="B154" s="42" t="s">
        <v>77</v>
      </c>
      <c r="C154" s="24">
        <v>0</v>
      </c>
      <c r="D154" s="24">
        <v>8.8135347081033615</v>
      </c>
      <c r="E154" s="24">
        <v>6.4352793106786521</v>
      </c>
      <c r="F154" s="24">
        <v>4.4767160422111374</v>
      </c>
      <c r="G154" s="24">
        <v>4.1969212895730834</v>
      </c>
      <c r="H154" s="24">
        <v>4.4767160422113648</v>
      </c>
      <c r="I154" s="24">
        <v>4.0570239132539427</v>
      </c>
      <c r="J154" s="24">
        <v>0.97928163423352999</v>
      </c>
      <c r="K154" s="24">
        <v>1.5388711395103201</v>
      </c>
      <c r="L154" s="24">
        <v>1.5388711395100927</v>
      </c>
      <c r="M154" s="24">
        <v>0.83938425791461668</v>
      </c>
      <c r="N154" s="24">
        <v>-0.5595895052765627</v>
      </c>
      <c r="O154" s="24">
        <v>-1.1191790105526707</v>
      </c>
      <c r="P154" s="24">
        <v>-0.97928163423375736</v>
      </c>
      <c r="Q154" s="24">
        <v>-1.818665892148374</v>
      </c>
      <c r="R154" s="24">
        <v>0</v>
      </c>
      <c r="S154" s="24">
        <v>-0.83938425791461668</v>
      </c>
      <c r="T154" s="24">
        <v>-2.3782553974247094</v>
      </c>
      <c r="U154" s="24">
        <v>-0.83938425791461668</v>
      </c>
      <c r="V154" s="24">
        <v>-2.2383580211055687</v>
      </c>
      <c r="W154" s="24">
        <v>-1.398973763190952</v>
      </c>
      <c r="X154" s="24"/>
    </row>
    <row r="155" spans="1:34" x14ac:dyDescent="0.25">
      <c r="A155" s="37">
        <v>299</v>
      </c>
      <c r="B155" s="42" t="s">
        <v>78</v>
      </c>
      <c r="C155" s="24">
        <v>0</v>
      </c>
      <c r="D155" s="24">
        <v>2</v>
      </c>
      <c r="E155" s="24">
        <v>2</v>
      </c>
      <c r="F155" s="24">
        <v>2</v>
      </c>
      <c r="G155" s="24">
        <v>2</v>
      </c>
      <c r="H155" s="24">
        <v>2</v>
      </c>
      <c r="I155" s="24">
        <v>0</v>
      </c>
      <c r="J155" s="24">
        <v>0</v>
      </c>
      <c r="K155" s="24">
        <v>0</v>
      </c>
      <c r="L155" s="24">
        <v>0</v>
      </c>
      <c r="M155" s="24">
        <v>0</v>
      </c>
      <c r="N155" s="24">
        <v>0</v>
      </c>
      <c r="O155" s="24">
        <v>0</v>
      </c>
      <c r="P155" s="24">
        <v>0</v>
      </c>
      <c r="Q155" s="24">
        <v>0</v>
      </c>
      <c r="R155" s="24">
        <v>0</v>
      </c>
      <c r="S155" s="24">
        <v>0</v>
      </c>
      <c r="T155" s="24">
        <v>0</v>
      </c>
      <c r="U155" s="24">
        <v>0</v>
      </c>
      <c r="V155" s="24">
        <v>0</v>
      </c>
      <c r="W155" s="24">
        <v>0</v>
      </c>
      <c r="X155" s="24"/>
    </row>
    <row r="156" spans="1:34" x14ac:dyDescent="0.25">
      <c r="A156" s="37">
        <v>301</v>
      </c>
      <c r="B156" s="42" t="s">
        <v>80</v>
      </c>
      <c r="C156" s="24">
        <v>0</v>
      </c>
      <c r="D156" s="24">
        <v>8.8135347081033615</v>
      </c>
      <c r="E156" s="24">
        <v>6.4352793106786521</v>
      </c>
      <c r="F156" s="24">
        <v>4.4767160422111374</v>
      </c>
      <c r="G156" s="24">
        <v>4.1969212895730834</v>
      </c>
      <c r="H156" s="24">
        <v>4.4767160422113648</v>
      </c>
      <c r="I156" s="24">
        <v>4.0570239132539427</v>
      </c>
      <c r="J156" s="24">
        <v>0.97928163423352999</v>
      </c>
      <c r="K156" s="24">
        <v>1.5388711395103201</v>
      </c>
      <c r="L156" s="24">
        <v>1.5388711395100927</v>
      </c>
      <c r="M156" s="24">
        <v>0.83938425791461668</v>
      </c>
      <c r="N156" s="24">
        <v>-0.5595895052765627</v>
      </c>
      <c r="O156" s="24">
        <v>-1.1191790105526707</v>
      </c>
      <c r="P156" s="24">
        <v>-0.97928163423375736</v>
      </c>
      <c r="Q156" s="24">
        <v>-1.818665892148374</v>
      </c>
      <c r="R156" s="24">
        <v>0</v>
      </c>
      <c r="S156" s="24">
        <v>-0.83938425791461668</v>
      </c>
      <c r="T156" s="24">
        <v>-2.3782553974247094</v>
      </c>
      <c r="U156" s="24">
        <v>-0.83938425791461668</v>
      </c>
      <c r="V156" s="24">
        <v>-2.2383580211055687</v>
      </c>
      <c r="W156" s="24">
        <v>-1.398973763190952</v>
      </c>
      <c r="X156" s="24"/>
    </row>
    <row r="157" spans="1:34" x14ac:dyDescent="0.25">
      <c r="A157" s="37">
        <v>303</v>
      </c>
      <c r="B157" s="42" t="s">
        <v>81</v>
      </c>
      <c r="C157" s="24">
        <v>0</v>
      </c>
      <c r="D157" s="24">
        <v>14.013534708103361</v>
      </c>
      <c r="E157" s="24">
        <v>11.635279310678651</v>
      </c>
      <c r="F157" s="24">
        <v>9.6767160422111367</v>
      </c>
      <c r="G157" s="24">
        <v>9.3969212895730827</v>
      </c>
      <c r="H157" s="24">
        <v>9.6767160422113641</v>
      </c>
      <c r="I157" s="24">
        <v>4.0570239132539427</v>
      </c>
      <c r="J157" s="24">
        <v>0.97928163423352999</v>
      </c>
      <c r="K157" s="24">
        <v>1.5388711395103201</v>
      </c>
      <c r="L157" s="24">
        <v>1.5388711395100927</v>
      </c>
      <c r="M157" s="24">
        <v>0.83938425791461668</v>
      </c>
      <c r="N157" s="24">
        <v>-0.5595895052765627</v>
      </c>
      <c r="O157" s="24">
        <v>-1.1191790105526707</v>
      </c>
      <c r="P157" s="24">
        <v>-0.97928163423375736</v>
      </c>
      <c r="Q157" s="24">
        <v>-1.818665892148374</v>
      </c>
      <c r="R157" s="24">
        <v>0</v>
      </c>
      <c r="S157" s="24">
        <v>-0.83938425791461668</v>
      </c>
      <c r="T157" s="24">
        <v>-2.3782553974247094</v>
      </c>
      <c r="U157" s="24">
        <v>-0.83938425791461668</v>
      </c>
      <c r="V157" s="24">
        <v>-2.2383580211055687</v>
      </c>
      <c r="W157" s="24">
        <v>-1.398973763190952</v>
      </c>
      <c r="X157" s="24"/>
    </row>
    <row r="158" spans="1:34" x14ac:dyDescent="0.25">
      <c r="B158" s="42"/>
      <c r="C158" s="26"/>
      <c r="D158" s="26"/>
      <c r="E158" s="26"/>
      <c r="F158" s="26"/>
      <c r="G158" s="26"/>
      <c r="H158" s="26"/>
      <c r="I158" s="26"/>
      <c r="J158" s="26"/>
      <c r="K158" s="26"/>
      <c r="L158" s="26"/>
      <c r="M158" s="26"/>
      <c r="N158" s="26"/>
      <c r="O158" s="26"/>
      <c r="P158" s="26"/>
      <c r="Q158" s="26"/>
      <c r="R158" s="26"/>
      <c r="S158" s="26"/>
      <c r="T158" s="26"/>
      <c r="U158" s="26"/>
      <c r="V158" s="26"/>
      <c r="W158" s="26"/>
      <c r="X158" s="26"/>
    </row>
    <row r="159" spans="1:34" x14ac:dyDescent="0.25">
      <c r="A159" s="37">
        <v>330</v>
      </c>
      <c r="B159" s="42" t="s">
        <v>82</v>
      </c>
      <c r="C159" s="36">
        <v>1.6E-2</v>
      </c>
      <c r="D159" s="36">
        <v>1.6E-2</v>
      </c>
      <c r="E159" s="36">
        <v>1.6E-2</v>
      </c>
      <c r="F159" s="36">
        <v>1.6E-2</v>
      </c>
      <c r="G159" s="36">
        <v>1.6E-2</v>
      </c>
      <c r="H159" s="36">
        <v>1.6E-2</v>
      </c>
      <c r="I159" s="36">
        <v>1.6E-2</v>
      </c>
      <c r="J159" s="36">
        <v>1.6E-2</v>
      </c>
      <c r="K159" s="36">
        <v>1.6E-2</v>
      </c>
      <c r="L159" s="36">
        <v>1.6E-2</v>
      </c>
      <c r="M159" s="36">
        <v>1.6E-2</v>
      </c>
      <c r="N159" s="36">
        <v>1.6E-2</v>
      </c>
      <c r="O159" s="36">
        <v>1.6E-2</v>
      </c>
      <c r="P159" s="36">
        <v>1.6E-2</v>
      </c>
      <c r="Q159" s="36">
        <v>1.6E-2</v>
      </c>
      <c r="R159" s="36">
        <v>1.6E-2</v>
      </c>
      <c r="S159" s="36">
        <v>1.6E-2</v>
      </c>
      <c r="T159" s="36">
        <v>1.6E-2</v>
      </c>
      <c r="U159" s="36">
        <v>1.6E-2</v>
      </c>
      <c r="V159" s="36">
        <v>1.6E-2</v>
      </c>
      <c r="W159" s="36">
        <v>1.6E-2</v>
      </c>
      <c r="X159" s="36"/>
    </row>
    <row r="160" spans="1:34" x14ac:dyDescent="0.25">
      <c r="A160" s="37">
        <v>331</v>
      </c>
      <c r="B160" s="42" t="s">
        <v>83</v>
      </c>
      <c r="C160" s="28">
        <v>158233.88</v>
      </c>
      <c r="D160" s="28">
        <v>160765.62208</v>
      </c>
      <c r="E160" s="28">
        <v>163337.87203328</v>
      </c>
      <c r="F160" s="28">
        <v>165951.27798581248</v>
      </c>
      <c r="G160" s="28">
        <v>168606.49843358548</v>
      </c>
      <c r="H160" s="28">
        <v>171304.20240852286</v>
      </c>
      <c r="I160" s="28">
        <v>174045.06964705922</v>
      </c>
      <c r="J160" s="28">
        <v>176829.79076141218</v>
      </c>
      <c r="K160" s="28">
        <v>179659.06741359478</v>
      </c>
      <c r="L160" s="28">
        <v>182533.6124922123</v>
      </c>
      <c r="M160" s="28">
        <v>185454.1502920877</v>
      </c>
      <c r="N160" s="28">
        <v>188421.41669676109</v>
      </c>
      <c r="O160" s="28">
        <v>191436.15936390928</v>
      </c>
      <c r="P160" s="28">
        <v>194499.13791373183</v>
      </c>
      <c r="Q160" s="28">
        <v>197611.12412035154</v>
      </c>
      <c r="R160" s="28">
        <v>200772.90210627718</v>
      </c>
      <c r="S160" s="28">
        <v>203985.26853997761</v>
      </c>
      <c r="T160" s="28">
        <v>207249.03283661726</v>
      </c>
      <c r="U160" s="28">
        <v>210565.01736200313</v>
      </c>
      <c r="V160" s="28">
        <v>213934.05763979518</v>
      </c>
      <c r="W160" s="28">
        <v>217357.00256203191</v>
      </c>
      <c r="X160" s="28"/>
    </row>
    <row r="161" spans="1:34" x14ac:dyDescent="0.25">
      <c r="A161" s="37">
        <v>332</v>
      </c>
      <c r="B161" s="42" t="s">
        <v>84</v>
      </c>
      <c r="C161" s="28">
        <v>139500</v>
      </c>
      <c r="D161" s="28">
        <v>141732</v>
      </c>
      <c r="E161" s="28">
        <v>143999.712</v>
      </c>
      <c r="F161" s="28">
        <v>146303.70739200001</v>
      </c>
      <c r="G161" s="28">
        <v>148644.56671027202</v>
      </c>
      <c r="H161" s="28">
        <v>151022.87977763638</v>
      </c>
      <c r="I161" s="28">
        <v>153439.24585407856</v>
      </c>
      <c r="J161" s="28">
        <v>155894.27378774382</v>
      </c>
      <c r="K161" s="28">
        <v>158388.58216834773</v>
      </c>
      <c r="L161" s="28">
        <v>160922.79948304128</v>
      </c>
      <c r="M161" s="28">
        <v>163497.56427476995</v>
      </c>
      <c r="N161" s="28">
        <v>166113.52530316627</v>
      </c>
      <c r="O161" s="28">
        <v>168771.34170801693</v>
      </c>
      <c r="P161" s="28">
        <v>171471.68317534521</v>
      </c>
      <c r="Q161" s="28">
        <v>174215.23010615073</v>
      </c>
      <c r="R161" s="28">
        <v>177002.67378784914</v>
      </c>
      <c r="S161" s="28">
        <v>179834.71656845472</v>
      </c>
      <c r="T161" s="28">
        <v>182712.07203355001</v>
      </c>
      <c r="U161" s="28">
        <v>185635.4651860868</v>
      </c>
      <c r="V161" s="28">
        <v>188605.6326290642</v>
      </c>
      <c r="W161" s="28">
        <v>191623.32275112922</v>
      </c>
      <c r="X161" s="28"/>
    </row>
    <row r="162" spans="1:34" x14ac:dyDescent="0.25">
      <c r="A162" s="37">
        <v>336</v>
      </c>
      <c r="B162" s="42" t="s">
        <v>85</v>
      </c>
      <c r="C162" s="28">
        <v>99430.663128434026</v>
      </c>
      <c r="D162" s="28">
        <v>101021.55373848902</v>
      </c>
      <c r="E162" s="28">
        <v>102637.89859830489</v>
      </c>
      <c r="F162" s="28">
        <v>104280.104975878</v>
      </c>
      <c r="G162" s="28">
        <v>105948.5866554917</v>
      </c>
      <c r="H162" s="28">
        <v>107643.76404197962</v>
      </c>
      <c r="I162" s="28">
        <v>109366.06426665134</v>
      </c>
      <c r="J162" s="28">
        <v>111115.92129491801</v>
      </c>
      <c r="K162" s="28">
        <v>112893.77603563674</v>
      </c>
      <c r="L162" s="28">
        <v>114700.07645220657</v>
      </c>
      <c r="M162" s="28">
        <v>116535.27767544193</v>
      </c>
      <c r="N162" s="28">
        <v>118399.84211824904</v>
      </c>
      <c r="O162" s="28">
        <v>120294.2395921413</v>
      </c>
      <c r="P162" s="28">
        <v>122218.94742561517</v>
      </c>
      <c r="Q162" s="28">
        <v>124174.45058442507</v>
      </c>
      <c r="R162" s="28">
        <v>126161.24179377593</v>
      </c>
      <c r="S162" s="28">
        <v>128179.82166247662</v>
      </c>
      <c r="T162" s="28">
        <v>130230.69880907584</v>
      </c>
      <c r="U162" s="28">
        <v>132314.3899900211</v>
      </c>
      <c r="V162" s="28">
        <v>134431.42022986151</v>
      </c>
      <c r="W162" s="28">
        <v>136582.32295353958</v>
      </c>
      <c r="X162" s="28"/>
    </row>
    <row r="163" spans="1:34" x14ac:dyDescent="0.25">
      <c r="B163" s="42"/>
      <c r="C163" s="26"/>
      <c r="D163" s="26"/>
      <c r="E163" s="26"/>
      <c r="F163" s="26"/>
      <c r="G163" s="26"/>
      <c r="H163" s="26"/>
      <c r="I163" s="26"/>
      <c r="J163" s="26"/>
      <c r="K163" s="26"/>
      <c r="L163" s="26"/>
      <c r="M163" s="26"/>
      <c r="N163" s="26"/>
      <c r="O163" s="26"/>
      <c r="P163" s="26"/>
      <c r="Q163" s="26"/>
      <c r="R163" s="26"/>
      <c r="S163" s="26"/>
      <c r="T163" s="26"/>
      <c r="U163" s="26"/>
      <c r="V163" s="26"/>
      <c r="W163" s="26"/>
      <c r="X163" s="26"/>
    </row>
    <row r="164" spans="1:34" x14ac:dyDescent="0.25">
      <c r="A164" s="37">
        <v>339</v>
      </c>
      <c r="B164" s="42" t="s">
        <v>86</v>
      </c>
      <c r="C164" s="24">
        <v>0</v>
      </c>
      <c r="D164" s="24">
        <v>4.2304966598896137</v>
      </c>
      <c r="E164" s="24">
        <v>3.0889340691257532</v>
      </c>
      <c r="F164" s="24">
        <v>2.1935908606834573</v>
      </c>
      <c r="G164" s="24">
        <v>2.056491431890811</v>
      </c>
      <c r="H164" s="24">
        <v>2.2383580211056824</v>
      </c>
      <c r="I164" s="24">
        <v>2.0285119566269714</v>
      </c>
      <c r="J164" s="24">
        <v>0.48964081711676499</v>
      </c>
      <c r="K164" s="24">
        <v>0.80021299254536649</v>
      </c>
      <c r="L164" s="24">
        <v>0.80021299254524825</v>
      </c>
      <c r="M164" s="24">
        <v>0.44487365669474682</v>
      </c>
      <c r="N164" s="24">
        <v>-0.29658243779657822</v>
      </c>
      <c r="O164" s="24">
        <v>-0.59316487559291542</v>
      </c>
      <c r="P164" s="24">
        <v>-0.52881208248622902</v>
      </c>
      <c r="Q164" s="24">
        <v>-0.982079581760122</v>
      </c>
      <c r="R164" s="24">
        <v>0</v>
      </c>
      <c r="S164" s="24">
        <v>-0.4616613418530392</v>
      </c>
      <c r="T164" s="24">
        <v>-1.3080404685835902</v>
      </c>
      <c r="U164" s="24">
        <v>-0.47005518443218536</v>
      </c>
      <c r="V164" s="24">
        <v>-1.2534804918191185</v>
      </c>
      <c r="W164" s="24">
        <v>-0.78342530738693317</v>
      </c>
      <c r="X164" s="24"/>
    </row>
    <row r="165" spans="1:34" x14ac:dyDescent="0.25">
      <c r="A165" s="37">
        <v>340</v>
      </c>
      <c r="B165" s="42" t="s">
        <v>87</v>
      </c>
      <c r="C165" s="24">
        <v>0</v>
      </c>
      <c r="D165" s="24">
        <v>9.7830380482137471</v>
      </c>
      <c r="E165" s="24">
        <v>8.5463452415528991</v>
      </c>
      <c r="F165" s="24">
        <v>7.4831251815276802</v>
      </c>
      <c r="G165" s="24">
        <v>7.3404298576822722</v>
      </c>
      <c r="H165" s="24">
        <v>7.4383580211056826</v>
      </c>
      <c r="I165" s="24">
        <v>2.0285119566269714</v>
      </c>
      <c r="J165" s="24">
        <v>0.48964081711676499</v>
      </c>
      <c r="K165" s="24">
        <v>0.73865814696495358</v>
      </c>
      <c r="L165" s="24">
        <v>0.73865814696484444</v>
      </c>
      <c r="M165" s="24">
        <v>0.39451060121986986</v>
      </c>
      <c r="N165" s="24">
        <v>-0.26300706747998448</v>
      </c>
      <c r="O165" s="24">
        <v>-0.52601413495975524</v>
      </c>
      <c r="P165" s="24">
        <v>-0.4504695517475284</v>
      </c>
      <c r="Q165" s="24">
        <v>-0.83658631038825204</v>
      </c>
      <c r="R165" s="24">
        <v>0</v>
      </c>
      <c r="S165" s="24">
        <v>-0.37772291606157749</v>
      </c>
      <c r="T165" s="24">
        <v>-1.0702149288411191</v>
      </c>
      <c r="U165" s="24">
        <v>-0.36932907348243132</v>
      </c>
      <c r="V165" s="24">
        <v>-0.98487752928645023</v>
      </c>
      <c r="W165" s="24">
        <v>-0.61554845580401885</v>
      </c>
      <c r="X165" s="24"/>
    </row>
    <row r="166" spans="1:34" x14ac:dyDescent="0.25">
      <c r="B166" s="42"/>
      <c r="C166" s="26"/>
      <c r="D166" s="26"/>
      <c r="E166" s="26"/>
      <c r="F166" s="26"/>
      <c r="G166" s="26"/>
      <c r="H166" s="26"/>
      <c r="I166" s="26"/>
      <c r="J166" s="26"/>
      <c r="K166" s="26"/>
      <c r="L166" s="26"/>
      <c r="M166" s="26"/>
      <c r="N166" s="26"/>
      <c r="O166" s="26"/>
      <c r="P166" s="26"/>
      <c r="Q166" s="26"/>
      <c r="R166" s="26"/>
      <c r="S166" s="26"/>
      <c r="T166" s="26"/>
      <c r="U166" s="26"/>
      <c r="V166" s="26"/>
      <c r="W166" s="26"/>
      <c r="X166" s="26"/>
    </row>
    <row r="167" spans="1:34" x14ac:dyDescent="0.25">
      <c r="A167" s="37">
        <v>366</v>
      </c>
      <c r="B167" s="42" t="s">
        <v>88</v>
      </c>
      <c r="C167" s="36">
        <v>1.6E-2</v>
      </c>
      <c r="D167" s="36">
        <v>1.6E-2</v>
      </c>
      <c r="E167" s="36">
        <v>1.6E-2</v>
      </c>
      <c r="F167" s="36">
        <v>1.6E-2</v>
      </c>
      <c r="G167" s="36">
        <v>1.6E-2</v>
      </c>
      <c r="H167" s="36">
        <v>1.6E-2</v>
      </c>
      <c r="I167" s="36">
        <v>1.6E-2</v>
      </c>
      <c r="J167" s="36">
        <v>1.6E-2</v>
      </c>
      <c r="K167" s="36">
        <v>1.6E-2</v>
      </c>
      <c r="L167" s="36">
        <v>1.6E-2</v>
      </c>
      <c r="M167" s="36">
        <v>1.6E-2</v>
      </c>
      <c r="N167" s="36">
        <v>1.6E-2</v>
      </c>
      <c r="O167" s="36">
        <v>1.6E-2</v>
      </c>
      <c r="P167" s="36">
        <v>1.6E-2</v>
      </c>
      <c r="Q167" s="36">
        <v>1.6E-2</v>
      </c>
      <c r="R167" s="36">
        <v>1.6E-2</v>
      </c>
      <c r="S167" s="36">
        <v>1.6E-2</v>
      </c>
      <c r="T167" s="36">
        <v>1.6E-2</v>
      </c>
      <c r="U167" s="36">
        <v>1.6E-2</v>
      </c>
      <c r="V167" s="36">
        <v>1.6E-2</v>
      </c>
      <c r="W167" s="36">
        <v>1.6E-2</v>
      </c>
      <c r="X167" s="36"/>
    </row>
    <row r="168" spans="1:34" x14ac:dyDescent="0.25">
      <c r="A168" s="37">
        <v>368</v>
      </c>
      <c r="B168" s="42" t="s">
        <v>89</v>
      </c>
      <c r="C168" s="28">
        <v>122.30769230769231</v>
      </c>
      <c r="D168" s="28">
        <v>124.26461538461538</v>
      </c>
      <c r="E168" s="28">
        <v>126.25284923076923</v>
      </c>
      <c r="F168" s="28">
        <v>128.27289481846154</v>
      </c>
      <c r="G168" s="28">
        <v>130.32526113555693</v>
      </c>
      <c r="H168" s="28">
        <v>132.41046531372584</v>
      </c>
      <c r="I168" s="28">
        <v>134.52903275874544</v>
      </c>
      <c r="J168" s="28">
        <v>136.68149728288537</v>
      </c>
      <c r="K168" s="28">
        <v>138.86840123941155</v>
      </c>
      <c r="L168" s="28">
        <v>141.09029565924214</v>
      </c>
      <c r="M168" s="28">
        <v>143.34774038979003</v>
      </c>
      <c r="N168" s="28">
        <v>145.64130423602668</v>
      </c>
      <c r="O168" s="28">
        <v>147.9715651038031</v>
      </c>
      <c r="P168" s="28">
        <v>150.33911014546396</v>
      </c>
      <c r="Q168" s="28">
        <v>152.7445359077914</v>
      </c>
      <c r="R168" s="28">
        <v>155.18844848231606</v>
      </c>
      <c r="S168" s="28">
        <v>157.67146365803313</v>
      </c>
      <c r="T168" s="28">
        <v>160.19420707656167</v>
      </c>
      <c r="U168" s="28">
        <v>162.75731438978664</v>
      </c>
      <c r="V168" s="28">
        <v>165.36143142002322</v>
      </c>
      <c r="W168" s="28">
        <v>168.00721432274361</v>
      </c>
      <c r="X168" s="28"/>
    </row>
    <row r="169" spans="1:34" x14ac:dyDescent="0.25">
      <c r="A169" s="37">
        <v>369</v>
      </c>
      <c r="B169" s="42" t="s">
        <v>90</v>
      </c>
      <c r="C169" s="28">
        <v>110.76923076923077</v>
      </c>
      <c r="D169" s="28">
        <v>112.54153846153847</v>
      </c>
      <c r="E169" s="28">
        <v>114.34220307692308</v>
      </c>
      <c r="F169" s="28">
        <v>116.17167832615385</v>
      </c>
      <c r="G169" s="28">
        <v>118.03042517937232</v>
      </c>
      <c r="H169" s="28">
        <v>119.91891198224228</v>
      </c>
      <c r="I169" s="28">
        <v>121.83761457395816</v>
      </c>
      <c r="J169" s="28">
        <v>123.78701640714149</v>
      </c>
      <c r="K169" s="28">
        <v>125.76760866965576</v>
      </c>
      <c r="L169" s="28">
        <v>127.77989040837025</v>
      </c>
      <c r="M169" s="28">
        <v>129.82436865490416</v>
      </c>
      <c r="N169" s="28">
        <v>131.90155855338264</v>
      </c>
      <c r="O169" s="28">
        <v>134.01198349023676</v>
      </c>
      <c r="P169" s="28">
        <v>136.15617522608053</v>
      </c>
      <c r="Q169" s="28">
        <v>138.33467402969782</v>
      </c>
      <c r="R169" s="28">
        <v>140.54802881417299</v>
      </c>
      <c r="S169" s="28">
        <v>142.79679727519976</v>
      </c>
      <c r="T169" s="28">
        <v>145.08154603160295</v>
      </c>
      <c r="U169" s="28">
        <v>147.40285076810861</v>
      </c>
      <c r="V169" s="28">
        <v>149.76129638039833</v>
      </c>
      <c r="W169" s="28">
        <v>152.15747712248472</v>
      </c>
      <c r="X169" s="28"/>
    </row>
    <row r="170" spans="1:34" x14ac:dyDescent="0.25">
      <c r="A170" s="37">
        <v>370</v>
      </c>
      <c r="B170" s="42" t="s">
        <v>91</v>
      </c>
      <c r="C170" s="28">
        <v>6360</v>
      </c>
      <c r="D170" s="28">
        <v>6461.76</v>
      </c>
      <c r="E170" s="28">
        <v>6565.1481599999997</v>
      </c>
      <c r="F170" s="28">
        <v>6670.1905305600003</v>
      </c>
      <c r="G170" s="28">
        <v>6776.9135790489599</v>
      </c>
      <c r="H170" s="28">
        <v>6885.3441963137439</v>
      </c>
      <c r="I170" s="28">
        <v>6995.5097034547634</v>
      </c>
      <c r="J170" s="28">
        <v>7107.4378587100391</v>
      </c>
      <c r="K170" s="28">
        <v>7221.1568644494009</v>
      </c>
      <c r="L170" s="28">
        <v>7336.6953742805917</v>
      </c>
      <c r="M170" s="28">
        <v>7454.0825002690817</v>
      </c>
      <c r="N170" s="28">
        <v>7573.3478202733877</v>
      </c>
      <c r="O170" s="28">
        <v>7694.5213853977612</v>
      </c>
      <c r="P170" s="28">
        <v>7817.6337275641263</v>
      </c>
      <c r="Q170" s="28">
        <v>7942.7158672051528</v>
      </c>
      <c r="R170" s="28">
        <v>8069.7993210804352</v>
      </c>
      <c r="S170" s="28">
        <v>8198.9161102177222</v>
      </c>
      <c r="T170" s="28">
        <v>8330.098767981206</v>
      </c>
      <c r="U170" s="28">
        <v>8463.3803482689054</v>
      </c>
      <c r="V170" s="28">
        <v>8598.7944338412071</v>
      </c>
      <c r="W170" s="28">
        <v>8736.3751447826671</v>
      </c>
      <c r="X170" s="28"/>
    </row>
    <row r="171" spans="1:34" x14ac:dyDescent="0.25">
      <c r="B171" s="42"/>
      <c r="C171" s="26"/>
      <c r="D171" s="26"/>
      <c r="E171" s="26"/>
      <c r="F171" s="26"/>
      <c r="G171" s="26"/>
      <c r="H171" s="26"/>
      <c r="I171" s="26"/>
      <c r="J171" s="26"/>
      <c r="K171" s="26"/>
      <c r="L171" s="26"/>
      <c r="M171" s="26"/>
      <c r="N171" s="26"/>
      <c r="O171" s="26"/>
      <c r="P171" s="26"/>
      <c r="Q171" s="26"/>
      <c r="R171" s="26"/>
      <c r="S171" s="26"/>
      <c r="T171" s="26"/>
      <c r="U171" s="26"/>
      <c r="V171" s="26"/>
      <c r="W171" s="26"/>
      <c r="X171" s="26"/>
      <c r="Y171" s="21" t="s">
        <v>71</v>
      </c>
      <c r="Z171" s="21" t="s">
        <v>72</v>
      </c>
      <c r="AA171" s="73" t="s">
        <v>184</v>
      </c>
      <c r="AB171" s="73" t="s">
        <v>185</v>
      </c>
      <c r="AD171" s="318" t="s">
        <v>71</v>
      </c>
      <c r="AE171" s="318" t="s">
        <v>72</v>
      </c>
      <c r="AF171" s="319" t="s">
        <v>184</v>
      </c>
      <c r="AG171" s="319" t="s">
        <v>185</v>
      </c>
    </row>
    <row r="172" spans="1:34" x14ac:dyDescent="0.25">
      <c r="A172" s="37">
        <v>380</v>
      </c>
      <c r="B172" s="42" t="s">
        <v>37</v>
      </c>
      <c r="C172" s="24">
        <v>0</v>
      </c>
      <c r="D172" s="24">
        <v>7.8440604124310074</v>
      </c>
      <c r="E172" s="24">
        <v>7.1305837932035949</v>
      </c>
      <c r="F172" s="24">
        <v>6.4534804918191178</v>
      </c>
      <c r="G172" s="24">
        <v>6.3751379610804628</v>
      </c>
      <c r="H172" s="24">
        <v>6.4534804918191817</v>
      </c>
      <c r="I172" s="24">
        <v>1.1359666957111041</v>
      </c>
      <c r="J172" s="24">
        <v>0.25461322490071786</v>
      </c>
      <c r="K172" s="24">
        <v>0.40010649627268324</v>
      </c>
      <c r="L172" s="24">
        <v>0.40010649627262407</v>
      </c>
      <c r="M172" s="24">
        <v>0.20984606447865417</v>
      </c>
      <c r="N172" s="24">
        <v>-0.13989737631914068</v>
      </c>
      <c r="O172" s="24">
        <v>-0.27979475263816761</v>
      </c>
      <c r="P172" s="24">
        <v>-0.24482040855843928</v>
      </c>
      <c r="Q172" s="24">
        <v>-0.41829315519412613</v>
      </c>
      <c r="R172" s="24">
        <v>0</v>
      </c>
      <c r="S172" s="24">
        <v>-0.19305837932036185</v>
      </c>
      <c r="T172" s="24">
        <v>-0.54699874140768323</v>
      </c>
      <c r="U172" s="24">
        <v>-0.19305837932036174</v>
      </c>
      <c r="V172" s="24">
        <v>-0.47005518443216932</v>
      </c>
      <c r="W172" s="24">
        <v>-0.29378449027010001</v>
      </c>
      <c r="X172" s="24"/>
      <c r="Y172" s="30">
        <f>SUM(D172:H172)</f>
        <v>34.256743150353358</v>
      </c>
      <c r="Z172" s="30">
        <f>SUM(I172:M172)</f>
        <v>2.4006389776357833</v>
      </c>
      <c r="AA172" s="30">
        <f>SUM(O172:S172)</f>
        <v>-1.1359666957110948</v>
      </c>
      <c r="AB172" s="30">
        <f>SUM(S172:W172)</f>
        <v>-1.6969551747506761</v>
      </c>
      <c r="AD172" s="317">
        <v>34.256743150353358</v>
      </c>
      <c r="AE172" s="317">
        <v>2.4006389776357833</v>
      </c>
      <c r="AF172" s="317">
        <v>0</v>
      </c>
      <c r="AG172" s="317">
        <v>0</v>
      </c>
    </row>
    <row r="173" spans="1:34" x14ac:dyDescent="0.25">
      <c r="A173" s="37">
        <v>381</v>
      </c>
      <c r="B173" s="42" t="s">
        <v>75</v>
      </c>
      <c r="C173" s="24">
        <v>0</v>
      </c>
      <c r="D173" s="24">
        <v>1.9389776357827395</v>
      </c>
      <c r="E173" s="24">
        <v>1.4157614483493035</v>
      </c>
      <c r="F173" s="24">
        <v>1.0296446897085616</v>
      </c>
      <c r="G173" s="24">
        <v>0.96529189660180925</v>
      </c>
      <c r="H173" s="24">
        <v>0.9848775292865003</v>
      </c>
      <c r="I173" s="24">
        <v>0.89254526091586739</v>
      </c>
      <c r="J173" s="24">
        <v>0.2154419595313766</v>
      </c>
      <c r="K173" s="24">
        <v>0.33855165069227039</v>
      </c>
      <c r="L173" s="24">
        <v>0.33855165069222037</v>
      </c>
      <c r="M173" s="24">
        <v>0.18466453674121566</v>
      </c>
      <c r="N173" s="24">
        <v>-0.12310969116084379</v>
      </c>
      <c r="O173" s="24">
        <v>-0.24621938232158755</v>
      </c>
      <c r="P173" s="24">
        <v>-0.20564914318908903</v>
      </c>
      <c r="Q173" s="24">
        <v>-0.41829315519412602</v>
      </c>
      <c r="R173" s="24">
        <v>0</v>
      </c>
      <c r="S173" s="24">
        <v>-0.18466453674121566</v>
      </c>
      <c r="T173" s="24">
        <v>-0.52321618743343612</v>
      </c>
      <c r="U173" s="24">
        <v>-0.1762706941620695</v>
      </c>
      <c r="V173" s="24">
        <v>-0.5148223448542808</v>
      </c>
      <c r="W173" s="24">
        <v>-0.32176396553391895</v>
      </c>
      <c r="X173" s="24"/>
      <c r="Y173" s="30">
        <f t="shared" ref="Y173:Y175" si="58">SUM(D173:H173)</f>
        <v>6.334553199728914</v>
      </c>
      <c r="Z173" s="30">
        <f t="shared" ref="Z173:Z175" si="59">SUM(I173:M173)</f>
        <v>1.9697550585729504</v>
      </c>
      <c r="AA173" s="30">
        <f t="shared" ref="AA173:AA175" si="60">SUM(O173:S173)</f>
        <v>-1.0548262174460183</v>
      </c>
      <c r="AB173" s="30">
        <f t="shared" ref="AB173:AB175" si="61">SUM(S173:W173)</f>
        <v>-1.720737728724921</v>
      </c>
      <c r="AD173" s="317">
        <v>6.334553199728914</v>
      </c>
      <c r="AE173" s="317">
        <v>1.9697550585729504</v>
      </c>
      <c r="AF173" s="317">
        <v>0</v>
      </c>
      <c r="AG173" s="317">
        <v>0</v>
      </c>
    </row>
    <row r="174" spans="1:34" x14ac:dyDescent="0.25">
      <c r="A174" s="37">
        <v>382</v>
      </c>
      <c r="B174" s="42" t="s">
        <v>76</v>
      </c>
      <c r="C174" s="24">
        <v>0</v>
      </c>
      <c r="D174" s="24">
        <v>1.6921986639558457</v>
      </c>
      <c r="E174" s="24">
        <v>1.2355736276503009</v>
      </c>
      <c r="F174" s="24">
        <v>0.87743634427338302</v>
      </c>
      <c r="G174" s="24">
        <v>0.82259657275632447</v>
      </c>
      <c r="H174" s="24">
        <v>0.895343208442273</v>
      </c>
      <c r="I174" s="24">
        <v>0.81140478265078864</v>
      </c>
      <c r="J174" s="24">
        <v>0.21544195953137663</v>
      </c>
      <c r="K174" s="24">
        <v>0.32008519701814664</v>
      </c>
      <c r="L174" s="24">
        <v>0.32008519701809934</v>
      </c>
      <c r="M174" s="24">
        <v>0.1779494626778988</v>
      </c>
      <c r="N174" s="24">
        <v>-0.1186329751186313</v>
      </c>
      <c r="O174" s="24">
        <v>-0.23726595023716629</v>
      </c>
      <c r="P174" s="24">
        <v>-0.2115248329944916</v>
      </c>
      <c r="Q174" s="24">
        <v>-0.39283183270404887</v>
      </c>
      <c r="R174" s="24">
        <v>0</v>
      </c>
      <c r="S174" s="24">
        <v>-0.18466453674121569</v>
      </c>
      <c r="T174" s="24">
        <v>-0.52321618743343612</v>
      </c>
      <c r="U174" s="24">
        <v>-0.18802207377287422</v>
      </c>
      <c r="V174" s="24">
        <v>-0.50139219672764768</v>
      </c>
      <c r="W174" s="24">
        <v>-0.31337012295477329</v>
      </c>
      <c r="X174" s="24"/>
      <c r="Y174" s="30">
        <f t="shared" si="58"/>
        <v>5.5231484170781266</v>
      </c>
      <c r="Z174" s="30">
        <f t="shared" si="59"/>
        <v>1.84496659889631</v>
      </c>
      <c r="AA174" s="30">
        <f t="shared" si="60"/>
        <v>-1.0262871526769224</v>
      </c>
      <c r="AB174" s="30">
        <f t="shared" si="61"/>
        <v>-1.7106651176299472</v>
      </c>
      <c r="AD174" s="317">
        <v>5.5231484170781266</v>
      </c>
      <c r="AE174" s="317">
        <v>1.84496659889631</v>
      </c>
      <c r="AF174" s="317">
        <v>0</v>
      </c>
      <c r="AG174" s="317">
        <v>0</v>
      </c>
    </row>
    <row r="175" spans="1:34" x14ac:dyDescent="0.25">
      <c r="A175" s="37">
        <v>383</v>
      </c>
      <c r="B175" s="42" t="s">
        <v>40</v>
      </c>
      <c r="C175" s="24">
        <v>0</v>
      </c>
      <c r="D175" s="24">
        <v>2.5382979959337679</v>
      </c>
      <c r="E175" s="24">
        <v>1.8533604414754519</v>
      </c>
      <c r="F175" s="24">
        <v>1.3161545164100743</v>
      </c>
      <c r="G175" s="24">
        <v>1.2338948591344865</v>
      </c>
      <c r="H175" s="24">
        <v>1.3430148126634094</v>
      </c>
      <c r="I175" s="24">
        <v>1.2171071739761827</v>
      </c>
      <c r="J175" s="24">
        <v>0.29378449027005898</v>
      </c>
      <c r="K175" s="24">
        <v>0.48012779552721985</v>
      </c>
      <c r="L175" s="24">
        <v>0.4801277955271489</v>
      </c>
      <c r="M175" s="24">
        <v>0.26692419401684808</v>
      </c>
      <c r="N175" s="24">
        <v>-0.17794946267794692</v>
      </c>
      <c r="O175" s="24">
        <v>-0.35589892535574924</v>
      </c>
      <c r="P175" s="24">
        <v>-0.31728724949173742</v>
      </c>
      <c r="Q175" s="24">
        <v>-0.58924774905607313</v>
      </c>
      <c r="R175" s="24">
        <v>0</v>
      </c>
      <c r="S175" s="24">
        <v>-0.27699680511182351</v>
      </c>
      <c r="T175" s="24">
        <v>-0.78482428115015412</v>
      </c>
      <c r="U175" s="24">
        <v>-0.28203311065931119</v>
      </c>
      <c r="V175" s="24">
        <v>-0.75208829509147102</v>
      </c>
      <c r="W175" s="24">
        <v>-0.47005518443215988</v>
      </c>
      <c r="X175" s="24"/>
      <c r="Y175" s="30">
        <f t="shared" si="58"/>
        <v>8.2847226256171904</v>
      </c>
      <c r="Z175" s="30">
        <f t="shared" si="59"/>
        <v>2.7380714493174585</v>
      </c>
      <c r="AA175" s="30">
        <f t="shared" si="60"/>
        <v>-1.5394307290153832</v>
      </c>
      <c r="AB175" s="30">
        <f t="shared" si="61"/>
        <v>-2.5659976764449199</v>
      </c>
      <c r="AD175" s="317">
        <v>8.2847226256171904</v>
      </c>
      <c r="AE175" s="317">
        <v>2.7380714493174585</v>
      </c>
      <c r="AF175" s="317">
        <v>0</v>
      </c>
      <c r="AG175" s="317">
        <v>0</v>
      </c>
    </row>
    <row r="176" spans="1:34" x14ac:dyDescent="0.25">
      <c r="Y176" s="222">
        <f>SUM(Y172:Y175)</f>
        <v>54.399167392777592</v>
      </c>
      <c r="Z176" s="222">
        <f t="shared" ref="Z176" si="62">SUM(Z172:Z175)</f>
        <v>8.9534320844225022</v>
      </c>
      <c r="AA176" s="222">
        <f t="shared" ref="AA176" si="63">SUM(AA172:AA175)</f>
        <v>-4.7565107948494187</v>
      </c>
      <c r="AB176" s="222">
        <f t="shared" ref="AB176" si="64">SUM(AB172:AB175)</f>
        <v>-7.6943556975504643</v>
      </c>
      <c r="AC176" s="321">
        <f>SUM(Y176:AB176)</f>
        <v>50.901732984800212</v>
      </c>
      <c r="AD176" s="320">
        <f>SUM(AD172:AD175)</f>
        <v>54.399167392777592</v>
      </c>
      <c r="AE176" s="320">
        <f t="shared" ref="AE176" si="65">SUM(AE172:AE175)</f>
        <v>8.9534320844225022</v>
      </c>
      <c r="AF176" s="320">
        <f t="shared" ref="AF176" si="66">SUM(AF172:AF175)</f>
        <v>0</v>
      </c>
      <c r="AG176" s="320">
        <f t="shared" ref="AG176" si="67">SUM(AG172:AG175)</f>
        <v>0</v>
      </c>
      <c r="AH176" s="320">
        <f>SUM(AD176:AG176)</f>
        <v>63.352599477200094</v>
      </c>
    </row>
    <row r="177" spans="1:24" x14ac:dyDescent="0.25">
      <c r="A177" s="37">
        <v>1</v>
      </c>
      <c r="B177" s="42" t="s">
        <v>134</v>
      </c>
      <c r="C177" s="42" t="s">
        <v>108</v>
      </c>
      <c r="D177" s="42"/>
      <c r="E177" s="42"/>
      <c r="F177" s="42"/>
      <c r="G177" s="42"/>
      <c r="H177" s="42"/>
      <c r="I177" s="42"/>
      <c r="J177" s="42"/>
      <c r="K177" s="42"/>
      <c r="L177" s="42"/>
      <c r="M177" s="42"/>
      <c r="N177" s="42"/>
      <c r="O177" s="42"/>
      <c r="P177" s="42"/>
      <c r="Q177" s="42"/>
      <c r="R177" s="42"/>
      <c r="S177" s="42"/>
      <c r="T177" s="42"/>
      <c r="U177" s="42"/>
      <c r="V177" s="42"/>
      <c r="W177" s="42"/>
      <c r="X177" s="42"/>
    </row>
    <row r="178" spans="1:24" x14ac:dyDescent="0.25">
      <c r="A178" s="37">
        <v>283</v>
      </c>
      <c r="B178" s="42" t="s">
        <v>73</v>
      </c>
      <c r="C178" s="42">
        <v>2020</v>
      </c>
      <c r="D178" s="42">
        <v>2021</v>
      </c>
      <c r="E178" s="42">
        <v>2022</v>
      </c>
      <c r="F178" s="42">
        <v>2023</v>
      </c>
      <c r="G178" s="42">
        <v>2024</v>
      </c>
      <c r="H178" s="42">
        <v>2025</v>
      </c>
      <c r="I178" s="42">
        <v>2026</v>
      </c>
      <c r="J178" s="42">
        <v>2027</v>
      </c>
      <c r="K178" s="42">
        <v>2028</v>
      </c>
      <c r="L178" s="42">
        <v>2029</v>
      </c>
      <c r="M178" s="42">
        <v>2030</v>
      </c>
      <c r="N178" s="42">
        <v>2031</v>
      </c>
      <c r="O178" s="42">
        <v>2032</v>
      </c>
      <c r="P178" s="42">
        <v>2033</v>
      </c>
      <c r="Q178" s="42">
        <v>2034</v>
      </c>
      <c r="R178" s="42">
        <v>2035</v>
      </c>
      <c r="S178" s="42">
        <v>2036</v>
      </c>
      <c r="T178" s="42">
        <v>2037</v>
      </c>
      <c r="U178" s="42">
        <v>2038</v>
      </c>
      <c r="V178" s="42">
        <v>2039</v>
      </c>
      <c r="W178" s="42">
        <v>2040</v>
      </c>
      <c r="X178" s="42"/>
    </row>
    <row r="179" spans="1:24" x14ac:dyDescent="0.25">
      <c r="A179" s="37">
        <v>285</v>
      </c>
      <c r="B179" s="42" t="s">
        <v>74</v>
      </c>
      <c r="C179" s="24">
        <v>0</v>
      </c>
      <c r="D179" s="24">
        <v>1948.2765030496662</v>
      </c>
      <c r="E179" s="24">
        <v>1959.9628231193728</v>
      </c>
      <c r="F179" s="24">
        <v>1968.4956917416982</v>
      </c>
      <c r="G179" s="24">
        <v>1974.4316003485335</v>
      </c>
      <c r="H179" s="24">
        <v>1979.9965146674413</v>
      </c>
      <c r="I179" s="24">
        <v>1985.9324232742765</v>
      </c>
      <c r="J179" s="24">
        <v>1991.3118404492207</v>
      </c>
      <c r="K179" s="24">
        <v>1992.6103204569658</v>
      </c>
      <c r="L179" s="24">
        <v>1994.6507890405655</v>
      </c>
      <c r="M179" s="24">
        <v>1996.691257624165</v>
      </c>
      <c r="N179" s="24">
        <v>1997.8042404879466</v>
      </c>
      <c r="O179" s="24">
        <v>1997.0622519120923</v>
      </c>
      <c r="P179" s="24">
        <v>1995.5782747603835</v>
      </c>
      <c r="Q179" s="24">
        <v>1994.2797947526383</v>
      </c>
      <c r="R179" s="24">
        <v>1991.8683318811115</v>
      </c>
      <c r="S179" s="24">
        <v>1991.8683318811115</v>
      </c>
      <c r="T179" s="24">
        <v>1990.75534901733</v>
      </c>
      <c r="U179" s="24">
        <v>1987.6018975699487</v>
      </c>
      <c r="V179" s="24">
        <v>1986.4889147061672</v>
      </c>
      <c r="W179" s="24">
        <v>1983.5209604027496</v>
      </c>
      <c r="X179" s="24"/>
    </row>
    <row r="180" spans="1:24" x14ac:dyDescent="0.25">
      <c r="A180" s="37">
        <v>287</v>
      </c>
      <c r="B180" s="42" t="s">
        <v>74</v>
      </c>
      <c r="C180" s="24">
        <v>0</v>
      </c>
      <c r="D180" s="24">
        <v>1948.2765030496662</v>
      </c>
      <c r="E180" s="24">
        <v>1959.9628231193728</v>
      </c>
      <c r="F180" s="24">
        <v>1968.4956917416982</v>
      </c>
      <c r="G180" s="24">
        <v>1974.4316003485335</v>
      </c>
      <c r="H180" s="24">
        <v>1979.9965146674413</v>
      </c>
      <c r="I180" s="24">
        <v>1985.9324232742765</v>
      </c>
      <c r="J180" s="24">
        <v>1991.3118404492207</v>
      </c>
      <c r="K180" s="24">
        <v>1992.6103204569658</v>
      </c>
      <c r="L180" s="24">
        <v>1994.6507890405655</v>
      </c>
      <c r="M180" s="24">
        <v>1996.691257624165</v>
      </c>
      <c r="N180" s="24">
        <v>1997.8042404879466</v>
      </c>
      <c r="O180" s="24">
        <v>1997.0622519120923</v>
      </c>
      <c r="P180" s="24">
        <v>1995.5782747603835</v>
      </c>
      <c r="Q180" s="24">
        <v>1994.2797947526383</v>
      </c>
      <c r="R180" s="24">
        <v>1991.8683318811115</v>
      </c>
      <c r="S180" s="24">
        <v>1991.8683318811115</v>
      </c>
      <c r="T180" s="24">
        <v>1990.75534901733</v>
      </c>
      <c r="U180" s="24">
        <v>1987.6018975699487</v>
      </c>
      <c r="V180" s="24">
        <v>1986.4889147061672</v>
      </c>
      <c r="W180" s="24">
        <v>1983.5209604027496</v>
      </c>
      <c r="X180" s="24"/>
    </row>
    <row r="181" spans="1:24" x14ac:dyDescent="0.25">
      <c r="A181" s="37">
        <v>289</v>
      </c>
      <c r="B181" s="42" t="s">
        <v>77</v>
      </c>
      <c r="C181" s="24">
        <v>0</v>
      </c>
      <c r="D181" s="24">
        <v>11.686320069706653</v>
      </c>
      <c r="E181" s="24">
        <v>8.5328686223253953</v>
      </c>
      <c r="F181" s="24">
        <v>5.9359086068352553</v>
      </c>
      <c r="G181" s="24">
        <v>5.5649143189077677</v>
      </c>
      <c r="H181" s="24">
        <v>5.9359086068352553</v>
      </c>
      <c r="I181" s="24">
        <v>5.3794171749441375</v>
      </c>
      <c r="J181" s="24">
        <v>1.2984800077451837</v>
      </c>
      <c r="K181" s="24">
        <v>2.0404685835997043</v>
      </c>
      <c r="L181" s="24">
        <v>2.0404685835994769</v>
      </c>
      <c r="M181" s="24">
        <v>1.1129828637815535</v>
      </c>
      <c r="N181" s="24">
        <v>-0.74198857585429323</v>
      </c>
      <c r="O181" s="24">
        <v>-1.4839771517088138</v>
      </c>
      <c r="P181" s="24">
        <v>-1.2984800077451837</v>
      </c>
      <c r="Q181" s="24">
        <v>-2.4114628715267372</v>
      </c>
      <c r="R181" s="24">
        <v>0</v>
      </c>
      <c r="S181" s="24">
        <v>-1.1129828637815535</v>
      </c>
      <c r="T181" s="24">
        <v>-3.1534514473812578</v>
      </c>
      <c r="U181" s="24">
        <v>-1.1129828637815535</v>
      </c>
      <c r="V181" s="24">
        <v>-2.9679543034176277</v>
      </c>
      <c r="W181" s="24">
        <v>-1.8549714396358468</v>
      </c>
      <c r="X181" s="24"/>
    </row>
    <row r="182" spans="1:24" x14ac:dyDescent="0.25">
      <c r="A182" s="37">
        <v>299</v>
      </c>
      <c r="B182" s="42" t="s">
        <v>78</v>
      </c>
      <c r="C182" s="24">
        <v>0</v>
      </c>
      <c r="D182" s="24">
        <v>4</v>
      </c>
      <c r="E182" s="24">
        <v>4</v>
      </c>
      <c r="F182" s="24">
        <v>4</v>
      </c>
      <c r="G182" s="24">
        <v>4</v>
      </c>
      <c r="H182" s="24">
        <v>4</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row>
    <row r="183" spans="1:24" x14ac:dyDescent="0.25">
      <c r="A183" s="37">
        <v>301</v>
      </c>
      <c r="B183" s="42" t="s">
        <v>80</v>
      </c>
      <c r="C183" s="24">
        <v>0</v>
      </c>
      <c r="D183" s="24">
        <v>11.686320069706653</v>
      </c>
      <c r="E183" s="24">
        <v>8.5328686223253953</v>
      </c>
      <c r="F183" s="24">
        <v>5.9359086068352553</v>
      </c>
      <c r="G183" s="24">
        <v>5.5649143189077677</v>
      </c>
      <c r="H183" s="24">
        <v>5.9359086068352553</v>
      </c>
      <c r="I183" s="24">
        <v>5.3794171749441375</v>
      </c>
      <c r="J183" s="24">
        <v>1.2984800077451837</v>
      </c>
      <c r="K183" s="24">
        <v>2.0404685835997043</v>
      </c>
      <c r="L183" s="24">
        <v>2.0404685835994769</v>
      </c>
      <c r="M183" s="24">
        <v>1.1129828637815535</v>
      </c>
      <c r="N183" s="24">
        <v>-0.74198857585429323</v>
      </c>
      <c r="O183" s="24">
        <v>-1.4839771517088138</v>
      </c>
      <c r="P183" s="24">
        <v>-1.2984800077451837</v>
      </c>
      <c r="Q183" s="24">
        <v>-2.4114628715267372</v>
      </c>
      <c r="R183" s="24">
        <v>0</v>
      </c>
      <c r="S183" s="24">
        <v>-1.1129828637815535</v>
      </c>
      <c r="T183" s="24">
        <v>-3.1534514473812578</v>
      </c>
      <c r="U183" s="24">
        <v>-1.1129828637815535</v>
      </c>
      <c r="V183" s="24">
        <v>-2.9679543034176277</v>
      </c>
      <c r="W183" s="24">
        <v>-1.8549714396358468</v>
      </c>
      <c r="X183" s="24"/>
    </row>
    <row r="184" spans="1:24" x14ac:dyDescent="0.25">
      <c r="A184" s="37">
        <v>303</v>
      </c>
      <c r="B184" s="42" t="s">
        <v>81</v>
      </c>
      <c r="C184" s="24">
        <v>0</v>
      </c>
      <c r="D184" s="24">
        <v>17.286320069706655</v>
      </c>
      <c r="E184" s="24">
        <v>14.132868622325395</v>
      </c>
      <c r="F184" s="24">
        <v>11.535908606835255</v>
      </c>
      <c r="G184" s="24">
        <v>11.164914318907767</v>
      </c>
      <c r="H184" s="24">
        <v>11.535908606835255</v>
      </c>
      <c r="I184" s="24">
        <v>5.3794171749441375</v>
      </c>
      <c r="J184" s="24">
        <v>1.2984800077451837</v>
      </c>
      <c r="K184" s="24">
        <v>2.0404685835997043</v>
      </c>
      <c r="L184" s="24">
        <v>2.0404685835994769</v>
      </c>
      <c r="M184" s="24">
        <v>1.1129828637815535</v>
      </c>
      <c r="N184" s="24">
        <v>-0.74198857585429323</v>
      </c>
      <c r="O184" s="24">
        <v>-1.4839771517088138</v>
      </c>
      <c r="P184" s="24">
        <v>-1.2984800077451837</v>
      </c>
      <c r="Q184" s="24">
        <v>-2.4114628715267372</v>
      </c>
      <c r="R184" s="24">
        <v>0</v>
      </c>
      <c r="S184" s="24">
        <v>-1.1129828637815535</v>
      </c>
      <c r="T184" s="24">
        <v>-3.1534514473812578</v>
      </c>
      <c r="U184" s="24">
        <v>-1.1129828637815535</v>
      </c>
      <c r="V184" s="24">
        <v>-2.9679543034176277</v>
      </c>
      <c r="W184" s="24">
        <v>-1.8549714396358468</v>
      </c>
      <c r="X184" s="24"/>
    </row>
    <row r="185" spans="1:24" ht="21" customHeight="1" x14ac:dyDescent="0.25">
      <c r="B185" s="42"/>
      <c r="C185" s="26"/>
      <c r="D185" s="26"/>
      <c r="E185" s="26"/>
      <c r="F185" s="26"/>
      <c r="G185" s="26"/>
      <c r="H185" s="26"/>
      <c r="I185" s="26"/>
      <c r="J185" s="26"/>
      <c r="K185" s="26"/>
      <c r="L185" s="26"/>
      <c r="M185" s="26"/>
      <c r="N185" s="26"/>
      <c r="O185" s="26"/>
      <c r="P185" s="26"/>
      <c r="Q185" s="26"/>
      <c r="R185" s="26"/>
      <c r="S185" s="26"/>
      <c r="T185" s="26"/>
      <c r="U185" s="26"/>
      <c r="V185" s="26"/>
      <c r="W185" s="26"/>
      <c r="X185" s="26"/>
    </row>
    <row r="186" spans="1:24" x14ac:dyDescent="0.25">
      <c r="A186" s="37">
        <v>330</v>
      </c>
      <c r="B186" s="42" t="s">
        <v>82</v>
      </c>
      <c r="C186" s="36">
        <v>1.6E-2</v>
      </c>
      <c r="D186" s="36">
        <v>1.6E-2</v>
      </c>
      <c r="E186" s="36">
        <v>1.6E-2</v>
      </c>
      <c r="F186" s="36">
        <v>1.6E-2</v>
      </c>
      <c r="G186" s="36">
        <v>1.6E-2</v>
      </c>
      <c r="H186" s="36">
        <v>1.6E-2</v>
      </c>
      <c r="I186" s="36">
        <v>1.6E-2</v>
      </c>
      <c r="J186" s="36">
        <v>1.6E-2</v>
      </c>
      <c r="K186" s="36">
        <v>1.6E-2</v>
      </c>
      <c r="L186" s="36">
        <v>1.6E-2</v>
      </c>
      <c r="M186" s="36">
        <v>1.6E-2</v>
      </c>
      <c r="N186" s="36">
        <v>1.6E-2</v>
      </c>
      <c r="O186" s="36">
        <v>1.6E-2</v>
      </c>
      <c r="P186" s="36">
        <v>1.6E-2</v>
      </c>
      <c r="Q186" s="36">
        <v>1.6E-2</v>
      </c>
      <c r="R186" s="36">
        <v>1.6E-2</v>
      </c>
      <c r="S186" s="36">
        <v>1.6E-2</v>
      </c>
      <c r="T186" s="36">
        <v>1.6E-2</v>
      </c>
      <c r="U186" s="36">
        <v>1.6E-2</v>
      </c>
      <c r="V186" s="36">
        <v>1.6E-2</v>
      </c>
      <c r="W186" s="36">
        <v>1.6E-2</v>
      </c>
      <c r="X186" s="36"/>
    </row>
    <row r="187" spans="1:24" x14ac:dyDescent="0.25">
      <c r="A187" s="37">
        <v>331</v>
      </c>
      <c r="B187" s="42" t="s">
        <v>83</v>
      </c>
      <c r="C187" s="28">
        <v>164354.19</v>
      </c>
      <c r="D187" s="28">
        <v>166983.85704</v>
      </c>
      <c r="E187" s="28">
        <v>169655.59875264001</v>
      </c>
      <c r="F187" s="28">
        <v>172370.08833268227</v>
      </c>
      <c r="G187" s="28">
        <v>175128.00974600518</v>
      </c>
      <c r="H187" s="28">
        <v>177930.05790194127</v>
      </c>
      <c r="I187" s="28">
        <v>180776.93882837234</v>
      </c>
      <c r="J187" s="28">
        <v>183669.3698496263</v>
      </c>
      <c r="K187" s="28">
        <v>186608.0797672203</v>
      </c>
      <c r="L187" s="28">
        <v>189593.80904349583</v>
      </c>
      <c r="M187" s="28">
        <v>192627.30998819176</v>
      </c>
      <c r="N187" s="28">
        <v>195709.34694800284</v>
      </c>
      <c r="O187" s="28">
        <v>198840.69649917088</v>
      </c>
      <c r="P187" s="28">
        <v>202022.14764315763</v>
      </c>
      <c r="Q187" s="28">
        <v>205254.50200544816</v>
      </c>
      <c r="R187" s="28">
        <v>208538.57403753532</v>
      </c>
      <c r="S187" s="28">
        <v>211875.19122213588</v>
      </c>
      <c r="T187" s="28">
        <v>215265.19428169006</v>
      </c>
      <c r="U187" s="28">
        <v>218709.4373901971</v>
      </c>
      <c r="V187" s="28">
        <v>222208.78838844024</v>
      </c>
      <c r="W187" s="28">
        <v>225764.12900265527</v>
      </c>
      <c r="X187" s="28"/>
    </row>
    <row r="188" spans="1:24" x14ac:dyDescent="0.25">
      <c r="A188" s="37">
        <v>332</v>
      </c>
      <c r="B188" s="42" t="s">
        <v>84</v>
      </c>
      <c r="C188" s="28">
        <v>147000</v>
      </c>
      <c r="D188" s="28">
        <v>149352</v>
      </c>
      <c r="E188" s="28">
        <v>151741.63200000001</v>
      </c>
      <c r="F188" s="28">
        <v>154169.498112</v>
      </c>
      <c r="G188" s="28">
        <v>156636.210081792</v>
      </c>
      <c r="H188" s="28">
        <v>159142.38944310066</v>
      </c>
      <c r="I188" s="28">
        <v>161688.66767419028</v>
      </c>
      <c r="J188" s="28">
        <v>164275.68635697733</v>
      </c>
      <c r="K188" s="28">
        <v>166904.09733868897</v>
      </c>
      <c r="L188" s="28">
        <v>169574.56289610799</v>
      </c>
      <c r="M188" s="28">
        <v>172287.75590244573</v>
      </c>
      <c r="N188" s="28">
        <v>175044.35999688486</v>
      </c>
      <c r="O188" s="28">
        <v>177845.06975683503</v>
      </c>
      <c r="P188" s="28">
        <v>180690.59087294439</v>
      </c>
      <c r="Q188" s="28">
        <v>183581.6403269115</v>
      </c>
      <c r="R188" s="28">
        <v>186518.94657214207</v>
      </c>
      <c r="S188" s="28">
        <v>189503.24971729633</v>
      </c>
      <c r="T188" s="28">
        <v>192535.30171277307</v>
      </c>
      <c r="U188" s="28">
        <v>195615.86654017743</v>
      </c>
      <c r="V188" s="28">
        <v>198745.72040482028</v>
      </c>
      <c r="W188" s="28">
        <v>201925.65193129741</v>
      </c>
      <c r="X188" s="28"/>
    </row>
    <row r="189" spans="1:24" x14ac:dyDescent="0.25">
      <c r="A189" s="37">
        <v>336</v>
      </c>
      <c r="B189" s="42" t="s">
        <v>85</v>
      </c>
      <c r="C189" s="28">
        <v>106888.78311511771</v>
      </c>
      <c r="D189" s="28">
        <v>108599.00364495964</v>
      </c>
      <c r="E189" s="28">
        <v>110336.58770327903</v>
      </c>
      <c r="F189" s="28">
        <v>112101.97310653175</v>
      </c>
      <c r="G189" s="28">
        <v>113895.60467623589</v>
      </c>
      <c r="H189" s="28">
        <v>115717.93435105572</v>
      </c>
      <c r="I189" s="28">
        <v>117569.42130067266</v>
      </c>
      <c r="J189" s="28">
        <v>119450.53204148347</v>
      </c>
      <c r="K189" s="28">
        <v>121361.74055414705</v>
      </c>
      <c r="L189" s="28">
        <v>123303.52840301345</v>
      </c>
      <c r="M189" s="28">
        <v>125276.38485746172</v>
      </c>
      <c r="N189" s="28">
        <v>127280.80701518116</v>
      </c>
      <c r="O189" s="28">
        <v>129317.29992742435</v>
      </c>
      <c r="P189" s="28">
        <v>131386.37672626271</v>
      </c>
      <c r="Q189" s="28">
        <v>133488.55875388297</v>
      </c>
      <c r="R189" s="28">
        <v>135624.37569394516</v>
      </c>
      <c r="S189" s="28">
        <v>137794.36570504811</v>
      </c>
      <c r="T189" s="28">
        <v>139999.07555632893</v>
      </c>
      <c r="U189" s="28">
        <v>142239.06076523024</v>
      </c>
      <c r="V189" s="28">
        <v>144514.88573747399</v>
      </c>
      <c r="W189" s="28">
        <v>146827.12390927391</v>
      </c>
      <c r="X189" s="28"/>
    </row>
    <row r="190" spans="1:24" x14ac:dyDescent="0.25">
      <c r="B190" s="42"/>
      <c r="C190" s="26"/>
      <c r="D190" s="26"/>
      <c r="E190" s="26"/>
      <c r="F190" s="26"/>
      <c r="G190" s="26"/>
      <c r="H190" s="26"/>
      <c r="I190" s="26"/>
      <c r="J190" s="26"/>
      <c r="K190" s="26"/>
      <c r="L190" s="26"/>
      <c r="M190" s="26"/>
      <c r="N190" s="26"/>
      <c r="O190" s="26"/>
      <c r="P190" s="26"/>
      <c r="Q190" s="26"/>
      <c r="R190" s="26"/>
      <c r="S190" s="26"/>
      <c r="T190" s="26"/>
      <c r="U190" s="26"/>
      <c r="V190" s="26"/>
      <c r="W190" s="26"/>
      <c r="X190" s="26"/>
    </row>
    <row r="191" spans="1:24" x14ac:dyDescent="0.25">
      <c r="A191" s="37">
        <v>339</v>
      </c>
      <c r="B191" s="42" t="s">
        <v>86</v>
      </c>
      <c r="C191" s="24">
        <v>0</v>
      </c>
      <c r="D191" s="24">
        <v>7.3623816439151915</v>
      </c>
      <c r="E191" s="24">
        <v>5.4610359182882533</v>
      </c>
      <c r="F191" s="24">
        <v>3.7989815083745633</v>
      </c>
      <c r="G191" s="24">
        <v>3.617194307290049</v>
      </c>
      <c r="H191" s="24">
        <v>3.8583405944429159</v>
      </c>
      <c r="I191" s="24">
        <v>3.5504153354631307</v>
      </c>
      <c r="J191" s="24">
        <v>0.85699680511182119</v>
      </c>
      <c r="K191" s="24">
        <v>1.3467092651758048</v>
      </c>
      <c r="L191" s="24">
        <v>1.3671139510116495</v>
      </c>
      <c r="M191" s="24">
        <v>0.7456985187336409</v>
      </c>
      <c r="N191" s="24">
        <v>-0.50455223158091944</v>
      </c>
      <c r="O191" s="24">
        <v>-1.0091044631619934</v>
      </c>
      <c r="P191" s="24">
        <v>-0.89595120534417672</v>
      </c>
      <c r="Q191" s="24">
        <v>-1.6639093813534487</v>
      </c>
      <c r="R191" s="24">
        <v>0</v>
      </c>
      <c r="S191" s="24">
        <v>-0.7790880046470875</v>
      </c>
      <c r="T191" s="24">
        <v>-2.2074160131668803</v>
      </c>
      <c r="U191" s="24">
        <v>-0.79021783328490303</v>
      </c>
      <c r="V191" s="24">
        <v>-2.1072475554265155</v>
      </c>
      <c r="W191" s="24">
        <v>-1.3170297221414513</v>
      </c>
      <c r="X191" s="24"/>
    </row>
    <row r="192" spans="1:24" x14ac:dyDescent="0.25">
      <c r="A192" s="37">
        <v>340</v>
      </c>
      <c r="B192" s="42" t="s">
        <v>87</v>
      </c>
      <c r="C192" s="24">
        <v>0</v>
      </c>
      <c r="D192" s="24">
        <v>9.9239384257914622</v>
      </c>
      <c r="E192" s="24">
        <v>8.6718327040371417</v>
      </c>
      <c r="F192" s="24">
        <v>7.7369270984606917</v>
      </c>
      <c r="G192" s="24">
        <v>7.5477200116177183</v>
      </c>
      <c r="H192" s="24">
        <v>7.6775680123923387</v>
      </c>
      <c r="I192" s="24">
        <v>1.8290018394810068</v>
      </c>
      <c r="J192" s="24">
        <v>0.44148320263336244</v>
      </c>
      <c r="K192" s="24">
        <v>0.69375931842389948</v>
      </c>
      <c r="L192" s="24">
        <v>0.67335463258782735</v>
      </c>
      <c r="M192" s="24">
        <v>0.36728434504791269</v>
      </c>
      <c r="N192" s="24">
        <v>-0.23743634427337384</v>
      </c>
      <c r="O192" s="24">
        <v>-0.47487268854682041</v>
      </c>
      <c r="P192" s="24">
        <v>-0.40252880240100697</v>
      </c>
      <c r="Q192" s="24">
        <v>-0.74755349017328854</v>
      </c>
      <c r="R192" s="24">
        <v>0</v>
      </c>
      <c r="S192" s="24">
        <v>-0.33389485913446604</v>
      </c>
      <c r="T192" s="24">
        <v>-0.9460354342143773</v>
      </c>
      <c r="U192" s="24">
        <v>-0.32276503049665051</v>
      </c>
      <c r="V192" s="24">
        <v>-0.86070674799111202</v>
      </c>
      <c r="W192" s="24">
        <v>-0.53794171749439557</v>
      </c>
      <c r="X192" s="24"/>
    </row>
    <row r="193" spans="1:34" x14ac:dyDescent="0.25">
      <c r="B193" s="42"/>
      <c r="C193" s="26"/>
      <c r="D193" s="26"/>
      <c r="E193" s="26"/>
      <c r="F193" s="26"/>
      <c r="G193" s="26"/>
      <c r="H193" s="26"/>
      <c r="I193" s="26"/>
      <c r="J193" s="26"/>
      <c r="K193" s="26"/>
      <c r="L193" s="26"/>
      <c r="M193" s="26"/>
      <c r="N193" s="26"/>
      <c r="O193" s="26"/>
      <c r="P193" s="26"/>
      <c r="Q193" s="26"/>
      <c r="R193" s="26"/>
      <c r="S193" s="26"/>
      <c r="T193" s="26"/>
      <c r="U193" s="26"/>
      <c r="V193" s="26"/>
      <c r="W193" s="26"/>
      <c r="X193" s="26"/>
    </row>
    <row r="194" spans="1:34" x14ac:dyDescent="0.25">
      <c r="A194" s="37">
        <v>366</v>
      </c>
      <c r="B194" s="42" t="s">
        <v>88</v>
      </c>
      <c r="C194" s="36">
        <v>1.6E-2</v>
      </c>
      <c r="D194" s="36">
        <v>1.6E-2</v>
      </c>
      <c r="E194" s="36">
        <v>1.6E-2</v>
      </c>
      <c r="F194" s="36">
        <v>1.6E-2</v>
      </c>
      <c r="G194" s="36">
        <v>1.6E-2</v>
      </c>
      <c r="H194" s="36">
        <v>1.6E-2</v>
      </c>
      <c r="I194" s="36">
        <v>1.6E-2</v>
      </c>
      <c r="J194" s="36">
        <v>1.6E-2</v>
      </c>
      <c r="K194" s="36">
        <v>1.6E-2</v>
      </c>
      <c r="L194" s="36">
        <v>1.6E-2</v>
      </c>
      <c r="M194" s="36">
        <v>1.6E-2</v>
      </c>
      <c r="N194" s="36">
        <v>1.6E-2</v>
      </c>
      <c r="O194" s="36">
        <v>1.6E-2</v>
      </c>
      <c r="P194" s="36">
        <v>1.6E-2</v>
      </c>
      <c r="Q194" s="36">
        <v>1.6E-2</v>
      </c>
      <c r="R194" s="36">
        <v>1.6E-2</v>
      </c>
      <c r="S194" s="36">
        <v>1.6E-2</v>
      </c>
      <c r="T194" s="36">
        <v>1.6E-2</v>
      </c>
      <c r="U194" s="36">
        <v>1.6E-2</v>
      </c>
      <c r="V194" s="36">
        <v>1.6E-2</v>
      </c>
      <c r="W194" s="36">
        <v>1.6E-2</v>
      </c>
      <c r="X194" s="36"/>
    </row>
    <row r="195" spans="1:34" x14ac:dyDescent="0.25">
      <c r="A195" s="37">
        <v>368</v>
      </c>
      <c r="B195" s="42" t="s">
        <v>89</v>
      </c>
      <c r="C195" s="28">
        <v>122.30769230769231</v>
      </c>
      <c r="D195" s="28">
        <v>124.26461538461538</v>
      </c>
      <c r="E195" s="28">
        <v>126.25284923076923</v>
      </c>
      <c r="F195" s="28">
        <v>128.27289481846154</v>
      </c>
      <c r="G195" s="28">
        <v>130.32526113555693</v>
      </c>
      <c r="H195" s="28">
        <v>132.41046531372584</v>
      </c>
      <c r="I195" s="28">
        <v>134.52903275874544</v>
      </c>
      <c r="J195" s="28">
        <v>136.68149728288537</v>
      </c>
      <c r="K195" s="28">
        <v>138.86840123941155</v>
      </c>
      <c r="L195" s="28">
        <v>141.09029565924214</v>
      </c>
      <c r="M195" s="28">
        <v>143.34774038979003</v>
      </c>
      <c r="N195" s="28">
        <v>145.64130423602668</v>
      </c>
      <c r="O195" s="28">
        <v>147.9715651038031</v>
      </c>
      <c r="P195" s="28">
        <v>150.33911014546396</v>
      </c>
      <c r="Q195" s="28">
        <v>152.7445359077914</v>
      </c>
      <c r="R195" s="28">
        <v>155.18844848231606</v>
      </c>
      <c r="S195" s="28">
        <v>157.67146365803313</v>
      </c>
      <c r="T195" s="28">
        <v>160.19420707656167</v>
      </c>
      <c r="U195" s="28">
        <v>162.75731438978664</v>
      </c>
      <c r="V195" s="28">
        <v>165.36143142002322</v>
      </c>
      <c r="W195" s="28">
        <v>168.00721432274361</v>
      </c>
      <c r="X195" s="28"/>
    </row>
    <row r="196" spans="1:34" x14ac:dyDescent="0.25">
      <c r="A196" s="37">
        <v>369</v>
      </c>
      <c r="B196" s="42" t="s">
        <v>90</v>
      </c>
      <c r="C196" s="28">
        <v>110.76923076923077</v>
      </c>
      <c r="D196" s="28">
        <v>112.54153846153847</v>
      </c>
      <c r="E196" s="28">
        <v>114.34220307692308</v>
      </c>
      <c r="F196" s="28">
        <v>116.17167832615385</v>
      </c>
      <c r="G196" s="28">
        <v>118.03042517937232</v>
      </c>
      <c r="H196" s="28">
        <v>119.91891198224228</v>
      </c>
      <c r="I196" s="28">
        <v>121.83761457395816</v>
      </c>
      <c r="J196" s="28">
        <v>123.78701640714149</v>
      </c>
      <c r="K196" s="28">
        <v>125.76760866965576</v>
      </c>
      <c r="L196" s="28">
        <v>127.77989040837025</v>
      </c>
      <c r="M196" s="28">
        <v>129.82436865490416</v>
      </c>
      <c r="N196" s="28">
        <v>131.90155855338264</v>
      </c>
      <c r="O196" s="28">
        <v>134.01198349023676</v>
      </c>
      <c r="P196" s="28">
        <v>136.15617522608053</v>
      </c>
      <c r="Q196" s="28">
        <v>138.33467402969782</v>
      </c>
      <c r="R196" s="28">
        <v>140.54802881417299</v>
      </c>
      <c r="S196" s="28">
        <v>142.79679727519976</v>
      </c>
      <c r="T196" s="28">
        <v>145.08154603160295</v>
      </c>
      <c r="U196" s="28">
        <v>147.40285076810861</v>
      </c>
      <c r="V196" s="28">
        <v>149.76129638039833</v>
      </c>
      <c r="W196" s="28">
        <v>152.15747712248472</v>
      </c>
      <c r="X196" s="28"/>
    </row>
    <row r="197" spans="1:34" x14ac:dyDescent="0.25">
      <c r="A197" s="37">
        <v>370</v>
      </c>
      <c r="B197" s="42" t="s">
        <v>91</v>
      </c>
      <c r="C197" s="28">
        <v>6360</v>
      </c>
      <c r="D197" s="28">
        <v>6461.76</v>
      </c>
      <c r="E197" s="28">
        <v>6565.1481599999997</v>
      </c>
      <c r="F197" s="28">
        <v>6670.1905305600003</v>
      </c>
      <c r="G197" s="28">
        <v>6776.9135790489599</v>
      </c>
      <c r="H197" s="28">
        <v>6885.3441963137439</v>
      </c>
      <c r="I197" s="28">
        <v>6995.5097034547634</v>
      </c>
      <c r="J197" s="28">
        <v>7107.4378587100391</v>
      </c>
      <c r="K197" s="28">
        <v>7221.1568644494009</v>
      </c>
      <c r="L197" s="28">
        <v>7336.6953742805917</v>
      </c>
      <c r="M197" s="28">
        <v>7454.0825002690817</v>
      </c>
      <c r="N197" s="28">
        <v>7573.3478202733877</v>
      </c>
      <c r="O197" s="28">
        <v>7694.5213853977612</v>
      </c>
      <c r="P197" s="28">
        <v>7817.6337275641263</v>
      </c>
      <c r="Q197" s="28">
        <v>7942.7158672051528</v>
      </c>
      <c r="R197" s="28">
        <v>8069.7993210804352</v>
      </c>
      <c r="S197" s="28">
        <v>8198.9161102177222</v>
      </c>
      <c r="T197" s="28">
        <v>8330.098767981206</v>
      </c>
      <c r="U197" s="28">
        <v>8463.3803482689054</v>
      </c>
      <c r="V197" s="28">
        <v>8598.7944338412071</v>
      </c>
      <c r="W197" s="28">
        <v>8736.3751447826671</v>
      </c>
      <c r="X197" s="28"/>
    </row>
    <row r="198" spans="1:34" x14ac:dyDescent="0.25">
      <c r="B198" s="42"/>
      <c r="C198" s="26"/>
      <c r="D198" s="26"/>
      <c r="E198" s="26"/>
      <c r="F198" s="26"/>
      <c r="G198" s="26"/>
      <c r="H198" s="26"/>
      <c r="I198" s="26"/>
      <c r="J198" s="26"/>
      <c r="K198" s="26"/>
      <c r="L198" s="26"/>
      <c r="M198" s="26"/>
      <c r="N198" s="26"/>
      <c r="O198" s="26"/>
      <c r="P198" s="26"/>
      <c r="Q198" s="26"/>
      <c r="R198" s="26"/>
      <c r="S198" s="26"/>
      <c r="T198" s="26"/>
      <c r="U198" s="26"/>
      <c r="V198" s="26"/>
      <c r="W198" s="26"/>
      <c r="X198" s="26"/>
      <c r="Y198" s="21" t="s">
        <v>71</v>
      </c>
      <c r="Z198" s="21" t="s">
        <v>72</v>
      </c>
      <c r="AA198" s="73" t="s">
        <v>184</v>
      </c>
      <c r="AB198" s="73" t="s">
        <v>185</v>
      </c>
      <c r="AD198" s="318" t="s">
        <v>71</v>
      </c>
      <c r="AE198" s="318" t="s">
        <v>72</v>
      </c>
      <c r="AF198" s="319" t="s">
        <v>184</v>
      </c>
      <c r="AG198" s="319" t="s">
        <v>185</v>
      </c>
    </row>
    <row r="199" spans="1:34" x14ac:dyDescent="0.25">
      <c r="A199" s="37">
        <v>380</v>
      </c>
      <c r="B199" s="42" t="s">
        <v>37</v>
      </c>
      <c r="C199" s="24">
        <v>0</v>
      </c>
      <c r="D199" s="24">
        <v>7.4698112111530657</v>
      </c>
      <c r="E199" s="24">
        <v>6.965258979572063</v>
      </c>
      <c r="F199" s="24">
        <v>6.4310272049569344</v>
      </c>
      <c r="G199" s="24">
        <v>6.3790880046470857</v>
      </c>
      <c r="H199" s="24">
        <v>6.431027204956937</v>
      </c>
      <c r="I199" s="24">
        <v>0.75311840449217948</v>
      </c>
      <c r="J199" s="24">
        <v>0.16880240100687394</v>
      </c>
      <c r="K199" s="24">
        <v>0.26526091586796163</v>
      </c>
      <c r="L199" s="24">
        <v>0.2652609158679321</v>
      </c>
      <c r="M199" s="24">
        <v>0.13355794365378648</v>
      </c>
      <c r="N199" s="24">
        <v>-8.9038629102515254E-2</v>
      </c>
      <c r="O199" s="24">
        <v>-0.17807725820505782</v>
      </c>
      <c r="P199" s="24">
        <v>-0.15581760092942198</v>
      </c>
      <c r="Q199" s="24">
        <v>-0.26526091586794109</v>
      </c>
      <c r="R199" s="24">
        <v>0</v>
      </c>
      <c r="S199" s="24">
        <v>-0.12242811501597078</v>
      </c>
      <c r="T199" s="24">
        <v>-0.34687965921193831</v>
      </c>
      <c r="U199" s="24">
        <v>-0.12242811501597084</v>
      </c>
      <c r="V199" s="24">
        <v>-0.29679543034176259</v>
      </c>
      <c r="W199" s="24">
        <v>-0.18549714396358463</v>
      </c>
      <c r="X199" s="24"/>
      <c r="Y199" s="30">
        <f>SUM(D199:H199)</f>
        <v>33.676212605286082</v>
      </c>
      <c r="Z199" s="30">
        <f>SUM(I199:M199)</f>
        <v>1.5860005808887334</v>
      </c>
      <c r="AA199" s="30">
        <f>SUM(O199:S199)</f>
        <v>-0.72158389001839174</v>
      </c>
      <c r="AB199" s="30">
        <f>SUM(S199:W199)</f>
        <v>-1.0740284635492272</v>
      </c>
      <c r="AD199" s="317">
        <v>33.676212605286082</v>
      </c>
      <c r="AE199" s="317">
        <v>1.5860005808887334</v>
      </c>
      <c r="AF199" s="317">
        <v>0</v>
      </c>
      <c r="AG199" s="317">
        <v>0</v>
      </c>
    </row>
    <row r="200" spans="1:34" x14ac:dyDescent="0.25">
      <c r="A200" s="37">
        <v>381</v>
      </c>
      <c r="B200" s="42" t="s">
        <v>75</v>
      </c>
      <c r="C200" s="24">
        <v>0</v>
      </c>
      <c r="D200" s="24">
        <v>1.9866744118501312</v>
      </c>
      <c r="E200" s="24">
        <v>1.4505876657953174</v>
      </c>
      <c r="F200" s="24">
        <v>1.068463549230346</v>
      </c>
      <c r="G200" s="24">
        <v>1.0016845774033982</v>
      </c>
      <c r="H200" s="24">
        <v>1.0091044631619934</v>
      </c>
      <c r="I200" s="24">
        <v>0.9145009197405034</v>
      </c>
      <c r="J200" s="24">
        <v>0.22074160131668125</v>
      </c>
      <c r="K200" s="24">
        <v>0.34687965921194974</v>
      </c>
      <c r="L200" s="24">
        <v>0.34687965921191111</v>
      </c>
      <c r="M200" s="24">
        <v>0.18920708684286411</v>
      </c>
      <c r="N200" s="24">
        <v>-0.12613805789522986</v>
      </c>
      <c r="O200" s="24">
        <v>-0.25227611579049836</v>
      </c>
      <c r="P200" s="24">
        <v>-0.20775680123922941</v>
      </c>
      <c r="Q200" s="24">
        <v>-0.40994868815954538</v>
      </c>
      <c r="R200" s="24">
        <v>0</v>
      </c>
      <c r="S200" s="24">
        <v>-0.17807725820504858</v>
      </c>
      <c r="T200" s="24">
        <v>-0.50455223158100126</v>
      </c>
      <c r="U200" s="24">
        <v>-0.16694742956723302</v>
      </c>
      <c r="V200" s="24">
        <v>-0.47487268854682041</v>
      </c>
      <c r="W200" s="24">
        <v>-0.2967954303417355</v>
      </c>
      <c r="X200" s="24"/>
      <c r="Y200" s="30">
        <f t="shared" ref="Y200:Y202" si="68">SUM(D200:H200)</f>
        <v>6.5165146674411858</v>
      </c>
      <c r="Z200" s="30">
        <f t="shared" ref="Z200:Z202" si="69">SUM(I200:M200)</f>
        <v>2.0182089263239096</v>
      </c>
      <c r="AA200" s="30">
        <f t="shared" ref="AA200:AA202" si="70">SUM(O200:S200)</f>
        <v>-1.0480588633943217</v>
      </c>
      <c r="AB200" s="30">
        <f t="shared" ref="AB200:AB202" si="71">SUM(S200:W200)</f>
        <v>-1.6212450382418389</v>
      </c>
      <c r="AD200" s="317">
        <v>6.5165146674411858</v>
      </c>
      <c r="AE200" s="317">
        <v>2.0182089263239096</v>
      </c>
      <c r="AF200" s="317">
        <v>0</v>
      </c>
      <c r="AG200" s="317">
        <v>0</v>
      </c>
    </row>
    <row r="201" spans="1:34" x14ac:dyDescent="0.25">
      <c r="A201" s="37">
        <v>382</v>
      </c>
      <c r="B201" s="42" t="s">
        <v>76</v>
      </c>
      <c r="C201" s="24">
        <v>0</v>
      </c>
      <c r="D201" s="24">
        <v>3.4124054603543437</v>
      </c>
      <c r="E201" s="24">
        <v>2.4404004259850631</v>
      </c>
      <c r="F201" s="24">
        <v>1.7570289476232359</v>
      </c>
      <c r="G201" s="24">
        <v>1.613825152483253</v>
      </c>
      <c r="H201" s="24">
        <v>1.7807725820505764</v>
      </c>
      <c r="I201" s="24">
        <v>1.581548649433576</v>
      </c>
      <c r="J201" s="24">
        <v>0.39473792235453586</v>
      </c>
      <c r="K201" s="24">
        <v>0.62030244941431001</v>
      </c>
      <c r="L201" s="24">
        <v>0.60805963791264406</v>
      </c>
      <c r="M201" s="24">
        <v>0.3427987220447184</v>
      </c>
      <c r="N201" s="24">
        <v>-0.22408054990799653</v>
      </c>
      <c r="O201" s="24">
        <v>-0.44816109981606178</v>
      </c>
      <c r="P201" s="24">
        <v>-0.39733488237002623</v>
      </c>
      <c r="Q201" s="24">
        <v>-0.73790763868718168</v>
      </c>
      <c r="R201" s="24">
        <v>0</v>
      </c>
      <c r="S201" s="24">
        <v>-0.34502468777228162</v>
      </c>
      <c r="T201" s="24">
        <v>-0.97756994868818992</v>
      </c>
      <c r="U201" s="24">
        <v>-0.3494766192274078</v>
      </c>
      <c r="V201" s="24">
        <v>-0.93193765127313544</v>
      </c>
      <c r="W201" s="24">
        <v>-0.58246103204565591</v>
      </c>
      <c r="X201" s="24"/>
      <c r="Y201" s="30">
        <f t="shared" si="68"/>
        <v>11.004432568496473</v>
      </c>
      <c r="Z201" s="30">
        <f t="shared" si="69"/>
        <v>3.5474473811597842</v>
      </c>
      <c r="AA201" s="30">
        <f t="shared" si="70"/>
        <v>-1.9284283086455514</v>
      </c>
      <c r="AB201" s="30">
        <f t="shared" si="71"/>
        <v>-3.1864699390066704</v>
      </c>
      <c r="AD201" s="317">
        <v>11.004432568496473</v>
      </c>
      <c r="AE201" s="317">
        <v>3.5474473811597842</v>
      </c>
      <c r="AF201" s="317">
        <v>0</v>
      </c>
      <c r="AG201" s="317">
        <v>0</v>
      </c>
    </row>
    <row r="202" spans="1:34" x14ac:dyDescent="0.25">
      <c r="A202" s="37">
        <v>383</v>
      </c>
      <c r="B202" s="42" t="s">
        <v>40</v>
      </c>
      <c r="C202" s="24">
        <v>0</v>
      </c>
      <c r="D202" s="24">
        <v>4.4174289863491145</v>
      </c>
      <c r="E202" s="24">
        <v>3.2766215509729517</v>
      </c>
      <c r="F202" s="24">
        <v>2.2793889050247378</v>
      </c>
      <c r="G202" s="24">
        <v>2.1703165843740293</v>
      </c>
      <c r="H202" s="24">
        <v>2.3150043566657494</v>
      </c>
      <c r="I202" s="24">
        <v>2.1302492012778784</v>
      </c>
      <c r="J202" s="24">
        <v>0.51419808306709269</v>
      </c>
      <c r="K202" s="24">
        <v>0.8080255591054829</v>
      </c>
      <c r="L202" s="24">
        <v>0.82026837060698965</v>
      </c>
      <c r="M202" s="24">
        <v>0.44741911124018452</v>
      </c>
      <c r="N202" s="24">
        <v>-0.30273133894855164</v>
      </c>
      <c r="O202" s="24">
        <v>-0.60546267789719599</v>
      </c>
      <c r="P202" s="24">
        <v>-0.53757072320650601</v>
      </c>
      <c r="Q202" s="24">
        <v>-0.99834562881206912</v>
      </c>
      <c r="R202" s="24">
        <v>0</v>
      </c>
      <c r="S202" s="24">
        <v>-0.46745280278825246</v>
      </c>
      <c r="T202" s="24">
        <v>-1.3244496079001282</v>
      </c>
      <c r="U202" s="24">
        <v>-0.47413069997094182</v>
      </c>
      <c r="V202" s="24">
        <v>-1.2643485332559092</v>
      </c>
      <c r="W202" s="24">
        <v>-0.79021783328487072</v>
      </c>
      <c r="X202" s="24"/>
      <c r="Y202" s="30">
        <f t="shared" si="68"/>
        <v>14.458760383386585</v>
      </c>
      <c r="Z202" s="30">
        <f t="shared" si="69"/>
        <v>4.7201603252976279</v>
      </c>
      <c r="AA202" s="30">
        <f t="shared" si="70"/>
        <v>-2.6088318327040234</v>
      </c>
      <c r="AB202" s="30">
        <f t="shared" si="71"/>
        <v>-4.3205994772001031</v>
      </c>
      <c r="AD202" s="317">
        <v>14.458760383386585</v>
      </c>
      <c r="AE202" s="317">
        <v>4.7201603252976279</v>
      </c>
      <c r="AF202" s="317">
        <v>0</v>
      </c>
      <c r="AG202" s="317">
        <v>0</v>
      </c>
    </row>
    <row r="203" spans="1:34" x14ac:dyDescent="0.25">
      <c r="Y203" s="222">
        <f>SUM(Y199:Y202)</f>
        <v>65.655920224610327</v>
      </c>
      <c r="Z203" s="222">
        <f t="shared" ref="Z203" si="72">SUM(Z199:Z202)</f>
        <v>11.871817213670056</v>
      </c>
      <c r="AA203" s="222">
        <f t="shared" ref="AA203" si="73">SUM(AA199:AA202)</f>
        <v>-6.3069028947622883</v>
      </c>
      <c r="AB203" s="222">
        <f t="shared" ref="AB203" si="74">SUM(AB199:AB202)</f>
        <v>-10.202342917997839</v>
      </c>
      <c r="AC203" s="321">
        <f>SUM(Y203:AB203)</f>
        <v>61.018491625520255</v>
      </c>
      <c r="AD203" s="320">
        <f>SUM(AD199:AD202)</f>
        <v>65.655920224610327</v>
      </c>
      <c r="AE203" s="320">
        <f t="shared" ref="AE203" si="75">SUM(AE199:AE202)</f>
        <v>11.871817213670056</v>
      </c>
      <c r="AF203" s="320">
        <f t="shared" ref="AF203" si="76">SUM(AF199:AF202)</f>
        <v>0</v>
      </c>
      <c r="AG203" s="320">
        <f t="shared" ref="AG203" si="77">SUM(AG199:AG202)</f>
        <v>0</v>
      </c>
      <c r="AH203" s="320">
        <f>SUM(AD203:AG203)</f>
        <v>77.527737438280383</v>
      </c>
    </row>
    <row r="204" spans="1:34" x14ac:dyDescent="0.25">
      <c r="A204" s="37">
        <v>1</v>
      </c>
      <c r="B204" s="42" t="s">
        <v>135</v>
      </c>
      <c r="C204" s="42" t="s">
        <v>109</v>
      </c>
      <c r="D204" s="42"/>
      <c r="E204" s="42"/>
      <c r="F204" s="42"/>
      <c r="G204" s="42"/>
      <c r="H204" s="42"/>
      <c r="I204" s="42"/>
      <c r="J204" s="42"/>
      <c r="K204" s="42"/>
      <c r="L204" s="42"/>
      <c r="M204" s="42"/>
      <c r="N204" s="42"/>
      <c r="O204" s="42"/>
      <c r="P204" s="42"/>
      <c r="Q204" s="42"/>
      <c r="R204" s="42"/>
      <c r="S204" s="42"/>
      <c r="T204" s="42"/>
      <c r="U204" s="42"/>
      <c r="V204" s="42"/>
      <c r="W204" s="42"/>
      <c r="X204" s="42"/>
    </row>
    <row r="205" spans="1:34" x14ac:dyDescent="0.25">
      <c r="A205" s="37">
        <v>283</v>
      </c>
      <c r="B205" s="42" t="s">
        <v>73</v>
      </c>
      <c r="C205" s="42">
        <v>2020</v>
      </c>
      <c r="D205" s="42">
        <v>2021</v>
      </c>
      <c r="E205" s="42">
        <v>2022</v>
      </c>
      <c r="F205" s="42">
        <v>2023</v>
      </c>
      <c r="G205" s="42">
        <v>2024</v>
      </c>
      <c r="H205" s="42">
        <v>2025</v>
      </c>
      <c r="I205" s="42">
        <v>2026</v>
      </c>
      <c r="J205" s="42">
        <v>2027</v>
      </c>
      <c r="K205" s="42">
        <v>2028</v>
      </c>
      <c r="L205" s="42">
        <v>2029</v>
      </c>
      <c r="M205" s="42">
        <v>2030</v>
      </c>
      <c r="N205" s="42">
        <v>2031</v>
      </c>
      <c r="O205" s="42">
        <v>2032</v>
      </c>
      <c r="P205" s="42">
        <v>2033</v>
      </c>
      <c r="Q205" s="42">
        <v>2034</v>
      </c>
      <c r="R205" s="42">
        <v>2035</v>
      </c>
      <c r="S205" s="42">
        <v>2036</v>
      </c>
      <c r="T205" s="42">
        <v>2037</v>
      </c>
      <c r="U205" s="42">
        <v>2038</v>
      </c>
      <c r="V205" s="42">
        <v>2039</v>
      </c>
      <c r="W205" s="42">
        <v>2040</v>
      </c>
      <c r="X205" s="42"/>
    </row>
    <row r="206" spans="1:34" x14ac:dyDescent="0.25">
      <c r="A206" s="37">
        <v>285</v>
      </c>
      <c r="B206" s="42" t="s">
        <v>74</v>
      </c>
      <c r="C206" s="24">
        <v>0</v>
      </c>
      <c r="D206" s="24">
        <v>899.90851002033105</v>
      </c>
      <c r="E206" s="24">
        <v>905.30641882079578</v>
      </c>
      <c r="F206" s="24">
        <v>909.24774905605568</v>
      </c>
      <c r="G206" s="24">
        <v>911.98954400232344</v>
      </c>
      <c r="H206" s="24">
        <v>914.55997676444952</v>
      </c>
      <c r="I206" s="24">
        <v>917.30177171071728</v>
      </c>
      <c r="J206" s="24">
        <v>919.78652338077256</v>
      </c>
      <c r="K206" s="24">
        <v>920.38629102526863</v>
      </c>
      <c r="L206" s="24">
        <v>921.32878303804819</v>
      </c>
      <c r="M206" s="24">
        <v>922.27127505082774</v>
      </c>
      <c r="N206" s="24">
        <v>922.78536160325291</v>
      </c>
      <c r="O206" s="24">
        <v>922.44263723496942</v>
      </c>
      <c r="P206" s="24">
        <v>921.75718849840246</v>
      </c>
      <c r="Q206" s="24">
        <v>921.15742085390639</v>
      </c>
      <c r="R206" s="24">
        <v>920.04356665698515</v>
      </c>
      <c r="S206" s="24">
        <v>920.04356665698515</v>
      </c>
      <c r="T206" s="24">
        <v>919.52948010455987</v>
      </c>
      <c r="U206" s="24">
        <v>918.07290153935514</v>
      </c>
      <c r="V206" s="24">
        <v>917.55881498692997</v>
      </c>
      <c r="W206" s="24">
        <v>916.18791751379604</v>
      </c>
      <c r="X206" s="24"/>
    </row>
    <row r="207" spans="1:34" x14ac:dyDescent="0.25">
      <c r="A207" s="37">
        <v>287</v>
      </c>
      <c r="B207" s="42" t="s">
        <v>74</v>
      </c>
      <c r="C207" s="24">
        <v>0</v>
      </c>
      <c r="D207" s="24">
        <v>899.90851002033105</v>
      </c>
      <c r="E207" s="24">
        <v>905.30641882079578</v>
      </c>
      <c r="F207" s="24">
        <v>909.24774905605568</v>
      </c>
      <c r="G207" s="24">
        <v>911.98954400232344</v>
      </c>
      <c r="H207" s="24">
        <v>914.55997676444952</v>
      </c>
      <c r="I207" s="24">
        <v>917.30177171071728</v>
      </c>
      <c r="J207" s="24">
        <v>919.78652338077256</v>
      </c>
      <c r="K207" s="24">
        <v>920.38629102526863</v>
      </c>
      <c r="L207" s="24">
        <v>921.32878303804819</v>
      </c>
      <c r="M207" s="24">
        <v>922.27127505082774</v>
      </c>
      <c r="N207" s="24">
        <v>922.78536160325291</v>
      </c>
      <c r="O207" s="24">
        <v>922.44263723496942</v>
      </c>
      <c r="P207" s="24">
        <v>921.75718849840246</v>
      </c>
      <c r="Q207" s="24">
        <v>921.15742085390639</v>
      </c>
      <c r="R207" s="24">
        <v>920.04356665698515</v>
      </c>
      <c r="S207" s="24">
        <v>920.04356665698515</v>
      </c>
      <c r="T207" s="24">
        <v>919.52948010455987</v>
      </c>
      <c r="U207" s="24">
        <v>918.07290153935514</v>
      </c>
      <c r="V207" s="24">
        <v>917.55881498692997</v>
      </c>
      <c r="W207" s="24">
        <v>916.18791751379604</v>
      </c>
      <c r="X207" s="24"/>
    </row>
    <row r="208" spans="1:34" x14ac:dyDescent="0.25">
      <c r="A208" s="37">
        <v>289</v>
      </c>
      <c r="B208" s="42" t="s">
        <v>77</v>
      </c>
      <c r="C208" s="24">
        <v>0</v>
      </c>
      <c r="D208" s="24">
        <v>5.3979088004647338</v>
      </c>
      <c r="E208" s="24">
        <v>3.9413302352598976</v>
      </c>
      <c r="F208" s="24">
        <v>2.7417949462677598</v>
      </c>
      <c r="G208" s="24">
        <v>2.5704327621260745</v>
      </c>
      <c r="H208" s="24">
        <v>2.7417949462677598</v>
      </c>
      <c r="I208" s="24">
        <v>2.4847516700552887</v>
      </c>
      <c r="J208" s="24">
        <v>0.5997676444960689</v>
      </c>
      <c r="K208" s="24">
        <v>0.94249201277955308</v>
      </c>
      <c r="L208" s="24">
        <v>0.94249201277955308</v>
      </c>
      <c r="M208" s="24">
        <v>0.51408655242516943</v>
      </c>
      <c r="N208" s="24">
        <v>-0.34272436828348418</v>
      </c>
      <c r="O208" s="24">
        <v>-0.68544873656696836</v>
      </c>
      <c r="P208" s="24">
        <v>-0.5997676444960689</v>
      </c>
      <c r="Q208" s="24">
        <v>-1.1138541969212383</v>
      </c>
      <c r="R208" s="24">
        <v>0</v>
      </c>
      <c r="S208" s="24">
        <v>-0.51408655242528312</v>
      </c>
      <c r="T208" s="24">
        <v>-1.4565785652047225</v>
      </c>
      <c r="U208" s="24">
        <v>-0.51408655242516943</v>
      </c>
      <c r="V208" s="24">
        <v>-1.3708974731339367</v>
      </c>
      <c r="W208" s="24">
        <v>-0.85681092070865361</v>
      </c>
      <c r="X208" s="24"/>
    </row>
    <row r="209" spans="1:24" x14ac:dyDescent="0.25">
      <c r="A209" s="37">
        <v>299</v>
      </c>
      <c r="B209" s="42" t="s">
        <v>78</v>
      </c>
      <c r="C209" s="24">
        <v>0</v>
      </c>
      <c r="D209" s="24">
        <v>2</v>
      </c>
      <c r="E209" s="24">
        <v>2</v>
      </c>
      <c r="F209" s="24">
        <v>2</v>
      </c>
      <c r="G209" s="24">
        <v>2</v>
      </c>
      <c r="H209" s="24">
        <v>2</v>
      </c>
      <c r="I209" s="24">
        <v>0</v>
      </c>
      <c r="J209" s="24">
        <v>0</v>
      </c>
      <c r="K209" s="24">
        <v>0</v>
      </c>
      <c r="L209" s="24">
        <v>0</v>
      </c>
      <c r="M209" s="24">
        <v>0</v>
      </c>
      <c r="N209" s="24">
        <v>0</v>
      </c>
      <c r="O209" s="24">
        <v>0</v>
      </c>
      <c r="P209" s="24">
        <v>0</v>
      </c>
      <c r="Q209" s="24">
        <v>0</v>
      </c>
      <c r="R209" s="24">
        <v>0</v>
      </c>
      <c r="S209" s="24">
        <v>0</v>
      </c>
      <c r="T209" s="24">
        <v>0</v>
      </c>
      <c r="U209" s="24">
        <v>0</v>
      </c>
      <c r="V209" s="24">
        <v>0</v>
      </c>
      <c r="W209" s="24">
        <v>0</v>
      </c>
      <c r="X209" s="24"/>
    </row>
    <row r="210" spans="1:24" x14ac:dyDescent="0.25">
      <c r="A210" s="37">
        <v>301</v>
      </c>
      <c r="B210" s="42" t="s">
        <v>80</v>
      </c>
      <c r="C210" s="24">
        <v>0</v>
      </c>
      <c r="D210" s="24">
        <v>5.3979088004647338</v>
      </c>
      <c r="E210" s="24">
        <v>3.9413302352598976</v>
      </c>
      <c r="F210" s="24">
        <v>2.7417949462677598</v>
      </c>
      <c r="G210" s="24">
        <v>2.5704327621260745</v>
      </c>
      <c r="H210" s="24">
        <v>2.7417949462677598</v>
      </c>
      <c r="I210" s="24">
        <v>2.4847516700552887</v>
      </c>
      <c r="J210" s="24">
        <v>0.5997676444960689</v>
      </c>
      <c r="K210" s="24">
        <v>0.94249201277955308</v>
      </c>
      <c r="L210" s="24">
        <v>0.94249201277955308</v>
      </c>
      <c r="M210" s="24">
        <v>0.51408655242516943</v>
      </c>
      <c r="N210" s="24">
        <v>-0.34272436828348418</v>
      </c>
      <c r="O210" s="24">
        <v>-0.68544873656696836</v>
      </c>
      <c r="P210" s="24">
        <v>-0.5997676444960689</v>
      </c>
      <c r="Q210" s="24">
        <v>-1.1138541969212383</v>
      </c>
      <c r="R210" s="24">
        <v>0</v>
      </c>
      <c r="S210" s="24">
        <v>-0.51408655242528312</v>
      </c>
      <c r="T210" s="24">
        <v>-1.4565785652047225</v>
      </c>
      <c r="U210" s="24">
        <v>-0.51408655242516943</v>
      </c>
      <c r="V210" s="24">
        <v>-1.3708974731339367</v>
      </c>
      <c r="W210" s="24">
        <v>-0.85681092070865361</v>
      </c>
      <c r="X210" s="24"/>
    </row>
    <row r="211" spans="1:24" x14ac:dyDescent="0.25">
      <c r="A211" s="37">
        <v>303</v>
      </c>
      <c r="B211" s="42" t="s">
        <v>81</v>
      </c>
      <c r="C211" s="24">
        <v>0</v>
      </c>
      <c r="D211" s="24">
        <v>5.9979088004647334</v>
      </c>
      <c r="E211" s="24">
        <v>4.5413302352598972</v>
      </c>
      <c r="F211" s="24">
        <v>3.3417949462677599</v>
      </c>
      <c r="G211" s="24">
        <v>3.1704327621260746</v>
      </c>
      <c r="H211" s="24">
        <v>3.3417949462677599</v>
      </c>
      <c r="I211" s="24">
        <v>2.4847516700552887</v>
      </c>
      <c r="J211" s="24">
        <v>0.5997676444960689</v>
      </c>
      <c r="K211" s="24">
        <v>0.94249201277955308</v>
      </c>
      <c r="L211" s="24">
        <v>0.94249201277955308</v>
      </c>
      <c r="M211" s="24">
        <v>0.51408655242516943</v>
      </c>
      <c r="N211" s="24">
        <v>-0.34272436828348418</v>
      </c>
      <c r="O211" s="24">
        <v>-0.68544873656696836</v>
      </c>
      <c r="P211" s="24">
        <v>-0.5997676444960689</v>
      </c>
      <c r="Q211" s="24">
        <v>-1.1138541969212383</v>
      </c>
      <c r="R211" s="24">
        <v>0</v>
      </c>
      <c r="S211" s="24">
        <v>-0.51408655242528312</v>
      </c>
      <c r="T211" s="24">
        <v>-1.4565785652047225</v>
      </c>
      <c r="U211" s="24">
        <v>-0.51408655242516943</v>
      </c>
      <c r="V211" s="24">
        <v>-1.3708974731339367</v>
      </c>
      <c r="W211" s="24">
        <v>-0.85681092070865361</v>
      </c>
      <c r="X211" s="24"/>
    </row>
    <row r="212" spans="1:24" x14ac:dyDescent="0.25">
      <c r="B212" s="42"/>
      <c r="C212" s="26"/>
      <c r="D212" s="26"/>
      <c r="E212" s="26"/>
      <c r="F212" s="26"/>
      <c r="G212" s="26"/>
      <c r="H212" s="26"/>
      <c r="I212" s="26"/>
      <c r="J212" s="26"/>
      <c r="K212" s="26"/>
      <c r="L212" s="26"/>
      <c r="M212" s="26"/>
      <c r="N212" s="26"/>
      <c r="O212" s="26"/>
      <c r="P212" s="26"/>
      <c r="Q212" s="26"/>
      <c r="R212" s="26"/>
      <c r="S212" s="26"/>
      <c r="T212" s="26"/>
      <c r="U212" s="26"/>
      <c r="V212" s="26"/>
      <c r="W212" s="26"/>
      <c r="X212" s="26"/>
    </row>
    <row r="213" spans="1:24" x14ac:dyDescent="0.25">
      <c r="A213" s="37">
        <v>330</v>
      </c>
      <c r="B213" s="42" t="s">
        <v>82</v>
      </c>
      <c r="C213" s="36">
        <v>1.6E-2</v>
      </c>
      <c r="D213" s="36">
        <v>1.6E-2</v>
      </c>
      <c r="E213" s="36">
        <v>1.6E-2</v>
      </c>
      <c r="F213" s="36">
        <v>1.6E-2</v>
      </c>
      <c r="G213" s="36">
        <v>1.6E-2</v>
      </c>
      <c r="H213" s="36">
        <v>1.6E-2</v>
      </c>
      <c r="I213" s="36">
        <v>1.6E-2</v>
      </c>
      <c r="J213" s="36">
        <v>1.6E-2</v>
      </c>
      <c r="K213" s="36">
        <v>1.6E-2</v>
      </c>
      <c r="L213" s="36">
        <v>1.6E-2</v>
      </c>
      <c r="M213" s="36">
        <v>1.6E-2</v>
      </c>
      <c r="N213" s="36">
        <v>1.6E-2</v>
      </c>
      <c r="O213" s="36">
        <v>1.6E-2</v>
      </c>
      <c r="P213" s="36">
        <v>1.6E-2</v>
      </c>
      <c r="Q213" s="36">
        <v>1.6E-2</v>
      </c>
      <c r="R213" s="36">
        <v>1.6E-2</v>
      </c>
      <c r="S213" s="36">
        <v>1.6E-2</v>
      </c>
      <c r="T213" s="36">
        <v>1.6E-2</v>
      </c>
      <c r="U213" s="36">
        <v>1.6E-2</v>
      </c>
      <c r="V213" s="36">
        <v>1.6E-2</v>
      </c>
      <c r="W213" s="36">
        <v>1.6E-2</v>
      </c>
      <c r="X213" s="36"/>
    </row>
    <row r="214" spans="1:24" x14ac:dyDescent="0.25">
      <c r="A214" s="37">
        <v>331</v>
      </c>
      <c r="B214" s="42" t="s">
        <v>83</v>
      </c>
      <c r="C214" s="28">
        <v>164885.71</v>
      </c>
      <c r="D214" s="28">
        <v>167523.88136</v>
      </c>
      <c r="E214" s="28">
        <v>170204.26346176001</v>
      </c>
      <c r="F214" s="28">
        <v>172927.53167714819</v>
      </c>
      <c r="G214" s="28">
        <v>175694.37218398257</v>
      </c>
      <c r="H214" s="28">
        <v>178505.48213892631</v>
      </c>
      <c r="I214" s="28">
        <v>181361.56985314912</v>
      </c>
      <c r="J214" s="28">
        <v>184263.3549707995</v>
      </c>
      <c r="K214" s="28">
        <v>187211.56865033228</v>
      </c>
      <c r="L214" s="28">
        <v>190206.95374873761</v>
      </c>
      <c r="M214" s="28">
        <v>193250.26500871743</v>
      </c>
      <c r="N214" s="28">
        <v>196342.2692488569</v>
      </c>
      <c r="O214" s="28">
        <v>199483.74555683861</v>
      </c>
      <c r="P214" s="28">
        <v>202675.48548574804</v>
      </c>
      <c r="Q214" s="28">
        <v>205918.29325352001</v>
      </c>
      <c r="R214" s="28">
        <v>209212.98594557634</v>
      </c>
      <c r="S214" s="28">
        <v>212560.39372070556</v>
      </c>
      <c r="T214" s="28">
        <v>215961.36002023684</v>
      </c>
      <c r="U214" s="28">
        <v>219416.74178056064</v>
      </c>
      <c r="V214" s="28">
        <v>222927.4096490496</v>
      </c>
      <c r="W214" s="28">
        <v>226494.2482034344</v>
      </c>
      <c r="X214" s="28"/>
    </row>
    <row r="215" spans="1:24" x14ac:dyDescent="0.25">
      <c r="A215" s="37">
        <v>332</v>
      </c>
      <c r="B215" s="42" t="s">
        <v>84</v>
      </c>
      <c r="C215" s="28">
        <v>157500</v>
      </c>
      <c r="D215" s="28">
        <v>160020</v>
      </c>
      <c r="E215" s="28">
        <v>162580.32</v>
      </c>
      <c r="F215" s="28">
        <v>165181.60512000002</v>
      </c>
      <c r="G215" s="28">
        <v>167824.51080192003</v>
      </c>
      <c r="H215" s="28">
        <v>170509.70297475075</v>
      </c>
      <c r="I215" s="28">
        <v>173237.85822234675</v>
      </c>
      <c r="J215" s="28">
        <v>176009.6639539043</v>
      </c>
      <c r="K215" s="28">
        <v>178825.81857716676</v>
      </c>
      <c r="L215" s="28">
        <v>181687.03167440143</v>
      </c>
      <c r="M215" s="28">
        <v>184594.02418119184</v>
      </c>
      <c r="N215" s="28">
        <v>187547.5285680909</v>
      </c>
      <c r="O215" s="28">
        <v>190548.28902518036</v>
      </c>
      <c r="P215" s="28">
        <v>193597.06164958325</v>
      </c>
      <c r="Q215" s="28">
        <v>196694.61463597658</v>
      </c>
      <c r="R215" s="28">
        <v>199841.72847015221</v>
      </c>
      <c r="S215" s="28">
        <v>203039.19612567464</v>
      </c>
      <c r="T215" s="28">
        <v>206287.82326368545</v>
      </c>
      <c r="U215" s="28">
        <v>209588.42843590441</v>
      </c>
      <c r="V215" s="28">
        <v>212941.8432908789</v>
      </c>
      <c r="W215" s="28">
        <v>216348.91278353296</v>
      </c>
      <c r="X215" s="28"/>
    </row>
    <row r="216" spans="1:24" x14ac:dyDescent="0.25">
      <c r="A216" s="37">
        <v>336</v>
      </c>
      <c r="B216" s="42" t="s">
        <v>85</v>
      </c>
      <c r="C216" s="28">
        <v>128409.88985411575</v>
      </c>
      <c r="D216" s="28">
        <v>130464.44809178167</v>
      </c>
      <c r="E216" s="28">
        <v>132551.87926125069</v>
      </c>
      <c r="F216" s="28">
        <v>134672.70932943077</v>
      </c>
      <c r="G216" s="28">
        <v>136827.47267870099</v>
      </c>
      <c r="H216" s="28">
        <v>139016.71224156025</v>
      </c>
      <c r="I216" s="28">
        <v>141240.97963742528</v>
      </c>
      <c r="J216" s="28">
        <v>143500.83531162466</v>
      </c>
      <c r="K216" s="28">
        <v>145796.84867660995</v>
      </c>
      <c r="L216" s="28">
        <v>148129.59825543576</v>
      </c>
      <c r="M216" s="28">
        <v>150499.6718275228</v>
      </c>
      <c r="N216" s="28">
        <v>152907.66657676376</v>
      </c>
      <c r="O216" s="28">
        <v>155354.18924199123</v>
      </c>
      <c r="P216" s="28">
        <v>157839.85626986314</v>
      </c>
      <c r="Q216" s="28">
        <v>160365.29397018102</v>
      </c>
      <c r="R216" s="28">
        <v>162931.13867370458</v>
      </c>
      <c r="S216" s="28">
        <v>165538.03689248304</v>
      </c>
      <c r="T216" s="28">
        <v>168186.64548276283</v>
      </c>
      <c r="U216" s="28">
        <v>170877.6318104871</v>
      </c>
      <c r="V216" s="28">
        <v>173611.67391945561</v>
      </c>
      <c r="W216" s="28">
        <v>176389.46070216602</v>
      </c>
      <c r="X216" s="28"/>
    </row>
    <row r="217" spans="1:24" x14ac:dyDescent="0.25">
      <c r="B217" s="42"/>
      <c r="C217" s="26"/>
      <c r="D217" s="26"/>
      <c r="E217" s="26"/>
      <c r="F217" s="26"/>
      <c r="G217" s="26"/>
      <c r="H217" s="26"/>
      <c r="I217" s="26"/>
      <c r="J217" s="26"/>
      <c r="K217" s="26"/>
      <c r="L217" s="26"/>
      <c r="M217" s="26"/>
      <c r="N217" s="26"/>
      <c r="O217" s="26"/>
      <c r="P217" s="26"/>
      <c r="Q217" s="26"/>
      <c r="R217" s="26"/>
      <c r="S217" s="26"/>
      <c r="T217" s="26"/>
      <c r="U217" s="26"/>
      <c r="V217" s="26"/>
      <c r="W217" s="26"/>
      <c r="X217" s="26"/>
    </row>
    <row r="218" spans="1:24" x14ac:dyDescent="0.25">
      <c r="A218" s="37">
        <v>339</v>
      </c>
      <c r="B218" s="42" t="s">
        <v>86</v>
      </c>
      <c r="C218" s="24">
        <v>0</v>
      </c>
      <c r="D218" s="24">
        <v>2.213142608190541</v>
      </c>
      <c r="E218" s="24">
        <v>1.615945396456558</v>
      </c>
      <c r="F218" s="24">
        <v>1.1515538774324592</v>
      </c>
      <c r="G218" s="24">
        <v>1.0795817600929514</v>
      </c>
      <c r="H218" s="24">
        <v>1.1789718268951368</v>
      </c>
      <c r="I218" s="24">
        <v>1.0684432181237742</v>
      </c>
      <c r="J218" s="24">
        <v>0.26389776357827033</v>
      </c>
      <c r="K218" s="24">
        <v>0.41469648562300337</v>
      </c>
      <c r="L218" s="24">
        <v>0.42412140575079887</v>
      </c>
      <c r="M218" s="24">
        <v>0.23647981411557795</v>
      </c>
      <c r="N218" s="24">
        <v>-0.15765320941040273</v>
      </c>
      <c r="O218" s="24">
        <v>-0.31530641882080546</v>
      </c>
      <c r="P218" s="24">
        <v>-0.2758931164681917</v>
      </c>
      <c r="Q218" s="24">
        <v>-0.52351147255298203</v>
      </c>
      <c r="R218" s="24">
        <v>0</v>
      </c>
      <c r="S218" s="24">
        <v>-0.2467615451641359</v>
      </c>
      <c r="T218" s="24">
        <v>-0.69915771129826676</v>
      </c>
      <c r="U218" s="24">
        <v>-0.24676154516408133</v>
      </c>
      <c r="V218" s="24">
        <v>-0.671739761835629</v>
      </c>
      <c r="W218" s="24">
        <v>-0.41983735114724025</v>
      </c>
      <c r="X218" s="24"/>
    </row>
    <row r="219" spans="1:24" x14ac:dyDescent="0.25">
      <c r="A219" s="37">
        <v>340</v>
      </c>
      <c r="B219" s="42" t="s">
        <v>87</v>
      </c>
      <c r="C219" s="24">
        <v>0</v>
      </c>
      <c r="D219" s="24">
        <v>3.7847661922741929</v>
      </c>
      <c r="E219" s="24">
        <v>2.9253848388033394</v>
      </c>
      <c r="F219" s="24">
        <v>2.1902410688353005</v>
      </c>
      <c r="G219" s="24">
        <v>2.0908510020331232</v>
      </c>
      <c r="H219" s="24">
        <v>2.1628231193726228</v>
      </c>
      <c r="I219" s="24">
        <v>1.4163084519315146</v>
      </c>
      <c r="J219" s="24">
        <v>0.33586988091779857</v>
      </c>
      <c r="K219" s="24">
        <v>0.52779552715654976</v>
      </c>
      <c r="L219" s="24">
        <v>0.51837060702875415</v>
      </c>
      <c r="M219" s="24">
        <v>0.27760673830959148</v>
      </c>
      <c r="N219" s="24">
        <v>-0.18507115887308145</v>
      </c>
      <c r="O219" s="24">
        <v>-0.37014231774616291</v>
      </c>
      <c r="P219" s="24">
        <v>-0.3238745280278772</v>
      </c>
      <c r="Q219" s="24">
        <v>-0.5903427243682563</v>
      </c>
      <c r="R219" s="24">
        <v>0</v>
      </c>
      <c r="S219" s="24">
        <v>-0.26732500726114722</v>
      </c>
      <c r="T219" s="24">
        <v>-0.75742085390645575</v>
      </c>
      <c r="U219" s="24">
        <v>-0.2673250072610881</v>
      </c>
      <c r="V219" s="24">
        <v>-0.69915771129830773</v>
      </c>
      <c r="W219" s="24">
        <v>-0.43697356956141337</v>
      </c>
      <c r="X219" s="24"/>
    </row>
    <row r="220" spans="1:24" x14ac:dyDescent="0.25">
      <c r="B220" s="42"/>
      <c r="C220" s="26"/>
      <c r="D220" s="26"/>
      <c r="E220" s="26"/>
      <c r="F220" s="26"/>
      <c r="G220" s="26"/>
      <c r="H220" s="26"/>
      <c r="I220" s="26"/>
      <c r="J220" s="26"/>
      <c r="K220" s="26"/>
      <c r="L220" s="26"/>
      <c r="M220" s="26"/>
      <c r="N220" s="26"/>
      <c r="O220" s="26"/>
      <c r="P220" s="26"/>
      <c r="Q220" s="26"/>
      <c r="R220" s="26"/>
      <c r="S220" s="26"/>
      <c r="T220" s="26"/>
      <c r="U220" s="26"/>
      <c r="V220" s="26"/>
      <c r="W220" s="26"/>
      <c r="X220" s="26"/>
    </row>
    <row r="221" spans="1:24" x14ac:dyDescent="0.25">
      <c r="A221" s="37">
        <v>366</v>
      </c>
      <c r="B221" s="42" t="s">
        <v>88</v>
      </c>
      <c r="C221" s="36">
        <v>1.6E-2</v>
      </c>
      <c r="D221" s="36">
        <v>1.6E-2</v>
      </c>
      <c r="E221" s="36">
        <v>1.6E-2</v>
      </c>
      <c r="F221" s="36">
        <v>1.6E-2</v>
      </c>
      <c r="G221" s="36">
        <v>1.6E-2</v>
      </c>
      <c r="H221" s="36">
        <v>1.6E-2</v>
      </c>
      <c r="I221" s="36">
        <v>1.6E-2</v>
      </c>
      <c r="J221" s="36">
        <v>1.6E-2</v>
      </c>
      <c r="K221" s="36">
        <v>1.6E-2</v>
      </c>
      <c r="L221" s="36">
        <v>1.6E-2</v>
      </c>
      <c r="M221" s="36">
        <v>1.6E-2</v>
      </c>
      <c r="N221" s="36">
        <v>1.6E-2</v>
      </c>
      <c r="O221" s="36">
        <v>1.6E-2</v>
      </c>
      <c r="P221" s="36">
        <v>1.6E-2</v>
      </c>
      <c r="Q221" s="36">
        <v>1.6E-2</v>
      </c>
      <c r="R221" s="36">
        <v>1.6E-2</v>
      </c>
      <c r="S221" s="36">
        <v>1.6E-2</v>
      </c>
      <c r="T221" s="36">
        <v>1.6E-2</v>
      </c>
      <c r="U221" s="36">
        <v>1.6E-2</v>
      </c>
      <c r="V221" s="36">
        <v>1.6E-2</v>
      </c>
      <c r="W221" s="36">
        <v>1.6E-2</v>
      </c>
      <c r="X221" s="36"/>
    </row>
    <row r="222" spans="1:24" x14ac:dyDescent="0.25">
      <c r="A222" s="37">
        <v>368</v>
      </c>
      <c r="B222" s="42" t="s">
        <v>89</v>
      </c>
      <c r="C222" s="28">
        <v>122.30769230769231</v>
      </c>
      <c r="D222" s="28">
        <v>124.26461538461538</v>
      </c>
      <c r="E222" s="28">
        <v>126.25284923076923</v>
      </c>
      <c r="F222" s="28">
        <v>128.27289481846154</v>
      </c>
      <c r="G222" s="28">
        <v>130.32526113555693</v>
      </c>
      <c r="H222" s="28">
        <v>132.41046531372584</v>
      </c>
      <c r="I222" s="28">
        <v>134.52903275874544</v>
      </c>
      <c r="J222" s="28">
        <v>136.68149728288537</v>
      </c>
      <c r="K222" s="28">
        <v>138.86840123941155</v>
      </c>
      <c r="L222" s="28">
        <v>141.09029565924214</v>
      </c>
      <c r="M222" s="28">
        <v>143.34774038979003</v>
      </c>
      <c r="N222" s="28">
        <v>145.64130423602668</v>
      </c>
      <c r="O222" s="28">
        <v>147.9715651038031</v>
      </c>
      <c r="P222" s="28">
        <v>150.33911014546396</v>
      </c>
      <c r="Q222" s="28">
        <v>152.7445359077914</v>
      </c>
      <c r="R222" s="28">
        <v>155.18844848231606</v>
      </c>
      <c r="S222" s="28">
        <v>157.67146365803313</v>
      </c>
      <c r="T222" s="28">
        <v>160.19420707656167</v>
      </c>
      <c r="U222" s="28">
        <v>162.75731438978664</v>
      </c>
      <c r="V222" s="28">
        <v>165.36143142002322</v>
      </c>
      <c r="W222" s="28">
        <v>168.00721432274361</v>
      </c>
      <c r="X222" s="28"/>
    </row>
    <row r="223" spans="1:24" x14ac:dyDescent="0.25">
      <c r="A223" s="37">
        <v>369</v>
      </c>
      <c r="B223" s="42" t="s">
        <v>90</v>
      </c>
      <c r="C223" s="28">
        <v>110.76923076923077</v>
      </c>
      <c r="D223" s="28">
        <v>112.54153846153847</v>
      </c>
      <c r="E223" s="28">
        <v>114.34220307692308</v>
      </c>
      <c r="F223" s="28">
        <v>116.17167832615385</v>
      </c>
      <c r="G223" s="28">
        <v>118.03042517937232</v>
      </c>
      <c r="H223" s="28">
        <v>119.91891198224228</v>
      </c>
      <c r="I223" s="28">
        <v>121.83761457395816</v>
      </c>
      <c r="J223" s="28">
        <v>123.78701640714149</v>
      </c>
      <c r="K223" s="28">
        <v>125.76760866965576</v>
      </c>
      <c r="L223" s="28">
        <v>127.77989040837025</v>
      </c>
      <c r="M223" s="28">
        <v>129.82436865490416</v>
      </c>
      <c r="N223" s="28">
        <v>131.90155855338264</v>
      </c>
      <c r="O223" s="28">
        <v>134.01198349023676</v>
      </c>
      <c r="P223" s="28">
        <v>136.15617522608053</v>
      </c>
      <c r="Q223" s="28">
        <v>138.33467402969782</v>
      </c>
      <c r="R223" s="28">
        <v>140.54802881417299</v>
      </c>
      <c r="S223" s="28">
        <v>142.79679727519976</v>
      </c>
      <c r="T223" s="28">
        <v>145.08154603160295</v>
      </c>
      <c r="U223" s="28">
        <v>147.40285076810861</v>
      </c>
      <c r="V223" s="28">
        <v>149.76129638039833</v>
      </c>
      <c r="W223" s="28">
        <v>152.15747712248472</v>
      </c>
      <c r="X223" s="28"/>
    </row>
    <row r="224" spans="1:24" x14ac:dyDescent="0.25">
      <c r="A224" s="37">
        <v>370</v>
      </c>
      <c r="B224" s="42" t="s">
        <v>91</v>
      </c>
      <c r="C224" s="28">
        <v>6360</v>
      </c>
      <c r="D224" s="28">
        <v>6461.76</v>
      </c>
      <c r="E224" s="28">
        <v>6565.1481599999997</v>
      </c>
      <c r="F224" s="28">
        <v>6670.1905305600003</v>
      </c>
      <c r="G224" s="28">
        <v>6776.9135790489599</v>
      </c>
      <c r="H224" s="28">
        <v>6885.3441963137439</v>
      </c>
      <c r="I224" s="28">
        <v>6995.5097034547634</v>
      </c>
      <c r="J224" s="28">
        <v>7107.4378587100391</v>
      </c>
      <c r="K224" s="28">
        <v>7221.1568644494009</v>
      </c>
      <c r="L224" s="28">
        <v>7336.6953742805917</v>
      </c>
      <c r="M224" s="28">
        <v>7454.0825002690817</v>
      </c>
      <c r="N224" s="28">
        <v>7573.3478202733877</v>
      </c>
      <c r="O224" s="28">
        <v>7694.5213853977612</v>
      </c>
      <c r="P224" s="28">
        <v>7817.6337275641263</v>
      </c>
      <c r="Q224" s="28">
        <v>7942.7158672051528</v>
      </c>
      <c r="R224" s="28">
        <v>8069.7993210804352</v>
      </c>
      <c r="S224" s="28">
        <v>8198.9161102177222</v>
      </c>
      <c r="T224" s="28">
        <v>8330.098767981206</v>
      </c>
      <c r="U224" s="28">
        <v>8463.3803482689054</v>
      </c>
      <c r="V224" s="28">
        <v>8598.7944338412071</v>
      </c>
      <c r="W224" s="28">
        <v>8736.3751447826671</v>
      </c>
      <c r="X224" s="28"/>
    </row>
    <row r="225" spans="1:34" x14ac:dyDescent="0.25">
      <c r="B225" s="42"/>
      <c r="C225" s="26"/>
      <c r="D225" s="26"/>
      <c r="E225" s="26"/>
      <c r="F225" s="26"/>
      <c r="G225" s="26"/>
      <c r="H225" s="26"/>
      <c r="I225" s="26"/>
      <c r="J225" s="26"/>
      <c r="K225" s="26"/>
      <c r="L225" s="26"/>
      <c r="M225" s="26"/>
      <c r="N225" s="26"/>
      <c r="O225" s="26"/>
      <c r="P225" s="26"/>
      <c r="Q225" s="26"/>
      <c r="R225" s="26"/>
      <c r="S225" s="26"/>
      <c r="T225" s="26"/>
      <c r="U225" s="26"/>
      <c r="V225" s="26"/>
      <c r="W225" s="26"/>
      <c r="X225" s="26"/>
      <c r="Y225" s="21" t="s">
        <v>71</v>
      </c>
      <c r="Z225" s="21" t="s">
        <v>72</v>
      </c>
      <c r="AA225" s="73" t="s">
        <v>184</v>
      </c>
      <c r="AB225" s="73" t="s">
        <v>185</v>
      </c>
      <c r="AD225" s="318" t="s">
        <v>71</v>
      </c>
      <c r="AE225" s="318" t="s">
        <v>72</v>
      </c>
      <c r="AF225" s="319" t="s">
        <v>184</v>
      </c>
      <c r="AG225" s="319" t="s">
        <v>185</v>
      </c>
    </row>
    <row r="226" spans="1:34" x14ac:dyDescent="0.25">
      <c r="A226" s="37">
        <v>380</v>
      </c>
      <c r="B226" s="42" t="s">
        <v>37</v>
      </c>
      <c r="C226" s="24">
        <v>0</v>
      </c>
      <c r="D226" s="24">
        <v>1.8954981121115357</v>
      </c>
      <c r="E226" s="24">
        <v>1.5459192564623749</v>
      </c>
      <c r="F226" s="24">
        <v>1.2306128376415848</v>
      </c>
      <c r="G226" s="24">
        <v>1.191199535288997</v>
      </c>
      <c r="H226" s="24">
        <v>1.2306128376415852</v>
      </c>
      <c r="I226" s="24">
        <v>0.57149288411271659</v>
      </c>
      <c r="J226" s="24">
        <v>0.13194888178913516</v>
      </c>
      <c r="K226" s="24">
        <v>0.20734824281150166</v>
      </c>
      <c r="L226" s="24">
        <v>0.20734824281150166</v>
      </c>
      <c r="M226" s="24">
        <v>0.1028173104850339</v>
      </c>
      <c r="N226" s="24">
        <v>-6.8544873656696842E-2</v>
      </c>
      <c r="O226" s="24">
        <v>-0.13708974731339368</v>
      </c>
      <c r="P226" s="24">
        <v>-0.11995352889921379</v>
      </c>
      <c r="Q226" s="24">
        <v>-0.21163229741503536</v>
      </c>
      <c r="R226" s="24">
        <v>0</v>
      </c>
      <c r="S226" s="24">
        <v>-9.7676444960803799E-2</v>
      </c>
      <c r="T226" s="24">
        <v>-0.2767499273888972</v>
      </c>
      <c r="U226" s="24">
        <v>-9.7676444960782205E-2</v>
      </c>
      <c r="V226" s="24">
        <v>-0.23305257043276933</v>
      </c>
      <c r="W226" s="24">
        <v>-0.14565785652047114</v>
      </c>
      <c r="X226" s="24"/>
      <c r="Y226" s="30">
        <f>SUM(D226:H226)</f>
        <v>7.0938425791460782</v>
      </c>
      <c r="Z226" s="30">
        <f>SUM(I226:M226)</f>
        <v>1.2209555620098889</v>
      </c>
      <c r="AA226" s="30">
        <f>SUM(O226:S226)</f>
        <v>-0.56635201858844664</v>
      </c>
      <c r="AB226" s="30">
        <f>SUM(S226:W226)</f>
        <v>-0.85081324426372373</v>
      </c>
      <c r="AD226" s="317">
        <v>7.0938425791460782</v>
      </c>
      <c r="AE226" s="317">
        <v>1.2209555620098889</v>
      </c>
      <c r="AF226" s="317">
        <v>0</v>
      </c>
      <c r="AG226" s="317">
        <v>0</v>
      </c>
    </row>
    <row r="227" spans="1:34" x14ac:dyDescent="0.25">
      <c r="A227" s="37">
        <v>381</v>
      </c>
      <c r="B227" s="42" t="s">
        <v>75</v>
      </c>
      <c r="C227" s="24">
        <v>0</v>
      </c>
      <c r="D227" s="24">
        <v>1.1335608480975941</v>
      </c>
      <c r="E227" s="24">
        <v>0.82767934940457843</v>
      </c>
      <c r="F227" s="24">
        <v>0.57577693871622948</v>
      </c>
      <c r="G227" s="24">
        <v>0.53979088004647569</v>
      </c>
      <c r="H227" s="24">
        <v>0.54835898925355198</v>
      </c>
      <c r="I227" s="24">
        <v>0.49695033401105776</v>
      </c>
      <c r="J227" s="24">
        <v>0.11995352889921379</v>
      </c>
      <c r="K227" s="24">
        <v>0.18849840255591063</v>
      </c>
      <c r="L227" s="24">
        <v>0.18849840255591063</v>
      </c>
      <c r="M227" s="24">
        <v>0.10795817600928558</v>
      </c>
      <c r="N227" s="24">
        <v>-7.1972117339531669E-2</v>
      </c>
      <c r="O227" s="24">
        <v>-0.14394423467906334</v>
      </c>
      <c r="P227" s="24">
        <v>-0.11995352889921379</v>
      </c>
      <c r="Q227" s="24">
        <v>-0.23390938135346004</v>
      </c>
      <c r="R227" s="24">
        <v>0</v>
      </c>
      <c r="S227" s="24">
        <v>-0.10281731048505663</v>
      </c>
      <c r="T227" s="24">
        <v>-0.2913157130409445</v>
      </c>
      <c r="U227" s="24">
        <v>-9.7676444960782191E-2</v>
      </c>
      <c r="V227" s="24">
        <v>-0.28788846935812668</v>
      </c>
      <c r="W227" s="24">
        <v>-0.17993029334881724</v>
      </c>
      <c r="X227" s="24"/>
      <c r="Y227" s="30">
        <f t="shared" ref="Y227:Y229" si="78">SUM(D227:H227)</f>
        <v>3.6251670055184295</v>
      </c>
      <c r="Z227" s="30">
        <f t="shared" ref="Z227:Z229" si="79">SUM(I227:M227)</f>
        <v>1.1018588440313783</v>
      </c>
      <c r="AA227" s="30">
        <f t="shared" ref="AA227:AA229" si="80">SUM(O227:S227)</f>
        <v>-0.60062445541679377</v>
      </c>
      <c r="AB227" s="30">
        <f t="shared" ref="AB227:AB229" si="81">SUM(S227:W227)</f>
        <v>-0.95962823119372731</v>
      </c>
      <c r="AD227" s="317">
        <v>3.6251670055184295</v>
      </c>
      <c r="AE227" s="317">
        <v>1.1018588440313783</v>
      </c>
      <c r="AF227" s="317">
        <v>0</v>
      </c>
      <c r="AG227" s="317">
        <v>0</v>
      </c>
    </row>
    <row r="228" spans="1:34" x14ac:dyDescent="0.25">
      <c r="A228" s="37">
        <v>382</v>
      </c>
      <c r="B228" s="42" t="s">
        <v>76</v>
      </c>
      <c r="C228" s="24">
        <v>0</v>
      </c>
      <c r="D228" s="24">
        <v>1.6409642753412792</v>
      </c>
      <c r="E228" s="24">
        <v>1.198164391519009</v>
      </c>
      <c r="F228" s="24">
        <v>0.84447284345047013</v>
      </c>
      <c r="G228" s="24">
        <v>0.79169329073483108</v>
      </c>
      <c r="H228" s="24">
        <v>0.85544002323554091</v>
      </c>
      <c r="I228" s="24">
        <v>0.77524252105725011</v>
      </c>
      <c r="J228" s="24">
        <v>0.18952657566075776</v>
      </c>
      <c r="K228" s="24">
        <v>0.29782747603833876</v>
      </c>
      <c r="L228" s="24">
        <v>0.29217252396166143</v>
      </c>
      <c r="M228" s="24">
        <v>0.16142317746150317</v>
      </c>
      <c r="N228" s="24">
        <v>-0.10761545164101402</v>
      </c>
      <c r="O228" s="24">
        <v>-0.21523090328202804</v>
      </c>
      <c r="P228" s="24">
        <v>-0.19432471681672631</v>
      </c>
      <c r="Q228" s="24">
        <v>-0.35420563462095372</v>
      </c>
      <c r="R228" s="24">
        <v>0</v>
      </c>
      <c r="S228" s="24">
        <v>-0.16553586988094118</v>
      </c>
      <c r="T228" s="24">
        <v>-0.46901829799592071</v>
      </c>
      <c r="U228" s="24">
        <v>-0.17067673540515624</v>
      </c>
      <c r="V228" s="24">
        <v>-0.44691257624166331</v>
      </c>
      <c r="W228" s="24">
        <v>-0.27932036015102107</v>
      </c>
      <c r="X228" s="24"/>
      <c r="Y228" s="30">
        <f t="shared" si="78"/>
        <v>5.330734824281131</v>
      </c>
      <c r="Z228" s="30">
        <f t="shared" si="79"/>
        <v>1.7161922741795113</v>
      </c>
      <c r="AA228" s="30">
        <f t="shared" si="80"/>
        <v>-0.92929712460064928</v>
      </c>
      <c r="AB228" s="30">
        <f t="shared" si="81"/>
        <v>-1.5314638396747025</v>
      </c>
      <c r="AD228" s="317">
        <v>5.330734824281131</v>
      </c>
      <c r="AE228" s="317">
        <v>1.7161922741795113</v>
      </c>
      <c r="AF228" s="317">
        <v>0</v>
      </c>
      <c r="AG228" s="317">
        <v>0</v>
      </c>
    </row>
    <row r="229" spans="1:34" x14ac:dyDescent="0.25">
      <c r="A229" s="37">
        <v>383</v>
      </c>
      <c r="B229" s="42" t="s">
        <v>40</v>
      </c>
      <c r="C229" s="24">
        <v>0</v>
      </c>
      <c r="D229" s="24">
        <v>1.3278855649143246</v>
      </c>
      <c r="E229" s="24">
        <v>0.96956723787393473</v>
      </c>
      <c r="F229" s="24">
        <v>0.69093232645947544</v>
      </c>
      <c r="G229" s="24">
        <v>0.64774905605577082</v>
      </c>
      <c r="H229" s="24">
        <v>0.70738309613708206</v>
      </c>
      <c r="I229" s="24">
        <v>0.64106593087426444</v>
      </c>
      <c r="J229" s="24">
        <v>0.15833865814696219</v>
      </c>
      <c r="K229" s="24">
        <v>0.248817891373802</v>
      </c>
      <c r="L229" s="24">
        <v>0.25447284345047932</v>
      </c>
      <c r="M229" s="24">
        <v>0.14188788846934677</v>
      </c>
      <c r="N229" s="24">
        <v>-9.4591925646241637E-2</v>
      </c>
      <c r="O229" s="24">
        <v>-0.18918385129248327</v>
      </c>
      <c r="P229" s="24">
        <v>-0.16553586988091501</v>
      </c>
      <c r="Q229" s="24">
        <v>-0.31410688353178923</v>
      </c>
      <c r="R229" s="24">
        <v>0</v>
      </c>
      <c r="S229" s="24">
        <v>-0.14805692709848153</v>
      </c>
      <c r="T229" s="24">
        <v>-0.41949462677896004</v>
      </c>
      <c r="U229" s="24">
        <v>-0.14805692709844878</v>
      </c>
      <c r="V229" s="24">
        <v>-0.40304385710137741</v>
      </c>
      <c r="W229" s="24">
        <v>-0.25190241068834412</v>
      </c>
      <c r="X229" s="24"/>
      <c r="Y229" s="30">
        <f t="shared" si="78"/>
        <v>4.3435172814405876</v>
      </c>
      <c r="Z229" s="30">
        <f t="shared" si="79"/>
        <v>1.4445832123148548</v>
      </c>
      <c r="AA229" s="30">
        <f t="shared" si="80"/>
        <v>-0.81688353180366902</v>
      </c>
      <c r="AB229" s="30">
        <f t="shared" si="81"/>
        <v>-1.3705547487656118</v>
      </c>
      <c r="AD229" s="317">
        <v>4.3435172814405876</v>
      </c>
      <c r="AE229" s="317">
        <v>1.4445832123148548</v>
      </c>
      <c r="AF229" s="317">
        <v>0</v>
      </c>
      <c r="AG229" s="317">
        <v>0</v>
      </c>
    </row>
    <row r="230" spans="1:34" x14ac:dyDescent="0.25">
      <c r="Y230" s="222">
        <f>SUM(Y226:Y229)</f>
        <v>20.393261690386225</v>
      </c>
      <c r="Z230" s="222">
        <f t="shared" ref="Z230" si="82">SUM(Z226:Z229)</f>
        <v>5.4835898925356332</v>
      </c>
      <c r="AA230" s="222">
        <f t="shared" ref="AA230" si="83">SUM(AA226:AA229)</f>
        <v>-2.9131571304095587</v>
      </c>
      <c r="AB230" s="222">
        <f t="shared" ref="AB230" si="84">SUM(AB226:AB229)</f>
        <v>-4.7124600638977654</v>
      </c>
      <c r="AC230" s="321">
        <f>SUM(Y230:AB230)</f>
        <v>18.251234388614535</v>
      </c>
      <c r="AD230" s="320">
        <f>SUM(AD226:AD229)</f>
        <v>20.393261690386225</v>
      </c>
      <c r="AE230" s="320">
        <f t="shared" ref="AE230" si="85">SUM(AE226:AE229)</f>
        <v>5.4835898925356332</v>
      </c>
      <c r="AF230" s="320">
        <f t="shared" ref="AF230" si="86">SUM(AF226:AF229)</f>
        <v>0</v>
      </c>
      <c r="AG230" s="320">
        <f t="shared" ref="AG230" si="87">SUM(AG226:AG229)</f>
        <v>0</v>
      </c>
      <c r="AH230" s="320">
        <f>SUM(AD230:AG230)</f>
        <v>25.876851582921859</v>
      </c>
    </row>
    <row r="231" spans="1:34" x14ac:dyDescent="0.25">
      <c r="A231" s="37">
        <v>1</v>
      </c>
      <c r="B231" s="42" t="s">
        <v>103</v>
      </c>
      <c r="C231" s="42" t="s">
        <v>103</v>
      </c>
      <c r="D231" s="42"/>
      <c r="E231" s="42"/>
      <c r="F231" s="42"/>
      <c r="G231" s="42"/>
      <c r="H231" s="42"/>
      <c r="I231" s="42"/>
      <c r="J231" s="42"/>
      <c r="K231" s="42"/>
      <c r="L231" s="42"/>
      <c r="M231" s="42"/>
      <c r="N231" s="42"/>
      <c r="O231" s="42"/>
      <c r="P231" s="42"/>
      <c r="Q231" s="42"/>
      <c r="R231" s="42"/>
      <c r="S231" s="42"/>
      <c r="T231" s="42"/>
      <c r="U231" s="42"/>
      <c r="V231" s="42"/>
      <c r="W231" s="42"/>
      <c r="X231" s="42"/>
    </row>
    <row r="232" spans="1:34" x14ac:dyDescent="0.25">
      <c r="A232" s="37">
        <v>283</v>
      </c>
      <c r="B232" s="42" t="s">
        <v>73</v>
      </c>
      <c r="C232" s="42">
        <v>2020</v>
      </c>
      <c r="D232" s="42">
        <v>2021</v>
      </c>
      <c r="E232" s="42">
        <v>2022</v>
      </c>
      <c r="F232" s="42">
        <v>2023</v>
      </c>
      <c r="G232" s="42">
        <v>2024</v>
      </c>
      <c r="H232" s="42">
        <v>2025</v>
      </c>
      <c r="I232" s="42">
        <v>2026</v>
      </c>
      <c r="J232" s="42">
        <v>2027</v>
      </c>
      <c r="K232" s="42">
        <v>2028</v>
      </c>
      <c r="L232" s="42">
        <v>2029</v>
      </c>
      <c r="M232" s="42">
        <v>2030</v>
      </c>
      <c r="N232" s="42">
        <v>2031</v>
      </c>
      <c r="O232" s="42">
        <v>2032</v>
      </c>
      <c r="P232" s="42">
        <v>2033</v>
      </c>
      <c r="Q232" s="42">
        <v>2034</v>
      </c>
      <c r="R232" s="42">
        <v>2035</v>
      </c>
      <c r="S232" s="42">
        <v>2036</v>
      </c>
      <c r="T232" s="42">
        <v>2037</v>
      </c>
      <c r="U232" s="42">
        <v>2038</v>
      </c>
      <c r="V232" s="42">
        <v>2039</v>
      </c>
      <c r="W232" s="42">
        <v>2040</v>
      </c>
      <c r="X232" s="42"/>
    </row>
    <row r="233" spans="1:34" x14ac:dyDescent="0.25">
      <c r="A233" s="37">
        <v>285</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row>
    <row r="234" spans="1:34" x14ac:dyDescent="0.25">
      <c r="A234" s="37">
        <v>287</v>
      </c>
      <c r="B234" s="42" t="s">
        <v>104</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34" x14ac:dyDescent="0.25">
      <c r="A235" s="37">
        <v>289</v>
      </c>
      <c r="B235" s="42" t="s">
        <v>105</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34" x14ac:dyDescent="0.25">
      <c r="A236" s="37">
        <v>299</v>
      </c>
      <c r="B236" s="42" t="s">
        <v>78</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34" x14ac:dyDescent="0.25">
      <c r="A237" s="37">
        <v>301</v>
      </c>
      <c r="B237" s="42" t="s">
        <v>106</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34" x14ac:dyDescent="0.25">
      <c r="A238" s="37">
        <v>303</v>
      </c>
      <c r="B238" s="42" t="s">
        <v>107</v>
      </c>
      <c r="C238" s="24">
        <v>0</v>
      </c>
      <c r="D238" s="24">
        <v>0</v>
      </c>
      <c r="E238" s="24">
        <v>0</v>
      </c>
      <c r="F238" s="24">
        <v>0</v>
      </c>
      <c r="G238" s="24">
        <v>0</v>
      </c>
      <c r="H238" s="24">
        <v>0</v>
      </c>
      <c r="I238" s="24">
        <v>0</v>
      </c>
      <c r="J238" s="24">
        <v>0</v>
      </c>
      <c r="K238" s="24">
        <v>0</v>
      </c>
      <c r="L238" s="24">
        <v>0</v>
      </c>
      <c r="M238" s="24">
        <v>0</v>
      </c>
      <c r="N238" s="24">
        <v>0</v>
      </c>
      <c r="O238" s="24">
        <v>0</v>
      </c>
      <c r="P238" s="24">
        <v>0</v>
      </c>
      <c r="Q238" s="24">
        <v>0</v>
      </c>
      <c r="R238" s="24">
        <v>0</v>
      </c>
      <c r="S238" s="24">
        <v>0</v>
      </c>
      <c r="T238" s="24">
        <v>0</v>
      </c>
      <c r="U238" s="24">
        <v>0</v>
      </c>
      <c r="V238" s="24">
        <v>0</v>
      </c>
      <c r="W238" s="24">
        <v>0</v>
      </c>
      <c r="X238" s="24"/>
    </row>
    <row r="239" spans="1:34" x14ac:dyDescent="0.25">
      <c r="B239" s="42"/>
      <c r="C239" s="26"/>
      <c r="D239" s="26"/>
      <c r="E239" s="26"/>
      <c r="F239" s="26"/>
      <c r="G239" s="26"/>
      <c r="H239" s="26"/>
      <c r="I239" s="26"/>
      <c r="J239" s="26"/>
      <c r="K239" s="26"/>
      <c r="L239" s="26"/>
      <c r="M239" s="26"/>
      <c r="N239" s="26"/>
      <c r="O239" s="26"/>
      <c r="P239" s="26"/>
      <c r="Q239" s="26"/>
      <c r="R239" s="26"/>
      <c r="S239" s="26"/>
      <c r="T239" s="26"/>
      <c r="U239" s="26"/>
      <c r="V239" s="26"/>
      <c r="W239" s="26"/>
      <c r="X239" s="26"/>
    </row>
    <row r="240" spans="1:34" x14ac:dyDescent="0.25">
      <c r="A240" s="37">
        <v>330</v>
      </c>
      <c r="B240" s="42" t="s">
        <v>82</v>
      </c>
      <c r="C240" s="36">
        <v>0</v>
      </c>
      <c r="D240" s="36">
        <v>0</v>
      </c>
      <c r="E240" s="36">
        <v>0</v>
      </c>
      <c r="F240" s="36">
        <v>0</v>
      </c>
      <c r="G240" s="36">
        <v>0</v>
      </c>
      <c r="H240" s="36">
        <v>0</v>
      </c>
      <c r="I240" s="36">
        <v>0</v>
      </c>
      <c r="J240" s="36">
        <v>0</v>
      </c>
      <c r="K240" s="36">
        <v>0</v>
      </c>
      <c r="L240" s="36">
        <v>0</v>
      </c>
      <c r="M240" s="36">
        <v>0</v>
      </c>
      <c r="N240" s="36">
        <v>0</v>
      </c>
      <c r="O240" s="36">
        <v>0</v>
      </c>
      <c r="P240" s="36">
        <v>0</v>
      </c>
      <c r="Q240" s="36">
        <v>0</v>
      </c>
      <c r="R240" s="36">
        <v>0</v>
      </c>
      <c r="S240" s="36">
        <v>0</v>
      </c>
      <c r="T240" s="36">
        <v>0</v>
      </c>
      <c r="U240" s="36">
        <v>0</v>
      </c>
      <c r="V240" s="36">
        <v>0</v>
      </c>
      <c r="W240" s="36">
        <v>0</v>
      </c>
      <c r="X240" s="36"/>
    </row>
    <row r="241" spans="1:28" x14ac:dyDescent="0.25">
      <c r="A241" s="37">
        <v>331</v>
      </c>
      <c r="B241" s="42" t="s">
        <v>83</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row>
    <row r="242" spans="1:28" x14ac:dyDescent="0.25">
      <c r="A242" s="37">
        <v>332</v>
      </c>
      <c r="B242" s="42" t="s">
        <v>84</v>
      </c>
      <c r="C242" s="28">
        <v>0</v>
      </c>
      <c r="D242" s="28">
        <v>0</v>
      </c>
      <c r="E242" s="28">
        <v>0</v>
      </c>
      <c r="F242" s="28">
        <v>0</v>
      </c>
      <c r="G242" s="28">
        <v>0</v>
      </c>
      <c r="H242" s="28">
        <v>0</v>
      </c>
      <c r="I242" s="28">
        <v>0</v>
      </c>
      <c r="J242" s="28">
        <v>0</v>
      </c>
      <c r="K242" s="28">
        <v>0</v>
      </c>
      <c r="L242" s="28">
        <v>0</v>
      </c>
      <c r="M242" s="28">
        <v>0</v>
      </c>
      <c r="N242" s="28">
        <v>0</v>
      </c>
      <c r="O242" s="28">
        <v>0</v>
      </c>
      <c r="P242" s="28">
        <v>0</v>
      </c>
      <c r="Q242" s="28">
        <v>0</v>
      </c>
      <c r="R242" s="28">
        <v>0</v>
      </c>
      <c r="S242" s="28">
        <v>0</v>
      </c>
      <c r="T242" s="28">
        <v>0</v>
      </c>
      <c r="U242" s="28">
        <v>0</v>
      </c>
      <c r="V242" s="28">
        <v>0</v>
      </c>
      <c r="W242" s="28">
        <v>0</v>
      </c>
      <c r="X242" s="28"/>
    </row>
    <row r="243" spans="1:28" x14ac:dyDescent="0.25">
      <c r="A243" s="37">
        <v>336</v>
      </c>
      <c r="B243" s="42" t="s">
        <v>85</v>
      </c>
      <c r="C243" s="28">
        <v>1</v>
      </c>
      <c r="D243" s="28">
        <v>1</v>
      </c>
      <c r="E243" s="28">
        <v>1</v>
      </c>
      <c r="F243" s="28">
        <v>1</v>
      </c>
      <c r="G243" s="28">
        <v>1</v>
      </c>
      <c r="H243" s="28">
        <v>1</v>
      </c>
      <c r="I243" s="28">
        <v>1</v>
      </c>
      <c r="J243" s="28">
        <v>1</v>
      </c>
      <c r="K243" s="28">
        <v>1</v>
      </c>
      <c r="L243" s="28">
        <v>1</v>
      </c>
      <c r="M243" s="28">
        <v>1</v>
      </c>
      <c r="N243" s="28">
        <v>1</v>
      </c>
      <c r="O243" s="28">
        <v>1</v>
      </c>
      <c r="P243" s="28">
        <v>1</v>
      </c>
      <c r="Q243" s="28">
        <v>1</v>
      </c>
      <c r="R243" s="28">
        <v>1</v>
      </c>
      <c r="S243" s="28">
        <v>1</v>
      </c>
      <c r="T243" s="28">
        <v>1</v>
      </c>
      <c r="U243" s="28">
        <v>1</v>
      </c>
      <c r="V243" s="28">
        <v>1</v>
      </c>
      <c r="W243" s="28">
        <v>1</v>
      </c>
      <c r="X243" s="28"/>
    </row>
    <row r="244" spans="1:28" x14ac:dyDescent="0.25">
      <c r="B244" s="42"/>
      <c r="C244" s="26"/>
      <c r="D244" s="26"/>
      <c r="E244" s="26"/>
      <c r="F244" s="26"/>
      <c r="G244" s="26"/>
      <c r="H244" s="26"/>
      <c r="I244" s="26"/>
      <c r="J244" s="26"/>
      <c r="K244" s="26"/>
      <c r="L244" s="26"/>
      <c r="M244" s="26"/>
      <c r="N244" s="26"/>
      <c r="O244" s="26"/>
      <c r="P244" s="26"/>
      <c r="Q244" s="26"/>
      <c r="R244" s="26"/>
      <c r="S244" s="26"/>
      <c r="T244" s="26"/>
      <c r="U244" s="26"/>
      <c r="V244" s="26"/>
      <c r="W244" s="26"/>
      <c r="X244" s="26"/>
    </row>
    <row r="245" spans="1:28" x14ac:dyDescent="0.25">
      <c r="A245" s="37">
        <v>339</v>
      </c>
      <c r="B245" s="42" t="s">
        <v>86</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28" x14ac:dyDescent="0.25">
      <c r="A246" s="37">
        <v>340</v>
      </c>
      <c r="B246" s="42" t="s">
        <v>87</v>
      </c>
      <c r="C246" s="24">
        <v>0</v>
      </c>
      <c r="D246" s="24">
        <v>0</v>
      </c>
      <c r="E246" s="24">
        <v>0</v>
      </c>
      <c r="F246" s="24">
        <v>0</v>
      </c>
      <c r="G246" s="24">
        <v>0</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row>
    <row r="247" spans="1:28" x14ac:dyDescent="0.25">
      <c r="B247" s="42"/>
      <c r="C247" s="26"/>
      <c r="D247" s="26"/>
      <c r="E247" s="26"/>
      <c r="F247" s="26"/>
      <c r="G247" s="26"/>
      <c r="H247" s="26"/>
      <c r="I247" s="26"/>
      <c r="J247" s="26"/>
      <c r="K247" s="26"/>
      <c r="L247" s="26"/>
      <c r="M247" s="26"/>
      <c r="N247" s="26"/>
      <c r="O247" s="26"/>
      <c r="P247" s="26"/>
      <c r="Q247" s="26"/>
      <c r="R247" s="26"/>
      <c r="S247" s="26"/>
      <c r="T247" s="26"/>
      <c r="U247" s="26"/>
      <c r="V247" s="26"/>
      <c r="W247" s="26"/>
      <c r="X247" s="26"/>
    </row>
    <row r="248" spans="1:28" x14ac:dyDescent="0.25">
      <c r="A248" s="37">
        <v>366</v>
      </c>
      <c r="B248" s="42" t="s">
        <v>88</v>
      </c>
      <c r="C248" s="36">
        <v>0</v>
      </c>
      <c r="D248" s="36">
        <v>0</v>
      </c>
      <c r="E248" s="36">
        <v>0</v>
      </c>
      <c r="F248" s="36">
        <v>0</v>
      </c>
      <c r="G248" s="36">
        <v>0</v>
      </c>
      <c r="H248" s="36">
        <v>0</v>
      </c>
      <c r="I248" s="36">
        <v>0</v>
      </c>
      <c r="J248" s="36">
        <v>0</v>
      </c>
      <c r="K248" s="36">
        <v>0</v>
      </c>
      <c r="L248" s="36">
        <v>0</v>
      </c>
      <c r="M248" s="36">
        <v>0</v>
      </c>
      <c r="N248" s="36">
        <v>0</v>
      </c>
      <c r="O248" s="36">
        <v>0</v>
      </c>
      <c r="P248" s="36">
        <v>0</v>
      </c>
      <c r="Q248" s="36">
        <v>0</v>
      </c>
      <c r="R248" s="36">
        <v>0</v>
      </c>
      <c r="S248" s="36">
        <v>0</v>
      </c>
      <c r="T248" s="36">
        <v>0</v>
      </c>
      <c r="U248" s="36">
        <v>0</v>
      </c>
      <c r="V248" s="36">
        <v>0</v>
      </c>
      <c r="W248" s="36">
        <v>0</v>
      </c>
      <c r="X248" s="36"/>
    </row>
    <row r="249" spans="1:28" x14ac:dyDescent="0.25">
      <c r="A249" s="37">
        <v>368</v>
      </c>
      <c r="B249" s="42" t="s">
        <v>89</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row>
    <row r="250" spans="1:28" x14ac:dyDescent="0.25">
      <c r="A250" s="37">
        <v>369</v>
      </c>
      <c r="B250" s="42" t="s">
        <v>90</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A251" s="37">
        <v>370</v>
      </c>
      <c r="B251" s="42" t="s">
        <v>91</v>
      </c>
      <c r="C251" s="28">
        <v>0</v>
      </c>
      <c r="D251" s="28">
        <v>0</v>
      </c>
      <c r="E251" s="28">
        <v>0</v>
      </c>
      <c r="F251" s="28">
        <v>0</v>
      </c>
      <c r="G251" s="28">
        <v>0</v>
      </c>
      <c r="H251" s="28">
        <v>0</v>
      </c>
      <c r="I251" s="28">
        <v>0</v>
      </c>
      <c r="J251" s="28">
        <v>0</v>
      </c>
      <c r="K251" s="28">
        <v>0</v>
      </c>
      <c r="L251" s="28">
        <v>0</v>
      </c>
      <c r="M251" s="28">
        <v>0</v>
      </c>
      <c r="N251" s="28">
        <v>0</v>
      </c>
      <c r="O251" s="28">
        <v>0</v>
      </c>
      <c r="P251" s="28">
        <v>0</v>
      </c>
      <c r="Q251" s="28">
        <v>0</v>
      </c>
      <c r="R251" s="28">
        <v>0</v>
      </c>
      <c r="S251" s="28">
        <v>0</v>
      </c>
      <c r="T251" s="28">
        <v>0</v>
      </c>
      <c r="U251" s="28">
        <v>0</v>
      </c>
      <c r="V251" s="28">
        <v>0</v>
      </c>
      <c r="W251" s="28">
        <v>0</v>
      </c>
      <c r="X251" s="28"/>
    </row>
    <row r="252" spans="1:28" x14ac:dyDescent="0.25">
      <c r="B252" s="42"/>
      <c r="C252" s="26"/>
      <c r="D252" s="26"/>
      <c r="E252" s="26"/>
      <c r="F252" s="26"/>
      <c r="G252" s="26"/>
      <c r="H252" s="26"/>
      <c r="I252" s="26"/>
      <c r="J252" s="26"/>
      <c r="K252" s="26"/>
      <c r="L252" s="26"/>
      <c r="M252" s="26"/>
      <c r="N252" s="26"/>
      <c r="O252" s="26"/>
      <c r="P252" s="26"/>
      <c r="Q252" s="26"/>
      <c r="R252" s="26"/>
      <c r="S252" s="26"/>
      <c r="T252" s="26"/>
      <c r="U252" s="26"/>
      <c r="V252" s="26"/>
      <c r="W252" s="26"/>
      <c r="X252" s="26"/>
      <c r="Y252" s="21" t="s">
        <v>71</v>
      </c>
      <c r="Z252" s="21" t="s">
        <v>72</v>
      </c>
      <c r="AA252" s="73" t="s">
        <v>184</v>
      </c>
      <c r="AB252" s="73" t="s">
        <v>185</v>
      </c>
    </row>
    <row r="253" spans="1:28" x14ac:dyDescent="0.25">
      <c r="A253" s="37">
        <v>380</v>
      </c>
      <c r="B253" s="42" t="s">
        <v>37</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c r="Y253" s="30">
        <f>SUM(D253:H253)</f>
        <v>0</v>
      </c>
      <c r="Z253" s="30">
        <f>SUM(I253:M253)</f>
        <v>0</v>
      </c>
      <c r="AA253" s="30">
        <f>SUM(O253:S253)</f>
        <v>0</v>
      </c>
      <c r="AB253" s="30">
        <f>SUM(S253:W253)</f>
        <v>0</v>
      </c>
    </row>
    <row r="254" spans="1:28" x14ac:dyDescent="0.25">
      <c r="A254" s="37">
        <v>381</v>
      </c>
      <c r="B254" s="42" t="s">
        <v>75</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 t="shared" ref="Y254:Y256" si="88">SUM(D254:H254)</f>
        <v>0</v>
      </c>
      <c r="Z254" s="30">
        <f t="shared" ref="Z254:Z256" si="89">SUM(I254:M254)</f>
        <v>0</v>
      </c>
      <c r="AA254" s="30">
        <f t="shared" ref="AA254:AA256" si="90">SUM(O254:S254)</f>
        <v>0</v>
      </c>
      <c r="AB254" s="30">
        <f t="shared" ref="AB254:AB256" si="91">SUM(S254:W254)</f>
        <v>0</v>
      </c>
    </row>
    <row r="255" spans="1:28" x14ac:dyDescent="0.25">
      <c r="A255" s="37">
        <v>382</v>
      </c>
      <c r="B255" s="42" t="s">
        <v>76</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si="88"/>
        <v>0</v>
      </c>
      <c r="Z255" s="30">
        <f t="shared" si="89"/>
        <v>0</v>
      </c>
      <c r="AA255" s="30">
        <f t="shared" si="90"/>
        <v>0</v>
      </c>
      <c r="AB255" s="30">
        <f t="shared" si="91"/>
        <v>0</v>
      </c>
    </row>
    <row r="256" spans="1:28" x14ac:dyDescent="0.25">
      <c r="A256" s="37">
        <v>383</v>
      </c>
      <c r="B256" s="42" t="s">
        <v>40</v>
      </c>
      <c r="C256" s="24">
        <v>0</v>
      </c>
      <c r="D256" s="24">
        <v>0</v>
      </c>
      <c r="E256" s="24">
        <v>0</v>
      </c>
      <c r="F256" s="24">
        <v>0</v>
      </c>
      <c r="G256" s="24">
        <v>0</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c r="Y256" s="30">
        <f t="shared" si="88"/>
        <v>0</v>
      </c>
      <c r="Z256" s="30">
        <f t="shared" si="89"/>
        <v>0</v>
      </c>
      <c r="AA256" s="30">
        <f t="shared" si="90"/>
        <v>0</v>
      </c>
      <c r="AB256" s="30">
        <f t="shared" si="91"/>
        <v>0</v>
      </c>
    </row>
    <row r="258" spans="1:24" x14ac:dyDescent="0.25">
      <c r="A258" s="37">
        <v>1</v>
      </c>
      <c r="B258" s="42" t="s">
        <v>103</v>
      </c>
      <c r="C258" s="42" t="s">
        <v>103</v>
      </c>
      <c r="D258" s="42"/>
      <c r="E258" s="42"/>
      <c r="F258" s="42"/>
      <c r="G258" s="42"/>
      <c r="H258" s="42"/>
      <c r="I258" s="42"/>
      <c r="J258" s="42"/>
      <c r="K258" s="42"/>
      <c r="L258" s="42"/>
      <c r="M258" s="42"/>
      <c r="N258" s="42"/>
      <c r="O258" s="42"/>
      <c r="P258" s="42"/>
      <c r="Q258" s="42"/>
      <c r="R258" s="42"/>
      <c r="S258" s="42"/>
      <c r="T258" s="42"/>
      <c r="U258" s="42"/>
      <c r="V258" s="42"/>
      <c r="W258" s="42"/>
      <c r="X258" s="42"/>
    </row>
    <row r="259" spans="1:24" x14ac:dyDescent="0.25">
      <c r="A259" s="37">
        <v>283</v>
      </c>
      <c r="B259" s="42" t="s">
        <v>73</v>
      </c>
      <c r="C259" s="42">
        <v>2020</v>
      </c>
      <c r="D259" s="42">
        <v>2021</v>
      </c>
      <c r="E259" s="42">
        <v>2022</v>
      </c>
      <c r="F259" s="42">
        <v>2023</v>
      </c>
      <c r="G259" s="42">
        <v>2024</v>
      </c>
      <c r="H259" s="42">
        <v>2025</v>
      </c>
      <c r="I259" s="42">
        <v>2026</v>
      </c>
      <c r="J259" s="42">
        <v>2027</v>
      </c>
      <c r="K259" s="42">
        <v>2028</v>
      </c>
      <c r="L259" s="42">
        <v>2029</v>
      </c>
      <c r="M259" s="42">
        <v>2030</v>
      </c>
      <c r="N259" s="42">
        <v>2031</v>
      </c>
      <c r="O259" s="42">
        <v>2032</v>
      </c>
      <c r="P259" s="42">
        <v>2033</v>
      </c>
      <c r="Q259" s="42">
        <v>2034</v>
      </c>
      <c r="R259" s="42">
        <v>2035</v>
      </c>
      <c r="S259" s="42">
        <v>2036</v>
      </c>
      <c r="T259" s="42">
        <v>2037</v>
      </c>
      <c r="U259" s="42">
        <v>2038</v>
      </c>
      <c r="V259" s="42">
        <v>2039</v>
      </c>
      <c r="W259" s="42">
        <v>2040</v>
      </c>
      <c r="X259" s="42"/>
    </row>
    <row r="260" spans="1:24" x14ac:dyDescent="0.25">
      <c r="A260" s="37">
        <v>285</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row>
    <row r="261" spans="1:24" x14ac:dyDescent="0.25">
      <c r="A261" s="37">
        <v>287</v>
      </c>
      <c r="B261" s="42" t="s">
        <v>104</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4" x14ac:dyDescent="0.25">
      <c r="A262" s="37">
        <v>289</v>
      </c>
      <c r="B262" s="42" t="s">
        <v>105</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4" x14ac:dyDescent="0.25">
      <c r="A263" s="37">
        <v>299</v>
      </c>
      <c r="B263" s="42" t="s">
        <v>78</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4" x14ac:dyDescent="0.25">
      <c r="A264" s="37">
        <v>301</v>
      </c>
      <c r="B264" s="42" t="s">
        <v>106</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4" x14ac:dyDescent="0.25">
      <c r="A265" s="37">
        <v>303</v>
      </c>
      <c r="B265" s="42" t="s">
        <v>107</v>
      </c>
      <c r="C265" s="24">
        <v>0</v>
      </c>
      <c r="D265" s="24">
        <v>0</v>
      </c>
      <c r="E265" s="24">
        <v>0</v>
      </c>
      <c r="F265" s="24">
        <v>0</v>
      </c>
      <c r="G265" s="24">
        <v>0</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row>
    <row r="266" spans="1:24" x14ac:dyDescent="0.25">
      <c r="B266" s="42"/>
      <c r="C266" s="26"/>
      <c r="D266" s="26"/>
      <c r="E266" s="26"/>
      <c r="F266" s="26"/>
      <c r="G266" s="26"/>
      <c r="H266" s="26"/>
      <c r="I266" s="26"/>
      <c r="J266" s="26"/>
      <c r="K266" s="26"/>
      <c r="L266" s="26"/>
      <c r="M266" s="26"/>
      <c r="N266" s="26"/>
      <c r="O266" s="26"/>
      <c r="P266" s="26"/>
      <c r="Q266" s="26"/>
      <c r="R266" s="26"/>
      <c r="S266" s="26"/>
      <c r="T266" s="26"/>
      <c r="U266" s="26"/>
      <c r="V266" s="26"/>
      <c r="W266" s="26"/>
      <c r="X266" s="26"/>
    </row>
    <row r="267" spans="1:24" x14ac:dyDescent="0.25">
      <c r="A267" s="37">
        <v>330</v>
      </c>
      <c r="B267" s="42" t="s">
        <v>82</v>
      </c>
      <c r="C267" s="36">
        <v>0</v>
      </c>
      <c r="D267" s="36">
        <v>0</v>
      </c>
      <c r="E267" s="36">
        <v>0</v>
      </c>
      <c r="F267" s="36">
        <v>0</v>
      </c>
      <c r="G267" s="36">
        <v>0</v>
      </c>
      <c r="H267" s="36">
        <v>0</v>
      </c>
      <c r="I267" s="36">
        <v>0</v>
      </c>
      <c r="J267" s="36">
        <v>0</v>
      </c>
      <c r="K267" s="36">
        <v>0</v>
      </c>
      <c r="L267" s="36">
        <v>0</v>
      </c>
      <c r="M267" s="36">
        <v>0</v>
      </c>
      <c r="N267" s="36">
        <v>0</v>
      </c>
      <c r="O267" s="36">
        <v>0</v>
      </c>
      <c r="P267" s="36">
        <v>0</v>
      </c>
      <c r="Q267" s="36">
        <v>0</v>
      </c>
      <c r="R267" s="36">
        <v>0</v>
      </c>
      <c r="S267" s="36">
        <v>0</v>
      </c>
      <c r="T267" s="36">
        <v>0</v>
      </c>
      <c r="U267" s="36">
        <v>0</v>
      </c>
      <c r="V267" s="36">
        <v>0</v>
      </c>
      <c r="W267" s="36">
        <v>0</v>
      </c>
      <c r="X267" s="36"/>
    </row>
    <row r="268" spans="1:24" x14ac:dyDescent="0.25">
      <c r="A268" s="37">
        <v>331</v>
      </c>
      <c r="B268" s="42" t="s">
        <v>83</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row>
    <row r="269" spans="1:24" x14ac:dyDescent="0.25">
      <c r="A269" s="37">
        <v>332</v>
      </c>
      <c r="B269" s="42" t="s">
        <v>84</v>
      </c>
      <c r="C269" s="28">
        <v>0</v>
      </c>
      <c r="D269" s="28">
        <v>0</v>
      </c>
      <c r="E269" s="28">
        <v>0</v>
      </c>
      <c r="F269" s="28">
        <v>0</v>
      </c>
      <c r="G269" s="28">
        <v>0</v>
      </c>
      <c r="H269" s="28">
        <v>0</v>
      </c>
      <c r="I269" s="28">
        <v>0</v>
      </c>
      <c r="J269" s="28">
        <v>0</v>
      </c>
      <c r="K269" s="28">
        <v>0</v>
      </c>
      <c r="L269" s="28">
        <v>0</v>
      </c>
      <c r="M269" s="28">
        <v>0</v>
      </c>
      <c r="N269" s="28">
        <v>0</v>
      </c>
      <c r="O269" s="28">
        <v>0</v>
      </c>
      <c r="P269" s="28">
        <v>0</v>
      </c>
      <c r="Q269" s="28">
        <v>0</v>
      </c>
      <c r="R269" s="28">
        <v>0</v>
      </c>
      <c r="S269" s="28">
        <v>0</v>
      </c>
      <c r="T269" s="28">
        <v>0</v>
      </c>
      <c r="U269" s="28">
        <v>0</v>
      </c>
      <c r="V269" s="28">
        <v>0</v>
      </c>
      <c r="W269" s="28">
        <v>0</v>
      </c>
      <c r="X269" s="28"/>
    </row>
    <row r="270" spans="1:24" x14ac:dyDescent="0.25">
      <c r="A270" s="37">
        <v>336</v>
      </c>
      <c r="B270" s="42" t="s">
        <v>85</v>
      </c>
      <c r="C270" s="28">
        <v>1</v>
      </c>
      <c r="D270" s="28">
        <v>1</v>
      </c>
      <c r="E270" s="28">
        <v>1</v>
      </c>
      <c r="F270" s="28">
        <v>1</v>
      </c>
      <c r="G270" s="28">
        <v>1</v>
      </c>
      <c r="H270" s="28">
        <v>1</v>
      </c>
      <c r="I270" s="28">
        <v>1</v>
      </c>
      <c r="J270" s="28">
        <v>1</v>
      </c>
      <c r="K270" s="28">
        <v>1</v>
      </c>
      <c r="L270" s="28">
        <v>1</v>
      </c>
      <c r="M270" s="28">
        <v>1</v>
      </c>
      <c r="N270" s="28">
        <v>1</v>
      </c>
      <c r="O270" s="28">
        <v>1</v>
      </c>
      <c r="P270" s="28">
        <v>1</v>
      </c>
      <c r="Q270" s="28">
        <v>1</v>
      </c>
      <c r="R270" s="28">
        <v>1</v>
      </c>
      <c r="S270" s="28">
        <v>1</v>
      </c>
      <c r="T270" s="28">
        <v>1</v>
      </c>
      <c r="U270" s="28">
        <v>1</v>
      </c>
      <c r="V270" s="28">
        <v>1</v>
      </c>
      <c r="W270" s="28">
        <v>1</v>
      </c>
      <c r="X270" s="28"/>
    </row>
    <row r="271" spans="1:24" x14ac:dyDescent="0.25">
      <c r="B271" s="42"/>
      <c r="C271" s="26"/>
      <c r="D271" s="26"/>
      <c r="E271" s="26"/>
      <c r="F271" s="26"/>
      <c r="G271" s="26"/>
      <c r="H271" s="26"/>
      <c r="I271" s="26"/>
      <c r="J271" s="26"/>
      <c r="K271" s="26"/>
      <c r="L271" s="26"/>
      <c r="M271" s="26"/>
      <c r="N271" s="26"/>
      <c r="O271" s="26"/>
      <c r="P271" s="26"/>
      <c r="Q271" s="26"/>
      <c r="R271" s="26"/>
      <c r="S271" s="26"/>
      <c r="T271" s="26"/>
      <c r="U271" s="26"/>
      <c r="V271" s="26"/>
      <c r="W271" s="26"/>
      <c r="X271" s="26"/>
    </row>
    <row r="272" spans="1:24" x14ac:dyDescent="0.25">
      <c r="A272" s="37">
        <v>339</v>
      </c>
      <c r="B272" s="42" t="s">
        <v>86</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A273" s="37">
        <v>340</v>
      </c>
      <c r="B273" s="42" t="s">
        <v>87</v>
      </c>
      <c r="C273" s="24">
        <v>0</v>
      </c>
      <c r="D273" s="24">
        <v>0</v>
      </c>
      <c r="E273" s="24">
        <v>0</v>
      </c>
      <c r="F273" s="24">
        <v>0</v>
      </c>
      <c r="G273" s="24">
        <v>0</v>
      </c>
      <c r="H273" s="24">
        <v>0</v>
      </c>
      <c r="I273" s="24">
        <v>0</v>
      </c>
      <c r="J273" s="24">
        <v>0</v>
      </c>
      <c r="K273" s="24">
        <v>0</v>
      </c>
      <c r="L273" s="24">
        <v>0</v>
      </c>
      <c r="M273" s="24">
        <v>0</v>
      </c>
      <c r="N273" s="24">
        <v>0</v>
      </c>
      <c r="O273" s="24">
        <v>0</v>
      </c>
      <c r="P273" s="24">
        <v>0</v>
      </c>
      <c r="Q273" s="24">
        <v>0</v>
      </c>
      <c r="R273" s="24">
        <v>0</v>
      </c>
      <c r="S273" s="24">
        <v>0</v>
      </c>
      <c r="T273" s="24">
        <v>0</v>
      </c>
      <c r="U273" s="24">
        <v>0</v>
      </c>
      <c r="V273" s="24">
        <v>0</v>
      </c>
      <c r="W273" s="24">
        <v>0</v>
      </c>
      <c r="X273" s="24"/>
    </row>
    <row r="274" spans="1:24" x14ac:dyDescent="0.25">
      <c r="B274" s="42"/>
      <c r="C274" s="26"/>
      <c r="D274" s="26"/>
      <c r="E274" s="26"/>
      <c r="F274" s="26"/>
      <c r="G274" s="26"/>
      <c r="H274" s="26"/>
      <c r="I274" s="26"/>
      <c r="J274" s="26"/>
      <c r="K274" s="26"/>
      <c r="L274" s="26"/>
      <c r="M274" s="26"/>
      <c r="N274" s="26"/>
      <c r="O274" s="26"/>
      <c r="P274" s="26"/>
      <c r="Q274" s="26"/>
      <c r="R274" s="26"/>
      <c r="S274" s="26"/>
      <c r="T274" s="26"/>
      <c r="U274" s="26"/>
      <c r="V274" s="26"/>
      <c r="W274" s="26"/>
      <c r="X274" s="26"/>
    </row>
    <row r="275" spans="1:24" ht="13.5" customHeight="1" x14ac:dyDescent="0.25">
      <c r="A275" s="37">
        <v>366</v>
      </c>
      <c r="B275" s="42" t="s">
        <v>88</v>
      </c>
      <c r="C275" s="36">
        <v>0</v>
      </c>
      <c r="D275" s="36">
        <v>0</v>
      </c>
      <c r="E275" s="36">
        <v>0</v>
      </c>
      <c r="F275" s="36">
        <v>0</v>
      </c>
      <c r="G275" s="36">
        <v>0</v>
      </c>
      <c r="H275" s="36">
        <v>0</v>
      </c>
      <c r="I275" s="36">
        <v>0</v>
      </c>
      <c r="J275" s="36">
        <v>0</v>
      </c>
      <c r="K275" s="36">
        <v>0</v>
      </c>
      <c r="L275" s="36">
        <v>0</v>
      </c>
      <c r="M275" s="36">
        <v>0</v>
      </c>
      <c r="N275" s="36">
        <v>0</v>
      </c>
      <c r="O275" s="36">
        <v>0</v>
      </c>
      <c r="P275" s="36">
        <v>0</v>
      </c>
      <c r="Q275" s="36">
        <v>0</v>
      </c>
      <c r="R275" s="36">
        <v>0</v>
      </c>
      <c r="S275" s="36">
        <v>0</v>
      </c>
      <c r="T275" s="36">
        <v>0</v>
      </c>
      <c r="U275" s="36">
        <v>0</v>
      </c>
      <c r="V275" s="36">
        <v>0</v>
      </c>
      <c r="W275" s="36">
        <v>0</v>
      </c>
      <c r="X275" s="36"/>
    </row>
    <row r="276" spans="1:24" x14ac:dyDescent="0.25">
      <c r="A276" s="37">
        <v>368</v>
      </c>
      <c r="B276" s="42" t="s">
        <v>89</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row>
    <row r="277" spans="1:24" x14ac:dyDescent="0.25">
      <c r="A277" s="37">
        <v>369</v>
      </c>
      <c r="B277" s="42" t="s">
        <v>90</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A278" s="37">
        <v>370</v>
      </c>
      <c r="B278" s="42" t="s">
        <v>91</v>
      </c>
      <c r="C278" s="28">
        <v>0</v>
      </c>
      <c r="D278" s="28">
        <v>0</v>
      </c>
      <c r="E278" s="28">
        <v>0</v>
      </c>
      <c r="F278" s="28">
        <v>0</v>
      </c>
      <c r="G278" s="28">
        <v>0</v>
      </c>
      <c r="H278" s="28">
        <v>0</v>
      </c>
      <c r="I278" s="28">
        <v>0</v>
      </c>
      <c r="J278" s="28">
        <v>0</v>
      </c>
      <c r="K278" s="28">
        <v>0</v>
      </c>
      <c r="L278" s="28">
        <v>0</v>
      </c>
      <c r="M278" s="28">
        <v>0</v>
      </c>
      <c r="N278" s="28">
        <v>0</v>
      </c>
      <c r="O278" s="28">
        <v>0</v>
      </c>
      <c r="P278" s="28">
        <v>0</v>
      </c>
      <c r="Q278" s="28">
        <v>0</v>
      </c>
      <c r="R278" s="28">
        <v>0</v>
      </c>
      <c r="S278" s="28">
        <v>0</v>
      </c>
      <c r="T278" s="28">
        <v>0</v>
      </c>
      <c r="U278" s="28">
        <v>0</v>
      </c>
      <c r="V278" s="28">
        <v>0</v>
      </c>
      <c r="W278" s="28">
        <v>0</v>
      </c>
      <c r="X278" s="28"/>
    </row>
    <row r="279" spans="1:24" x14ac:dyDescent="0.25">
      <c r="B279" s="42"/>
      <c r="C279" s="26"/>
      <c r="D279" s="26"/>
      <c r="E279" s="26"/>
      <c r="F279" s="26"/>
      <c r="G279" s="26"/>
      <c r="H279" s="26"/>
      <c r="I279" s="26"/>
      <c r="J279" s="26"/>
      <c r="K279" s="26"/>
      <c r="L279" s="26"/>
      <c r="M279" s="26"/>
      <c r="N279" s="26"/>
      <c r="O279" s="26"/>
      <c r="P279" s="26"/>
      <c r="Q279" s="26"/>
      <c r="R279" s="26"/>
      <c r="S279" s="26"/>
      <c r="T279" s="26"/>
      <c r="U279" s="26"/>
      <c r="V279" s="26"/>
      <c r="W279" s="26"/>
      <c r="X279" s="26"/>
    </row>
    <row r="280" spans="1:24" x14ac:dyDescent="0.25">
      <c r="A280" s="37">
        <v>380</v>
      </c>
      <c r="B280" s="42" t="s">
        <v>37</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row>
    <row r="281" spans="1:24" x14ac:dyDescent="0.25">
      <c r="A281" s="37">
        <v>381</v>
      </c>
      <c r="B281" s="42" t="s">
        <v>75</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382</v>
      </c>
      <c r="B282" s="42" t="s">
        <v>76</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A283" s="37">
        <v>383</v>
      </c>
      <c r="B283" s="42" t="s">
        <v>40</v>
      </c>
      <c r="C283" s="24">
        <v>0</v>
      </c>
      <c r="D283" s="24">
        <v>0</v>
      </c>
      <c r="E283" s="24">
        <v>0</v>
      </c>
      <c r="F283" s="24">
        <v>0</v>
      </c>
      <c r="G283" s="24">
        <v>0</v>
      </c>
      <c r="H283" s="24">
        <v>0</v>
      </c>
      <c r="I283" s="24">
        <v>0</v>
      </c>
      <c r="J283" s="24">
        <v>0</v>
      </c>
      <c r="K283" s="24">
        <v>0</v>
      </c>
      <c r="L283" s="24">
        <v>0</v>
      </c>
      <c r="M283" s="24">
        <v>0</v>
      </c>
      <c r="N283" s="24">
        <v>0</v>
      </c>
      <c r="O283" s="24">
        <v>0</v>
      </c>
      <c r="P283" s="24">
        <v>0</v>
      </c>
      <c r="Q283" s="24">
        <v>0</v>
      </c>
      <c r="R283" s="24">
        <v>0</v>
      </c>
      <c r="S283" s="24">
        <v>0</v>
      </c>
      <c r="T283" s="24">
        <v>0</v>
      </c>
      <c r="U283" s="24">
        <v>0</v>
      </c>
      <c r="V283" s="24">
        <v>0</v>
      </c>
      <c r="W283" s="24">
        <v>0</v>
      </c>
      <c r="X283" s="24"/>
    </row>
    <row r="284" spans="1:24" x14ac:dyDescent="0.25">
      <c r="B284" s="43"/>
    </row>
    <row r="285" spans="1:24" x14ac:dyDescent="0.25">
      <c r="A285" s="37">
        <v>1</v>
      </c>
      <c r="B285" s="42" t="s">
        <v>103</v>
      </c>
      <c r="C285" s="42" t="s">
        <v>103</v>
      </c>
      <c r="D285" s="42"/>
      <c r="E285" s="42"/>
      <c r="F285" s="42"/>
      <c r="G285" s="42"/>
      <c r="H285" s="42"/>
      <c r="I285" s="42"/>
      <c r="J285" s="42"/>
      <c r="K285" s="42"/>
      <c r="L285" s="42"/>
      <c r="M285" s="42"/>
      <c r="N285" s="42"/>
      <c r="O285" s="42"/>
      <c r="P285" s="42"/>
      <c r="Q285" s="42"/>
      <c r="R285" s="42"/>
      <c r="S285" s="42"/>
      <c r="T285" s="42"/>
      <c r="U285" s="42"/>
      <c r="V285" s="42"/>
      <c r="W285" s="42"/>
      <c r="X285" s="42"/>
    </row>
    <row r="286" spans="1:24" x14ac:dyDescent="0.25">
      <c r="A286" s="37">
        <v>283</v>
      </c>
      <c r="B286" s="42" t="s">
        <v>73</v>
      </c>
      <c r="C286" s="42">
        <v>2020</v>
      </c>
      <c r="D286" s="42">
        <v>2021</v>
      </c>
      <c r="E286" s="42">
        <v>2022</v>
      </c>
      <c r="F286" s="42">
        <v>2023</v>
      </c>
      <c r="G286" s="42">
        <v>2024</v>
      </c>
      <c r="H286" s="42">
        <v>2025</v>
      </c>
      <c r="I286" s="42">
        <v>2026</v>
      </c>
      <c r="J286" s="42">
        <v>2027</v>
      </c>
      <c r="K286" s="42">
        <v>2028</v>
      </c>
      <c r="L286" s="42">
        <v>2029</v>
      </c>
      <c r="M286" s="42">
        <v>2030</v>
      </c>
      <c r="N286" s="42">
        <v>2031</v>
      </c>
      <c r="O286" s="42">
        <v>2032</v>
      </c>
      <c r="P286" s="42">
        <v>2033</v>
      </c>
      <c r="Q286" s="42">
        <v>2034</v>
      </c>
      <c r="R286" s="42">
        <v>2035</v>
      </c>
      <c r="S286" s="42">
        <v>2036</v>
      </c>
      <c r="T286" s="42">
        <v>2037</v>
      </c>
      <c r="U286" s="42">
        <v>2038</v>
      </c>
      <c r="V286" s="42">
        <v>2039</v>
      </c>
      <c r="W286" s="42">
        <v>2040</v>
      </c>
      <c r="X286" s="42"/>
    </row>
    <row r="287" spans="1:24" x14ac:dyDescent="0.25">
      <c r="A287" s="37">
        <v>285</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row>
    <row r="288" spans="1:24" x14ac:dyDescent="0.25">
      <c r="A288" s="37">
        <v>287</v>
      </c>
      <c r="B288" s="42" t="s">
        <v>104</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289</v>
      </c>
      <c r="B289" s="42" t="s">
        <v>105</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299</v>
      </c>
      <c r="B290" s="42" t="s">
        <v>78</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301</v>
      </c>
      <c r="B291" s="42" t="s">
        <v>106</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A292" s="37">
        <v>303</v>
      </c>
      <c r="B292" s="42" t="s">
        <v>107</v>
      </c>
      <c r="C292" s="24">
        <v>0</v>
      </c>
      <c r="D292" s="24">
        <v>0</v>
      </c>
      <c r="E292" s="24">
        <v>0</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row>
    <row r="293" spans="1:24" x14ac:dyDescent="0.25">
      <c r="B293" s="42"/>
      <c r="C293" s="26"/>
      <c r="D293" s="26"/>
      <c r="E293" s="26"/>
      <c r="F293" s="26"/>
      <c r="G293" s="26"/>
      <c r="H293" s="26"/>
      <c r="I293" s="26"/>
      <c r="J293" s="26"/>
      <c r="K293" s="26"/>
      <c r="L293" s="26"/>
      <c r="M293" s="26"/>
      <c r="N293" s="26"/>
      <c r="O293" s="26"/>
      <c r="P293" s="26"/>
      <c r="Q293" s="26"/>
      <c r="R293" s="26"/>
      <c r="S293" s="26"/>
      <c r="T293" s="26"/>
      <c r="U293" s="26"/>
      <c r="V293" s="26"/>
      <c r="W293" s="26"/>
      <c r="X293" s="26"/>
    </row>
    <row r="294" spans="1:24" x14ac:dyDescent="0.25">
      <c r="A294" s="37">
        <v>330</v>
      </c>
      <c r="B294" s="42" t="s">
        <v>82</v>
      </c>
      <c r="C294" s="36">
        <v>0</v>
      </c>
      <c r="D294" s="36">
        <v>0</v>
      </c>
      <c r="E294" s="36">
        <v>0</v>
      </c>
      <c r="F294" s="36">
        <v>0</v>
      </c>
      <c r="G294" s="36">
        <v>0</v>
      </c>
      <c r="H294" s="36">
        <v>0</v>
      </c>
      <c r="I294" s="36">
        <v>0</v>
      </c>
      <c r="J294" s="36">
        <v>0</v>
      </c>
      <c r="K294" s="36">
        <v>0</v>
      </c>
      <c r="L294" s="36">
        <v>0</v>
      </c>
      <c r="M294" s="36">
        <v>0</v>
      </c>
      <c r="N294" s="36">
        <v>0</v>
      </c>
      <c r="O294" s="36">
        <v>0</v>
      </c>
      <c r="P294" s="36">
        <v>0</v>
      </c>
      <c r="Q294" s="36">
        <v>0</v>
      </c>
      <c r="R294" s="36">
        <v>0</v>
      </c>
      <c r="S294" s="36">
        <v>0</v>
      </c>
      <c r="T294" s="36">
        <v>0</v>
      </c>
      <c r="U294" s="36">
        <v>0</v>
      </c>
      <c r="V294" s="36">
        <v>0</v>
      </c>
      <c r="W294" s="36">
        <v>0</v>
      </c>
      <c r="X294" s="36"/>
    </row>
    <row r="295" spans="1:24" x14ac:dyDescent="0.25">
      <c r="A295" s="37">
        <v>331</v>
      </c>
      <c r="B295" s="42" t="s">
        <v>83</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row>
    <row r="296" spans="1:24" x14ac:dyDescent="0.25">
      <c r="A296" s="37">
        <v>332</v>
      </c>
      <c r="B296" s="42" t="s">
        <v>84</v>
      </c>
      <c r="C296" s="28">
        <v>0</v>
      </c>
      <c r="D296" s="28">
        <v>0</v>
      </c>
      <c r="E296" s="28">
        <v>0</v>
      </c>
      <c r="F296" s="28">
        <v>0</v>
      </c>
      <c r="G296" s="28">
        <v>0</v>
      </c>
      <c r="H296" s="28">
        <v>0</v>
      </c>
      <c r="I296" s="28">
        <v>0</v>
      </c>
      <c r="J296" s="28">
        <v>0</v>
      </c>
      <c r="K296" s="28">
        <v>0</v>
      </c>
      <c r="L296" s="28">
        <v>0</v>
      </c>
      <c r="M296" s="28">
        <v>0</v>
      </c>
      <c r="N296" s="28">
        <v>0</v>
      </c>
      <c r="O296" s="28">
        <v>0</v>
      </c>
      <c r="P296" s="28">
        <v>0</v>
      </c>
      <c r="Q296" s="28">
        <v>0</v>
      </c>
      <c r="R296" s="28">
        <v>0</v>
      </c>
      <c r="S296" s="28">
        <v>0</v>
      </c>
      <c r="T296" s="28">
        <v>0</v>
      </c>
      <c r="U296" s="28">
        <v>0</v>
      </c>
      <c r="V296" s="28">
        <v>0</v>
      </c>
      <c r="W296" s="28">
        <v>0</v>
      </c>
      <c r="X296" s="28"/>
    </row>
    <row r="297" spans="1:24" x14ac:dyDescent="0.25">
      <c r="A297" s="37">
        <v>336</v>
      </c>
      <c r="B297" s="42" t="s">
        <v>85</v>
      </c>
      <c r="C297" s="28">
        <v>1</v>
      </c>
      <c r="D297" s="28">
        <v>1</v>
      </c>
      <c r="E297" s="28">
        <v>1</v>
      </c>
      <c r="F297" s="28">
        <v>1</v>
      </c>
      <c r="G297" s="28">
        <v>1</v>
      </c>
      <c r="H297" s="28">
        <v>1</v>
      </c>
      <c r="I297" s="28">
        <v>1</v>
      </c>
      <c r="J297" s="28">
        <v>1</v>
      </c>
      <c r="K297" s="28">
        <v>1</v>
      </c>
      <c r="L297" s="28">
        <v>1</v>
      </c>
      <c r="M297" s="28">
        <v>1</v>
      </c>
      <c r="N297" s="28">
        <v>1</v>
      </c>
      <c r="O297" s="28">
        <v>1</v>
      </c>
      <c r="P297" s="28">
        <v>1</v>
      </c>
      <c r="Q297" s="28">
        <v>1</v>
      </c>
      <c r="R297" s="28">
        <v>1</v>
      </c>
      <c r="S297" s="28">
        <v>1</v>
      </c>
      <c r="T297" s="28">
        <v>1</v>
      </c>
      <c r="U297" s="28">
        <v>1</v>
      </c>
      <c r="V297" s="28">
        <v>1</v>
      </c>
      <c r="W297" s="28">
        <v>1</v>
      </c>
      <c r="X297" s="28"/>
    </row>
    <row r="298" spans="1:24" x14ac:dyDescent="0.25">
      <c r="B298" s="42"/>
      <c r="C298" s="26"/>
      <c r="D298" s="26"/>
      <c r="E298" s="26"/>
      <c r="F298" s="26"/>
      <c r="G298" s="26"/>
      <c r="H298" s="26"/>
      <c r="I298" s="26"/>
      <c r="J298" s="26"/>
      <c r="K298" s="26"/>
      <c r="L298" s="26"/>
      <c r="M298" s="26"/>
      <c r="N298" s="26"/>
      <c r="O298" s="26"/>
      <c r="P298" s="26"/>
      <c r="Q298" s="26"/>
      <c r="R298" s="26"/>
      <c r="S298" s="26"/>
      <c r="T298" s="26"/>
      <c r="U298" s="26"/>
      <c r="V298" s="26"/>
      <c r="W298" s="26"/>
      <c r="X298" s="26"/>
    </row>
    <row r="299" spans="1:24" x14ac:dyDescent="0.25">
      <c r="A299" s="37">
        <v>339</v>
      </c>
      <c r="B299" s="42" t="s">
        <v>86</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A300" s="37">
        <v>340</v>
      </c>
      <c r="B300" s="42" t="s">
        <v>87</v>
      </c>
      <c r="C300" s="24">
        <v>0</v>
      </c>
      <c r="D300" s="24">
        <v>0</v>
      </c>
      <c r="E300" s="24">
        <v>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row>
    <row r="301" spans="1:24" x14ac:dyDescent="0.25">
      <c r="B301" s="42"/>
      <c r="C301" s="26"/>
      <c r="D301" s="26"/>
      <c r="E301" s="26"/>
      <c r="F301" s="26"/>
      <c r="G301" s="26"/>
      <c r="H301" s="26"/>
      <c r="I301" s="26"/>
      <c r="J301" s="26"/>
      <c r="K301" s="26"/>
      <c r="L301" s="26"/>
      <c r="M301" s="26"/>
      <c r="N301" s="26"/>
      <c r="O301" s="26"/>
      <c r="P301" s="26"/>
      <c r="Q301" s="26"/>
      <c r="R301" s="26"/>
      <c r="S301" s="26"/>
      <c r="T301" s="26"/>
      <c r="U301" s="26"/>
      <c r="V301" s="26"/>
      <c r="W301" s="26"/>
      <c r="X301" s="26"/>
    </row>
    <row r="302" spans="1:24" x14ac:dyDescent="0.25">
      <c r="A302" s="37">
        <v>366</v>
      </c>
      <c r="B302" s="42" t="s">
        <v>88</v>
      </c>
      <c r="C302" s="36">
        <v>0</v>
      </c>
      <c r="D302" s="36">
        <v>0</v>
      </c>
      <c r="E302" s="36">
        <v>0</v>
      </c>
      <c r="F302" s="36">
        <v>0</v>
      </c>
      <c r="G302" s="36">
        <v>0</v>
      </c>
      <c r="H302" s="36">
        <v>0</v>
      </c>
      <c r="I302" s="36">
        <v>0</v>
      </c>
      <c r="J302" s="36">
        <v>0</v>
      </c>
      <c r="K302" s="36">
        <v>0</v>
      </c>
      <c r="L302" s="36">
        <v>0</v>
      </c>
      <c r="M302" s="36">
        <v>0</v>
      </c>
      <c r="N302" s="36">
        <v>0</v>
      </c>
      <c r="O302" s="36">
        <v>0</v>
      </c>
      <c r="P302" s="36">
        <v>0</v>
      </c>
      <c r="Q302" s="36">
        <v>0</v>
      </c>
      <c r="R302" s="36">
        <v>0</v>
      </c>
      <c r="S302" s="36">
        <v>0</v>
      </c>
      <c r="T302" s="36">
        <v>0</v>
      </c>
      <c r="U302" s="36">
        <v>0</v>
      </c>
      <c r="V302" s="36">
        <v>0</v>
      </c>
      <c r="W302" s="36">
        <v>0</v>
      </c>
      <c r="X302" s="36"/>
    </row>
    <row r="303" spans="1:24" x14ac:dyDescent="0.25">
      <c r="A303" s="37">
        <v>368</v>
      </c>
      <c r="B303" s="42" t="s">
        <v>89</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row>
    <row r="304" spans="1:24" x14ac:dyDescent="0.25">
      <c r="A304" s="37">
        <v>369</v>
      </c>
      <c r="B304" s="42" t="s">
        <v>90</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A305" s="37">
        <v>370</v>
      </c>
      <c r="B305" s="42" t="s">
        <v>91</v>
      </c>
      <c r="C305" s="28">
        <v>0</v>
      </c>
      <c r="D305" s="28">
        <v>0</v>
      </c>
      <c r="E305" s="28">
        <v>0</v>
      </c>
      <c r="F305" s="28">
        <v>0</v>
      </c>
      <c r="G305" s="28">
        <v>0</v>
      </c>
      <c r="H305" s="28">
        <v>0</v>
      </c>
      <c r="I305" s="28">
        <v>0</v>
      </c>
      <c r="J305" s="28">
        <v>0</v>
      </c>
      <c r="K305" s="28">
        <v>0</v>
      </c>
      <c r="L305" s="28">
        <v>0</v>
      </c>
      <c r="M305" s="28">
        <v>0</v>
      </c>
      <c r="N305" s="28">
        <v>0</v>
      </c>
      <c r="O305" s="28">
        <v>0</v>
      </c>
      <c r="P305" s="28">
        <v>0</v>
      </c>
      <c r="Q305" s="28">
        <v>0</v>
      </c>
      <c r="R305" s="28">
        <v>0</v>
      </c>
      <c r="S305" s="28">
        <v>0</v>
      </c>
      <c r="T305" s="28">
        <v>0</v>
      </c>
      <c r="U305" s="28">
        <v>0</v>
      </c>
      <c r="V305" s="28">
        <v>0</v>
      </c>
      <c r="W305" s="28">
        <v>0</v>
      </c>
      <c r="X305" s="28"/>
    </row>
    <row r="306" spans="1:24" x14ac:dyDescent="0.25">
      <c r="B306" s="42"/>
      <c r="C306" s="26"/>
      <c r="D306" s="26"/>
      <c r="E306" s="26"/>
      <c r="F306" s="26"/>
      <c r="G306" s="26"/>
      <c r="H306" s="26"/>
      <c r="I306" s="26"/>
      <c r="J306" s="26"/>
      <c r="K306" s="26"/>
      <c r="L306" s="26"/>
      <c r="M306" s="26"/>
      <c r="N306" s="26"/>
      <c r="O306" s="26"/>
      <c r="P306" s="26"/>
      <c r="Q306" s="26"/>
      <c r="R306" s="26"/>
      <c r="S306" s="26"/>
      <c r="T306" s="26"/>
      <c r="U306" s="26"/>
      <c r="V306" s="26"/>
      <c r="W306" s="26"/>
      <c r="X306" s="26"/>
    </row>
    <row r="307" spans="1:24" x14ac:dyDescent="0.25">
      <c r="A307" s="37">
        <v>380</v>
      </c>
      <c r="B307" s="42" t="s">
        <v>37</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row>
    <row r="308" spans="1:24" x14ac:dyDescent="0.25">
      <c r="A308" s="37">
        <v>381</v>
      </c>
      <c r="B308" s="42" t="s">
        <v>75</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382</v>
      </c>
      <c r="B309" s="42" t="s">
        <v>76</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0" spans="1:24" x14ac:dyDescent="0.25">
      <c r="A310" s="37">
        <v>383</v>
      </c>
      <c r="B310" s="42" t="s">
        <v>40</v>
      </c>
      <c r="C310" s="24">
        <v>0</v>
      </c>
      <c r="D310" s="24">
        <v>0</v>
      </c>
      <c r="E310" s="24">
        <v>0</v>
      </c>
      <c r="F310" s="24">
        <v>0</v>
      </c>
      <c r="G310" s="24">
        <v>0</v>
      </c>
      <c r="H310" s="24">
        <v>0</v>
      </c>
      <c r="I310" s="24">
        <v>0</v>
      </c>
      <c r="J310" s="24">
        <v>0</v>
      </c>
      <c r="K310" s="24">
        <v>0</v>
      </c>
      <c r="L310" s="24">
        <v>0</v>
      </c>
      <c r="M310" s="24">
        <v>0</v>
      </c>
      <c r="N310" s="24">
        <v>0</v>
      </c>
      <c r="O310" s="24">
        <v>0</v>
      </c>
      <c r="P310" s="24">
        <v>0</v>
      </c>
      <c r="Q310" s="24">
        <v>0</v>
      </c>
      <c r="R310" s="24">
        <v>0</v>
      </c>
      <c r="S310" s="24">
        <v>0</v>
      </c>
      <c r="T310" s="24">
        <v>0</v>
      </c>
      <c r="U310" s="24">
        <v>0</v>
      </c>
      <c r="V310" s="24">
        <v>0</v>
      </c>
      <c r="W310" s="24">
        <v>0</v>
      </c>
      <c r="X310" s="24"/>
    </row>
    <row r="312" spans="1:24" x14ac:dyDescent="0.25">
      <c r="A312" s="37">
        <v>1</v>
      </c>
      <c r="B312" s="42" t="s">
        <v>103</v>
      </c>
      <c r="C312" s="42" t="s">
        <v>103</v>
      </c>
      <c r="D312" s="42"/>
      <c r="E312" s="42"/>
      <c r="F312" s="42"/>
      <c r="G312" s="42"/>
      <c r="H312" s="42"/>
      <c r="I312" s="42"/>
      <c r="J312" s="42"/>
      <c r="K312" s="42"/>
      <c r="L312" s="42"/>
      <c r="M312" s="42"/>
      <c r="N312" s="42"/>
      <c r="O312" s="42"/>
      <c r="P312" s="42"/>
      <c r="Q312" s="42"/>
      <c r="R312" s="42"/>
      <c r="S312" s="42"/>
      <c r="T312" s="42"/>
      <c r="U312" s="42"/>
      <c r="V312" s="42"/>
      <c r="W312" s="42"/>
      <c r="X312" s="42"/>
    </row>
    <row r="313" spans="1:24" x14ac:dyDescent="0.25">
      <c r="A313" s="37">
        <v>283</v>
      </c>
      <c r="B313" s="42" t="s">
        <v>73</v>
      </c>
      <c r="C313" s="42">
        <v>2020</v>
      </c>
      <c r="D313" s="42">
        <v>2021</v>
      </c>
      <c r="E313" s="42">
        <v>2022</v>
      </c>
      <c r="F313" s="42">
        <v>2023</v>
      </c>
      <c r="G313" s="42">
        <v>2024</v>
      </c>
      <c r="H313" s="42">
        <v>2025</v>
      </c>
      <c r="I313" s="42">
        <v>2026</v>
      </c>
      <c r="J313" s="42">
        <v>2027</v>
      </c>
      <c r="K313" s="42">
        <v>2028</v>
      </c>
      <c r="L313" s="42">
        <v>2029</v>
      </c>
      <c r="M313" s="42">
        <v>2030</v>
      </c>
      <c r="N313" s="42">
        <v>2031</v>
      </c>
      <c r="O313" s="42">
        <v>2032</v>
      </c>
      <c r="P313" s="42">
        <v>2033</v>
      </c>
      <c r="Q313" s="42">
        <v>2034</v>
      </c>
      <c r="R313" s="42">
        <v>2035</v>
      </c>
      <c r="S313" s="42">
        <v>2036</v>
      </c>
      <c r="T313" s="42">
        <v>2037</v>
      </c>
      <c r="U313" s="42">
        <v>2038</v>
      </c>
      <c r="V313" s="42">
        <v>2039</v>
      </c>
      <c r="W313" s="42">
        <v>2040</v>
      </c>
      <c r="X313" s="42"/>
    </row>
    <row r="314" spans="1:24" x14ac:dyDescent="0.25">
      <c r="A314" s="37">
        <v>285</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row>
    <row r="315" spans="1:24" x14ac:dyDescent="0.25">
      <c r="A315" s="37">
        <v>287</v>
      </c>
      <c r="B315" s="42" t="s">
        <v>104</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289</v>
      </c>
      <c r="B316" s="42" t="s">
        <v>105</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299</v>
      </c>
      <c r="B317" s="42" t="s">
        <v>78</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301</v>
      </c>
      <c r="B318" s="42" t="s">
        <v>106</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A319" s="37">
        <v>303</v>
      </c>
      <c r="B319" s="42" t="s">
        <v>107</v>
      </c>
      <c r="C319" s="24">
        <v>0</v>
      </c>
      <c r="D319" s="24">
        <v>0</v>
      </c>
      <c r="E319" s="24">
        <v>0</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row>
    <row r="320" spans="1:24" x14ac:dyDescent="0.25">
      <c r="B320" s="42"/>
      <c r="C320" s="26"/>
      <c r="D320" s="26"/>
      <c r="E320" s="26"/>
      <c r="F320" s="26"/>
      <c r="G320" s="26"/>
      <c r="H320" s="26"/>
      <c r="I320" s="26"/>
      <c r="J320" s="26"/>
      <c r="K320" s="26"/>
      <c r="L320" s="26"/>
      <c r="M320" s="26"/>
      <c r="N320" s="26"/>
      <c r="O320" s="26"/>
      <c r="P320" s="26"/>
      <c r="Q320" s="26"/>
      <c r="R320" s="26"/>
      <c r="S320" s="26"/>
      <c r="T320" s="26"/>
      <c r="U320" s="26"/>
      <c r="V320" s="26"/>
      <c r="W320" s="26"/>
      <c r="X320" s="26"/>
    </row>
    <row r="321" spans="1:24" x14ac:dyDescent="0.25">
      <c r="A321" s="37">
        <v>330</v>
      </c>
      <c r="B321" s="42" t="s">
        <v>82</v>
      </c>
      <c r="C321" s="36">
        <v>0</v>
      </c>
      <c r="D321" s="36">
        <v>0</v>
      </c>
      <c r="E321" s="36">
        <v>0</v>
      </c>
      <c r="F321" s="36">
        <v>0</v>
      </c>
      <c r="G321" s="36">
        <v>0</v>
      </c>
      <c r="H321" s="36">
        <v>0</v>
      </c>
      <c r="I321" s="36">
        <v>0</v>
      </c>
      <c r="J321" s="36">
        <v>0</v>
      </c>
      <c r="K321" s="36">
        <v>0</v>
      </c>
      <c r="L321" s="36">
        <v>0</v>
      </c>
      <c r="M321" s="36">
        <v>0</v>
      </c>
      <c r="N321" s="36">
        <v>0</v>
      </c>
      <c r="O321" s="36">
        <v>0</v>
      </c>
      <c r="P321" s="36">
        <v>0</v>
      </c>
      <c r="Q321" s="36">
        <v>0</v>
      </c>
      <c r="R321" s="36">
        <v>0</v>
      </c>
      <c r="S321" s="36">
        <v>0</v>
      </c>
      <c r="T321" s="36">
        <v>0</v>
      </c>
      <c r="U321" s="36">
        <v>0</v>
      </c>
      <c r="V321" s="36">
        <v>0</v>
      </c>
      <c r="W321" s="36">
        <v>0</v>
      </c>
      <c r="X321" s="36"/>
    </row>
    <row r="322" spans="1:24" x14ac:dyDescent="0.25">
      <c r="A322" s="37">
        <v>331</v>
      </c>
      <c r="B322" s="42" t="s">
        <v>83</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row>
    <row r="323" spans="1:24" x14ac:dyDescent="0.25">
      <c r="A323" s="37">
        <v>332</v>
      </c>
      <c r="B323" s="42" t="s">
        <v>84</v>
      </c>
      <c r="C323" s="28">
        <v>0</v>
      </c>
      <c r="D323" s="28">
        <v>0</v>
      </c>
      <c r="E323" s="28">
        <v>0</v>
      </c>
      <c r="F323" s="28">
        <v>0</v>
      </c>
      <c r="G323" s="28">
        <v>0</v>
      </c>
      <c r="H323" s="28">
        <v>0</v>
      </c>
      <c r="I323" s="28">
        <v>0</v>
      </c>
      <c r="J323" s="28">
        <v>0</v>
      </c>
      <c r="K323" s="28">
        <v>0</v>
      </c>
      <c r="L323" s="28">
        <v>0</v>
      </c>
      <c r="M323" s="28">
        <v>0</v>
      </c>
      <c r="N323" s="28">
        <v>0</v>
      </c>
      <c r="O323" s="28">
        <v>0</v>
      </c>
      <c r="P323" s="28">
        <v>0</v>
      </c>
      <c r="Q323" s="28">
        <v>0</v>
      </c>
      <c r="R323" s="28">
        <v>0</v>
      </c>
      <c r="S323" s="28">
        <v>0</v>
      </c>
      <c r="T323" s="28">
        <v>0</v>
      </c>
      <c r="U323" s="28">
        <v>0</v>
      </c>
      <c r="V323" s="28">
        <v>0</v>
      </c>
      <c r="W323" s="28">
        <v>0</v>
      </c>
      <c r="X323" s="28"/>
    </row>
    <row r="324" spans="1:24" x14ac:dyDescent="0.25">
      <c r="A324" s="37">
        <v>336</v>
      </c>
      <c r="B324" s="42" t="s">
        <v>85</v>
      </c>
      <c r="C324" s="28">
        <v>1</v>
      </c>
      <c r="D324" s="28">
        <v>1</v>
      </c>
      <c r="E324" s="28">
        <v>1</v>
      </c>
      <c r="F324" s="28">
        <v>1</v>
      </c>
      <c r="G324" s="28">
        <v>1</v>
      </c>
      <c r="H324" s="28">
        <v>1</v>
      </c>
      <c r="I324" s="28">
        <v>1</v>
      </c>
      <c r="J324" s="28">
        <v>1</v>
      </c>
      <c r="K324" s="28">
        <v>1</v>
      </c>
      <c r="L324" s="28">
        <v>1</v>
      </c>
      <c r="M324" s="28">
        <v>1</v>
      </c>
      <c r="N324" s="28">
        <v>1</v>
      </c>
      <c r="O324" s="28">
        <v>1</v>
      </c>
      <c r="P324" s="28">
        <v>1</v>
      </c>
      <c r="Q324" s="28">
        <v>1</v>
      </c>
      <c r="R324" s="28">
        <v>1</v>
      </c>
      <c r="S324" s="28">
        <v>1</v>
      </c>
      <c r="T324" s="28">
        <v>1</v>
      </c>
      <c r="U324" s="28">
        <v>1</v>
      </c>
      <c r="V324" s="28">
        <v>1</v>
      </c>
      <c r="W324" s="28">
        <v>1</v>
      </c>
      <c r="X324" s="28"/>
    </row>
    <row r="325" spans="1:24" x14ac:dyDescent="0.25">
      <c r="B325" s="42"/>
      <c r="C325" s="26"/>
      <c r="D325" s="26"/>
      <c r="E325" s="26"/>
      <c r="F325" s="26"/>
      <c r="G325" s="26"/>
      <c r="H325" s="26"/>
      <c r="I325" s="26"/>
      <c r="J325" s="26"/>
      <c r="K325" s="26"/>
      <c r="L325" s="26"/>
      <c r="M325" s="26"/>
      <c r="N325" s="26"/>
      <c r="O325" s="26"/>
      <c r="P325" s="26"/>
      <c r="Q325" s="26"/>
      <c r="R325" s="26"/>
      <c r="S325" s="26"/>
      <c r="T325" s="26"/>
      <c r="U325" s="26"/>
      <c r="V325" s="26"/>
      <c r="W325" s="26"/>
      <c r="X325" s="26"/>
    </row>
    <row r="326" spans="1:24" x14ac:dyDescent="0.25">
      <c r="A326" s="37">
        <v>339</v>
      </c>
      <c r="B326" s="42" t="s">
        <v>86</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A327" s="37">
        <v>340</v>
      </c>
      <c r="B327" s="42" t="s">
        <v>87</v>
      </c>
      <c r="C327" s="24">
        <v>0</v>
      </c>
      <c r="D327" s="24">
        <v>0</v>
      </c>
      <c r="E327" s="24">
        <v>0</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row>
    <row r="328" spans="1:24" x14ac:dyDescent="0.25">
      <c r="B328" s="42"/>
      <c r="C328" s="26"/>
      <c r="D328" s="26"/>
      <c r="E328" s="26"/>
      <c r="F328" s="26"/>
      <c r="G328" s="26"/>
      <c r="H328" s="26"/>
      <c r="I328" s="26"/>
      <c r="J328" s="26"/>
      <c r="K328" s="26"/>
      <c r="L328" s="26"/>
      <c r="M328" s="26"/>
      <c r="N328" s="26"/>
      <c r="O328" s="26"/>
      <c r="P328" s="26"/>
      <c r="Q328" s="26"/>
      <c r="R328" s="26"/>
      <c r="S328" s="26"/>
      <c r="T328" s="26"/>
      <c r="U328" s="26"/>
      <c r="V328" s="26"/>
      <c r="W328" s="26"/>
      <c r="X328" s="26"/>
    </row>
    <row r="329" spans="1:24" x14ac:dyDescent="0.25">
      <c r="A329" s="37">
        <v>366</v>
      </c>
      <c r="B329" s="42" t="s">
        <v>88</v>
      </c>
      <c r="C329" s="36">
        <v>0</v>
      </c>
      <c r="D329" s="36">
        <v>0</v>
      </c>
      <c r="E329" s="36">
        <v>0</v>
      </c>
      <c r="F329" s="36">
        <v>0</v>
      </c>
      <c r="G329" s="36">
        <v>0</v>
      </c>
      <c r="H329" s="36">
        <v>0</v>
      </c>
      <c r="I329" s="36">
        <v>0</v>
      </c>
      <c r="J329" s="36">
        <v>0</v>
      </c>
      <c r="K329" s="36">
        <v>0</v>
      </c>
      <c r="L329" s="36">
        <v>0</v>
      </c>
      <c r="M329" s="36">
        <v>0</v>
      </c>
      <c r="N329" s="36">
        <v>0</v>
      </c>
      <c r="O329" s="36">
        <v>0</v>
      </c>
      <c r="P329" s="36">
        <v>0</v>
      </c>
      <c r="Q329" s="36">
        <v>0</v>
      </c>
      <c r="R329" s="36">
        <v>0</v>
      </c>
      <c r="S329" s="36">
        <v>0</v>
      </c>
      <c r="T329" s="36">
        <v>0</v>
      </c>
      <c r="U329" s="36">
        <v>0</v>
      </c>
      <c r="V329" s="36">
        <v>0</v>
      </c>
      <c r="W329" s="36">
        <v>0</v>
      </c>
      <c r="X329" s="36"/>
    </row>
    <row r="330" spans="1:24" x14ac:dyDescent="0.25">
      <c r="A330" s="37">
        <v>368</v>
      </c>
      <c r="B330" s="42" t="s">
        <v>89</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row>
    <row r="331" spans="1:24" x14ac:dyDescent="0.25">
      <c r="A331" s="37">
        <v>369</v>
      </c>
      <c r="B331" s="42" t="s">
        <v>90</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A332" s="37">
        <v>370</v>
      </c>
      <c r="B332" s="42" t="s">
        <v>91</v>
      </c>
      <c r="C332" s="28">
        <v>0</v>
      </c>
      <c r="D332" s="28">
        <v>0</v>
      </c>
      <c r="E332" s="28">
        <v>0</v>
      </c>
      <c r="F332" s="28">
        <v>0</v>
      </c>
      <c r="G332" s="28">
        <v>0</v>
      </c>
      <c r="H332" s="28">
        <v>0</v>
      </c>
      <c r="I332" s="28">
        <v>0</v>
      </c>
      <c r="J332" s="28">
        <v>0</v>
      </c>
      <c r="K332" s="28">
        <v>0</v>
      </c>
      <c r="L332" s="28">
        <v>0</v>
      </c>
      <c r="M332" s="28">
        <v>0</v>
      </c>
      <c r="N332" s="28">
        <v>0</v>
      </c>
      <c r="O332" s="28">
        <v>0</v>
      </c>
      <c r="P332" s="28">
        <v>0</v>
      </c>
      <c r="Q332" s="28">
        <v>0</v>
      </c>
      <c r="R332" s="28">
        <v>0</v>
      </c>
      <c r="S332" s="28">
        <v>0</v>
      </c>
      <c r="T332" s="28">
        <v>0</v>
      </c>
      <c r="U332" s="28">
        <v>0</v>
      </c>
      <c r="V332" s="28">
        <v>0</v>
      </c>
      <c r="W332" s="28">
        <v>0</v>
      </c>
      <c r="X332" s="28"/>
    </row>
    <row r="333" spans="1:24" x14ac:dyDescent="0.25">
      <c r="B333" s="42"/>
      <c r="C333" s="26"/>
      <c r="D333" s="26"/>
      <c r="E333" s="26"/>
      <c r="F333" s="26"/>
      <c r="G333" s="26"/>
      <c r="H333" s="26"/>
      <c r="I333" s="26"/>
      <c r="J333" s="26"/>
      <c r="K333" s="26"/>
      <c r="L333" s="26"/>
      <c r="M333" s="26"/>
      <c r="N333" s="26"/>
      <c r="O333" s="26"/>
      <c r="P333" s="26"/>
      <c r="Q333" s="26"/>
      <c r="R333" s="26"/>
      <c r="S333" s="26"/>
      <c r="T333" s="26"/>
      <c r="U333" s="26"/>
      <c r="V333" s="26"/>
      <c r="W333" s="26"/>
      <c r="X333" s="26"/>
    </row>
    <row r="334" spans="1:24" x14ac:dyDescent="0.25">
      <c r="A334" s="37">
        <v>380</v>
      </c>
      <c r="B334" s="42" t="s">
        <v>37</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row>
    <row r="335" spans="1:24" x14ac:dyDescent="0.25">
      <c r="A335" s="37">
        <v>381</v>
      </c>
      <c r="B335" s="42" t="s">
        <v>75</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382</v>
      </c>
      <c r="B336" s="42" t="s">
        <v>76</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7" spans="1:24" x14ac:dyDescent="0.25">
      <c r="A337" s="37">
        <v>383</v>
      </c>
      <c r="B337" s="42" t="s">
        <v>40</v>
      </c>
      <c r="C337" s="24">
        <v>0</v>
      </c>
      <c r="D337" s="24">
        <v>0</v>
      </c>
      <c r="E337" s="24">
        <v>0</v>
      </c>
      <c r="F337" s="24">
        <v>0</v>
      </c>
      <c r="G337" s="24">
        <v>0</v>
      </c>
      <c r="H337" s="24">
        <v>0</v>
      </c>
      <c r="I337" s="24">
        <v>0</v>
      </c>
      <c r="J337" s="24">
        <v>0</v>
      </c>
      <c r="K337" s="24">
        <v>0</v>
      </c>
      <c r="L337" s="24">
        <v>0</v>
      </c>
      <c r="M337" s="24">
        <v>0</v>
      </c>
      <c r="N337" s="24">
        <v>0</v>
      </c>
      <c r="O337" s="24">
        <v>0</v>
      </c>
      <c r="P337" s="24">
        <v>0</v>
      </c>
      <c r="Q337" s="24">
        <v>0</v>
      </c>
      <c r="R337" s="24">
        <v>0</v>
      </c>
      <c r="S337" s="24">
        <v>0</v>
      </c>
      <c r="T337" s="24">
        <v>0</v>
      </c>
      <c r="U337" s="24">
        <v>0</v>
      </c>
      <c r="V337" s="24">
        <v>0</v>
      </c>
      <c r="W337" s="24">
        <v>0</v>
      </c>
      <c r="X337" s="24"/>
    </row>
    <row r="339" spans="1:24" x14ac:dyDescent="0.25">
      <c r="A339" s="37">
        <v>1</v>
      </c>
      <c r="B339" s="42" t="s">
        <v>103</v>
      </c>
      <c r="C339" s="42" t="s">
        <v>103</v>
      </c>
      <c r="D339" s="42"/>
      <c r="E339" s="42"/>
      <c r="F339" s="42"/>
      <c r="G339" s="42"/>
      <c r="H339" s="42"/>
      <c r="I339" s="42"/>
      <c r="J339" s="42"/>
      <c r="K339" s="42"/>
      <c r="L339" s="42"/>
      <c r="M339" s="42"/>
      <c r="N339" s="42"/>
      <c r="O339" s="42"/>
      <c r="P339" s="42"/>
      <c r="Q339" s="42"/>
      <c r="R339" s="42"/>
      <c r="S339" s="42"/>
      <c r="T339" s="42"/>
      <c r="U339" s="42"/>
      <c r="V339" s="42"/>
      <c r="W339" s="42"/>
      <c r="X339" s="42"/>
    </row>
    <row r="340" spans="1:24" x14ac:dyDescent="0.25">
      <c r="A340" s="37">
        <v>283</v>
      </c>
      <c r="B340" s="42" t="s">
        <v>73</v>
      </c>
      <c r="C340" s="42">
        <v>2020</v>
      </c>
      <c r="D340" s="42">
        <v>2021</v>
      </c>
      <c r="E340" s="42">
        <v>2022</v>
      </c>
      <c r="F340" s="42">
        <v>2023</v>
      </c>
      <c r="G340" s="42">
        <v>2024</v>
      </c>
      <c r="H340" s="42">
        <v>2025</v>
      </c>
      <c r="I340" s="42">
        <v>2026</v>
      </c>
      <c r="J340" s="42">
        <v>2027</v>
      </c>
      <c r="K340" s="42">
        <v>2028</v>
      </c>
      <c r="L340" s="42">
        <v>2029</v>
      </c>
      <c r="M340" s="42">
        <v>2030</v>
      </c>
      <c r="N340" s="42">
        <v>2031</v>
      </c>
      <c r="O340" s="42">
        <v>2032</v>
      </c>
      <c r="P340" s="42">
        <v>2033</v>
      </c>
      <c r="Q340" s="42">
        <v>2034</v>
      </c>
      <c r="R340" s="42">
        <v>2035</v>
      </c>
      <c r="S340" s="42">
        <v>2036</v>
      </c>
      <c r="T340" s="42">
        <v>2037</v>
      </c>
      <c r="U340" s="42">
        <v>2038</v>
      </c>
      <c r="V340" s="42">
        <v>2039</v>
      </c>
      <c r="W340" s="42">
        <v>2040</v>
      </c>
      <c r="X340" s="42"/>
    </row>
    <row r="341" spans="1:24" x14ac:dyDescent="0.25">
      <c r="A341" s="37">
        <v>285</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row>
    <row r="342" spans="1:24" x14ac:dyDescent="0.25">
      <c r="A342" s="37">
        <v>287</v>
      </c>
      <c r="B342" s="42" t="s">
        <v>104</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289</v>
      </c>
      <c r="B343" s="42" t="s">
        <v>105</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299</v>
      </c>
      <c r="B344" s="42" t="s">
        <v>78</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301</v>
      </c>
      <c r="B345" s="42" t="s">
        <v>106</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A346" s="37">
        <v>303</v>
      </c>
      <c r="B346" s="42" t="s">
        <v>107</v>
      </c>
      <c r="C346" s="24">
        <v>0</v>
      </c>
      <c r="D346" s="24">
        <v>0</v>
      </c>
      <c r="E346" s="24">
        <v>0</v>
      </c>
      <c r="F346" s="24">
        <v>0</v>
      </c>
      <c r="G346" s="24">
        <v>0</v>
      </c>
      <c r="H346" s="24">
        <v>0</v>
      </c>
      <c r="I346" s="24">
        <v>0</v>
      </c>
      <c r="J346" s="24">
        <v>0</v>
      </c>
      <c r="K346" s="24">
        <v>0</v>
      </c>
      <c r="L346" s="24">
        <v>0</v>
      </c>
      <c r="M346" s="24">
        <v>0</v>
      </c>
      <c r="N346" s="24">
        <v>0</v>
      </c>
      <c r="O346" s="24">
        <v>0</v>
      </c>
      <c r="P346" s="24">
        <v>0</v>
      </c>
      <c r="Q346" s="24">
        <v>0</v>
      </c>
      <c r="R346" s="24">
        <v>0</v>
      </c>
      <c r="S346" s="24">
        <v>0</v>
      </c>
      <c r="T346" s="24">
        <v>0</v>
      </c>
      <c r="U346" s="24">
        <v>0</v>
      </c>
      <c r="V346" s="24">
        <v>0</v>
      </c>
      <c r="W346" s="24">
        <v>0</v>
      </c>
      <c r="X346" s="24"/>
    </row>
    <row r="347" spans="1:24" x14ac:dyDescent="0.25">
      <c r="B347" s="42"/>
      <c r="C347" s="26"/>
      <c r="D347" s="26"/>
      <c r="E347" s="26"/>
      <c r="F347" s="26"/>
      <c r="G347" s="26"/>
      <c r="H347" s="26"/>
      <c r="I347" s="26"/>
      <c r="J347" s="26"/>
      <c r="K347" s="26"/>
      <c r="L347" s="26"/>
      <c r="M347" s="26"/>
      <c r="N347" s="26"/>
      <c r="O347" s="26"/>
      <c r="P347" s="26"/>
      <c r="Q347" s="26"/>
      <c r="R347" s="26"/>
      <c r="S347" s="26"/>
      <c r="T347" s="26"/>
      <c r="U347" s="26"/>
      <c r="V347" s="26"/>
      <c r="W347" s="26"/>
      <c r="X347" s="26"/>
    </row>
    <row r="348" spans="1:24" x14ac:dyDescent="0.25">
      <c r="A348" s="37">
        <v>330</v>
      </c>
      <c r="B348" s="42" t="s">
        <v>82</v>
      </c>
      <c r="C348" s="36">
        <v>0</v>
      </c>
      <c r="D348" s="36">
        <v>0</v>
      </c>
      <c r="E348" s="36">
        <v>0</v>
      </c>
      <c r="F348" s="36">
        <v>0</v>
      </c>
      <c r="G348" s="36">
        <v>0</v>
      </c>
      <c r="H348" s="36">
        <v>0</v>
      </c>
      <c r="I348" s="36">
        <v>0</v>
      </c>
      <c r="J348" s="36">
        <v>0</v>
      </c>
      <c r="K348" s="36">
        <v>0</v>
      </c>
      <c r="L348" s="36">
        <v>0</v>
      </c>
      <c r="M348" s="36">
        <v>0</v>
      </c>
      <c r="N348" s="36">
        <v>0</v>
      </c>
      <c r="O348" s="36">
        <v>0</v>
      </c>
      <c r="P348" s="36">
        <v>0</v>
      </c>
      <c r="Q348" s="36">
        <v>0</v>
      </c>
      <c r="R348" s="36">
        <v>0</v>
      </c>
      <c r="S348" s="36">
        <v>0</v>
      </c>
      <c r="T348" s="36">
        <v>0</v>
      </c>
      <c r="U348" s="36">
        <v>0</v>
      </c>
      <c r="V348" s="36">
        <v>0</v>
      </c>
      <c r="W348" s="36">
        <v>0</v>
      </c>
      <c r="X348" s="36"/>
    </row>
    <row r="349" spans="1:24" x14ac:dyDescent="0.25">
      <c r="A349" s="37">
        <v>331</v>
      </c>
      <c r="B349" s="42" t="s">
        <v>83</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row>
    <row r="350" spans="1:24" x14ac:dyDescent="0.25">
      <c r="A350" s="37">
        <v>332</v>
      </c>
      <c r="B350" s="42" t="s">
        <v>84</v>
      </c>
      <c r="C350" s="28">
        <v>0</v>
      </c>
      <c r="D350" s="28">
        <v>0</v>
      </c>
      <c r="E350" s="28">
        <v>0</v>
      </c>
      <c r="F350" s="28">
        <v>0</v>
      </c>
      <c r="G350" s="28">
        <v>0</v>
      </c>
      <c r="H350" s="28">
        <v>0</v>
      </c>
      <c r="I350" s="28">
        <v>0</v>
      </c>
      <c r="J350" s="28">
        <v>0</v>
      </c>
      <c r="K350" s="28">
        <v>0</v>
      </c>
      <c r="L350" s="28">
        <v>0</v>
      </c>
      <c r="M350" s="28">
        <v>0</v>
      </c>
      <c r="N350" s="28">
        <v>0</v>
      </c>
      <c r="O350" s="28">
        <v>0</v>
      </c>
      <c r="P350" s="28">
        <v>0</v>
      </c>
      <c r="Q350" s="28">
        <v>0</v>
      </c>
      <c r="R350" s="28">
        <v>0</v>
      </c>
      <c r="S350" s="28">
        <v>0</v>
      </c>
      <c r="T350" s="28">
        <v>0</v>
      </c>
      <c r="U350" s="28">
        <v>0</v>
      </c>
      <c r="V350" s="28">
        <v>0</v>
      </c>
      <c r="W350" s="28">
        <v>0</v>
      </c>
      <c r="X350" s="28"/>
    </row>
    <row r="351" spans="1:24" x14ac:dyDescent="0.25">
      <c r="A351" s="37">
        <v>336</v>
      </c>
      <c r="B351" s="42" t="s">
        <v>85</v>
      </c>
      <c r="C351" s="28">
        <v>1</v>
      </c>
      <c r="D351" s="28">
        <v>1</v>
      </c>
      <c r="E351" s="28">
        <v>1</v>
      </c>
      <c r="F351" s="28">
        <v>1</v>
      </c>
      <c r="G351" s="28">
        <v>1</v>
      </c>
      <c r="H351" s="28">
        <v>1</v>
      </c>
      <c r="I351" s="28">
        <v>1</v>
      </c>
      <c r="J351" s="28">
        <v>1</v>
      </c>
      <c r="K351" s="28">
        <v>1</v>
      </c>
      <c r="L351" s="28">
        <v>1</v>
      </c>
      <c r="M351" s="28">
        <v>1</v>
      </c>
      <c r="N351" s="28">
        <v>1</v>
      </c>
      <c r="O351" s="28">
        <v>1</v>
      </c>
      <c r="P351" s="28">
        <v>1</v>
      </c>
      <c r="Q351" s="28">
        <v>1</v>
      </c>
      <c r="R351" s="28">
        <v>1</v>
      </c>
      <c r="S351" s="28">
        <v>1</v>
      </c>
      <c r="T351" s="28">
        <v>1</v>
      </c>
      <c r="U351" s="28">
        <v>1</v>
      </c>
      <c r="V351" s="28">
        <v>1</v>
      </c>
      <c r="W351" s="28">
        <v>1</v>
      </c>
      <c r="X351" s="28"/>
    </row>
    <row r="352" spans="1:24" x14ac:dyDescent="0.25">
      <c r="B352" s="42"/>
      <c r="C352" s="26"/>
      <c r="D352" s="26"/>
      <c r="E352" s="26"/>
      <c r="F352" s="26"/>
      <c r="G352" s="26"/>
      <c r="H352" s="26"/>
      <c r="I352" s="26"/>
      <c r="J352" s="26"/>
      <c r="K352" s="26"/>
      <c r="L352" s="26"/>
      <c r="M352" s="26"/>
      <c r="N352" s="26"/>
      <c r="O352" s="26"/>
      <c r="P352" s="26"/>
      <c r="Q352" s="26"/>
      <c r="R352" s="26"/>
      <c r="S352" s="26"/>
      <c r="T352" s="26"/>
      <c r="U352" s="26"/>
      <c r="V352" s="26"/>
      <c r="W352" s="26"/>
      <c r="X352" s="26"/>
    </row>
    <row r="353" spans="1:24" x14ac:dyDescent="0.25">
      <c r="A353" s="37">
        <v>339</v>
      </c>
      <c r="B353" s="42" t="s">
        <v>86</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A354" s="37">
        <v>340</v>
      </c>
      <c r="B354" s="42" t="s">
        <v>87</v>
      </c>
      <c r="C354" s="24">
        <v>0</v>
      </c>
      <c r="D354" s="24">
        <v>0</v>
      </c>
      <c r="E354" s="24">
        <v>0</v>
      </c>
      <c r="F354" s="24">
        <v>0</v>
      </c>
      <c r="G354" s="24">
        <v>0</v>
      </c>
      <c r="H354" s="24">
        <v>0</v>
      </c>
      <c r="I354" s="24">
        <v>0</v>
      </c>
      <c r="J354" s="24">
        <v>0</v>
      </c>
      <c r="K354" s="24">
        <v>0</v>
      </c>
      <c r="L354" s="24">
        <v>0</v>
      </c>
      <c r="M354" s="24">
        <v>0</v>
      </c>
      <c r="N354" s="24">
        <v>0</v>
      </c>
      <c r="O354" s="24">
        <v>0</v>
      </c>
      <c r="P354" s="24">
        <v>0</v>
      </c>
      <c r="Q354" s="24">
        <v>0</v>
      </c>
      <c r="R354" s="24">
        <v>0</v>
      </c>
      <c r="S354" s="24">
        <v>0</v>
      </c>
      <c r="T354" s="24">
        <v>0</v>
      </c>
      <c r="U354" s="24">
        <v>0</v>
      </c>
      <c r="V354" s="24">
        <v>0</v>
      </c>
      <c r="W354" s="24">
        <v>0</v>
      </c>
      <c r="X354" s="24"/>
    </row>
    <row r="355" spans="1:24" x14ac:dyDescent="0.25">
      <c r="B355" s="42"/>
      <c r="C355" s="26"/>
      <c r="D355" s="26"/>
      <c r="E355" s="26"/>
      <c r="F355" s="26"/>
      <c r="G355" s="26"/>
      <c r="H355" s="26"/>
      <c r="I355" s="26"/>
      <c r="J355" s="26"/>
      <c r="K355" s="26"/>
      <c r="L355" s="26"/>
      <c r="M355" s="26"/>
      <c r="N355" s="26"/>
      <c r="O355" s="26"/>
      <c r="P355" s="26"/>
      <c r="Q355" s="26"/>
      <c r="R355" s="26"/>
      <c r="S355" s="26"/>
      <c r="T355" s="26"/>
      <c r="U355" s="26"/>
      <c r="V355" s="26"/>
      <c r="W355" s="26"/>
      <c r="X355" s="26"/>
    </row>
    <row r="356" spans="1:24" x14ac:dyDescent="0.25">
      <c r="A356" s="37">
        <v>366</v>
      </c>
      <c r="B356" s="42" t="s">
        <v>88</v>
      </c>
      <c r="C356" s="36">
        <v>0</v>
      </c>
      <c r="D356" s="36">
        <v>0</v>
      </c>
      <c r="E356" s="36">
        <v>0</v>
      </c>
      <c r="F356" s="36">
        <v>0</v>
      </c>
      <c r="G356" s="36">
        <v>0</v>
      </c>
      <c r="H356" s="36">
        <v>0</v>
      </c>
      <c r="I356" s="36">
        <v>0</v>
      </c>
      <c r="J356" s="36">
        <v>0</v>
      </c>
      <c r="K356" s="36">
        <v>0</v>
      </c>
      <c r="L356" s="36">
        <v>0</v>
      </c>
      <c r="M356" s="36">
        <v>0</v>
      </c>
      <c r="N356" s="36">
        <v>0</v>
      </c>
      <c r="O356" s="36">
        <v>0</v>
      </c>
      <c r="P356" s="36">
        <v>0</v>
      </c>
      <c r="Q356" s="36">
        <v>0</v>
      </c>
      <c r="R356" s="36">
        <v>0</v>
      </c>
      <c r="S356" s="36">
        <v>0</v>
      </c>
      <c r="T356" s="36">
        <v>0</v>
      </c>
      <c r="U356" s="36">
        <v>0</v>
      </c>
      <c r="V356" s="36">
        <v>0</v>
      </c>
      <c r="W356" s="36">
        <v>0</v>
      </c>
      <c r="X356" s="36"/>
    </row>
    <row r="357" spans="1:24" x14ac:dyDescent="0.25">
      <c r="A357" s="37">
        <v>368</v>
      </c>
      <c r="B357" s="42" t="s">
        <v>89</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row>
    <row r="358" spans="1:24" x14ac:dyDescent="0.25">
      <c r="A358" s="37">
        <v>369</v>
      </c>
      <c r="B358" s="42" t="s">
        <v>90</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A359" s="37">
        <v>370</v>
      </c>
      <c r="B359" s="42" t="s">
        <v>91</v>
      </c>
      <c r="C359" s="28">
        <v>0</v>
      </c>
      <c r="D359" s="28">
        <v>0</v>
      </c>
      <c r="E359" s="28">
        <v>0</v>
      </c>
      <c r="F359" s="28">
        <v>0</v>
      </c>
      <c r="G359" s="28">
        <v>0</v>
      </c>
      <c r="H359" s="28">
        <v>0</v>
      </c>
      <c r="I359" s="28">
        <v>0</v>
      </c>
      <c r="J359" s="28">
        <v>0</v>
      </c>
      <c r="K359" s="28">
        <v>0</v>
      </c>
      <c r="L359" s="28">
        <v>0</v>
      </c>
      <c r="M359" s="28">
        <v>0</v>
      </c>
      <c r="N359" s="28">
        <v>0</v>
      </c>
      <c r="O359" s="28">
        <v>0</v>
      </c>
      <c r="P359" s="28">
        <v>0</v>
      </c>
      <c r="Q359" s="28">
        <v>0</v>
      </c>
      <c r="R359" s="28">
        <v>0</v>
      </c>
      <c r="S359" s="28">
        <v>0</v>
      </c>
      <c r="T359" s="28">
        <v>0</v>
      </c>
      <c r="U359" s="28">
        <v>0</v>
      </c>
      <c r="V359" s="28">
        <v>0</v>
      </c>
      <c r="W359" s="28">
        <v>0</v>
      </c>
      <c r="X359" s="28"/>
    </row>
    <row r="360" spans="1:24" x14ac:dyDescent="0.25">
      <c r="B360" s="42"/>
      <c r="C360" s="26"/>
      <c r="D360" s="26"/>
      <c r="E360" s="26"/>
      <c r="F360" s="26"/>
      <c r="G360" s="26"/>
      <c r="H360" s="26"/>
      <c r="I360" s="26"/>
      <c r="J360" s="26"/>
      <c r="K360" s="26"/>
      <c r="L360" s="26"/>
      <c r="M360" s="26"/>
      <c r="N360" s="26"/>
      <c r="O360" s="26"/>
      <c r="P360" s="26"/>
      <c r="Q360" s="26"/>
      <c r="R360" s="26"/>
      <c r="S360" s="26"/>
      <c r="T360" s="26"/>
      <c r="U360" s="26"/>
      <c r="V360" s="26"/>
      <c r="W360" s="26"/>
      <c r="X360" s="26"/>
    </row>
    <row r="361" spans="1:24" x14ac:dyDescent="0.25">
      <c r="A361" s="37">
        <v>380</v>
      </c>
      <c r="B361" s="42" t="s">
        <v>37</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row>
    <row r="362" spans="1:24" x14ac:dyDescent="0.25">
      <c r="A362" s="37">
        <v>381</v>
      </c>
      <c r="B362" s="42" t="s">
        <v>75</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382</v>
      </c>
      <c r="B363" s="42" t="s">
        <v>76</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4" spans="1:24" x14ac:dyDescent="0.25">
      <c r="A364" s="37">
        <v>383</v>
      </c>
      <c r="B364" s="42" t="s">
        <v>40</v>
      </c>
      <c r="C364" s="24">
        <v>0</v>
      </c>
      <c r="D364" s="24">
        <v>0</v>
      </c>
      <c r="E364" s="24">
        <v>0</v>
      </c>
      <c r="F364" s="24">
        <v>0</v>
      </c>
      <c r="G364" s="24">
        <v>0</v>
      </c>
      <c r="H364" s="24">
        <v>0</v>
      </c>
      <c r="I364" s="24">
        <v>0</v>
      </c>
      <c r="J364" s="24">
        <v>0</v>
      </c>
      <c r="K364" s="24">
        <v>0</v>
      </c>
      <c r="L364" s="24">
        <v>0</v>
      </c>
      <c r="M364" s="24">
        <v>0</v>
      </c>
      <c r="N364" s="24">
        <v>0</v>
      </c>
      <c r="O364" s="24">
        <v>0</v>
      </c>
      <c r="P364" s="24">
        <v>0</v>
      </c>
      <c r="Q364" s="24">
        <v>0</v>
      </c>
      <c r="R364" s="24">
        <v>0</v>
      </c>
      <c r="S364" s="24">
        <v>0</v>
      </c>
      <c r="T364" s="24">
        <v>0</v>
      </c>
      <c r="U364" s="24">
        <v>0</v>
      </c>
      <c r="V364" s="24">
        <v>0</v>
      </c>
      <c r="W364" s="24">
        <v>0</v>
      </c>
      <c r="X364" s="24"/>
    </row>
    <row r="366" spans="1:24" x14ac:dyDescent="0.25">
      <c r="A366" s="37">
        <v>1</v>
      </c>
      <c r="B366" s="42" t="s">
        <v>103</v>
      </c>
      <c r="C366" s="42" t="s">
        <v>103</v>
      </c>
      <c r="D366" s="42"/>
      <c r="E366" s="42"/>
      <c r="F366" s="42"/>
      <c r="G366" s="42"/>
      <c r="H366" s="42"/>
      <c r="I366" s="42"/>
      <c r="J366" s="42"/>
      <c r="K366" s="42"/>
      <c r="L366" s="42"/>
      <c r="M366" s="42"/>
      <c r="N366" s="42"/>
      <c r="O366" s="42"/>
      <c r="P366" s="42"/>
      <c r="Q366" s="42"/>
      <c r="R366" s="42"/>
      <c r="S366" s="42"/>
      <c r="T366" s="42"/>
      <c r="U366" s="42"/>
      <c r="V366" s="42"/>
      <c r="W366" s="42"/>
      <c r="X366" s="42"/>
    </row>
    <row r="367" spans="1:24" x14ac:dyDescent="0.25">
      <c r="A367" s="37">
        <v>283</v>
      </c>
      <c r="B367" s="42" t="s">
        <v>73</v>
      </c>
      <c r="C367" s="42">
        <v>2020</v>
      </c>
      <c r="D367" s="42">
        <v>2021</v>
      </c>
      <c r="E367" s="42">
        <v>2022</v>
      </c>
      <c r="F367" s="42">
        <v>2023</v>
      </c>
      <c r="G367" s="42">
        <v>2024</v>
      </c>
      <c r="H367" s="42">
        <v>2025</v>
      </c>
      <c r="I367" s="42">
        <v>2026</v>
      </c>
      <c r="J367" s="42">
        <v>2027</v>
      </c>
      <c r="K367" s="42">
        <v>2028</v>
      </c>
      <c r="L367" s="42">
        <v>2029</v>
      </c>
      <c r="M367" s="42">
        <v>2030</v>
      </c>
      <c r="N367" s="42">
        <v>2031</v>
      </c>
      <c r="O367" s="42">
        <v>2032</v>
      </c>
      <c r="P367" s="42">
        <v>2033</v>
      </c>
      <c r="Q367" s="42">
        <v>2034</v>
      </c>
      <c r="R367" s="42">
        <v>2035</v>
      </c>
      <c r="S367" s="42">
        <v>2036</v>
      </c>
      <c r="T367" s="42">
        <v>2037</v>
      </c>
      <c r="U367" s="42">
        <v>2038</v>
      </c>
      <c r="V367" s="42">
        <v>2039</v>
      </c>
      <c r="W367" s="42">
        <v>2040</v>
      </c>
      <c r="X367" s="42"/>
    </row>
    <row r="368" spans="1:24" x14ac:dyDescent="0.25">
      <c r="A368" s="37">
        <v>285</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row>
    <row r="369" spans="1:24" x14ac:dyDescent="0.25">
      <c r="A369" s="37">
        <v>287</v>
      </c>
      <c r="B369" s="42" t="s">
        <v>104</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289</v>
      </c>
      <c r="B370" s="42" t="s">
        <v>105</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299</v>
      </c>
      <c r="B371" s="42" t="s">
        <v>78</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301</v>
      </c>
      <c r="B372" s="42" t="s">
        <v>106</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A373" s="37">
        <v>303</v>
      </c>
      <c r="B373" s="42" t="s">
        <v>107</v>
      </c>
      <c r="C373" s="24">
        <v>0</v>
      </c>
      <c r="D373" s="24">
        <v>0</v>
      </c>
      <c r="E373" s="24">
        <v>0</v>
      </c>
      <c r="F373" s="24">
        <v>0</v>
      </c>
      <c r="G373" s="24">
        <v>0</v>
      </c>
      <c r="H373" s="24">
        <v>0</v>
      </c>
      <c r="I373" s="24">
        <v>0</v>
      </c>
      <c r="J373" s="24">
        <v>0</v>
      </c>
      <c r="K373" s="24">
        <v>0</v>
      </c>
      <c r="L373" s="24">
        <v>0</v>
      </c>
      <c r="M373" s="24">
        <v>0</v>
      </c>
      <c r="N373" s="24">
        <v>0</v>
      </c>
      <c r="O373" s="24">
        <v>0</v>
      </c>
      <c r="P373" s="24">
        <v>0</v>
      </c>
      <c r="Q373" s="24">
        <v>0</v>
      </c>
      <c r="R373" s="24">
        <v>0</v>
      </c>
      <c r="S373" s="24">
        <v>0</v>
      </c>
      <c r="T373" s="24">
        <v>0</v>
      </c>
      <c r="U373" s="24">
        <v>0</v>
      </c>
      <c r="V373" s="24">
        <v>0</v>
      </c>
      <c r="W373" s="24">
        <v>0</v>
      </c>
      <c r="X373" s="24"/>
    </row>
    <row r="374" spans="1:24" x14ac:dyDescent="0.25">
      <c r="B374" s="42"/>
      <c r="C374" s="26"/>
      <c r="D374" s="26"/>
      <c r="E374" s="26"/>
      <c r="F374" s="26"/>
      <c r="G374" s="26"/>
      <c r="H374" s="26"/>
      <c r="I374" s="26"/>
      <c r="J374" s="26"/>
      <c r="K374" s="26"/>
      <c r="L374" s="26"/>
      <c r="M374" s="26"/>
      <c r="N374" s="26"/>
      <c r="O374" s="26"/>
      <c r="P374" s="26"/>
      <c r="Q374" s="26"/>
      <c r="R374" s="26"/>
      <c r="S374" s="26"/>
      <c r="T374" s="26"/>
      <c r="U374" s="26"/>
      <c r="V374" s="26"/>
      <c r="W374" s="26"/>
      <c r="X374" s="26"/>
    </row>
    <row r="375" spans="1:24" x14ac:dyDescent="0.25">
      <c r="A375" s="37">
        <v>330</v>
      </c>
      <c r="B375" s="42" t="s">
        <v>82</v>
      </c>
      <c r="C375" s="36">
        <v>0</v>
      </c>
      <c r="D375" s="36">
        <v>0</v>
      </c>
      <c r="E375" s="36">
        <v>0</v>
      </c>
      <c r="F375" s="36">
        <v>0</v>
      </c>
      <c r="G375" s="36">
        <v>0</v>
      </c>
      <c r="H375" s="36">
        <v>0</v>
      </c>
      <c r="I375" s="36">
        <v>0</v>
      </c>
      <c r="J375" s="36">
        <v>0</v>
      </c>
      <c r="K375" s="36">
        <v>0</v>
      </c>
      <c r="L375" s="36">
        <v>0</v>
      </c>
      <c r="M375" s="36">
        <v>0</v>
      </c>
      <c r="N375" s="36">
        <v>0</v>
      </c>
      <c r="O375" s="36">
        <v>0</v>
      </c>
      <c r="P375" s="36">
        <v>0</v>
      </c>
      <c r="Q375" s="36">
        <v>0</v>
      </c>
      <c r="R375" s="36">
        <v>0</v>
      </c>
      <c r="S375" s="36">
        <v>0</v>
      </c>
      <c r="T375" s="36">
        <v>0</v>
      </c>
      <c r="U375" s="36">
        <v>0</v>
      </c>
      <c r="V375" s="36">
        <v>0</v>
      </c>
      <c r="W375" s="36">
        <v>0</v>
      </c>
      <c r="X375" s="36"/>
    </row>
    <row r="376" spans="1:24" x14ac:dyDescent="0.25">
      <c r="A376" s="37">
        <v>331</v>
      </c>
      <c r="B376" s="42" t="s">
        <v>83</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row>
    <row r="377" spans="1:24" x14ac:dyDescent="0.25">
      <c r="A377" s="37">
        <v>332</v>
      </c>
      <c r="B377" s="42" t="s">
        <v>84</v>
      </c>
      <c r="C377" s="28">
        <v>0</v>
      </c>
      <c r="D377" s="28">
        <v>0</v>
      </c>
      <c r="E377" s="28">
        <v>0</v>
      </c>
      <c r="F377" s="28">
        <v>0</v>
      </c>
      <c r="G377" s="28">
        <v>0</v>
      </c>
      <c r="H377" s="28">
        <v>0</v>
      </c>
      <c r="I377" s="28">
        <v>0</v>
      </c>
      <c r="J377" s="28">
        <v>0</v>
      </c>
      <c r="K377" s="28">
        <v>0</v>
      </c>
      <c r="L377" s="28">
        <v>0</v>
      </c>
      <c r="M377" s="28">
        <v>0</v>
      </c>
      <c r="N377" s="28">
        <v>0</v>
      </c>
      <c r="O377" s="28">
        <v>0</v>
      </c>
      <c r="P377" s="28">
        <v>0</v>
      </c>
      <c r="Q377" s="28">
        <v>0</v>
      </c>
      <c r="R377" s="28">
        <v>0</v>
      </c>
      <c r="S377" s="28">
        <v>0</v>
      </c>
      <c r="T377" s="28">
        <v>0</v>
      </c>
      <c r="U377" s="28">
        <v>0</v>
      </c>
      <c r="V377" s="28">
        <v>0</v>
      </c>
      <c r="W377" s="28">
        <v>0</v>
      </c>
      <c r="X377" s="28"/>
    </row>
    <row r="378" spans="1:24" x14ac:dyDescent="0.25">
      <c r="A378" s="37">
        <v>336</v>
      </c>
      <c r="B378" s="42" t="s">
        <v>85</v>
      </c>
      <c r="C378" s="28">
        <v>1</v>
      </c>
      <c r="D378" s="28">
        <v>1</v>
      </c>
      <c r="E378" s="28">
        <v>1</v>
      </c>
      <c r="F378" s="28">
        <v>1</v>
      </c>
      <c r="G378" s="28">
        <v>1</v>
      </c>
      <c r="H378" s="28">
        <v>1</v>
      </c>
      <c r="I378" s="28">
        <v>1</v>
      </c>
      <c r="J378" s="28">
        <v>1</v>
      </c>
      <c r="K378" s="28">
        <v>1</v>
      </c>
      <c r="L378" s="28">
        <v>1</v>
      </c>
      <c r="M378" s="28">
        <v>1</v>
      </c>
      <c r="N378" s="28">
        <v>1</v>
      </c>
      <c r="O378" s="28">
        <v>1</v>
      </c>
      <c r="P378" s="28">
        <v>1</v>
      </c>
      <c r="Q378" s="28">
        <v>1</v>
      </c>
      <c r="R378" s="28">
        <v>1</v>
      </c>
      <c r="S378" s="28">
        <v>1</v>
      </c>
      <c r="T378" s="28">
        <v>1</v>
      </c>
      <c r="U378" s="28">
        <v>1</v>
      </c>
      <c r="V378" s="28">
        <v>1</v>
      </c>
      <c r="W378" s="28">
        <v>1</v>
      </c>
      <c r="X378" s="28"/>
    </row>
    <row r="379" spans="1:24" x14ac:dyDescent="0.25">
      <c r="B379" s="42"/>
      <c r="C379" s="26"/>
      <c r="D379" s="26"/>
      <c r="E379" s="26"/>
      <c r="F379" s="26"/>
      <c r="G379" s="26"/>
      <c r="H379" s="26"/>
      <c r="I379" s="26"/>
      <c r="J379" s="26"/>
      <c r="K379" s="26"/>
      <c r="L379" s="26"/>
      <c r="M379" s="26"/>
      <c r="N379" s="26"/>
      <c r="O379" s="26"/>
      <c r="P379" s="26"/>
      <c r="Q379" s="26"/>
      <c r="R379" s="26"/>
      <c r="S379" s="26"/>
      <c r="T379" s="26"/>
      <c r="U379" s="26"/>
      <c r="V379" s="26"/>
      <c r="W379" s="26"/>
      <c r="X379" s="26"/>
    </row>
    <row r="380" spans="1:24" x14ac:dyDescent="0.25">
      <c r="A380" s="37">
        <v>339</v>
      </c>
      <c r="B380" s="42" t="s">
        <v>86</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A381" s="37">
        <v>340</v>
      </c>
      <c r="B381" s="42" t="s">
        <v>87</v>
      </c>
      <c r="C381" s="24">
        <v>0</v>
      </c>
      <c r="D381" s="24">
        <v>0</v>
      </c>
      <c r="E381" s="24">
        <v>0</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row>
    <row r="382" spans="1:24" x14ac:dyDescent="0.25">
      <c r="B382" s="42"/>
      <c r="C382" s="26"/>
      <c r="D382" s="26"/>
      <c r="E382" s="26"/>
      <c r="F382" s="26"/>
      <c r="G382" s="26"/>
      <c r="H382" s="26"/>
      <c r="I382" s="26"/>
      <c r="J382" s="26"/>
      <c r="K382" s="26"/>
      <c r="L382" s="26"/>
      <c r="M382" s="26"/>
      <c r="N382" s="26"/>
      <c r="O382" s="26"/>
      <c r="P382" s="26"/>
      <c r="Q382" s="26"/>
      <c r="R382" s="26"/>
      <c r="S382" s="26"/>
      <c r="T382" s="26"/>
      <c r="U382" s="26"/>
      <c r="V382" s="26"/>
      <c r="W382" s="26"/>
      <c r="X382" s="26"/>
    </row>
    <row r="383" spans="1:24" x14ac:dyDescent="0.25">
      <c r="A383" s="37">
        <v>366</v>
      </c>
      <c r="B383" s="42" t="s">
        <v>88</v>
      </c>
      <c r="C383" s="36">
        <v>0</v>
      </c>
      <c r="D383" s="36">
        <v>0</v>
      </c>
      <c r="E383" s="36">
        <v>0</v>
      </c>
      <c r="F383" s="36">
        <v>0</v>
      </c>
      <c r="G383" s="36">
        <v>0</v>
      </c>
      <c r="H383" s="36">
        <v>0</v>
      </c>
      <c r="I383" s="36">
        <v>0</v>
      </c>
      <c r="J383" s="36">
        <v>0</v>
      </c>
      <c r="K383" s="36">
        <v>0</v>
      </c>
      <c r="L383" s="36">
        <v>0</v>
      </c>
      <c r="M383" s="36">
        <v>0</v>
      </c>
      <c r="N383" s="36">
        <v>0</v>
      </c>
      <c r="O383" s="36">
        <v>0</v>
      </c>
      <c r="P383" s="36">
        <v>0</v>
      </c>
      <c r="Q383" s="36">
        <v>0</v>
      </c>
      <c r="R383" s="36">
        <v>0</v>
      </c>
      <c r="S383" s="36">
        <v>0</v>
      </c>
      <c r="T383" s="36">
        <v>0</v>
      </c>
      <c r="U383" s="36">
        <v>0</v>
      </c>
      <c r="V383" s="36">
        <v>0</v>
      </c>
      <c r="W383" s="36">
        <v>0</v>
      </c>
      <c r="X383" s="36"/>
    </row>
    <row r="384" spans="1:24" x14ac:dyDescent="0.25">
      <c r="A384" s="37">
        <v>368</v>
      </c>
      <c r="B384" s="42" t="s">
        <v>89</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row>
    <row r="385" spans="1:24" x14ac:dyDescent="0.25">
      <c r="A385" s="37">
        <v>369</v>
      </c>
      <c r="B385" s="42" t="s">
        <v>90</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A386" s="37">
        <v>370</v>
      </c>
      <c r="B386" s="42" t="s">
        <v>91</v>
      </c>
      <c r="C386" s="28">
        <v>0</v>
      </c>
      <c r="D386" s="28">
        <v>0</v>
      </c>
      <c r="E386" s="28">
        <v>0</v>
      </c>
      <c r="F386" s="28">
        <v>0</v>
      </c>
      <c r="G386" s="28">
        <v>0</v>
      </c>
      <c r="H386" s="28">
        <v>0</v>
      </c>
      <c r="I386" s="28">
        <v>0</v>
      </c>
      <c r="J386" s="28">
        <v>0</v>
      </c>
      <c r="K386" s="28">
        <v>0</v>
      </c>
      <c r="L386" s="28">
        <v>0</v>
      </c>
      <c r="M386" s="28">
        <v>0</v>
      </c>
      <c r="N386" s="28">
        <v>0</v>
      </c>
      <c r="O386" s="28">
        <v>0</v>
      </c>
      <c r="P386" s="28">
        <v>0</v>
      </c>
      <c r="Q386" s="28">
        <v>0</v>
      </c>
      <c r="R386" s="28">
        <v>0</v>
      </c>
      <c r="S386" s="28">
        <v>0</v>
      </c>
      <c r="T386" s="28">
        <v>0</v>
      </c>
      <c r="U386" s="28">
        <v>0</v>
      </c>
      <c r="V386" s="28">
        <v>0</v>
      </c>
      <c r="W386" s="28">
        <v>0</v>
      </c>
      <c r="X386" s="28"/>
    </row>
    <row r="387" spans="1:24" x14ac:dyDescent="0.25">
      <c r="B387" s="42"/>
      <c r="C387" s="26"/>
      <c r="D387" s="26"/>
      <c r="E387" s="26"/>
      <c r="F387" s="26"/>
      <c r="G387" s="26"/>
      <c r="H387" s="26"/>
      <c r="I387" s="26"/>
      <c r="J387" s="26"/>
      <c r="K387" s="26"/>
      <c r="L387" s="26"/>
      <c r="M387" s="26"/>
      <c r="N387" s="26"/>
      <c r="O387" s="26"/>
      <c r="P387" s="26"/>
      <c r="Q387" s="26"/>
      <c r="R387" s="26"/>
      <c r="S387" s="26"/>
      <c r="T387" s="26"/>
      <c r="U387" s="26"/>
      <c r="V387" s="26"/>
      <c r="W387" s="26"/>
      <c r="X387" s="26"/>
    </row>
    <row r="388" spans="1:24" x14ac:dyDescent="0.25">
      <c r="A388" s="37">
        <v>380</v>
      </c>
      <c r="B388" s="42" t="s">
        <v>37</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row>
    <row r="389" spans="1:24" x14ac:dyDescent="0.25">
      <c r="A389" s="37">
        <v>381</v>
      </c>
      <c r="B389" s="42" t="s">
        <v>75</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382</v>
      </c>
      <c r="B390" s="42" t="s">
        <v>76</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1" spans="1:24" x14ac:dyDescent="0.25">
      <c r="A391" s="37">
        <v>383</v>
      </c>
      <c r="B391" s="42" t="s">
        <v>40</v>
      </c>
      <c r="C391" s="24">
        <v>0</v>
      </c>
      <c r="D391" s="24">
        <v>0</v>
      </c>
      <c r="E391" s="24">
        <v>0</v>
      </c>
      <c r="F391" s="24">
        <v>0</v>
      </c>
      <c r="G391" s="24">
        <v>0</v>
      </c>
      <c r="H391" s="24">
        <v>0</v>
      </c>
      <c r="I391" s="24">
        <v>0</v>
      </c>
      <c r="J391" s="24">
        <v>0</v>
      </c>
      <c r="K391" s="24">
        <v>0</v>
      </c>
      <c r="L391" s="24">
        <v>0</v>
      </c>
      <c r="M391" s="24">
        <v>0</v>
      </c>
      <c r="N391" s="24">
        <v>0</v>
      </c>
      <c r="O391" s="24">
        <v>0</v>
      </c>
      <c r="P391" s="24">
        <v>0</v>
      </c>
      <c r="Q391" s="24">
        <v>0</v>
      </c>
      <c r="R391" s="24">
        <v>0</v>
      </c>
      <c r="S391" s="24">
        <v>0</v>
      </c>
      <c r="T391" s="24">
        <v>0</v>
      </c>
      <c r="U391" s="24">
        <v>0</v>
      </c>
      <c r="V391" s="24">
        <v>0</v>
      </c>
      <c r="W391" s="24">
        <v>0</v>
      </c>
      <c r="X391" s="24"/>
    </row>
    <row r="393" spans="1:24" x14ac:dyDescent="0.25">
      <c r="A393" s="37">
        <v>1</v>
      </c>
      <c r="B393" s="42" t="s">
        <v>103</v>
      </c>
      <c r="C393" s="42" t="s">
        <v>103</v>
      </c>
      <c r="D393" s="42"/>
      <c r="E393" s="42"/>
      <c r="F393" s="42"/>
      <c r="G393" s="42"/>
      <c r="H393" s="42"/>
      <c r="I393" s="42"/>
      <c r="J393" s="42"/>
      <c r="K393" s="42"/>
      <c r="L393" s="42"/>
      <c r="M393" s="42"/>
      <c r="N393" s="42"/>
      <c r="O393" s="42"/>
      <c r="P393" s="42"/>
      <c r="Q393" s="42"/>
      <c r="R393" s="42"/>
      <c r="S393" s="42"/>
      <c r="T393" s="42"/>
      <c r="U393" s="42"/>
      <c r="V393" s="42"/>
      <c r="W393" s="42"/>
      <c r="X393" s="42"/>
    </row>
    <row r="394" spans="1:24" x14ac:dyDescent="0.25">
      <c r="A394" s="37">
        <v>283</v>
      </c>
      <c r="B394" s="42" t="s">
        <v>73</v>
      </c>
      <c r="C394" s="42">
        <v>2020</v>
      </c>
      <c r="D394" s="42">
        <v>2021</v>
      </c>
      <c r="E394" s="42">
        <v>2022</v>
      </c>
      <c r="F394" s="42">
        <v>2023</v>
      </c>
      <c r="G394" s="42">
        <v>2024</v>
      </c>
      <c r="H394" s="42">
        <v>2025</v>
      </c>
      <c r="I394" s="42">
        <v>2026</v>
      </c>
      <c r="J394" s="42">
        <v>2027</v>
      </c>
      <c r="K394" s="42">
        <v>2028</v>
      </c>
      <c r="L394" s="42">
        <v>2029</v>
      </c>
      <c r="M394" s="42">
        <v>2030</v>
      </c>
      <c r="N394" s="42">
        <v>2031</v>
      </c>
      <c r="O394" s="42">
        <v>2032</v>
      </c>
      <c r="P394" s="42">
        <v>2033</v>
      </c>
      <c r="Q394" s="42">
        <v>2034</v>
      </c>
      <c r="R394" s="42">
        <v>2035</v>
      </c>
      <c r="S394" s="42">
        <v>2036</v>
      </c>
      <c r="T394" s="42">
        <v>2037</v>
      </c>
      <c r="U394" s="42">
        <v>2038</v>
      </c>
      <c r="V394" s="42">
        <v>2039</v>
      </c>
      <c r="W394" s="42">
        <v>2040</v>
      </c>
      <c r="X394" s="42"/>
    </row>
    <row r="395" spans="1:24" x14ac:dyDescent="0.25">
      <c r="A395" s="37">
        <v>285</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row>
    <row r="396" spans="1:24" x14ac:dyDescent="0.25">
      <c r="A396" s="37">
        <v>287</v>
      </c>
      <c r="B396" s="42" t="s">
        <v>104</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289</v>
      </c>
      <c r="B397" s="42" t="s">
        <v>105</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299</v>
      </c>
      <c r="B398" s="42" t="s">
        <v>78</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301</v>
      </c>
      <c r="B399" s="42" t="s">
        <v>106</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A400" s="37">
        <v>303</v>
      </c>
      <c r="B400" s="42" t="s">
        <v>107</v>
      </c>
      <c r="C400" s="24">
        <v>0</v>
      </c>
      <c r="D400" s="24">
        <v>0</v>
      </c>
      <c r="E400" s="24">
        <v>0</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row>
    <row r="401" spans="1:24" x14ac:dyDescent="0.25">
      <c r="B401" s="42"/>
      <c r="C401" s="26"/>
      <c r="D401" s="26"/>
      <c r="E401" s="26"/>
      <c r="F401" s="26"/>
      <c r="G401" s="26"/>
      <c r="H401" s="26"/>
      <c r="I401" s="26"/>
      <c r="J401" s="26"/>
      <c r="K401" s="26"/>
      <c r="L401" s="26"/>
      <c r="M401" s="26"/>
      <c r="N401" s="26"/>
      <c r="O401" s="26"/>
      <c r="P401" s="26"/>
      <c r="Q401" s="26"/>
      <c r="R401" s="26"/>
      <c r="S401" s="26"/>
      <c r="T401" s="26"/>
      <c r="U401" s="26"/>
      <c r="V401" s="26"/>
      <c r="W401" s="26"/>
      <c r="X401" s="26"/>
    </row>
    <row r="402" spans="1:24" x14ac:dyDescent="0.25">
      <c r="A402" s="37">
        <v>330</v>
      </c>
      <c r="B402" s="42" t="s">
        <v>82</v>
      </c>
      <c r="C402" s="36">
        <v>0</v>
      </c>
      <c r="D402" s="36">
        <v>0</v>
      </c>
      <c r="E402" s="36">
        <v>0</v>
      </c>
      <c r="F402" s="36">
        <v>0</v>
      </c>
      <c r="G402" s="36">
        <v>0</v>
      </c>
      <c r="H402" s="36">
        <v>0</v>
      </c>
      <c r="I402" s="36">
        <v>0</v>
      </c>
      <c r="J402" s="36">
        <v>0</v>
      </c>
      <c r="K402" s="36">
        <v>0</v>
      </c>
      <c r="L402" s="36">
        <v>0</v>
      </c>
      <c r="M402" s="36">
        <v>0</v>
      </c>
      <c r="N402" s="36">
        <v>0</v>
      </c>
      <c r="O402" s="36">
        <v>0</v>
      </c>
      <c r="P402" s="36">
        <v>0</v>
      </c>
      <c r="Q402" s="36">
        <v>0</v>
      </c>
      <c r="R402" s="36">
        <v>0</v>
      </c>
      <c r="S402" s="36">
        <v>0</v>
      </c>
      <c r="T402" s="36">
        <v>0</v>
      </c>
      <c r="U402" s="36">
        <v>0</v>
      </c>
      <c r="V402" s="36">
        <v>0</v>
      </c>
      <c r="W402" s="36">
        <v>0</v>
      </c>
      <c r="X402" s="36"/>
    </row>
    <row r="403" spans="1:24" x14ac:dyDescent="0.25">
      <c r="A403" s="37">
        <v>331</v>
      </c>
      <c r="B403" s="42" t="s">
        <v>83</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row>
    <row r="404" spans="1:24" x14ac:dyDescent="0.25">
      <c r="A404" s="37">
        <v>332</v>
      </c>
      <c r="B404" s="42" t="s">
        <v>84</v>
      </c>
      <c r="C404" s="28">
        <v>0</v>
      </c>
      <c r="D404" s="28">
        <v>0</v>
      </c>
      <c r="E404" s="28">
        <v>0</v>
      </c>
      <c r="F404" s="28">
        <v>0</v>
      </c>
      <c r="G404" s="28">
        <v>0</v>
      </c>
      <c r="H404" s="28">
        <v>0</v>
      </c>
      <c r="I404" s="28">
        <v>0</v>
      </c>
      <c r="J404" s="28">
        <v>0</v>
      </c>
      <c r="K404" s="28">
        <v>0</v>
      </c>
      <c r="L404" s="28">
        <v>0</v>
      </c>
      <c r="M404" s="28">
        <v>0</v>
      </c>
      <c r="N404" s="28">
        <v>0</v>
      </c>
      <c r="O404" s="28">
        <v>0</v>
      </c>
      <c r="P404" s="28">
        <v>0</v>
      </c>
      <c r="Q404" s="28">
        <v>0</v>
      </c>
      <c r="R404" s="28">
        <v>0</v>
      </c>
      <c r="S404" s="28">
        <v>0</v>
      </c>
      <c r="T404" s="28">
        <v>0</v>
      </c>
      <c r="U404" s="28">
        <v>0</v>
      </c>
      <c r="V404" s="28">
        <v>0</v>
      </c>
      <c r="W404" s="28">
        <v>0</v>
      </c>
      <c r="X404" s="28"/>
    </row>
    <row r="405" spans="1:24" x14ac:dyDescent="0.25">
      <c r="A405" s="37">
        <v>336</v>
      </c>
      <c r="B405" s="42" t="s">
        <v>85</v>
      </c>
      <c r="C405" s="28">
        <v>1</v>
      </c>
      <c r="D405" s="28">
        <v>1</v>
      </c>
      <c r="E405" s="28">
        <v>1</v>
      </c>
      <c r="F405" s="28">
        <v>1</v>
      </c>
      <c r="G405" s="28">
        <v>1</v>
      </c>
      <c r="H405" s="28">
        <v>1</v>
      </c>
      <c r="I405" s="28">
        <v>1</v>
      </c>
      <c r="J405" s="28">
        <v>1</v>
      </c>
      <c r="K405" s="28">
        <v>1</v>
      </c>
      <c r="L405" s="28">
        <v>1</v>
      </c>
      <c r="M405" s="28">
        <v>1</v>
      </c>
      <c r="N405" s="28">
        <v>1</v>
      </c>
      <c r="O405" s="28">
        <v>1</v>
      </c>
      <c r="P405" s="28">
        <v>1</v>
      </c>
      <c r="Q405" s="28">
        <v>1</v>
      </c>
      <c r="R405" s="28">
        <v>1</v>
      </c>
      <c r="S405" s="28">
        <v>1</v>
      </c>
      <c r="T405" s="28">
        <v>1</v>
      </c>
      <c r="U405" s="28">
        <v>1</v>
      </c>
      <c r="V405" s="28">
        <v>1</v>
      </c>
      <c r="W405" s="28">
        <v>1</v>
      </c>
      <c r="X405" s="28"/>
    </row>
    <row r="406" spans="1:24" x14ac:dyDescent="0.25">
      <c r="B406" s="42"/>
      <c r="C406" s="26"/>
      <c r="D406" s="26"/>
      <c r="E406" s="26"/>
      <c r="F406" s="26"/>
      <c r="G406" s="26"/>
      <c r="H406" s="26"/>
      <c r="I406" s="26"/>
      <c r="J406" s="26"/>
      <c r="K406" s="26"/>
      <c r="L406" s="26"/>
      <c r="M406" s="26"/>
      <c r="N406" s="26"/>
      <c r="O406" s="26"/>
      <c r="P406" s="26"/>
      <c r="Q406" s="26"/>
      <c r="R406" s="26"/>
      <c r="S406" s="26"/>
      <c r="T406" s="26"/>
      <c r="U406" s="26"/>
      <c r="V406" s="26"/>
      <c r="W406" s="26"/>
      <c r="X406" s="26"/>
    </row>
    <row r="407" spans="1:24" x14ac:dyDescent="0.25">
      <c r="A407" s="37">
        <v>339</v>
      </c>
      <c r="B407" s="42" t="s">
        <v>86</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A408" s="37">
        <v>340</v>
      </c>
      <c r="B408" s="42" t="s">
        <v>87</v>
      </c>
      <c r="C408" s="24">
        <v>0</v>
      </c>
      <c r="D408" s="24">
        <v>0</v>
      </c>
      <c r="E408" s="24">
        <v>0</v>
      </c>
      <c r="F408" s="24">
        <v>0</v>
      </c>
      <c r="G408" s="24">
        <v>0</v>
      </c>
      <c r="H408" s="24">
        <v>0</v>
      </c>
      <c r="I408" s="24">
        <v>0</v>
      </c>
      <c r="J408" s="24">
        <v>0</v>
      </c>
      <c r="K408" s="24">
        <v>0</v>
      </c>
      <c r="L408" s="24">
        <v>0</v>
      </c>
      <c r="M408" s="24">
        <v>0</v>
      </c>
      <c r="N408" s="24">
        <v>0</v>
      </c>
      <c r="O408" s="24">
        <v>0</v>
      </c>
      <c r="P408" s="24">
        <v>0</v>
      </c>
      <c r="Q408" s="24">
        <v>0</v>
      </c>
      <c r="R408" s="24">
        <v>0</v>
      </c>
      <c r="S408" s="24">
        <v>0</v>
      </c>
      <c r="T408" s="24">
        <v>0</v>
      </c>
      <c r="U408" s="24">
        <v>0</v>
      </c>
      <c r="V408" s="24">
        <v>0</v>
      </c>
      <c r="W408" s="24">
        <v>0</v>
      </c>
      <c r="X408" s="24"/>
    </row>
    <row r="409" spans="1:24" x14ac:dyDescent="0.25">
      <c r="B409" s="42"/>
      <c r="C409" s="26"/>
      <c r="D409" s="26"/>
      <c r="E409" s="26"/>
      <c r="F409" s="26"/>
      <c r="G409" s="26"/>
      <c r="H409" s="26"/>
      <c r="I409" s="26"/>
      <c r="J409" s="26"/>
      <c r="K409" s="26"/>
      <c r="L409" s="26"/>
      <c r="M409" s="26"/>
      <c r="N409" s="26"/>
      <c r="O409" s="26"/>
      <c r="P409" s="26"/>
      <c r="Q409" s="26"/>
      <c r="R409" s="26"/>
      <c r="S409" s="26"/>
      <c r="T409" s="26"/>
      <c r="U409" s="26"/>
      <c r="V409" s="26"/>
      <c r="W409" s="26"/>
      <c r="X409" s="26"/>
    </row>
    <row r="410" spans="1:24" x14ac:dyDescent="0.25">
      <c r="A410" s="37">
        <v>366</v>
      </c>
      <c r="B410" s="42" t="s">
        <v>88</v>
      </c>
      <c r="C410" s="36">
        <v>0</v>
      </c>
      <c r="D410" s="36">
        <v>0</v>
      </c>
      <c r="E410" s="36">
        <v>0</v>
      </c>
      <c r="F410" s="36">
        <v>0</v>
      </c>
      <c r="G410" s="36">
        <v>0</v>
      </c>
      <c r="H410" s="36">
        <v>0</v>
      </c>
      <c r="I410" s="36">
        <v>0</v>
      </c>
      <c r="J410" s="36">
        <v>0</v>
      </c>
      <c r="K410" s="36">
        <v>0</v>
      </c>
      <c r="L410" s="36">
        <v>0</v>
      </c>
      <c r="M410" s="36">
        <v>0</v>
      </c>
      <c r="N410" s="36">
        <v>0</v>
      </c>
      <c r="O410" s="36">
        <v>0</v>
      </c>
      <c r="P410" s="36">
        <v>0</v>
      </c>
      <c r="Q410" s="36">
        <v>0</v>
      </c>
      <c r="R410" s="36">
        <v>0</v>
      </c>
      <c r="S410" s="36">
        <v>0</v>
      </c>
      <c r="T410" s="36">
        <v>0</v>
      </c>
      <c r="U410" s="36">
        <v>0</v>
      </c>
      <c r="V410" s="36">
        <v>0</v>
      </c>
      <c r="W410" s="36">
        <v>0</v>
      </c>
      <c r="X410" s="36"/>
    </row>
    <row r="411" spans="1:24" x14ac:dyDescent="0.25">
      <c r="A411" s="37">
        <v>368</v>
      </c>
      <c r="B411" s="42" t="s">
        <v>89</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row>
    <row r="412" spans="1:24" x14ac:dyDescent="0.25">
      <c r="A412" s="37">
        <v>369</v>
      </c>
      <c r="B412" s="42" t="s">
        <v>90</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A413" s="37">
        <v>370</v>
      </c>
      <c r="B413" s="42" t="s">
        <v>91</v>
      </c>
      <c r="C413" s="28">
        <v>0</v>
      </c>
      <c r="D413" s="28">
        <v>0</v>
      </c>
      <c r="E413" s="28">
        <v>0</v>
      </c>
      <c r="F413" s="28">
        <v>0</v>
      </c>
      <c r="G413" s="28">
        <v>0</v>
      </c>
      <c r="H413" s="28">
        <v>0</v>
      </c>
      <c r="I413" s="28">
        <v>0</v>
      </c>
      <c r="J413" s="28">
        <v>0</v>
      </c>
      <c r="K413" s="28">
        <v>0</v>
      </c>
      <c r="L413" s="28">
        <v>0</v>
      </c>
      <c r="M413" s="28">
        <v>0</v>
      </c>
      <c r="N413" s="28">
        <v>0</v>
      </c>
      <c r="O413" s="28">
        <v>0</v>
      </c>
      <c r="P413" s="28">
        <v>0</v>
      </c>
      <c r="Q413" s="28">
        <v>0</v>
      </c>
      <c r="R413" s="28">
        <v>0</v>
      </c>
      <c r="S413" s="28">
        <v>0</v>
      </c>
      <c r="T413" s="28">
        <v>0</v>
      </c>
      <c r="U413" s="28">
        <v>0</v>
      </c>
      <c r="V413" s="28">
        <v>0</v>
      </c>
      <c r="W413" s="28">
        <v>0</v>
      </c>
      <c r="X413" s="28"/>
    </row>
    <row r="414" spans="1:24" x14ac:dyDescent="0.25">
      <c r="B414" s="42"/>
      <c r="C414" s="26"/>
      <c r="D414" s="26"/>
      <c r="E414" s="26"/>
      <c r="F414" s="26"/>
      <c r="G414" s="26"/>
      <c r="H414" s="26"/>
      <c r="I414" s="26"/>
      <c r="J414" s="26"/>
      <c r="K414" s="26"/>
      <c r="L414" s="26"/>
      <c r="M414" s="26"/>
      <c r="N414" s="26"/>
      <c r="O414" s="26"/>
      <c r="P414" s="26"/>
      <c r="Q414" s="26"/>
      <c r="R414" s="26"/>
      <c r="S414" s="26"/>
      <c r="T414" s="26"/>
      <c r="U414" s="26"/>
      <c r="V414" s="26"/>
      <c r="W414" s="26"/>
      <c r="X414" s="26"/>
    </row>
    <row r="415" spans="1:24" x14ac:dyDescent="0.25">
      <c r="A415" s="37">
        <v>380</v>
      </c>
      <c r="B415" s="42" t="s">
        <v>37</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row>
    <row r="416" spans="1:24" x14ac:dyDescent="0.25">
      <c r="A416" s="37">
        <v>381</v>
      </c>
      <c r="B416" s="42" t="s">
        <v>75</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382</v>
      </c>
      <c r="B417" s="42" t="s">
        <v>76</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A418" s="37">
        <v>383</v>
      </c>
      <c r="B418" s="42" t="s">
        <v>40</v>
      </c>
      <c r="C418" s="24">
        <v>0</v>
      </c>
      <c r="D418" s="24">
        <v>0</v>
      </c>
      <c r="E418" s="24">
        <v>0</v>
      </c>
      <c r="F418" s="24">
        <v>0</v>
      </c>
      <c r="G418" s="24">
        <v>0</v>
      </c>
      <c r="H418" s="24">
        <v>0</v>
      </c>
      <c r="I418" s="24">
        <v>0</v>
      </c>
      <c r="J418" s="24">
        <v>0</v>
      </c>
      <c r="K418" s="24">
        <v>0</v>
      </c>
      <c r="L418" s="24">
        <v>0</v>
      </c>
      <c r="M418" s="24">
        <v>0</v>
      </c>
      <c r="N418" s="24">
        <v>0</v>
      </c>
      <c r="O418" s="24">
        <v>0</v>
      </c>
      <c r="P418" s="24">
        <v>0</v>
      </c>
      <c r="Q418" s="24">
        <v>0</v>
      </c>
      <c r="R418" s="24">
        <v>0</v>
      </c>
      <c r="S418" s="24">
        <v>0</v>
      </c>
      <c r="T418" s="24">
        <v>0</v>
      </c>
      <c r="U418" s="24">
        <v>0</v>
      </c>
      <c r="V418" s="24">
        <v>0</v>
      </c>
      <c r="W418" s="24">
        <v>0</v>
      </c>
      <c r="X418" s="24"/>
    </row>
    <row r="419" spans="1:24" x14ac:dyDescent="0.25">
      <c r="B419" s="43"/>
    </row>
    <row r="420" spans="1:24" x14ac:dyDescent="0.25">
      <c r="A420" s="37">
        <v>1</v>
      </c>
      <c r="B420" s="42" t="s">
        <v>103</v>
      </c>
      <c r="C420" s="42" t="s">
        <v>103</v>
      </c>
      <c r="D420" s="42"/>
      <c r="E420" s="42"/>
      <c r="F420" s="42"/>
      <c r="G420" s="42"/>
      <c r="H420" s="42"/>
      <c r="I420" s="42"/>
      <c r="J420" s="42"/>
      <c r="K420" s="42"/>
      <c r="L420" s="42"/>
      <c r="M420" s="42"/>
      <c r="N420" s="42"/>
      <c r="O420" s="42"/>
      <c r="P420" s="42"/>
      <c r="Q420" s="42"/>
      <c r="R420" s="42"/>
      <c r="S420" s="42"/>
      <c r="T420" s="42"/>
      <c r="U420" s="42"/>
      <c r="V420" s="42"/>
      <c r="W420" s="42"/>
      <c r="X420" s="42"/>
    </row>
    <row r="421" spans="1:24" x14ac:dyDescent="0.25">
      <c r="A421" s="37">
        <v>283</v>
      </c>
      <c r="B421" s="42" t="s">
        <v>73</v>
      </c>
      <c r="C421" s="42">
        <v>2020</v>
      </c>
      <c r="D421" s="42">
        <v>2021</v>
      </c>
      <c r="E421" s="42">
        <v>2022</v>
      </c>
      <c r="F421" s="42">
        <v>2023</v>
      </c>
      <c r="G421" s="42">
        <v>2024</v>
      </c>
      <c r="H421" s="42">
        <v>2025</v>
      </c>
      <c r="I421" s="42">
        <v>2026</v>
      </c>
      <c r="J421" s="42">
        <v>2027</v>
      </c>
      <c r="K421" s="42">
        <v>2028</v>
      </c>
      <c r="L421" s="42">
        <v>2029</v>
      </c>
      <c r="M421" s="42">
        <v>2030</v>
      </c>
      <c r="N421" s="42">
        <v>2031</v>
      </c>
      <c r="O421" s="42">
        <v>2032</v>
      </c>
      <c r="P421" s="42">
        <v>2033</v>
      </c>
      <c r="Q421" s="42">
        <v>2034</v>
      </c>
      <c r="R421" s="42">
        <v>2035</v>
      </c>
      <c r="S421" s="42">
        <v>2036</v>
      </c>
      <c r="T421" s="42">
        <v>2037</v>
      </c>
      <c r="U421" s="42">
        <v>2038</v>
      </c>
      <c r="V421" s="42">
        <v>2039</v>
      </c>
      <c r="W421" s="42">
        <v>2040</v>
      </c>
      <c r="X421" s="42"/>
    </row>
    <row r="422" spans="1:24" x14ac:dyDescent="0.25">
      <c r="A422" s="37">
        <v>285</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row>
    <row r="423" spans="1:24" x14ac:dyDescent="0.25">
      <c r="A423" s="37">
        <v>287</v>
      </c>
      <c r="B423" s="42" t="s">
        <v>104</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289</v>
      </c>
      <c r="B424" s="42" t="s">
        <v>105</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299</v>
      </c>
      <c r="B425" s="42" t="s">
        <v>78</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301</v>
      </c>
      <c r="B426" s="42" t="s">
        <v>106</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A427" s="37">
        <v>303</v>
      </c>
      <c r="B427" s="42" t="s">
        <v>107</v>
      </c>
      <c r="C427" s="24">
        <v>0</v>
      </c>
      <c r="D427" s="24">
        <v>0</v>
      </c>
      <c r="E427" s="24">
        <v>0</v>
      </c>
      <c r="F427" s="24">
        <v>0</v>
      </c>
      <c r="G427" s="24">
        <v>0</v>
      </c>
      <c r="H427" s="24">
        <v>0</v>
      </c>
      <c r="I427" s="24">
        <v>0</v>
      </c>
      <c r="J427" s="24">
        <v>0</v>
      </c>
      <c r="K427" s="24">
        <v>0</v>
      </c>
      <c r="L427" s="24">
        <v>0</v>
      </c>
      <c r="M427" s="24">
        <v>0</v>
      </c>
      <c r="N427" s="24">
        <v>0</v>
      </c>
      <c r="O427" s="24">
        <v>0</v>
      </c>
      <c r="P427" s="24">
        <v>0</v>
      </c>
      <c r="Q427" s="24">
        <v>0</v>
      </c>
      <c r="R427" s="24">
        <v>0</v>
      </c>
      <c r="S427" s="24">
        <v>0</v>
      </c>
      <c r="T427" s="24">
        <v>0</v>
      </c>
      <c r="U427" s="24">
        <v>0</v>
      </c>
      <c r="V427" s="24">
        <v>0</v>
      </c>
      <c r="W427" s="24">
        <v>0</v>
      </c>
      <c r="X427" s="24"/>
    </row>
    <row r="428" spans="1:24" x14ac:dyDescent="0.25">
      <c r="B428" s="42"/>
      <c r="C428" s="26"/>
      <c r="D428" s="26"/>
      <c r="E428" s="26"/>
      <c r="F428" s="26"/>
      <c r="G428" s="26"/>
      <c r="H428" s="26"/>
      <c r="I428" s="26"/>
      <c r="J428" s="26"/>
      <c r="K428" s="26"/>
      <c r="L428" s="26"/>
      <c r="M428" s="26"/>
      <c r="N428" s="26"/>
      <c r="O428" s="26"/>
      <c r="P428" s="26"/>
      <c r="Q428" s="26"/>
      <c r="R428" s="26"/>
      <c r="S428" s="26"/>
      <c r="T428" s="26"/>
      <c r="U428" s="26"/>
      <c r="V428" s="26"/>
      <c r="W428" s="26"/>
      <c r="X428" s="26"/>
    </row>
    <row r="429" spans="1:24" x14ac:dyDescent="0.25">
      <c r="A429" s="37">
        <v>330</v>
      </c>
      <c r="B429" s="42" t="s">
        <v>82</v>
      </c>
      <c r="C429" s="36">
        <v>0</v>
      </c>
      <c r="D429" s="36">
        <v>0</v>
      </c>
      <c r="E429" s="36">
        <v>0</v>
      </c>
      <c r="F429" s="36">
        <v>0</v>
      </c>
      <c r="G429" s="36">
        <v>0</v>
      </c>
      <c r="H429" s="36">
        <v>0</v>
      </c>
      <c r="I429" s="36">
        <v>0</v>
      </c>
      <c r="J429" s="36">
        <v>0</v>
      </c>
      <c r="K429" s="36">
        <v>0</v>
      </c>
      <c r="L429" s="36">
        <v>0</v>
      </c>
      <c r="M429" s="36">
        <v>0</v>
      </c>
      <c r="N429" s="36">
        <v>0</v>
      </c>
      <c r="O429" s="36">
        <v>0</v>
      </c>
      <c r="P429" s="36">
        <v>0</v>
      </c>
      <c r="Q429" s="36">
        <v>0</v>
      </c>
      <c r="R429" s="36">
        <v>0</v>
      </c>
      <c r="S429" s="36">
        <v>0</v>
      </c>
      <c r="T429" s="36">
        <v>0</v>
      </c>
      <c r="U429" s="36">
        <v>0</v>
      </c>
      <c r="V429" s="36">
        <v>0</v>
      </c>
      <c r="W429" s="36">
        <v>0</v>
      </c>
      <c r="X429" s="36"/>
    </row>
    <row r="430" spans="1:24" x14ac:dyDescent="0.25">
      <c r="A430" s="37">
        <v>331</v>
      </c>
      <c r="B430" s="42" t="s">
        <v>83</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row>
    <row r="431" spans="1:24" x14ac:dyDescent="0.25">
      <c r="A431" s="37">
        <v>332</v>
      </c>
      <c r="B431" s="42" t="s">
        <v>84</v>
      </c>
      <c r="C431" s="28">
        <v>0</v>
      </c>
      <c r="D431" s="28">
        <v>0</v>
      </c>
      <c r="E431" s="28">
        <v>0</v>
      </c>
      <c r="F431" s="28">
        <v>0</v>
      </c>
      <c r="G431" s="28">
        <v>0</v>
      </c>
      <c r="H431" s="28">
        <v>0</v>
      </c>
      <c r="I431" s="28">
        <v>0</v>
      </c>
      <c r="J431" s="28">
        <v>0</v>
      </c>
      <c r="K431" s="28">
        <v>0</v>
      </c>
      <c r="L431" s="28">
        <v>0</v>
      </c>
      <c r="M431" s="28">
        <v>0</v>
      </c>
      <c r="N431" s="28">
        <v>0</v>
      </c>
      <c r="O431" s="28">
        <v>0</v>
      </c>
      <c r="P431" s="28">
        <v>0</v>
      </c>
      <c r="Q431" s="28">
        <v>0</v>
      </c>
      <c r="R431" s="28">
        <v>0</v>
      </c>
      <c r="S431" s="28">
        <v>0</v>
      </c>
      <c r="T431" s="28">
        <v>0</v>
      </c>
      <c r="U431" s="28">
        <v>0</v>
      </c>
      <c r="V431" s="28">
        <v>0</v>
      </c>
      <c r="W431" s="28">
        <v>0</v>
      </c>
      <c r="X431" s="28"/>
    </row>
    <row r="432" spans="1:24" x14ac:dyDescent="0.25">
      <c r="A432" s="37">
        <v>336</v>
      </c>
      <c r="B432" s="42" t="s">
        <v>85</v>
      </c>
      <c r="C432" s="28">
        <v>1</v>
      </c>
      <c r="D432" s="28">
        <v>1</v>
      </c>
      <c r="E432" s="28">
        <v>1</v>
      </c>
      <c r="F432" s="28">
        <v>1</v>
      </c>
      <c r="G432" s="28">
        <v>1</v>
      </c>
      <c r="H432" s="28">
        <v>1</v>
      </c>
      <c r="I432" s="28">
        <v>1</v>
      </c>
      <c r="J432" s="28">
        <v>1</v>
      </c>
      <c r="K432" s="28">
        <v>1</v>
      </c>
      <c r="L432" s="28">
        <v>1</v>
      </c>
      <c r="M432" s="28">
        <v>1</v>
      </c>
      <c r="N432" s="28">
        <v>1</v>
      </c>
      <c r="O432" s="28">
        <v>1</v>
      </c>
      <c r="P432" s="28">
        <v>1</v>
      </c>
      <c r="Q432" s="28">
        <v>1</v>
      </c>
      <c r="R432" s="28">
        <v>1</v>
      </c>
      <c r="S432" s="28">
        <v>1</v>
      </c>
      <c r="T432" s="28">
        <v>1</v>
      </c>
      <c r="U432" s="28">
        <v>1</v>
      </c>
      <c r="V432" s="28">
        <v>1</v>
      </c>
      <c r="W432" s="28">
        <v>1</v>
      </c>
      <c r="X432" s="28"/>
    </row>
    <row r="433" spans="1:24" x14ac:dyDescent="0.25">
      <c r="B433" s="42"/>
      <c r="C433" s="26"/>
      <c r="D433" s="26"/>
      <c r="E433" s="26"/>
      <c r="F433" s="26"/>
      <c r="G433" s="26"/>
      <c r="H433" s="26"/>
      <c r="I433" s="26"/>
      <c r="J433" s="26"/>
      <c r="K433" s="26"/>
      <c r="L433" s="26"/>
      <c r="M433" s="26"/>
      <c r="N433" s="26"/>
      <c r="O433" s="26"/>
      <c r="P433" s="26"/>
      <c r="Q433" s="26"/>
      <c r="R433" s="26"/>
      <c r="S433" s="26"/>
      <c r="T433" s="26"/>
      <c r="U433" s="26"/>
      <c r="V433" s="26"/>
      <c r="W433" s="26"/>
      <c r="X433" s="26"/>
    </row>
    <row r="434" spans="1:24" x14ac:dyDescent="0.25">
      <c r="A434" s="37">
        <v>339</v>
      </c>
      <c r="B434" s="42" t="s">
        <v>86</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A435" s="37">
        <v>340</v>
      </c>
      <c r="B435" s="42" t="s">
        <v>87</v>
      </c>
      <c r="C435" s="24">
        <v>0</v>
      </c>
      <c r="D435" s="24">
        <v>0</v>
      </c>
      <c r="E435" s="24">
        <v>0</v>
      </c>
      <c r="F435" s="24">
        <v>0</v>
      </c>
      <c r="G435" s="24">
        <v>0</v>
      </c>
      <c r="H435" s="24">
        <v>0</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row>
    <row r="436" spans="1:24" x14ac:dyDescent="0.25">
      <c r="B436" s="42"/>
      <c r="C436" s="26"/>
      <c r="D436" s="26"/>
      <c r="E436" s="26"/>
      <c r="F436" s="26"/>
      <c r="G436" s="26"/>
      <c r="H436" s="26"/>
      <c r="I436" s="26"/>
      <c r="J436" s="26"/>
      <c r="K436" s="26"/>
      <c r="L436" s="26"/>
      <c r="M436" s="26"/>
      <c r="N436" s="26"/>
      <c r="O436" s="26"/>
      <c r="P436" s="26"/>
      <c r="Q436" s="26"/>
      <c r="R436" s="26"/>
      <c r="S436" s="26"/>
      <c r="T436" s="26"/>
      <c r="U436" s="26"/>
      <c r="V436" s="26"/>
      <c r="W436" s="26"/>
      <c r="X436" s="26"/>
    </row>
    <row r="437" spans="1:24" x14ac:dyDescent="0.25">
      <c r="A437" s="37">
        <v>366</v>
      </c>
      <c r="B437" s="42" t="s">
        <v>88</v>
      </c>
      <c r="C437" s="36">
        <v>0</v>
      </c>
      <c r="D437" s="36">
        <v>0</v>
      </c>
      <c r="E437" s="36">
        <v>0</v>
      </c>
      <c r="F437" s="36">
        <v>0</v>
      </c>
      <c r="G437" s="36">
        <v>0</v>
      </c>
      <c r="H437" s="36">
        <v>0</v>
      </c>
      <c r="I437" s="36">
        <v>0</v>
      </c>
      <c r="J437" s="36">
        <v>0</v>
      </c>
      <c r="K437" s="36">
        <v>0</v>
      </c>
      <c r="L437" s="36">
        <v>0</v>
      </c>
      <c r="M437" s="36">
        <v>0</v>
      </c>
      <c r="N437" s="36">
        <v>0</v>
      </c>
      <c r="O437" s="36">
        <v>0</v>
      </c>
      <c r="P437" s="36">
        <v>0</v>
      </c>
      <c r="Q437" s="36">
        <v>0</v>
      </c>
      <c r="R437" s="36">
        <v>0</v>
      </c>
      <c r="S437" s="36">
        <v>0</v>
      </c>
      <c r="T437" s="36">
        <v>0</v>
      </c>
      <c r="U437" s="36">
        <v>0</v>
      </c>
      <c r="V437" s="36">
        <v>0</v>
      </c>
      <c r="W437" s="36">
        <v>0</v>
      </c>
      <c r="X437" s="36"/>
    </row>
    <row r="438" spans="1:24" x14ac:dyDescent="0.25">
      <c r="A438" s="37">
        <v>368</v>
      </c>
      <c r="B438" s="42" t="s">
        <v>89</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row>
    <row r="439" spans="1:24" x14ac:dyDescent="0.25">
      <c r="A439" s="37">
        <v>369</v>
      </c>
      <c r="B439" s="42" t="s">
        <v>90</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A440" s="37">
        <v>370</v>
      </c>
      <c r="B440" s="42" t="s">
        <v>91</v>
      </c>
      <c r="C440" s="28">
        <v>0</v>
      </c>
      <c r="D440" s="28">
        <v>0</v>
      </c>
      <c r="E440" s="28">
        <v>0</v>
      </c>
      <c r="F440" s="28">
        <v>0</v>
      </c>
      <c r="G440" s="28">
        <v>0</v>
      </c>
      <c r="H440" s="28">
        <v>0</v>
      </c>
      <c r="I440" s="28">
        <v>0</v>
      </c>
      <c r="J440" s="28">
        <v>0</v>
      </c>
      <c r="K440" s="28">
        <v>0</v>
      </c>
      <c r="L440" s="28">
        <v>0</v>
      </c>
      <c r="M440" s="28">
        <v>0</v>
      </c>
      <c r="N440" s="28">
        <v>0</v>
      </c>
      <c r="O440" s="28">
        <v>0</v>
      </c>
      <c r="P440" s="28">
        <v>0</v>
      </c>
      <c r="Q440" s="28">
        <v>0</v>
      </c>
      <c r="R440" s="28">
        <v>0</v>
      </c>
      <c r="S440" s="28">
        <v>0</v>
      </c>
      <c r="T440" s="28">
        <v>0</v>
      </c>
      <c r="U440" s="28">
        <v>0</v>
      </c>
      <c r="V440" s="28">
        <v>0</v>
      </c>
      <c r="W440" s="28">
        <v>0</v>
      </c>
      <c r="X440" s="28"/>
    </row>
    <row r="441" spans="1:24" x14ac:dyDescent="0.25">
      <c r="B441" s="42"/>
      <c r="C441" s="26"/>
      <c r="D441" s="26"/>
      <c r="E441" s="26"/>
      <c r="F441" s="26"/>
      <c r="G441" s="26"/>
      <c r="H441" s="26"/>
      <c r="I441" s="26"/>
      <c r="J441" s="26"/>
      <c r="K441" s="26"/>
      <c r="L441" s="26"/>
      <c r="M441" s="26"/>
      <c r="N441" s="26"/>
      <c r="O441" s="26"/>
      <c r="P441" s="26"/>
      <c r="Q441" s="26"/>
      <c r="R441" s="26"/>
      <c r="S441" s="26"/>
      <c r="T441" s="26"/>
      <c r="U441" s="26"/>
      <c r="V441" s="26"/>
      <c r="W441" s="26"/>
      <c r="X441" s="26"/>
    </row>
    <row r="442" spans="1:24" x14ac:dyDescent="0.25">
      <c r="A442" s="37">
        <v>380</v>
      </c>
      <c r="B442" s="42" t="s">
        <v>37</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row>
    <row r="443" spans="1:24" x14ac:dyDescent="0.25">
      <c r="A443" s="37">
        <v>381</v>
      </c>
      <c r="B443" s="42" t="s">
        <v>75</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382</v>
      </c>
      <c r="B444" s="42" t="s">
        <v>76</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5" spans="1:24" x14ac:dyDescent="0.25">
      <c r="A445" s="37">
        <v>383</v>
      </c>
      <c r="B445" s="42" t="s">
        <v>40</v>
      </c>
      <c r="C445" s="24">
        <v>0</v>
      </c>
      <c r="D445" s="24">
        <v>0</v>
      </c>
      <c r="E445" s="24">
        <v>0</v>
      </c>
      <c r="F445" s="24">
        <v>0</v>
      </c>
      <c r="G445" s="24">
        <v>0</v>
      </c>
      <c r="H445" s="24">
        <v>0</v>
      </c>
      <c r="I445" s="24">
        <v>0</v>
      </c>
      <c r="J445" s="24">
        <v>0</v>
      </c>
      <c r="K445" s="24">
        <v>0</v>
      </c>
      <c r="L445" s="24">
        <v>0</v>
      </c>
      <c r="M445" s="24">
        <v>0</v>
      </c>
      <c r="N445" s="24">
        <v>0</v>
      </c>
      <c r="O445" s="24">
        <v>0</v>
      </c>
      <c r="P445" s="24">
        <v>0</v>
      </c>
      <c r="Q445" s="24">
        <v>0</v>
      </c>
      <c r="R445" s="24">
        <v>0</v>
      </c>
      <c r="S445" s="24">
        <v>0</v>
      </c>
      <c r="T445" s="24">
        <v>0</v>
      </c>
      <c r="U445" s="24">
        <v>0</v>
      </c>
      <c r="V445" s="24">
        <v>0</v>
      </c>
      <c r="W445" s="24">
        <v>0</v>
      </c>
      <c r="X445" s="24"/>
    </row>
    <row r="447" spans="1:24" x14ac:dyDescent="0.25">
      <c r="A447" s="37">
        <v>1</v>
      </c>
      <c r="B447" s="42" t="s">
        <v>103</v>
      </c>
      <c r="C447" s="42" t="s">
        <v>103</v>
      </c>
      <c r="D447" s="42"/>
      <c r="E447" s="42"/>
      <c r="F447" s="42"/>
      <c r="G447" s="42"/>
      <c r="H447" s="42"/>
      <c r="I447" s="42"/>
      <c r="J447" s="42"/>
      <c r="K447" s="42"/>
      <c r="L447" s="42"/>
      <c r="M447" s="42"/>
      <c r="N447" s="42"/>
      <c r="O447" s="42"/>
      <c r="P447" s="42"/>
      <c r="Q447" s="42"/>
      <c r="R447" s="42"/>
      <c r="S447" s="42"/>
      <c r="T447" s="42"/>
      <c r="U447" s="42"/>
      <c r="V447" s="42"/>
      <c r="W447" s="42"/>
      <c r="X447" s="42"/>
    </row>
    <row r="448" spans="1:24" x14ac:dyDescent="0.25">
      <c r="A448" s="37">
        <v>283</v>
      </c>
      <c r="B448" s="42" t="s">
        <v>73</v>
      </c>
      <c r="C448" s="42">
        <v>2020</v>
      </c>
      <c r="D448" s="42">
        <v>2021</v>
      </c>
      <c r="E448" s="42">
        <v>2022</v>
      </c>
      <c r="F448" s="42">
        <v>2023</v>
      </c>
      <c r="G448" s="42">
        <v>2024</v>
      </c>
      <c r="H448" s="42">
        <v>2025</v>
      </c>
      <c r="I448" s="42">
        <v>2026</v>
      </c>
      <c r="J448" s="42">
        <v>2027</v>
      </c>
      <c r="K448" s="42">
        <v>2028</v>
      </c>
      <c r="L448" s="42">
        <v>2029</v>
      </c>
      <c r="M448" s="42">
        <v>2030</v>
      </c>
      <c r="N448" s="42">
        <v>2031</v>
      </c>
      <c r="O448" s="42">
        <v>2032</v>
      </c>
      <c r="P448" s="42">
        <v>2033</v>
      </c>
      <c r="Q448" s="42">
        <v>2034</v>
      </c>
      <c r="R448" s="42">
        <v>2035</v>
      </c>
      <c r="S448" s="42">
        <v>2036</v>
      </c>
      <c r="T448" s="42">
        <v>2037</v>
      </c>
      <c r="U448" s="42">
        <v>2038</v>
      </c>
      <c r="V448" s="42">
        <v>2039</v>
      </c>
      <c r="W448" s="42">
        <v>2040</v>
      </c>
      <c r="X448" s="42"/>
    </row>
    <row r="449" spans="1:24" x14ac:dyDescent="0.25">
      <c r="A449" s="37">
        <v>285</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row>
    <row r="450" spans="1:24" x14ac:dyDescent="0.25">
      <c r="A450" s="37">
        <v>287</v>
      </c>
      <c r="B450" s="42" t="s">
        <v>104</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289</v>
      </c>
      <c r="B451" s="42" t="s">
        <v>105</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299</v>
      </c>
      <c r="B452" s="42" t="s">
        <v>78</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301</v>
      </c>
      <c r="B453" s="42" t="s">
        <v>106</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A454" s="37">
        <v>303</v>
      </c>
      <c r="B454" s="42" t="s">
        <v>107</v>
      </c>
      <c r="C454" s="24">
        <v>0</v>
      </c>
      <c r="D454" s="24">
        <v>0</v>
      </c>
      <c r="E454" s="24">
        <v>0</v>
      </c>
      <c r="F454" s="24">
        <v>0</v>
      </c>
      <c r="G454" s="24">
        <v>0</v>
      </c>
      <c r="H454" s="24">
        <v>0</v>
      </c>
      <c r="I454" s="24">
        <v>0</v>
      </c>
      <c r="J454" s="24">
        <v>0</v>
      </c>
      <c r="K454" s="24">
        <v>0</v>
      </c>
      <c r="L454" s="24">
        <v>0</v>
      </c>
      <c r="M454" s="24">
        <v>0</v>
      </c>
      <c r="N454" s="24">
        <v>0</v>
      </c>
      <c r="O454" s="24">
        <v>0</v>
      </c>
      <c r="P454" s="24">
        <v>0</v>
      </c>
      <c r="Q454" s="24">
        <v>0</v>
      </c>
      <c r="R454" s="24">
        <v>0</v>
      </c>
      <c r="S454" s="24">
        <v>0</v>
      </c>
      <c r="T454" s="24">
        <v>0</v>
      </c>
      <c r="U454" s="24">
        <v>0</v>
      </c>
      <c r="V454" s="24">
        <v>0</v>
      </c>
      <c r="W454" s="24">
        <v>0</v>
      </c>
      <c r="X454" s="24"/>
    </row>
    <row r="455" spans="1:24" x14ac:dyDescent="0.25">
      <c r="B455" s="42"/>
      <c r="C455" s="26"/>
      <c r="D455" s="26"/>
      <c r="E455" s="26"/>
      <c r="F455" s="26"/>
      <c r="G455" s="26"/>
      <c r="H455" s="26"/>
      <c r="I455" s="26"/>
      <c r="J455" s="26"/>
      <c r="K455" s="26"/>
      <c r="L455" s="26"/>
      <c r="M455" s="26"/>
      <c r="N455" s="26"/>
      <c r="O455" s="26"/>
      <c r="P455" s="26"/>
      <c r="Q455" s="26"/>
      <c r="R455" s="26"/>
      <c r="S455" s="26"/>
      <c r="T455" s="26"/>
      <c r="U455" s="26"/>
      <c r="V455" s="26"/>
      <c r="W455" s="26"/>
      <c r="X455" s="26"/>
    </row>
    <row r="456" spans="1:24" x14ac:dyDescent="0.25">
      <c r="A456" s="37">
        <v>330</v>
      </c>
      <c r="B456" s="42" t="s">
        <v>82</v>
      </c>
      <c r="C456" s="36">
        <v>0</v>
      </c>
      <c r="D456" s="36">
        <v>0</v>
      </c>
      <c r="E456" s="36">
        <v>0</v>
      </c>
      <c r="F456" s="36">
        <v>0</v>
      </c>
      <c r="G456" s="36">
        <v>0</v>
      </c>
      <c r="H456" s="36">
        <v>0</v>
      </c>
      <c r="I456" s="36">
        <v>0</v>
      </c>
      <c r="J456" s="36">
        <v>0</v>
      </c>
      <c r="K456" s="36">
        <v>0</v>
      </c>
      <c r="L456" s="36">
        <v>0</v>
      </c>
      <c r="M456" s="36">
        <v>0</v>
      </c>
      <c r="N456" s="36">
        <v>0</v>
      </c>
      <c r="O456" s="36">
        <v>0</v>
      </c>
      <c r="P456" s="36">
        <v>0</v>
      </c>
      <c r="Q456" s="36">
        <v>0</v>
      </c>
      <c r="R456" s="36">
        <v>0</v>
      </c>
      <c r="S456" s="36">
        <v>0</v>
      </c>
      <c r="T456" s="36">
        <v>0</v>
      </c>
      <c r="U456" s="36">
        <v>0</v>
      </c>
      <c r="V456" s="36">
        <v>0</v>
      </c>
      <c r="W456" s="36">
        <v>0</v>
      </c>
      <c r="X456" s="36"/>
    </row>
    <row r="457" spans="1:24" x14ac:dyDescent="0.25">
      <c r="A457" s="37">
        <v>331</v>
      </c>
      <c r="B457" s="42" t="s">
        <v>83</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row>
    <row r="458" spans="1:24" x14ac:dyDescent="0.25">
      <c r="A458" s="37">
        <v>332</v>
      </c>
      <c r="B458" s="42" t="s">
        <v>84</v>
      </c>
      <c r="C458" s="28">
        <v>0</v>
      </c>
      <c r="D458" s="28">
        <v>0</v>
      </c>
      <c r="E458" s="28">
        <v>0</v>
      </c>
      <c r="F458" s="28">
        <v>0</v>
      </c>
      <c r="G458" s="28">
        <v>0</v>
      </c>
      <c r="H458" s="28">
        <v>0</v>
      </c>
      <c r="I458" s="28">
        <v>0</v>
      </c>
      <c r="J458" s="28">
        <v>0</v>
      </c>
      <c r="K458" s="28">
        <v>0</v>
      </c>
      <c r="L458" s="28">
        <v>0</v>
      </c>
      <c r="M458" s="28">
        <v>0</v>
      </c>
      <c r="N458" s="28">
        <v>0</v>
      </c>
      <c r="O458" s="28">
        <v>0</v>
      </c>
      <c r="P458" s="28">
        <v>0</v>
      </c>
      <c r="Q458" s="28">
        <v>0</v>
      </c>
      <c r="R458" s="28">
        <v>0</v>
      </c>
      <c r="S458" s="28">
        <v>0</v>
      </c>
      <c r="T458" s="28">
        <v>0</v>
      </c>
      <c r="U458" s="28">
        <v>0</v>
      </c>
      <c r="V458" s="28">
        <v>0</v>
      </c>
      <c r="W458" s="28">
        <v>0</v>
      </c>
      <c r="X458" s="28"/>
    </row>
    <row r="459" spans="1:24" x14ac:dyDescent="0.25">
      <c r="A459" s="37">
        <v>336</v>
      </c>
      <c r="B459" s="42" t="s">
        <v>85</v>
      </c>
      <c r="C459" s="28">
        <v>1</v>
      </c>
      <c r="D459" s="28">
        <v>1</v>
      </c>
      <c r="E459" s="28">
        <v>1</v>
      </c>
      <c r="F459" s="28">
        <v>1</v>
      </c>
      <c r="G459" s="28">
        <v>1</v>
      </c>
      <c r="H459" s="28">
        <v>1</v>
      </c>
      <c r="I459" s="28">
        <v>1</v>
      </c>
      <c r="J459" s="28">
        <v>1</v>
      </c>
      <c r="K459" s="28">
        <v>1</v>
      </c>
      <c r="L459" s="28">
        <v>1</v>
      </c>
      <c r="M459" s="28">
        <v>1</v>
      </c>
      <c r="N459" s="28">
        <v>1</v>
      </c>
      <c r="O459" s="28">
        <v>1</v>
      </c>
      <c r="P459" s="28">
        <v>1</v>
      </c>
      <c r="Q459" s="28">
        <v>1</v>
      </c>
      <c r="R459" s="28">
        <v>1</v>
      </c>
      <c r="S459" s="28">
        <v>1</v>
      </c>
      <c r="T459" s="28">
        <v>1</v>
      </c>
      <c r="U459" s="28">
        <v>1</v>
      </c>
      <c r="V459" s="28">
        <v>1</v>
      </c>
      <c r="W459" s="28">
        <v>1</v>
      </c>
      <c r="X459" s="28"/>
    </row>
    <row r="460" spans="1:24" x14ac:dyDescent="0.25">
      <c r="B460" s="42"/>
      <c r="C460" s="26"/>
      <c r="D460" s="26"/>
      <c r="E460" s="26"/>
      <c r="F460" s="26"/>
      <c r="G460" s="26"/>
      <c r="H460" s="26"/>
      <c r="I460" s="26"/>
      <c r="J460" s="26"/>
      <c r="K460" s="26"/>
      <c r="L460" s="26"/>
      <c r="M460" s="26"/>
      <c r="N460" s="26"/>
      <c r="O460" s="26"/>
      <c r="P460" s="26"/>
      <c r="Q460" s="26"/>
      <c r="R460" s="26"/>
      <c r="S460" s="26"/>
      <c r="T460" s="26"/>
      <c r="U460" s="26"/>
      <c r="V460" s="26"/>
      <c r="W460" s="26"/>
      <c r="X460" s="26"/>
    </row>
    <row r="461" spans="1:24" x14ac:dyDescent="0.25">
      <c r="A461" s="37">
        <v>339</v>
      </c>
      <c r="B461" s="42" t="s">
        <v>86</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A462" s="37">
        <v>340</v>
      </c>
      <c r="B462" s="42" t="s">
        <v>87</v>
      </c>
      <c r="C462" s="24">
        <v>0</v>
      </c>
      <c r="D462" s="24">
        <v>0</v>
      </c>
      <c r="E462" s="24">
        <v>0</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row>
    <row r="463" spans="1:24" x14ac:dyDescent="0.25">
      <c r="B463" s="42"/>
      <c r="C463" s="26"/>
      <c r="D463" s="26"/>
      <c r="E463" s="26"/>
      <c r="F463" s="26"/>
      <c r="G463" s="26"/>
      <c r="H463" s="26"/>
      <c r="I463" s="26"/>
      <c r="J463" s="26"/>
      <c r="K463" s="26"/>
      <c r="L463" s="26"/>
      <c r="M463" s="26"/>
      <c r="N463" s="26"/>
      <c r="O463" s="26"/>
      <c r="P463" s="26"/>
      <c r="Q463" s="26"/>
      <c r="R463" s="26"/>
      <c r="S463" s="26"/>
      <c r="T463" s="26"/>
      <c r="U463" s="26"/>
      <c r="V463" s="26"/>
      <c r="W463" s="26"/>
      <c r="X463" s="26"/>
    </row>
    <row r="464" spans="1:24" x14ac:dyDescent="0.25">
      <c r="A464" s="37">
        <v>366</v>
      </c>
      <c r="B464" s="42" t="s">
        <v>88</v>
      </c>
      <c r="C464" s="36">
        <v>0</v>
      </c>
      <c r="D464" s="36">
        <v>0</v>
      </c>
      <c r="E464" s="36">
        <v>0</v>
      </c>
      <c r="F464" s="36">
        <v>0</v>
      </c>
      <c r="G464" s="36">
        <v>0</v>
      </c>
      <c r="H464" s="36">
        <v>0</v>
      </c>
      <c r="I464" s="36">
        <v>0</v>
      </c>
      <c r="J464" s="36">
        <v>0</v>
      </c>
      <c r="K464" s="36">
        <v>0</v>
      </c>
      <c r="L464" s="36">
        <v>0</v>
      </c>
      <c r="M464" s="36">
        <v>0</v>
      </c>
      <c r="N464" s="36">
        <v>0</v>
      </c>
      <c r="O464" s="36">
        <v>0</v>
      </c>
      <c r="P464" s="36">
        <v>0</v>
      </c>
      <c r="Q464" s="36">
        <v>0</v>
      </c>
      <c r="R464" s="36">
        <v>0</v>
      </c>
      <c r="S464" s="36">
        <v>0</v>
      </c>
      <c r="T464" s="36">
        <v>0</v>
      </c>
      <c r="U464" s="36">
        <v>0</v>
      </c>
      <c r="V464" s="36">
        <v>0</v>
      </c>
      <c r="W464" s="36">
        <v>0</v>
      </c>
      <c r="X464" s="36"/>
    </row>
    <row r="465" spans="1:24" x14ac:dyDescent="0.25">
      <c r="A465" s="37">
        <v>368</v>
      </c>
      <c r="B465" s="42" t="s">
        <v>89</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row>
    <row r="466" spans="1:24" x14ac:dyDescent="0.25">
      <c r="A466" s="37">
        <v>369</v>
      </c>
      <c r="B466" s="42" t="s">
        <v>90</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A467" s="37">
        <v>370</v>
      </c>
      <c r="B467" s="42" t="s">
        <v>91</v>
      </c>
      <c r="C467" s="28">
        <v>0</v>
      </c>
      <c r="D467" s="28">
        <v>0</v>
      </c>
      <c r="E467" s="28">
        <v>0</v>
      </c>
      <c r="F467" s="28">
        <v>0</v>
      </c>
      <c r="G467" s="28">
        <v>0</v>
      </c>
      <c r="H467" s="28">
        <v>0</v>
      </c>
      <c r="I467" s="28">
        <v>0</v>
      </c>
      <c r="J467" s="28">
        <v>0</v>
      </c>
      <c r="K467" s="28">
        <v>0</v>
      </c>
      <c r="L467" s="28">
        <v>0</v>
      </c>
      <c r="M467" s="28">
        <v>0</v>
      </c>
      <c r="N467" s="28">
        <v>0</v>
      </c>
      <c r="O467" s="28">
        <v>0</v>
      </c>
      <c r="P467" s="28">
        <v>0</v>
      </c>
      <c r="Q467" s="28">
        <v>0</v>
      </c>
      <c r="R467" s="28">
        <v>0</v>
      </c>
      <c r="S467" s="28">
        <v>0</v>
      </c>
      <c r="T467" s="28">
        <v>0</v>
      </c>
      <c r="U467" s="28">
        <v>0</v>
      </c>
      <c r="V467" s="28">
        <v>0</v>
      </c>
      <c r="W467" s="28">
        <v>0</v>
      </c>
      <c r="X467" s="28"/>
    </row>
    <row r="468" spans="1:24" x14ac:dyDescent="0.25">
      <c r="B468" s="42"/>
      <c r="C468" s="26"/>
      <c r="D468" s="26"/>
      <c r="E468" s="26"/>
      <c r="F468" s="26"/>
      <c r="G468" s="26"/>
      <c r="H468" s="26"/>
      <c r="I468" s="26"/>
      <c r="J468" s="26"/>
      <c r="K468" s="26"/>
      <c r="L468" s="26"/>
      <c r="M468" s="26"/>
      <c r="N468" s="26"/>
      <c r="O468" s="26"/>
      <c r="P468" s="26"/>
      <c r="Q468" s="26"/>
      <c r="R468" s="26"/>
      <c r="S468" s="26"/>
      <c r="T468" s="26"/>
      <c r="U468" s="26"/>
      <c r="V468" s="26"/>
      <c r="W468" s="26"/>
      <c r="X468" s="26"/>
    </row>
    <row r="469" spans="1:24" x14ac:dyDescent="0.25">
      <c r="A469" s="37">
        <v>380</v>
      </c>
      <c r="B469" s="42" t="s">
        <v>37</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row>
    <row r="470" spans="1:24" x14ac:dyDescent="0.25">
      <c r="A470" s="37">
        <v>381</v>
      </c>
      <c r="B470" s="42" t="s">
        <v>75</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382</v>
      </c>
      <c r="B471" s="42" t="s">
        <v>76</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2" spans="1:24" x14ac:dyDescent="0.25">
      <c r="A472" s="37">
        <v>383</v>
      </c>
      <c r="B472" s="42" t="s">
        <v>40</v>
      </c>
      <c r="C472" s="24">
        <v>0</v>
      </c>
      <c r="D472" s="24">
        <v>0</v>
      </c>
      <c r="E472" s="24">
        <v>0</v>
      </c>
      <c r="F472" s="24">
        <v>0</v>
      </c>
      <c r="G472" s="24">
        <v>0</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row>
    <row r="474" spans="1:24" x14ac:dyDescent="0.25">
      <c r="A474" s="37">
        <v>1</v>
      </c>
      <c r="B474" s="42" t="s">
        <v>103</v>
      </c>
      <c r="C474" s="42" t="s">
        <v>103</v>
      </c>
      <c r="D474" s="42"/>
      <c r="E474" s="42"/>
      <c r="F474" s="42"/>
      <c r="G474" s="42"/>
      <c r="H474" s="42"/>
      <c r="I474" s="42"/>
      <c r="J474" s="42"/>
      <c r="K474" s="42"/>
      <c r="L474" s="42"/>
      <c r="M474" s="42"/>
      <c r="N474" s="42"/>
      <c r="O474" s="42"/>
      <c r="P474" s="42"/>
      <c r="Q474" s="42"/>
      <c r="R474" s="42"/>
      <c r="S474" s="42"/>
      <c r="T474" s="42"/>
      <c r="U474" s="42"/>
      <c r="V474" s="42"/>
      <c r="W474" s="42"/>
      <c r="X474" s="42"/>
    </row>
    <row r="475" spans="1:24" x14ac:dyDescent="0.25">
      <c r="A475" s="37">
        <v>283</v>
      </c>
      <c r="B475" s="42" t="s">
        <v>73</v>
      </c>
      <c r="C475" s="42">
        <v>2020</v>
      </c>
      <c r="D475" s="42">
        <v>2021</v>
      </c>
      <c r="E475" s="42">
        <v>2022</v>
      </c>
      <c r="F475" s="42">
        <v>2023</v>
      </c>
      <c r="G475" s="42">
        <v>2024</v>
      </c>
      <c r="H475" s="42">
        <v>2025</v>
      </c>
      <c r="I475" s="42">
        <v>2026</v>
      </c>
      <c r="J475" s="42">
        <v>2027</v>
      </c>
      <c r="K475" s="42">
        <v>2028</v>
      </c>
      <c r="L475" s="42">
        <v>2029</v>
      </c>
      <c r="M475" s="42">
        <v>2030</v>
      </c>
      <c r="N475" s="42">
        <v>2031</v>
      </c>
      <c r="O475" s="42">
        <v>2032</v>
      </c>
      <c r="P475" s="42">
        <v>2033</v>
      </c>
      <c r="Q475" s="42">
        <v>2034</v>
      </c>
      <c r="R475" s="42">
        <v>2035</v>
      </c>
      <c r="S475" s="42">
        <v>2036</v>
      </c>
      <c r="T475" s="42">
        <v>2037</v>
      </c>
      <c r="U475" s="42">
        <v>2038</v>
      </c>
      <c r="V475" s="42">
        <v>2039</v>
      </c>
      <c r="W475" s="42">
        <v>2040</v>
      </c>
      <c r="X475" s="42"/>
    </row>
    <row r="476" spans="1:24" x14ac:dyDescent="0.25">
      <c r="A476" s="37">
        <v>285</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row>
    <row r="477" spans="1:24" x14ac:dyDescent="0.25">
      <c r="A477" s="37">
        <v>287</v>
      </c>
      <c r="B477" s="42" t="s">
        <v>104</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289</v>
      </c>
      <c r="B478" s="42" t="s">
        <v>105</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299</v>
      </c>
      <c r="B479" s="42" t="s">
        <v>78</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301</v>
      </c>
      <c r="B480" s="42" t="s">
        <v>106</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A481" s="37">
        <v>303</v>
      </c>
      <c r="B481" s="42" t="s">
        <v>107</v>
      </c>
      <c r="C481" s="24">
        <v>0</v>
      </c>
      <c r="D481" s="24">
        <v>0</v>
      </c>
      <c r="E481" s="24">
        <v>0</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row>
    <row r="482" spans="1:24" x14ac:dyDescent="0.25">
      <c r="B482" s="42"/>
      <c r="C482" s="26"/>
      <c r="D482" s="26"/>
      <c r="E482" s="26"/>
      <c r="F482" s="26"/>
      <c r="G482" s="26"/>
      <c r="H482" s="26"/>
      <c r="I482" s="26"/>
      <c r="J482" s="26"/>
      <c r="K482" s="26"/>
      <c r="L482" s="26"/>
      <c r="M482" s="26"/>
      <c r="N482" s="26"/>
      <c r="O482" s="26"/>
      <c r="P482" s="26"/>
      <c r="Q482" s="26"/>
      <c r="R482" s="26"/>
      <c r="S482" s="26"/>
      <c r="T482" s="26"/>
      <c r="U482" s="26"/>
      <c r="V482" s="26"/>
      <c r="W482" s="26"/>
      <c r="X482" s="26"/>
    </row>
    <row r="483" spans="1:24" x14ac:dyDescent="0.25">
      <c r="A483" s="37">
        <v>330</v>
      </c>
      <c r="B483" s="42" t="s">
        <v>82</v>
      </c>
      <c r="C483" s="36">
        <v>0</v>
      </c>
      <c r="D483" s="36">
        <v>0</v>
      </c>
      <c r="E483" s="36">
        <v>0</v>
      </c>
      <c r="F483" s="36">
        <v>0</v>
      </c>
      <c r="G483" s="36">
        <v>0</v>
      </c>
      <c r="H483" s="36">
        <v>0</v>
      </c>
      <c r="I483" s="36">
        <v>0</v>
      </c>
      <c r="J483" s="36">
        <v>0</v>
      </c>
      <c r="K483" s="36">
        <v>0</v>
      </c>
      <c r="L483" s="36">
        <v>0</v>
      </c>
      <c r="M483" s="36">
        <v>0</v>
      </c>
      <c r="N483" s="36">
        <v>0</v>
      </c>
      <c r="O483" s="36">
        <v>0</v>
      </c>
      <c r="P483" s="36">
        <v>0</v>
      </c>
      <c r="Q483" s="36">
        <v>0</v>
      </c>
      <c r="R483" s="36">
        <v>0</v>
      </c>
      <c r="S483" s="36">
        <v>0</v>
      </c>
      <c r="T483" s="36">
        <v>0</v>
      </c>
      <c r="U483" s="36">
        <v>0</v>
      </c>
      <c r="V483" s="36">
        <v>0</v>
      </c>
      <c r="W483" s="36">
        <v>0</v>
      </c>
      <c r="X483" s="36"/>
    </row>
    <row r="484" spans="1:24" x14ac:dyDescent="0.25">
      <c r="A484" s="37">
        <v>331</v>
      </c>
      <c r="B484" s="42" t="s">
        <v>83</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row>
    <row r="485" spans="1:24" x14ac:dyDescent="0.25">
      <c r="A485" s="37">
        <v>332</v>
      </c>
      <c r="B485" s="42" t="s">
        <v>84</v>
      </c>
      <c r="C485" s="28">
        <v>0</v>
      </c>
      <c r="D485" s="28">
        <v>0</v>
      </c>
      <c r="E485" s="28">
        <v>0</v>
      </c>
      <c r="F485" s="28">
        <v>0</v>
      </c>
      <c r="G485" s="28">
        <v>0</v>
      </c>
      <c r="H485" s="28">
        <v>0</v>
      </c>
      <c r="I485" s="28">
        <v>0</v>
      </c>
      <c r="J485" s="28">
        <v>0</v>
      </c>
      <c r="K485" s="28">
        <v>0</v>
      </c>
      <c r="L485" s="28">
        <v>0</v>
      </c>
      <c r="M485" s="28">
        <v>0</v>
      </c>
      <c r="N485" s="28">
        <v>0</v>
      </c>
      <c r="O485" s="28">
        <v>0</v>
      </c>
      <c r="P485" s="28">
        <v>0</v>
      </c>
      <c r="Q485" s="28">
        <v>0</v>
      </c>
      <c r="R485" s="28">
        <v>0</v>
      </c>
      <c r="S485" s="28">
        <v>0</v>
      </c>
      <c r="T485" s="28">
        <v>0</v>
      </c>
      <c r="U485" s="28">
        <v>0</v>
      </c>
      <c r="V485" s="28">
        <v>0</v>
      </c>
      <c r="W485" s="28">
        <v>0</v>
      </c>
      <c r="X485" s="28"/>
    </row>
    <row r="486" spans="1:24" x14ac:dyDescent="0.25">
      <c r="A486" s="37">
        <v>336</v>
      </c>
      <c r="B486" s="42" t="s">
        <v>85</v>
      </c>
      <c r="C486" s="28">
        <v>1</v>
      </c>
      <c r="D486" s="28">
        <v>1</v>
      </c>
      <c r="E486" s="28">
        <v>1</v>
      </c>
      <c r="F486" s="28">
        <v>1</v>
      </c>
      <c r="G486" s="28">
        <v>1</v>
      </c>
      <c r="H486" s="28">
        <v>1</v>
      </c>
      <c r="I486" s="28">
        <v>1</v>
      </c>
      <c r="J486" s="28">
        <v>1</v>
      </c>
      <c r="K486" s="28">
        <v>1</v>
      </c>
      <c r="L486" s="28">
        <v>1</v>
      </c>
      <c r="M486" s="28">
        <v>1</v>
      </c>
      <c r="N486" s="28">
        <v>1</v>
      </c>
      <c r="O486" s="28">
        <v>1</v>
      </c>
      <c r="P486" s="28">
        <v>1</v>
      </c>
      <c r="Q486" s="28">
        <v>1</v>
      </c>
      <c r="R486" s="28">
        <v>1</v>
      </c>
      <c r="S486" s="28">
        <v>1</v>
      </c>
      <c r="T486" s="28">
        <v>1</v>
      </c>
      <c r="U486" s="28">
        <v>1</v>
      </c>
      <c r="V486" s="28">
        <v>1</v>
      </c>
      <c r="W486" s="28">
        <v>1</v>
      </c>
      <c r="X486" s="28"/>
    </row>
    <row r="487" spans="1:24" x14ac:dyDescent="0.25">
      <c r="B487" s="42"/>
      <c r="C487" s="26"/>
      <c r="D487" s="26"/>
      <c r="E487" s="26"/>
      <c r="F487" s="26"/>
      <c r="G487" s="26"/>
      <c r="H487" s="26"/>
      <c r="I487" s="26"/>
      <c r="J487" s="26"/>
      <c r="K487" s="26"/>
      <c r="L487" s="26"/>
      <c r="M487" s="26"/>
      <c r="N487" s="26"/>
      <c r="O487" s="26"/>
      <c r="P487" s="26"/>
      <c r="Q487" s="26"/>
      <c r="R487" s="26"/>
      <c r="S487" s="26"/>
      <c r="T487" s="26"/>
      <c r="U487" s="26"/>
      <c r="V487" s="26"/>
      <c r="W487" s="26"/>
      <c r="X487" s="26"/>
    </row>
    <row r="488" spans="1:24" x14ac:dyDescent="0.25">
      <c r="A488" s="37">
        <v>339</v>
      </c>
      <c r="B488" s="42" t="s">
        <v>86</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A489" s="37">
        <v>340</v>
      </c>
      <c r="B489" s="42" t="s">
        <v>87</v>
      </c>
      <c r="C489" s="24">
        <v>0</v>
      </c>
      <c r="D489" s="24">
        <v>0</v>
      </c>
      <c r="E489" s="24">
        <v>0</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row>
    <row r="490" spans="1:24" x14ac:dyDescent="0.25">
      <c r="B490" s="42"/>
      <c r="C490" s="26"/>
      <c r="D490" s="26"/>
      <c r="E490" s="26"/>
      <c r="F490" s="26"/>
      <c r="G490" s="26"/>
      <c r="H490" s="26"/>
      <c r="I490" s="26"/>
      <c r="J490" s="26"/>
      <c r="K490" s="26"/>
      <c r="L490" s="26"/>
      <c r="M490" s="26"/>
      <c r="N490" s="26"/>
      <c r="O490" s="26"/>
      <c r="P490" s="26"/>
      <c r="Q490" s="26"/>
      <c r="R490" s="26"/>
      <c r="S490" s="26"/>
      <c r="T490" s="26"/>
      <c r="U490" s="26"/>
      <c r="V490" s="26"/>
      <c r="W490" s="26"/>
      <c r="X490" s="26"/>
    </row>
    <row r="491" spans="1:24" x14ac:dyDescent="0.25">
      <c r="A491" s="37">
        <v>366</v>
      </c>
      <c r="B491" s="42" t="s">
        <v>88</v>
      </c>
      <c r="C491" s="36">
        <v>0</v>
      </c>
      <c r="D491" s="36">
        <v>0</v>
      </c>
      <c r="E491" s="36">
        <v>0</v>
      </c>
      <c r="F491" s="36">
        <v>0</v>
      </c>
      <c r="G491" s="36">
        <v>0</v>
      </c>
      <c r="H491" s="36">
        <v>0</v>
      </c>
      <c r="I491" s="36">
        <v>0</v>
      </c>
      <c r="J491" s="36">
        <v>0</v>
      </c>
      <c r="K491" s="36">
        <v>0</v>
      </c>
      <c r="L491" s="36">
        <v>0</v>
      </c>
      <c r="M491" s="36">
        <v>0</v>
      </c>
      <c r="N491" s="36">
        <v>0</v>
      </c>
      <c r="O491" s="36">
        <v>0</v>
      </c>
      <c r="P491" s="36">
        <v>0</v>
      </c>
      <c r="Q491" s="36">
        <v>0</v>
      </c>
      <c r="R491" s="36">
        <v>0</v>
      </c>
      <c r="S491" s="36">
        <v>0</v>
      </c>
      <c r="T491" s="36">
        <v>0</v>
      </c>
      <c r="U491" s="36">
        <v>0</v>
      </c>
      <c r="V491" s="36">
        <v>0</v>
      </c>
      <c r="W491" s="36">
        <v>0</v>
      </c>
      <c r="X491" s="36"/>
    </row>
    <row r="492" spans="1:24" x14ac:dyDescent="0.25">
      <c r="A492" s="37">
        <v>368</v>
      </c>
      <c r="B492" s="42" t="s">
        <v>89</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row>
    <row r="493" spans="1:24" x14ac:dyDescent="0.25">
      <c r="A493" s="37">
        <v>369</v>
      </c>
      <c r="B493" s="42" t="s">
        <v>90</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A494" s="37">
        <v>370</v>
      </c>
      <c r="B494" s="42" t="s">
        <v>91</v>
      </c>
      <c r="C494" s="28">
        <v>0</v>
      </c>
      <c r="D494" s="28">
        <v>0</v>
      </c>
      <c r="E494" s="28">
        <v>0</v>
      </c>
      <c r="F494" s="28">
        <v>0</v>
      </c>
      <c r="G494" s="28">
        <v>0</v>
      </c>
      <c r="H494" s="28">
        <v>0</v>
      </c>
      <c r="I494" s="28">
        <v>0</v>
      </c>
      <c r="J494" s="28">
        <v>0</v>
      </c>
      <c r="K494" s="28">
        <v>0</v>
      </c>
      <c r="L494" s="28">
        <v>0</v>
      </c>
      <c r="M494" s="28">
        <v>0</v>
      </c>
      <c r="N494" s="28">
        <v>0</v>
      </c>
      <c r="O494" s="28">
        <v>0</v>
      </c>
      <c r="P494" s="28">
        <v>0</v>
      </c>
      <c r="Q494" s="28">
        <v>0</v>
      </c>
      <c r="R494" s="28">
        <v>0</v>
      </c>
      <c r="S494" s="28">
        <v>0</v>
      </c>
      <c r="T494" s="28">
        <v>0</v>
      </c>
      <c r="U494" s="28">
        <v>0</v>
      </c>
      <c r="V494" s="28">
        <v>0</v>
      </c>
      <c r="W494" s="28">
        <v>0</v>
      </c>
      <c r="X494" s="28"/>
    </row>
    <row r="495" spans="1:24" x14ac:dyDescent="0.25">
      <c r="B495" s="42"/>
      <c r="C495" s="26"/>
      <c r="D495" s="26"/>
      <c r="E495" s="26"/>
      <c r="F495" s="26"/>
      <c r="G495" s="26"/>
      <c r="H495" s="26"/>
      <c r="I495" s="26"/>
      <c r="J495" s="26"/>
      <c r="K495" s="26"/>
      <c r="L495" s="26"/>
      <c r="M495" s="26"/>
      <c r="N495" s="26"/>
      <c r="O495" s="26"/>
      <c r="P495" s="26"/>
      <c r="Q495" s="26"/>
      <c r="R495" s="26"/>
      <c r="S495" s="26"/>
      <c r="T495" s="26"/>
      <c r="U495" s="26"/>
      <c r="V495" s="26"/>
      <c r="W495" s="26"/>
      <c r="X495" s="26"/>
    </row>
    <row r="496" spans="1:24" x14ac:dyDescent="0.25">
      <c r="A496" s="37">
        <v>380</v>
      </c>
      <c r="B496" s="42" t="s">
        <v>37</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row>
    <row r="497" spans="1:24" x14ac:dyDescent="0.25">
      <c r="A497" s="37">
        <v>381</v>
      </c>
      <c r="B497" s="42" t="s">
        <v>75</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382</v>
      </c>
      <c r="B498" s="42" t="s">
        <v>76</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499" spans="1:24" x14ac:dyDescent="0.25">
      <c r="A499" s="37">
        <v>383</v>
      </c>
      <c r="B499" s="42" t="s">
        <v>40</v>
      </c>
      <c r="C499" s="24">
        <v>0</v>
      </c>
      <c r="D499" s="24">
        <v>0</v>
      </c>
      <c r="E499" s="24">
        <v>0</v>
      </c>
      <c r="F499" s="24">
        <v>0</v>
      </c>
      <c r="G499" s="24">
        <v>0</v>
      </c>
      <c r="H499" s="24">
        <v>0</v>
      </c>
      <c r="I499" s="24">
        <v>0</v>
      </c>
      <c r="J499" s="24">
        <v>0</v>
      </c>
      <c r="K499" s="24">
        <v>0</v>
      </c>
      <c r="L499" s="24">
        <v>0</v>
      </c>
      <c r="M499" s="24">
        <v>0</v>
      </c>
      <c r="N499" s="24">
        <v>0</v>
      </c>
      <c r="O499" s="24">
        <v>0</v>
      </c>
      <c r="P499" s="24">
        <v>0</v>
      </c>
      <c r="Q499" s="24">
        <v>0</v>
      </c>
      <c r="R499" s="24">
        <v>0</v>
      </c>
      <c r="S499" s="24">
        <v>0</v>
      </c>
      <c r="T499" s="24">
        <v>0</v>
      </c>
      <c r="U499" s="24">
        <v>0</v>
      </c>
      <c r="V499" s="24">
        <v>0</v>
      </c>
      <c r="W499" s="24">
        <v>0</v>
      </c>
      <c r="X499" s="24"/>
    </row>
    <row r="501" spans="1:24" x14ac:dyDescent="0.25">
      <c r="A501" s="37">
        <v>1</v>
      </c>
      <c r="B501" s="42" t="s">
        <v>103</v>
      </c>
      <c r="C501" s="42" t="s">
        <v>103</v>
      </c>
      <c r="D501" s="42"/>
      <c r="E501" s="42"/>
      <c r="F501" s="42"/>
      <c r="G501" s="42"/>
      <c r="H501" s="42"/>
      <c r="I501" s="42"/>
      <c r="J501" s="42"/>
      <c r="K501" s="42"/>
      <c r="L501" s="42"/>
      <c r="M501" s="42"/>
      <c r="N501" s="42"/>
      <c r="O501" s="42"/>
      <c r="P501" s="42"/>
      <c r="Q501" s="42"/>
      <c r="R501" s="42"/>
      <c r="S501" s="42"/>
      <c r="T501" s="42"/>
      <c r="U501" s="42"/>
      <c r="V501" s="42"/>
      <c r="W501" s="42"/>
      <c r="X501" s="42"/>
    </row>
    <row r="502" spans="1:24" x14ac:dyDescent="0.25">
      <c r="A502" s="37">
        <v>283</v>
      </c>
      <c r="B502" s="42" t="s">
        <v>73</v>
      </c>
      <c r="C502" s="42">
        <v>2020</v>
      </c>
      <c r="D502" s="42">
        <v>2021</v>
      </c>
      <c r="E502" s="42">
        <v>2022</v>
      </c>
      <c r="F502" s="42">
        <v>2023</v>
      </c>
      <c r="G502" s="42">
        <v>2024</v>
      </c>
      <c r="H502" s="42">
        <v>2025</v>
      </c>
      <c r="I502" s="42">
        <v>2026</v>
      </c>
      <c r="J502" s="42">
        <v>2027</v>
      </c>
      <c r="K502" s="42">
        <v>2028</v>
      </c>
      <c r="L502" s="42">
        <v>2029</v>
      </c>
      <c r="M502" s="42">
        <v>2030</v>
      </c>
      <c r="N502" s="42">
        <v>2031</v>
      </c>
      <c r="O502" s="42">
        <v>2032</v>
      </c>
      <c r="P502" s="42">
        <v>2033</v>
      </c>
      <c r="Q502" s="42">
        <v>2034</v>
      </c>
      <c r="R502" s="42">
        <v>2035</v>
      </c>
      <c r="S502" s="42">
        <v>2036</v>
      </c>
      <c r="T502" s="42">
        <v>2037</v>
      </c>
      <c r="U502" s="42">
        <v>2038</v>
      </c>
      <c r="V502" s="42">
        <v>2039</v>
      </c>
      <c r="W502" s="42">
        <v>2040</v>
      </c>
      <c r="X502" s="42"/>
    </row>
    <row r="503" spans="1:24" x14ac:dyDescent="0.25">
      <c r="A503" s="37">
        <v>285</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row>
    <row r="504" spans="1:24" x14ac:dyDescent="0.25">
      <c r="A504" s="37">
        <v>287</v>
      </c>
      <c r="B504" s="42" t="s">
        <v>104</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289</v>
      </c>
      <c r="B505" s="42" t="s">
        <v>105</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299</v>
      </c>
      <c r="B506" s="42" t="s">
        <v>78</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301</v>
      </c>
      <c r="B507" s="42" t="s">
        <v>106</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A508" s="37">
        <v>303</v>
      </c>
      <c r="B508" s="42" t="s">
        <v>107</v>
      </c>
      <c r="C508" s="24">
        <v>0</v>
      </c>
      <c r="D508" s="24">
        <v>0</v>
      </c>
      <c r="E508" s="24">
        <v>0</v>
      </c>
      <c r="F508" s="24">
        <v>0</v>
      </c>
      <c r="G508" s="24">
        <v>0</v>
      </c>
      <c r="H508" s="24">
        <v>0</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row>
    <row r="509" spans="1:24" x14ac:dyDescent="0.25">
      <c r="B509" s="42"/>
      <c r="C509" s="26"/>
      <c r="D509" s="26"/>
      <c r="E509" s="26"/>
      <c r="F509" s="26"/>
      <c r="G509" s="26"/>
      <c r="H509" s="26"/>
      <c r="I509" s="26"/>
      <c r="J509" s="26"/>
      <c r="K509" s="26"/>
      <c r="L509" s="26"/>
      <c r="M509" s="26"/>
      <c r="N509" s="26"/>
      <c r="O509" s="26"/>
      <c r="P509" s="26"/>
      <c r="Q509" s="26"/>
      <c r="R509" s="26"/>
      <c r="S509" s="26"/>
      <c r="T509" s="26"/>
      <c r="U509" s="26"/>
      <c r="V509" s="26"/>
      <c r="W509" s="26"/>
      <c r="X509" s="26"/>
    </row>
    <row r="510" spans="1:24" x14ac:dyDescent="0.25">
      <c r="A510" s="37">
        <v>330</v>
      </c>
      <c r="B510" s="42" t="s">
        <v>82</v>
      </c>
      <c r="C510" s="36">
        <v>0</v>
      </c>
      <c r="D510" s="36">
        <v>0</v>
      </c>
      <c r="E510" s="36">
        <v>0</v>
      </c>
      <c r="F510" s="36">
        <v>0</v>
      </c>
      <c r="G510" s="36">
        <v>0</v>
      </c>
      <c r="H510" s="36">
        <v>0</v>
      </c>
      <c r="I510" s="36">
        <v>0</v>
      </c>
      <c r="J510" s="36">
        <v>0</v>
      </c>
      <c r="K510" s="36">
        <v>0</v>
      </c>
      <c r="L510" s="36">
        <v>0</v>
      </c>
      <c r="M510" s="36">
        <v>0</v>
      </c>
      <c r="N510" s="36">
        <v>0</v>
      </c>
      <c r="O510" s="36">
        <v>0</v>
      </c>
      <c r="P510" s="36">
        <v>0</v>
      </c>
      <c r="Q510" s="36">
        <v>0</v>
      </c>
      <c r="R510" s="36">
        <v>0</v>
      </c>
      <c r="S510" s="36">
        <v>0</v>
      </c>
      <c r="T510" s="36">
        <v>0</v>
      </c>
      <c r="U510" s="36">
        <v>0</v>
      </c>
      <c r="V510" s="36">
        <v>0</v>
      </c>
      <c r="W510" s="36">
        <v>0</v>
      </c>
      <c r="X510" s="36"/>
    </row>
    <row r="511" spans="1:24" x14ac:dyDescent="0.25">
      <c r="A511" s="37">
        <v>331</v>
      </c>
      <c r="B511" s="42" t="s">
        <v>83</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row>
    <row r="512" spans="1:24" x14ac:dyDescent="0.25">
      <c r="A512" s="37">
        <v>332</v>
      </c>
      <c r="B512" s="42" t="s">
        <v>84</v>
      </c>
      <c r="C512" s="28">
        <v>0</v>
      </c>
      <c r="D512" s="28">
        <v>0</v>
      </c>
      <c r="E512" s="28">
        <v>0</v>
      </c>
      <c r="F512" s="28">
        <v>0</v>
      </c>
      <c r="G512" s="28">
        <v>0</v>
      </c>
      <c r="H512" s="28">
        <v>0</v>
      </c>
      <c r="I512" s="28">
        <v>0</v>
      </c>
      <c r="J512" s="28">
        <v>0</v>
      </c>
      <c r="K512" s="28">
        <v>0</v>
      </c>
      <c r="L512" s="28">
        <v>0</v>
      </c>
      <c r="M512" s="28">
        <v>0</v>
      </c>
      <c r="N512" s="28">
        <v>0</v>
      </c>
      <c r="O512" s="28">
        <v>0</v>
      </c>
      <c r="P512" s="28">
        <v>0</v>
      </c>
      <c r="Q512" s="28">
        <v>0</v>
      </c>
      <c r="R512" s="28">
        <v>0</v>
      </c>
      <c r="S512" s="28">
        <v>0</v>
      </c>
      <c r="T512" s="28">
        <v>0</v>
      </c>
      <c r="U512" s="28">
        <v>0</v>
      </c>
      <c r="V512" s="28">
        <v>0</v>
      </c>
      <c r="W512" s="28">
        <v>0</v>
      </c>
      <c r="X512" s="28"/>
    </row>
    <row r="513" spans="1:24" x14ac:dyDescent="0.25">
      <c r="A513" s="37">
        <v>336</v>
      </c>
      <c r="B513" s="42" t="s">
        <v>85</v>
      </c>
      <c r="C513" s="28">
        <v>1</v>
      </c>
      <c r="D513" s="28">
        <v>1</v>
      </c>
      <c r="E513" s="28">
        <v>1</v>
      </c>
      <c r="F513" s="28">
        <v>1</v>
      </c>
      <c r="G513" s="28">
        <v>1</v>
      </c>
      <c r="H513" s="28">
        <v>1</v>
      </c>
      <c r="I513" s="28">
        <v>1</v>
      </c>
      <c r="J513" s="28">
        <v>1</v>
      </c>
      <c r="K513" s="28">
        <v>1</v>
      </c>
      <c r="L513" s="28">
        <v>1</v>
      </c>
      <c r="M513" s="28">
        <v>1</v>
      </c>
      <c r="N513" s="28">
        <v>1</v>
      </c>
      <c r="O513" s="28">
        <v>1</v>
      </c>
      <c r="P513" s="28">
        <v>1</v>
      </c>
      <c r="Q513" s="28">
        <v>1</v>
      </c>
      <c r="R513" s="28">
        <v>1</v>
      </c>
      <c r="S513" s="28">
        <v>1</v>
      </c>
      <c r="T513" s="28">
        <v>1</v>
      </c>
      <c r="U513" s="28">
        <v>1</v>
      </c>
      <c r="V513" s="28">
        <v>1</v>
      </c>
      <c r="W513" s="28">
        <v>1</v>
      </c>
      <c r="X513" s="28"/>
    </row>
    <row r="514" spans="1:24" x14ac:dyDescent="0.25">
      <c r="B514" s="42"/>
      <c r="C514" s="26"/>
      <c r="D514" s="26"/>
      <c r="E514" s="26"/>
      <c r="F514" s="26"/>
      <c r="G514" s="26"/>
      <c r="H514" s="26"/>
      <c r="I514" s="26"/>
      <c r="J514" s="26"/>
      <c r="K514" s="26"/>
      <c r="L514" s="26"/>
      <c r="M514" s="26"/>
      <c r="N514" s="26"/>
      <c r="O514" s="26"/>
      <c r="P514" s="26"/>
      <c r="Q514" s="26"/>
      <c r="R514" s="26"/>
      <c r="S514" s="26"/>
      <c r="T514" s="26"/>
      <c r="U514" s="26"/>
      <c r="V514" s="26"/>
      <c r="W514" s="26"/>
      <c r="X514" s="26"/>
    </row>
    <row r="515" spans="1:24" x14ac:dyDescent="0.25">
      <c r="A515" s="37">
        <v>339</v>
      </c>
      <c r="B515" s="42" t="s">
        <v>86</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A516" s="37">
        <v>340</v>
      </c>
      <c r="B516" s="42" t="s">
        <v>87</v>
      </c>
      <c r="C516" s="24">
        <v>0</v>
      </c>
      <c r="D516" s="24">
        <v>0</v>
      </c>
      <c r="E516" s="24">
        <v>0</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row>
    <row r="517" spans="1:24" x14ac:dyDescent="0.25">
      <c r="B517" s="42"/>
      <c r="C517" s="26"/>
      <c r="D517" s="26"/>
      <c r="E517" s="26"/>
      <c r="F517" s="26"/>
      <c r="G517" s="26"/>
      <c r="H517" s="26"/>
      <c r="I517" s="26"/>
      <c r="J517" s="26"/>
      <c r="K517" s="26"/>
      <c r="L517" s="26"/>
      <c r="M517" s="26"/>
      <c r="N517" s="26"/>
      <c r="O517" s="26"/>
      <c r="P517" s="26"/>
      <c r="Q517" s="26"/>
      <c r="R517" s="26"/>
      <c r="S517" s="26"/>
      <c r="T517" s="26"/>
      <c r="U517" s="26"/>
      <c r="V517" s="26"/>
      <c r="W517" s="26"/>
      <c r="X517" s="26"/>
    </row>
    <row r="518" spans="1:24" x14ac:dyDescent="0.25">
      <c r="A518" s="37">
        <v>366</v>
      </c>
      <c r="B518" s="42" t="s">
        <v>88</v>
      </c>
      <c r="C518" s="36">
        <v>0</v>
      </c>
      <c r="D518" s="36">
        <v>0</v>
      </c>
      <c r="E518" s="36">
        <v>0</v>
      </c>
      <c r="F518" s="36">
        <v>0</v>
      </c>
      <c r="G518" s="36">
        <v>0</v>
      </c>
      <c r="H518" s="36">
        <v>0</v>
      </c>
      <c r="I518" s="36">
        <v>0</v>
      </c>
      <c r="J518" s="36">
        <v>0</v>
      </c>
      <c r="K518" s="36">
        <v>0</v>
      </c>
      <c r="L518" s="36">
        <v>0</v>
      </c>
      <c r="M518" s="36">
        <v>0</v>
      </c>
      <c r="N518" s="36">
        <v>0</v>
      </c>
      <c r="O518" s="36">
        <v>0</v>
      </c>
      <c r="P518" s="36">
        <v>0</v>
      </c>
      <c r="Q518" s="36">
        <v>0</v>
      </c>
      <c r="R518" s="36">
        <v>0</v>
      </c>
      <c r="S518" s="36">
        <v>0</v>
      </c>
      <c r="T518" s="36">
        <v>0</v>
      </c>
      <c r="U518" s="36">
        <v>0</v>
      </c>
      <c r="V518" s="36">
        <v>0</v>
      </c>
      <c r="W518" s="36">
        <v>0</v>
      </c>
      <c r="X518" s="36"/>
    </row>
    <row r="519" spans="1:24" x14ac:dyDescent="0.25">
      <c r="A519" s="37">
        <v>368</v>
      </c>
      <c r="B519" s="42" t="s">
        <v>89</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row>
    <row r="520" spans="1:24" x14ac:dyDescent="0.25">
      <c r="A520" s="37">
        <v>369</v>
      </c>
      <c r="B520" s="42" t="s">
        <v>90</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A521" s="37">
        <v>370</v>
      </c>
      <c r="B521" s="42" t="s">
        <v>91</v>
      </c>
      <c r="C521" s="28">
        <v>0</v>
      </c>
      <c r="D521" s="28">
        <v>0</v>
      </c>
      <c r="E521" s="28">
        <v>0</v>
      </c>
      <c r="F521" s="28">
        <v>0</v>
      </c>
      <c r="G521" s="28">
        <v>0</v>
      </c>
      <c r="H521" s="28">
        <v>0</v>
      </c>
      <c r="I521" s="28">
        <v>0</v>
      </c>
      <c r="J521" s="28">
        <v>0</v>
      </c>
      <c r="K521" s="28">
        <v>0</v>
      </c>
      <c r="L521" s="28">
        <v>0</v>
      </c>
      <c r="M521" s="28">
        <v>0</v>
      </c>
      <c r="N521" s="28">
        <v>0</v>
      </c>
      <c r="O521" s="28">
        <v>0</v>
      </c>
      <c r="P521" s="28">
        <v>0</v>
      </c>
      <c r="Q521" s="28">
        <v>0</v>
      </c>
      <c r="R521" s="28">
        <v>0</v>
      </c>
      <c r="S521" s="28">
        <v>0</v>
      </c>
      <c r="T521" s="28">
        <v>0</v>
      </c>
      <c r="U521" s="28">
        <v>0</v>
      </c>
      <c r="V521" s="28">
        <v>0</v>
      </c>
      <c r="W521" s="28">
        <v>0</v>
      </c>
      <c r="X521" s="28"/>
    </row>
    <row r="522" spans="1:24" x14ac:dyDescent="0.25">
      <c r="B522" s="42"/>
      <c r="C522" s="26"/>
      <c r="D522" s="26"/>
      <c r="E522" s="26"/>
      <c r="F522" s="26"/>
      <c r="G522" s="26"/>
      <c r="H522" s="26"/>
      <c r="I522" s="26"/>
      <c r="J522" s="26"/>
      <c r="K522" s="26"/>
      <c r="L522" s="26"/>
      <c r="M522" s="26"/>
      <c r="N522" s="26"/>
      <c r="O522" s="26"/>
      <c r="P522" s="26"/>
      <c r="Q522" s="26"/>
      <c r="R522" s="26"/>
      <c r="S522" s="26"/>
      <c r="T522" s="26"/>
      <c r="U522" s="26"/>
      <c r="V522" s="26"/>
      <c r="W522" s="26"/>
      <c r="X522" s="26"/>
    </row>
    <row r="523" spans="1:24" x14ac:dyDescent="0.25">
      <c r="A523" s="37">
        <v>380</v>
      </c>
      <c r="B523" s="42" t="s">
        <v>37</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row>
    <row r="524" spans="1:24" x14ac:dyDescent="0.25">
      <c r="A524" s="37">
        <v>381</v>
      </c>
      <c r="B524" s="42" t="s">
        <v>75</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382</v>
      </c>
      <c r="B525" s="42" t="s">
        <v>76</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6" spans="1:24" x14ac:dyDescent="0.25">
      <c r="A526" s="37">
        <v>383</v>
      </c>
      <c r="B526" s="42" t="s">
        <v>40</v>
      </c>
      <c r="C526" s="24">
        <v>0</v>
      </c>
      <c r="D526" s="24">
        <v>0</v>
      </c>
      <c r="E526" s="24">
        <v>0</v>
      </c>
      <c r="F526" s="24">
        <v>0</v>
      </c>
      <c r="G526" s="24">
        <v>0</v>
      </c>
      <c r="H526" s="24">
        <v>0</v>
      </c>
      <c r="I526" s="24">
        <v>0</v>
      </c>
      <c r="J526" s="24">
        <v>0</v>
      </c>
      <c r="K526" s="24">
        <v>0</v>
      </c>
      <c r="L526" s="24">
        <v>0</v>
      </c>
      <c r="M526" s="24">
        <v>0</v>
      </c>
      <c r="N526" s="24">
        <v>0</v>
      </c>
      <c r="O526" s="24">
        <v>0</v>
      </c>
      <c r="P526" s="24">
        <v>0</v>
      </c>
      <c r="Q526" s="24">
        <v>0</v>
      </c>
      <c r="R526" s="24">
        <v>0</v>
      </c>
      <c r="S526" s="24">
        <v>0</v>
      </c>
      <c r="T526" s="24">
        <v>0</v>
      </c>
      <c r="U526" s="24">
        <v>0</v>
      </c>
      <c r="V526" s="24">
        <v>0</v>
      </c>
      <c r="W526" s="24">
        <v>0</v>
      </c>
      <c r="X526" s="24"/>
    </row>
    <row r="528" spans="1:24" x14ac:dyDescent="0.25">
      <c r="A528" s="37">
        <v>1</v>
      </c>
      <c r="B528" s="42" t="s">
        <v>103</v>
      </c>
      <c r="C528" s="42" t="s">
        <v>103</v>
      </c>
      <c r="D528" s="42"/>
      <c r="E528" s="42"/>
      <c r="F528" s="42"/>
      <c r="G528" s="42"/>
      <c r="H528" s="42"/>
      <c r="I528" s="42"/>
      <c r="J528" s="42"/>
      <c r="K528" s="42"/>
      <c r="L528" s="42"/>
      <c r="M528" s="42"/>
      <c r="N528" s="42"/>
      <c r="O528" s="42"/>
      <c r="P528" s="42"/>
      <c r="Q528" s="42"/>
      <c r="R528" s="42"/>
      <c r="S528" s="42"/>
      <c r="T528" s="42"/>
      <c r="U528" s="42"/>
      <c r="V528" s="42"/>
      <c r="W528" s="42"/>
      <c r="X528" s="42"/>
    </row>
    <row r="529" spans="1:24" x14ac:dyDescent="0.25">
      <c r="A529" s="37">
        <v>283</v>
      </c>
      <c r="B529" s="42" t="s">
        <v>73</v>
      </c>
      <c r="C529" s="42">
        <v>2020</v>
      </c>
      <c r="D529" s="42">
        <v>2021</v>
      </c>
      <c r="E529" s="42">
        <v>2022</v>
      </c>
      <c r="F529" s="42">
        <v>2023</v>
      </c>
      <c r="G529" s="42">
        <v>2024</v>
      </c>
      <c r="H529" s="42">
        <v>2025</v>
      </c>
      <c r="I529" s="42">
        <v>2026</v>
      </c>
      <c r="J529" s="42">
        <v>2027</v>
      </c>
      <c r="K529" s="42">
        <v>2028</v>
      </c>
      <c r="L529" s="42">
        <v>2029</v>
      </c>
      <c r="M529" s="42">
        <v>2030</v>
      </c>
      <c r="N529" s="42">
        <v>2031</v>
      </c>
      <c r="O529" s="42">
        <v>2032</v>
      </c>
      <c r="P529" s="42">
        <v>2033</v>
      </c>
      <c r="Q529" s="42">
        <v>2034</v>
      </c>
      <c r="R529" s="42">
        <v>2035</v>
      </c>
      <c r="S529" s="42">
        <v>2036</v>
      </c>
      <c r="T529" s="42">
        <v>2037</v>
      </c>
      <c r="U529" s="42">
        <v>2038</v>
      </c>
      <c r="V529" s="42">
        <v>2039</v>
      </c>
      <c r="W529" s="42">
        <v>2040</v>
      </c>
      <c r="X529" s="42"/>
    </row>
    <row r="530" spans="1:24" x14ac:dyDescent="0.25">
      <c r="A530" s="37">
        <v>285</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row>
    <row r="531" spans="1:24" x14ac:dyDescent="0.25">
      <c r="A531" s="37">
        <v>287</v>
      </c>
      <c r="B531" s="42" t="s">
        <v>104</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289</v>
      </c>
      <c r="B532" s="42" t="s">
        <v>105</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299</v>
      </c>
      <c r="B533" s="42" t="s">
        <v>78</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301</v>
      </c>
      <c r="B534" s="42" t="s">
        <v>106</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A535" s="37">
        <v>303</v>
      </c>
      <c r="B535" s="42" t="s">
        <v>107</v>
      </c>
      <c r="C535" s="24">
        <v>0</v>
      </c>
      <c r="D535" s="24">
        <v>0</v>
      </c>
      <c r="E535" s="24">
        <v>0</v>
      </c>
      <c r="F535" s="24">
        <v>0</v>
      </c>
      <c r="G535" s="24">
        <v>0</v>
      </c>
      <c r="H535" s="24">
        <v>0</v>
      </c>
      <c r="I535" s="24">
        <v>0</v>
      </c>
      <c r="J535" s="24">
        <v>0</v>
      </c>
      <c r="K535" s="24">
        <v>0</v>
      </c>
      <c r="L535" s="24">
        <v>0</v>
      </c>
      <c r="M535" s="24">
        <v>0</v>
      </c>
      <c r="N535" s="24">
        <v>0</v>
      </c>
      <c r="O535" s="24">
        <v>0</v>
      </c>
      <c r="P535" s="24">
        <v>0</v>
      </c>
      <c r="Q535" s="24">
        <v>0</v>
      </c>
      <c r="R535" s="24">
        <v>0</v>
      </c>
      <c r="S535" s="24">
        <v>0</v>
      </c>
      <c r="T535" s="24">
        <v>0</v>
      </c>
      <c r="U535" s="24">
        <v>0</v>
      </c>
      <c r="V535" s="24">
        <v>0</v>
      </c>
      <c r="W535" s="24">
        <v>0</v>
      </c>
      <c r="X535" s="24"/>
    </row>
    <row r="536" spans="1:24" x14ac:dyDescent="0.25">
      <c r="B536" s="42"/>
      <c r="C536" s="26"/>
      <c r="D536" s="26"/>
      <c r="E536" s="26"/>
      <c r="F536" s="26"/>
      <c r="G536" s="26"/>
      <c r="H536" s="26"/>
      <c r="I536" s="26"/>
      <c r="J536" s="26"/>
      <c r="K536" s="26"/>
      <c r="L536" s="26"/>
      <c r="M536" s="26"/>
      <c r="N536" s="26"/>
      <c r="O536" s="26"/>
      <c r="P536" s="26"/>
      <c r="Q536" s="26"/>
      <c r="R536" s="26"/>
      <c r="S536" s="26"/>
      <c r="T536" s="26"/>
      <c r="U536" s="26"/>
      <c r="V536" s="26"/>
      <c r="W536" s="26"/>
      <c r="X536" s="26"/>
    </row>
    <row r="537" spans="1:24" x14ac:dyDescent="0.25">
      <c r="A537" s="37">
        <v>330</v>
      </c>
      <c r="B537" s="42" t="s">
        <v>82</v>
      </c>
      <c r="C537" s="36">
        <v>0</v>
      </c>
      <c r="D537" s="36">
        <v>0</v>
      </c>
      <c r="E537" s="36">
        <v>0</v>
      </c>
      <c r="F537" s="36">
        <v>0</v>
      </c>
      <c r="G537" s="36">
        <v>0</v>
      </c>
      <c r="H537" s="36">
        <v>0</v>
      </c>
      <c r="I537" s="36">
        <v>0</v>
      </c>
      <c r="J537" s="36">
        <v>0</v>
      </c>
      <c r="K537" s="36">
        <v>0</v>
      </c>
      <c r="L537" s="36">
        <v>0</v>
      </c>
      <c r="M537" s="36">
        <v>0</v>
      </c>
      <c r="N537" s="36">
        <v>0</v>
      </c>
      <c r="O537" s="36">
        <v>0</v>
      </c>
      <c r="P537" s="36">
        <v>0</v>
      </c>
      <c r="Q537" s="36">
        <v>0</v>
      </c>
      <c r="R537" s="36">
        <v>0</v>
      </c>
      <c r="S537" s="36">
        <v>0</v>
      </c>
      <c r="T537" s="36">
        <v>0</v>
      </c>
      <c r="U537" s="36">
        <v>0</v>
      </c>
      <c r="V537" s="36">
        <v>0</v>
      </c>
      <c r="W537" s="36">
        <v>0</v>
      </c>
      <c r="X537" s="36"/>
    </row>
    <row r="538" spans="1:24" x14ac:dyDescent="0.25">
      <c r="A538" s="37">
        <v>331</v>
      </c>
      <c r="B538" s="42" t="s">
        <v>83</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row>
    <row r="539" spans="1:24" x14ac:dyDescent="0.25">
      <c r="A539" s="37">
        <v>332</v>
      </c>
      <c r="B539" s="42" t="s">
        <v>84</v>
      </c>
      <c r="C539" s="28">
        <v>0</v>
      </c>
      <c r="D539" s="28">
        <v>0</v>
      </c>
      <c r="E539" s="28">
        <v>0</v>
      </c>
      <c r="F539" s="28">
        <v>0</v>
      </c>
      <c r="G539" s="28">
        <v>0</v>
      </c>
      <c r="H539" s="28">
        <v>0</v>
      </c>
      <c r="I539" s="28">
        <v>0</v>
      </c>
      <c r="J539" s="28">
        <v>0</v>
      </c>
      <c r="K539" s="28">
        <v>0</v>
      </c>
      <c r="L539" s="28">
        <v>0</v>
      </c>
      <c r="M539" s="28">
        <v>0</v>
      </c>
      <c r="N539" s="28">
        <v>0</v>
      </c>
      <c r="O539" s="28">
        <v>0</v>
      </c>
      <c r="P539" s="28">
        <v>0</v>
      </c>
      <c r="Q539" s="28">
        <v>0</v>
      </c>
      <c r="R539" s="28">
        <v>0</v>
      </c>
      <c r="S539" s="28">
        <v>0</v>
      </c>
      <c r="T539" s="28">
        <v>0</v>
      </c>
      <c r="U539" s="28">
        <v>0</v>
      </c>
      <c r="V539" s="28">
        <v>0</v>
      </c>
      <c r="W539" s="28">
        <v>0</v>
      </c>
      <c r="X539" s="28"/>
    </row>
    <row r="540" spans="1:24" x14ac:dyDescent="0.25">
      <c r="A540" s="37">
        <v>336</v>
      </c>
      <c r="B540" s="42" t="s">
        <v>85</v>
      </c>
      <c r="C540" s="28">
        <v>1</v>
      </c>
      <c r="D540" s="28">
        <v>1</v>
      </c>
      <c r="E540" s="28">
        <v>1</v>
      </c>
      <c r="F540" s="28">
        <v>1</v>
      </c>
      <c r="G540" s="28">
        <v>1</v>
      </c>
      <c r="H540" s="28">
        <v>1</v>
      </c>
      <c r="I540" s="28">
        <v>1</v>
      </c>
      <c r="J540" s="28">
        <v>1</v>
      </c>
      <c r="K540" s="28">
        <v>1</v>
      </c>
      <c r="L540" s="28">
        <v>1</v>
      </c>
      <c r="M540" s="28">
        <v>1</v>
      </c>
      <c r="N540" s="28">
        <v>1</v>
      </c>
      <c r="O540" s="28">
        <v>1</v>
      </c>
      <c r="P540" s="28">
        <v>1</v>
      </c>
      <c r="Q540" s="28">
        <v>1</v>
      </c>
      <c r="R540" s="28">
        <v>1</v>
      </c>
      <c r="S540" s="28">
        <v>1</v>
      </c>
      <c r="T540" s="28">
        <v>1</v>
      </c>
      <c r="U540" s="28">
        <v>1</v>
      </c>
      <c r="V540" s="28">
        <v>1</v>
      </c>
      <c r="W540" s="28">
        <v>1</v>
      </c>
      <c r="X540" s="28"/>
    </row>
    <row r="541" spans="1:24" x14ac:dyDescent="0.25">
      <c r="B541" s="42"/>
      <c r="C541" s="26"/>
      <c r="D541" s="26"/>
      <c r="E541" s="26"/>
      <c r="F541" s="26"/>
      <c r="G541" s="26"/>
      <c r="H541" s="26"/>
      <c r="I541" s="26"/>
      <c r="J541" s="26"/>
      <c r="K541" s="26"/>
      <c r="L541" s="26"/>
      <c r="M541" s="26"/>
      <c r="N541" s="26"/>
      <c r="O541" s="26"/>
      <c r="P541" s="26"/>
      <c r="Q541" s="26"/>
      <c r="R541" s="26"/>
      <c r="S541" s="26"/>
      <c r="T541" s="26"/>
      <c r="U541" s="26"/>
      <c r="V541" s="26"/>
      <c r="W541" s="26"/>
      <c r="X541" s="26"/>
    </row>
    <row r="542" spans="1:24" x14ac:dyDescent="0.25">
      <c r="A542" s="37">
        <v>339</v>
      </c>
      <c r="B542" s="42" t="s">
        <v>86</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A543" s="37">
        <v>340</v>
      </c>
      <c r="B543" s="42" t="s">
        <v>87</v>
      </c>
      <c r="C543" s="24">
        <v>0</v>
      </c>
      <c r="D543" s="24">
        <v>0</v>
      </c>
      <c r="E543" s="24">
        <v>0</v>
      </c>
      <c r="F543" s="24">
        <v>0</v>
      </c>
      <c r="G543" s="24">
        <v>0</v>
      </c>
      <c r="H543" s="24">
        <v>0</v>
      </c>
      <c r="I543" s="24">
        <v>0</v>
      </c>
      <c r="J543" s="24">
        <v>0</v>
      </c>
      <c r="K543" s="24">
        <v>0</v>
      </c>
      <c r="L543" s="24">
        <v>0</v>
      </c>
      <c r="M543" s="24">
        <v>0</v>
      </c>
      <c r="N543" s="24">
        <v>0</v>
      </c>
      <c r="O543" s="24">
        <v>0</v>
      </c>
      <c r="P543" s="24">
        <v>0</v>
      </c>
      <c r="Q543" s="24">
        <v>0</v>
      </c>
      <c r="R543" s="24">
        <v>0</v>
      </c>
      <c r="S543" s="24">
        <v>0</v>
      </c>
      <c r="T543" s="24">
        <v>0</v>
      </c>
      <c r="U543" s="24">
        <v>0</v>
      </c>
      <c r="V543" s="24">
        <v>0</v>
      </c>
      <c r="W543" s="24">
        <v>0</v>
      </c>
      <c r="X543" s="24"/>
    </row>
    <row r="544" spans="1:24" x14ac:dyDescent="0.25">
      <c r="B544" s="42"/>
      <c r="C544" s="26"/>
      <c r="D544" s="26"/>
      <c r="E544" s="26"/>
      <c r="F544" s="26"/>
      <c r="G544" s="26"/>
      <c r="H544" s="26"/>
      <c r="I544" s="26"/>
      <c r="J544" s="26"/>
      <c r="K544" s="26"/>
      <c r="L544" s="26"/>
      <c r="M544" s="26"/>
      <c r="N544" s="26"/>
      <c r="O544" s="26"/>
      <c r="P544" s="26"/>
      <c r="Q544" s="26"/>
      <c r="R544" s="26"/>
      <c r="S544" s="26"/>
      <c r="T544" s="26"/>
      <c r="U544" s="26"/>
      <c r="V544" s="26"/>
      <c r="W544" s="26"/>
      <c r="X544" s="26"/>
    </row>
    <row r="545" spans="1:24" x14ac:dyDescent="0.25">
      <c r="A545" s="37">
        <v>366</v>
      </c>
      <c r="B545" s="42" t="s">
        <v>88</v>
      </c>
      <c r="C545" s="36">
        <v>0</v>
      </c>
      <c r="D545" s="36">
        <v>0</v>
      </c>
      <c r="E545" s="36">
        <v>0</v>
      </c>
      <c r="F545" s="36">
        <v>0</v>
      </c>
      <c r="G545" s="36">
        <v>0</v>
      </c>
      <c r="H545" s="36">
        <v>0</v>
      </c>
      <c r="I545" s="36">
        <v>0</v>
      </c>
      <c r="J545" s="36">
        <v>0</v>
      </c>
      <c r="K545" s="36">
        <v>0</v>
      </c>
      <c r="L545" s="36">
        <v>0</v>
      </c>
      <c r="M545" s="36">
        <v>0</v>
      </c>
      <c r="N545" s="36">
        <v>0</v>
      </c>
      <c r="O545" s="36">
        <v>0</v>
      </c>
      <c r="P545" s="36">
        <v>0</v>
      </c>
      <c r="Q545" s="36">
        <v>0</v>
      </c>
      <c r="R545" s="36">
        <v>0</v>
      </c>
      <c r="S545" s="36">
        <v>0</v>
      </c>
      <c r="T545" s="36">
        <v>0</v>
      </c>
      <c r="U545" s="36">
        <v>0</v>
      </c>
      <c r="V545" s="36">
        <v>0</v>
      </c>
      <c r="W545" s="36">
        <v>0</v>
      </c>
      <c r="X545" s="36"/>
    </row>
    <row r="546" spans="1:24" x14ac:dyDescent="0.25">
      <c r="A546" s="37">
        <v>368</v>
      </c>
      <c r="B546" s="42" t="s">
        <v>89</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row>
    <row r="547" spans="1:24" x14ac:dyDescent="0.25">
      <c r="A547" s="37">
        <v>369</v>
      </c>
      <c r="B547" s="42" t="s">
        <v>90</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A548" s="37">
        <v>370</v>
      </c>
      <c r="B548" s="42" t="s">
        <v>91</v>
      </c>
      <c r="C548" s="28">
        <v>0</v>
      </c>
      <c r="D548" s="28">
        <v>0</v>
      </c>
      <c r="E548" s="28">
        <v>0</v>
      </c>
      <c r="F548" s="28">
        <v>0</v>
      </c>
      <c r="G548" s="28">
        <v>0</v>
      </c>
      <c r="H548" s="28">
        <v>0</v>
      </c>
      <c r="I548" s="28">
        <v>0</v>
      </c>
      <c r="J548" s="28">
        <v>0</v>
      </c>
      <c r="K548" s="28">
        <v>0</v>
      </c>
      <c r="L548" s="28">
        <v>0</v>
      </c>
      <c r="M548" s="28">
        <v>0</v>
      </c>
      <c r="N548" s="28">
        <v>0</v>
      </c>
      <c r="O548" s="28">
        <v>0</v>
      </c>
      <c r="P548" s="28">
        <v>0</v>
      </c>
      <c r="Q548" s="28">
        <v>0</v>
      </c>
      <c r="R548" s="28">
        <v>0</v>
      </c>
      <c r="S548" s="28">
        <v>0</v>
      </c>
      <c r="T548" s="28">
        <v>0</v>
      </c>
      <c r="U548" s="28">
        <v>0</v>
      </c>
      <c r="V548" s="28">
        <v>0</v>
      </c>
      <c r="W548" s="28">
        <v>0</v>
      </c>
      <c r="X548" s="28"/>
    </row>
    <row r="549" spans="1:24" x14ac:dyDescent="0.25">
      <c r="B549" s="42"/>
      <c r="C549" s="26"/>
      <c r="D549" s="26"/>
      <c r="E549" s="26"/>
      <c r="F549" s="26"/>
      <c r="G549" s="26"/>
      <c r="H549" s="26"/>
      <c r="I549" s="26"/>
      <c r="J549" s="26"/>
      <c r="K549" s="26"/>
      <c r="L549" s="26"/>
      <c r="M549" s="26"/>
      <c r="N549" s="26"/>
      <c r="O549" s="26"/>
      <c r="P549" s="26"/>
      <c r="Q549" s="26"/>
      <c r="R549" s="26"/>
      <c r="S549" s="26"/>
      <c r="T549" s="26"/>
      <c r="U549" s="26"/>
      <c r="V549" s="26"/>
      <c r="W549" s="26"/>
      <c r="X549" s="26"/>
    </row>
    <row r="550" spans="1:24" x14ac:dyDescent="0.25">
      <c r="A550" s="37">
        <v>380</v>
      </c>
      <c r="B550" s="42" t="s">
        <v>37</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row>
    <row r="551" spans="1:24" x14ac:dyDescent="0.25">
      <c r="A551" s="37">
        <v>381</v>
      </c>
      <c r="B551" s="42" t="s">
        <v>75</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382</v>
      </c>
      <c r="B552" s="42" t="s">
        <v>76</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3" spans="1:24" x14ac:dyDescent="0.25">
      <c r="A553" s="37">
        <v>383</v>
      </c>
      <c r="B553" s="42" t="s">
        <v>40</v>
      </c>
      <c r="C553" s="24">
        <v>0</v>
      </c>
      <c r="D553" s="24">
        <v>0</v>
      </c>
      <c r="E553" s="24">
        <v>0</v>
      </c>
      <c r="F553" s="24">
        <v>0</v>
      </c>
      <c r="G553" s="24">
        <v>0</v>
      </c>
      <c r="H553" s="24">
        <v>0</v>
      </c>
      <c r="I553" s="24">
        <v>0</v>
      </c>
      <c r="J553" s="24">
        <v>0</v>
      </c>
      <c r="K553" s="24">
        <v>0</v>
      </c>
      <c r="L553" s="24">
        <v>0</v>
      </c>
      <c r="M553" s="24">
        <v>0</v>
      </c>
      <c r="N553" s="24">
        <v>0</v>
      </c>
      <c r="O553" s="24">
        <v>0</v>
      </c>
      <c r="P553" s="24">
        <v>0</v>
      </c>
      <c r="Q553" s="24">
        <v>0</v>
      </c>
      <c r="R553" s="24">
        <v>0</v>
      </c>
      <c r="S553" s="24">
        <v>0</v>
      </c>
      <c r="T553" s="24">
        <v>0</v>
      </c>
      <c r="U553" s="24">
        <v>0</v>
      </c>
      <c r="V553" s="24">
        <v>0</v>
      </c>
      <c r="W553" s="24">
        <v>0</v>
      </c>
      <c r="X553" s="24"/>
    </row>
    <row r="555" spans="1:24" x14ac:dyDescent="0.25">
      <c r="A555" s="37">
        <v>1</v>
      </c>
      <c r="B555" s="42" t="s">
        <v>103</v>
      </c>
      <c r="C555" s="42" t="s">
        <v>103</v>
      </c>
      <c r="D555" s="42"/>
      <c r="E555" s="42"/>
      <c r="F555" s="42"/>
      <c r="G555" s="42"/>
      <c r="H555" s="42"/>
      <c r="I555" s="42"/>
      <c r="J555" s="42"/>
      <c r="K555" s="42"/>
      <c r="L555" s="42"/>
      <c r="M555" s="42"/>
      <c r="N555" s="42"/>
      <c r="O555" s="42"/>
      <c r="P555" s="42"/>
      <c r="Q555" s="42"/>
      <c r="R555" s="42"/>
      <c r="S555" s="42"/>
      <c r="T555" s="42"/>
      <c r="U555" s="42"/>
      <c r="V555" s="42"/>
      <c r="W555" s="42"/>
      <c r="X555" s="42"/>
    </row>
    <row r="556" spans="1:24" x14ac:dyDescent="0.25">
      <c r="A556" s="37">
        <v>283</v>
      </c>
      <c r="B556" s="42" t="s">
        <v>73</v>
      </c>
      <c r="C556" s="42">
        <v>2020</v>
      </c>
      <c r="D556" s="42">
        <v>2021</v>
      </c>
      <c r="E556" s="42">
        <v>2022</v>
      </c>
      <c r="F556" s="42">
        <v>2023</v>
      </c>
      <c r="G556" s="42">
        <v>2024</v>
      </c>
      <c r="H556" s="42">
        <v>2025</v>
      </c>
      <c r="I556" s="42">
        <v>2026</v>
      </c>
      <c r="J556" s="42">
        <v>2027</v>
      </c>
      <c r="K556" s="42">
        <v>2028</v>
      </c>
      <c r="L556" s="42">
        <v>2029</v>
      </c>
      <c r="M556" s="42">
        <v>2030</v>
      </c>
      <c r="N556" s="42">
        <v>2031</v>
      </c>
      <c r="O556" s="42">
        <v>2032</v>
      </c>
      <c r="P556" s="42">
        <v>2033</v>
      </c>
      <c r="Q556" s="42">
        <v>2034</v>
      </c>
      <c r="R556" s="42">
        <v>2035</v>
      </c>
      <c r="S556" s="42">
        <v>2036</v>
      </c>
      <c r="T556" s="42">
        <v>2037</v>
      </c>
      <c r="U556" s="42">
        <v>2038</v>
      </c>
      <c r="V556" s="42">
        <v>2039</v>
      </c>
      <c r="W556" s="42">
        <v>2040</v>
      </c>
      <c r="X556" s="42"/>
    </row>
    <row r="557" spans="1:24" x14ac:dyDescent="0.25">
      <c r="A557" s="37">
        <v>285</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row>
    <row r="558" spans="1:24" x14ac:dyDescent="0.25">
      <c r="A558" s="37">
        <v>287</v>
      </c>
      <c r="B558" s="42" t="s">
        <v>104</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289</v>
      </c>
      <c r="B559" s="42" t="s">
        <v>105</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299</v>
      </c>
      <c r="B560" s="42" t="s">
        <v>78</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301</v>
      </c>
      <c r="B561" s="42" t="s">
        <v>106</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A562" s="37">
        <v>303</v>
      </c>
      <c r="B562" s="42" t="s">
        <v>107</v>
      </c>
      <c r="C562" s="24">
        <v>0</v>
      </c>
      <c r="D562" s="24">
        <v>0</v>
      </c>
      <c r="E562" s="24">
        <v>0</v>
      </c>
      <c r="F562" s="24">
        <v>0</v>
      </c>
      <c r="G562" s="24">
        <v>0</v>
      </c>
      <c r="H562" s="24">
        <v>0</v>
      </c>
      <c r="I562" s="24">
        <v>0</v>
      </c>
      <c r="J562" s="24">
        <v>0</v>
      </c>
      <c r="K562" s="24">
        <v>0</v>
      </c>
      <c r="L562" s="24">
        <v>0</v>
      </c>
      <c r="M562" s="24">
        <v>0</v>
      </c>
      <c r="N562" s="24">
        <v>0</v>
      </c>
      <c r="O562" s="24">
        <v>0</v>
      </c>
      <c r="P562" s="24">
        <v>0</v>
      </c>
      <c r="Q562" s="24">
        <v>0</v>
      </c>
      <c r="R562" s="24">
        <v>0</v>
      </c>
      <c r="S562" s="24">
        <v>0</v>
      </c>
      <c r="T562" s="24">
        <v>0</v>
      </c>
      <c r="U562" s="24">
        <v>0</v>
      </c>
      <c r="V562" s="24">
        <v>0</v>
      </c>
      <c r="W562" s="24">
        <v>0</v>
      </c>
      <c r="X562" s="24"/>
    </row>
    <row r="563" spans="1:24" x14ac:dyDescent="0.25">
      <c r="B563" s="42"/>
      <c r="C563" s="26"/>
      <c r="D563" s="26"/>
      <c r="E563" s="26"/>
      <c r="F563" s="26"/>
      <c r="G563" s="26"/>
      <c r="H563" s="26"/>
      <c r="I563" s="26"/>
      <c r="J563" s="26"/>
      <c r="K563" s="26"/>
      <c r="L563" s="26"/>
      <c r="M563" s="26"/>
      <c r="N563" s="26"/>
      <c r="O563" s="26"/>
      <c r="P563" s="26"/>
      <c r="Q563" s="26"/>
      <c r="R563" s="26"/>
      <c r="S563" s="26"/>
      <c r="T563" s="26"/>
      <c r="U563" s="26"/>
      <c r="V563" s="26"/>
      <c r="W563" s="26"/>
      <c r="X563" s="26"/>
    </row>
    <row r="564" spans="1:24" x14ac:dyDescent="0.25">
      <c r="A564" s="37">
        <v>330</v>
      </c>
      <c r="B564" s="42" t="s">
        <v>82</v>
      </c>
      <c r="C564" s="36">
        <v>0</v>
      </c>
      <c r="D564" s="36">
        <v>0</v>
      </c>
      <c r="E564" s="36">
        <v>0</v>
      </c>
      <c r="F564" s="36">
        <v>0</v>
      </c>
      <c r="G564" s="36">
        <v>0</v>
      </c>
      <c r="H564" s="36">
        <v>0</v>
      </c>
      <c r="I564" s="36">
        <v>0</v>
      </c>
      <c r="J564" s="36">
        <v>0</v>
      </c>
      <c r="K564" s="36">
        <v>0</v>
      </c>
      <c r="L564" s="36">
        <v>0</v>
      </c>
      <c r="M564" s="36">
        <v>0</v>
      </c>
      <c r="N564" s="36">
        <v>0</v>
      </c>
      <c r="O564" s="36">
        <v>0</v>
      </c>
      <c r="P564" s="36">
        <v>0</v>
      </c>
      <c r="Q564" s="36">
        <v>0</v>
      </c>
      <c r="R564" s="36">
        <v>0</v>
      </c>
      <c r="S564" s="36">
        <v>0</v>
      </c>
      <c r="T564" s="36">
        <v>0</v>
      </c>
      <c r="U564" s="36">
        <v>0</v>
      </c>
      <c r="V564" s="36">
        <v>0</v>
      </c>
      <c r="W564" s="36">
        <v>0</v>
      </c>
      <c r="X564" s="36"/>
    </row>
    <row r="565" spans="1:24" x14ac:dyDescent="0.25">
      <c r="A565" s="37">
        <v>331</v>
      </c>
      <c r="B565" s="42" t="s">
        <v>83</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row>
    <row r="566" spans="1:24" x14ac:dyDescent="0.25">
      <c r="A566" s="37">
        <v>332</v>
      </c>
      <c r="B566" s="42" t="s">
        <v>84</v>
      </c>
      <c r="C566" s="28">
        <v>0</v>
      </c>
      <c r="D566" s="28">
        <v>0</v>
      </c>
      <c r="E566" s="28">
        <v>0</v>
      </c>
      <c r="F566" s="28">
        <v>0</v>
      </c>
      <c r="G566" s="28">
        <v>0</v>
      </c>
      <c r="H566" s="28">
        <v>0</v>
      </c>
      <c r="I566" s="28">
        <v>0</v>
      </c>
      <c r="J566" s="28">
        <v>0</v>
      </c>
      <c r="K566" s="28">
        <v>0</v>
      </c>
      <c r="L566" s="28">
        <v>0</v>
      </c>
      <c r="M566" s="28">
        <v>0</v>
      </c>
      <c r="N566" s="28">
        <v>0</v>
      </c>
      <c r="O566" s="28">
        <v>0</v>
      </c>
      <c r="P566" s="28">
        <v>0</v>
      </c>
      <c r="Q566" s="28">
        <v>0</v>
      </c>
      <c r="R566" s="28">
        <v>0</v>
      </c>
      <c r="S566" s="28">
        <v>0</v>
      </c>
      <c r="T566" s="28">
        <v>0</v>
      </c>
      <c r="U566" s="28">
        <v>0</v>
      </c>
      <c r="V566" s="28">
        <v>0</v>
      </c>
      <c r="W566" s="28">
        <v>0</v>
      </c>
      <c r="X566" s="28"/>
    </row>
    <row r="567" spans="1:24" x14ac:dyDescent="0.25">
      <c r="A567" s="37">
        <v>336</v>
      </c>
      <c r="B567" s="42" t="s">
        <v>85</v>
      </c>
      <c r="C567" s="28">
        <v>1</v>
      </c>
      <c r="D567" s="28">
        <v>1</v>
      </c>
      <c r="E567" s="28">
        <v>1</v>
      </c>
      <c r="F567" s="28">
        <v>1</v>
      </c>
      <c r="G567" s="28">
        <v>1</v>
      </c>
      <c r="H567" s="28">
        <v>1</v>
      </c>
      <c r="I567" s="28">
        <v>1</v>
      </c>
      <c r="J567" s="28">
        <v>1</v>
      </c>
      <c r="K567" s="28">
        <v>1</v>
      </c>
      <c r="L567" s="28">
        <v>1</v>
      </c>
      <c r="M567" s="28">
        <v>1</v>
      </c>
      <c r="N567" s="28">
        <v>1</v>
      </c>
      <c r="O567" s="28">
        <v>1</v>
      </c>
      <c r="P567" s="28">
        <v>1</v>
      </c>
      <c r="Q567" s="28">
        <v>1</v>
      </c>
      <c r="R567" s="28">
        <v>1</v>
      </c>
      <c r="S567" s="28">
        <v>1</v>
      </c>
      <c r="T567" s="28">
        <v>1</v>
      </c>
      <c r="U567" s="28">
        <v>1</v>
      </c>
      <c r="V567" s="28">
        <v>1</v>
      </c>
      <c r="W567" s="28">
        <v>1</v>
      </c>
      <c r="X567" s="28"/>
    </row>
    <row r="568" spans="1:24" x14ac:dyDescent="0.25">
      <c r="B568" s="42"/>
      <c r="C568" s="26"/>
      <c r="D568" s="26"/>
      <c r="E568" s="26"/>
      <c r="F568" s="26"/>
      <c r="G568" s="26"/>
      <c r="H568" s="26"/>
      <c r="I568" s="26"/>
      <c r="J568" s="26"/>
      <c r="K568" s="26"/>
      <c r="L568" s="26"/>
      <c r="M568" s="26"/>
      <c r="N568" s="26"/>
      <c r="O568" s="26"/>
      <c r="P568" s="26"/>
      <c r="Q568" s="26"/>
      <c r="R568" s="26"/>
      <c r="S568" s="26"/>
      <c r="T568" s="26"/>
      <c r="U568" s="26"/>
      <c r="V568" s="26"/>
      <c r="W568" s="26"/>
      <c r="X568" s="26"/>
    </row>
    <row r="569" spans="1:24" x14ac:dyDescent="0.25">
      <c r="A569" s="37">
        <v>339</v>
      </c>
      <c r="B569" s="42" t="s">
        <v>86</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A570" s="37">
        <v>340</v>
      </c>
      <c r="B570" s="42" t="s">
        <v>87</v>
      </c>
      <c r="C570" s="24">
        <v>0</v>
      </c>
      <c r="D570" s="24">
        <v>0</v>
      </c>
      <c r="E570" s="24">
        <v>0</v>
      </c>
      <c r="F570" s="24">
        <v>0</v>
      </c>
      <c r="G570" s="24">
        <v>0</v>
      </c>
      <c r="H570" s="24">
        <v>0</v>
      </c>
      <c r="I570" s="24">
        <v>0</v>
      </c>
      <c r="J570" s="24">
        <v>0</v>
      </c>
      <c r="K570" s="24">
        <v>0</v>
      </c>
      <c r="L570" s="24">
        <v>0</v>
      </c>
      <c r="M570" s="24">
        <v>0</v>
      </c>
      <c r="N570" s="24">
        <v>0</v>
      </c>
      <c r="O570" s="24">
        <v>0</v>
      </c>
      <c r="P570" s="24">
        <v>0</v>
      </c>
      <c r="Q570" s="24">
        <v>0</v>
      </c>
      <c r="R570" s="24">
        <v>0</v>
      </c>
      <c r="S570" s="24">
        <v>0</v>
      </c>
      <c r="T570" s="24">
        <v>0</v>
      </c>
      <c r="U570" s="24">
        <v>0</v>
      </c>
      <c r="V570" s="24">
        <v>0</v>
      </c>
      <c r="W570" s="24">
        <v>0</v>
      </c>
      <c r="X570" s="24"/>
    </row>
    <row r="571" spans="1:24" x14ac:dyDescent="0.25">
      <c r="B571" s="42"/>
      <c r="C571" s="26"/>
      <c r="D571" s="26"/>
      <c r="E571" s="26"/>
      <c r="F571" s="26"/>
      <c r="G571" s="26"/>
      <c r="H571" s="26"/>
      <c r="I571" s="26"/>
      <c r="J571" s="26"/>
      <c r="K571" s="26"/>
      <c r="L571" s="26"/>
      <c r="M571" s="26"/>
      <c r="N571" s="26"/>
      <c r="O571" s="26"/>
      <c r="P571" s="26"/>
      <c r="Q571" s="26"/>
      <c r="R571" s="26"/>
      <c r="S571" s="26"/>
      <c r="T571" s="26"/>
      <c r="U571" s="26"/>
      <c r="V571" s="26"/>
      <c r="W571" s="26"/>
      <c r="X571" s="26"/>
    </row>
    <row r="572" spans="1:24" x14ac:dyDescent="0.25">
      <c r="A572" s="37">
        <v>366</v>
      </c>
      <c r="B572" s="42" t="s">
        <v>88</v>
      </c>
      <c r="C572" s="36">
        <v>0</v>
      </c>
      <c r="D572" s="36">
        <v>0</v>
      </c>
      <c r="E572" s="36">
        <v>0</v>
      </c>
      <c r="F572" s="36">
        <v>0</v>
      </c>
      <c r="G572" s="36">
        <v>0</v>
      </c>
      <c r="H572" s="36">
        <v>0</v>
      </c>
      <c r="I572" s="36">
        <v>0</v>
      </c>
      <c r="J572" s="36">
        <v>0</v>
      </c>
      <c r="K572" s="36">
        <v>0</v>
      </c>
      <c r="L572" s="36">
        <v>0</v>
      </c>
      <c r="M572" s="36">
        <v>0</v>
      </c>
      <c r="N572" s="36">
        <v>0</v>
      </c>
      <c r="O572" s="36">
        <v>0</v>
      </c>
      <c r="P572" s="36">
        <v>0</v>
      </c>
      <c r="Q572" s="36">
        <v>0</v>
      </c>
      <c r="R572" s="36">
        <v>0</v>
      </c>
      <c r="S572" s="36">
        <v>0</v>
      </c>
      <c r="T572" s="36">
        <v>0</v>
      </c>
      <c r="U572" s="36">
        <v>0</v>
      </c>
      <c r="V572" s="36">
        <v>0</v>
      </c>
      <c r="W572" s="36">
        <v>0</v>
      </c>
      <c r="X572" s="36"/>
    </row>
    <row r="573" spans="1:24" x14ac:dyDescent="0.25">
      <c r="A573" s="37">
        <v>368</v>
      </c>
      <c r="B573" s="42" t="s">
        <v>89</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row>
    <row r="574" spans="1:24" x14ac:dyDescent="0.25">
      <c r="A574" s="37">
        <v>369</v>
      </c>
      <c r="B574" s="42" t="s">
        <v>90</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A575" s="37">
        <v>370</v>
      </c>
      <c r="B575" s="42" t="s">
        <v>91</v>
      </c>
      <c r="C575" s="28">
        <v>0</v>
      </c>
      <c r="D575" s="28">
        <v>0</v>
      </c>
      <c r="E575" s="28">
        <v>0</v>
      </c>
      <c r="F575" s="28">
        <v>0</v>
      </c>
      <c r="G575" s="28">
        <v>0</v>
      </c>
      <c r="H575" s="28">
        <v>0</v>
      </c>
      <c r="I575" s="28">
        <v>0</v>
      </c>
      <c r="J575" s="28">
        <v>0</v>
      </c>
      <c r="K575" s="28">
        <v>0</v>
      </c>
      <c r="L575" s="28">
        <v>0</v>
      </c>
      <c r="M575" s="28">
        <v>0</v>
      </c>
      <c r="N575" s="28">
        <v>0</v>
      </c>
      <c r="O575" s="28">
        <v>0</v>
      </c>
      <c r="P575" s="28">
        <v>0</v>
      </c>
      <c r="Q575" s="28">
        <v>0</v>
      </c>
      <c r="R575" s="28">
        <v>0</v>
      </c>
      <c r="S575" s="28">
        <v>0</v>
      </c>
      <c r="T575" s="28">
        <v>0</v>
      </c>
      <c r="U575" s="28">
        <v>0</v>
      </c>
      <c r="V575" s="28">
        <v>0</v>
      </c>
      <c r="W575" s="28">
        <v>0</v>
      </c>
      <c r="X575" s="28"/>
    </row>
    <row r="576" spans="1:24" x14ac:dyDescent="0.25">
      <c r="B576" s="42"/>
      <c r="C576" s="26"/>
      <c r="D576" s="26"/>
      <c r="E576" s="26"/>
      <c r="F576" s="26"/>
      <c r="G576" s="26"/>
      <c r="H576" s="26"/>
      <c r="I576" s="26"/>
      <c r="J576" s="26"/>
      <c r="K576" s="26"/>
      <c r="L576" s="26"/>
      <c r="M576" s="26"/>
      <c r="N576" s="26"/>
      <c r="O576" s="26"/>
      <c r="P576" s="26"/>
      <c r="Q576" s="26"/>
      <c r="R576" s="26"/>
      <c r="S576" s="26"/>
      <c r="T576" s="26"/>
      <c r="U576" s="26"/>
      <c r="V576" s="26"/>
      <c r="W576" s="26"/>
      <c r="X576" s="26"/>
    </row>
    <row r="577" spans="1:24" x14ac:dyDescent="0.25">
      <c r="A577" s="37">
        <v>380</v>
      </c>
      <c r="B577" s="42" t="s">
        <v>37</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row>
    <row r="578" spans="1:24" x14ac:dyDescent="0.25">
      <c r="A578" s="37">
        <v>381</v>
      </c>
      <c r="B578" s="42" t="s">
        <v>75</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382</v>
      </c>
      <c r="B579" s="42" t="s">
        <v>76</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0" spans="1:24" x14ac:dyDescent="0.25">
      <c r="A580" s="37">
        <v>383</v>
      </c>
      <c r="B580" s="42" t="s">
        <v>40</v>
      </c>
      <c r="C580" s="24">
        <v>0</v>
      </c>
      <c r="D580" s="24">
        <v>0</v>
      </c>
      <c r="E580" s="24">
        <v>0</v>
      </c>
      <c r="F580" s="24">
        <v>0</v>
      </c>
      <c r="G580" s="24">
        <v>0</v>
      </c>
      <c r="H580" s="24">
        <v>0</v>
      </c>
      <c r="I580" s="24">
        <v>0</v>
      </c>
      <c r="J580" s="24">
        <v>0</v>
      </c>
      <c r="K580" s="24">
        <v>0</v>
      </c>
      <c r="L580" s="24">
        <v>0</v>
      </c>
      <c r="M580" s="24">
        <v>0</v>
      </c>
      <c r="N580" s="24">
        <v>0</v>
      </c>
      <c r="O580" s="24">
        <v>0</v>
      </c>
      <c r="P580" s="24">
        <v>0</v>
      </c>
      <c r="Q580" s="24">
        <v>0</v>
      </c>
      <c r="R580" s="24">
        <v>0</v>
      </c>
      <c r="S580" s="24">
        <v>0</v>
      </c>
      <c r="T580" s="24">
        <v>0</v>
      </c>
      <c r="U580" s="24">
        <v>0</v>
      </c>
      <c r="V580" s="24">
        <v>0</v>
      </c>
      <c r="W580" s="24">
        <v>0</v>
      </c>
      <c r="X580" s="24"/>
    </row>
    <row r="582" spans="1:24" x14ac:dyDescent="0.25">
      <c r="A582" s="37">
        <v>1</v>
      </c>
      <c r="B582" s="42" t="s">
        <v>103</v>
      </c>
      <c r="C582" s="42" t="s">
        <v>103</v>
      </c>
      <c r="D582" s="42"/>
      <c r="E582" s="42"/>
      <c r="F582" s="42"/>
      <c r="G582" s="42"/>
      <c r="H582" s="42"/>
      <c r="I582" s="42"/>
      <c r="J582" s="42"/>
      <c r="K582" s="42"/>
      <c r="L582" s="42"/>
      <c r="M582" s="42"/>
      <c r="N582" s="42"/>
      <c r="O582" s="42"/>
      <c r="P582" s="42"/>
      <c r="Q582" s="42"/>
      <c r="R582" s="42"/>
      <c r="S582" s="42"/>
      <c r="T582" s="42"/>
      <c r="U582" s="42"/>
      <c r="V582" s="42"/>
      <c r="W582" s="42"/>
      <c r="X582" s="42"/>
    </row>
    <row r="583" spans="1:24" x14ac:dyDescent="0.25">
      <c r="A583" s="37">
        <v>283</v>
      </c>
      <c r="B583" s="42" t="s">
        <v>73</v>
      </c>
      <c r="C583" s="42">
        <v>2020</v>
      </c>
      <c r="D583" s="42">
        <v>2021</v>
      </c>
      <c r="E583" s="42">
        <v>2022</v>
      </c>
      <c r="F583" s="42">
        <v>2023</v>
      </c>
      <c r="G583" s="42">
        <v>2024</v>
      </c>
      <c r="H583" s="42">
        <v>2025</v>
      </c>
      <c r="I583" s="42">
        <v>2026</v>
      </c>
      <c r="J583" s="42">
        <v>2027</v>
      </c>
      <c r="K583" s="42">
        <v>2028</v>
      </c>
      <c r="L583" s="42">
        <v>2029</v>
      </c>
      <c r="M583" s="42">
        <v>2030</v>
      </c>
      <c r="N583" s="42">
        <v>2031</v>
      </c>
      <c r="O583" s="42">
        <v>2032</v>
      </c>
      <c r="P583" s="42">
        <v>2033</v>
      </c>
      <c r="Q583" s="42">
        <v>2034</v>
      </c>
      <c r="R583" s="42">
        <v>2035</v>
      </c>
      <c r="S583" s="42">
        <v>2036</v>
      </c>
      <c r="T583" s="42">
        <v>2037</v>
      </c>
      <c r="U583" s="42">
        <v>2038</v>
      </c>
      <c r="V583" s="42">
        <v>2039</v>
      </c>
      <c r="W583" s="42">
        <v>2040</v>
      </c>
      <c r="X583" s="42"/>
    </row>
    <row r="584" spans="1:24" x14ac:dyDescent="0.25">
      <c r="A584" s="37">
        <v>285</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row>
    <row r="585" spans="1:24" x14ac:dyDescent="0.25">
      <c r="A585" s="37">
        <v>287</v>
      </c>
      <c r="B585" s="42" t="s">
        <v>104</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289</v>
      </c>
      <c r="B586" s="42" t="s">
        <v>105</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299</v>
      </c>
      <c r="B587" s="42" t="s">
        <v>78</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301</v>
      </c>
      <c r="B588" s="42" t="s">
        <v>106</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A589" s="37">
        <v>303</v>
      </c>
      <c r="B589" s="42" t="s">
        <v>107</v>
      </c>
      <c r="C589" s="24">
        <v>0</v>
      </c>
      <c r="D589" s="24">
        <v>0</v>
      </c>
      <c r="E589" s="24">
        <v>0</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row>
    <row r="590" spans="1:24" x14ac:dyDescent="0.25">
      <c r="B590" s="42"/>
      <c r="C590" s="26"/>
      <c r="D590" s="26"/>
      <c r="E590" s="26"/>
      <c r="F590" s="26"/>
      <c r="G590" s="26"/>
      <c r="H590" s="26"/>
      <c r="I590" s="26"/>
      <c r="J590" s="26"/>
      <c r="K590" s="26"/>
      <c r="L590" s="26"/>
      <c r="M590" s="26"/>
      <c r="N590" s="26"/>
      <c r="O590" s="26"/>
      <c r="P590" s="26"/>
      <c r="Q590" s="26"/>
      <c r="R590" s="26"/>
      <c r="S590" s="26"/>
      <c r="T590" s="26"/>
      <c r="U590" s="26"/>
      <c r="V590" s="26"/>
      <c r="W590" s="26"/>
      <c r="X590" s="26"/>
    </row>
    <row r="591" spans="1:24" x14ac:dyDescent="0.25">
      <c r="A591" s="37">
        <v>330</v>
      </c>
      <c r="B591" s="42" t="s">
        <v>82</v>
      </c>
      <c r="C591" s="36">
        <v>0</v>
      </c>
      <c r="D591" s="36">
        <v>0</v>
      </c>
      <c r="E591" s="36">
        <v>0</v>
      </c>
      <c r="F591" s="36">
        <v>0</v>
      </c>
      <c r="G591" s="36">
        <v>0</v>
      </c>
      <c r="H591" s="36">
        <v>0</v>
      </c>
      <c r="I591" s="36">
        <v>0</v>
      </c>
      <c r="J591" s="36">
        <v>0</v>
      </c>
      <c r="K591" s="36">
        <v>0</v>
      </c>
      <c r="L591" s="36">
        <v>0</v>
      </c>
      <c r="M591" s="36">
        <v>0</v>
      </c>
      <c r="N591" s="36">
        <v>0</v>
      </c>
      <c r="O591" s="36">
        <v>0</v>
      </c>
      <c r="P591" s="36">
        <v>0</v>
      </c>
      <c r="Q591" s="36">
        <v>0</v>
      </c>
      <c r="R591" s="36">
        <v>0</v>
      </c>
      <c r="S591" s="36">
        <v>0</v>
      </c>
      <c r="T591" s="36">
        <v>0</v>
      </c>
      <c r="U591" s="36">
        <v>0</v>
      </c>
      <c r="V591" s="36">
        <v>0</v>
      </c>
      <c r="W591" s="36">
        <v>0</v>
      </c>
      <c r="X591" s="36"/>
    </row>
    <row r="592" spans="1:24" x14ac:dyDescent="0.25">
      <c r="A592" s="37">
        <v>331</v>
      </c>
      <c r="B592" s="42" t="s">
        <v>83</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row>
    <row r="593" spans="1:24" x14ac:dyDescent="0.25">
      <c r="A593" s="37">
        <v>332</v>
      </c>
      <c r="B593" s="42" t="s">
        <v>84</v>
      </c>
      <c r="C593" s="28">
        <v>0</v>
      </c>
      <c r="D593" s="28">
        <v>0</v>
      </c>
      <c r="E593" s="28">
        <v>0</v>
      </c>
      <c r="F593" s="28">
        <v>0</v>
      </c>
      <c r="G593" s="28">
        <v>0</v>
      </c>
      <c r="H593" s="28">
        <v>0</v>
      </c>
      <c r="I593" s="28">
        <v>0</v>
      </c>
      <c r="J593" s="28">
        <v>0</v>
      </c>
      <c r="K593" s="28">
        <v>0</v>
      </c>
      <c r="L593" s="28">
        <v>0</v>
      </c>
      <c r="M593" s="28">
        <v>0</v>
      </c>
      <c r="N593" s="28">
        <v>0</v>
      </c>
      <c r="O593" s="28">
        <v>0</v>
      </c>
      <c r="P593" s="28">
        <v>0</v>
      </c>
      <c r="Q593" s="28">
        <v>0</v>
      </c>
      <c r="R593" s="28">
        <v>0</v>
      </c>
      <c r="S593" s="28">
        <v>0</v>
      </c>
      <c r="T593" s="28">
        <v>0</v>
      </c>
      <c r="U593" s="28">
        <v>0</v>
      </c>
      <c r="V593" s="28">
        <v>0</v>
      </c>
      <c r="W593" s="28">
        <v>0</v>
      </c>
      <c r="X593" s="28"/>
    </row>
    <row r="594" spans="1:24" x14ac:dyDescent="0.25">
      <c r="A594" s="37">
        <v>336</v>
      </c>
      <c r="B594" s="42" t="s">
        <v>85</v>
      </c>
      <c r="C594" s="28">
        <v>1</v>
      </c>
      <c r="D594" s="28">
        <v>1</v>
      </c>
      <c r="E594" s="28">
        <v>1</v>
      </c>
      <c r="F594" s="28">
        <v>1</v>
      </c>
      <c r="G594" s="28">
        <v>1</v>
      </c>
      <c r="H594" s="28">
        <v>1</v>
      </c>
      <c r="I594" s="28">
        <v>1</v>
      </c>
      <c r="J594" s="28">
        <v>1</v>
      </c>
      <c r="K594" s="28">
        <v>1</v>
      </c>
      <c r="L594" s="28">
        <v>1</v>
      </c>
      <c r="M594" s="28">
        <v>1</v>
      </c>
      <c r="N594" s="28">
        <v>1</v>
      </c>
      <c r="O594" s="28">
        <v>1</v>
      </c>
      <c r="P594" s="28">
        <v>1</v>
      </c>
      <c r="Q594" s="28">
        <v>1</v>
      </c>
      <c r="R594" s="28">
        <v>1</v>
      </c>
      <c r="S594" s="28">
        <v>1</v>
      </c>
      <c r="T594" s="28">
        <v>1</v>
      </c>
      <c r="U594" s="28">
        <v>1</v>
      </c>
      <c r="V594" s="28">
        <v>1</v>
      </c>
      <c r="W594" s="28">
        <v>1</v>
      </c>
      <c r="X594" s="28"/>
    </row>
    <row r="595" spans="1:24" x14ac:dyDescent="0.25">
      <c r="B595" s="42"/>
      <c r="C595" s="26"/>
      <c r="D595" s="26"/>
      <c r="E595" s="26"/>
      <c r="F595" s="26"/>
      <c r="G595" s="26"/>
      <c r="H595" s="26"/>
      <c r="I595" s="26"/>
      <c r="J595" s="26"/>
      <c r="K595" s="26"/>
      <c r="L595" s="26"/>
      <c r="M595" s="26"/>
      <c r="N595" s="26"/>
      <c r="O595" s="26"/>
      <c r="P595" s="26"/>
      <c r="Q595" s="26"/>
      <c r="R595" s="26"/>
      <c r="S595" s="26"/>
      <c r="T595" s="26"/>
      <c r="U595" s="26"/>
      <c r="V595" s="26"/>
      <c r="W595" s="26"/>
      <c r="X595" s="26"/>
    </row>
    <row r="596" spans="1:24" x14ac:dyDescent="0.25">
      <c r="A596" s="37">
        <v>339</v>
      </c>
      <c r="B596" s="42" t="s">
        <v>86</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A597" s="37">
        <v>340</v>
      </c>
      <c r="B597" s="42" t="s">
        <v>87</v>
      </c>
      <c r="C597" s="24">
        <v>0</v>
      </c>
      <c r="D597" s="24">
        <v>0</v>
      </c>
      <c r="E597" s="24">
        <v>0</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row>
    <row r="598" spans="1:24" x14ac:dyDescent="0.25">
      <c r="B598" s="42"/>
      <c r="C598" s="26"/>
      <c r="D598" s="26"/>
      <c r="E598" s="26"/>
      <c r="F598" s="26"/>
      <c r="G598" s="26"/>
      <c r="H598" s="26"/>
      <c r="I598" s="26"/>
      <c r="J598" s="26"/>
      <c r="K598" s="26"/>
      <c r="L598" s="26"/>
      <c r="M598" s="26"/>
      <c r="N598" s="26"/>
      <c r="O598" s="26"/>
      <c r="P598" s="26"/>
      <c r="Q598" s="26"/>
      <c r="R598" s="26"/>
      <c r="S598" s="26"/>
      <c r="T598" s="26"/>
      <c r="U598" s="26"/>
      <c r="V598" s="26"/>
      <c r="W598" s="26"/>
      <c r="X598" s="26"/>
    </row>
    <row r="599" spans="1:24" x14ac:dyDescent="0.25">
      <c r="A599" s="37">
        <v>366</v>
      </c>
      <c r="B599" s="42" t="s">
        <v>88</v>
      </c>
      <c r="C599" s="36">
        <v>0</v>
      </c>
      <c r="D599" s="36">
        <v>0</v>
      </c>
      <c r="E599" s="36">
        <v>0</v>
      </c>
      <c r="F599" s="36">
        <v>0</v>
      </c>
      <c r="G599" s="36">
        <v>0</v>
      </c>
      <c r="H599" s="36">
        <v>0</v>
      </c>
      <c r="I599" s="36">
        <v>0</v>
      </c>
      <c r="J599" s="36">
        <v>0</v>
      </c>
      <c r="K599" s="36">
        <v>0</v>
      </c>
      <c r="L599" s="36">
        <v>0</v>
      </c>
      <c r="M599" s="36">
        <v>0</v>
      </c>
      <c r="N599" s="36">
        <v>0</v>
      </c>
      <c r="O599" s="36">
        <v>0</v>
      </c>
      <c r="P599" s="36">
        <v>0</v>
      </c>
      <c r="Q599" s="36">
        <v>0</v>
      </c>
      <c r="R599" s="36">
        <v>0</v>
      </c>
      <c r="S599" s="36">
        <v>0</v>
      </c>
      <c r="T599" s="36">
        <v>0</v>
      </c>
      <c r="U599" s="36">
        <v>0</v>
      </c>
      <c r="V599" s="36">
        <v>0</v>
      </c>
      <c r="W599" s="36">
        <v>0</v>
      </c>
      <c r="X599" s="36"/>
    </row>
    <row r="600" spans="1:24" x14ac:dyDescent="0.25">
      <c r="A600" s="37">
        <v>368</v>
      </c>
      <c r="B600" s="42" t="s">
        <v>89</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row>
    <row r="601" spans="1:24" x14ac:dyDescent="0.25">
      <c r="A601" s="37">
        <v>369</v>
      </c>
      <c r="B601" s="42" t="s">
        <v>90</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A602" s="37">
        <v>370</v>
      </c>
      <c r="B602" s="42" t="s">
        <v>91</v>
      </c>
      <c r="C602" s="28">
        <v>0</v>
      </c>
      <c r="D602" s="28">
        <v>0</v>
      </c>
      <c r="E602" s="28">
        <v>0</v>
      </c>
      <c r="F602" s="28">
        <v>0</v>
      </c>
      <c r="G602" s="28">
        <v>0</v>
      </c>
      <c r="H602" s="28">
        <v>0</v>
      </c>
      <c r="I602" s="28">
        <v>0</v>
      </c>
      <c r="J602" s="28">
        <v>0</v>
      </c>
      <c r="K602" s="28">
        <v>0</v>
      </c>
      <c r="L602" s="28">
        <v>0</v>
      </c>
      <c r="M602" s="28">
        <v>0</v>
      </c>
      <c r="N602" s="28">
        <v>0</v>
      </c>
      <c r="O602" s="28">
        <v>0</v>
      </c>
      <c r="P602" s="28">
        <v>0</v>
      </c>
      <c r="Q602" s="28">
        <v>0</v>
      </c>
      <c r="R602" s="28">
        <v>0</v>
      </c>
      <c r="S602" s="28">
        <v>0</v>
      </c>
      <c r="T602" s="28">
        <v>0</v>
      </c>
      <c r="U602" s="28">
        <v>0</v>
      </c>
      <c r="V602" s="28">
        <v>0</v>
      </c>
      <c r="W602" s="28">
        <v>0</v>
      </c>
      <c r="X602" s="28"/>
    </row>
    <row r="603" spans="1:24" x14ac:dyDescent="0.25">
      <c r="B603" s="42"/>
      <c r="C603" s="26"/>
      <c r="D603" s="26"/>
      <c r="E603" s="26"/>
      <c r="F603" s="26"/>
      <c r="G603" s="26"/>
      <c r="H603" s="26"/>
      <c r="I603" s="26"/>
      <c r="J603" s="26"/>
      <c r="K603" s="26"/>
      <c r="L603" s="26"/>
      <c r="M603" s="26"/>
      <c r="N603" s="26"/>
      <c r="O603" s="26"/>
      <c r="P603" s="26"/>
      <c r="Q603" s="26"/>
      <c r="R603" s="26"/>
      <c r="S603" s="26"/>
      <c r="T603" s="26"/>
      <c r="U603" s="26"/>
      <c r="V603" s="26"/>
      <c r="W603" s="26"/>
      <c r="X603" s="26"/>
    </row>
    <row r="604" spans="1:24" x14ac:dyDescent="0.25">
      <c r="A604" s="37">
        <v>380</v>
      </c>
      <c r="B604" s="42" t="s">
        <v>37</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row>
    <row r="605" spans="1:24" x14ac:dyDescent="0.25">
      <c r="A605" s="37">
        <v>381</v>
      </c>
      <c r="B605" s="42" t="s">
        <v>75</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382</v>
      </c>
      <c r="B606" s="42" t="s">
        <v>76</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7" spans="1:24" x14ac:dyDescent="0.25">
      <c r="A607" s="37">
        <v>383</v>
      </c>
      <c r="B607" s="42" t="s">
        <v>40</v>
      </c>
      <c r="C607" s="24">
        <v>0</v>
      </c>
      <c r="D607" s="24">
        <v>0</v>
      </c>
      <c r="E607" s="24">
        <v>0</v>
      </c>
      <c r="F607" s="24">
        <v>0</v>
      </c>
      <c r="G607" s="24">
        <v>0</v>
      </c>
      <c r="H607" s="24">
        <v>0</v>
      </c>
      <c r="I607" s="24">
        <v>0</v>
      </c>
      <c r="J607" s="24">
        <v>0</v>
      </c>
      <c r="K607" s="24">
        <v>0</v>
      </c>
      <c r="L607" s="24">
        <v>0</v>
      </c>
      <c r="M607" s="24">
        <v>0</v>
      </c>
      <c r="N607" s="24">
        <v>0</v>
      </c>
      <c r="O607" s="24">
        <v>0</v>
      </c>
      <c r="P607" s="24">
        <v>0</v>
      </c>
      <c r="Q607" s="24">
        <v>0</v>
      </c>
      <c r="R607" s="24">
        <v>0</v>
      </c>
      <c r="S607" s="24">
        <v>0</v>
      </c>
      <c r="T607" s="24">
        <v>0</v>
      </c>
      <c r="U607" s="24">
        <v>0</v>
      </c>
      <c r="V607" s="24">
        <v>0</v>
      </c>
      <c r="W607" s="24">
        <v>0</v>
      </c>
      <c r="X607" s="24"/>
    </row>
    <row r="609" spans="1:24" x14ac:dyDescent="0.25">
      <c r="A609" s="37">
        <v>1</v>
      </c>
      <c r="B609" s="42" t="s">
        <v>103</v>
      </c>
      <c r="C609" s="42" t="s">
        <v>103</v>
      </c>
      <c r="D609" s="42"/>
      <c r="E609" s="42"/>
      <c r="F609" s="42"/>
      <c r="G609" s="42"/>
      <c r="H609" s="42"/>
      <c r="I609" s="42"/>
      <c r="J609" s="42"/>
      <c r="K609" s="42"/>
      <c r="L609" s="42"/>
      <c r="M609" s="42"/>
      <c r="N609" s="42"/>
      <c r="O609" s="42"/>
      <c r="P609" s="42"/>
      <c r="Q609" s="42"/>
      <c r="R609" s="42"/>
      <c r="S609" s="42"/>
      <c r="T609" s="42"/>
      <c r="U609" s="42"/>
      <c r="V609" s="42"/>
      <c r="W609" s="42"/>
      <c r="X609" s="42"/>
    </row>
    <row r="610" spans="1:24" x14ac:dyDescent="0.25">
      <c r="A610" s="37">
        <v>283</v>
      </c>
      <c r="B610" s="42" t="s">
        <v>73</v>
      </c>
      <c r="C610" s="42">
        <v>2020</v>
      </c>
      <c r="D610" s="42">
        <v>2021</v>
      </c>
      <c r="E610" s="42">
        <v>2022</v>
      </c>
      <c r="F610" s="42">
        <v>2023</v>
      </c>
      <c r="G610" s="42">
        <v>2024</v>
      </c>
      <c r="H610" s="42">
        <v>2025</v>
      </c>
      <c r="I610" s="42">
        <v>2026</v>
      </c>
      <c r="J610" s="42">
        <v>2027</v>
      </c>
      <c r="K610" s="42">
        <v>2028</v>
      </c>
      <c r="L610" s="42">
        <v>2029</v>
      </c>
      <c r="M610" s="42">
        <v>2030</v>
      </c>
      <c r="N610" s="42">
        <v>2031</v>
      </c>
      <c r="O610" s="42">
        <v>2032</v>
      </c>
      <c r="P610" s="42">
        <v>2033</v>
      </c>
      <c r="Q610" s="42">
        <v>2034</v>
      </c>
      <c r="R610" s="42">
        <v>2035</v>
      </c>
      <c r="S610" s="42">
        <v>2036</v>
      </c>
      <c r="T610" s="42">
        <v>2037</v>
      </c>
      <c r="U610" s="42">
        <v>2038</v>
      </c>
      <c r="V610" s="42">
        <v>2039</v>
      </c>
      <c r="W610" s="42">
        <v>2040</v>
      </c>
      <c r="X610" s="42"/>
    </row>
    <row r="611" spans="1:24" x14ac:dyDescent="0.25">
      <c r="A611" s="37">
        <v>285</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row>
    <row r="612" spans="1:24" x14ac:dyDescent="0.25">
      <c r="A612" s="37">
        <v>287</v>
      </c>
      <c r="B612" s="42" t="s">
        <v>104</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289</v>
      </c>
      <c r="B613" s="42" t="s">
        <v>105</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299</v>
      </c>
      <c r="B614" s="42" t="s">
        <v>78</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301</v>
      </c>
      <c r="B615" s="42" t="s">
        <v>106</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A616" s="37">
        <v>303</v>
      </c>
      <c r="B616" s="42" t="s">
        <v>107</v>
      </c>
      <c r="C616" s="24">
        <v>0</v>
      </c>
      <c r="D616" s="24">
        <v>0</v>
      </c>
      <c r="E616" s="24">
        <v>0</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row>
    <row r="617" spans="1:24" x14ac:dyDescent="0.25">
      <c r="B617" s="42"/>
      <c r="C617" s="26"/>
      <c r="D617" s="26"/>
      <c r="E617" s="26"/>
      <c r="F617" s="26"/>
      <c r="G617" s="26"/>
      <c r="H617" s="26"/>
      <c r="I617" s="26"/>
      <c r="J617" s="26"/>
      <c r="K617" s="26"/>
      <c r="L617" s="26"/>
      <c r="M617" s="26"/>
      <c r="N617" s="26"/>
      <c r="O617" s="26"/>
      <c r="P617" s="26"/>
      <c r="Q617" s="26"/>
      <c r="R617" s="26"/>
      <c r="S617" s="26"/>
      <c r="T617" s="26"/>
      <c r="U617" s="26"/>
      <c r="V617" s="26"/>
      <c r="W617" s="26"/>
      <c r="X617" s="26"/>
    </row>
    <row r="618" spans="1:24" x14ac:dyDescent="0.25">
      <c r="A618" s="37">
        <v>330</v>
      </c>
      <c r="B618" s="42" t="s">
        <v>82</v>
      </c>
      <c r="C618" s="36">
        <v>0</v>
      </c>
      <c r="D618" s="36">
        <v>0</v>
      </c>
      <c r="E618" s="36">
        <v>0</v>
      </c>
      <c r="F618" s="36">
        <v>0</v>
      </c>
      <c r="G618" s="36">
        <v>0</v>
      </c>
      <c r="H618" s="36">
        <v>0</v>
      </c>
      <c r="I618" s="36">
        <v>0</v>
      </c>
      <c r="J618" s="36">
        <v>0</v>
      </c>
      <c r="K618" s="36">
        <v>0</v>
      </c>
      <c r="L618" s="36">
        <v>0</v>
      </c>
      <c r="M618" s="36">
        <v>0</v>
      </c>
      <c r="N618" s="36">
        <v>0</v>
      </c>
      <c r="O618" s="36">
        <v>0</v>
      </c>
      <c r="P618" s="36">
        <v>0</v>
      </c>
      <c r="Q618" s="36">
        <v>0</v>
      </c>
      <c r="R618" s="36">
        <v>0</v>
      </c>
      <c r="S618" s="36">
        <v>0</v>
      </c>
      <c r="T618" s="36">
        <v>0</v>
      </c>
      <c r="U618" s="36">
        <v>0</v>
      </c>
      <c r="V618" s="36">
        <v>0</v>
      </c>
      <c r="W618" s="36">
        <v>0</v>
      </c>
      <c r="X618" s="36"/>
    </row>
    <row r="619" spans="1:24" x14ac:dyDescent="0.25">
      <c r="A619" s="37">
        <v>331</v>
      </c>
      <c r="B619" s="42" t="s">
        <v>83</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row>
    <row r="620" spans="1:24" x14ac:dyDescent="0.25">
      <c r="A620" s="37">
        <v>332</v>
      </c>
      <c r="B620" s="42" t="s">
        <v>84</v>
      </c>
      <c r="C620" s="28">
        <v>0</v>
      </c>
      <c r="D620" s="28">
        <v>0</v>
      </c>
      <c r="E620" s="28">
        <v>0</v>
      </c>
      <c r="F620" s="28">
        <v>0</v>
      </c>
      <c r="G620" s="28">
        <v>0</v>
      </c>
      <c r="H620" s="28">
        <v>0</v>
      </c>
      <c r="I620" s="28">
        <v>0</v>
      </c>
      <c r="J620" s="28">
        <v>0</v>
      </c>
      <c r="K620" s="28">
        <v>0</v>
      </c>
      <c r="L620" s="28">
        <v>0</v>
      </c>
      <c r="M620" s="28">
        <v>0</v>
      </c>
      <c r="N620" s="28">
        <v>0</v>
      </c>
      <c r="O620" s="28">
        <v>0</v>
      </c>
      <c r="P620" s="28">
        <v>0</v>
      </c>
      <c r="Q620" s="28">
        <v>0</v>
      </c>
      <c r="R620" s="28">
        <v>0</v>
      </c>
      <c r="S620" s="28">
        <v>0</v>
      </c>
      <c r="T620" s="28">
        <v>0</v>
      </c>
      <c r="U620" s="28">
        <v>0</v>
      </c>
      <c r="V620" s="28">
        <v>0</v>
      </c>
      <c r="W620" s="28">
        <v>0</v>
      </c>
      <c r="X620" s="28"/>
    </row>
    <row r="621" spans="1:24" x14ac:dyDescent="0.25">
      <c r="A621" s="37">
        <v>336</v>
      </c>
      <c r="B621" s="42" t="s">
        <v>85</v>
      </c>
      <c r="C621" s="28">
        <v>1</v>
      </c>
      <c r="D621" s="28">
        <v>1</v>
      </c>
      <c r="E621" s="28">
        <v>1</v>
      </c>
      <c r="F621" s="28">
        <v>1</v>
      </c>
      <c r="G621" s="28">
        <v>1</v>
      </c>
      <c r="H621" s="28">
        <v>1</v>
      </c>
      <c r="I621" s="28">
        <v>1</v>
      </c>
      <c r="J621" s="28">
        <v>1</v>
      </c>
      <c r="K621" s="28">
        <v>1</v>
      </c>
      <c r="L621" s="28">
        <v>1</v>
      </c>
      <c r="M621" s="28">
        <v>1</v>
      </c>
      <c r="N621" s="28">
        <v>1</v>
      </c>
      <c r="O621" s="28">
        <v>1</v>
      </c>
      <c r="P621" s="28">
        <v>1</v>
      </c>
      <c r="Q621" s="28">
        <v>1</v>
      </c>
      <c r="R621" s="28">
        <v>1</v>
      </c>
      <c r="S621" s="28">
        <v>1</v>
      </c>
      <c r="T621" s="28">
        <v>1</v>
      </c>
      <c r="U621" s="28">
        <v>1</v>
      </c>
      <c r="V621" s="28">
        <v>1</v>
      </c>
      <c r="W621" s="28">
        <v>1</v>
      </c>
      <c r="X621" s="28"/>
    </row>
    <row r="622" spans="1:24" x14ac:dyDescent="0.25">
      <c r="B622" s="42"/>
      <c r="C622" s="26"/>
      <c r="D622" s="26"/>
      <c r="E622" s="26"/>
      <c r="F622" s="26"/>
      <c r="G622" s="26"/>
      <c r="H622" s="26"/>
      <c r="I622" s="26"/>
      <c r="J622" s="26"/>
      <c r="K622" s="26"/>
      <c r="L622" s="26"/>
      <c r="M622" s="26"/>
      <c r="N622" s="26"/>
      <c r="O622" s="26"/>
      <c r="P622" s="26"/>
      <c r="Q622" s="26"/>
      <c r="R622" s="26"/>
      <c r="S622" s="26"/>
      <c r="T622" s="26"/>
      <c r="U622" s="26"/>
      <c r="V622" s="26"/>
      <c r="W622" s="26"/>
      <c r="X622" s="26"/>
    </row>
    <row r="623" spans="1:24" x14ac:dyDescent="0.25">
      <c r="A623" s="37">
        <v>339</v>
      </c>
      <c r="B623" s="42" t="s">
        <v>86</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A624" s="37">
        <v>340</v>
      </c>
      <c r="B624" s="42" t="s">
        <v>87</v>
      </c>
      <c r="C624" s="24">
        <v>0</v>
      </c>
      <c r="D624" s="24">
        <v>0</v>
      </c>
      <c r="E624" s="24">
        <v>0</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row>
    <row r="625" spans="1:24" x14ac:dyDescent="0.25">
      <c r="B625" s="42"/>
      <c r="C625" s="26"/>
      <c r="D625" s="26"/>
      <c r="E625" s="26"/>
      <c r="F625" s="26"/>
      <c r="G625" s="26"/>
      <c r="H625" s="26"/>
      <c r="I625" s="26"/>
      <c r="J625" s="26"/>
      <c r="K625" s="26"/>
      <c r="L625" s="26"/>
      <c r="M625" s="26"/>
      <c r="N625" s="26"/>
      <c r="O625" s="26"/>
      <c r="P625" s="26"/>
      <c r="Q625" s="26"/>
      <c r="R625" s="26"/>
      <c r="S625" s="26"/>
      <c r="T625" s="26"/>
      <c r="U625" s="26"/>
      <c r="V625" s="26"/>
      <c r="W625" s="26"/>
      <c r="X625" s="26"/>
    </row>
    <row r="626" spans="1:24" x14ac:dyDescent="0.25">
      <c r="A626" s="37">
        <v>366</v>
      </c>
      <c r="B626" s="42" t="s">
        <v>88</v>
      </c>
      <c r="C626" s="36">
        <v>0</v>
      </c>
      <c r="D626" s="36">
        <v>0</v>
      </c>
      <c r="E626" s="36">
        <v>0</v>
      </c>
      <c r="F626" s="36">
        <v>0</v>
      </c>
      <c r="G626" s="36">
        <v>0</v>
      </c>
      <c r="H626" s="36">
        <v>0</v>
      </c>
      <c r="I626" s="36">
        <v>0</v>
      </c>
      <c r="J626" s="36">
        <v>0</v>
      </c>
      <c r="K626" s="36">
        <v>0</v>
      </c>
      <c r="L626" s="36">
        <v>0</v>
      </c>
      <c r="M626" s="36">
        <v>0</v>
      </c>
      <c r="N626" s="36">
        <v>0</v>
      </c>
      <c r="O626" s="36">
        <v>0</v>
      </c>
      <c r="P626" s="36">
        <v>0</v>
      </c>
      <c r="Q626" s="36">
        <v>0</v>
      </c>
      <c r="R626" s="36">
        <v>0</v>
      </c>
      <c r="S626" s="36">
        <v>0</v>
      </c>
      <c r="T626" s="36">
        <v>0</v>
      </c>
      <c r="U626" s="36">
        <v>0</v>
      </c>
      <c r="V626" s="36">
        <v>0</v>
      </c>
      <c r="W626" s="36">
        <v>0</v>
      </c>
      <c r="X626" s="36"/>
    </row>
    <row r="627" spans="1:24" x14ac:dyDescent="0.25">
      <c r="A627" s="37">
        <v>368</v>
      </c>
      <c r="B627" s="42" t="s">
        <v>89</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row>
    <row r="628" spans="1:24" x14ac:dyDescent="0.25">
      <c r="A628" s="37">
        <v>369</v>
      </c>
      <c r="B628" s="42" t="s">
        <v>90</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A629" s="37">
        <v>370</v>
      </c>
      <c r="B629" s="42" t="s">
        <v>91</v>
      </c>
      <c r="C629" s="28">
        <v>0</v>
      </c>
      <c r="D629" s="28">
        <v>0</v>
      </c>
      <c r="E629" s="28">
        <v>0</v>
      </c>
      <c r="F629" s="28">
        <v>0</v>
      </c>
      <c r="G629" s="28">
        <v>0</v>
      </c>
      <c r="H629" s="28">
        <v>0</v>
      </c>
      <c r="I629" s="28">
        <v>0</v>
      </c>
      <c r="J629" s="28">
        <v>0</v>
      </c>
      <c r="K629" s="28">
        <v>0</v>
      </c>
      <c r="L629" s="28">
        <v>0</v>
      </c>
      <c r="M629" s="28">
        <v>0</v>
      </c>
      <c r="N629" s="28">
        <v>0</v>
      </c>
      <c r="O629" s="28">
        <v>0</v>
      </c>
      <c r="P629" s="28">
        <v>0</v>
      </c>
      <c r="Q629" s="28">
        <v>0</v>
      </c>
      <c r="R629" s="28">
        <v>0</v>
      </c>
      <c r="S629" s="28">
        <v>0</v>
      </c>
      <c r="T629" s="28">
        <v>0</v>
      </c>
      <c r="U629" s="28">
        <v>0</v>
      </c>
      <c r="V629" s="28">
        <v>0</v>
      </c>
      <c r="W629" s="28">
        <v>0</v>
      </c>
      <c r="X629" s="28"/>
    </row>
    <row r="630" spans="1:24" x14ac:dyDescent="0.25">
      <c r="B630" s="42"/>
      <c r="C630" s="26"/>
      <c r="D630" s="26"/>
      <c r="E630" s="26"/>
      <c r="F630" s="26"/>
      <c r="G630" s="26"/>
      <c r="H630" s="26"/>
      <c r="I630" s="26"/>
      <c r="J630" s="26"/>
      <c r="K630" s="26"/>
      <c r="L630" s="26"/>
      <c r="M630" s="26"/>
      <c r="N630" s="26"/>
      <c r="O630" s="26"/>
      <c r="P630" s="26"/>
      <c r="Q630" s="26"/>
      <c r="R630" s="26"/>
      <c r="S630" s="26"/>
      <c r="T630" s="26"/>
      <c r="U630" s="26"/>
      <c r="V630" s="26"/>
      <c r="W630" s="26"/>
      <c r="X630" s="26"/>
    </row>
    <row r="631" spans="1:24" x14ac:dyDescent="0.25">
      <c r="A631" s="37">
        <v>380</v>
      </c>
      <c r="B631" s="42" t="s">
        <v>37</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row>
    <row r="632" spans="1:24" x14ac:dyDescent="0.25">
      <c r="A632" s="37">
        <v>381</v>
      </c>
      <c r="B632" s="42" t="s">
        <v>75</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382</v>
      </c>
      <c r="B633" s="42" t="s">
        <v>76</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4" spans="1:24" x14ac:dyDescent="0.25">
      <c r="A634" s="37">
        <v>383</v>
      </c>
      <c r="B634" s="42" t="s">
        <v>40</v>
      </c>
      <c r="C634" s="24">
        <v>0</v>
      </c>
      <c r="D634" s="24">
        <v>0</v>
      </c>
      <c r="E634" s="24">
        <v>0</v>
      </c>
      <c r="F634" s="24">
        <v>0</v>
      </c>
      <c r="G634" s="24">
        <v>0</v>
      </c>
      <c r="H634" s="24">
        <v>0</v>
      </c>
      <c r="I634" s="24">
        <v>0</v>
      </c>
      <c r="J634" s="24">
        <v>0</v>
      </c>
      <c r="K634" s="24">
        <v>0</v>
      </c>
      <c r="L634" s="24">
        <v>0</v>
      </c>
      <c r="M634" s="24">
        <v>0</v>
      </c>
      <c r="N634" s="24">
        <v>0</v>
      </c>
      <c r="O634" s="24">
        <v>0</v>
      </c>
      <c r="P634" s="24">
        <v>0</v>
      </c>
      <c r="Q634" s="24">
        <v>0</v>
      </c>
      <c r="R634" s="24">
        <v>0</v>
      </c>
      <c r="S634" s="24">
        <v>0</v>
      </c>
      <c r="T634" s="24">
        <v>0</v>
      </c>
      <c r="U634" s="24">
        <v>0</v>
      </c>
      <c r="V634" s="24">
        <v>0</v>
      </c>
      <c r="W634" s="24">
        <v>0</v>
      </c>
      <c r="X634" s="24"/>
    </row>
    <row r="636" spans="1:24" x14ac:dyDescent="0.25">
      <c r="A636" s="37">
        <v>1</v>
      </c>
      <c r="B636" s="42" t="s">
        <v>103</v>
      </c>
      <c r="C636" s="42" t="s">
        <v>103</v>
      </c>
      <c r="D636" s="42"/>
      <c r="E636" s="42"/>
      <c r="F636" s="42"/>
      <c r="G636" s="42"/>
      <c r="H636" s="42"/>
      <c r="I636" s="42"/>
      <c r="J636" s="42"/>
      <c r="K636" s="42"/>
      <c r="L636" s="42"/>
      <c r="M636" s="42"/>
      <c r="N636" s="42"/>
      <c r="O636" s="42"/>
      <c r="P636" s="42"/>
      <c r="Q636" s="42"/>
      <c r="R636" s="42"/>
      <c r="S636" s="42"/>
      <c r="T636" s="42"/>
      <c r="U636" s="42"/>
      <c r="V636" s="42"/>
      <c r="W636" s="42"/>
      <c r="X636" s="42"/>
    </row>
    <row r="637" spans="1:24" x14ac:dyDescent="0.25">
      <c r="A637" s="37">
        <v>283</v>
      </c>
      <c r="B637" s="42" t="s">
        <v>73</v>
      </c>
      <c r="C637" s="42">
        <v>2020</v>
      </c>
      <c r="D637" s="42">
        <v>2021</v>
      </c>
      <c r="E637" s="42">
        <v>2022</v>
      </c>
      <c r="F637" s="42">
        <v>2023</v>
      </c>
      <c r="G637" s="42">
        <v>2024</v>
      </c>
      <c r="H637" s="42">
        <v>2025</v>
      </c>
      <c r="I637" s="42">
        <v>2026</v>
      </c>
      <c r="J637" s="42">
        <v>2027</v>
      </c>
      <c r="K637" s="42">
        <v>2028</v>
      </c>
      <c r="L637" s="42">
        <v>2029</v>
      </c>
      <c r="M637" s="42">
        <v>2030</v>
      </c>
      <c r="N637" s="42">
        <v>2031</v>
      </c>
      <c r="O637" s="42">
        <v>2032</v>
      </c>
      <c r="P637" s="42">
        <v>2033</v>
      </c>
      <c r="Q637" s="42">
        <v>2034</v>
      </c>
      <c r="R637" s="42">
        <v>2035</v>
      </c>
      <c r="S637" s="42">
        <v>2036</v>
      </c>
      <c r="T637" s="42">
        <v>2037</v>
      </c>
      <c r="U637" s="42">
        <v>2038</v>
      </c>
      <c r="V637" s="42">
        <v>2039</v>
      </c>
      <c r="W637" s="42">
        <v>2040</v>
      </c>
      <c r="X637" s="42"/>
    </row>
    <row r="638" spans="1:24" x14ac:dyDescent="0.25">
      <c r="A638" s="37">
        <v>285</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row>
    <row r="639" spans="1:24" x14ac:dyDescent="0.25">
      <c r="A639" s="37">
        <v>287</v>
      </c>
      <c r="B639" s="42" t="s">
        <v>104</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289</v>
      </c>
      <c r="B640" s="42" t="s">
        <v>105</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299</v>
      </c>
      <c r="B641" s="42" t="s">
        <v>78</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301</v>
      </c>
      <c r="B642" s="42" t="s">
        <v>106</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A643" s="37">
        <v>303</v>
      </c>
      <c r="B643" s="42" t="s">
        <v>107</v>
      </c>
      <c r="C643" s="24">
        <v>0</v>
      </c>
      <c r="D643" s="24">
        <v>0</v>
      </c>
      <c r="E643" s="24">
        <v>0</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row>
    <row r="644" spans="1:24" x14ac:dyDescent="0.25">
      <c r="B644" s="42"/>
      <c r="C644" s="26"/>
      <c r="D644" s="26"/>
      <c r="E644" s="26"/>
      <c r="F644" s="26"/>
      <c r="G644" s="26"/>
      <c r="H644" s="26"/>
      <c r="I644" s="26"/>
      <c r="J644" s="26"/>
      <c r="K644" s="26"/>
      <c r="L644" s="26"/>
      <c r="M644" s="26"/>
      <c r="N644" s="26"/>
      <c r="O644" s="26"/>
      <c r="P644" s="26"/>
      <c r="Q644" s="26"/>
      <c r="R644" s="26"/>
      <c r="S644" s="26"/>
      <c r="T644" s="26"/>
      <c r="U644" s="26"/>
      <c r="V644" s="26"/>
      <c r="W644" s="26"/>
      <c r="X644" s="26"/>
    </row>
    <row r="645" spans="1:24" x14ac:dyDescent="0.25">
      <c r="A645" s="37">
        <v>330</v>
      </c>
      <c r="B645" s="42" t="s">
        <v>82</v>
      </c>
      <c r="C645" s="36">
        <v>0</v>
      </c>
      <c r="D645" s="36">
        <v>0</v>
      </c>
      <c r="E645" s="36">
        <v>0</v>
      </c>
      <c r="F645" s="36">
        <v>0</v>
      </c>
      <c r="G645" s="36">
        <v>0</v>
      </c>
      <c r="H645" s="36">
        <v>0</v>
      </c>
      <c r="I645" s="36">
        <v>0</v>
      </c>
      <c r="J645" s="36">
        <v>0</v>
      </c>
      <c r="K645" s="36">
        <v>0</v>
      </c>
      <c r="L645" s="36">
        <v>0</v>
      </c>
      <c r="M645" s="36">
        <v>0</v>
      </c>
      <c r="N645" s="36">
        <v>0</v>
      </c>
      <c r="O645" s="36">
        <v>0</v>
      </c>
      <c r="P645" s="36">
        <v>0</v>
      </c>
      <c r="Q645" s="36">
        <v>0</v>
      </c>
      <c r="R645" s="36">
        <v>0</v>
      </c>
      <c r="S645" s="36">
        <v>0</v>
      </c>
      <c r="T645" s="36">
        <v>0</v>
      </c>
      <c r="U645" s="36">
        <v>0</v>
      </c>
      <c r="V645" s="36">
        <v>0</v>
      </c>
      <c r="W645" s="36">
        <v>0</v>
      </c>
      <c r="X645" s="36"/>
    </row>
    <row r="646" spans="1:24" x14ac:dyDescent="0.25">
      <c r="A646" s="37">
        <v>331</v>
      </c>
      <c r="B646" s="42" t="s">
        <v>83</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row>
    <row r="647" spans="1:24" x14ac:dyDescent="0.25">
      <c r="A647" s="37">
        <v>332</v>
      </c>
      <c r="B647" s="42" t="s">
        <v>84</v>
      </c>
      <c r="C647" s="28">
        <v>0</v>
      </c>
      <c r="D647" s="28">
        <v>0</v>
      </c>
      <c r="E647" s="28">
        <v>0</v>
      </c>
      <c r="F647" s="28">
        <v>0</v>
      </c>
      <c r="G647" s="28">
        <v>0</v>
      </c>
      <c r="H647" s="28">
        <v>0</v>
      </c>
      <c r="I647" s="28">
        <v>0</v>
      </c>
      <c r="J647" s="28">
        <v>0</v>
      </c>
      <c r="K647" s="28">
        <v>0</v>
      </c>
      <c r="L647" s="28">
        <v>0</v>
      </c>
      <c r="M647" s="28">
        <v>0</v>
      </c>
      <c r="N647" s="28">
        <v>0</v>
      </c>
      <c r="O647" s="28">
        <v>0</v>
      </c>
      <c r="P647" s="28">
        <v>0</v>
      </c>
      <c r="Q647" s="28">
        <v>0</v>
      </c>
      <c r="R647" s="28">
        <v>0</v>
      </c>
      <c r="S647" s="28">
        <v>0</v>
      </c>
      <c r="T647" s="28">
        <v>0</v>
      </c>
      <c r="U647" s="28">
        <v>0</v>
      </c>
      <c r="V647" s="28">
        <v>0</v>
      </c>
      <c r="W647" s="28">
        <v>0</v>
      </c>
      <c r="X647" s="28"/>
    </row>
    <row r="648" spans="1:24" x14ac:dyDescent="0.25">
      <c r="A648" s="37">
        <v>336</v>
      </c>
      <c r="B648" s="42" t="s">
        <v>85</v>
      </c>
      <c r="C648" s="28">
        <v>1</v>
      </c>
      <c r="D648" s="28">
        <v>1</v>
      </c>
      <c r="E648" s="28">
        <v>1</v>
      </c>
      <c r="F648" s="28">
        <v>1</v>
      </c>
      <c r="G648" s="28">
        <v>1</v>
      </c>
      <c r="H648" s="28">
        <v>1</v>
      </c>
      <c r="I648" s="28">
        <v>1</v>
      </c>
      <c r="J648" s="28">
        <v>1</v>
      </c>
      <c r="K648" s="28">
        <v>1</v>
      </c>
      <c r="L648" s="28">
        <v>1</v>
      </c>
      <c r="M648" s="28">
        <v>1</v>
      </c>
      <c r="N648" s="28">
        <v>1</v>
      </c>
      <c r="O648" s="28">
        <v>1</v>
      </c>
      <c r="P648" s="28">
        <v>1</v>
      </c>
      <c r="Q648" s="28">
        <v>1</v>
      </c>
      <c r="R648" s="28">
        <v>1</v>
      </c>
      <c r="S648" s="28">
        <v>1</v>
      </c>
      <c r="T648" s="28">
        <v>1</v>
      </c>
      <c r="U648" s="28">
        <v>1</v>
      </c>
      <c r="V648" s="28">
        <v>1</v>
      </c>
      <c r="W648" s="28">
        <v>1</v>
      </c>
      <c r="X648" s="28"/>
    </row>
    <row r="649" spans="1:24" x14ac:dyDescent="0.25">
      <c r="B649" s="42"/>
      <c r="C649" s="26"/>
      <c r="D649" s="26"/>
      <c r="E649" s="26"/>
      <c r="F649" s="26"/>
      <c r="G649" s="26"/>
      <c r="H649" s="26"/>
      <c r="I649" s="26"/>
      <c r="J649" s="26"/>
      <c r="K649" s="26"/>
      <c r="L649" s="26"/>
      <c r="M649" s="26"/>
      <c r="N649" s="26"/>
      <c r="O649" s="26"/>
      <c r="P649" s="26"/>
      <c r="Q649" s="26"/>
      <c r="R649" s="26"/>
      <c r="S649" s="26"/>
      <c r="T649" s="26"/>
      <c r="U649" s="26"/>
      <c r="V649" s="26"/>
      <c r="W649" s="26"/>
      <c r="X649" s="26"/>
    </row>
    <row r="650" spans="1:24" x14ac:dyDescent="0.25">
      <c r="A650" s="37">
        <v>339</v>
      </c>
      <c r="B650" s="42" t="s">
        <v>86</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A651" s="37">
        <v>340</v>
      </c>
      <c r="B651" s="42" t="s">
        <v>87</v>
      </c>
      <c r="C651" s="24">
        <v>0</v>
      </c>
      <c r="D651" s="24">
        <v>0</v>
      </c>
      <c r="E651" s="24">
        <v>0</v>
      </c>
      <c r="F651" s="24">
        <v>0</v>
      </c>
      <c r="G651" s="24">
        <v>0</v>
      </c>
      <c r="H651" s="24">
        <v>0</v>
      </c>
      <c r="I651" s="24">
        <v>0</v>
      </c>
      <c r="J651" s="24">
        <v>0</v>
      </c>
      <c r="K651" s="24">
        <v>0</v>
      </c>
      <c r="L651" s="24">
        <v>0</v>
      </c>
      <c r="M651" s="24">
        <v>0</v>
      </c>
      <c r="N651" s="24">
        <v>0</v>
      </c>
      <c r="O651" s="24">
        <v>0</v>
      </c>
      <c r="P651" s="24">
        <v>0</v>
      </c>
      <c r="Q651" s="24">
        <v>0</v>
      </c>
      <c r="R651" s="24">
        <v>0</v>
      </c>
      <c r="S651" s="24">
        <v>0</v>
      </c>
      <c r="T651" s="24">
        <v>0</v>
      </c>
      <c r="U651" s="24">
        <v>0</v>
      </c>
      <c r="V651" s="24">
        <v>0</v>
      </c>
      <c r="W651" s="24">
        <v>0</v>
      </c>
      <c r="X651" s="24"/>
    </row>
    <row r="652" spans="1:24" x14ac:dyDescent="0.25">
      <c r="B652" s="42"/>
      <c r="C652" s="26"/>
      <c r="D652" s="26"/>
      <c r="E652" s="26"/>
      <c r="F652" s="26"/>
      <c r="G652" s="26"/>
      <c r="H652" s="26"/>
      <c r="I652" s="26"/>
      <c r="J652" s="26"/>
      <c r="K652" s="26"/>
      <c r="L652" s="26"/>
      <c r="M652" s="26"/>
      <c r="N652" s="26"/>
      <c r="O652" s="26"/>
      <c r="P652" s="26"/>
      <c r="Q652" s="26"/>
      <c r="R652" s="26"/>
      <c r="S652" s="26"/>
      <c r="T652" s="26"/>
      <c r="U652" s="26"/>
      <c r="V652" s="26"/>
      <c r="W652" s="26"/>
      <c r="X652" s="26"/>
    </row>
    <row r="653" spans="1:24" x14ac:dyDescent="0.25">
      <c r="A653" s="37">
        <v>366</v>
      </c>
      <c r="B653" s="42" t="s">
        <v>88</v>
      </c>
      <c r="C653" s="36">
        <v>0</v>
      </c>
      <c r="D653" s="36">
        <v>0</v>
      </c>
      <c r="E653" s="36">
        <v>0</v>
      </c>
      <c r="F653" s="36">
        <v>0</v>
      </c>
      <c r="G653" s="36">
        <v>0</v>
      </c>
      <c r="H653" s="36">
        <v>0</v>
      </c>
      <c r="I653" s="36">
        <v>0</v>
      </c>
      <c r="J653" s="36">
        <v>0</v>
      </c>
      <c r="K653" s="36">
        <v>0</v>
      </c>
      <c r="L653" s="36">
        <v>0</v>
      </c>
      <c r="M653" s="36">
        <v>0</v>
      </c>
      <c r="N653" s="36">
        <v>0</v>
      </c>
      <c r="O653" s="36">
        <v>0</v>
      </c>
      <c r="P653" s="36">
        <v>0</v>
      </c>
      <c r="Q653" s="36">
        <v>0</v>
      </c>
      <c r="R653" s="36">
        <v>0</v>
      </c>
      <c r="S653" s="36">
        <v>0</v>
      </c>
      <c r="T653" s="36">
        <v>0</v>
      </c>
      <c r="U653" s="36">
        <v>0</v>
      </c>
      <c r="V653" s="36">
        <v>0</v>
      </c>
      <c r="W653" s="36">
        <v>0</v>
      </c>
      <c r="X653" s="36"/>
    </row>
    <row r="654" spans="1:24" x14ac:dyDescent="0.25">
      <c r="A654" s="37">
        <v>368</v>
      </c>
      <c r="B654" s="42" t="s">
        <v>89</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row>
    <row r="655" spans="1:24" x14ac:dyDescent="0.25">
      <c r="A655" s="37">
        <v>369</v>
      </c>
      <c r="B655" s="42" t="s">
        <v>90</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A656" s="37">
        <v>370</v>
      </c>
      <c r="B656" s="42" t="s">
        <v>91</v>
      </c>
      <c r="C656" s="28">
        <v>0</v>
      </c>
      <c r="D656" s="28">
        <v>0</v>
      </c>
      <c r="E656" s="28">
        <v>0</v>
      </c>
      <c r="F656" s="28">
        <v>0</v>
      </c>
      <c r="G656" s="28">
        <v>0</v>
      </c>
      <c r="H656" s="28">
        <v>0</v>
      </c>
      <c r="I656" s="28">
        <v>0</v>
      </c>
      <c r="J656" s="28">
        <v>0</v>
      </c>
      <c r="K656" s="28">
        <v>0</v>
      </c>
      <c r="L656" s="28">
        <v>0</v>
      </c>
      <c r="M656" s="28">
        <v>0</v>
      </c>
      <c r="N656" s="28">
        <v>0</v>
      </c>
      <c r="O656" s="28">
        <v>0</v>
      </c>
      <c r="P656" s="28">
        <v>0</v>
      </c>
      <c r="Q656" s="28">
        <v>0</v>
      </c>
      <c r="R656" s="28">
        <v>0</v>
      </c>
      <c r="S656" s="28">
        <v>0</v>
      </c>
      <c r="T656" s="28">
        <v>0</v>
      </c>
      <c r="U656" s="28">
        <v>0</v>
      </c>
      <c r="V656" s="28">
        <v>0</v>
      </c>
      <c r="W656" s="28">
        <v>0</v>
      </c>
      <c r="X656" s="28"/>
    </row>
    <row r="657" spans="1:24" x14ac:dyDescent="0.25">
      <c r="B657" s="42"/>
      <c r="C657" s="26"/>
      <c r="D657" s="26"/>
      <c r="E657" s="26"/>
      <c r="F657" s="26"/>
      <c r="G657" s="26"/>
      <c r="H657" s="26"/>
      <c r="I657" s="26"/>
      <c r="J657" s="26"/>
      <c r="K657" s="26"/>
      <c r="L657" s="26"/>
      <c r="M657" s="26"/>
      <c r="N657" s="26"/>
      <c r="O657" s="26"/>
      <c r="P657" s="26"/>
      <c r="Q657" s="26"/>
      <c r="R657" s="26"/>
      <c r="S657" s="26"/>
      <c r="T657" s="26"/>
      <c r="U657" s="26"/>
      <c r="V657" s="26"/>
      <c r="W657" s="26"/>
      <c r="X657" s="26"/>
    </row>
    <row r="658" spans="1:24" x14ac:dyDescent="0.25">
      <c r="A658" s="37">
        <v>380</v>
      </c>
      <c r="B658" s="42" t="s">
        <v>37</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row>
    <row r="659" spans="1:24" x14ac:dyDescent="0.25">
      <c r="A659" s="37">
        <v>381</v>
      </c>
      <c r="B659" s="42" t="s">
        <v>75</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382</v>
      </c>
      <c r="B660" s="42" t="s">
        <v>76</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1" spans="1:24" x14ac:dyDescent="0.25">
      <c r="A661" s="37">
        <v>383</v>
      </c>
      <c r="B661" s="42" t="s">
        <v>40</v>
      </c>
      <c r="C661" s="24">
        <v>0</v>
      </c>
      <c r="D661" s="24">
        <v>0</v>
      </c>
      <c r="E661" s="24">
        <v>0</v>
      </c>
      <c r="F661" s="24">
        <v>0</v>
      </c>
      <c r="G661" s="24">
        <v>0</v>
      </c>
      <c r="H661" s="24">
        <v>0</v>
      </c>
      <c r="I661" s="24">
        <v>0</v>
      </c>
      <c r="J661" s="24">
        <v>0</v>
      </c>
      <c r="K661" s="24">
        <v>0</v>
      </c>
      <c r="L661" s="24">
        <v>0</v>
      </c>
      <c r="M661" s="24">
        <v>0</v>
      </c>
      <c r="N661" s="24">
        <v>0</v>
      </c>
      <c r="O661" s="24">
        <v>0</v>
      </c>
      <c r="P661" s="24">
        <v>0</v>
      </c>
      <c r="Q661" s="24">
        <v>0</v>
      </c>
      <c r="R661" s="24">
        <v>0</v>
      </c>
      <c r="S661" s="24">
        <v>0</v>
      </c>
      <c r="T661" s="24">
        <v>0</v>
      </c>
      <c r="U661" s="24">
        <v>0</v>
      </c>
      <c r="V661" s="24">
        <v>0</v>
      </c>
      <c r="W661" s="24">
        <v>0</v>
      </c>
      <c r="X661" s="24"/>
    </row>
    <row r="663" spans="1:24" x14ac:dyDescent="0.25">
      <c r="A663" s="37">
        <v>1</v>
      </c>
      <c r="B663" s="42" t="s">
        <v>103</v>
      </c>
      <c r="C663" s="42" t="s">
        <v>103</v>
      </c>
      <c r="D663" s="42"/>
      <c r="E663" s="42"/>
      <c r="F663" s="42"/>
      <c r="G663" s="42"/>
      <c r="H663" s="42"/>
      <c r="I663" s="42"/>
      <c r="J663" s="42"/>
      <c r="K663" s="42"/>
      <c r="L663" s="42"/>
      <c r="M663" s="42"/>
      <c r="N663" s="42"/>
      <c r="O663" s="42"/>
      <c r="P663" s="42"/>
      <c r="Q663" s="42"/>
      <c r="R663" s="42"/>
      <c r="S663" s="42"/>
      <c r="T663" s="42"/>
      <c r="U663" s="42"/>
      <c r="V663" s="42"/>
      <c r="W663" s="42"/>
      <c r="X663" s="42"/>
    </row>
    <row r="664" spans="1:24" x14ac:dyDescent="0.25">
      <c r="A664" s="37">
        <v>283</v>
      </c>
      <c r="B664" s="42" t="s">
        <v>73</v>
      </c>
      <c r="C664" s="42">
        <v>2020</v>
      </c>
      <c r="D664" s="42">
        <v>2021</v>
      </c>
      <c r="E664" s="42">
        <v>2022</v>
      </c>
      <c r="F664" s="42">
        <v>2023</v>
      </c>
      <c r="G664" s="42">
        <v>2024</v>
      </c>
      <c r="H664" s="42">
        <v>2025</v>
      </c>
      <c r="I664" s="42">
        <v>2026</v>
      </c>
      <c r="J664" s="42">
        <v>2027</v>
      </c>
      <c r="K664" s="42">
        <v>2028</v>
      </c>
      <c r="L664" s="42">
        <v>2029</v>
      </c>
      <c r="M664" s="42">
        <v>2030</v>
      </c>
      <c r="N664" s="42">
        <v>2031</v>
      </c>
      <c r="O664" s="42">
        <v>2032</v>
      </c>
      <c r="P664" s="42">
        <v>2033</v>
      </c>
      <c r="Q664" s="42">
        <v>2034</v>
      </c>
      <c r="R664" s="42">
        <v>2035</v>
      </c>
      <c r="S664" s="42">
        <v>2036</v>
      </c>
      <c r="T664" s="42">
        <v>2037</v>
      </c>
      <c r="U664" s="42">
        <v>2038</v>
      </c>
      <c r="V664" s="42">
        <v>2039</v>
      </c>
      <c r="W664" s="42">
        <v>2040</v>
      </c>
      <c r="X664" s="42"/>
    </row>
    <row r="665" spans="1:24" x14ac:dyDescent="0.25">
      <c r="A665" s="37">
        <v>285</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row>
    <row r="666" spans="1:24" x14ac:dyDescent="0.25">
      <c r="A666" s="37">
        <v>287</v>
      </c>
      <c r="B666" s="42" t="s">
        <v>104</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289</v>
      </c>
      <c r="B667" s="42" t="s">
        <v>105</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299</v>
      </c>
      <c r="B668" s="42" t="s">
        <v>78</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301</v>
      </c>
      <c r="B669" s="42" t="s">
        <v>106</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A670" s="37">
        <v>303</v>
      </c>
      <c r="B670" s="42" t="s">
        <v>107</v>
      </c>
      <c r="C670" s="24">
        <v>0</v>
      </c>
      <c r="D670" s="24">
        <v>0</v>
      </c>
      <c r="E670" s="24">
        <v>0</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row>
    <row r="671" spans="1:24" x14ac:dyDescent="0.25">
      <c r="B671" s="42"/>
      <c r="C671" s="26"/>
      <c r="D671" s="26"/>
      <c r="E671" s="26"/>
      <c r="F671" s="26"/>
      <c r="G671" s="26"/>
      <c r="H671" s="26"/>
      <c r="I671" s="26"/>
      <c r="J671" s="26"/>
      <c r="K671" s="26"/>
      <c r="L671" s="26"/>
      <c r="M671" s="26"/>
      <c r="N671" s="26"/>
      <c r="O671" s="26"/>
      <c r="P671" s="26"/>
      <c r="Q671" s="26"/>
      <c r="R671" s="26"/>
      <c r="S671" s="26"/>
      <c r="T671" s="26"/>
      <c r="U671" s="26"/>
      <c r="V671" s="26"/>
      <c r="W671" s="26"/>
      <c r="X671" s="26"/>
    </row>
    <row r="672" spans="1:24" x14ac:dyDescent="0.25">
      <c r="A672" s="37">
        <v>330</v>
      </c>
      <c r="B672" s="42" t="s">
        <v>82</v>
      </c>
      <c r="C672" s="36">
        <v>0</v>
      </c>
      <c r="D672" s="36">
        <v>0</v>
      </c>
      <c r="E672" s="36">
        <v>0</v>
      </c>
      <c r="F672" s="36">
        <v>0</v>
      </c>
      <c r="G672" s="36">
        <v>0</v>
      </c>
      <c r="H672" s="36">
        <v>0</v>
      </c>
      <c r="I672" s="36">
        <v>0</v>
      </c>
      <c r="J672" s="36">
        <v>0</v>
      </c>
      <c r="K672" s="36">
        <v>0</v>
      </c>
      <c r="L672" s="36">
        <v>0</v>
      </c>
      <c r="M672" s="36">
        <v>0</v>
      </c>
      <c r="N672" s="36">
        <v>0</v>
      </c>
      <c r="O672" s="36">
        <v>0</v>
      </c>
      <c r="P672" s="36">
        <v>0</v>
      </c>
      <c r="Q672" s="36">
        <v>0</v>
      </c>
      <c r="R672" s="36">
        <v>0</v>
      </c>
      <c r="S672" s="36">
        <v>0</v>
      </c>
      <c r="T672" s="36">
        <v>0</v>
      </c>
      <c r="U672" s="36">
        <v>0</v>
      </c>
      <c r="V672" s="36">
        <v>0</v>
      </c>
      <c r="W672" s="36">
        <v>0</v>
      </c>
      <c r="X672" s="36"/>
    </row>
    <row r="673" spans="1:24" x14ac:dyDescent="0.25">
      <c r="A673" s="37">
        <v>331</v>
      </c>
      <c r="B673" s="42" t="s">
        <v>83</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row>
    <row r="674" spans="1:24" x14ac:dyDescent="0.25">
      <c r="A674" s="37">
        <v>332</v>
      </c>
      <c r="B674" s="42" t="s">
        <v>84</v>
      </c>
      <c r="C674" s="28">
        <v>0</v>
      </c>
      <c r="D674" s="28">
        <v>0</v>
      </c>
      <c r="E674" s="28">
        <v>0</v>
      </c>
      <c r="F674" s="28">
        <v>0</v>
      </c>
      <c r="G674" s="28">
        <v>0</v>
      </c>
      <c r="H674" s="28">
        <v>0</v>
      </c>
      <c r="I674" s="28">
        <v>0</v>
      </c>
      <c r="J674" s="28">
        <v>0</v>
      </c>
      <c r="K674" s="28">
        <v>0</v>
      </c>
      <c r="L674" s="28">
        <v>0</v>
      </c>
      <c r="M674" s="28">
        <v>0</v>
      </c>
      <c r="N674" s="28">
        <v>0</v>
      </c>
      <c r="O674" s="28">
        <v>0</v>
      </c>
      <c r="P674" s="28">
        <v>0</v>
      </c>
      <c r="Q674" s="28">
        <v>0</v>
      </c>
      <c r="R674" s="28">
        <v>0</v>
      </c>
      <c r="S674" s="28">
        <v>0</v>
      </c>
      <c r="T674" s="28">
        <v>0</v>
      </c>
      <c r="U674" s="28">
        <v>0</v>
      </c>
      <c r="V674" s="28">
        <v>0</v>
      </c>
      <c r="W674" s="28">
        <v>0</v>
      </c>
      <c r="X674" s="28"/>
    </row>
    <row r="675" spans="1:24" x14ac:dyDescent="0.25">
      <c r="A675" s="37">
        <v>336</v>
      </c>
      <c r="B675" s="42" t="s">
        <v>85</v>
      </c>
      <c r="C675" s="28">
        <v>1</v>
      </c>
      <c r="D675" s="28">
        <v>1</v>
      </c>
      <c r="E675" s="28">
        <v>1</v>
      </c>
      <c r="F675" s="28">
        <v>1</v>
      </c>
      <c r="G675" s="28">
        <v>1</v>
      </c>
      <c r="H675" s="28">
        <v>1</v>
      </c>
      <c r="I675" s="28">
        <v>1</v>
      </c>
      <c r="J675" s="28">
        <v>1</v>
      </c>
      <c r="K675" s="28">
        <v>1</v>
      </c>
      <c r="L675" s="28">
        <v>1</v>
      </c>
      <c r="M675" s="28">
        <v>1</v>
      </c>
      <c r="N675" s="28">
        <v>1</v>
      </c>
      <c r="O675" s="28">
        <v>1</v>
      </c>
      <c r="P675" s="28">
        <v>1</v>
      </c>
      <c r="Q675" s="28">
        <v>1</v>
      </c>
      <c r="R675" s="28">
        <v>1</v>
      </c>
      <c r="S675" s="28">
        <v>1</v>
      </c>
      <c r="T675" s="28">
        <v>1</v>
      </c>
      <c r="U675" s="28">
        <v>1</v>
      </c>
      <c r="V675" s="28">
        <v>1</v>
      </c>
      <c r="W675" s="28">
        <v>1</v>
      </c>
      <c r="X675" s="28"/>
    </row>
    <row r="676" spans="1:24" x14ac:dyDescent="0.25">
      <c r="B676" s="42"/>
      <c r="C676" s="26"/>
      <c r="D676" s="26"/>
      <c r="E676" s="26"/>
      <c r="F676" s="26"/>
      <c r="G676" s="26"/>
      <c r="H676" s="26"/>
      <c r="I676" s="26"/>
      <c r="J676" s="26"/>
      <c r="K676" s="26"/>
      <c r="L676" s="26"/>
      <c r="M676" s="26"/>
      <c r="N676" s="26"/>
      <c r="O676" s="26"/>
      <c r="P676" s="26"/>
      <c r="Q676" s="26"/>
      <c r="R676" s="26"/>
      <c r="S676" s="26"/>
      <c r="T676" s="26"/>
      <c r="U676" s="26"/>
      <c r="V676" s="26"/>
      <c r="W676" s="26"/>
      <c r="X676" s="26"/>
    </row>
    <row r="677" spans="1:24" x14ac:dyDescent="0.25">
      <c r="A677" s="37">
        <v>339</v>
      </c>
      <c r="B677" s="42" t="s">
        <v>86</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A678" s="37">
        <v>340</v>
      </c>
      <c r="B678" s="42" t="s">
        <v>87</v>
      </c>
      <c r="C678" s="24">
        <v>0</v>
      </c>
      <c r="D678" s="24">
        <v>0</v>
      </c>
      <c r="E678" s="24">
        <v>0</v>
      </c>
      <c r="F678" s="24">
        <v>0</v>
      </c>
      <c r="G678" s="24">
        <v>0</v>
      </c>
      <c r="H678" s="24">
        <v>0</v>
      </c>
      <c r="I678" s="24">
        <v>0</v>
      </c>
      <c r="J678" s="24">
        <v>0</v>
      </c>
      <c r="K678" s="24">
        <v>0</v>
      </c>
      <c r="L678" s="24">
        <v>0</v>
      </c>
      <c r="M678" s="24">
        <v>0</v>
      </c>
      <c r="N678" s="24">
        <v>0</v>
      </c>
      <c r="O678" s="24">
        <v>0</v>
      </c>
      <c r="P678" s="24">
        <v>0</v>
      </c>
      <c r="Q678" s="24">
        <v>0</v>
      </c>
      <c r="R678" s="24">
        <v>0</v>
      </c>
      <c r="S678" s="24">
        <v>0</v>
      </c>
      <c r="T678" s="24">
        <v>0</v>
      </c>
      <c r="U678" s="24">
        <v>0</v>
      </c>
      <c r="V678" s="24">
        <v>0</v>
      </c>
      <c r="W678" s="24">
        <v>0</v>
      </c>
      <c r="X678" s="24"/>
    </row>
    <row r="679" spans="1:24" x14ac:dyDescent="0.25">
      <c r="B679" s="42"/>
      <c r="C679" s="26"/>
      <c r="D679" s="26"/>
      <c r="E679" s="26"/>
      <c r="F679" s="26"/>
      <c r="G679" s="26"/>
      <c r="H679" s="26"/>
      <c r="I679" s="26"/>
      <c r="J679" s="26"/>
      <c r="K679" s="26"/>
      <c r="L679" s="26"/>
      <c r="M679" s="26"/>
      <c r="N679" s="26"/>
      <c r="O679" s="26"/>
      <c r="P679" s="26"/>
      <c r="Q679" s="26"/>
      <c r="R679" s="26"/>
      <c r="S679" s="26"/>
      <c r="T679" s="26"/>
      <c r="U679" s="26"/>
      <c r="V679" s="26"/>
      <c r="W679" s="26"/>
      <c r="X679" s="26"/>
    </row>
    <row r="680" spans="1:24" x14ac:dyDescent="0.25">
      <c r="A680" s="37">
        <v>366</v>
      </c>
      <c r="B680" s="42" t="s">
        <v>88</v>
      </c>
      <c r="C680" s="36">
        <v>0</v>
      </c>
      <c r="D680" s="36">
        <v>0</v>
      </c>
      <c r="E680" s="36">
        <v>0</v>
      </c>
      <c r="F680" s="36">
        <v>0</v>
      </c>
      <c r="G680" s="36">
        <v>0</v>
      </c>
      <c r="H680" s="36">
        <v>0</v>
      </c>
      <c r="I680" s="36">
        <v>0</v>
      </c>
      <c r="J680" s="36">
        <v>0</v>
      </c>
      <c r="K680" s="36">
        <v>0</v>
      </c>
      <c r="L680" s="36">
        <v>0</v>
      </c>
      <c r="M680" s="36">
        <v>0</v>
      </c>
      <c r="N680" s="36">
        <v>0</v>
      </c>
      <c r="O680" s="36">
        <v>0</v>
      </c>
      <c r="P680" s="36">
        <v>0</v>
      </c>
      <c r="Q680" s="36">
        <v>0</v>
      </c>
      <c r="R680" s="36">
        <v>0</v>
      </c>
      <c r="S680" s="36">
        <v>0</v>
      </c>
      <c r="T680" s="36">
        <v>0</v>
      </c>
      <c r="U680" s="36">
        <v>0</v>
      </c>
      <c r="V680" s="36">
        <v>0</v>
      </c>
      <c r="W680" s="36">
        <v>0</v>
      </c>
      <c r="X680" s="36"/>
    </row>
    <row r="681" spans="1:24" x14ac:dyDescent="0.25">
      <c r="A681" s="37">
        <v>368</v>
      </c>
      <c r="B681" s="42" t="s">
        <v>89</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row>
    <row r="682" spans="1:24" x14ac:dyDescent="0.25">
      <c r="A682" s="37">
        <v>369</v>
      </c>
      <c r="B682" s="42" t="s">
        <v>90</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A683" s="37">
        <v>370</v>
      </c>
      <c r="B683" s="42" t="s">
        <v>91</v>
      </c>
      <c r="C683" s="28">
        <v>0</v>
      </c>
      <c r="D683" s="28">
        <v>0</v>
      </c>
      <c r="E683" s="28">
        <v>0</v>
      </c>
      <c r="F683" s="28">
        <v>0</v>
      </c>
      <c r="G683" s="28">
        <v>0</v>
      </c>
      <c r="H683" s="28">
        <v>0</v>
      </c>
      <c r="I683" s="28">
        <v>0</v>
      </c>
      <c r="J683" s="28">
        <v>0</v>
      </c>
      <c r="K683" s="28">
        <v>0</v>
      </c>
      <c r="L683" s="28">
        <v>0</v>
      </c>
      <c r="M683" s="28">
        <v>0</v>
      </c>
      <c r="N683" s="28">
        <v>0</v>
      </c>
      <c r="O683" s="28">
        <v>0</v>
      </c>
      <c r="P683" s="28">
        <v>0</v>
      </c>
      <c r="Q683" s="28">
        <v>0</v>
      </c>
      <c r="R683" s="28">
        <v>0</v>
      </c>
      <c r="S683" s="28">
        <v>0</v>
      </c>
      <c r="T683" s="28">
        <v>0</v>
      </c>
      <c r="U683" s="28">
        <v>0</v>
      </c>
      <c r="V683" s="28">
        <v>0</v>
      </c>
      <c r="W683" s="28">
        <v>0</v>
      </c>
      <c r="X683" s="28"/>
    </row>
    <row r="684" spans="1:24" x14ac:dyDescent="0.25">
      <c r="B684" s="42"/>
      <c r="C684" s="26"/>
      <c r="D684" s="26"/>
      <c r="E684" s="26"/>
      <c r="F684" s="26"/>
      <c r="G684" s="26"/>
      <c r="H684" s="26"/>
      <c r="I684" s="26"/>
      <c r="J684" s="26"/>
      <c r="K684" s="26"/>
      <c r="L684" s="26"/>
      <c r="M684" s="26"/>
      <c r="N684" s="26"/>
      <c r="O684" s="26"/>
      <c r="P684" s="26"/>
      <c r="Q684" s="26"/>
      <c r="R684" s="26"/>
      <c r="S684" s="26"/>
      <c r="T684" s="26"/>
      <c r="U684" s="26"/>
      <c r="V684" s="26"/>
      <c r="W684" s="26"/>
      <c r="X684" s="26"/>
    </row>
    <row r="685" spans="1:24" x14ac:dyDescent="0.25">
      <c r="A685" s="37">
        <v>380</v>
      </c>
      <c r="B685" s="42" t="s">
        <v>37</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row>
    <row r="686" spans="1:24" x14ac:dyDescent="0.25">
      <c r="A686" s="37">
        <v>381</v>
      </c>
      <c r="B686" s="42" t="s">
        <v>75</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382</v>
      </c>
      <c r="B687" s="42" t="s">
        <v>76</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8" spans="1:24" x14ac:dyDescent="0.25">
      <c r="A688" s="37">
        <v>383</v>
      </c>
      <c r="B688" s="42" t="s">
        <v>40</v>
      </c>
      <c r="C688" s="24">
        <v>0</v>
      </c>
      <c r="D688" s="24">
        <v>0</v>
      </c>
      <c r="E688" s="24">
        <v>0</v>
      </c>
      <c r="F688" s="24">
        <v>0</v>
      </c>
      <c r="G688" s="24">
        <v>0</v>
      </c>
      <c r="H688" s="24">
        <v>0</v>
      </c>
      <c r="I688" s="24">
        <v>0</v>
      </c>
      <c r="J688" s="24">
        <v>0</v>
      </c>
      <c r="K688" s="24">
        <v>0</v>
      </c>
      <c r="L688" s="24">
        <v>0</v>
      </c>
      <c r="M688" s="24">
        <v>0</v>
      </c>
      <c r="N688" s="24">
        <v>0</v>
      </c>
      <c r="O688" s="24">
        <v>0</v>
      </c>
      <c r="P688" s="24">
        <v>0</v>
      </c>
      <c r="Q688" s="24">
        <v>0</v>
      </c>
      <c r="R688" s="24">
        <v>0</v>
      </c>
      <c r="S688" s="24">
        <v>0</v>
      </c>
      <c r="T688" s="24">
        <v>0</v>
      </c>
      <c r="U688" s="24">
        <v>0</v>
      </c>
      <c r="V688" s="24">
        <v>0</v>
      </c>
      <c r="W688" s="24">
        <v>0</v>
      </c>
      <c r="X688" s="24"/>
    </row>
    <row r="690" spans="1:24" x14ac:dyDescent="0.25">
      <c r="A690" s="37">
        <v>1</v>
      </c>
      <c r="B690" s="42" t="s">
        <v>103</v>
      </c>
      <c r="C690" s="42" t="s">
        <v>103</v>
      </c>
      <c r="D690" s="42"/>
      <c r="E690" s="42"/>
      <c r="F690" s="42"/>
      <c r="G690" s="42"/>
      <c r="H690" s="42"/>
      <c r="I690" s="42"/>
      <c r="J690" s="42"/>
      <c r="K690" s="42"/>
      <c r="L690" s="42"/>
      <c r="M690" s="42"/>
      <c r="N690" s="42"/>
      <c r="O690" s="42"/>
      <c r="P690" s="42"/>
      <c r="Q690" s="42"/>
      <c r="R690" s="42"/>
      <c r="S690" s="42"/>
      <c r="T690" s="42"/>
      <c r="U690" s="42"/>
      <c r="V690" s="42"/>
      <c r="W690" s="42"/>
      <c r="X690" s="42"/>
    </row>
    <row r="691" spans="1:24" x14ac:dyDescent="0.25">
      <c r="A691" s="37">
        <v>283</v>
      </c>
      <c r="B691" s="42" t="s">
        <v>73</v>
      </c>
      <c r="C691" s="42">
        <v>2020</v>
      </c>
      <c r="D691" s="42">
        <v>2021</v>
      </c>
      <c r="E691" s="42">
        <v>2022</v>
      </c>
      <c r="F691" s="42">
        <v>2023</v>
      </c>
      <c r="G691" s="42">
        <v>2024</v>
      </c>
      <c r="H691" s="42">
        <v>2025</v>
      </c>
      <c r="I691" s="42">
        <v>2026</v>
      </c>
      <c r="J691" s="42">
        <v>2027</v>
      </c>
      <c r="K691" s="42">
        <v>2028</v>
      </c>
      <c r="L691" s="42">
        <v>2029</v>
      </c>
      <c r="M691" s="42">
        <v>2030</v>
      </c>
      <c r="N691" s="42">
        <v>2031</v>
      </c>
      <c r="O691" s="42">
        <v>2032</v>
      </c>
      <c r="P691" s="42">
        <v>2033</v>
      </c>
      <c r="Q691" s="42">
        <v>2034</v>
      </c>
      <c r="R691" s="42">
        <v>2035</v>
      </c>
      <c r="S691" s="42">
        <v>2036</v>
      </c>
      <c r="T691" s="42">
        <v>2037</v>
      </c>
      <c r="U691" s="42">
        <v>2038</v>
      </c>
      <c r="V691" s="42">
        <v>2039</v>
      </c>
      <c r="W691" s="42">
        <v>2040</v>
      </c>
      <c r="X691" s="42"/>
    </row>
    <row r="692" spans="1:24" x14ac:dyDescent="0.25">
      <c r="A692" s="37">
        <v>285</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row>
    <row r="693" spans="1:24" x14ac:dyDescent="0.25">
      <c r="A693" s="37">
        <v>287</v>
      </c>
      <c r="B693" s="42" t="s">
        <v>104</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289</v>
      </c>
      <c r="B694" s="42" t="s">
        <v>105</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299</v>
      </c>
      <c r="B695" s="42" t="s">
        <v>78</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301</v>
      </c>
      <c r="B696" s="42" t="s">
        <v>106</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A697" s="37">
        <v>303</v>
      </c>
      <c r="B697" s="42" t="s">
        <v>107</v>
      </c>
      <c r="C697" s="24">
        <v>0</v>
      </c>
      <c r="D697" s="24">
        <v>0</v>
      </c>
      <c r="E697" s="24">
        <v>0</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row>
    <row r="698" spans="1:24" x14ac:dyDescent="0.25">
      <c r="B698" s="42"/>
      <c r="C698" s="26"/>
      <c r="D698" s="26"/>
      <c r="E698" s="26"/>
      <c r="F698" s="26"/>
      <c r="G698" s="26"/>
      <c r="H698" s="26"/>
      <c r="I698" s="26"/>
      <c r="J698" s="26"/>
      <c r="K698" s="26"/>
      <c r="L698" s="26"/>
      <c r="M698" s="26"/>
      <c r="N698" s="26"/>
      <c r="O698" s="26"/>
      <c r="P698" s="26"/>
      <c r="Q698" s="26"/>
      <c r="R698" s="26"/>
      <c r="S698" s="26"/>
      <c r="T698" s="26"/>
      <c r="U698" s="26"/>
      <c r="V698" s="26"/>
      <c r="W698" s="26"/>
      <c r="X698" s="26"/>
    </row>
    <row r="699" spans="1:24" x14ac:dyDescent="0.25">
      <c r="A699" s="37">
        <v>330</v>
      </c>
      <c r="B699" s="42" t="s">
        <v>82</v>
      </c>
      <c r="C699" s="36">
        <v>0</v>
      </c>
      <c r="D699" s="36">
        <v>0</v>
      </c>
      <c r="E699" s="36">
        <v>0</v>
      </c>
      <c r="F699" s="36">
        <v>0</v>
      </c>
      <c r="G699" s="36">
        <v>0</v>
      </c>
      <c r="H699" s="36">
        <v>0</v>
      </c>
      <c r="I699" s="36">
        <v>0</v>
      </c>
      <c r="J699" s="36">
        <v>0</v>
      </c>
      <c r="K699" s="36">
        <v>0</v>
      </c>
      <c r="L699" s="36">
        <v>0</v>
      </c>
      <c r="M699" s="36">
        <v>0</v>
      </c>
      <c r="N699" s="36">
        <v>0</v>
      </c>
      <c r="O699" s="36">
        <v>0</v>
      </c>
      <c r="P699" s="36">
        <v>0</v>
      </c>
      <c r="Q699" s="36">
        <v>0</v>
      </c>
      <c r="R699" s="36">
        <v>0</v>
      </c>
      <c r="S699" s="36">
        <v>0</v>
      </c>
      <c r="T699" s="36">
        <v>0</v>
      </c>
      <c r="U699" s="36">
        <v>0</v>
      </c>
      <c r="V699" s="36">
        <v>0</v>
      </c>
      <c r="W699" s="36">
        <v>0</v>
      </c>
      <c r="X699" s="36"/>
    </row>
    <row r="700" spans="1:24" x14ac:dyDescent="0.25">
      <c r="A700" s="37">
        <v>331</v>
      </c>
      <c r="B700" s="42" t="s">
        <v>83</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row>
    <row r="701" spans="1:24" x14ac:dyDescent="0.25">
      <c r="A701" s="37">
        <v>332</v>
      </c>
      <c r="B701" s="42" t="s">
        <v>84</v>
      </c>
      <c r="C701" s="28">
        <v>0</v>
      </c>
      <c r="D701" s="28">
        <v>0</v>
      </c>
      <c r="E701" s="28">
        <v>0</v>
      </c>
      <c r="F701" s="28">
        <v>0</v>
      </c>
      <c r="G701" s="28">
        <v>0</v>
      </c>
      <c r="H701" s="28">
        <v>0</v>
      </c>
      <c r="I701" s="28">
        <v>0</v>
      </c>
      <c r="J701" s="28">
        <v>0</v>
      </c>
      <c r="K701" s="28">
        <v>0</v>
      </c>
      <c r="L701" s="28">
        <v>0</v>
      </c>
      <c r="M701" s="28">
        <v>0</v>
      </c>
      <c r="N701" s="28">
        <v>0</v>
      </c>
      <c r="O701" s="28">
        <v>0</v>
      </c>
      <c r="P701" s="28">
        <v>0</v>
      </c>
      <c r="Q701" s="28">
        <v>0</v>
      </c>
      <c r="R701" s="28">
        <v>0</v>
      </c>
      <c r="S701" s="28">
        <v>0</v>
      </c>
      <c r="T701" s="28">
        <v>0</v>
      </c>
      <c r="U701" s="28">
        <v>0</v>
      </c>
      <c r="V701" s="28">
        <v>0</v>
      </c>
      <c r="W701" s="28">
        <v>0</v>
      </c>
      <c r="X701" s="28"/>
    </row>
    <row r="702" spans="1:24" x14ac:dyDescent="0.25">
      <c r="A702" s="37">
        <v>336</v>
      </c>
      <c r="B702" s="42" t="s">
        <v>85</v>
      </c>
      <c r="C702" s="28">
        <v>1</v>
      </c>
      <c r="D702" s="28">
        <v>1</v>
      </c>
      <c r="E702" s="28">
        <v>1</v>
      </c>
      <c r="F702" s="28">
        <v>1</v>
      </c>
      <c r="G702" s="28">
        <v>1</v>
      </c>
      <c r="H702" s="28">
        <v>1</v>
      </c>
      <c r="I702" s="28">
        <v>1</v>
      </c>
      <c r="J702" s="28">
        <v>1</v>
      </c>
      <c r="K702" s="28">
        <v>1</v>
      </c>
      <c r="L702" s="28">
        <v>1</v>
      </c>
      <c r="M702" s="28">
        <v>1</v>
      </c>
      <c r="N702" s="28">
        <v>1</v>
      </c>
      <c r="O702" s="28">
        <v>1</v>
      </c>
      <c r="P702" s="28">
        <v>1</v>
      </c>
      <c r="Q702" s="28">
        <v>1</v>
      </c>
      <c r="R702" s="28">
        <v>1</v>
      </c>
      <c r="S702" s="28">
        <v>1</v>
      </c>
      <c r="T702" s="28">
        <v>1</v>
      </c>
      <c r="U702" s="28">
        <v>1</v>
      </c>
      <c r="V702" s="28">
        <v>1</v>
      </c>
      <c r="W702" s="28">
        <v>1</v>
      </c>
      <c r="X702" s="28"/>
    </row>
    <row r="703" spans="1:24" x14ac:dyDescent="0.25">
      <c r="B703" s="42"/>
      <c r="C703" s="26"/>
      <c r="D703" s="26"/>
      <c r="E703" s="26"/>
      <c r="F703" s="26"/>
      <c r="G703" s="26"/>
      <c r="H703" s="26"/>
      <c r="I703" s="26"/>
      <c r="J703" s="26"/>
      <c r="K703" s="26"/>
      <c r="L703" s="26"/>
      <c r="M703" s="26"/>
      <c r="N703" s="26"/>
      <c r="O703" s="26"/>
      <c r="P703" s="26"/>
      <c r="Q703" s="26"/>
      <c r="R703" s="26"/>
      <c r="S703" s="26"/>
      <c r="T703" s="26"/>
      <c r="U703" s="26"/>
      <c r="V703" s="26"/>
      <c r="W703" s="26"/>
      <c r="X703" s="26"/>
    </row>
    <row r="704" spans="1:24" x14ac:dyDescent="0.25">
      <c r="A704" s="37">
        <v>339</v>
      </c>
      <c r="B704" s="42" t="s">
        <v>86</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A705" s="37">
        <v>340</v>
      </c>
      <c r="B705" s="42" t="s">
        <v>87</v>
      </c>
      <c r="C705" s="24">
        <v>0</v>
      </c>
      <c r="D705" s="24">
        <v>0</v>
      </c>
      <c r="E705" s="24">
        <v>0</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row>
    <row r="706" spans="1:24" x14ac:dyDescent="0.25">
      <c r="B706" s="42"/>
      <c r="C706" s="26"/>
      <c r="D706" s="26"/>
      <c r="E706" s="26"/>
      <c r="F706" s="26"/>
      <c r="G706" s="26"/>
      <c r="H706" s="26"/>
      <c r="I706" s="26"/>
      <c r="J706" s="26"/>
      <c r="K706" s="26"/>
      <c r="L706" s="26"/>
      <c r="M706" s="26"/>
      <c r="N706" s="26"/>
      <c r="O706" s="26"/>
      <c r="P706" s="26"/>
      <c r="Q706" s="26"/>
      <c r="R706" s="26"/>
      <c r="S706" s="26"/>
      <c r="T706" s="26"/>
      <c r="U706" s="26"/>
      <c r="V706" s="26"/>
      <c r="W706" s="26"/>
      <c r="X706" s="26"/>
    </row>
    <row r="707" spans="1:24" x14ac:dyDescent="0.25">
      <c r="A707" s="37">
        <v>366</v>
      </c>
      <c r="B707" s="42" t="s">
        <v>88</v>
      </c>
      <c r="C707" s="36">
        <v>0</v>
      </c>
      <c r="D707" s="36">
        <v>0</v>
      </c>
      <c r="E707" s="36">
        <v>0</v>
      </c>
      <c r="F707" s="36">
        <v>0</v>
      </c>
      <c r="G707" s="36">
        <v>0</v>
      </c>
      <c r="H707" s="36">
        <v>0</v>
      </c>
      <c r="I707" s="36">
        <v>0</v>
      </c>
      <c r="J707" s="36">
        <v>0</v>
      </c>
      <c r="K707" s="36">
        <v>0</v>
      </c>
      <c r="L707" s="36">
        <v>0</v>
      </c>
      <c r="M707" s="36">
        <v>0</v>
      </c>
      <c r="N707" s="36">
        <v>0</v>
      </c>
      <c r="O707" s="36">
        <v>0</v>
      </c>
      <c r="P707" s="36">
        <v>0</v>
      </c>
      <c r="Q707" s="36">
        <v>0</v>
      </c>
      <c r="R707" s="36">
        <v>0</v>
      </c>
      <c r="S707" s="36">
        <v>0</v>
      </c>
      <c r="T707" s="36">
        <v>0</v>
      </c>
      <c r="U707" s="36">
        <v>0</v>
      </c>
      <c r="V707" s="36">
        <v>0</v>
      </c>
      <c r="W707" s="36">
        <v>0</v>
      </c>
      <c r="X707" s="36"/>
    </row>
    <row r="708" spans="1:24" x14ac:dyDescent="0.25">
      <c r="A708" s="37">
        <v>368</v>
      </c>
      <c r="B708" s="42" t="s">
        <v>89</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row>
    <row r="709" spans="1:24" x14ac:dyDescent="0.25">
      <c r="A709" s="37">
        <v>369</v>
      </c>
      <c r="B709" s="42" t="s">
        <v>90</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A710" s="37">
        <v>370</v>
      </c>
      <c r="B710" s="42" t="s">
        <v>91</v>
      </c>
      <c r="C710" s="28">
        <v>0</v>
      </c>
      <c r="D710" s="28">
        <v>0</v>
      </c>
      <c r="E710" s="28">
        <v>0</v>
      </c>
      <c r="F710" s="28">
        <v>0</v>
      </c>
      <c r="G710" s="28">
        <v>0</v>
      </c>
      <c r="H710" s="28">
        <v>0</v>
      </c>
      <c r="I710" s="28">
        <v>0</v>
      </c>
      <c r="J710" s="28">
        <v>0</v>
      </c>
      <c r="K710" s="28">
        <v>0</v>
      </c>
      <c r="L710" s="28">
        <v>0</v>
      </c>
      <c r="M710" s="28">
        <v>0</v>
      </c>
      <c r="N710" s="28">
        <v>0</v>
      </c>
      <c r="O710" s="28">
        <v>0</v>
      </c>
      <c r="P710" s="28">
        <v>0</v>
      </c>
      <c r="Q710" s="28">
        <v>0</v>
      </c>
      <c r="R710" s="28">
        <v>0</v>
      </c>
      <c r="S710" s="28">
        <v>0</v>
      </c>
      <c r="T710" s="28">
        <v>0</v>
      </c>
      <c r="U710" s="28">
        <v>0</v>
      </c>
      <c r="V710" s="28">
        <v>0</v>
      </c>
      <c r="W710" s="28">
        <v>0</v>
      </c>
      <c r="X710" s="28"/>
    </row>
    <row r="711" spans="1:24" x14ac:dyDescent="0.25">
      <c r="B711" s="42"/>
      <c r="C711" s="26"/>
      <c r="D711" s="26"/>
      <c r="E711" s="26"/>
      <c r="F711" s="26"/>
      <c r="G711" s="26"/>
      <c r="H711" s="26"/>
      <c r="I711" s="26"/>
      <c r="J711" s="26"/>
      <c r="K711" s="26"/>
      <c r="L711" s="26"/>
      <c r="M711" s="26"/>
      <c r="N711" s="26"/>
      <c r="O711" s="26"/>
      <c r="P711" s="26"/>
      <c r="Q711" s="26"/>
      <c r="R711" s="26"/>
      <c r="S711" s="26"/>
      <c r="T711" s="26"/>
      <c r="U711" s="26"/>
      <c r="V711" s="26"/>
      <c r="W711" s="26"/>
      <c r="X711" s="26"/>
    </row>
    <row r="712" spans="1:24" x14ac:dyDescent="0.25">
      <c r="A712" s="37">
        <v>380</v>
      </c>
      <c r="B712" s="42" t="s">
        <v>37</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row>
    <row r="713" spans="1:24" x14ac:dyDescent="0.25">
      <c r="A713" s="37">
        <v>381</v>
      </c>
      <c r="B713" s="42" t="s">
        <v>75</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382</v>
      </c>
      <c r="B714" s="42" t="s">
        <v>76</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5" spans="1:24" x14ac:dyDescent="0.25">
      <c r="A715" s="37">
        <v>383</v>
      </c>
      <c r="B715" s="42" t="s">
        <v>40</v>
      </c>
      <c r="C715" s="24">
        <v>0</v>
      </c>
      <c r="D715" s="24">
        <v>0</v>
      </c>
      <c r="E715" s="24">
        <v>0</v>
      </c>
      <c r="F715" s="24">
        <v>0</v>
      </c>
      <c r="G715" s="24">
        <v>0</v>
      </c>
      <c r="H715" s="24">
        <v>0</v>
      </c>
      <c r="I715" s="24">
        <v>0</v>
      </c>
      <c r="J715" s="24">
        <v>0</v>
      </c>
      <c r="K715" s="24">
        <v>0</v>
      </c>
      <c r="L715" s="24">
        <v>0</v>
      </c>
      <c r="M715" s="24">
        <v>0</v>
      </c>
      <c r="N715" s="24">
        <v>0</v>
      </c>
      <c r="O715" s="24">
        <v>0</v>
      </c>
      <c r="P715" s="24">
        <v>0</v>
      </c>
      <c r="Q715" s="24">
        <v>0</v>
      </c>
      <c r="R715" s="24">
        <v>0</v>
      </c>
      <c r="S715" s="24">
        <v>0</v>
      </c>
      <c r="T715" s="24">
        <v>0</v>
      </c>
      <c r="U715" s="24">
        <v>0</v>
      </c>
      <c r="V715" s="24">
        <v>0</v>
      </c>
      <c r="W715" s="24">
        <v>0</v>
      </c>
      <c r="X715" s="24"/>
    </row>
    <row r="717" spans="1:24" x14ac:dyDescent="0.25">
      <c r="A717" s="37">
        <v>1</v>
      </c>
      <c r="B717" s="42" t="s">
        <v>103</v>
      </c>
      <c r="C717" s="42" t="s">
        <v>103</v>
      </c>
      <c r="D717" s="42"/>
      <c r="E717" s="42"/>
      <c r="F717" s="42"/>
      <c r="G717" s="42"/>
      <c r="H717" s="42"/>
      <c r="I717" s="42"/>
      <c r="J717" s="42"/>
      <c r="K717" s="42"/>
      <c r="L717" s="42"/>
      <c r="M717" s="42"/>
      <c r="N717" s="42"/>
      <c r="O717" s="42"/>
      <c r="P717" s="42"/>
      <c r="Q717" s="42"/>
      <c r="R717" s="42"/>
      <c r="S717" s="42"/>
      <c r="T717" s="42"/>
      <c r="U717" s="42"/>
      <c r="V717" s="42"/>
      <c r="W717" s="42"/>
      <c r="X717" s="42"/>
    </row>
    <row r="718" spans="1:24" x14ac:dyDescent="0.25">
      <c r="A718" s="37">
        <v>283</v>
      </c>
      <c r="B718" s="42" t="s">
        <v>73</v>
      </c>
      <c r="C718" s="42">
        <v>2020</v>
      </c>
      <c r="D718" s="42">
        <v>2021</v>
      </c>
      <c r="E718" s="42">
        <v>2022</v>
      </c>
      <c r="F718" s="42">
        <v>2023</v>
      </c>
      <c r="G718" s="42">
        <v>2024</v>
      </c>
      <c r="H718" s="42">
        <v>2025</v>
      </c>
      <c r="I718" s="42">
        <v>2026</v>
      </c>
      <c r="J718" s="42">
        <v>2027</v>
      </c>
      <c r="K718" s="42">
        <v>2028</v>
      </c>
      <c r="L718" s="42">
        <v>2029</v>
      </c>
      <c r="M718" s="42">
        <v>2030</v>
      </c>
      <c r="N718" s="42">
        <v>2031</v>
      </c>
      <c r="O718" s="42">
        <v>2032</v>
      </c>
      <c r="P718" s="42">
        <v>2033</v>
      </c>
      <c r="Q718" s="42">
        <v>2034</v>
      </c>
      <c r="R718" s="42">
        <v>2035</v>
      </c>
      <c r="S718" s="42">
        <v>2036</v>
      </c>
      <c r="T718" s="42">
        <v>2037</v>
      </c>
      <c r="U718" s="42">
        <v>2038</v>
      </c>
      <c r="V718" s="42">
        <v>2039</v>
      </c>
      <c r="W718" s="42">
        <v>2040</v>
      </c>
      <c r="X718" s="42"/>
    </row>
    <row r="719" spans="1:24" x14ac:dyDescent="0.25">
      <c r="A719" s="37">
        <v>285</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row>
    <row r="720" spans="1:24" x14ac:dyDescent="0.25">
      <c r="A720" s="37">
        <v>287</v>
      </c>
      <c r="B720" s="42" t="s">
        <v>104</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289</v>
      </c>
      <c r="B721" s="42" t="s">
        <v>105</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299</v>
      </c>
      <c r="B722" s="42" t="s">
        <v>78</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301</v>
      </c>
      <c r="B723" s="42" t="s">
        <v>106</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A724" s="37">
        <v>303</v>
      </c>
      <c r="B724" s="42" t="s">
        <v>107</v>
      </c>
      <c r="C724" s="24">
        <v>0</v>
      </c>
      <c r="D724" s="24">
        <v>0</v>
      </c>
      <c r="E724" s="24">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row>
    <row r="725" spans="1:24" x14ac:dyDescent="0.25">
      <c r="B725" s="42"/>
      <c r="C725" s="26"/>
      <c r="D725" s="26"/>
      <c r="E725" s="26"/>
      <c r="F725" s="26"/>
      <c r="G725" s="26"/>
      <c r="H725" s="26"/>
      <c r="I725" s="26"/>
      <c r="J725" s="26"/>
      <c r="K725" s="26"/>
      <c r="L725" s="26"/>
      <c r="M725" s="26"/>
      <c r="N725" s="26"/>
      <c r="O725" s="26"/>
      <c r="P725" s="26"/>
      <c r="Q725" s="26"/>
      <c r="R725" s="26"/>
      <c r="S725" s="26"/>
      <c r="T725" s="26"/>
      <c r="U725" s="26"/>
      <c r="V725" s="26"/>
      <c r="W725" s="26"/>
      <c r="X725" s="26"/>
    </row>
    <row r="726" spans="1:24" x14ac:dyDescent="0.25">
      <c r="A726" s="37">
        <v>330</v>
      </c>
      <c r="B726" s="42" t="s">
        <v>82</v>
      </c>
      <c r="C726" s="36">
        <v>0</v>
      </c>
      <c r="D726" s="36">
        <v>0</v>
      </c>
      <c r="E726" s="36">
        <v>0</v>
      </c>
      <c r="F726" s="36">
        <v>0</v>
      </c>
      <c r="G726" s="36">
        <v>0</v>
      </c>
      <c r="H726" s="36">
        <v>0</v>
      </c>
      <c r="I726" s="36">
        <v>0</v>
      </c>
      <c r="J726" s="36">
        <v>0</v>
      </c>
      <c r="K726" s="36">
        <v>0</v>
      </c>
      <c r="L726" s="36">
        <v>0</v>
      </c>
      <c r="M726" s="36">
        <v>0</v>
      </c>
      <c r="N726" s="36">
        <v>0</v>
      </c>
      <c r="O726" s="36">
        <v>0</v>
      </c>
      <c r="P726" s="36">
        <v>0</v>
      </c>
      <c r="Q726" s="36">
        <v>0</v>
      </c>
      <c r="R726" s="36">
        <v>0</v>
      </c>
      <c r="S726" s="36">
        <v>0</v>
      </c>
      <c r="T726" s="36">
        <v>0</v>
      </c>
      <c r="U726" s="36">
        <v>0</v>
      </c>
      <c r="V726" s="36">
        <v>0</v>
      </c>
      <c r="W726" s="36">
        <v>0</v>
      </c>
      <c r="X726" s="36"/>
    </row>
    <row r="727" spans="1:24" x14ac:dyDescent="0.25">
      <c r="A727" s="37">
        <v>331</v>
      </c>
      <c r="B727" s="42" t="s">
        <v>83</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row>
    <row r="728" spans="1:24" x14ac:dyDescent="0.25">
      <c r="A728" s="37">
        <v>332</v>
      </c>
      <c r="B728" s="42" t="s">
        <v>84</v>
      </c>
      <c r="C728" s="28">
        <v>0</v>
      </c>
      <c r="D728" s="28">
        <v>0</v>
      </c>
      <c r="E728" s="28">
        <v>0</v>
      </c>
      <c r="F728" s="28">
        <v>0</v>
      </c>
      <c r="G728" s="28">
        <v>0</v>
      </c>
      <c r="H728" s="28">
        <v>0</v>
      </c>
      <c r="I728" s="28">
        <v>0</v>
      </c>
      <c r="J728" s="28">
        <v>0</v>
      </c>
      <c r="K728" s="28">
        <v>0</v>
      </c>
      <c r="L728" s="28">
        <v>0</v>
      </c>
      <c r="M728" s="28">
        <v>0</v>
      </c>
      <c r="N728" s="28">
        <v>0</v>
      </c>
      <c r="O728" s="28">
        <v>0</v>
      </c>
      <c r="P728" s="28">
        <v>0</v>
      </c>
      <c r="Q728" s="28">
        <v>0</v>
      </c>
      <c r="R728" s="28">
        <v>0</v>
      </c>
      <c r="S728" s="28">
        <v>0</v>
      </c>
      <c r="T728" s="28">
        <v>0</v>
      </c>
      <c r="U728" s="28">
        <v>0</v>
      </c>
      <c r="V728" s="28">
        <v>0</v>
      </c>
      <c r="W728" s="28">
        <v>0</v>
      </c>
      <c r="X728" s="28"/>
    </row>
    <row r="729" spans="1:24" x14ac:dyDescent="0.25">
      <c r="A729" s="37">
        <v>336</v>
      </c>
      <c r="B729" s="42" t="s">
        <v>85</v>
      </c>
      <c r="C729" s="28">
        <v>1</v>
      </c>
      <c r="D729" s="28">
        <v>1</v>
      </c>
      <c r="E729" s="28">
        <v>1</v>
      </c>
      <c r="F729" s="28">
        <v>1</v>
      </c>
      <c r="G729" s="28">
        <v>1</v>
      </c>
      <c r="H729" s="28">
        <v>1</v>
      </c>
      <c r="I729" s="28">
        <v>1</v>
      </c>
      <c r="J729" s="28">
        <v>1</v>
      </c>
      <c r="K729" s="28">
        <v>1</v>
      </c>
      <c r="L729" s="28">
        <v>1</v>
      </c>
      <c r="M729" s="28">
        <v>1</v>
      </c>
      <c r="N729" s="28">
        <v>1</v>
      </c>
      <c r="O729" s="28">
        <v>1</v>
      </c>
      <c r="P729" s="28">
        <v>1</v>
      </c>
      <c r="Q729" s="28">
        <v>1</v>
      </c>
      <c r="R729" s="28">
        <v>1</v>
      </c>
      <c r="S729" s="28">
        <v>1</v>
      </c>
      <c r="T729" s="28">
        <v>1</v>
      </c>
      <c r="U729" s="28">
        <v>1</v>
      </c>
      <c r="V729" s="28">
        <v>1</v>
      </c>
      <c r="W729" s="28">
        <v>1</v>
      </c>
      <c r="X729" s="28"/>
    </row>
    <row r="730" spans="1:24" x14ac:dyDescent="0.25">
      <c r="B730" s="42"/>
      <c r="C730" s="26"/>
      <c r="D730" s="26"/>
      <c r="E730" s="26"/>
      <c r="F730" s="26"/>
      <c r="G730" s="26"/>
      <c r="H730" s="26"/>
      <c r="I730" s="26"/>
      <c r="J730" s="26"/>
      <c r="K730" s="26"/>
      <c r="L730" s="26"/>
      <c r="M730" s="26"/>
      <c r="N730" s="26"/>
      <c r="O730" s="26"/>
      <c r="P730" s="26"/>
      <c r="Q730" s="26"/>
      <c r="R730" s="26"/>
      <c r="S730" s="26"/>
      <c r="T730" s="26"/>
      <c r="U730" s="26"/>
      <c r="V730" s="26"/>
      <c r="W730" s="26"/>
      <c r="X730" s="26"/>
    </row>
    <row r="731" spans="1:24" x14ac:dyDescent="0.25">
      <c r="A731" s="37">
        <v>339</v>
      </c>
      <c r="B731" s="42" t="s">
        <v>86</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A732" s="37">
        <v>340</v>
      </c>
      <c r="B732" s="42" t="s">
        <v>87</v>
      </c>
      <c r="C732" s="24">
        <v>0</v>
      </c>
      <c r="D732" s="24">
        <v>0</v>
      </c>
      <c r="E732" s="24">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row>
    <row r="733" spans="1:24" x14ac:dyDescent="0.25">
      <c r="B733" s="42"/>
      <c r="C733" s="26"/>
      <c r="D733" s="26"/>
      <c r="E733" s="26"/>
      <c r="F733" s="26"/>
      <c r="G733" s="26"/>
      <c r="H733" s="26"/>
      <c r="I733" s="26"/>
      <c r="J733" s="26"/>
      <c r="K733" s="26"/>
      <c r="L733" s="26"/>
      <c r="M733" s="26"/>
      <c r="N733" s="26"/>
      <c r="O733" s="26"/>
      <c r="P733" s="26"/>
      <c r="Q733" s="26"/>
      <c r="R733" s="26"/>
      <c r="S733" s="26"/>
      <c r="T733" s="26"/>
      <c r="U733" s="26"/>
      <c r="V733" s="26"/>
      <c r="W733" s="26"/>
      <c r="X733" s="26"/>
    </row>
    <row r="734" spans="1:24" x14ac:dyDescent="0.25">
      <c r="A734" s="37">
        <v>366</v>
      </c>
      <c r="B734" s="42" t="s">
        <v>88</v>
      </c>
      <c r="C734" s="36">
        <v>0</v>
      </c>
      <c r="D734" s="36">
        <v>0</v>
      </c>
      <c r="E734" s="36">
        <v>0</v>
      </c>
      <c r="F734" s="36">
        <v>0</v>
      </c>
      <c r="G734" s="36">
        <v>0</v>
      </c>
      <c r="H734" s="36">
        <v>0</v>
      </c>
      <c r="I734" s="36">
        <v>0</v>
      </c>
      <c r="J734" s="36">
        <v>0</v>
      </c>
      <c r="K734" s="36">
        <v>0</v>
      </c>
      <c r="L734" s="36">
        <v>0</v>
      </c>
      <c r="M734" s="36">
        <v>0</v>
      </c>
      <c r="N734" s="36">
        <v>0</v>
      </c>
      <c r="O734" s="36">
        <v>0</v>
      </c>
      <c r="P734" s="36">
        <v>0</v>
      </c>
      <c r="Q734" s="36">
        <v>0</v>
      </c>
      <c r="R734" s="36">
        <v>0</v>
      </c>
      <c r="S734" s="36">
        <v>0</v>
      </c>
      <c r="T734" s="36">
        <v>0</v>
      </c>
      <c r="U734" s="36">
        <v>0</v>
      </c>
      <c r="V734" s="36">
        <v>0</v>
      </c>
      <c r="W734" s="36">
        <v>0</v>
      </c>
      <c r="X734" s="36"/>
    </row>
    <row r="735" spans="1:24" x14ac:dyDescent="0.25">
      <c r="A735" s="37">
        <v>368</v>
      </c>
      <c r="B735" s="42" t="s">
        <v>89</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row>
    <row r="736" spans="1:24" x14ac:dyDescent="0.25">
      <c r="A736" s="37">
        <v>369</v>
      </c>
      <c r="B736" s="42" t="s">
        <v>90</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A737" s="37">
        <v>370</v>
      </c>
      <c r="B737" s="42" t="s">
        <v>91</v>
      </c>
      <c r="C737" s="28">
        <v>0</v>
      </c>
      <c r="D737" s="28">
        <v>0</v>
      </c>
      <c r="E737" s="28">
        <v>0</v>
      </c>
      <c r="F737" s="28">
        <v>0</v>
      </c>
      <c r="G737" s="28">
        <v>0</v>
      </c>
      <c r="H737" s="28">
        <v>0</v>
      </c>
      <c r="I737" s="28">
        <v>0</v>
      </c>
      <c r="J737" s="28">
        <v>0</v>
      </c>
      <c r="K737" s="28">
        <v>0</v>
      </c>
      <c r="L737" s="28">
        <v>0</v>
      </c>
      <c r="M737" s="28">
        <v>0</v>
      </c>
      <c r="N737" s="28">
        <v>0</v>
      </c>
      <c r="O737" s="28">
        <v>0</v>
      </c>
      <c r="P737" s="28">
        <v>0</v>
      </c>
      <c r="Q737" s="28">
        <v>0</v>
      </c>
      <c r="R737" s="28">
        <v>0</v>
      </c>
      <c r="S737" s="28">
        <v>0</v>
      </c>
      <c r="T737" s="28">
        <v>0</v>
      </c>
      <c r="U737" s="28">
        <v>0</v>
      </c>
      <c r="V737" s="28">
        <v>0</v>
      </c>
      <c r="W737" s="28">
        <v>0</v>
      </c>
      <c r="X737" s="28"/>
    </row>
    <row r="738" spans="1:24" x14ac:dyDescent="0.25">
      <c r="B738" s="42"/>
      <c r="C738" s="26"/>
      <c r="D738" s="26"/>
      <c r="E738" s="26"/>
      <c r="F738" s="26"/>
      <c r="G738" s="26"/>
      <c r="H738" s="26"/>
      <c r="I738" s="26"/>
      <c r="J738" s="26"/>
      <c r="K738" s="26"/>
      <c r="L738" s="26"/>
      <c r="M738" s="26"/>
      <c r="N738" s="26"/>
      <c r="O738" s="26"/>
      <c r="P738" s="26"/>
      <c r="Q738" s="26"/>
      <c r="R738" s="26"/>
      <c r="S738" s="26"/>
      <c r="T738" s="26"/>
      <c r="U738" s="26"/>
      <c r="V738" s="26"/>
      <c r="W738" s="26"/>
      <c r="X738" s="26"/>
    </row>
    <row r="739" spans="1:24" x14ac:dyDescent="0.25">
      <c r="A739" s="37">
        <v>380</v>
      </c>
      <c r="B739" s="42" t="s">
        <v>37</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row>
    <row r="740" spans="1:24" x14ac:dyDescent="0.25">
      <c r="A740" s="37">
        <v>381</v>
      </c>
      <c r="B740" s="42" t="s">
        <v>75</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382</v>
      </c>
      <c r="B741" s="42" t="s">
        <v>76</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2" spans="1:24" x14ac:dyDescent="0.25">
      <c r="A742" s="37">
        <v>383</v>
      </c>
      <c r="B742" s="42" t="s">
        <v>40</v>
      </c>
      <c r="C742" s="24">
        <v>0</v>
      </c>
      <c r="D742" s="24">
        <v>0</v>
      </c>
      <c r="E742" s="24">
        <v>0</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row>
    <row r="744" spans="1:24" x14ac:dyDescent="0.25">
      <c r="A744" s="37">
        <v>1</v>
      </c>
      <c r="B744" s="42" t="s">
        <v>103</v>
      </c>
      <c r="C744" s="42" t="s">
        <v>103</v>
      </c>
      <c r="D744" s="42"/>
      <c r="E744" s="42"/>
      <c r="F744" s="42"/>
      <c r="G744" s="42"/>
      <c r="H744" s="42"/>
      <c r="I744" s="42"/>
      <c r="J744" s="42"/>
      <c r="K744" s="42"/>
      <c r="L744" s="42"/>
      <c r="M744" s="42"/>
      <c r="N744" s="42"/>
      <c r="O744" s="42"/>
      <c r="P744" s="42"/>
      <c r="Q744" s="42"/>
      <c r="R744" s="42"/>
      <c r="S744" s="42"/>
      <c r="T744" s="42"/>
      <c r="U744" s="42"/>
      <c r="V744" s="42"/>
      <c r="W744" s="42"/>
      <c r="X744" s="42"/>
    </row>
    <row r="745" spans="1:24" x14ac:dyDescent="0.25">
      <c r="A745" s="37">
        <v>283</v>
      </c>
      <c r="B745" s="42" t="s">
        <v>73</v>
      </c>
      <c r="C745" s="42">
        <v>2020</v>
      </c>
      <c r="D745" s="42">
        <v>2021</v>
      </c>
      <c r="E745" s="42">
        <v>2022</v>
      </c>
      <c r="F745" s="42">
        <v>2023</v>
      </c>
      <c r="G745" s="42">
        <v>2024</v>
      </c>
      <c r="H745" s="42">
        <v>2025</v>
      </c>
      <c r="I745" s="42">
        <v>2026</v>
      </c>
      <c r="J745" s="42">
        <v>2027</v>
      </c>
      <c r="K745" s="42">
        <v>2028</v>
      </c>
      <c r="L745" s="42">
        <v>2029</v>
      </c>
      <c r="M745" s="42">
        <v>2030</v>
      </c>
      <c r="N745" s="42">
        <v>2031</v>
      </c>
      <c r="O745" s="42">
        <v>2032</v>
      </c>
      <c r="P745" s="42">
        <v>2033</v>
      </c>
      <c r="Q745" s="42">
        <v>2034</v>
      </c>
      <c r="R745" s="42">
        <v>2035</v>
      </c>
      <c r="S745" s="42">
        <v>2036</v>
      </c>
      <c r="T745" s="42">
        <v>2037</v>
      </c>
      <c r="U745" s="42">
        <v>2038</v>
      </c>
      <c r="V745" s="42">
        <v>2039</v>
      </c>
      <c r="W745" s="42">
        <v>2040</v>
      </c>
      <c r="X745" s="42"/>
    </row>
    <row r="746" spans="1:24" x14ac:dyDescent="0.25">
      <c r="A746" s="37">
        <v>285</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row>
    <row r="747" spans="1:24" x14ac:dyDescent="0.25">
      <c r="A747" s="37">
        <v>287</v>
      </c>
      <c r="B747" s="42" t="s">
        <v>104</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289</v>
      </c>
      <c r="B748" s="42" t="s">
        <v>105</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299</v>
      </c>
      <c r="B749" s="42" t="s">
        <v>78</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301</v>
      </c>
      <c r="B750" s="42" t="s">
        <v>106</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A751" s="37">
        <v>303</v>
      </c>
      <c r="B751" s="42" t="s">
        <v>107</v>
      </c>
      <c r="C751" s="24">
        <v>0</v>
      </c>
      <c r="D751" s="24">
        <v>0</v>
      </c>
      <c r="E751" s="24">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row>
    <row r="752" spans="1:24" x14ac:dyDescent="0.25">
      <c r="B752" s="42"/>
      <c r="C752" s="26"/>
      <c r="D752" s="26"/>
      <c r="E752" s="26"/>
      <c r="F752" s="26"/>
      <c r="G752" s="26"/>
      <c r="H752" s="26"/>
      <c r="I752" s="26"/>
      <c r="J752" s="26"/>
      <c r="K752" s="26"/>
      <c r="L752" s="26"/>
      <c r="M752" s="26"/>
      <c r="N752" s="26"/>
      <c r="O752" s="26"/>
      <c r="P752" s="26"/>
      <c r="Q752" s="26"/>
      <c r="R752" s="26"/>
      <c r="S752" s="26"/>
      <c r="T752" s="26"/>
      <c r="U752" s="26"/>
      <c r="V752" s="26"/>
      <c r="W752" s="26"/>
      <c r="X752" s="26"/>
    </row>
    <row r="753" spans="1:24" x14ac:dyDescent="0.25">
      <c r="A753" s="37">
        <v>330</v>
      </c>
      <c r="B753" s="42" t="s">
        <v>82</v>
      </c>
      <c r="C753" s="36">
        <v>0</v>
      </c>
      <c r="D753" s="36">
        <v>0</v>
      </c>
      <c r="E753" s="36">
        <v>0</v>
      </c>
      <c r="F753" s="36">
        <v>0</v>
      </c>
      <c r="G753" s="36">
        <v>0</v>
      </c>
      <c r="H753" s="36">
        <v>0</v>
      </c>
      <c r="I753" s="36">
        <v>0</v>
      </c>
      <c r="J753" s="36">
        <v>0</v>
      </c>
      <c r="K753" s="36">
        <v>0</v>
      </c>
      <c r="L753" s="36">
        <v>0</v>
      </c>
      <c r="M753" s="36">
        <v>0</v>
      </c>
      <c r="N753" s="36">
        <v>0</v>
      </c>
      <c r="O753" s="36">
        <v>0</v>
      </c>
      <c r="P753" s="36">
        <v>0</v>
      </c>
      <c r="Q753" s="36">
        <v>0</v>
      </c>
      <c r="R753" s="36">
        <v>0</v>
      </c>
      <c r="S753" s="36">
        <v>0</v>
      </c>
      <c r="T753" s="36">
        <v>0</v>
      </c>
      <c r="U753" s="36">
        <v>0</v>
      </c>
      <c r="V753" s="36">
        <v>0</v>
      </c>
      <c r="W753" s="36">
        <v>0</v>
      </c>
      <c r="X753" s="36"/>
    </row>
    <row r="754" spans="1:24" x14ac:dyDescent="0.25">
      <c r="A754" s="37">
        <v>331</v>
      </c>
      <c r="B754" s="42" t="s">
        <v>83</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row>
    <row r="755" spans="1:24" x14ac:dyDescent="0.25">
      <c r="A755" s="37">
        <v>332</v>
      </c>
      <c r="B755" s="42" t="s">
        <v>84</v>
      </c>
      <c r="C755" s="28">
        <v>0</v>
      </c>
      <c r="D755" s="28">
        <v>0</v>
      </c>
      <c r="E755" s="28">
        <v>0</v>
      </c>
      <c r="F755" s="28">
        <v>0</v>
      </c>
      <c r="G755" s="28">
        <v>0</v>
      </c>
      <c r="H755" s="28">
        <v>0</v>
      </c>
      <c r="I755" s="28">
        <v>0</v>
      </c>
      <c r="J755" s="28">
        <v>0</v>
      </c>
      <c r="K755" s="28">
        <v>0</v>
      </c>
      <c r="L755" s="28">
        <v>0</v>
      </c>
      <c r="M755" s="28">
        <v>0</v>
      </c>
      <c r="N755" s="28">
        <v>0</v>
      </c>
      <c r="O755" s="28">
        <v>0</v>
      </c>
      <c r="P755" s="28">
        <v>0</v>
      </c>
      <c r="Q755" s="28">
        <v>0</v>
      </c>
      <c r="R755" s="28">
        <v>0</v>
      </c>
      <c r="S755" s="28">
        <v>0</v>
      </c>
      <c r="T755" s="28">
        <v>0</v>
      </c>
      <c r="U755" s="28">
        <v>0</v>
      </c>
      <c r="V755" s="28">
        <v>0</v>
      </c>
      <c r="W755" s="28">
        <v>0</v>
      </c>
      <c r="X755" s="28"/>
    </row>
    <row r="756" spans="1:24" x14ac:dyDescent="0.25">
      <c r="A756" s="37">
        <v>336</v>
      </c>
      <c r="B756" s="42" t="s">
        <v>85</v>
      </c>
      <c r="C756" s="28">
        <v>1</v>
      </c>
      <c r="D756" s="28">
        <v>1</v>
      </c>
      <c r="E756" s="28">
        <v>1</v>
      </c>
      <c r="F756" s="28">
        <v>1</v>
      </c>
      <c r="G756" s="28">
        <v>1</v>
      </c>
      <c r="H756" s="28">
        <v>1</v>
      </c>
      <c r="I756" s="28">
        <v>1</v>
      </c>
      <c r="J756" s="28">
        <v>1</v>
      </c>
      <c r="K756" s="28">
        <v>1</v>
      </c>
      <c r="L756" s="28">
        <v>1</v>
      </c>
      <c r="M756" s="28">
        <v>1</v>
      </c>
      <c r="N756" s="28">
        <v>1</v>
      </c>
      <c r="O756" s="28">
        <v>1</v>
      </c>
      <c r="P756" s="28">
        <v>1</v>
      </c>
      <c r="Q756" s="28">
        <v>1</v>
      </c>
      <c r="R756" s="28">
        <v>1</v>
      </c>
      <c r="S756" s="28">
        <v>1</v>
      </c>
      <c r="T756" s="28">
        <v>1</v>
      </c>
      <c r="U756" s="28">
        <v>1</v>
      </c>
      <c r="V756" s="28">
        <v>1</v>
      </c>
      <c r="W756" s="28">
        <v>1</v>
      </c>
      <c r="X756" s="28"/>
    </row>
    <row r="757" spans="1:24" x14ac:dyDescent="0.25">
      <c r="B757" s="42"/>
      <c r="C757" s="26"/>
      <c r="D757" s="26"/>
      <c r="E757" s="26"/>
      <c r="F757" s="26"/>
      <c r="G757" s="26"/>
      <c r="H757" s="26"/>
      <c r="I757" s="26"/>
      <c r="J757" s="26"/>
      <c r="K757" s="26"/>
      <c r="L757" s="26"/>
      <c r="M757" s="26"/>
      <c r="N757" s="26"/>
      <c r="O757" s="26"/>
      <c r="P757" s="26"/>
      <c r="Q757" s="26"/>
      <c r="R757" s="26"/>
      <c r="S757" s="26"/>
      <c r="T757" s="26"/>
      <c r="U757" s="26"/>
      <c r="V757" s="26"/>
      <c r="W757" s="26"/>
      <c r="X757" s="26"/>
    </row>
    <row r="758" spans="1:24" x14ac:dyDescent="0.25">
      <c r="A758" s="37">
        <v>339</v>
      </c>
      <c r="B758" s="42" t="s">
        <v>86</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A759" s="37">
        <v>340</v>
      </c>
      <c r="B759" s="42" t="s">
        <v>87</v>
      </c>
      <c r="C759" s="24">
        <v>0</v>
      </c>
      <c r="D759" s="24">
        <v>0</v>
      </c>
      <c r="E759" s="24">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row>
    <row r="760" spans="1:24" x14ac:dyDescent="0.25">
      <c r="B760" s="42"/>
      <c r="C760" s="26"/>
      <c r="D760" s="26"/>
      <c r="E760" s="26"/>
      <c r="F760" s="26"/>
      <c r="G760" s="26"/>
      <c r="H760" s="26"/>
      <c r="I760" s="26"/>
      <c r="J760" s="26"/>
      <c r="K760" s="26"/>
      <c r="L760" s="26"/>
      <c r="M760" s="26"/>
      <c r="N760" s="26"/>
      <c r="O760" s="26"/>
      <c r="P760" s="26"/>
      <c r="Q760" s="26"/>
      <c r="R760" s="26"/>
      <c r="S760" s="26"/>
      <c r="T760" s="26"/>
      <c r="U760" s="26"/>
      <c r="V760" s="26"/>
      <c r="W760" s="26"/>
      <c r="X760" s="26"/>
    </row>
    <row r="761" spans="1:24" x14ac:dyDescent="0.25">
      <c r="A761" s="37">
        <v>366</v>
      </c>
      <c r="B761" s="42" t="s">
        <v>88</v>
      </c>
      <c r="C761" s="36">
        <v>0</v>
      </c>
      <c r="D761" s="36">
        <v>0</v>
      </c>
      <c r="E761" s="36">
        <v>0</v>
      </c>
      <c r="F761" s="36">
        <v>0</v>
      </c>
      <c r="G761" s="36">
        <v>0</v>
      </c>
      <c r="H761" s="36">
        <v>0</v>
      </c>
      <c r="I761" s="36">
        <v>0</v>
      </c>
      <c r="J761" s="36">
        <v>0</v>
      </c>
      <c r="K761" s="36">
        <v>0</v>
      </c>
      <c r="L761" s="36">
        <v>0</v>
      </c>
      <c r="M761" s="36">
        <v>0</v>
      </c>
      <c r="N761" s="36">
        <v>0</v>
      </c>
      <c r="O761" s="36">
        <v>0</v>
      </c>
      <c r="P761" s="36">
        <v>0</v>
      </c>
      <c r="Q761" s="36">
        <v>0</v>
      </c>
      <c r="R761" s="36">
        <v>0</v>
      </c>
      <c r="S761" s="36">
        <v>0</v>
      </c>
      <c r="T761" s="36">
        <v>0</v>
      </c>
      <c r="U761" s="36">
        <v>0</v>
      </c>
      <c r="V761" s="36">
        <v>0</v>
      </c>
      <c r="W761" s="36">
        <v>0</v>
      </c>
      <c r="X761" s="36"/>
    </row>
    <row r="762" spans="1:24" x14ac:dyDescent="0.25">
      <c r="A762" s="37">
        <v>368</v>
      </c>
      <c r="B762" s="42" t="s">
        <v>89</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row>
    <row r="763" spans="1:24" x14ac:dyDescent="0.25">
      <c r="A763" s="37">
        <v>369</v>
      </c>
      <c r="B763" s="42" t="s">
        <v>90</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A764" s="37">
        <v>370</v>
      </c>
      <c r="B764" s="42" t="s">
        <v>91</v>
      </c>
      <c r="C764" s="28">
        <v>0</v>
      </c>
      <c r="D764" s="28">
        <v>0</v>
      </c>
      <c r="E764" s="28">
        <v>0</v>
      </c>
      <c r="F764" s="28">
        <v>0</v>
      </c>
      <c r="G764" s="28">
        <v>0</v>
      </c>
      <c r="H764" s="28">
        <v>0</v>
      </c>
      <c r="I764" s="28">
        <v>0</v>
      </c>
      <c r="J764" s="28">
        <v>0</v>
      </c>
      <c r="K764" s="28">
        <v>0</v>
      </c>
      <c r="L764" s="28">
        <v>0</v>
      </c>
      <c r="M764" s="28">
        <v>0</v>
      </c>
      <c r="N764" s="28">
        <v>0</v>
      </c>
      <c r="O764" s="28">
        <v>0</v>
      </c>
      <c r="P764" s="28">
        <v>0</v>
      </c>
      <c r="Q764" s="28">
        <v>0</v>
      </c>
      <c r="R764" s="28">
        <v>0</v>
      </c>
      <c r="S764" s="28">
        <v>0</v>
      </c>
      <c r="T764" s="28">
        <v>0</v>
      </c>
      <c r="U764" s="28">
        <v>0</v>
      </c>
      <c r="V764" s="28">
        <v>0</v>
      </c>
      <c r="W764" s="28">
        <v>0</v>
      </c>
      <c r="X764" s="28"/>
    </row>
    <row r="765" spans="1:24" x14ac:dyDescent="0.25">
      <c r="B765" s="42"/>
      <c r="C765" s="26"/>
      <c r="D765" s="26"/>
      <c r="E765" s="26"/>
      <c r="F765" s="26"/>
      <c r="G765" s="26"/>
      <c r="H765" s="26"/>
      <c r="I765" s="26"/>
      <c r="J765" s="26"/>
      <c r="K765" s="26"/>
      <c r="L765" s="26"/>
      <c r="M765" s="26"/>
      <c r="N765" s="26"/>
      <c r="O765" s="26"/>
      <c r="P765" s="26"/>
      <c r="Q765" s="26"/>
      <c r="R765" s="26"/>
      <c r="S765" s="26"/>
      <c r="T765" s="26"/>
      <c r="U765" s="26"/>
      <c r="V765" s="26"/>
      <c r="W765" s="26"/>
      <c r="X765" s="26"/>
    </row>
    <row r="766" spans="1:24" x14ac:dyDescent="0.25">
      <c r="A766" s="37">
        <v>380</v>
      </c>
      <c r="B766" s="42" t="s">
        <v>37</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row>
    <row r="767" spans="1:24" x14ac:dyDescent="0.25">
      <c r="A767" s="37">
        <v>381</v>
      </c>
      <c r="B767" s="42" t="s">
        <v>75</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382</v>
      </c>
      <c r="B768" s="42" t="s">
        <v>76</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69" spans="1:24" x14ac:dyDescent="0.25">
      <c r="A769" s="37">
        <v>383</v>
      </c>
      <c r="B769" s="42" t="s">
        <v>40</v>
      </c>
      <c r="C769" s="24">
        <v>0</v>
      </c>
      <c r="D769" s="24">
        <v>0</v>
      </c>
      <c r="E769" s="24">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row>
    <row r="771" spans="1:24" x14ac:dyDescent="0.25">
      <c r="A771" s="37">
        <v>1</v>
      </c>
      <c r="B771" s="42" t="s">
        <v>103</v>
      </c>
      <c r="C771" s="42" t="s">
        <v>103</v>
      </c>
      <c r="D771" s="42"/>
      <c r="E771" s="42"/>
      <c r="F771" s="42"/>
      <c r="G771" s="42"/>
      <c r="H771" s="42"/>
      <c r="I771" s="42"/>
      <c r="J771" s="42"/>
      <c r="K771" s="42"/>
      <c r="L771" s="42"/>
      <c r="M771" s="42"/>
      <c r="N771" s="42"/>
      <c r="O771" s="42"/>
      <c r="P771" s="42"/>
      <c r="Q771" s="42"/>
      <c r="R771" s="42"/>
      <c r="S771" s="42"/>
      <c r="T771" s="42"/>
      <c r="U771" s="42"/>
      <c r="V771" s="42"/>
      <c r="W771" s="42"/>
      <c r="X771" s="42"/>
    </row>
    <row r="772" spans="1:24" x14ac:dyDescent="0.25">
      <c r="A772" s="37">
        <v>283</v>
      </c>
      <c r="B772" s="42" t="s">
        <v>73</v>
      </c>
      <c r="C772" s="42">
        <v>2020</v>
      </c>
      <c r="D772" s="42">
        <v>2021</v>
      </c>
      <c r="E772" s="42">
        <v>2022</v>
      </c>
      <c r="F772" s="42">
        <v>2023</v>
      </c>
      <c r="G772" s="42">
        <v>2024</v>
      </c>
      <c r="H772" s="42">
        <v>2025</v>
      </c>
      <c r="I772" s="42">
        <v>2026</v>
      </c>
      <c r="J772" s="42">
        <v>2027</v>
      </c>
      <c r="K772" s="42">
        <v>2028</v>
      </c>
      <c r="L772" s="42">
        <v>2029</v>
      </c>
      <c r="M772" s="42">
        <v>2030</v>
      </c>
      <c r="N772" s="42">
        <v>2031</v>
      </c>
      <c r="O772" s="42">
        <v>2032</v>
      </c>
      <c r="P772" s="42">
        <v>2033</v>
      </c>
      <c r="Q772" s="42">
        <v>2034</v>
      </c>
      <c r="R772" s="42">
        <v>2035</v>
      </c>
      <c r="S772" s="42">
        <v>2036</v>
      </c>
      <c r="T772" s="42">
        <v>2037</v>
      </c>
      <c r="U772" s="42">
        <v>2038</v>
      </c>
      <c r="V772" s="42">
        <v>2039</v>
      </c>
      <c r="W772" s="42">
        <v>2040</v>
      </c>
      <c r="X772" s="42"/>
    </row>
    <row r="773" spans="1:24" x14ac:dyDescent="0.25">
      <c r="A773" s="37">
        <v>285</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row>
    <row r="774" spans="1:24" x14ac:dyDescent="0.25">
      <c r="A774" s="37">
        <v>287</v>
      </c>
      <c r="B774" s="42" t="s">
        <v>104</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289</v>
      </c>
      <c r="B775" s="42" t="s">
        <v>105</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299</v>
      </c>
      <c r="B776" s="42" t="s">
        <v>78</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301</v>
      </c>
      <c r="B777" s="42" t="s">
        <v>106</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A778" s="37">
        <v>303</v>
      </c>
      <c r="B778" s="42" t="s">
        <v>107</v>
      </c>
      <c r="C778" s="24">
        <v>0</v>
      </c>
      <c r="D778" s="24">
        <v>0</v>
      </c>
      <c r="E778" s="24">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row>
    <row r="779" spans="1:24" x14ac:dyDescent="0.25">
      <c r="B779" s="42"/>
      <c r="C779" s="26"/>
      <c r="D779" s="26"/>
      <c r="E779" s="26"/>
      <c r="F779" s="26"/>
      <c r="G779" s="26"/>
      <c r="H779" s="26"/>
      <c r="I779" s="26"/>
      <c r="J779" s="26"/>
      <c r="K779" s="26"/>
      <c r="L779" s="26"/>
      <c r="M779" s="26"/>
      <c r="N779" s="26"/>
      <c r="O779" s="26"/>
      <c r="P779" s="26"/>
      <c r="Q779" s="26"/>
      <c r="R779" s="26"/>
      <c r="S779" s="26"/>
      <c r="T779" s="26"/>
      <c r="U779" s="26"/>
      <c r="V779" s="26"/>
      <c r="W779" s="26"/>
      <c r="X779" s="26"/>
    </row>
    <row r="780" spans="1:24" x14ac:dyDescent="0.25">
      <c r="A780" s="37">
        <v>330</v>
      </c>
      <c r="B780" s="42" t="s">
        <v>82</v>
      </c>
      <c r="C780" s="36">
        <v>0</v>
      </c>
      <c r="D780" s="36">
        <v>0</v>
      </c>
      <c r="E780" s="36">
        <v>0</v>
      </c>
      <c r="F780" s="36">
        <v>0</v>
      </c>
      <c r="G780" s="36">
        <v>0</v>
      </c>
      <c r="H780" s="36">
        <v>0</v>
      </c>
      <c r="I780" s="36">
        <v>0</v>
      </c>
      <c r="J780" s="36">
        <v>0</v>
      </c>
      <c r="K780" s="36">
        <v>0</v>
      </c>
      <c r="L780" s="36">
        <v>0</v>
      </c>
      <c r="M780" s="36">
        <v>0</v>
      </c>
      <c r="N780" s="36">
        <v>0</v>
      </c>
      <c r="O780" s="36">
        <v>0</v>
      </c>
      <c r="P780" s="36">
        <v>0</v>
      </c>
      <c r="Q780" s="36">
        <v>0</v>
      </c>
      <c r="R780" s="36">
        <v>0</v>
      </c>
      <c r="S780" s="36">
        <v>0</v>
      </c>
      <c r="T780" s="36">
        <v>0</v>
      </c>
      <c r="U780" s="36">
        <v>0</v>
      </c>
      <c r="V780" s="36">
        <v>0</v>
      </c>
      <c r="W780" s="36">
        <v>0</v>
      </c>
      <c r="X780" s="36"/>
    </row>
    <row r="781" spans="1:24" x14ac:dyDescent="0.25">
      <c r="A781" s="37">
        <v>331</v>
      </c>
      <c r="B781" s="42" t="s">
        <v>83</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row>
    <row r="782" spans="1:24" x14ac:dyDescent="0.25">
      <c r="A782" s="37">
        <v>332</v>
      </c>
      <c r="B782" s="42" t="s">
        <v>84</v>
      </c>
      <c r="C782" s="28">
        <v>0</v>
      </c>
      <c r="D782" s="28">
        <v>0</v>
      </c>
      <c r="E782" s="28">
        <v>0</v>
      </c>
      <c r="F782" s="28">
        <v>0</v>
      </c>
      <c r="G782" s="28">
        <v>0</v>
      </c>
      <c r="H782" s="28">
        <v>0</v>
      </c>
      <c r="I782" s="28">
        <v>0</v>
      </c>
      <c r="J782" s="28">
        <v>0</v>
      </c>
      <c r="K782" s="28">
        <v>0</v>
      </c>
      <c r="L782" s="28">
        <v>0</v>
      </c>
      <c r="M782" s="28">
        <v>0</v>
      </c>
      <c r="N782" s="28">
        <v>0</v>
      </c>
      <c r="O782" s="28">
        <v>0</v>
      </c>
      <c r="P782" s="28">
        <v>0</v>
      </c>
      <c r="Q782" s="28">
        <v>0</v>
      </c>
      <c r="R782" s="28">
        <v>0</v>
      </c>
      <c r="S782" s="28">
        <v>0</v>
      </c>
      <c r="T782" s="28">
        <v>0</v>
      </c>
      <c r="U782" s="28">
        <v>0</v>
      </c>
      <c r="V782" s="28">
        <v>0</v>
      </c>
      <c r="W782" s="28">
        <v>0</v>
      </c>
      <c r="X782" s="28"/>
    </row>
    <row r="783" spans="1:24" x14ac:dyDescent="0.25">
      <c r="A783" s="37">
        <v>336</v>
      </c>
      <c r="B783" s="42" t="s">
        <v>85</v>
      </c>
      <c r="C783" s="28">
        <v>1</v>
      </c>
      <c r="D783" s="28">
        <v>1</v>
      </c>
      <c r="E783" s="28">
        <v>1</v>
      </c>
      <c r="F783" s="28">
        <v>1</v>
      </c>
      <c r="G783" s="28">
        <v>1</v>
      </c>
      <c r="H783" s="28">
        <v>1</v>
      </c>
      <c r="I783" s="28">
        <v>1</v>
      </c>
      <c r="J783" s="28">
        <v>1</v>
      </c>
      <c r="K783" s="28">
        <v>1</v>
      </c>
      <c r="L783" s="28">
        <v>1</v>
      </c>
      <c r="M783" s="28">
        <v>1</v>
      </c>
      <c r="N783" s="28">
        <v>1</v>
      </c>
      <c r="O783" s="28">
        <v>1</v>
      </c>
      <c r="P783" s="28">
        <v>1</v>
      </c>
      <c r="Q783" s="28">
        <v>1</v>
      </c>
      <c r="R783" s="28">
        <v>1</v>
      </c>
      <c r="S783" s="28">
        <v>1</v>
      </c>
      <c r="T783" s="28">
        <v>1</v>
      </c>
      <c r="U783" s="28">
        <v>1</v>
      </c>
      <c r="V783" s="28">
        <v>1</v>
      </c>
      <c r="W783" s="28">
        <v>1</v>
      </c>
      <c r="X783" s="28"/>
    </row>
    <row r="784" spans="1:24" x14ac:dyDescent="0.25">
      <c r="B784" s="42"/>
      <c r="C784" s="26"/>
      <c r="D784" s="26"/>
      <c r="E784" s="26"/>
      <c r="F784" s="26"/>
      <c r="G784" s="26"/>
      <c r="H784" s="26"/>
      <c r="I784" s="26"/>
      <c r="J784" s="26"/>
      <c r="K784" s="26"/>
      <c r="L784" s="26"/>
      <c r="M784" s="26"/>
      <c r="N784" s="26"/>
      <c r="O784" s="26"/>
      <c r="P784" s="26"/>
      <c r="Q784" s="26"/>
      <c r="R784" s="26"/>
      <c r="S784" s="26"/>
      <c r="T784" s="26"/>
      <c r="U784" s="26"/>
      <c r="V784" s="26"/>
      <c r="W784" s="26"/>
      <c r="X784" s="26"/>
    </row>
    <row r="785" spans="1:24" x14ac:dyDescent="0.25">
      <c r="A785" s="37">
        <v>339</v>
      </c>
      <c r="B785" s="42" t="s">
        <v>86</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A786" s="37">
        <v>340</v>
      </c>
      <c r="B786" s="42" t="s">
        <v>87</v>
      </c>
      <c r="C786" s="24">
        <v>0</v>
      </c>
      <c r="D786" s="24">
        <v>0</v>
      </c>
      <c r="E786" s="24">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row>
    <row r="787" spans="1:24" x14ac:dyDescent="0.25">
      <c r="B787" s="42"/>
      <c r="C787" s="26"/>
      <c r="D787" s="26"/>
      <c r="E787" s="26"/>
      <c r="F787" s="26"/>
      <c r="G787" s="26"/>
      <c r="H787" s="26"/>
      <c r="I787" s="26"/>
      <c r="J787" s="26"/>
      <c r="K787" s="26"/>
      <c r="L787" s="26"/>
      <c r="M787" s="26"/>
      <c r="N787" s="26"/>
      <c r="O787" s="26"/>
      <c r="P787" s="26"/>
      <c r="Q787" s="26"/>
      <c r="R787" s="26"/>
      <c r="S787" s="26"/>
      <c r="T787" s="26"/>
      <c r="U787" s="26"/>
      <c r="V787" s="26"/>
      <c r="W787" s="26"/>
      <c r="X787" s="26"/>
    </row>
    <row r="788" spans="1:24" x14ac:dyDescent="0.25">
      <c r="A788" s="37">
        <v>366</v>
      </c>
      <c r="B788" s="42" t="s">
        <v>88</v>
      </c>
      <c r="C788" s="36">
        <v>0</v>
      </c>
      <c r="D788" s="36">
        <v>0</v>
      </c>
      <c r="E788" s="36">
        <v>0</v>
      </c>
      <c r="F788" s="36">
        <v>0</v>
      </c>
      <c r="G788" s="36">
        <v>0</v>
      </c>
      <c r="H788" s="36">
        <v>0</v>
      </c>
      <c r="I788" s="36">
        <v>0</v>
      </c>
      <c r="J788" s="36">
        <v>0</v>
      </c>
      <c r="K788" s="36">
        <v>0</v>
      </c>
      <c r="L788" s="36">
        <v>0</v>
      </c>
      <c r="M788" s="36">
        <v>0</v>
      </c>
      <c r="N788" s="36">
        <v>0</v>
      </c>
      <c r="O788" s="36">
        <v>0</v>
      </c>
      <c r="P788" s="36">
        <v>0</v>
      </c>
      <c r="Q788" s="36">
        <v>0</v>
      </c>
      <c r="R788" s="36">
        <v>0</v>
      </c>
      <c r="S788" s="36">
        <v>0</v>
      </c>
      <c r="T788" s="36">
        <v>0</v>
      </c>
      <c r="U788" s="36">
        <v>0</v>
      </c>
      <c r="V788" s="36">
        <v>0</v>
      </c>
      <c r="W788" s="36">
        <v>0</v>
      </c>
      <c r="X788" s="36"/>
    </row>
    <row r="789" spans="1:24" x14ac:dyDescent="0.25">
      <c r="A789" s="37">
        <v>368</v>
      </c>
      <c r="B789" s="42" t="s">
        <v>89</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row>
    <row r="790" spans="1:24" x14ac:dyDescent="0.25">
      <c r="A790" s="37">
        <v>369</v>
      </c>
      <c r="B790" s="42" t="s">
        <v>90</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A791" s="37">
        <v>370</v>
      </c>
      <c r="B791" s="42" t="s">
        <v>91</v>
      </c>
      <c r="C791" s="28">
        <v>0</v>
      </c>
      <c r="D791" s="28">
        <v>0</v>
      </c>
      <c r="E791" s="28">
        <v>0</v>
      </c>
      <c r="F791" s="28">
        <v>0</v>
      </c>
      <c r="G791" s="28">
        <v>0</v>
      </c>
      <c r="H791" s="28">
        <v>0</v>
      </c>
      <c r="I791" s="28">
        <v>0</v>
      </c>
      <c r="J791" s="28">
        <v>0</v>
      </c>
      <c r="K791" s="28">
        <v>0</v>
      </c>
      <c r="L791" s="28">
        <v>0</v>
      </c>
      <c r="M791" s="28">
        <v>0</v>
      </c>
      <c r="N791" s="28">
        <v>0</v>
      </c>
      <c r="O791" s="28">
        <v>0</v>
      </c>
      <c r="P791" s="28">
        <v>0</v>
      </c>
      <c r="Q791" s="28">
        <v>0</v>
      </c>
      <c r="R791" s="28">
        <v>0</v>
      </c>
      <c r="S791" s="28">
        <v>0</v>
      </c>
      <c r="T791" s="28">
        <v>0</v>
      </c>
      <c r="U791" s="28">
        <v>0</v>
      </c>
      <c r="V791" s="28">
        <v>0</v>
      </c>
      <c r="W791" s="28">
        <v>0</v>
      </c>
      <c r="X791" s="28"/>
    </row>
    <row r="792" spans="1:24" x14ac:dyDescent="0.25">
      <c r="B792" s="42"/>
      <c r="C792" s="26"/>
      <c r="D792" s="26"/>
      <c r="E792" s="26"/>
      <c r="F792" s="26"/>
      <c r="G792" s="26"/>
      <c r="H792" s="26"/>
      <c r="I792" s="26"/>
      <c r="J792" s="26"/>
      <c r="K792" s="26"/>
      <c r="L792" s="26"/>
      <c r="M792" s="26"/>
      <c r="N792" s="26"/>
      <c r="O792" s="26"/>
      <c r="P792" s="26"/>
      <c r="Q792" s="26"/>
      <c r="R792" s="26"/>
      <c r="S792" s="26"/>
      <c r="T792" s="26"/>
      <c r="U792" s="26"/>
      <c r="V792" s="26"/>
      <c r="W792" s="26"/>
      <c r="X792" s="26"/>
    </row>
    <row r="793" spans="1:24" x14ac:dyDescent="0.25">
      <c r="A793" s="37">
        <v>380</v>
      </c>
      <c r="B793" s="42" t="s">
        <v>37</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row>
    <row r="794" spans="1:24" x14ac:dyDescent="0.25">
      <c r="A794" s="37">
        <v>381</v>
      </c>
      <c r="B794" s="42" t="s">
        <v>75</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382</v>
      </c>
      <c r="B795" s="42" t="s">
        <v>76</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6" spans="1:24" x14ac:dyDescent="0.25">
      <c r="A796" s="37">
        <v>383</v>
      </c>
      <c r="B796" s="42" t="s">
        <v>40</v>
      </c>
      <c r="C796" s="24">
        <v>0</v>
      </c>
      <c r="D796" s="24">
        <v>0</v>
      </c>
      <c r="E796" s="24">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row>
    <row r="798" spans="1:24" x14ac:dyDescent="0.25">
      <c r="A798" s="37">
        <v>1</v>
      </c>
      <c r="B798" s="42" t="s">
        <v>103</v>
      </c>
      <c r="C798" s="42" t="s">
        <v>103</v>
      </c>
      <c r="D798" s="42"/>
      <c r="E798" s="42"/>
      <c r="F798" s="42"/>
      <c r="G798" s="42"/>
      <c r="H798" s="42"/>
      <c r="I798" s="42"/>
      <c r="J798" s="42"/>
      <c r="K798" s="42"/>
      <c r="L798" s="42"/>
      <c r="M798" s="42"/>
      <c r="N798" s="42"/>
      <c r="O798" s="42"/>
      <c r="P798" s="42"/>
      <c r="Q798" s="42"/>
      <c r="R798" s="42"/>
      <c r="S798" s="42"/>
      <c r="T798" s="42"/>
      <c r="U798" s="42"/>
      <c r="V798" s="42"/>
      <c r="W798" s="42"/>
      <c r="X798" s="42"/>
    </row>
    <row r="799" spans="1:24" x14ac:dyDescent="0.25">
      <c r="A799" s="37">
        <v>283</v>
      </c>
      <c r="B799" s="42" t="s">
        <v>73</v>
      </c>
      <c r="C799" s="42">
        <v>2020</v>
      </c>
      <c r="D799" s="42">
        <v>2021</v>
      </c>
      <c r="E799" s="42">
        <v>2022</v>
      </c>
      <c r="F799" s="42">
        <v>2023</v>
      </c>
      <c r="G799" s="42">
        <v>2024</v>
      </c>
      <c r="H799" s="42">
        <v>2025</v>
      </c>
      <c r="I799" s="42">
        <v>2026</v>
      </c>
      <c r="J799" s="42">
        <v>2027</v>
      </c>
      <c r="K799" s="42">
        <v>2028</v>
      </c>
      <c r="L799" s="42">
        <v>2029</v>
      </c>
      <c r="M799" s="42">
        <v>2030</v>
      </c>
      <c r="N799" s="42">
        <v>2031</v>
      </c>
      <c r="O799" s="42">
        <v>2032</v>
      </c>
      <c r="P799" s="42">
        <v>2033</v>
      </c>
      <c r="Q799" s="42">
        <v>2034</v>
      </c>
      <c r="R799" s="42">
        <v>2035</v>
      </c>
      <c r="S799" s="42">
        <v>2036</v>
      </c>
      <c r="T799" s="42">
        <v>2037</v>
      </c>
      <c r="U799" s="42">
        <v>2038</v>
      </c>
      <c r="V799" s="42">
        <v>2039</v>
      </c>
      <c r="W799" s="42">
        <v>2040</v>
      </c>
      <c r="X799" s="42"/>
    </row>
    <row r="800" spans="1:24" x14ac:dyDescent="0.25">
      <c r="A800" s="37">
        <v>285</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row>
    <row r="801" spans="1:24" x14ac:dyDescent="0.25">
      <c r="A801" s="37">
        <v>287</v>
      </c>
      <c r="B801" s="42" t="s">
        <v>104</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289</v>
      </c>
      <c r="B802" s="42" t="s">
        <v>105</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299</v>
      </c>
      <c r="B803" s="42" t="s">
        <v>78</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301</v>
      </c>
      <c r="B804" s="42" t="s">
        <v>106</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A805" s="37">
        <v>303</v>
      </c>
      <c r="B805" s="42" t="s">
        <v>107</v>
      </c>
      <c r="C805" s="24">
        <v>0</v>
      </c>
      <c r="D805" s="24">
        <v>0</v>
      </c>
      <c r="E805" s="24">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row>
    <row r="806" spans="1:24" x14ac:dyDescent="0.25">
      <c r="B806" s="42"/>
      <c r="C806" s="26"/>
      <c r="D806" s="26"/>
      <c r="E806" s="26"/>
      <c r="F806" s="26"/>
      <c r="G806" s="26"/>
      <c r="H806" s="26"/>
      <c r="I806" s="26"/>
      <c r="J806" s="26"/>
      <c r="K806" s="26"/>
      <c r="L806" s="26"/>
      <c r="M806" s="26"/>
      <c r="N806" s="26"/>
      <c r="O806" s="26"/>
      <c r="P806" s="26"/>
      <c r="Q806" s="26"/>
      <c r="R806" s="26"/>
      <c r="S806" s="26"/>
      <c r="T806" s="26"/>
      <c r="U806" s="26"/>
      <c r="V806" s="26"/>
      <c r="W806" s="26"/>
      <c r="X806" s="26"/>
    </row>
    <row r="807" spans="1:24" x14ac:dyDescent="0.25">
      <c r="A807" s="37">
        <v>330</v>
      </c>
      <c r="B807" s="42" t="s">
        <v>82</v>
      </c>
      <c r="C807" s="36">
        <v>0</v>
      </c>
      <c r="D807" s="36">
        <v>0</v>
      </c>
      <c r="E807" s="36">
        <v>0</v>
      </c>
      <c r="F807" s="36">
        <v>0</v>
      </c>
      <c r="G807" s="36">
        <v>0</v>
      </c>
      <c r="H807" s="36">
        <v>0</v>
      </c>
      <c r="I807" s="36">
        <v>0</v>
      </c>
      <c r="J807" s="36">
        <v>0</v>
      </c>
      <c r="K807" s="36">
        <v>0</v>
      </c>
      <c r="L807" s="36">
        <v>0</v>
      </c>
      <c r="M807" s="36">
        <v>0</v>
      </c>
      <c r="N807" s="36">
        <v>0</v>
      </c>
      <c r="O807" s="36">
        <v>0</v>
      </c>
      <c r="P807" s="36">
        <v>0</v>
      </c>
      <c r="Q807" s="36">
        <v>0</v>
      </c>
      <c r="R807" s="36">
        <v>0</v>
      </c>
      <c r="S807" s="36">
        <v>0</v>
      </c>
      <c r="T807" s="36">
        <v>0</v>
      </c>
      <c r="U807" s="36">
        <v>0</v>
      </c>
      <c r="V807" s="36">
        <v>0</v>
      </c>
      <c r="W807" s="36">
        <v>0</v>
      </c>
      <c r="X807" s="36"/>
    </row>
    <row r="808" spans="1:24" x14ac:dyDescent="0.25">
      <c r="A808" s="37">
        <v>331</v>
      </c>
      <c r="B808" s="42" t="s">
        <v>83</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row>
    <row r="809" spans="1:24" x14ac:dyDescent="0.25">
      <c r="A809" s="37">
        <v>332</v>
      </c>
      <c r="B809" s="42" t="s">
        <v>84</v>
      </c>
      <c r="C809" s="28">
        <v>0</v>
      </c>
      <c r="D809" s="28">
        <v>0</v>
      </c>
      <c r="E809" s="28">
        <v>0</v>
      </c>
      <c r="F809" s="28">
        <v>0</v>
      </c>
      <c r="G809" s="28">
        <v>0</v>
      </c>
      <c r="H809" s="28">
        <v>0</v>
      </c>
      <c r="I809" s="28">
        <v>0</v>
      </c>
      <c r="J809" s="28">
        <v>0</v>
      </c>
      <c r="K809" s="28">
        <v>0</v>
      </c>
      <c r="L809" s="28">
        <v>0</v>
      </c>
      <c r="M809" s="28">
        <v>0</v>
      </c>
      <c r="N809" s="28">
        <v>0</v>
      </c>
      <c r="O809" s="28">
        <v>0</v>
      </c>
      <c r="P809" s="28">
        <v>0</v>
      </c>
      <c r="Q809" s="28">
        <v>0</v>
      </c>
      <c r="R809" s="28">
        <v>0</v>
      </c>
      <c r="S809" s="28">
        <v>0</v>
      </c>
      <c r="T809" s="28">
        <v>0</v>
      </c>
      <c r="U809" s="28">
        <v>0</v>
      </c>
      <c r="V809" s="28">
        <v>0</v>
      </c>
      <c r="W809" s="28">
        <v>0</v>
      </c>
      <c r="X809" s="28"/>
    </row>
    <row r="810" spans="1:24" x14ac:dyDescent="0.25">
      <c r="A810" s="37">
        <v>336</v>
      </c>
      <c r="B810" s="42" t="s">
        <v>85</v>
      </c>
      <c r="C810" s="28">
        <v>1</v>
      </c>
      <c r="D810" s="28">
        <v>1</v>
      </c>
      <c r="E810" s="28">
        <v>1</v>
      </c>
      <c r="F810" s="28">
        <v>1</v>
      </c>
      <c r="G810" s="28">
        <v>1</v>
      </c>
      <c r="H810" s="28">
        <v>1</v>
      </c>
      <c r="I810" s="28">
        <v>1</v>
      </c>
      <c r="J810" s="28">
        <v>1</v>
      </c>
      <c r="K810" s="28">
        <v>1</v>
      </c>
      <c r="L810" s="28">
        <v>1</v>
      </c>
      <c r="M810" s="28">
        <v>1</v>
      </c>
      <c r="N810" s="28">
        <v>1</v>
      </c>
      <c r="O810" s="28">
        <v>1</v>
      </c>
      <c r="P810" s="28">
        <v>1</v>
      </c>
      <c r="Q810" s="28">
        <v>1</v>
      </c>
      <c r="R810" s="28">
        <v>1</v>
      </c>
      <c r="S810" s="28">
        <v>1</v>
      </c>
      <c r="T810" s="28">
        <v>1</v>
      </c>
      <c r="U810" s="28">
        <v>1</v>
      </c>
      <c r="V810" s="28">
        <v>1</v>
      </c>
      <c r="W810" s="28">
        <v>1</v>
      </c>
      <c r="X810" s="28"/>
    </row>
    <row r="811" spans="1:24" x14ac:dyDescent="0.25">
      <c r="B811" s="42"/>
      <c r="C811" s="26"/>
      <c r="D811" s="26"/>
      <c r="E811" s="26"/>
      <c r="F811" s="26"/>
      <c r="G811" s="26"/>
      <c r="H811" s="26"/>
      <c r="I811" s="26"/>
      <c r="J811" s="26"/>
      <c r="K811" s="26"/>
      <c r="L811" s="26"/>
      <c r="M811" s="26"/>
      <c r="N811" s="26"/>
      <c r="O811" s="26"/>
      <c r="P811" s="26"/>
      <c r="Q811" s="26"/>
      <c r="R811" s="26"/>
      <c r="S811" s="26"/>
      <c r="T811" s="26"/>
      <c r="U811" s="26"/>
      <c r="V811" s="26"/>
      <c r="W811" s="26"/>
      <c r="X811" s="26"/>
    </row>
    <row r="812" spans="1:24" x14ac:dyDescent="0.25">
      <c r="A812" s="37">
        <v>339</v>
      </c>
      <c r="B812" s="42" t="s">
        <v>86</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A813" s="37">
        <v>340</v>
      </c>
      <c r="B813" s="42" t="s">
        <v>87</v>
      </c>
      <c r="C813" s="24">
        <v>0</v>
      </c>
      <c r="D813" s="24">
        <v>0</v>
      </c>
      <c r="E813" s="24">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row>
    <row r="814" spans="1:24" x14ac:dyDescent="0.25">
      <c r="B814" s="42"/>
      <c r="C814" s="26"/>
      <c r="D814" s="26"/>
      <c r="E814" s="26"/>
      <c r="F814" s="26"/>
      <c r="G814" s="26"/>
      <c r="H814" s="26"/>
      <c r="I814" s="26"/>
      <c r="J814" s="26"/>
      <c r="K814" s="26"/>
      <c r="L814" s="26"/>
      <c r="M814" s="26"/>
      <c r="N814" s="26"/>
      <c r="O814" s="26"/>
      <c r="P814" s="26"/>
      <c r="Q814" s="26"/>
      <c r="R814" s="26"/>
      <c r="S814" s="26"/>
      <c r="T814" s="26"/>
      <c r="U814" s="26"/>
      <c r="V814" s="26"/>
      <c r="W814" s="26"/>
      <c r="X814" s="26"/>
    </row>
    <row r="815" spans="1:24" x14ac:dyDescent="0.25">
      <c r="A815" s="37">
        <v>366</v>
      </c>
      <c r="B815" s="42" t="s">
        <v>88</v>
      </c>
      <c r="C815" s="36">
        <v>0</v>
      </c>
      <c r="D815" s="36">
        <v>0</v>
      </c>
      <c r="E815" s="36">
        <v>0</v>
      </c>
      <c r="F815" s="36">
        <v>0</v>
      </c>
      <c r="G815" s="36">
        <v>0</v>
      </c>
      <c r="H815" s="36">
        <v>0</v>
      </c>
      <c r="I815" s="36">
        <v>0</v>
      </c>
      <c r="J815" s="36">
        <v>0</v>
      </c>
      <c r="K815" s="36">
        <v>0</v>
      </c>
      <c r="L815" s="36">
        <v>0</v>
      </c>
      <c r="M815" s="36">
        <v>0</v>
      </c>
      <c r="N815" s="36">
        <v>0</v>
      </c>
      <c r="O815" s="36">
        <v>0</v>
      </c>
      <c r="P815" s="36">
        <v>0</v>
      </c>
      <c r="Q815" s="36">
        <v>0</v>
      </c>
      <c r="R815" s="36">
        <v>0</v>
      </c>
      <c r="S815" s="36">
        <v>0</v>
      </c>
      <c r="T815" s="36">
        <v>0</v>
      </c>
      <c r="U815" s="36">
        <v>0</v>
      </c>
      <c r="V815" s="36">
        <v>0</v>
      </c>
      <c r="W815" s="36">
        <v>0</v>
      </c>
      <c r="X815" s="36"/>
    </row>
    <row r="816" spans="1:24" x14ac:dyDescent="0.25">
      <c r="A816" s="37">
        <v>368</v>
      </c>
      <c r="B816" s="42" t="s">
        <v>89</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row>
    <row r="817" spans="1:24" x14ac:dyDescent="0.25">
      <c r="A817" s="37">
        <v>369</v>
      </c>
      <c r="B817" s="42" t="s">
        <v>90</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A818" s="37">
        <v>370</v>
      </c>
      <c r="B818" s="42" t="s">
        <v>91</v>
      </c>
      <c r="C818" s="28">
        <v>0</v>
      </c>
      <c r="D818" s="28">
        <v>0</v>
      </c>
      <c r="E818" s="28">
        <v>0</v>
      </c>
      <c r="F818" s="28">
        <v>0</v>
      </c>
      <c r="G818" s="28">
        <v>0</v>
      </c>
      <c r="H818" s="28">
        <v>0</v>
      </c>
      <c r="I818" s="28">
        <v>0</v>
      </c>
      <c r="J818" s="28">
        <v>0</v>
      </c>
      <c r="K818" s="28">
        <v>0</v>
      </c>
      <c r="L818" s="28">
        <v>0</v>
      </c>
      <c r="M818" s="28">
        <v>0</v>
      </c>
      <c r="N818" s="28">
        <v>0</v>
      </c>
      <c r="O818" s="28">
        <v>0</v>
      </c>
      <c r="P818" s="28">
        <v>0</v>
      </c>
      <c r="Q818" s="28">
        <v>0</v>
      </c>
      <c r="R818" s="28">
        <v>0</v>
      </c>
      <c r="S818" s="28">
        <v>0</v>
      </c>
      <c r="T818" s="28">
        <v>0</v>
      </c>
      <c r="U818" s="28">
        <v>0</v>
      </c>
      <c r="V818" s="28">
        <v>0</v>
      </c>
      <c r="W818" s="28">
        <v>0</v>
      </c>
      <c r="X818" s="28"/>
    </row>
    <row r="819" spans="1:24" x14ac:dyDescent="0.25">
      <c r="B819" s="42"/>
      <c r="C819" s="26"/>
      <c r="D819" s="26"/>
      <c r="E819" s="26"/>
      <c r="F819" s="26"/>
      <c r="G819" s="26"/>
      <c r="H819" s="26"/>
      <c r="I819" s="26"/>
      <c r="J819" s="26"/>
      <c r="K819" s="26"/>
      <c r="L819" s="26"/>
      <c r="M819" s="26"/>
      <c r="N819" s="26"/>
      <c r="O819" s="26"/>
      <c r="P819" s="26"/>
      <c r="Q819" s="26"/>
      <c r="R819" s="26"/>
      <c r="S819" s="26"/>
      <c r="T819" s="26"/>
      <c r="U819" s="26"/>
      <c r="V819" s="26"/>
      <c r="W819" s="26"/>
      <c r="X819" s="26"/>
    </row>
    <row r="820" spans="1:24" x14ac:dyDescent="0.25">
      <c r="A820" s="37">
        <v>380</v>
      </c>
      <c r="B820" s="42" t="s">
        <v>37</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row>
    <row r="821" spans="1:24" x14ac:dyDescent="0.25">
      <c r="A821" s="37">
        <v>381</v>
      </c>
      <c r="B821" s="42" t="s">
        <v>75</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382</v>
      </c>
      <c r="B822" s="42" t="s">
        <v>76</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3" spans="1:24" x14ac:dyDescent="0.25">
      <c r="A823" s="37">
        <v>383</v>
      </c>
      <c r="B823" s="42" t="s">
        <v>40</v>
      </c>
      <c r="C823" s="24">
        <v>0</v>
      </c>
      <c r="D823" s="24">
        <v>0</v>
      </c>
      <c r="E823" s="24">
        <v>0</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row>
    <row r="825" spans="1:24" x14ac:dyDescent="0.25">
      <c r="A825" s="37">
        <v>1</v>
      </c>
      <c r="B825" s="42" t="s">
        <v>103</v>
      </c>
      <c r="C825" s="42" t="s">
        <v>103</v>
      </c>
      <c r="D825" s="42"/>
      <c r="E825" s="42"/>
      <c r="F825" s="42"/>
      <c r="G825" s="42"/>
      <c r="H825" s="42"/>
      <c r="I825" s="42"/>
      <c r="J825" s="42"/>
      <c r="K825" s="42"/>
      <c r="L825" s="42"/>
      <c r="M825" s="42"/>
      <c r="N825" s="42"/>
      <c r="O825" s="42"/>
      <c r="P825" s="42"/>
      <c r="Q825" s="42"/>
      <c r="R825" s="42"/>
      <c r="S825" s="42"/>
      <c r="T825" s="42"/>
      <c r="U825" s="42"/>
      <c r="V825" s="42"/>
      <c r="W825" s="42"/>
      <c r="X825" s="42"/>
    </row>
    <row r="826" spans="1:24" x14ac:dyDescent="0.25">
      <c r="A826" s="37">
        <v>283</v>
      </c>
      <c r="B826" s="42" t="s">
        <v>73</v>
      </c>
      <c r="C826" s="42">
        <v>2020</v>
      </c>
      <c r="D826" s="42">
        <v>2021</v>
      </c>
      <c r="E826" s="42">
        <v>2022</v>
      </c>
      <c r="F826" s="42">
        <v>2023</v>
      </c>
      <c r="G826" s="42">
        <v>2024</v>
      </c>
      <c r="H826" s="42">
        <v>2025</v>
      </c>
      <c r="I826" s="42">
        <v>2026</v>
      </c>
      <c r="J826" s="42">
        <v>2027</v>
      </c>
      <c r="K826" s="42">
        <v>2028</v>
      </c>
      <c r="L826" s="42">
        <v>2029</v>
      </c>
      <c r="M826" s="42">
        <v>2030</v>
      </c>
      <c r="N826" s="42">
        <v>2031</v>
      </c>
      <c r="O826" s="42">
        <v>2032</v>
      </c>
      <c r="P826" s="42">
        <v>2033</v>
      </c>
      <c r="Q826" s="42">
        <v>2034</v>
      </c>
      <c r="R826" s="42">
        <v>2035</v>
      </c>
      <c r="S826" s="42">
        <v>2036</v>
      </c>
      <c r="T826" s="42">
        <v>2037</v>
      </c>
      <c r="U826" s="42">
        <v>2038</v>
      </c>
      <c r="V826" s="42">
        <v>2039</v>
      </c>
      <c r="W826" s="42">
        <v>2040</v>
      </c>
      <c r="X826" s="42"/>
    </row>
    <row r="827" spans="1:24" x14ac:dyDescent="0.25">
      <c r="A827" s="37">
        <v>285</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row>
    <row r="828" spans="1:24" x14ac:dyDescent="0.25">
      <c r="A828" s="37">
        <v>287</v>
      </c>
      <c r="B828" s="42" t="s">
        <v>104</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289</v>
      </c>
      <c r="B829" s="42" t="s">
        <v>105</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299</v>
      </c>
      <c r="B830" s="42" t="s">
        <v>78</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301</v>
      </c>
      <c r="B831" s="42" t="s">
        <v>106</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A832" s="37">
        <v>303</v>
      </c>
      <c r="B832" s="42" t="s">
        <v>107</v>
      </c>
      <c r="C832" s="24">
        <v>0</v>
      </c>
      <c r="D832" s="24">
        <v>0</v>
      </c>
      <c r="E832" s="24">
        <v>0</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row>
    <row r="833" spans="1:24" x14ac:dyDescent="0.25">
      <c r="B833" s="42"/>
      <c r="C833" s="26"/>
      <c r="D833" s="26"/>
      <c r="E833" s="26"/>
      <c r="F833" s="26"/>
      <c r="G833" s="26"/>
      <c r="H833" s="26"/>
      <c r="I833" s="26"/>
      <c r="J833" s="26"/>
      <c r="K833" s="26"/>
      <c r="L833" s="26"/>
      <c r="M833" s="26"/>
      <c r="N833" s="26"/>
      <c r="O833" s="26"/>
      <c r="P833" s="26"/>
      <c r="Q833" s="26"/>
      <c r="R833" s="26"/>
      <c r="S833" s="26"/>
      <c r="T833" s="26"/>
      <c r="U833" s="26"/>
      <c r="V833" s="26"/>
      <c r="W833" s="26"/>
      <c r="X833" s="26"/>
    </row>
    <row r="834" spans="1:24" x14ac:dyDescent="0.25">
      <c r="A834" s="37">
        <v>330</v>
      </c>
      <c r="B834" s="42" t="s">
        <v>82</v>
      </c>
      <c r="C834" s="36">
        <v>0</v>
      </c>
      <c r="D834" s="36">
        <v>0</v>
      </c>
      <c r="E834" s="36">
        <v>0</v>
      </c>
      <c r="F834" s="36">
        <v>0</v>
      </c>
      <c r="G834" s="36">
        <v>0</v>
      </c>
      <c r="H834" s="36">
        <v>0</v>
      </c>
      <c r="I834" s="36">
        <v>0</v>
      </c>
      <c r="J834" s="36">
        <v>0</v>
      </c>
      <c r="K834" s="36">
        <v>0</v>
      </c>
      <c r="L834" s="36">
        <v>0</v>
      </c>
      <c r="M834" s="36">
        <v>0</v>
      </c>
      <c r="N834" s="36">
        <v>0</v>
      </c>
      <c r="O834" s="36">
        <v>0</v>
      </c>
      <c r="P834" s="36">
        <v>0</v>
      </c>
      <c r="Q834" s="36">
        <v>0</v>
      </c>
      <c r="R834" s="36">
        <v>0</v>
      </c>
      <c r="S834" s="36">
        <v>0</v>
      </c>
      <c r="T834" s="36">
        <v>0</v>
      </c>
      <c r="U834" s="36">
        <v>0</v>
      </c>
      <c r="V834" s="36">
        <v>0</v>
      </c>
      <c r="W834" s="36">
        <v>0</v>
      </c>
      <c r="X834" s="36"/>
    </row>
    <row r="835" spans="1:24" x14ac:dyDescent="0.25">
      <c r="A835" s="37">
        <v>331</v>
      </c>
      <c r="B835" s="42" t="s">
        <v>83</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row>
    <row r="836" spans="1:24" x14ac:dyDescent="0.25">
      <c r="A836" s="37">
        <v>332</v>
      </c>
      <c r="B836" s="42" t="s">
        <v>84</v>
      </c>
      <c r="C836" s="28">
        <v>0</v>
      </c>
      <c r="D836" s="28">
        <v>0</v>
      </c>
      <c r="E836" s="28">
        <v>0</v>
      </c>
      <c r="F836" s="28">
        <v>0</v>
      </c>
      <c r="G836" s="28">
        <v>0</v>
      </c>
      <c r="H836" s="28">
        <v>0</v>
      </c>
      <c r="I836" s="28">
        <v>0</v>
      </c>
      <c r="J836" s="28">
        <v>0</v>
      </c>
      <c r="K836" s="28">
        <v>0</v>
      </c>
      <c r="L836" s="28">
        <v>0</v>
      </c>
      <c r="M836" s="28">
        <v>0</v>
      </c>
      <c r="N836" s="28">
        <v>0</v>
      </c>
      <c r="O836" s="28">
        <v>0</v>
      </c>
      <c r="P836" s="28">
        <v>0</v>
      </c>
      <c r="Q836" s="28">
        <v>0</v>
      </c>
      <c r="R836" s="28">
        <v>0</v>
      </c>
      <c r="S836" s="28">
        <v>0</v>
      </c>
      <c r="T836" s="28">
        <v>0</v>
      </c>
      <c r="U836" s="28">
        <v>0</v>
      </c>
      <c r="V836" s="28">
        <v>0</v>
      </c>
      <c r="W836" s="28">
        <v>0</v>
      </c>
      <c r="X836" s="28"/>
    </row>
    <row r="837" spans="1:24" x14ac:dyDescent="0.25">
      <c r="A837" s="37">
        <v>336</v>
      </c>
      <c r="B837" s="42" t="s">
        <v>85</v>
      </c>
      <c r="C837" s="28">
        <v>1</v>
      </c>
      <c r="D837" s="28">
        <v>1</v>
      </c>
      <c r="E837" s="28">
        <v>1</v>
      </c>
      <c r="F837" s="28">
        <v>1</v>
      </c>
      <c r="G837" s="28">
        <v>1</v>
      </c>
      <c r="H837" s="28">
        <v>1</v>
      </c>
      <c r="I837" s="28">
        <v>1</v>
      </c>
      <c r="J837" s="28">
        <v>1</v>
      </c>
      <c r="K837" s="28">
        <v>1</v>
      </c>
      <c r="L837" s="28">
        <v>1</v>
      </c>
      <c r="M837" s="28">
        <v>1</v>
      </c>
      <c r="N837" s="28">
        <v>1</v>
      </c>
      <c r="O837" s="28">
        <v>1</v>
      </c>
      <c r="P837" s="28">
        <v>1</v>
      </c>
      <c r="Q837" s="28">
        <v>1</v>
      </c>
      <c r="R837" s="28">
        <v>1</v>
      </c>
      <c r="S837" s="28">
        <v>1</v>
      </c>
      <c r="T837" s="28">
        <v>1</v>
      </c>
      <c r="U837" s="28">
        <v>1</v>
      </c>
      <c r="V837" s="28">
        <v>1</v>
      </c>
      <c r="W837" s="28">
        <v>1</v>
      </c>
      <c r="X837" s="28"/>
    </row>
    <row r="838" spans="1:24" x14ac:dyDescent="0.25">
      <c r="B838" s="42"/>
      <c r="C838" s="26"/>
      <c r="D838" s="26"/>
      <c r="E838" s="26"/>
      <c r="F838" s="26"/>
      <c r="G838" s="26"/>
      <c r="H838" s="26"/>
      <c r="I838" s="26"/>
      <c r="J838" s="26"/>
      <c r="K838" s="26"/>
      <c r="L838" s="26"/>
      <c r="M838" s="26"/>
      <c r="N838" s="26"/>
      <c r="O838" s="26"/>
      <c r="P838" s="26"/>
      <c r="Q838" s="26"/>
      <c r="R838" s="26"/>
      <c r="S838" s="26"/>
      <c r="T838" s="26"/>
      <c r="U838" s="26"/>
      <c r="V838" s="26"/>
      <c r="W838" s="26"/>
      <c r="X838" s="26"/>
    </row>
    <row r="839" spans="1:24" x14ac:dyDescent="0.25">
      <c r="A839" s="37">
        <v>339</v>
      </c>
      <c r="B839" s="42" t="s">
        <v>86</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A840" s="37">
        <v>340</v>
      </c>
      <c r="B840" s="42" t="s">
        <v>87</v>
      </c>
      <c r="C840" s="24">
        <v>0</v>
      </c>
      <c r="D840" s="24">
        <v>0</v>
      </c>
      <c r="E840" s="24">
        <v>0</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row>
    <row r="841" spans="1:24" x14ac:dyDescent="0.25">
      <c r="B841" s="42"/>
      <c r="C841" s="26"/>
      <c r="D841" s="26"/>
      <c r="E841" s="26"/>
      <c r="F841" s="26"/>
      <c r="G841" s="26"/>
      <c r="H841" s="26"/>
      <c r="I841" s="26"/>
      <c r="J841" s="26"/>
      <c r="K841" s="26"/>
      <c r="L841" s="26"/>
      <c r="M841" s="26"/>
      <c r="N841" s="26"/>
      <c r="O841" s="26"/>
      <c r="P841" s="26"/>
      <c r="Q841" s="26"/>
      <c r="R841" s="26"/>
      <c r="S841" s="26"/>
      <c r="T841" s="26"/>
      <c r="U841" s="26"/>
      <c r="V841" s="26"/>
      <c r="W841" s="26"/>
      <c r="X841" s="26"/>
    </row>
    <row r="842" spans="1:24" x14ac:dyDescent="0.25">
      <c r="A842" s="37">
        <v>366</v>
      </c>
      <c r="B842" s="42" t="s">
        <v>88</v>
      </c>
      <c r="C842" s="36">
        <v>0</v>
      </c>
      <c r="D842" s="36">
        <v>0</v>
      </c>
      <c r="E842" s="36">
        <v>0</v>
      </c>
      <c r="F842" s="36">
        <v>0</v>
      </c>
      <c r="G842" s="36">
        <v>0</v>
      </c>
      <c r="H842" s="36">
        <v>0</v>
      </c>
      <c r="I842" s="36">
        <v>0</v>
      </c>
      <c r="J842" s="36">
        <v>0</v>
      </c>
      <c r="K842" s="36">
        <v>0</v>
      </c>
      <c r="L842" s="36">
        <v>0</v>
      </c>
      <c r="M842" s="36">
        <v>0</v>
      </c>
      <c r="N842" s="36">
        <v>0</v>
      </c>
      <c r="O842" s="36">
        <v>0</v>
      </c>
      <c r="P842" s="36">
        <v>0</v>
      </c>
      <c r="Q842" s="36">
        <v>0</v>
      </c>
      <c r="R842" s="36">
        <v>0</v>
      </c>
      <c r="S842" s="36">
        <v>0</v>
      </c>
      <c r="T842" s="36">
        <v>0</v>
      </c>
      <c r="U842" s="36">
        <v>0</v>
      </c>
      <c r="V842" s="36">
        <v>0</v>
      </c>
      <c r="W842" s="36">
        <v>0</v>
      </c>
      <c r="X842" s="36"/>
    </row>
    <row r="843" spans="1:24" x14ac:dyDescent="0.25">
      <c r="A843" s="37">
        <v>368</v>
      </c>
      <c r="B843" s="42" t="s">
        <v>89</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row>
    <row r="844" spans="1:24" x14ac:dyDescent="0.25">
      <c r="A844" s="37">
        <v>369</v>
      </c>
      <c r="B844" s="42" t="s">
        <v>90</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A845" s="37">
        <v>370</v>
      </c>
      <c r="B845" s="42" t="s">
        <v>91</v>
      </c>
      <c r="C845" s="28">
        <v>0</v>
      </c>
      <c r="D845" s="28">
        <v>0</v>
      </c>
      <c r="E845" s="28">
        <v>0</v>
      </c>
      <c r="F845" s="28">
        <v>0</v>
      </c>
      <c r="G845" s="28">
        <v>0</v>
      </c>
      <c r="H845" s="28">
        <v>0</v>
      </c>
      <c r="I845" s="28">
        <v>0</v>
      </c>
      <c r="J845" s="28">
        <v>0</v>
      </c>
      <c r="K845" s="28">
        <v>0</v>
      </c>
      <c r="L845" s="28">
        <v>0</v>
      </c>
      <c r="M845" s="28">
        <v>0</v>
      </c>
      <c r="N845" s="28">
        <v>0</v>
      </c>
      <c r="O845" s="28">
        <v>0</v>
      </c>
      <c r="P845" s="28">
        <v>0</v>
      </c>
      <c r="Q845" s="28">
        <v>0</v>
      </c>
      <c r="R845" s="28">
        <v>0</v>
      </c>
      <c r="S845" s="28">
        <v>0</v>
      </c>
      <c r="T845" s="28">
        <v>0</v>
      </c>
      <c r="U845" s="28">
        <v>0</v>
      </c>
      <c r="V845" s="28">
        <v>0</v>
      </c>
      <c r="W845" s="28">
        <v>0</v>
      </c>
      <c r="X845" s="28"/>
    </row>
    <row r="846" spans="1:24" x14ac:dyDescent="0.25">
      <c r="B846" s="42"/>
      <c r="C846" s="26"/>
      <c r="D846" s="26"/>
      <c r="E846" s="26"/>
      <c r="F846" s="26"/>
      <c r="G846" s="26"/>
      <c r="H846" s="26"/>
      <c r="I846" s="26"/>
      <c r="J846" s="26"/>
      <c r="K846" s="26"/>
      <c r="L846" s="26"/>
      <c r="M846" s="26"/>
      <c r="N846" s="26"/>
      <c r="O846" s="26"/>
      <c r="P846" s="26"/>
      <c r="Q846" s="26"/>
      <c r="R846" s="26"/>
      <c r="S846" s="26"/>
      <c r="T846" s="26"/>
      <c r="U846" s="26"/>
      <c r="V846" s="26"/>
      <c r="W846" s="26"/>
      <c r="X846" s="26"/>
    </row>
    <row r="847" spans="1:24" x14ac:dyDescent="0.25">
      <c r="A847" s="37">
        <v>380</v>
      </c>
      <c r="B847" s="42" t="s">
        <v>37</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row>
    <row r="848" spans="1:24" x14ac:dyDescent="0.25">
      <c r="A848" s="37">
        <v>381</v>
      </c>
      <c r="B848" s="42" t="s">
        <v>75</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382</v>
      </c>
      <c r="B849" s="42" t="s">
        <v>76</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0" spans="1:24" x14ac:dyDescent="0.25">
      <c r="A850" s="37">
        <v>383</v>
      </c>
      <c r="B850" s="42" t="s">
        <v>40</v>
      </c>
      <c r="C850" s="24">
        <v>0</v>
      </c>
      <c r="D850" s="24">
        <v>0</v>
      </c>
      <c r="E850" s="24">
        <v>0</v>
      </c>
      <c r="F850" s="24">
        <v>0</v>
      </c>
      <c r="G850" s="24">
        <v>0</v>
      </c>
      <c r="H850" s="24">
        <v>0</v>
      </c>
      <c r="I850" s="24">
        <v>0</v>
      </c>
      <c r="J850" s="24">
        <v>0</v>
      </c>
      <c r="K850" s="24">
        <v>0</v>
      </c>
      <c r="L850" s="24">
        <v>0</v>
      </c>
      <c r="M850" s="24">
        <v>0</v>
      </c>
      <c r="N850" s="24">
        <v>0</v>
      </c>
      <c r="O850" s="24">
        <v>0</v>
      </c>
      <c r="P850" s="24">
        <v>0</v>
      </c>
      <c r="Q850" s="24">
        <v>0</v>
      </c>
      <c r="R850" s="24">
        <v>0</v>
      </c>
      <c r="S850" s="24">
        <v>0</v>
      </c>
      <c r="T850" s="24">
        <v>0</v>
      </c>
      <c r="U850" s="24">
        <v>0</v>
      </c>
      <c r="V850" s="24">
        <v>0</v>
      </c>
      <c r="W850" s="24">
        <v>0</v>
      </c>
      <c r="X850" s="24"/>
    </row>
    <row r="852" spans="1:24" x14ac:dyDescent="0.25">
      <c r="A852" s="37">
        <v>1</v>
      </c>
      <c r="B852" s="42" t="s">
        <v>103</v>
      </c>
      <c r="C852" s="42" t="s">
        <v>103</v>
      </c>
      <c r="D852" s="42"/>
      <c r="E852" s="42"/>
      <c r="F852" s="42"/>
      <c r="G852" s="42"/>
      <c r="H852" s="42"/>
      <c r="I852" s="42"/>
      <c r="J852" s="42"/>
      <c r="K852" s="42"/>
      <c r="L852" s="42"/>
      <c r="M852" s="42"/>
      <c r="N852" s="42"/>
      <c r="O852" s="42"/>
      <c r="P852" s="42"/>
      <c r="Q852" s="42"/>
      <c r="R852" s="42"/>
      <c r="S852" s="42"/>
      <c r="T852" s="42"/>
      <c r="U852" s="42"/>
      <c r="V852" s="42"/>
      <c r="W852" s="42"/>
      <c r="X852" s="42"/>
    </row>
    <row r="853" spans="1:24" x14ac:dyDescent="0.25">
      <c r="A853" s="37">
        <v>283</v>
      </c>
      <c r="B853" s="42" t="s">
        <v>73</v>
      </c>
      <c r="C853" s="42">
        <v>2020</v>
      </c>
      <c r="D853" s="42">
        <v>2021</v>
      </c>
      <c r="E853" s="42">
        <v>2022</v>
      </c>
      <c r="F853" s="42">
        <v>2023</v>
      </c>
      <c r="G853" s="42">
        <v>2024</v>
      </c>
      <c r="H853" s="42">
        <v>2025</v>
      </c>
      <c r="I853" s="42">
        <v>2026</v>
      </c>
      <c r="J853" s="42">
        <v>2027</v>
      </c>
      <c r="K853" s="42">
        <v>2028</v>
      </c>
      <c r="L853" s="42">
        <v>2029</v>
      </c>
      <c r="M853" s="42">
        <v>2030</v>
      </c>
      <c r="N853" s="42">
        <v>2031</v>
      </c>
      <c r="O853" s="42">
        <v>2032</v>
      </c>
      <c r="P853" s="42">
        <v>2033</v>
      </c>
      <c r="Q853" s="42">
        <v>2034</v>
      </c>
      <c r="R853" s="42">
        <v>2035</v>
      </c>
      <c r="S853" s="42">
        <v>2036</v>
      </c>
      <c r="T853" s="42">
        <v>2037</v>
      </c>
      <c r="U853" s="42">
        <v>2038</v>
      </c>
      <c r="V853" s="42">
        <v>2039</v>
      </c>
      <c r="W853" s="42">
        <v>2040</v>
      </c>
      <c r="X853" s="42"/>
    </row>
    <row r="854" spans="1:24" x14ac:dyDescent="0.25">
      <c r="A854" s="37">
        <v>285</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row>
    <row r="855" spans="1:24" x14ac:dyDescent="0.25">
      <c r="A855" s="37">
        <v>287</v>
      </c>
      <c r="B855" s="42" t="s">
        <v>104</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289</v>
      </c>
      <c r="B856" s="42" t="s">
        <v>105</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299</v>
      </c>
      <c r="B857" s="42" t="s">
        <v>78</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301</v>
      </c>
      <c r="B858" s="42" t="s">
        <v>106</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A859" s="37">
        <v>303</v>
      </c>
      <c r="B859" s="42" t="s">
        <v>107</v>
      </c>
      <c r="C859" s="24">
        <v>0</v>
      </c>
      <c r="D859" s="24">
        <v>0</v>
      </c>
      <c r="E859" s="24">
        <v>0</v>
      </c>
      <c r="F859" s="24">
        <v>0</v>
      </c>
      <c r="G859" s="24">
        <v>0</v>
      </c>
      <c r="H859" s="24">
        <v>0</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row>
    <row r="860" spans="1:24" x14ac:dyDescent="0.25">
      <c r="B860" s="42"/>
      <c r="C860" s="26"/>
      <c r="D860" s="26"/>
      <c r="E860" s="26"/>
      <c r="F860" s="26"/>
      <c r="G860" s="26"/>
      <c r="H860" s="26"/>
      <c r="I860" s="26"/>
      <c r="J860" s="26"/>
      <c r="K860" s="26"/>
      <c r="L860" s="26"/>
      <c r="M860" s="26"/>
      <c r="N860" s="26"/>
      <c r="O860" s="26"/>
      <c r="P860" s="26"/>
      <c r="Q860" s="26"/>
      <c r="R860" s="26"/>
      <c r="S860" s="26"/>
      <c r="T860" s="26"/>
      <c r="U860" s="26"/>
      <c r="V860" s="26"/>
      <c r="W860" s="26"/>
      <c r="X860" s="26"/>
    </row>
    <row r="861" spans="1:24" x14ac:dyDescent="0.25">
      <c r="A861" s="37">
        <v>330</v>
      </c>
      <c r="B861" s="42" t="s">
        <v>82</v>
      </c>
      <c r="C861" s="36">
        <v>0</v>
      </c>
      <c r="D861" s="36">
        <v>0</v>
      </c>
      <c r="E861" s="36">
        <v>0</v>
      </c>
      <c r="F861" s="36">
        <v>0</v>
      </c>
      <c r="G861" s="36">
        <v>0</v>
      </c>
      <c r="H861" s="36">
        <v>0</v>
      </c>
      <c r="I861" s="36">
        <v>0</v>
      </c>
      <c r="J861" s="36">
        <v>0</v>
      </c>
      <c r="K861" s="36">
        <v>0</v>
      </c>
      <c r="L861" s="36">
        <v>0</v>
      </c>
      <c r="M861" s="36">
        <v>0</v>
      </c>
      <c r="N861" s="36">
        <v>0</v>
      </c>
      <c r="O861" s="36">
        <v>0</v>
      </c>
      <c r="P861" s="36">
        <v>0</v>
      </c>
      <c r="Q861" s="36">
        <v>0</v>
      </c>
      <c r="R861" s="36">
        <v>0</v>
      </c>
      <c r="S861" s="36">
        <v>0</v>
      </c>
      <c r="T861" s="36">
        <v>0</v>
      </c>
      <c r="U861" s="36">
        <v>0</v>
      </c>
      <c r="V861" s="36">
        <v>0</v>
      </c>
      <c r="W861" s="36">
        <v>0</v>
      </c>
      <c r="X861" s="36"/>
    </row>
    <row r="862" spans="1:24" x14ac:dyDescent="0.25">
      <c r="A862" s="37">
        <v>331</v>
      </c>
      <c r="B862" s="42" t="s">
        <v>83</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row>
    <row r="863" spans="1:24" x14ac:dyDescent="0.25">
      <c r="A863" s="37">
        <v>332</v>
      </c>
      <c r="B863" s="42" t="s">
        <v>84</v>
      </c>
      <c r="C863" s="28">
        <v>0</v>
      </c>
      <c r="D863" s="28">
        <v>0</v>
      </c>
      <c r="E863" s="28">
        <v>0</v>
      </c>
      <c r="F863" s="28">
        <v>0</v>
      </c>
      <c r="G863" s="28">
        <v>0</v>
      </c>
      <c r="H863" s="28">
        <v>0</v>
      </c>
      <c r="I863" s="28">
        <v>0</v>
      </c>
      <c r="J863" s="28">
        <v>0</v>
      </c>
      <c r="K863" s="28">
        <v>0</v>
      </c>
      <c r="L863" s="28">
        <v>0</v>
      </c>
      <c r="M863" s="28">
        <v>0</v>
      </c>
      <c r="N863" s="28">
        <v>0</v>
      </c>
      <c r="O863" s="28">
        <v>0</v>
      </c>
      <c r="P863" s="28">
        <v>0</v>
      </c>
      <c r="Q863" s="28">
        <v>0</v>
      </c>
      <c r="R863" s="28">
        <v>0</v>
      </c>
      <c r="S863" s="28">
        <v>0</v>
      </c>
      <c r="T863" s="28">
        <v>0</v>
      </c>
      <c r="U863" s="28">
        <v>0</v>
      </c>
      <c r="V863" s="28">
        <v>0</v>
      </c>
      <c r="W863" s="28">
        <v>0</v>
      </c>
      <c r="X863" s="28"/>
    </row>
    <row r="864" spans="1:24" x14ac:dyDescent="0.25">
      <c r="A864" s="37">
        <v>336</v>
      </c>
      <c r="B864" s="42" t="s">
        <v>85</v>
      </c>
      <c r="C864" s="28">
        <v>1</v>
      </c>
      <c r="D864" s="28">
        <v>1</v>
      </c>
      <c r="E864" s="28">
        <v>1</v>
      </c>
      <c r="F864" s="28">
        <v>1</v>
      </c>
      <c r="G864" s="28">
        <v>1</v>
      </c>
      <c r="H864" s="28">
        <v>1</v>
      </c>
      <c r="I864" s="28">
        <v>1</v>
      </c>
      <c r="J864" s="28">
        <v>1</v>
      </c>
      <c r="K864" s="28">
        <v>1</v>
      </c>
      <c r="L864" s="28">
        <v>1</v>
      </c>
      <c r="M864" s="28">
        <v>1</v>
      </c>
      <c r="N864" s="28">
        <v>1</v>
      </c>
      <c r="O864" s="28">
        <v>1</v>
      </c>
      <c r="P864" s="28">
        <v>1</v>
      </c>
      <c r="Q864" s="28">
        <v>1</v>
      </c>
      <c r="R864" s="28">
        <v>1</v>
      </c>
      <c r="S864" s="28">
        <v>1</v>
      </c>
      <c r="T864" s="28">
        <v>1</v>
      </c>
      <c r="U864" s="28">
        <v>1</v>
      </c>
      <c r="V864" s="28">
        <v>1</v>
      </c>
      <c r="W864" s="28">
        <v>1</v>
      </c>
      <c r="X864" s="28"/>
    </row>
    <row r="865" spans="1:24" x14ac:dyDescent="0.25">
      <c r="B865" s="42"/>
      <c r="C865" s="26"/>
      <c r="D865" s="26"/>
      <c r="E865" s="26"/>
      <c r="F865" s="26"/>
      <c r="G865" s="26"/>
      <c r="H865" s="26"/>
      <c r="I865" s="26"/>
      <c r="J865" s="26"/>
      <c r="K865" s="26"/>
      <c r="L865" s="26"/>
      <c r="M865" s="26"/>
      <c r="N865" s="26"/>
      <c r="O865" s="26"/>
      <c r="P865" s="26"/>
      <c r="Q865" s="26"/>
      <c r="R865" s="26"/>
      <c r="S865" s="26"/>
      <c r="T865" s="26"/>
      <c r="U865" s="26"/>
      <c r="V865" s="26"/>
      <c r="W865" s="26"/>
      <c r="X865" s="26"/>
    </row>
    <row r="866" spans="1:24" x14ac:dyDescent="0.25">
      <c r="A866" s="37">
        <v>339</v>
      </c>
      <c r="B866" s="42" t="s">
        <v>86</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A867" s="37">
        <v>340</v>
      </c>
      <c r="B867" s="42" t="s">
        <v>87</v>
      </c>
      <c r="C867" s="24">
        <v>0</v>
      </c>
      <c r="D867" s="24">
        <v>0</v>
      </c>
      <c r="E867" s="24">
        <v>0</v>
      </c>
      <c r="F867" s="24">
        <v>0</v>
      </c>
      <c r="G867" s="24">
        <v>0</v>
      </c>
      <c r="H867" s="24">
        <v>0</v>
      </c>
      <c r="I867" s="24">
        <v>0</v>
      </c>
      <c r="J867" s="24">
        <v>0</v>
      </c>
      <c r="K867" s="24">
        <v>0</v>
      </c>
      <c r="L867" s="24">
        <v>0</v>
      </c>
      <c r="M867" s="24">
        <v>0</v>
      </c>
      <c r="N867" s="24">
        <v>0</v>
      </c>
      <c r="O867" s="24">
        <v>0</v>
      </c>
      <c r="P867" s="24">
        <v>0</v>
      </c>
      <c r="Q867" s="24">
        <v>0</v>
      </c>
      <c r="R867" s="24">
        <v>0</v>
      </c>
      <c r="S867" s="24">
        <v>0</v>
      </c>
      <c r="T867" s="24">
        <v>0</v>
      </c>
      <c r="U867" s="24">
        <v>0</v>
      </c>
      <c r="V867" s="24">
        <v>0</v>
      </c>
      <c r="W867" s="24">
        <v>0</v>
      </c>
      <c r="X867" s="24"/>
    </row>
    <row r="868" spans="1:24" x14ac:dyDescent="0.25">
      <c r="B868" s="42"/>
      <c r="C868" s="26"/>
      <c r="D868" s="26"/>
      <c r="E868" s="26"/>
      <c r="F868" s="26"/>
      <c r="G868" s="26"/>
      <c r="H868" s="26"/>
      <c r="I868" s="26"/>
      <c r="J868" s="26"/>
      <c r="K868" s="26"/>
      <c r="L868" s="26"/>
      <c r="M868" s="26"/>
      <c r="N868" s="26"/>
      <c r="O868" s="26"/>
      <c r="P868" s="26"/>
      <c r="Q868" s="26"/>
      <c r="R868" s="26"/>
      <c r="S868" s="26"/>
      <c r="T868" s="26"/>
      <c r="U868" s="26"/>
      <c r="V868" s="26"/>
      <c r="W868" s="26"/>
      <c r="X868" s="26"/>
    </row>
    <row r="869" spans="1:24" x14ac:dyDescent="0.25">
      <c r="A869" s="37">
        <v>366</v>
      </c>
      <c r="B869" s="42" t="s">
        <v>88</v>
      </c>
      <c r="C869" s="36">
        <v>0</v>
      </c>
      <c r="D869" s="36">
        <v>0</v>
      </c>
      <c r="E869" s="36">
        <v>0</v>
      </c>
      <c r="F869" s="36">
        <v>0</v>
      </c>
      <c r="G869" s="36">
        <v>0</v>
      </c>
      <c r="H869" s="36">
        <v>0</v>
      </c>
      <c r="I869" s="36">
        <v>0</v>
      </c>
      <c r="J869" s="36">
        <v>0</v>
      </c>
      <c r="K869" s="36">
        <v>0</v>
      </c>
      <c r="L869" s="36">
        <v>0</v>
      </c>
      <c r="M869" s="36">
        <v>0</v>
      </c>
      <c r="N869" s="36">
        <v>0</v>
      </c>
      <c r="O869" s="36">
        <v>0</v>
      </c>
      <c r="P869" s="36">
        <v>0</v>
      </c>
      <c r="Q869" s="36">
        <v>0</v>
      </c>
      <c r="R869" s="36">
        <v>0</v>
      </c>
      <c r="S869" s="36">
        <v>0</v>
      </c>
      <c r="T869" s="36">
        <v>0</v>
      </c>
      <c r="U869" s="36">
        <v>0</v>
      </c>
      <c r="V869" s="36">
        <v>0</v>
      </c>
      <c r="W869" s="36">
        <v>0</v>
      </c>
      <c r="X869" s="36"/>
    </row>
    <row r="870" spans="1:24" x14ac:dyDescent="0.25">
      <c r="A870" s="37">
        <v>368</v>
      </c>
      <c r="B870" s="42" t="s">
        <v>89</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row>
    <row r="871" spans="1:24" x14ac:dyDescent="0.25">
      <c r="A871" s="37">
        <v>369</v>
      </c>
      <c r="B871" s="42" t="s">
        <v>90</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A872" s="37">
        <v>370</v>
      </c>
      <c r="B872" s="42" t="s">
        <v>91</v>
      </c>
      <c r="C872" s="28">
        <v>0</v>
      </c>
      <c r="D872" s="28">
        <v>0</v>
      </c>
      <c r="E872" s="28">
        <v>0</v>
      </c>
      <c r="F872" s="28">
        <v>0</v>
      </c>
      <c r="G872" s="28">
        <v>0</v>
      </c>
      <c r="H872" s="28">
        <v>0</v>
      </c>
      <c r="I872" s="28">
        <v>0</v>
      </c>
      <c r="J872" s="28">
        <v>0</v>
      </c>
      <c r="K872" s="28">
        <v>0</v>
      </c>
      <c r="L872" s="28">
        <v>0</v>
      </c>
      <c r="M872" s="28">
        <v>0</v>
      </c>
      <c r="N872" s="28">
        <v>0</v>
      </c>
      <c r="O872" s="28">
        <v>0</v>
      </c>
      <c r="P872" s="28">
        <v>0</v>
      </c>
      <c r="Q872" s="28">
        <v>0</v>
      </c>
      <c r="R872" s="28">
        <v>0</v>
      </c>
      <c r="S872" s="28">
        <v>0</v>
      </c>
      <c r="T872" s="28">
        <v>0</v>
      </c>
      <c r="U872" s="28">
        <v>0</v>
      </c>
      <c r="V872" s="28">
        <v>0</v>
      </c>
      <c r="W872" s="28">
        <v>0</v>
      </c>
      <c r="X872" s="28"/>
    </row>
    <row r="873" spans="1:24" x14ac:dyDescent="0.25">
      <c r="B873" s="42"/>
      <c r="C873" s="26"/>
      <c r="D873" s="26"/>
      <c r="E873" s="26"/>
      <c r="F873" s="26"/>
      <c r="G873" s="26"/>
      <c r="H873" s="26"/>
      <c r="I873" s="26"/>
      <c r="J873" s="26"/>
      <c r="K873" s="26"/>
      <c r="L873" s="26"/>
      <c r="M873" s="26"/>
      <c r="N873" s="26"/>
      <c r="O873" s="26"/>
      <c r="P873" s="26"/>
      <c r="Q873" s="26"/>
      <c r="R873" s="26"/>
      <c r="S873" s="26"/>
      <c r="T873" s="26"/>
      <c r="U873" s="26"/>
      <c r="V873" s="26"/>
      <c r="W873" s="26"/>
      <c r="X873" s="26"/>
    </row>
    <row r="874" spans="1:24" x14ac:dyDescent="0.25">
      <c r="A874" s="37">
        <v>380</v>
      </c>
      <c r="B874" s="42" t="s">
        <v>37</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row>
    <row r="875" spans="1:24" x14ac:dyDescent="0.25">
      <c r="A875" s="37">
        <v>381</v>
      </c>
      <c r="B875" s="42" t="s">
        <v>75</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382</v>
      </c>
      <c r="B876" s="42" t="s">
        <v>76</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row>
    <row r="877" spans="1:24" x14ac:dyDescent="0.25">
      <c r="A877" s="37">
        <v>383</v>
      </c>
      <c r="B877" s="42" t="s">
        <v>40</v>
      </c>
      <c r="C877" s="24">
        <v>0</v>
      </c>
      <c r="D877" s="24">
        <v>0</v>
      </c>
      <c r="E877" s="24">
        <v>0</v>
      </c>
      <c r="F877" s="24">
        <v>0</v>
      </c>
      <c r="G877" s="24">
        <v>0</v>
      </c>
      <c r="H877" s="24">
        <v>0</v>
      </c>
      <c r="I877" s="24">
        <v>0</v>
      </c>
      <c r="J877" s="24">
        <v>0</v>
      </c>
      <c r="K877" s="24">
        <v>0</v>
      </c>
      <c r="L877" s="24">
        <v>0</v>
      </c>
      <c r="M877" s="24">
        <v>0</v>
      </c>
      <c r="N877" s="24">
        <v>0</v>
      </c>
      <c r="O877" s="24">
        <v>0</v>
      </c>
      <c r="P877" s="24">
        <v>0</v>
      </c>
      <c r="Q877" s="24">
        <v>0</v>
      </c>
      <c r="R877" s="24">
        <v>0</v>
      </c>
      <c r="S877" s="24">
        <v>0</v>
      </c>
      <c r="T877" s="24">
        <v>0</v>
      </c>
      <c r="U877" s="24">
        <v>0</v>
      </c>
      <c r="V877" s="24">
        <v>0</v>
      </c>
      <c r="W877" s="24">
        <v>0</v>
      </c>
      <c r="X877" s="24"/>
    </row>
    <row r="879" spans="1:24" x14ac:dyDescent="0.25">
      <c r="A879" s="37">
        <v>1</v>
      </c>
      <c r="B879" s="42" t="s">
        <v>103</v>
      </c>
      <c r="C879" s="42" t="s">
        <v>103</v>
      </c>
      <c r="D879" s="42"/>
      <c r="E879" s="42"/>
      <c r="F879" s="42"/>
      <c r="G879" s="42"/>
      <c r="H879" s="42"/>
      <c r="I879" s="42"/>
      <c r="J879" s="42"/>
      <c r="K879" s="42"/>
      <c r="L879" s="42"/>
      <c r="M879" s="42"/>
      <c r="N879" s="42"/>
      <c r="O879" s="42"/>
      <c r="P879" s="42"/>
      <c r="Q879" s="42"/>
      <c r="R879" s="42"/>
      <c r="S879" s="42"/>
      <c r="T879" s="42"/>
      <c r="U879" s="42"/>
      <c r="V879" s="42"/>
      <c r="W879" s="42"/>
      <c r="X879" s="42"/>
    </row>
    <row r="880" spans="1:24" x14ac:dyDescent="0.25">
      <c r="A880" s="37">
        <v>283</v>
      </c>
      <c r="B880" s="42" t="s">
        <v>73</v>
      </c>
      <c r="C880" s="42">
        <v>2020</v>
      </c>
      <c r="D880" s="42">
        <v>2021</v>
      </c>
      <c r="E880" s="42">
        <v>2022</v>
      </c>
      <c r="F880" s="42">
        <v>2023</v>
      </c>
      <c r="G880" s="42">
        <v>2024</v>
      </c>
      <c r="H880" s="42">
        <v>2025</v>
      </c>
      <c r="I880" s="42">
        <v>2026</v>
      </c>
      <c r="J880" s="42">
        <v>2027</v>
      </c>
      <c r="K880" s="42">
        <v>2028</v>
      </c>
      <c r="L880" s="42">
        <v>2029</v>
      </c>
      <c r="M880" s="42">
        <v>2030</v>
      </c>
      <c r="N880" s="42">
        <v>2031</v>
      </c>
      <c r="O880" s="42">
        <v>2032</v>
      </c>
      <c r="P880" s="42">
        <v>2033</v>
      </c>
      <c r="Q880" s="42">
        <v>2034</v>
      </c>
      <c r="R880" s="42">
        <v>2035</v>
      </c>
      <c r="S880" s="42">
        <v>2036</v>
      </c>
      <c r="T880" s="42">
        <v>2037</v>
      </c>
      <c r="U880" s="42">
        <v>2038</v>
      </c>
      <c r="V880" s="42">
        <v>2039</v>
      </c>
      <c r="W880" s="42">
        <v>2040</v>
      </c>
      <c r="X880" s="42"/>
    </row>
    <row r="881" spans="1:24" x14ac:dyDescent="0.25">
      <c r="A881" s="37">
        <v>285</v>
      </c>
      <c r="B881" s="42" t="s">
        <v>104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row>
    <row r="882" spans="1:24" x14ac:dyDescent="0.25">
      <c r="A882" s="37">
        <v>287</v>
      </c>
      <c r="B882" s="42" t="s">
        <v>104</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row>
    <row r="883" spans="1:24" x14ac:dyDescent="0.25">
      <c r="A883" s="37">
        <v>289</v>
      </c>
      <c r="B883" s="42" t="s">
        <v>105</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row>
    <row r="884" spans="1:24" x14ac:dyDescent="0.25">
      <c r="A884" s="37">
        <v>299</v>
      </c>
      <c r="B884" s="42" t="s">
        <v>78</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row>
    <row r="885" spans="1:24" x14ac:dyDescent="0.25">
      <c r="A885" s="37">
        <v>301</v>
      </c>
      <c r="B885" s="42" t="s">
        <v>106</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A886" s="37">
        <v>303</v>
      </c>
      <c r="B886" s="42" t="s">
        <v>107</v>
      </c>
      <c r="C886" s="24">
        <v>0</v>
      </c>
      <c r="D886" s="24">
        <v>0</v>
      </c>
      <c r="E886" s="24">
        <v>0</v>
      </c>
      <c r="F886" s="24">
        <v>0</v>
      </c>
      <c r="G886" s="24">
        <v>0</v>
      </c>
      <c r="H886" s="24">
        <v>0</v>
      </c>
      <c r="I886" s="24">
        <v>0</v>
      </c>
      <c r="J886" s="24">
        <v>0</v>
      </c>
      <c r="K886" s="24">
        <v>0</v>
      </c>
      <c r="L886" s="24">
        <v>0</v>
      </c>
      <c r="M886" s="24">
        <v>0</v>
      </c>
      <c r="N886" s="24">
        <v>0</v>
      </c>
      <c r="O886" s="24">
        <v>0</v>
      </c>
      <c r="P886" s="24">
        <v>0</v>
      </c>
      <c r="Q886" s="24">
        <v>0</v>
      </c>
      <c r="R886" s="24">
        <v>0</v>
      </c>
      <c r="S886" s="24">
        <v>0</v>
      </c>
      <c r="T886" s="24">
        <v>0</v>
      </c>
      <c r="U886" s="24">
        <v>0</v>
      </c>
      <c r="V886" s="24">
        <v>0</v>
      </c>
      <c r="W886" s="24">
        <v>0</v>
      </c>
      <c r="X886" s="24"/>
    </row>
    <row r="887" spans="1:24" x14ac:dyDescent="0.25">
      <c r="B887" s="42"/>
      <c r="C887" s="26"/>
      <c r="D887" s="26"/>
      <c r="E887" s="26"/>
      <c r="F887" s="26"/>
      <c r="G887" s="26"/>
      <c r="H887" s="26"/>
      <c r="I887" s="26"/>
      <c r="J887" s="26"/>
      <c r="K887" s="26"/>
      <c r="L887" s="26"/>
      <c r="M887" s="26"/>
      <c r="N887" s="26"/>
      <c r="O887" s="26"/>
      <c r="P887" s="26"/>
      <c r="Q887" s="26"/>
      <c r="R887" s="26"/>
      <c r="S887" s="26"/>
      <c r="T887" s="26"/>
      <c r="U887" s="26"/>
      <c r="V887" s="26"/>
      <c r="W887" s="26"/>
      <c r="X887" s="26"/>
    </row>
    <row r="888" spans="1:24" x14ac:dyDescent="0.25">
      <c r="A888" s="37">
        <v>330</v>
      </c>
      <c r="B888" s="42" t="s">
        <v>82</v>
      </c>
      <c r="C888" s="36">
        <v>0</v>
      </c>
      <c r="D888" s="36">
        <v>0</v>
      </c>
      <c r="E888" s="36">
        <v>0</v>
      </c>
      <c r="F888" s="36">
        <v>0</v>
      </c>
      <c r="G888" s="36">
        <v>0</v>
      </c>
      <c r="H888" s="36">
        <v>0</v>
      </c>
      <c r="I888" s="36">
        <v>0</v>
      </c>
      <c r="J888" s="36">
        <v>0</v>
      </c>
      <c r="K888" s="36">
        <v>0</v>
      </c>
      <c r="L888" s="36">
        <v>0</v>
      </c>
      <c r="M888" s="36">
        <v>0</v>
      </c>
      <c r="N888" s="36">
        <v>0</v>
      </c>
      <c r="O888" s="36">
        <v>0</v>
      </c>
      <c r="P888" s="36">
        <v>0</v>
      </c>
      <c r="Q888" s="36">
        <v>0</v>
      </c>
      <c r="R888" s="36">
        <v>0</v>
      </c>
      <c r="S888" s="36">
        <v>0</v>
      </c>
      <c r="T888" s="36">
        <v>0</v>
      </c>
      <c r="U888" s="36">
        <v>0</v>
      </c>
      <c r="V888" s="36">
        <v>0</v>
      </c>
      <c r="W888" s="36">
        <v>0</v>
      </c>
      <c r="X888" s="36"/>
    </row>
    <row r="889" spans="1:24" x14ac:dyDescent="0.25">
      <c r="A889" s="37">
        <v>331</v>
      </c>
      <c r="B889" s="42" t="s">
        <v>83</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v>0</v>
      </c>
      <c r="V889" s="28">
        <v>0</v>
      </c>
      <c r="W889" s="28">
        <v>0</v>
      </c>
      <c r="X889" s="28"/>
    </row>
    <row r="890" spans="1:24" x14ac:dyDescent="0.25">
      <c r="A890" s="37">
        <v>332</v>
      </c>
      <c r="B890" s="42" t="s">
        <v>84</v>
      </c>
      <c r="C890" s="28">
        <v>0</v>
      </c>
      <c r="D890" s="28">
        <v>0</v>
      </c>
      <c r="E890" s="28">
        <v>0</v>
      </c>
      <c r="F890" s="28">
        <v>0</v>
      </c>
      <c r="G890" s="28">
        <v>0</v>
      </c>
      <c r="H890" s="28">
        <v>0</v>
      </c>
      <c r="I890" s="28">
        <v>0</v>
      </c>
      <c r="J890" s="28">
        <v>0</v>
      </c>
      <c r="K890" s="28">
        <v>0</v>
      </c>
      <c r="L890" s="28">
        <v>0</v>
      </c>
      <c r="M890" s="28">
        <v>0</v>
      </c>
      <c r="N890" s="28">
        <v>0</v>
      </c>
      <c r="O890" s="28">
        <v>0</v>
      </c>
      <c r="P890" s="28">
        <v>0</v>
      </c>
      <c r="Q890" s="28">
        <v>0</v>
      </c>
      <c r="R890" s="28">
        <v>0</v>
      </c>
      <c r="S890" s="28">
        <v>0</v>
      </c>
      <c r="T890" s="28">
        <v>0</v>
      </c>
      <c r="U890" s="28">
        <v>0</v>
      </c>
      <c r="V890" s="28">
        <v>0</v>
      </c>
      <c r="W890" s="28">
        <v>0</v>
      </c>
      <c r="X890" s="28"/>
    </row>
    <row r="891" spans="1:24" x14ac:dyDescent="0.25">
      <c r="A891" s="37">
        <v>336</v>
      </c>
      <c r="B891" s="42" t="s">
        <v>85</v>
      </c>
      <c r="C891" s="28">
        <v>1</v>
      </c>
      <c r="D891" s="28">
        <v>1</v>
      </c>
      <c r="E891" s="28">
        <v>1</v>
      </c>
      <c r="F891" s="28">
        <v>1</v>
      </c>
      <c r="G891" s="28">
        <v>1</v>
      </c>
      <c r="H891" s="28">
        <v>1</v>
      </c>
      <c r="I891" s="28">
        <v>1</v>
      </c>
      <c r="J891" s="28">
        <v>1</v>
      </c>
      <c r="K891" s="28">
        <v>1</v>
      </c>
      <c r="L891" s="28">
        <v>1</v>
      </c>
      <c r="M891" s="28">
        <v>1</v>
      </c>
      <c r="N891" s="28">
        <v>1</v>
      </c>
      <c r="O891" s="28">
        <v>1</v>
      </c>
      <c r="P891" s="28">
        <v>1</v>
      </c>
      <c r="Q891" s="28">
        <v>1</v>
      </c>
      <c r="R891" s="28">
        <v>1</v>
      </c>
      <c r="S891" s="28">
        <v>1</v>
      </c>
      <c r="T891" s="28">
        <v>1</v>
      </c>
      <c r="U891" s="28">
        <v>1</v>
      </c>
      <c r="V891" s="28">
        <v>1</v>
      </c>
      <c r="W891" s="28">
        <v>1</v>
      </c>
      <c r="X891" s="28"/>
    </row>
    <row r="892" spans="1:24" x14ac:dyDescent="0.25">
      <c r="B892" s="42"/>
      <c r="C892" s="26"/>
      <c r="D892" s="26"/>
      <c r="E892" s="26"/>
      <c r="F892" s="26"/>
      <c r="G892" s="26"/>
      <c r="H892" s="26"/>
      <c r="I892" s="26"/>
      <c r="J892" s="26"/>
      <c r="K892" s="26"/>
      <c r="L892" s="26"/>
      <c r="M892" s="26"/>
      <c r="N892" s="26"/>
      <c r="O892" s="26"/>
      <c r="P892" s="26"/>
      <c r="Q892" s="26"/>
      <c r="R892" s="26"/>
      <c r="S892" s="26"/>
      <c r="T892" s="26"/>
      <c r="U892" s="26"/>
      <c r="V892" s="26"/>
      <c r="W892" s="26"/>
      <c r="X892" s="26"/>
    </row>
    <row r="893" spans="1:24" x14ac:dyDescent="0.25">
      <c r="A893" s="37">
        <v>339</v>
      </c>
      <c r="B893" s="42" t="s">
        <v>86</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row>
    <row r="894" spans="1:24" x14ac:dyDescent="0.25">
      <c r="A894" s="37">
        <v>340</v>
      </c>
      <c r="B894" s="42" t="s">
        <v>87</v>
      </c>
      <c r="C894" s="24">
        <v>0</v>
      </c>
      <c r="D894" s="24">
        <v>0</v>
      </c>
      <c r="E894" s="24">
        <v>0</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v>0</v>
      </c>
      <c r="V894" s="24">
        <v>0</v>
      </c>
      <c r="W894" s="24">
        <v>0</v>
      </c>
      <c r="X894" s="24"/>
    </row>
    <row r="895" spans="1:24" x14ac:dyDescent="0.25">
      <c r="B895" s="42"/>
      <c r="C895" s="26"/>
      <c r="D895" s="26"/>
      <c r="E895" s="26"/>
      <c r="F895" s="26"/>
      <c r="G895" s="26"/>
      <c r="H895" s="26"/>
      <c r="I895" s="26"/>
      <c r="J895" s="26"/>
      <c r="K895" s="26"/>
      <c r="L895" s="26"/>
      <c r="M895" s="26"/>
      <c r="N895" s="26"/>
      <c r="O895" s="26"/>
      <c r="P895" s="26"/>
      <c r="Q895" s="26"/>
      <c r="R895" s="26"/>
      <c r="S895" s="26"/>
      <c r="T895" s="26"/>
      <c r="U895" s="26"/>
      <c r="V895" s="26"/>
      <c r="W895" s="26"/>
      <c r="X895" s="26"/>
    </row>
    <row r="896" spans="1:24" x14ac:dyDescent="0.25">
      <c r="A896" s="37">
        <v>366</v>
      </c>
      <c r="B896" s="42" t="s">
        <v>88</v>
      </c>
      <c r="C896" s="36">
        <v>0</v>
      </c>
      <c r="D896" s="36">
        <v>0</v>
      </c>
      <c r="E896" s="36">
        <v>0</v>
      </c>
      <c r="F896" s="36">
        <v>0</v>
      </c>
      <c r="G896" s="36">
        <v>0</v>
      </c>
      <c r="H896" s="36">
        <v>0</v>
      </c>
      <c r="I896" s="36">
        <v>0</v>
      </c>
      <c r="J896" s="36">
        <v>0</v>
      </c>
      <c r="K896" s="36">
        <v>0</v>
      </c>
      <c r="L896" s="36">
        <v>0</v>
      </c>
      <c r="M896" s="36">
        <v>0</v>
      </c>
      <c r="N896" s="36">
        <v>0</v>
      </c>
      <c r="O896" s="36">
        <v>0</v>
      </c>
      <c r="P896" s="36">
        <v>0</v>
      </c>
      <c r="Q896" s="36">
        <v>0</v>
      </c>
      <c r="R896" s="36">
        <v>0</v>
      </c>
      <c r="S896" s="36">
        <v>0</v>
      </c>
      <c r="T896" s="36">
        <v>0</v>
      </c>
      <c r="U896" s="36">
        <v>0</v>
      </c>
      <c r="V896" s="36">
        <v>0</v>
      </c>
      <c r="W896" s="36">
        <v>0</v>
      </c>
      <c r="X896" s="36"/>
    </row>
    <row r="897" spans="1:24" x14ac:dyDescent="0.25">
      <c r="A897" s="37">
        <v>368</v>
      </c>
      <c r="B897" s="42" t="s">
        <v>89</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v>0</v>
      </c>
      <c r="V897" s="28">
        <v>0</v>
      </c>
      <c r="W897" s="28">
        <v>0</v>
      </c>
      <c r="X897" s="28"/>
    </row>
    <row r="898" spans="1:24" x14ac:dyDescent="0.25">
      <c r="A898" s="37">
        <v>369</v>
      </c>
      <c r="B898" s="42" t="s">
        <v>90</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v>0</v>
      </c>
      <c r="V898" s="28">
        <v>0</v>
      </c>
      <c r="W898" s="28">
        <v>0</v>
      </c>
      <c r="X898" s="28"/>
    </row>
    <row r="899" spans="1:24" x14ac:dyDescent="0.25">
      <c r="A899" s="37">
        <v>370</v>
      </c>
      <c r="B899" s="42" t="s">
        <v>91</v>
      </c>
      <c r="C899" s="28">
        <v>0</v>
      </c>
      <c r="D899" s="28">
        <v>0</v>
      </c>
      <c r="E899" s="28">
        <v>0</v>
      </c>
      <c r="F899" s="28">
        <v>0</v>
      </c>
      <c r="G899" s="28">
        <v>0</v>
      </c>
      <c r="H899" s="28">
        <v>0</v>
      </c>
      <c r="I899" s="28">
        <v>0</v>
      </c>
      <c r="J899" s="28">
        <v>0</v>
      </c>
      <c r="K899" s="28">
        <v>0</v>
      </c>
      <c r="L899" s="28">
        <v>0</v>
      </c>
      <c r="M899" s="28">
        <v>0</v>
      </c>
      <c r="N899" s="28">
        <v>0</v>
      </c>
      <c r="O899" s="28">
        <v>0</v>
      </c>
      <c r="P899" s="28">
        <v>0</v>
      </c>
      <c r="Q899" s="28">
        <v>0</v>
      </c>
      <c r="R899" s="28">
        <v>0</v>
      </c>
      <c r="S899" s="28">
        <v>0</v>
      </c>
      <c r="T899" s="28">
        <v>0</v>
      </c>
      <c r="U899" s="28">
        <v>0</v>
      </c>
      <c r="V899" s="28">
        <v>0</v>
      </c>
      <c r="W899" s="28">
        <v>0</v>
      </c>
      <c r="X899" s="28"/>
    </row>
    <row r="900" spans="1:24" x14ac:dyDescent="0.25">
      <c r="B900" s="42"/>
      <c r="C900" s="26"/>
      <c r="D900" s="26"/>
      <c r="E900" s="26"/>
      <c r="F900" s="26"/>
      <c r="G900" s="26"/>
      <c r="H900" s="26"/>
      <c r="I900" s="26"/>
      <c r="J900" s="26"/>
      <c r="K900" s="26"/>
      <c r="L900" s="26"/>
      <c r="M900" s="26"/>
      <c r="N900" s="26"/>
      <c r="O900" s="26"/>
      <c r="P900" s="26"/>
      <c r="Q900" s="26"/>
      <c r="R900" s="26"/>
      <c r="S900" s="26"/>
      <c r="T900" s="26"/>
      <c r="U900" s="26"/>
      <c r="V900" s="26"/>
      <c r="W900" s="26"/>
      <c r="X900" s="26"/>
    </row>
    <row r="901" spans="1:24" x14ac:dyDescent="0.25">
      <c r="A901" s="37">
        <v>380</v>
      </c>
      <c r="B901" s="42" t="s">
        <v>37</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v>0</v>
      </c>
      <c r="V901" s="24">
        <v>0</v>
      </c>
      <c r="W901" s="24">
        <v>0</v>
      </c>
      <c r="X901" s="24"/>
    </row>
    <row r="902" spans="1:24" x14ac:dyDescent="0.25">
      <c r="A902" s="37">
        <v>381</v>
      </c>
      <c r="B902" s="42" t="s">
        <v>75</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v>0</v>
      </c>
      <c r="V902" s="24">
        <v>0</v>
      </c>
      <c r="W902" s="24">
        <v>0</v>
      </c>
      <c r="X902" s="24"/>
    </row>
    <row r="903" spans="1:24" x14ac:dyDescent="0.25">
      <c r="A903" s="37">
        <v>382</v>
      </c>
      <c r="B903" s="42" t="s">
        <v>76</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row>
    <row r="904" spans="1:24" x14ac:dyDescent="0.25">
      <c r="A904" s="37">
        <v>383</v>
      </c>
      <c r="B904" s="42" t="s">
        <v>40</v>
      </c>
      <c r="C904" s="24">
        <v>0</v>
      </c>
      <c r="D904" s="24">
        <v>0</v>
      </c>
      <c r="E904" s="24">
        <v>0</v>
      </c>
      <c r="F904" s="24">
        <v>0</v>
      </c>
      <c r="G904" s="24">
        <v>0</v>
      </c>
      <c r="H904" s="24">
        <v>0</v>
      </c>
      <c r="I904" s="24">
        <v>0</v>
      </c>
      <c r="J904" s="24">
        <v>0</v>
      </c>
      <c r="K904" s="24">
        <v>0</v>
      </c>
      <c r="L904" s="24">
        <v>0</v>
      </c>
      <c r="M904" s="24">
        <v>0</v>
      </c>
      <c r="N904" s="24">
        <v>0</v>
      </c>
      <c r="O904" s="24">
        <v>0</v>
      </c>
      <c r="P904" s="24">
        <v>0</v>
      </c>
      <c r="Q904" s="24">
        <v>0</v>
      </c>
      <c r="R904" s="24">
        <v>0</v>
      </c>
      <c r="S904" s="24">
        <v>0</v>
      </c>
      <c r="T904" s="24">
        <v>0</v>
      </c>
      <c r="U904" s="24">
        <v>0</v>
      </c>
      <c r="V904" s="24">
        <v>0</v>
      </c>
      <c r="W904" s="24">
        <v>0</v>
      </c>
      <c r="X904" s="24"/>
    </row>
    <row r="906" spans="1:24" x14ac:dyDescent="0.25">
      <c r="A906" s="37">
        <v>1</v>
      </c>
      <c r="B906" s="42" t="s">
        <v>103</v>
      </c>
      <c r="C906" s="42" t="s">
        <v>103</v>
      </c>
      <c r="D906" s="42"/>
      <c r="E906" s="42"/>
      <c r="F906" s="42"/>
      <c r="G906" s="42"/>
      <c r="H906" s="42"/>
      <c r="I906" s="42"/>
      <c r="J906" s="42"/>
      <c r="K906" s="42"/>
      <c r="L906" s="42"/>
      <c r="M906" s="42"/>
      <c r="N906" s="42"/>
      <c r="O906" s="42"/>
      <c r="P906" s="42"/>
      <c r="Q906" s="42"/>
      <c r="R906" s="42"/>
      <c r="S906" s="42"/>
      <c r="T906" s="42"/>
      <c r="U906" s="42"/>
      <c r="V906" s="42"/>
      <c r="W906" s="42"/>
      <c r="X906" s="42"/>
    </row>
    <row r="907" spans="1:24" x14ac:dyDescent="0.25">
      <c r="A907" s="37">
        <v>283</v>
      </c>
      <c r="B907" s="42" t="s">
        <v>73</v>
      </c>
      <c r="C907" s="42">
        <v>2020</v>
      </c>
      <c r="D907" s="42">
        <v>2021</v>
      </c>
      <c r="E907" s="42">
        <v>2022</v>
      </c>
      <c r="F907" s="42">
        <v>2023</v>
      </c>
      <c r="G907" s="42">
        <v>2024</v>
      </c>
      <c r="H907" s="42">
        <v>2025</v>
      </c>
      <c r="I907" s="42">
        <v>2026</v>
      </c>
      <c r="J907" s="42">
        <v>2027</v>
      </c>
      <c r="K907" s="42">
        <v>2028</v>
      </c>
      <c r="L907" s="42">
        <v>2029</v>
      </c>
      <c r="M907" s="42">
        <v>2030</v>
      </c>
      <c r="N907" s="42">
        <v>2031</v>
      </c>
      <c r="O907" s="42">
        <v>2032</v>
      </c>
      <c r="P907" s="42">
        <v>2033</v>
      </c>
      <c r="Q907" s="42">
        <v>2034</v>
      </c>
      <c r="R907" s="42">
        <v>2035</v>
      </c>
      <c r="S907" s="42">
        <v>2036</v>
      </c>
      <c r="T907" s="42">
        <v>2037</v>
      </c>
      <c r="U907" s="42">
        <v>2038</v>
      </c>
      <c r="V907" s="42">
        <v>2039</v>
      </c>
      <c r="W907" s="42">
        <v>2040</v>
      </c>
      <c r="X907" s="42"/>
    </row>
    <row r="908" spans="1:24" x14ac:dyDescent="0.25">
      <c r="A908" s="37">
        <v>285</v>
      </c>
      <c r="B908" s="42" t="s">
        <v>104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v>0</v>
      </c>
      <c r="V908" s="24">
        <v>0</v>
      </c>
      <c r="W908" s="24">
        <v>0</v>
      </c>
      <c r="X908" s="24"/>
    </row>
    <row r="909" spans="1:24" x14ac:dyDescent="0.25">
      <c r="A909" s="37">
        <v>287</v>
      </c>
      <c r="B909" s="42" t="s">
        <v>104</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v>0</v>
      </c>
      <c r="V909" s="24">
        <v>0</v>
      </c>
      <c r="W909" s="24">
        <v>0</v>
      </c>
      <c r="X909" s="24"/>
    </row>
    <row r="910" spans="1:24" x14ac:dyDescent="0.25">
      <c r="A910" s="37">
        <v>289</v>
      </c>
      <c r="B910" s="42" t="s">
        <v>105</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row>
    <row r="911" spans="1:24" x14ac:dyDescent="0.25">
      <c r="A911" s="37">
        <v>299</v>
      </c>
      <c r="B911" s="42" t="s">
        <v>78</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v>0</v>
      </c>
      <c r="V911" s="24">
        <v>0</v>
      </c>
      <c r="W911" s="24">
        <v>0</v>
      </c>
      <c r="X911" s="24"/>
    </row>
    <row r="912" spans="1:24" x14ac:dyDescent="0.25">
      <c r="A912" s="37">
        <v>301</v>
      </c>
      <c r="B912" s="42" t="s">
        <v>106</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row>
    <row r="913" spans="1:24" x14ac:dyDescent="0.25">
      <c r="A913" s="37">
        <v>303</v>
      </c>
      <c r="B913" s="42" t="s">
        <v>107</v>
      </c>
      <c r="C913" s="24">
        <v>0</v>
      </c>
      <c r="D913" s="24">
        <v>0</v>
      </c>
      <c r="E913" s="24">
        <v>0</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v>0</v>
      </c>
      <c r="V913" s="24">
        <v>0</v>
      </c>
      <c r="W913" s="24">
        <v>0</v>
      </c>
      <c r="X913" s="24"/>
    </row>
    <row r="914" spans="1:24" x14ac:dyDescent="0.25">
      <c r="B914" s="42"/>
      <c r="C914" s="26"/>
      <c r="D914" s="26"/>
      <c r="E914" s="26"/>
      <c r="F914" s="26"/>
      <c r="G914" s="26"/>
      <c r="H914" s="26"/>
      <c r="I914" s="26"/>
      <c r="J914" s="26"/>
      <c r="K914" s="26"/>
      <c r="L914" s="26"/>
      <c r="M914" s="26"/>
      <c r="N914" s="26"/>
      <c r="O914" s="26"/>
      <c r="P914" s="26"/>
      <c r="Q914" s="26"/>
      <c r="R914" s="26"/>
      <c r="S914" s="26"/>
      <c r="T914" s="26"/>
      <c r="U914" s="26"/>
      <c r="V914" s="26"/>
      <c r="W914" s="26"/>
      <c r="X914" s="26"/>
    </row>
    <row r="915" spans="1:24" x14ac:dyDescent="0.25">
      <c r="A915" s="37">
        <v>314</v>
      </c>
      <c r="B915" s="42" t="s">
        <v>121</v>
      </c>
      <c r="C915" s="36">
        <v>0</v>
      </c>
      <c r="D915" s="36">
        <v>0</v>
      </c>
      <c r="E915" s="36">
        <v>0</v>
      </c>
      <c r="F915" s="36">
        <v>0</v>
      </c>
      <c r="G915" s="36">
        <v>0</v>
      </c>
      <c r="H915" s="36">
        <v>0</v>
      </c>
      <c r="I915" s="36">
        <v>0</v>
      </c>
      <c r="J915" s="36">
        <v>0</v>
      </c>
      <c r="K915" s="36">
        <v>0</v>
      </c>
      <c r="L915" s="36">
        <v>0</v>
      </c>
      <c r="M915" s="36">
        <v>0</v>
      </c>
      <c r="N915" s="36">
        <v>0</v>
      </c>
      <c r="O915" s="36">
        <v>0</v>
      </c>
      <c r="P915" s="36">
        <v>0</v>
      </c>
      <c r="Q915" s="36">
        <v>0</v>
      </c>
      <c r="R915" s="36">
        <v>0</v>
      </c>
      <c r="S915" s="36">
        <v>0</v>
      </c>
      <c r="T915" s="36">
        <v>0</v>
      </c>
      <c r="U915" s="36"/>
      <c r="V915" s="36"/>
      <c r="W915" s="36"/>
      <c r="X915" s="36"/>
    </row>
    <row r="916" spans="1:24" x14ac:dyDescent="0.25">
      <c r="A916" s="37">
        <v>315</v>
      </c>
      <c r="B916" s="42" t="s">
        <v>122</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c r="V916" s="28"/>
      <c r="W916" s="28"/>
      <c r="X916" s="28"/>
    </row>
    <row r="917" spans="1:24" x14ac:dyDescent="0.25">
      <c r="A917" s="37">
        <v>316</v>
      </c>
      <c r="B917" s="42" t="s">
        <v>123</v>
      </c>
      <c r="C917" s="28">
        <v>0</v>
      </c>
      <c r="D917" s="28">
        <v>0</v>
      </c>
      <c r="E917" s="28">
        <v>0</v>
      </c>
      <c r="F917" s="28">
        <v>0</v>
      </c>
      <c r="G917" s="28">
        <v>0</v>
      </c>
      <c r="H917" s="28">
        <v>0</v>
      </c>
      <c r="I917" s="28">
        <v>0</v>
      </c>
      <c r="J917" s="28">
        <v>0</v>
      </c>
      <c r="K917" s="28">
        <v>0</v>
      </c>
      <c r="L917" s="28">
        <v>0</v>
      </c>
      <c r="M917" s="28">
        <v>0</v>
      </c>
      <c r="N917" s="28">
        <v>0</v>
      </c>
      <c r="O917" s="28">
        <v>0</v>
      </c>
      <c r="P917" s="28">
        <v>0</v>
      </c>
      <c r="Q917" s="28">
        <v>0</v>
      </c>
      <c r="R917" s="28">
        <v>0</v>
      </c>
      <c r="S917" s="28">
        <v>0</v>
      </c>
      <c r="T917" s="28">
        <v>0</v>
      </c>
      <c r="U917" s="28"/>
      <c r="V917" s="28"/>
      <c r="W917" s="28"/>
      <c r="X917" s="28"/>
    </row>
    <row r="918" spans="1:24" x14ac:dyDescent="0.25">
      <c r="A918" s="37">
        <v>321</v>
      </c>
      <c r="B918" s="42" t="s">
        <v>124</v>
      </c>
      <c r="C918" s="28">
        <v>1</v>
      </c>
      <c r="D918" s="28">
        <v>1</v>
      </c>
      <c r="E918" s="28">
        <v>1</v>
      </c>
      <c r="F918" s="28">
        <v>1</v>
      </c>
      <c r="G918" s="28">
        <v>1</v>
      </c>
      <c r="H918" s="28">
        <v>1</v>
      </c>
      <c r="I918" s="28">
        <v>1</v>
      </c>
      <c r="J918" s="28">
        <v>1</v>
      </c>
      <c r="K918" s="28">
        <v>1</v>
      </c>
      <c r="L918" s="28">
        <v>1</v>
      </c>
      <c r="M918" s="28">
        <v>1</v>
      </c>
      <c r="N918" s="28">
        <v>1</v>
      </c>
      <c r="O918" s="28">
        <v>1</v>
      </c>
      <c r="P918" s="28">
        <v>1</v>
      </c>
      <c r="Q918" s="28">
        <v>1</v>
      </c>
      <c r="R918" s="28">
        <v>1</v>
      </c>
      <c r="S918" s="28">
        <v>1</v>
      </c>
      <c r="T918" s="28">
        <v>1</v>
      </c>
      <c r="U918" s="28"/>
      <c r="V918" s="28"/>
      <c r="W918" s="28"/>
      <c r="X918" s="28"/>
    </row>
    <row r="919" spans="1:24" x14ac:dyDescent="0.25">
      <c r="B919" s="42"/>
      <c r="C919" s="26"/>
      <c r="D919" s="26"/>
      <c r="E919" s="26"/>
      <c r="F919" s="26"/>
      <c r="G919" s="26"/>
      <c r="H919" s="26"/>
      <c r="I919" s="26"/>
      <c r="J919" s="26"/>
      <c r="K919" s="26"/>
      <c r="L919" s="26"/>
      <c r="M919" s="26"/>
      <c r="N919" s="26"/>
      <c r="O919" s="26"/>
      <c r="P919" s="26"/>
      <c r="Q919" s="26"/>
      <c r="R919" s="26"/>
      <c r="S919" s="26"/>
      <c r="T919" s="26"/>
      <c r="U919" s="26"/>
      <c r="V919" s="26"/>
      <c r="W919" s="26"/>
      <c r="X919" s="26"/>
    </row>
    <row r="920" spans="1:24" x14ac:dyDescent="0.25">
      <c r="A920" s="37">
        <v>324</v>
      </c>
      <c r="B920" s="42" t="s">
        <v>125</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c r="V920" s="24"/>
      <c r="W920" s="24"/>
      <c r="X920" s="24"/>
    </row>
    <row r="921" spans="1:24" x14ac:dyDescent="0.25">
      <c r="A921" s="37">
        <v>325</v>
      </c>
      <c r="B921" s="42" t="s">
        <v>126</v>
      </c>
      <c r="C921" s="24">
        <v>0</v>
      </c>
      <c r="D921" s="24">
        <v>0</v>
      </c>
      <c r="E921" s="24">
        <v>0</v>
      </c>
      <c r="F921" s="24">
        <v>0</v>
      </c>
      <c r="G921" s="24">
        <v>0</v>
      </c>
      <c r="H921" s="24">
        <v>0</v>
      </c>
      <c r="I921" s="24">
        <v>0</v>
      </c>
      <c r="J921" s="24">
        <v>0</v>
      </c>
      <c r="K921" s="24">
        <v>0</v>
      </c>
      <c r="L921" s="24">
        <v>0</v>
      </c>
      <c r="M921" s="24">
        <v>0</v>
      </c>
      <c r="N921" s="24">
        <v>0</v>
      </c>
      <c r="O921" s="24">
        <v>0</v>
      </c>
      <c r="P921" s="24">
        <v>0</v>
      </c>
      <c r="Q921" s="24">
        <v>0</v>
      </c>
      <c r="R921" s="24">
        <v>0</v>
      </c>
      <c r="S921" s="24">
        <v>0</v>
      </c>
      <c r="T921" s="24">
        <v>0</v>
      </c>
      <c r="U921" s="24"/>
      <c r="V921" s="24"/>
      <c r="W921" s="24"/>
      <c r="X921" s="24"/>
    </row>
    <row r="922" spans="1:24" x14ac:dyDescent="0.25">
      <c r="B922" s="42"/>
      <c r="C922" s="26"/>
      <c r="D922" s="26"/>
      <c r="E922" s="26"/>
      <c r="F922" s="26"/>
      <c r="G922" s="26"/>
      <c r="H922" s="26"/>
      <c r="I922" s="26"/>
      <c r="J922" s="26"/>
      <c r="K922" s="26"/>
      <c r="L922" s="26"/>
      <c r="M922" s="26"/>
      <c r="N922" s="26"/>
      <c r="O922" s="26"/>
      <c r="P922" s="26"/>
      <c r="Q922" s="26"/>
      <c r="R922" s="26"/>
      <c r="S922" s="26"/>
      <c r="T922" s="26"/>
      <c r="U922" s="26"/>
      <c r="V922" s="26"/>
      <c r="W922" s="26"/>
      <c r="X922" s="26"/>
    </row>
    <row r="923" spans="1:24" x14ac:dyDescent="0.25">
      <c r="A923" s="37">
        <v>346</v>
      </c>
      <c r="B923" s="42" t="s">
        <v>127</v>
      </c>
      <c r="C923" s="36">
        <v>0</v>
      </c>
      <c r="D923" s="36">
        <v>0</v>
      </c>
      <c r="E923" s="36">
        <v>0</v>
      </c>
      <c r="F923" s="36">
        <v>0</v>
      </c>
      <c r="G923" s="36">
        <v>0</v>
      </c>
      <c r="H923" s="36">
        <v>0</v>
      </c>
      <c r="I923" s="36">
        <v>0</v>
      </c>
      <c r="J923" s="36">
        <v>0</v>
      </c>
      <c r="K923" s="36">
        <v>0</v>
      </c>
      <c r="L923" s="36">
        <v>0</v>
      </c>
      <c r="M923" s="36">
        <v>0</v>
      </c>
      <c r="N923" s="36">
        <v>0</v>
      </c>
      <c r="O923" s="36">
        <v>0</v>
      </c>
      <c r="P923" s="36">
        <v>0</v>
      </c>
      <c r="Q923" s="36">
        <v>0</v>
      </c>
      <c r="R923" s="36">
        <v>0</v>
      </c>
      <c r="S923" s="36">
        <v>0</v>
      </c>
      <c r="T923" s="36">
        <v>0</v>
      </c>
      <c r="U923" s="36"/>
      <c r="V923" s="36"/>
      <c r="W923" s="36"/>
      <c r="X923" s="36"/>
    </row>
    <row r="924" spans="1:24" x14ac:dyDescent="0.25">
      <c r="A924" s="37">
        <v>348</v>
      </c>
      <c r="B924" s="42" t="s">
        <v>128</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c r="V924" s="28"/>
      <c r="W924" s="28"/>
      <c r="X924" s="28"/>
    </row>
    <row r="925" spans="1:24" x14ac:dyDescent="0.25">
      <c r="A925" s="37">
        <v>349</v>
      </c>
      <c r="B925" s="42" t="s">
        <v>129</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c r="V925" s="28"/>
      <c r="W925" s="28"/>
      <c r="X925" s="28"/>
    </row>
    <row r="926" spans="1:24" x14ac:dyDescent="0.25">
      <c r="A926" s="37">
        <v>350</v>
      </c>
      <c r="B926" s="42" t="s">
        <v>91</v>
      </c>
      <c r="C926" s="28">
        <v>0</v>
      </c>
      <c r="D926" s="28">
        <v>0</v>
      </c>
      <c r="E926" s="28">
        <v>0</v>
      </c>
      <c r="F926" s="28">
        <v>0</v>
      </c>
      <c r="G926" s="28">
        <v>0</v>
      </c>
      <c r="H926" s="28">
        <v>0</v>
      </c>
      <c r="I926" s="28">
        <v>0</v>
      </c>
      <c r="J926" s="28">
        <v>0</v>
      </c>
      <c r="K926" s="28">
        <v>0</v>
      </c>
      <c r="L926" s="28">
        <v>0</v>
      </c>
      <c r="M926" s="28">
        <v>0</v>
      </c>
      <c r="N926" s="28">
        <v>0</v>
      </c>
      <c r="O926" s="28">
        <v>0</v>
      </c>
      <c r="P926" s="28">
        <v>0</v>
      </c>
      <c r="Q926" s="28">
        <v>0</v>
      </c>
      <c r="R926" s="28">
        <v>0</v>
      </c>
      <c r="S926" s="28">
        <v>0</v>
      </c>
      <c r="T926" s="28">
        <v>0</v>
      </c>
      <c r="U926" s="28"/>
      <c r="V926" s="28"/>
      <c r="W926" s="28"/>
      <c r="X926" s="28"/>
    </row>
    <row r="927" spans="1:24" x14ac:dyDescent="0.25">
      <c r="B927" s="42"/>
      <c r="C927" s="26"/>
      <c r="D927" s="26"/>
      <c r="E927" s="26"/>
      <c r="F927" s="26"/>
      <c r="G927" s="26"/>
      <c r="H927" s="26"/>
      <c r="I927" s="26"/>
      <c r="J927" s="26"/>
      <c r="K927" s="26"/>
      <c r="L927" s="26"/>
      <c r="M927" s="26"/>
      <c r="N927" s="26"/>
      <c r="O927" s="26"/>
      <c r="P927" s="26"/>
      <c r="Q927" s="26"/>
      <c r="R927" s="26"/>
      <c r="S927" s="26"/>
      <c r="T927" s="26"/>
      <c r="U927" s="26"/>
      <c r="V927" s="26"/>
      <c r="W927" s="26"/>
      <c r="X927" s="26"/>
    </row>
    <row r="928" spans="1:24" x14ac:dyDescent="0.25">
      <c r="A928" s="37">
        <v>360</v>
      </c>
      <c r="B928" s="42" t="s">
        <v>37</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c r="V928" s="24"/>
      <c r="W928" s="24"/>
      <c r="X928" s="24"/>
    </row>
    <row r="929" spans="1:24" x14ac:dyDescent="0.25">
      <c r="A929" s="37">
        <v>361</v>
      </c>
      <c r="B929" s="42" t="s">
        <v>75</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c r="V929" s="24"/>
      <c r="W929" s="24"/>
      <c r="X929" s="24"/>
    </row>
    <row r="930" spans="1:24" x14ac:dyDescent="0.25">
      <c r="A930" s="37">
        <v>362</v>
      </c>
      <c r="B930" s="42" t="s">
        <v>76</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c r="V930" s="24"/>
      <c r="W930" s="24"/>
      <c r="X930" s="24"/>
    </row>
    <row r="931" spans="1:24" x14ac:dyDescent="0.25">
      <c r="A931" s="37">
        <v>363</v>
      </c>
      <c r="B931" s="42" t="s">
        <v>40</v>
      </c>
      <c r="C931" s="24">
        <v>0</v>
      </c>
      <c r="D931" s="24">
        <v>0</v>
      </c>
      <c r="E931" s="24">
        <v>0</v>
      </c>
      <c r="F931" s="24">
        <v>0</v>
      </c>
      <c r="G931" s="24">
        <v>0</v>
      </c>
      <c r="H931" s="24">
        <v>0</v>
      </c>
      <c r="I931" s="24">
        <v>0</v>
      </c>
      <c r="J931" s="24">
        <v>0</v>
      </c>
      <c r="K931" s="24">
        <v>0</v>
      </c>
      <c r="L931" s="24">
        <v>0</v>
      </c>
      <c r="M931" s="24">
        <v>0</v>
      </c>
      <c r="N931" s="24">
        <v>0</v>
      </c>
      <c r="O931" s="24">
        <v>0</v>
      </c>
      <c r="P931" s="24">
        <v>0</v>
      </c>
      <c r="Q931" s="24">
        <v>0</v>
      </c>
      <c r="R931" s="24">
        <v>0</v>
      </c>
      <c r="S931" s="24">
        <v>0</v>
      </c>
      <c r="T931" s="24">
        <v>0</v>
      </c>
      <c r="U931" s="24"/>
      <c r="V931" s="24"/>
      <c r="W931" s="24"/>
      <c r="X931" s="24"/>
    </row>
  </sheetData>
  <mergeCells count="16">
    <mergeCell ref="AW15:AZ15"/>
    <mergeCell ref="BA15:BD15"/>
    <mergeCell ref="BE15:BH15"/>
    <mergeCell ref="AC15:AF15"/>
    <mergeCell ref="AG15:AJ15"/>
    <mergeCell ref="AK15:AN15"/>
    <mergeCell ref="AO15:AR15"/>
    <mergeCell ref="AS15:AV15"/>
    <mergeCell ref="BA2:BD2"/>
    <mergeCell ref="BE2:BH2"/>
    <mergeCell ref="AC2:AF2"/>
    <mergeCell ref="AG2:AJ2"/>
    <mergeCell ref="AK2:AN2"/>
    <mergeCell ref="AO2:AR2"/>
    <mergeCell ref="AS2:AV2"/>
    <mergeCell ref="AW2:AZ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2:CG931"/>
  <sheetViews>
    <sheetView showGridLines="0" topLeftCell="I1" zoomScale="60" zoomScaleNormal="60" workbookViewId="0">
      <selection activeCell="AB15" sqref="AB15:BH25"/>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2" spans="1:85" ht="15" customHeight="1" x14ac:dyDescent="0.25"/>
    <row r="3" spans="1:85" x14ac:dyDescent="0.25">
      <c r="AC3" s="472" t="s">
        <v>68</v>
      </c>
      <c r="AD3" s="473"/>
      <c r="AE3" s="473"/>
      <c r="AF3" s="476"/>
      <c r="AG3" s="472" t="s">
        <v>69</v>
      </c>
      <c r="AH3" s="473"/>
      <c r="AI3" s="473"/>
      <c r="AJ3" s="476"/>
      <c r="AK3" s="472" t="s">
        <v>136</v>
      </c>
      <c r="AL3" s="473"/>
      <c r="AM3" s="473"/>
      <c r="AN3" s="476"/>
      <c r="AO3" s="472" t="s">
        <v>137</v>
      </c>
      <c r="AP3" s="473"/>
      <c r="AQ3" s="473"/>
      <c r="AR3" s="476"/>
      <c r="AS3" s="472" t="s">
        <v>187</v>
      </c>
      <c r="AT3" s="473"/>
      <c r="AU3" s="473"/>
      <c r="AV3" s="476"/>
      <c r="AW3" s="472" t="s">
        <v>186</v>
      </c>
      <c r="AX3" s="473"/>
      <c r="AY3" s="473"/>
      <c r="AZ3" s="476"/>
      <c r="BA3" s="472" t="s">
        <v>138</v>
      </c>
      <c r="BB3" s="473"/>
      <c r="BC3" s="473"/>
      <c r="BD3" s="476"/>
      <c r="BE3" s="472" t="s">
        <v>139</v>
      </c>
      <c r="BF3" s="473"/>
      <c r="BG3" s="473"/>
      <c r="BH3" s="476"/>
    </row>
    <row r="4" spans="1:85" x14ac:dyDescent="0.25">
      <c r="AC4" s="21" t="s">
        <v>71</v>
      </c>
      <c r="AD4" s="21" t="s">
        <v>72</v>
      </c>
      <c r="AE4" s="21" t="s">
        <v>191</v>
      </c>
      <c r="AF4" s="21" t="s">
        <v>185</v>
      </c>
      <c r="AG4" s="21" t="s">
        <v>71</v>
      </c>
      <c r="AH4" s="21" t="s">
        <v>72</v>
      </c>
      <c r="AI4" s="21" t="s">
        <v>191</v>
      </c>
      <c r="AJ4" s="21" t="s">
        <v>185</v>
      </c>
      <c r="AK4" s="21" t="s">
        <v>71</v>
      </c>
      <c r="AL4" s="21" t="s">
        <v>72</v>
      </c>
      <c r="AM4" s="21" t="s">
        <v>191</v>
      </c>
      <c r="AN4" s="21" t="s">
        <v>185</v>
      </c>
      <c r="AO4" s="21" t="s">
        <v>71</v>
      </c>
      <c r="AP4" s="21" t="s">
        <v>72</v>
      </c>
      <c r="AQ4" s="21" t="s">
        <v>191</v>
      </c>
      <c r="AR4" s="21" t="s">
        <v>185</v>
      </c>
      <c r="AS4" s="21" t="s">
        <v>71</v>
      </c>
      <c r="AT4" s="21" t="s">
        <v>72</v>
      </c>
      <c r="AU4" s="21" t="s">
        <v>191</v>
      </c>
      <c r="AV4" s="21" t="s">
        <v>185</v>
      </c>
      <c r="AW4" s="21" t="s">
        <v>71</v>
      </c>
      <c r="AX4" s="21" t="s">
        <v>72</v>
      </c>
      <c r="AY4" s="21" t="s">
        <v>191</v>
      </c>
      <c r="AZ4" s="21" t="s">
        <v>185</v>
      </c>
      <c r="BA4" s="21" t="s">
        <v>71</v>
      </c>
      <c r="BB4" s="21" t="s">
        <v>72</v>
      </c>
      <c r="BC4" s="21" t="s">
        <v>191</v>
      </c>
      <c r="BD4" s="21" t="s">
        <v>185</v>
      </c>
      <c r="BE4" s="21" t="s">
        <v>71</v>
      </c>
      <c r="BF4" s="21" t="s">
        <v>72</v>
      </c>
      <c r="BG4" s="21" t="s">
        <v>191</v>
      </c>
      <c r="BH4" s="21" t="s">
        <v>185</v>
      </c>
    </row>
    <row r="5" spans="1:85" x14ac:dyDescent="0.25">
      <c r="AB5" s="22" t="s">
        <v>37</v>
      </c>
      <c r="AC5" s="23">
        <f t="shared" ref="AC5:AF8" si="0">Y37</f>
        <v>465.60081042634397</v>
      </c>
      <c r="AD5" s="23">
        <f t="shared" si="0"/>
        <v>41.12490030438908</v>
      </c>
      <c r="AE5" s="23">
        <f t="shared" si="0"/>
        <v>4.2686971901057618</v>
      </c>
      <c r="AF5" s="23">
        <f t="shared" si="0"/>
        <v>-9.1499999999999968</v>
      </c>
      <c r="AG5" s="23">
        <f t="shared" ref="AG5:AJ8" si="1">Y64</f>
        <v>470.95660076275146</v>
      </c>
      <c r="AH5" s="23">
        <f t="shared" si="1"/>
        <v>43.790358445645658</v>
      </c>
      <c r="AI5" s="23">
        <f t="shared" si="1"/>
        <v>4.6503485910040023</v>
      </c>
      <c r="AJ5" s="23">
        <f t="shared" si="1"/>
        <v>-9.9608490657371078</v>
      </c>
      <c r="AK5" s="23">
        <f t="shared" ref="AK5:AN8" si="2">Y91</f>
        <v>57.172082209007868</v>
      </c>
      <c r="AL5" s="23">
        <f t="shared" si="2"/>
        <v>3.8753046180082009</v>
      </c>
      <c r="AM5" s="23">
        <f t="shared" si="2"/>
        <v>0.4065076255151121</v>
      </c>
      <c r="AN5" s="23">
        <f t="shared" si="2"/>
        <v>-0.85092651757186988</v>
      </c>
      <c r="AO5" s="23">
        <f t="shared" ref="AO5:AR8" si="3">Y118</f>
        <v>293.32469981324789</v>
      </c>
      <c r="AP5" s="23">
        <f t="shared" si="3"/>
        <v>17.321318388092955</v>
      </c>
      <c r="AQ5" s="23">
        <f t="shared" si="3"/>
        <v>1.8755105741940454</v>
      </c>
      <c r="AR5" s="23">
        <f t="shared" si="3"/>
        <v>-3.9587791654564439</v>
      </c>
      <c r="AS5" s="23">
        <f t="shared" ref="AS5:AV8" si="4">Y145</f>
        <v>33.672124851908194</v>
      </c>
      <c r="AT5" s="23">
        <f t="shared" si="4"/>
        <v>6.4962417536586212</v>
      </c>
      <c r="AU5" s="23">
        <f t="shared" si="4"/>
        <v>0.66715285817472914</v>
      </c>
      <c r="AV5" s="23">
        <f t="shared" si="4"/>
        <v>-1.5293465001451907</v>
      </c>
      <c r="AW5" s="23">
        <f t="shared" ref="AW5:AZ8" si="5">Y172</f>
        <v>39.65435940977121</v>
      </c>
      <c r="AX5" s="23">
        <f t="shared" si="5"/>
        <v>7.4248902612857712</v>
      </c>
      <c r="AY5" s="23">
        <f t="shared" si="5"/>
        <v>0.80394920786431601</v>
      </c>
      <c r="AZ5" s="23">
        <f t="shared" si="5"/>
        <v>-1.6969551747506761</v>
      </c>
      <c r="BA5" s="23">
        <f t="shared" ref="BA5:BD8" si="6">Y199</f>
        <v>37.353279246699081</v>
      </c>
      <c r="BB5" s="23">
        <f t="shared" si="6"/>
        <v>4.8913594519787233</v>
      </c>
      <c r="BC5" s="23">
        <f t="shared" si="6"/>
        <v>0.51308867621007226</v>
      </c>
      <c r="BD5" s="23">
        <f t="shared" si="6"/>
        <v>-1.0740284635492021</v>
      </c>
      <c r="BE5" s="23">
        <f t="shared" ref="BE5:BH8" si="7">Y226</f>
        <v>9.7800552321172614</v>
      </c>
      <c r="BF5" s="23">
        <f t="shared" si="7"/>
        <v>3.7812439726213904</v>
      </c>
      <c r="BG5" s="23">
        <f t="shared" si="7"/>
        <v>0.38413964904572717</v>
      </c>
      <c r="BH5" s="23">
        <f t="shared" si="7"/>
        <v>-0.85081324426372373</v>
      </c>
    </row>
    <row r="6" spans="1:85" x14ac:dyDescent="0.25">
      <c r="AB6" s="22" t="s">
        <v>75</v>
      </c>
      <c r="AC6" s="23">
        <f t="shared" si="0"/>
        <v>70.612762403062177</v>
      </c>
      <c r="AD6" s="23">
        <f t="shared" si="0"/>
        <v>41.165858397829744</v>
      </c>
      <c r="AE6" s="23">
        <f t="shared" si="0"/>
        <v>4.1457724825719016</v>
      </c>
      <c r="AF6" s="23">
        <f t="shared" si="0"/>
        <v>-10.880000000000003</v>
      </c>
      <c r="AG6" s="23">
        <f t="shared" si="1"/>
        <v>69.441951794789034</v>
      </c>
      <c r="AH6" s="23">
        <f t="shared" si="1"/>
        <v>40.205387479888728</v>
      </c>
      <c r="AI6" s="23">
        <f t="shared" si="1"/>
        <v>4.1308631510823215</v>
      </c>
      <c r="AJ6" s="23">
        <f t="shared" si="1"/>
        <v>-10.779108335753559</v>
      </c>
      <c r="AK6" s="23">
        <f t="shared" si="2"/>
        <v>8.8280193737240396</v>
      </c>
      <c r="AL6" s="23">
        <f t="shared" si="2"/>
        <v>5.0241977855039162</v>
      </c>
      <c r="AM6" s="23">
        <f t="shared" si="2"/>
        <v>0.51463678115574574</v>
      </c>
      <c r="AN6" s="23">
        <f t="shared" si="2"/>
        <v>-1.2844728434504578</v>
      </c>
      <c r="AO6" s="23">
        <f t="shared" si="3"/>
        <v>24.910579012694651</v>
      </c>
      <c r="AP6" s="23">
        <f t="shared" si="3"/>
        <v>14.255138926751609</v>
      </c>
      <c r="AQ6" s="23">
        <f t="shared" si="3"/>
        <v>1.450717643181092</v>
      </c>
      <c r="AR6" s="23">
        <f t="shared" si="3"/>
        <v>-3.8347613515344845</v>
      </c>
      <c r="AS6" s="23">
        <f t="shared" si="4"/>
        <v>8.3145894309731609</v>
      </c>
      <c r="AT6" s="23">
        <f t="shared" si="4"/>
        <v>4.9205237562394037</v>
      </c>
      <c r="AU6" s="23">
        <f t="shared" si="4"/>
        <v>0.52886825254191772</v>
      </c>
      <c r="AV6" s="23">
        <f t="shared" si="4"/>
        <v>-1.3582631426081639</v>
      </c>
      <c r="AW6" s="23">
        <f t="shared" si="5"/>
        <v>10.533917088355745</v>
      </c>
      <c r="AX6" s="23">
        <f t="shared" si="5"/>
        <v>6.1892291560555766</v>
      </c>
      <c r="AY6" s="23">
        <f t="shared" si="5"/>
        <v>0.61346524801618885</v>
      </c>
      <c r="AZ6" s="23">
        <f t="shared" si="5"/>
        <v>-1.720737728724921</v>
      </c>
      <c r="BA6" s="23">
        <f t="shared" si="6"/>
        <v>10.841842382098228</v>
      </c>
      <c r="BB6" s="23">
        <f t="shared" si="6"/>
        <v>6.3414775737980822</v>
      </c>
      <c r="BC6" s="23">
        <f t="shared" si="6"/>
        <v>0.64956790032564193</v>
      </c>
      <c r="BD6" s="23">
        <f t="shared" si="6"/>
        <v>-1.6212450382418047</v>
      </c>
      <c r="BE6" s="23">
        <f t="shared" si="7"/>
        <v>6.0130045069432079</v>
      </c>
      <c r="BF6" s="23">
        <f t="shared" si="7"/>
        <v>3.4748202815401386</v>
      </c>
      <c r="BG6" s="23">
        <f t="shared" si="7"/>
        <v>0.37360732586173528</v>
      </c>
      <c r="BH6" s="23">
        <f t="shared" si="7"/>
        <v>-0.95962823119372731</v>
      </c>
    </row>
    <row r="7" spans="1:85" x14ac:dyDescent="0.25">
      <c r="AB7" s="22" t="s">
        <v>76</v>
      </c>
      <c r="AC7" s="23">
        <f t="shared" si="0"/>
        <v>88.940580627205037</v>
      </c>
      <c r="AD7" s="23">
        <f t="shared" si="0"/>
        <v>54.761730200973446</v>
      </c>
      <c r="AE7" s="23">
        <f t="shared" si="0"/>
        <v>5.9937488408558348</v>
      </c>
      <c r="AF7" s="23">
        <f t="shared" si="0"/>
        <v>-15.908000000000001</v>
      </c>
      <c r="AG7" s="23">
        <f t="shared" si="1"/>
        <v>84.822523088785687</v>
      </c>
      <c r="AH7" s="23">
        <f t="shared" si="1"/>
        <v>52.632672460349902</v>
      </c>
      <c r="AI7" s="23">
        <f t="shared" si="1"/>
        <v>5.6877894622632645</v>
      </c>
      <c r="AJ7" s="23">
        <f t="shared" si="1"/>
        <v>-15.251066124503613</v>
      </c>
      <c r="AK7" s="23">
        <f t="shared" si="2"/>
        <v>16.513171102892084</v>
      </c>
      <c r="AL7" s="23">
        <f t="shared" si="2"/>
        <v>10.001124530047777</v>
      </c>
      <c r="AM7" s="23">
        <f t="shared" si="2"/>
        <v>1.1010873883895695</v>
      </c>
      <c r="AN7" s="23">
        <f t="shared" si="2"/>
        <v>-2.8552332268370111</v>
      </c>
      <c r="AO7" s="23">
        <f t="shared" si="3"/>
        <v>30.484353191402338</v>
      </c>
      <c r="AP7" s="23">
        <f t="shared" si="3"/>
        <v>19.059091060829594</v>
      </c>
      <c r="AQ7" s="23">
        <f t="shared" si="3"/>
        <v>2.0486496408809103</v>
      </c>
      <c r="AR7" s="23">
        <f t="shared" si="3"/>
        <v>-5.5938561332171099</v>
      </c>
      <c r="AS7" s="23">
        <f t="shared" si="4"/>
        <v>1.5011887526678991</v>
      </c>
      <c r="AT7" s="23">
        <f t="shared" si="4"/>
        <v>1.0896437742595235</v>
      </c>
      <c r="AU7" s="23">
        <f t="shared" si="4"/>
        <v>0.11756975917084278</v>
      </c>
      <c r="AV7" s="23">
        <f t="shared" si="4"/>
        <v>-0.37337786813824353</v>
      </c>
      <c r="AW7" s="23">
        <f t="shared" si="5"/>
        <v>9.182822591386671</v>
      </c>
      <c r="AX7" s="23">
        <f t="shared" si="5"/>
        <v>5.8651177632353599</v>
      </c>
      <c r="AY7" s="23">
        <f t="shared" si="5"/>
        <v>0.63429534542868815</v>
      </c>
      <c r="AZ7" s="23">
        <f t="shared" si="5"/>
        <v>-1.7106651176299472</v>
      </c>
      <c r="BA7" s="23">
        <f t="shared" si="6"/>
        <v>18.282964337622051</v>
      </c>
      <c r="BB7" s="23">
        <f t="shared" si="6"/>
        <v>11.217797028135273</v>
      </c>
      <c r="BC7" s="23">
        <f t="shared" si="6"/>
        <v>1.1994280650708951</v>
      </c>
      <c r="BD7" s="23">
        <f t="shared" si="6"/>
        <v>-3.1864699390065994</v>
      </c>
      <c r="BE7" s="23">
        <f t="shared" si="7"/>
        <v>8.8580231128146441</v>
      </c>
      <c r="BF7" s="23">
        <f t="shared" si="7"/>
        <v>5.399898303842372</v>
      </c>
      <c r="BG7" s="23">
        <f t="shared" si="7"/>
        <v>0.58675926332235651</v>
      </c>
      <c r="BH7" s="23">
        <f t="shared" si="7"/>
        <v>-1.5314638396747025</v>
      </c>
    </row>
    <row r="8" spans="1:85" x14ac:dyDescent="0.25">
      <c r="AB8" s="22" t="s">
        <v>40</v>
      </c>
      <c r="AC8" s="23">
        <f t="shared" si="0"/>
        <v>102.84525437400232</v>
      </c>
      <c r="AD8" s="23">
        <f t="shared" si="0"/>
        <v>64.043918624011809</v>
      </c>
      <c r="AE8" s="23">
        <f t="shared" si="0"/>
        <v>7.0586088028126017</v>
      </c>
      <c r="AF8" s="23">
        <f t="shared" si="0"/>
        <v>-19.062000000000001</v>
      </c>
      <c r="AG8" s="23">
        <f t="shared" si="1"/>
        <v>102.77833218428705</v>
      </c>
      <c r="AH8" s="23">
        <f t="shared" si="1"/>
        <v>64.467989141318753</v>
      </c>
      <c r="AI8" s="23">
        <f t="shared" si="1"/>
        <v>6.9978261119962841</v>
      </c>
      <c r="AJ8" s="23">
        <f t="shared" si="1"/>
        <v>-19.008976474004925</v>
      </c>
      <c r="AK8" s="23">
        <f t="shared" si="2"/>
        <v>17.013796835807955</v>
      </c>
      <c r="AL8" s="23">
        <f t="shared" si="2"/>
        <v>10.653477687051376</v>
      </c>
      <c r="AM8" s="23">
        <f t="shared" si="2"/>
        <v>1.1326373952012798</v>
      </c>
      <c r="AN8" s="23">
        <f t="shared" si="2"/>
        <v>-3.0924345047922785</v>
      </c>
      <c r="AO8" s="23">
        <f t="shared" si="3"/>
        <v>23.264393909366351</v>
      </c>
      <c r="AP8" s="23">
        <f t="shared" si="3"/>
        <v>14.994811753496478</v>
      </c>
      <c r="AQ8" s="23">
        <f t="shared" si="3"/>
        <v>1.6310931828322393</v>
      </c>
      <c r="AR8" s="23">
        <f t="shared" si="3"/>
        <v>-4.5625501016554963</v>
      </c>
      <c r="AS8" s="23">
        <f t="shared" si="4"/>
        <v>17.468171410161986</v>
      </c>
      <c r="AT8" s="23">
        <f t="shared" si="4"/>
        <v>10.739704626915959</v>
      </c>
      <c r="AU8" s="23">
        <f t="shared" si="4"/>
        <v>1.1679070307532717</v>
      </c>
      <c r="AV8" s="23">
        <f t="shared" si="4"/>
        <v>-3.0968399651466116</v>
      </c>
      <c r="AW8" s="23">
        <f t="shared" si="5"/>
        <v>13.774233887080005</v>
      </c>
      <c r="AX8" s="23">
        <f t="shared" si="5"/>
        <v>8.6536226196759127</v>
      </c>
      <c r="AY8" s="23">
        <f t="shared" si="5"/>
        <v>0.95144301814303223</v>
      </c>
      <c r="AZ8" s="23">
        <f t="shared" si="5"/>
        <v>-2.5659976764449199</v>
      </c>
      <c r="BA8" s="23">
        <f t="shared" si="6"/>
        <v>24.034341703582999</v>
      </c>
      <c r="BB8" s="23">
        <f t="shared" si="6"/>
        <v>14.852175203723695</v>
      </c>
      <c r="BC8" s="23">
        <f t="shared" si="6"/>
        <v>1.6199505155349714</v>
      </c>
      <c r="BD8" s="23">
        <f t="shared" si="6"/>
        <v>-4.3205994772000054</v>
      </c>
      <c r="BE8" s="23">
        <f t="shared" si="7"/>
        <v>7.2233944382877606</v>
      </c>
      <c r="BF8" s="23">
        <f t="shared" si="7"/>
        <v>4.5741972504553328</v>
      </c>
      <c r="BG8" s="23">
        <f t="shared" si="7"/>
        <v>0.49479496953149038</v>
      </c>
      <c r="BH8" s="23">
        <f t="shared" si="7"/>
        <v>-1.3705547487656118</v>
      </c>
    </row>
    <row r="9" spans="1:85" x14ac:dyDescent="0.25">
      <c r="AB9" s="25" t="s">
        <v>79</v>
      </c>
      <c r="AC9" s="21" t="s">
        <v>71</v>
      </c>
      <c r="AD9" s="21" t="s">
        <v>72</v>
      </c>
      <c r="AE9" s="21" t="s">
        <v>191</v>
      </c>
      <c r="AF9" s="21" t="s">
        <v>185</v>
      </c>
      <c r="AG9" s="21" t="s">
        <v>71</v>
      </c>
      <c r="AH9" s="21" t="s">
        <v>72</v>
      </c>
      <c r="AI9" s="21" t="s">
        <v>191</v>
      </c>
      <c r="AJ9" s="21" t="s">
        <v>185</v>
      </c>
      <c r="AK9" s="21" t="s">
        <v>71</v>
      </c>
      <c r="AL9" s="21" t="s">
        <v>72</v>
      </c>
      <c r="AM9" s="21" t="s">
        <v>191</v>
      </c>
      <c r="AN9" s="21" t="s">
        <v>185</v>
      </c>
      <c r="AO9" s="21" t="s">
        <v>71</v>
      </c>
      <c r="AP9" s="21" t="s">
        <v>72</v>
      </c>
      <c r="AQ9" s="21" t="s">
        <v>191</v>
      </c>
      <c r="AR9" s="21" t="s">
        <v>185</v>
      </c>
      <c r="AS9" s="21" t="s">
        <v>71</v>
      </c>
      <c r="AT9" s="21" t="s">
        <v>72</v>
      </c>
      <c r="AU9" s="21" t="s">
        <v>191</v>
      </c>
      <c r="AV9" s="21" t="s">
        <v>185</v>
      </c>
      <c r="AW9" s="21" t="s">
        <v>71</v>
      </c>
      <c r="AX9" s="21" t="s">
        <v>72</v>
      </c>
      <c r="AY9" s="21" t="s">
        <v>191</v>
      </c>
      <c r="AZ9" s="21" t="s">
        <v>185</v>
      </c>
      <c r="BA9" s="21" t="s">
        <v>71</v>
      </c>
      <c r="BB9" s="21" t="s">
        <v>72</v>
      </c>
      <c r="BC9" s="21" t="s">
        <v>191</v>
      </c>
      <c r="BD9" s="21" t="s">
        <v>185</v>
      </c>
      <c r="BE9" s="21" t="s">
        <v>71</v>
      </c>
      <c r="BF9" s="21" t="s">
        <v>72</v>
      </c>
      <c r="BG9" s="21" t="s">
        <v>191</v>
      </c>
      <c r="BH9" s="21" t="s">
        <v>185</v>
      </c>
    </row>
    <row r="10" spans="1:85" x14ac:dyDescent="0.25">
      <c r="AB10" s="22" t="s">
        <v>37</v>
      </c>
      <c r="AC10" s="23">
        <f>AC5/5</f>
        <v>93.120162085268788</v>
      </c>
      <c r="AD10" s="23">
        <f t="shared" ref="AD10:BH13" si="8">AD5/5</f>
        <v>8.2249800608778152</v>
      </c>
      <c r="AE10" s="23">
        <f t="shared" si="8"/>
        <v>0.85373943802115237</v>
      </c>
      <c r="AF10" s="23">
        <f t="shared" si="8"/>
        <v>-1.8299999999999994</v>
      </c>
      <c r="AG10" s="23">
        <f t="shared" si="8"/>
        <v>94.19132015255029</v>
      </c>
      <c r="AH10" s="23">
        <f t="shared" si="8"/>
        <v>8.7580716891291317</v>
      </c>
      <c r="AI10" s="23">
        <f t="shared" si="8"/>
        <v>0.93006971820080042</v>
      </c>
      <c r="AJ10" s="23">
        <f t="shared" si="8"/>
        <v>-1.9921698131474215</v>
      </c>
      <c r="AK10" s="23">
        <f t="shared" si="8"/>
        <v>11.434416441801574</v>
      </c>
      <c r="AL10" s="23">
        <f t="shared" si="8"/>
        <v>0.77506092360164014</v>
      </c>
      <c r="AM10" s="23">
        <f t="shared" si="8"/>
        <v>8.1301525103022423E-2</v>
      </c>
      <c r="AN10" s="23">
        <f t="shared" si="8"/>
        <v>-0.17018530351437397</v>
      </c>
      <c r="AO10" s="23">
        <f t="shared" si="8"/>
        <v>58.664939962649576</v>
      </c>
      <c r="AP10" s="23">
        <f t="shared" si="8"/>
        <v>3.4642636776185909</v>
      </c>
      <c r="AQ10" s="23">
        <f t="shared" si="8"/>
        <v>0.37510211483880906</v>
      </c>
      <c r="AR10" s="23">
        <f t="shared" si="8"/>
        <v>-0.79175583309128883</v>
      </c>
      <c r="AS10" s="23">
        <f t="shared" si="8"/>
        <v>6.7344249703816388</v>
      </c>
      <c r="AT10" s="23">
        <f t="shared" si="8"/>
        <v>1.2992483507317243</v>
      </c>
      <c r="AU10" s="23">
        <f t="shared" si="8"/>
        <v>0.13343057163494582</v>
      </c>
      <c r="AV10" s="23">
        <f t="shared" si="8"/>
        <v>-0.30586930002903812</v>
      </c>
      <c r="AW10" s="23">
        <f t="shared" si="8"/>
        <v>7.9308718819542419</v>
      </c>
      <c r="AX10" s="23">
        <f t="shared" si="8"/>
        <v>1.4849780522571543</v>
      </c>
      <c r="AY10" s="23">
        <f t="shared" si="8"/>
        <v>0.16078984157286319</v>
      </c>
      <c r="AZ10" s="23">
        <f t="shared" si="8"/>
        <v>-0.33939103495013523</v>
      </c>
      <c r="BA10" s="23">
        <f t="shared" si="8"/>
        <v>7.4706558493398161</v>
      </c>
      <c r="BB10" s="23">
        <f t="shared" si="8"/>
        <v>0.97827189039574469</v>
      </c>
      <c r="BC10" s="23">
        <f t="shared" si="8"/>
        <v>0.10261773524201445</v>
      </c>
      <c r="BD10" s="23">
        <f t="shared" si="8"/>
        <v>-0.21480569270984043</v>
      </c>
      <c r="BE10" s="23">
        <f t="shared" si="8"/>
        <v>1.9560110464234524</v>
      </c>
      <c r="BF10" s="23">
        <f t="shared" si="8"/>
        <v>0.75624879452427807</v>
      </c>
      <c r="BG10" s="23">
        <f t="shared" si="8"/>
        <v>7.6827929809145434E-2</v>
      </c>
      <c r="BH10" s="23">
        <f t="shared" si="8"/>
        <v>-0.17016264885274474</v>
      </c>
    </row>
    <row r="11" spans="1:85" x14ac:dyDescent="0.25">
      <c r="AB11" s="22" t="s">
        <v>75</v>
      </c>
      <c r="AC11" s="23">
        <f t="shared" ref="AC11:AC13" si="9">AC6/5</f>
        <v>14.122552480612436</v>
      </c>
      <c r="AD11" s="23">
        <f t="shared" si="8"/>
        <v>8.2331716795659489</v>
      </c>
      <c r="AE11" s="23">
        <f t="shared" si="8"/>
        <v>0.82915449651438033</v>
      </c>
      <c r="AF11" s="23">
        <f t="shared" si="8"/>
        <v>-2.1760000000000006</v>
      </c>
      <c r="AG11" s="23">
        <f t="shared" si="8"/>
        <v>13.888390358957807</v>
      </c>
      <c r="AH11" s="23">
        <f t="shared" si="8"/>
        <v>8.0410774959777456</v>
      </c>
      <c r="AI11" s="23">
        <f t="shared" si="8"/>
        <v>0.82617263021646425</v>
      </c>
      <c r="AJ11" s="23">
        <f t="shared" si="8"/>
        <v>-2.155821667150712</v>
      </c>
      <c r="AK11" s="23">
        <f t="shared" si="8"/>
        <v>1.765603874744808</v>
      </c>
      <c r="AL11" s="23">
        <f t="shared" si="8"/>
        <v>1.0048395571007833</v>
      </c>
      <c r="AM11" s="23">
        <f t="shared" si="8"/>
        <v>0.10292735623114915</v>
      </c>
      <c r="AN11" s="23">
        <f t="shared" si="8"/>
        <v>-0.25689456869009153</v>
      </c>
      <c r="AO11" s="23">
        <f t="shared" si="8"/>
        <v>4.9821158025389298</v>
      </c>
      <c r="AP11" s="23">
        <f t="shared" si="8"/>
        <v>2.8510277853503219</v>
      </c>
      <c r="AQ11" s="23">
        <f t="shared" si="8"/>
        <v>0.2901435286362184</v>
      </c>
      <c r="AR11" s="23">
        <f t="shared" si="8"/>
        <v>-0.76695227030689694</v>
      </c>
      <c r="AS11" s="23">
        <f t="shared" si="8"/>
        <v>1.6629178861946321</v>
      </c>
      <c r="AT11" s="23">
        <f t="shared" si="8"/>
        <v>0.98410475124788077</v>
      </c>
      <c r="AU11" s="23">
        <f t="shared" si="8"/>
        <v>0.10577365050838354</v>
      </c>
      <c r="AV11" s="23">
        <f t="shared" si="8"/>
        <v>-0.2716526285216328</v>
      </c>
      <c r="AW11" s="23">
        <f t="shared" si="8"/>
        <v>2.1067834176711489</v>
      </c>
      <c r="AX11" s="23">
        <f t="shared" si="8"/>
        <v>1.2378458312111154</v>
      </c>
      <c r="AY11" s="23">
        <f t="shared" si="8"/>
        <v>0.12269304960323776</v>
      </c>
      <c r="AZ11" s="23">
        <f t="shared" si="8"/>
        <v>-0.34414754574498418</v>
      </c>
      <c r="BA11" s="23">
        <f t="shared" si="8"/>
        <v>2.1683684764196456</v>
      </c>
      <c r="BB11" s="23">
        <f t="shared" si="8"/>
        <v>1.2682955147596164</v>
      </c>
      <c r="BC11" s="23">
        <f t="shared" si="8"/>
        <v>0.12991358006512838</v>
      </c>
      <c r="BD11" s="23">
        <f t="shared" si="8"/>
        <v>-0.32424900764836095</v>
      </c>
      <c r="BE11" s="23">
        <f t="shared" si="8"/>
        <v>1.2026009013886416</v>
      </c>
      <c r="BF11" s="23">
        <f t="shared" si="8"/>
        <v>0.69496405630802771</v>
      </c>
      <c r="BG11" s="23">
        <f t="shared" si="8"/>
        <v>7.4721465172347054E-2</v>
      </c>
      <c r="BH11" s="23">
        <f t="shared" si="8"/>
        <v>-0.19192564623874547</v>
      </c>
    </row>
    <row r="12" spans="1:85" x14ac:dyDescent="0.25">
      <c r="AB12" s="22" t="s">
        <v>76</v>
      </c>
      <c r="AC12" s="23">
        <f t="shared" si="9"/>
        <v>17.788116125441007</v>
      </c>
      <c r="AD12" s="23">
        <f t="shared" si="8"/>
        <v>10.952346040194689</v>
      </c>
      <c r="AE12" s="23">
        <f t="shared" si="8"/>
        <v>1.198749768171167</v>
      </c>
      <c r="AF12" s="23">
        <f t="shared" si="8"/>
        <v>-3.1816000000000004</v>
      </c>
      <c r="AG12" s="23">
        <f t="shared" si="8"/>
        <v>16.964504617757136</v>
      </c>
      <c r="AH12" s="23">
        <f t="shared" si="8"/>
        <v>10.526534492069981</v>
      </c>
      <c r="AI12" s="23">
        <f t="shared" si="8"/>
        <v>1.1375578924526528</v>
      </c>
      <c r="AJ12" s="23">
        <f t="shared" si="8"/>
        <v>-3.0502132249007223</v>
      </c>
      <c r="AK12" s="23">
        <f t="shared" si="8"/>
        <v>3.3026342205784167</v>
      </c>
      <c r="AL12" s="23">
        <f t="shared" si="8"/>
        <v>2.0002249060095556</v>
      </c>
      <c r="AM12" s="23">
        <f t="shared" si="8"/>
        <v>0.22021747767791391</v>
      </c>
      <c r="AN12" s="23">
        <f t="shared" si="8"/>
        <v>-0.57104664536740224</v>
      </c>
      <c r="AO12" s="23">
        <f t="shared" si="8"/>
        <v>6.0968706382804676</v>
      </c>
      <c r="AP12" s="23">
        <f t="shared" si="8"/>
        <v>3.8118182121659188</v>
      </c>
      <c r="AQ12" s="23">
        <f t="shared" si="8"/>
        <v>0.40972992817618203</v>
      </c>
      <c r="AR12" s="23">
        <f t="shared" si="8"/>
        <v>-1.118771226643422</v>
      </c>
      <c r="AS12" s="23">
        <f t="shared" si="8"/>
        <v>0.30023775053357982</v>
      </c>
      <c r="AT12" s="23">
        <f t="shared" si="8"/>
        <v>0.21792875485190472</v>
      </c>
      <c r="AU12" s="23">
        <f t="shared" si="8"/>
        <v>2.3513951834168555E-2</v>
      </c>
      <c r="AV12" s="23">
        <f t="shared" si="8"/>
        <v>-7.4675573627648706E-2</v>
      </c>
      <c r="AW12" s="23">
        <f t="shared" si="8"/>
        <v>1.8365645182773342</v>
      </c>
      <c r="AX12" s="23">
        <f t="shared" si="8"/>
        <v>1.173023552647072</v>
      </c>
      <c r="AY12" s="23">
        <f t="shared" si="8"/>
        <v>0.12685906908573763</v>
      </c>
      <c r="AZ12" s="23">
        <f t="shared" si="8"/>
        <v>-0.34213302352598945</v>
      </c>
      <c r="BA12" s="23">
        <f t="shared" si="8"/>
        <v>3.6565928675244104</v>
      </c>
      <c r="BB12" s="23">
        <f t="shared" si="8"/>
        <v>2.2435594056270545</v>
      </c>
      <c r="BC12" s="23">
        <f t="shared" si="8"/>
        <v>0.23988561301417902</v>
      </c>
      <c r="BD12" s="23">
        <f t="shared" si="8"/>
        <v>-0.63729398780131985</v>
      </c>
      <c r="BE12" s="23">
        <f t="shared" si="8"/>
        <v>1.7716046225629287</v>
      </c>
      <c r="BF12" s="23">
        <f t="shared" si="8"/>
        <v>1.0799796607684744</v>
      </c>
      <c r="BG12" s="23">
        <f t="shared" si="8"/>
        <v>0.1173518526644713</v>
      </c>
      <c r="BH12" s="23">
        <f t="shared" si="8"/>
        <v>-0.30629276793494048</v>
      </c>
    </row>
    <row r="13" spans="1:85" s="38" customFormat="1" ht="68.25" customHeight="1" x14ac:dyDescent="0.2">
      <c r="A13" s="37"/>
      <c r="B13" s="38" t="s">
        <v>49</v>
      </c>
      <c r="C13" s="38" t="s">
        <v>50</v>
      </c>
      <c r="D13" s="38" t="s">
        <v>51</v>
      </c>
      <c r="E13" s="38" t="s">
        <v>52</v>
      </c>
      <c r="F13" s="38" t="s">
        <v>53</v>
      </c>
      <c r="G13" s="38" t="s">
        <v>54</v>
      </c>
      <c r="H13" s="38" t="s">
        <v>55</v>
      </c>
      <c r="I13" s="38" t="s">
        <v>56</v>
      </c>
      <c r="J13" s="38" t="s">
        <v>57</v>
      </c>
      <c r="K13" s="38" t="s">
        <v>58</v>
      </c>
      <c r="L13" s="38" t="s">
        <v>59</v>
      </c>
      <c r="M13" s="38" t="s">
        <v>60</v>
      </c>
      <c r="N13" s="38" t="s">
        <v>61</v>
      </c>
      <c r="O13" s="38" t="s">
        <v>62</v>
      </c>
      <c r="P13" s="38" t="s">
        <v>63</v>
      </c>
      <c r="Q13" s="38" t="s">
        <v>64</v>
      </c>
      <c r="R13" s="38" t="s">
        <v>65</v>
      </c>
      <c r="S13" s="38" t="s">
        <v>66</v>
      </c>
      <c r="T13" s="38" t="s">
        <v>48</v>
      </c>
      <c r="Y13" s="17"/>
      <c r="Z13" s="17"/>
      <c r="AA13" s="17"/>
      <c r="AB13" s="22" t="s">
        <v>40</v>
      </c>
      <c r="AC13" s="23">
        <f t="shared" si="9"/>
        <v>20.569050874800464</v>
      </c>
      <c r="AD13" s="23">
        <f t="shared" si="8"/>
        <v>12.808783724802362</v>
      </c>
      <c r="AE13" s="23">
        <f t="shared" si="8"/>
        <v>1.4117217605625203</v>
      </c>
      <c r="AF13" s="23">
        <f t="shared" si="8"/>
        <v>-3.8124000000000002</v>
      </c>
      <c r="AG13" s="23">
        <f t="shared" si="8"/>
        <v>20.555666436857411</v>
      </c>
      <c r="AH13" s="23">
        <f t="shared" si="8"/>
        <v>12.893597828263751</v>
      </c>
      <c r="AI13" s="23">
        <f t="shared" si="8"/>
        <v>1.3995652223992567</v>
      </c>
      <c r="AJ13" s="23">
        <f t="shared" si="8"/>
        <v>-3.8017952948009848</v>
      </c>
      <c r="AK13" s="23">
        <f t="shared" si="8"/>
        <v>3.402759367161591</v>
      </c>
      <c r="AL13" s="23">
        <f t="shared" si="8"/>
        <v>2.1306955374102752</v>
      </c>
      <c r="AM13" s="23">
        <f t="shared" si="8"/>
        <v>0.22652747904025597</v>
      </c>
      <c r="AN13" s="23">
        <f t="shared" si="8"/>
        <v>-0.61848690095845571</v>
      </c>
      <c r="AO13" s="23">
        <f t="shared" si="8"/>
        <v>4.6528787818732704</v>
      </c>
      <c r="AP13" s="23">
        <f t="shared" si="8"/>
        <v>2.9989623506992955</v>
      </c>
      <c r="AQ13" s="23">
        <f t="shared" si="8"/>
        <v>0.32621863656644784</v>
      </c>
      <c r="AR13" s="23">
        <f t="shared" si="8"/>
        <v>-0.91251002033109929</v>
      </c>
      <c r="AS13" s="23">
        <f t="shared" si="8"/>
        <v>3.4936342820323971</v>
      </c>
      <c r="AT13" s="23">
        <f t="shared" si="8"/>
        <v>2.1479409253831916</v>
      </c>
      <c r="AU13" s="23">
        <f t="shared" si="8"/>
        <v>0.23358140615065434</v>
      </c>
      <c r="AV13" s="23">
        <f t="shared" si="8"/>
        <v>-0.61936799302932233</v>
      </c>
      <c r="AW13" s="23">
        <f t="shared" si="8"/>
        <v>2.754846777416001</v>
      </c>
      <c r="AX13" s="23">
        <f t="shared" si="8"/>
        <v>1.7307245239351825</v>
      </c>
      <c r="AY13" s="23">
        <f t="shared" si="8"/>
        <v>0.19028860362860645</v>
      </c>
      <c r="AZ13" s="23">
        <f t="shared" si="8"/>
        <v>-0.51319953528898399</v>
      </c>
      <c r="BA13" s="23">
        <f t="shared" si="8"/>
        <v>4.8068683407165995</v>
      </c>
      <c r="BB13" s="23">
        <f t="shared" si="8"/>
        <v>2.9704350407447389</v>
      </c>
      <c r="BC13" s="23">
        <f t="shared" si="8"/>
        <v>0.32399010310699428</v>
      </c>
      <c r="BD13" s="23">
        <f t="shared" si="8"/>
        <v>-0.86411989544000112</v>
      </c>
      <c r="BE13" s="23">
        <f t="shared" si="8"/>
        <v>1.444678887657552</v>
      </c>
      <c r="BF13" s="23">
        <f t="shared" si="8"/>
        <v>0.9148394500910666</v>
      </c>
      <c r="BG13" s="23">
        <f t="shared" si="8"/>
        <v>9.8958993906298073E-2</v>
      </c>
      <c r="BH13" s="23">
        <f t="shared" si="8"/>
        <v>-0.27411094975312233</v>
      </c>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row>
    <row r="14" spans="1:85" ht="38.25" customHeight="1" x14ac:dyDescent="0.3">
      <c r="B14" s="40" t="s">
        <v>67</v>
      </c>
      <c r="C14" s="18"/>
      <c r="D14" s="18"/>
      <c r="E14" s="18"/>
      <c r="F14" s="18"/>
      <c r="G14" s="18"/>
    </row>
    <row r="15" spans="1:85" s="20" customFormat="1" ht="15" customHeight="1" x14ac:dyDescent="0.25">
      <c r="A15" s="41">
        <v>1</v>
      </c>
      <c r="B15" s="42"/>
      <c r="C15" s="42" t="s">
        <v>70</v>
      </c>
      <c r="Y15" s="17"/>
      <c r="Z15" s="17"/>
      <c r="AA15" s="17"/>
      <c r="AB15" s="17"/>
      <c r="AC15" s="472" t="s">
        <v>68</v>
      </c>
      <c r="AD15" s="473"/>
      <c r="AE15" s="473"/>
      <c r="AF15" s="476"/>
      <c r="AG15" s="472" t="s">
        <v>69</v>
      </c>
      <c r="AH15" s="473"/>
      <c r="AI15" s="473"/>
      <c r="AJ15" s="476"/>
      <c r="AK15" s="472" t="s">
        <v>136</v>
      </c>
      <c r="AL15" s="473"/>
      <c r="AM15" s="473"/>
      <c r="AN15" s="476"/>
      <c r="AO15" s="472" t="s">
        <v>137</v>
      </c>
      <c r="AP15" s="473"/>
      <c r="AQ15" s="473"/>
      <c r="AR15" s="476"/>
      <c r="AS15" s="472" t="s">
        <v>187</v>
      </c>
      <c r="AT15" s="473"/>
      <c r="AU15" s="473"/>
      <c r="AV15" s="476"/>
      <c r="AW15" s="472" t="s">
        <v>186</v>
      </c>
      <c r="AX15" s="473"/>
      <c r="AY15" s="473"/>
      <c r="AZ15" s="476"/>
      <c r="BA15" s="472" t="s">
        <v>138</v>
      </c>
      <c r="BB15" s="473"/>
      <c r="BC15" s="473"/>
      <c r="BD15" s="476"/>
      <c r="BE15" s="472" t="s">
        <v>139</v>
      </c>
      <c r="BF15" s="473"/>
      <c r="BG15" s="473"/>
      <c r="BH15" s="476"/>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row>
    <row r="16" spans="1:85" s="20" customFormat="1" x14ac:dyDescent="0.25">
      <c r="A16" s="41">
        <v>283</v>
      </c>
      <c r="B16" s="42" t="s">
        <v>73</v>
      </c>
      <c r="C16" s="42">
        <v>2020</v>
      </c>
      <c r="D16" s="42">
        <v>2021</v>
      </c>
      <c r="E16" s="42">
        <v>2022</v>
      </c>
      <c r="F16" s="42">
        <v>2023</v>
      </c>
      <c r="G16" s="42">
        <v>2024</v>
      </c>
      <c r="H16" s="42">
        <v>2025</v>
      </c>
      <c r="I16" s="42">
        <v>2026</v>
      </c>
      <c r="J16" s="42">
        <v>2027</v>
      </c>
      <c r="K16" s="42">
        <v>2028</v>
      </c>
      <c r="L16" s="42">
        <v>2029</v>
      </c>
      <c r="M16" s="42">
        <v>2030</v>
      </c>
      <c r="N16" s="42">
        <v>2031</v>
      </c>
      <c r="O16" s="42">
        <v>2032</v>
      </c>
      <c r="P16" s="42">
        <v>2033</v>
      </c>
      <c r="Q16" s="42">
        <v>2034</v>
      </c>
      <c r="R16" s="42">
        <v>2035</v>
      </c>
      <c r="S16" s="42">
        <v>2036</v>
      </c>
      <c r="T16" s="42">
        <v>2037</v>
      </c>
      <c r="U16" s="42">
        <v>2038</v>
      </c>
      <c r="V16" s="42">
        <v>2039</v>
      </c>
      <c r="W16" s="42">
        <v>2040</v>
      </c>
      <c r="X16" s="42"/>
      <c r="Y16" s="17"/>
      <c r="Z16" s="17"/>
      <c r="AA16" s="17"/>
      <c r="AB16" s="17"/>
      <c r="AC16" s="21" t="s">
        <v>71</v>
      </c>
      <c r="AD16" s="21" t="s">
        <v>72</v>
      </c>
      <c r="AE16" s="21" t="s">
        <v>191</v>
      </c>
      <c r="AF16" s="21" t="s">
        <v>185</v>
      </c>
      <c r="AG16" s="21" t="s">
        <v>71</v>
      </c>
      <c r="AH16" s="21" t="s">
        <v>72</v>
      </c>
      <c r="AI16" s="21" t="s">
        <v>191</v>
      </c>
      <c r="AJ16" s="21" t="s">
        <v>185</v>
      </c>
      <c r="AK16" s="21" t="s">
        <v>71</v>
      </c>
      <c r="AL16" s="21" t="s">
        <v>72</v>
      </c>
      <c r="AM16" s="21" t="s">
        <v>191</v>
      </c>
      <c r="AN16" s="21" t="s">
        <v>185</v>
      </c>
      <c r="AO16" s="21" t="s">
        <v>71</v>
      </c>
      <c r="AP16" s="21" t="s">
        <v>72</v>
      </c>
      <c r="AQ16" s="21" t="s">
        <v>191</v>
      </c>
      <c r="AR16" s="21" t="s">
        <v>185</v>
      </c>
      <c r="AS16" s="21" t="s">
        <v>71</v>
      </c>
      <c r="AT16" s="21" t="s">
        <v>72</v>
      </c>
      <c r="AU16" s="21" t="s">
        <v>191</v>
      </c>
      <c r="AV16" s="21" t="s">
        <v>185</v>
      </c>
      <c r="AW16" s="21" t="s">
        <v>71</v>
      </c>
      <c r="AX16" s="21" t="s">
        <v>72</v>
      </c>
      <c r="AY16" s="21" t="s">
        <v>191</v>
      </c>
      <c r="AZ16" s="21" t="s">
        <v>185</v>
      </c>
      <c r="BA16" s="21" t="s">
        <v>71</v>
      </c>
      <c r="BB16" s="21" t="s">
        <v>72</v>
      </c>
      <c r="BC16" s="21" t="s">
        <v>191</v>
      </c>
      <c r="BD16" s="21" t="s">
        <v>185</v>
      </c>
      <c r="BE16" s="21" t="s">
        <v>71</v>
      </c>
      <c r="BF16" s="21" t="s">
        <v>72</v>
      </c>
      <c r="BG16" s="21" t="s">
        <v>191</v>
      </c>
      <c r="BH16" s="21" t="s">
        <v>185</v>
      </c>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row>
    <row r="17" spans="1:85" s="20" customFormat="1" x14ac:dyDescent="0.25">
      <c r="A17" s="41">
        <v>285</v>
      </c>
      <c r="B17" s="42" t="s">
        <v>74</v>
      </c>
      <c r="C17" s="24">
        <v>0</v>
      </c>
      <c r="D17" s="24">
        <v>10503</v>
      </c>
      <c r="E17" s="24">
        <v>10566</v>
      </c>
      <c r="F17" s="24">
        <v>10612</v>
      </c>
      <c r="G17" s="24">
        <v>10643.999999999998</v>
      </c>
      <c r="H17" s="24">
        <v>10674</v>
      </c>
      <c r="I17" s="24">
        <v>10706</v>
      </c>
      <c r="J17" s="24">
        <v>10735.000000000002</v>
      </c>
      <c r="K17" s="24">
        <v>10742</v>
      </c>
      <c r="L17" s="24">
        <v>10753.000000000002</v>
      </c>
      <c r="M17" s="24">
        <v>10764</v>
      </c>
      <c r="N17" s="24">
        <v>10770.000000000002</v>
      </c>
      <c r="O17" s="24">
        <v>10766</v>
      </c>
      <c r="P17" s="24">
        <v>10758</v>
      </c>
      <c r="Q17" s="24">
        <v>10751</v>
      </c>
      <c r="R17" s="24">
        <v>10738</v>
      </c>
      <c r="S17" s="24">
        <v>10738</v>
      </c>
      <c r="T17" s="24">
        <v>10732</v>
      </c>
      <c r="U17" s="24">
        <v>10715</v>
      </c>
      <c r="V17" s="24">
        <v>10709</v>
      </c>
      <c r="W17" s="24">
        <v>10693</v>
      </c>
      <c r="X17" s="24"/>
      <c r="Y17" s="17"/>
      <c r="Z17" s="17"/>
      <c r="AA17" s="17"/>
      <c r="AB17" s="22" t="s">
        <v>37</v>
      </c>
      <c r="AC17" s="315">
        <v>465.60081042634397</v>
      </c>
      <c r="AD17" s="315">
        <v>41.12490030438908</v>
      </c>
      <c r="AE17" s="315">
        <v>4.2686971901057618</v>
      </c>
      <c r="AF17" s="315">
        <v>0</v>
      </c>
      <c r="AG17" s="315">
        <v>470.95660076275146</v>
      </c>
      <c r="AH17" s="315">
        <v>43.790358445645658</v>
      </c>
      <c r="AI17" s="315">
        <v>4.6503485910040023</v>
      </c>
      <c r="AJ17" s="315">
        <v>0</v>
      </c>
      <c r="AK17" s="315">
        <v>57.172082209007868</v>
      </c>
      <c r="AL17" s="315">
        <v>3.8753046180082009</v>
      </c>
      <c r="AM17" s="315">
        <v>0.4065076255151121</v>
      </c>
      <c r="AN17" s="315">
        <v>0</v>
      </c>
      <c r="AO17" s="315">
        <v>293.32469981324789</v>
      </c>
      <c r="AP17" s="315">
        <v>17.321318388092955</v>
      </c>
      <c r="AQ17" s="315">
        <v>1.8755105741940454</v>
      </c>
      <c r="AR17" s="315">
        <v>0</v>
      </c>
      <c r="AS17" s="315">
        <v>33.672124851908194</v>
      </c>
      <c r="AT17" s="315">
        <v>6.4962417536586212</v>
      </c>
      <c r="AU17" s="315">
        <v>0.66715285817472914</v>
      </c>
      <c r="AV17" s="315">
        <v>0</v>
      </c>
      <c r="AW17" s="315">
        <v>39.65435940977121</v>
      </c>
      <c r="AX17" s="315">
        <v>7.4248902612857712</v>
      </c>
      <c r="AY17" s="315">
        <v>0.80394920786431601</v>
      </c>
      <c r="AZ17" s="315">
        <v>0</v>
      </c>
      <c r="BA17" s="315">
        <v>37.353279246699081</v>
      </c>
      <c r="BB17" s="315">
        <v>4.8913594519787233</v>
      </c>
      <c r="BC17" s="315">
        <v>0.51308867621007226</v>
      </c>
      <c r="BD17" s="315">
        <v>0</v>
      </c>
      <c r="BE17" s="315">
        <v>9.7800552321172614</v>
      </c>
      <c r="BF17" s="315">
        <v>3.7812439726213904</v>
      </c>
      <c r="BG17" s="315">
        <v>0.38413964904572717</v>
      </c>
      <c r="BH17" s="315">
        <v>0</v>
      </c>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row>
    <row r="18" spans="1:85" s="20" customFormat="1" x14ac:dyDescent="0.25">
      <c r="A18" s="41">
        <v>287</v>
      </c>
      <c r="B18" s="42" t="s">
        <v>74</v>
      </c>
      <c r="C18" s="24">
        <v>0</v>
      </c>
      <c r="D18" s="24">
        <v>10529.2575</v>
      </c>
      <c r="E18" s="24">
        <v>10618.738143749999</v>
      </c>
      <c r="F18" s="24">
        <v>10691.399989109374</v>
      </c>
      <c r="G18" s="24">
        <v>10750.208489082144</v>
      </c>
      <c r="H18" s="24">
        <v>10807.159010304851</v>
      </c>
      <c r="I18" s="24">
        <v>10866.256907830613</v>
      </c>
      <c r="J18" s="24">
        <v>10922.495050100191</v>
      </c>
      <c r="K18" s="24">
        <v>10956.818787725439</v>
      </c>
      <c r="L18" s="24">
        <v>10995.238334694754</v>
      </c>
      <c r="M18" s="24">
        <v>11033.753930531488</v>
      </c>
      <c r="N18" s="24">
        <v>11067.353315357817</v>
      </c>
      <c r="O18" s="24">
        <v>11091.011698646209</v>
      </c>
      <c r="P18" s="24">
        <v>11110.719227892823</v>
      </c>
      <c r="Q18" s="24">
        <v>11131.478525962555</v>
      </c>
      <c r="R18" s="24">
        <v>11118.478525962555</v>
      </c>
      <c r="S18" s="24">
        <v>11118.478525962555</v>
      </c>
      <c r="T18" s="24">
        <v>11112.478525962555</v>
      </c>
      <c r="U18" s="24">
        <v>11095.478525962555</v>
      </c>
      <c r="V18" s="24">
        <v>11089.478525962555</v>
      </c>
      <c r="W18" s="24">
        <v>11073.478525962555</v>
      </c>
      <c r="X18" s="24"/>
      <c r="Y18" s="17"/>
      <c r="Z18" s="17"/>
      <c r="AA18" s="17"/>
      <c r="AB18" s="22" t="s">
        <v>75</v>
      </c>
      <c r="AC18" s="315">
        <v>70.612762403062177</v>
      </c>
      <c r="AD18" s="315">
        <v>41.165858397829744</v>
      </c>
      <c r="AE18" s="315">
        <v>4.1457724825719016</v>
      </c>
      <c r="AF18" s="315">
        <v>0</v>
      </c>
      <c r="AG18" s="315">
        <v>69.441951794789034</v>
      </c>
      <c r="AH18" s="315">
        <v>40.205387479888728</v>
      </c>
      <c r="AI18" s="315">
        <v>4.1308631510823215</v>
      </c>
      <c r="AJ18" s="315">
        <v>0</v>
      </c>
      <c r="AK18" s="315">
        <v>8.8280193737240396</v>
      </c>
      <c r="AL18" s="315">
        <v>5.0241977855039162</v>
      </c>
      <c r="AM18" s="315">
        <v>0.51463678115574574</v>
      </c>
      <c r="AN18" s="315">
        <v>0</v>
      </c>
      <c r="AO18" s="315">
        <v>24.910579012694651</v>
      </c>
      <c r="AP18" s="315">
        <v>14.255138926751609</v>
      </c>
      <c r="AQ18" s="315">
        <v>1.450717643181092</v>
      </c>
      <c r="AR18" s="315">
        <v>0</v>
      </c>
      <c r="AS18" s="315">
        <v>8.3145894309731609</v>
      </c>
      <c r="AT18" s="315">
        <v>4.9205237562394037</v>
      </c>
      <c r="AU18" s="315">
        <v>0.52886825254191772</v>
      </c>
      <c r="AV18" s="315">
        <v>0</v>
      </c>
      <c r="AW18" s="315">
        <v>10.533917088355745</v>
      </c>
      <c r="AX18" s="315">
        <v>6.1892291560555766</v>
      </c>
      <c r="AY18" s="315">
        <v>0.61346524801618885</v>
      </c>
      <c r="AZ18" s="315">
        <v>0</v>
      </c>
      <c r="BA18" s="315">
        <v>10.841842382098228</v>
      </c>
      <c r="BB18" s="315">
        <v>6.3414775737980822</v>
      </c>
      <c r="BC18" s="315">
        <v>0.64956790032564193</v>
      </c>
      <c r="BD18" s="315">
        <v>0</v>
      </c>
      <c r="BE18" s="315">
        <v>6.0130045069432079</v>
      </c>
      <c r="BF18" s="315">
        <v>3.4748202815401386</v>
      </c>
      <c r="BG18" s="315">
        <v>0.37360732586173528</v>
      </c>
      <c r="BH18" s="315">
        <v>0</v>
      </c>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row>
    <row r="19" spans="1:85" s="20" customFormat="1" x14ac:dyDescent="0.25">
      <c r="A19" s="41">
        <v>289</v>
      </c>
      <c r="B19" s="42" t="s">
        <v>77</v>
      </c>
      <c r="C19" s="24">
        <v>0</v>
      </c>
      <c r="D19" s="24">
        <v>89.480643749999217</v>
      </c>
      <c r="E19" s="24">
        <v>72.661845359374638</v>
      </c>
      <c r="F19" s="24">
        <v>58.808499972770733</v>
      </c>
      <c r="G19" s="24">
        <v>56.950521222706811</v>
      </c>
      <c r="H19" s="24">
        <v>59.097897525762164</v>
      </c>
      <c r="I19" s="24">
        <v>56.23814226957802</v>
      </c>
      <c r="J19" s="24">
        <v>34.323737625247304</v>
      </c>
      <c r="K19" s="24">
        <v>38.419546969314979</v>
      </c>
      <c r="L19" s="24">
        <v>38.515595836734065</v>
      </c>
      <c r="M19" s="24">
        <v>33.599384826329697</v>
      </c>
      <c r="N19" s="24">
        <v>23.658383288391633</v>
      </c>
      <c r="O19" s="24">
        <v>19.707529246614286</v>
      </c>
      <c r="P19" s="24">
        <v>20.759298069731813</v>
      </c>
      <c r="Q19" s="24">
        <v>-13</v>
      </c>
      <c r="R19" s="24">
        <v>0</v>
      </c>
      <c r="S19" s="24">
        <v>-6</v>
      </c>
      <c r="T19" s="24">
        <v>-17</v>
      </c>
      <c r="U19" s="24">
        <v>-6</v>
      </c>
      <c r="V19" s="24">
        <v>-16</v>
      </c>
      <c r="W19" s="24">
        <v>-10</v>
      </c>
      <c r="X19" s="24"/>
      <c r="Y19" s="17"/>
      <c r="Z19" s="17"/>
      <c r="AA19" s="17"/>
      <c r="AB19" s="22" t="s">
        <v>76</v>
      </c>
      <c r="AC19" s="315">
        <v>88.940580627205037</v>
      </c>
      <c r="AD19" s="315">
        <v>54.761730200973446</v>
      </c>
      <c r="AE19" s="315">
        <v>5.9937488408558348</v>
      </c>
      <c r="AF19" s="315">
        <v>0</v>
      </c>
      <c r="AG19" s="315">
        <v>84.822523088785687</v>
      </c>
      <c r="AH19" s="315">
        <v>52.632672460349902</v>
      </c>
      <c r="AI19" s="315">
        <v>5.6877894622632645</v>
      </c>
      <c r="AJ19" s="315">
        <v>0</v>
      </c>
      <c r="AK19" s="315">
        <v>16.513171102892084</v>
      </c>
      <c r="AL19" s="315">
        <v>10.001124530047777</v>
      </c>
      <c r="AM19" s="315">
        <v>1.1010873883895695</v>
      </c>
      <c r="AN19" s="315">
        <v>0</v>
      </c>
      <c r="AO19" s="315">
        <v>30.484353191402338</v>
      </c>
      <c r="AP19" s="315">
        <v>19.059091060829594</v>
      </c>
      <c r="AQ19" s="315">
        <v>2.0486496408809103</v>
      </c>
      <c r="AR19" s="315">
        <v>0</v>
      </c>
      <c r="AS19" s="315">
        <v>1.5011887526678991</v>
      </c>
      <c r="AT19" s="315">
        <v>1.0896437742595235</v>
      </c>
      <c r="AU19" s="315">
        <v>0.11756975917084278</v>
      </c>
      <c r="AV19" s="315">
        <v>0</v>
      </c>
      <c r="AW19" s="315">
        <v>9.182822591386671</v>
      </c>
      <c r="AX19" s="315">
        <v>5.8651177632353599</v>
      </c>
      <c r="AY19" s="315">
        <v>0.63429534542868815</v>
      </c>
      <c r="AZ19" s="315">
        <v>0</v>
      </c>
      <c r="BA19" s="315">
        <v>18.282964337622051</v>
      </c>
      <c r="BB19" s="315">
        <v>11.217797028135273</v>
      </c>
      <c r="BC19" s="315">
        <v>1.1994280650708951</v>
      </c>
      <c r="BD19" s="315">
        <v>0</v>
      </c>
      <c r="BE19" s="315">
        <v>8.8580231128146441</v>
      </c>
      <c r="BF19" s="315">
        <v>5.399898303842372</v>
      </c>
      <c r="BG19" s="315">
        <v>0.58675926332235651</v>
      </c>
      <c r="BH19" s="315">
        <v>0</v>
      </c>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row>
    <row r="20" spans="1:85" s="20" customFormat="1" x14ac:dyDescent="0.25">
      <c r="A20" s="41">
        <v>299</v>
      </c>
      <c r="B20" s="42" t="s">
        <v>78</v>
      </c>
      <c r="C20" s="24">
        <v>0</v>
      </c>
      <c r="D20" s="24">
        <v>18</v>
      </c>
      <c r="E20" s="24">
        <v>18</v>
      </c>
      <c r="F20" s="24">
        <v>18</v>
      </c>
      <c r="G20" s="24">
        <v>18</v>
      </c>
      <c r="H20" s="24">
        <v>18</v>
      </c>
      <c r="I20" s="24">
        <v>0</v>
      </c>
      <c r="J20" s="24">
        <v>0</v>
      </c>
      <c r="K20" s="24">
        <v>0</v>
      </c>
      <c r="L20" s="24">
        <v>0</v>
      </c>
      <c r="M20" s="24">
        <v>0</v>
      </c>
      <c r="N20" s="24">
        <v>0</v>
      </c>
      <c r="O20" s="24">
        <v>0</v>
      </c>
      <c r="P20" s="24">
        <v>0</v>
      </c>
      <c r="Q20" s="24">
        <v>0</v>
      </c>
      <c r="R20" s="24">
        <v>0</v>
      </c>
      <c r="S20" s="24">
        <v>0</v>
      </c>
      <c r="T20" s="24">
        <v>0</v>
      </c>
      <c r="U20" s="24">
        <v>0</v>
      </c>
      <c r="V20" s="24">
        <v>0</v>
      </c>
      <c r="W20" s="24">
        <v>0</v>
      </c>
      <c r="X20" s="24"/>
      <c r="Y20" s="17"/>
      <c r="Z20" s="17"/>
      <c r="AA20" s="17"/>
      <c r="AB20" s="22" t="s">
        <v>40</v>
      </c>
      <c r="AC20" s="315">
        <v>102.84525437400232</v>
      </c>
      <c r="AD20" s="315">
        <v>64.043918624011809</v>
      </c>
      <c r="AE20" s="315">
        <v>7.0586088028126017</v>
      </c>
      <c r="AF20" s="315">
        <v>0</v>
      </c>
      <c r="AG20" s="315">
        <v>102.77833218428705</v>
      </c>
      <c r="AH20" s="315">
        <v>64.467989141318753</v>
      </c>
      <c r="AI20" s="315">
        <v>6.9978261119962841</v>
      </c>
      <c r="AJ20" s="315">
        <v>0</v>
      </c>
      <c r="AK20" s="315">
        <v>17.013796835807955</v>
      </c>
      <c r="AL20" s="315">
        <v>10.653477687051376</v>
      </c>
      <c r="AM20" s="315">
        <v>1.1326373952012798</v>
      </c>
      <c r="AN20" s="315">
        <v>0</v>
      </c>
      <c r="AO20" s="315">
        <v>23.264393909366351</v>
      </c>
      <c r="AP20" s="315">
        <v>14.994811753496478</v>
      </c>
      <c r="AQ20" s="315">
        <v>1.6310931828322393</v>
      </c>
      <c r="AR20" s="315">
        <v>0</v>
      </c>
      <c r="AS20" s="315">
        <v>17.468171410161986</v>
      </c>
      <c r="AT20" s="315">
        <v>10.739704626915959</v>
      </c>
      <c r="AU20" s="315">
        <v>1.1679070307532717</v>
      </c>
      <c r="AV20" s="315">
        <v>0</v>
      </c>
      <c r="AW20" s="315">
        <v>13.774233887080005</v>
      </c>
      <c r="AX20" s="315">
        <v>8.6536226196759127</v>
      </c>
      <c r="AY20" s="315">
        <v>0.95144301814303223</v>
      </c>
      <c r="AZ20" s="315">
        <v>0</v>
      </c>
      <c r="BA20" s="315">
        <v>24.034341703582999</v>
      </c>
      <c r="BB20" s="315">
        <v>14.852175203723695</v>
      </c>
      <c r="BC20" s="315">
        <v>1.6199505155349714</v>
      </c>
      <c r="BD20" s="315">
        <v>0</v>
      </c>
      <c r="BE20" s="315">
        <v>7.2233944382877606</v>
      </c>
      <c r="BF20" s="315">
        <v>4.5741972504553328</v>
      </c>
      <c r="BG20" s="315">
        <v>0.49479496953149038</v>
      </c>
      <c r="BH20" s="315">
        <v>0</v>
      </c>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row>
    <row r="21" spans="1:85" s="20" customFormat="1" x14ac:dyDescent="0.25">
      <c r="A21" s="41">
        <v>301</v>
      </c>
      <c r="B21" s="42" t="s">
        <v>80</v>
      </c>
      <c r="C21" s="24">
        <v>0</v>
      </c>
      <c r="D21" s="24">
        <v>89.480643749999217</v>
      </c>
      <c r="E21" s="24">
        <v>72.661845359374638</v>
      </c>
      <c r="F21" s="24">
        <v>58.808499972770733</v>
      </c>
      <c r="G21" s="24">
        <v>56.950521222706811</v>
      </c>
      <c r="H21" s="24">
        <v>59.097897525762164</v>
      </c>
      <c r="I21" s="24">
        <v>56.23814226957802</v>
      </c>
      <c r="J21" s="24">
        <v>34.323737625247304</v>
      </c>
      <c r="K21" s="24">
        <v>38.419546969314979</v>
      </c>
      <c r="L21" s="24">
        <v>38.515595836734065</v>
      </c>
      <c r="M21" s="24">
        <v>33.599384826329697</v>
      </c>
      <c r="N21" s="24">
        <v>23.658383288391633</v>
      </c>
      <c r="O21" s="24">
        <v>19.707529246614286</v>
      </c>
      <c r="P21" s="24">
        <v>20.759298069731813</v>
      </c>
      <c r="Q21" s="24">
        <v>-13</v>
      </c>
      <c r="R21" s="24">
        <v>0</v>
      </c>
      <c r="S21" s="24">
        <v>-6</v>
      </c>
      <c r="T21" s="24">
        <v>-17</v>
      </c>
      <c r="U21" s="24">
        <v>-6</v>
      </c>
      <c r="V21" s="24">
        <v>-16</v>
      </c>
      <c r="W21" s="24">
        <v>-10</v>
      </c>
      <c r="X21" s="24"/>
      <c r="Y21" s="17"/>
      <c r="Z21" s="17"/>
      <c r="AA21" s="17"/>
      <c r="AB21" s="25" t="s">
        <v>79</v>
      </c>
      <c r="AC21" s="347" t="s">
        <v>71</v>
      </c>
      <c r="AD21" s="347" t="s">
        <v>72</v>
      </c>
      <c r="AE21" s="347" t="s">
        <v>191</v>
      </c>
      <c r="AF21" s="347" t="s">
        <v>185</v>
      </c>
      <c r="AG21" s="347" t="s">
        <v>71</v>
      </c>
      <c r="AH21" s="347" t="s">
        <v>72</v>
      </c>
      <c r="AI21" s="347" t="s">
        <v>191</v>
      </c>
      <c r="AJ21" s="347" t="s">
        <v>185</v>
      </c>
      <c r="AK21" s="347" t="s">
        <v>71</v>
      </c>
      <c r="AL21" s="347" t="s">
        <v>72</v>
      </c>
      <c r="AM21" s="347" t="s">
        <v>191</v>
      </c>
      <c r="AN21" s="347" t="s">
        <v>185</v>
      </c>
      <c r="AO21" s="347" t="s">
        <v>71</v>
      </c>
      <c r="AP21" s="347" t="s">
        <v>72</v>
      </c>
      <c r="AQ21" s="347" t="s">
        <v>191</v>
      </c>
      <c r="AR21" s="347" t="s">
        <v>185</v>
      </c>
      <c r="AS21" s="347" t="s">
        <v>71</v>
      </c>
      <c r="AT21" s="347" t="s">
        <v>72</v>
      </c>
      <c r="AU21" s="347" t="s">
        <v>191</v>
      </c>
      <c r="AV21" s="347" t="s">
        <v>185</v>
      </c>
      <c r="AW21" s="347" t="s">
        <v>71</v>
      </c>
      <c r="AX21" s="347" t="s">
        <v>72</v>
      </c>
      <c r="AY21" s="347" t="s">
        <v>191</v>
      </c>
      <c r="AZ21" s="347" t="s">
        <v>185</v>
      </c>
      <c r="BA21" s="347" t="s">
        <v>71</v>
      </c>
      <c r="BB21" s="347" t="s">
        <v>72</v>
      </c>
      <c r="BC21" s="347" t="s">
        <v>191</v>
      </c>
      <c r="BD21" s="347" t="s">
        <v>185</v>
      </c>
      <c r="BE21" s="347" t="s">
        <v>71</v>
      </c>
      <c r="BF21" s="347" t="s">
        <v>72</v>
      </c>
      <c r="BG21" s="347" t="s">
        <v>191</v>
      </c>
      <c r="BH21" s="347" t="s">
        <v>185</v>
      </c>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row>
    <row r="22" spans="1:85" s="20" customFormat="1" x14ac:dyDescent="0.25">
      <c r="A22" s="41">
        <v>303</v>
      </c>
      <c r="B22" s="42" t="s">
        <v>81</v>
      </c>
      <c r="C22" s="24">
        <v>0</v>
      </c>
      <c r="D22" s="24">
        <v>167.68064374999921</v>
      </c>
      <c r="E22" s="24">
        <v>150.86184535937463</v>
      </c>
      <c r="F22" s="24">
        <v>137.00849997277072</v>
      </c>
      <c r="G22" s="24">
        <v>135.1505212227068</v>
      </c>
      <c r="H22" s="24">
        <v>137.29789752576215</v>
      </c>
      <c r="I22" s="24">
        <v>56.23814226957802</v>
      </c>
      <c r="J22" s="24">
        <v>34.323737625247304</v>
      </c>
      <c r="K22" s="24">
        <v>38.419546969314979</v>
      </c>
      <c r="L22" s="24">
        <v>38.515595836734065</v>
      </c>
      <c r="M22" s="24">
        <v>33.599384826329697</v>
      </c>
      <c r="N22" s="24">
        <v>23.658383288391633</v>
      </c>
      <c r="O22" s="24">
        <v>19.707529246614286</v>
      </c>
      <c r="P22" s="24">
        <v>20.759298069731813</v>
      </c>
      <c r="Q22" s="24">
        <v>-13</v>
      </c>
      <c r="R22" s="24">
        <v>0</v>
      </c>
      <c r="S22" s="24">
        <v>-6</v>
      </c>
      <c r="T22" s="24">
        <v>-17</v>
      </c>
      <c r="U22" s="24">
        <v>-6</v>
      </c>
      <c r="V22" s="24">
        <v>-16</v>
      </c>
      <c r="W22" s="24">
        <v>-10</v>
      </c>
      <c r="X22" s="24"/>
      <c r="Y22" s="17"/>
      <c r="Z22" s="17"/>
      <c r="AA22" s="17"/>
      <c r="AB22" s="22" t="s">
        <v>37</v>
      </c>
      <c r="AC22" s="315">
        <f>AC17/5</f>
        <v>93.120162085268788</v>
      </c>
      <c r="AD22" s="315">
        <f t="shared" ref="AD22:BH25" si="10">AD17/5</f>
        <v>8.2249800608778152</v>
      </c>
      <c r="AE22" s="315">
        <f t="shared" si="10"/>
        <v>0.85373943802115237</v>
      </c>
      <c r="AF22" s="315">
        <f t="shared" si="10"/>
        <v>0</v>
      </c>
      <c r="AG22" s="315">
        <f t="shared" si="10"/>
        <v>94.19132015255029</v>
      </c>
      <c r="AH22" s="315">
        <f t="shared" si="10"/>
        <v>8.7580716891291317</v>
      </c>
      <c r="AI22" s="315">
        <f t="shared" si="10"/>
        <v>0.93006971820080042</v>
      </c>
      <c r="AJ22" s="315">
        <f t="shared" si="10"/>
        <v>0</v>
      </c>
      <c r="AK22" s="315">
        <f t="shared" si="10"/>
        <v>11.434416441801574</v>
      </c>
      <c r="AL22" s="315">
        <f t="shared" si="10"/>
        <v>0.77506092360164014</v>
      </c>
      <c r="AM22" s="315">
        <f t="shared" si="10"/>
        <v>8.1301525103022423E-2</v>
      </c>
      <c r="AN22" s="315">
        <f t="shared" si="10"/>
        <v>0</v>
      </c>
      <c r="AO22" s="315">
        <f t="shared" si="10"/>
        <v>58.664939962649576</v>
      </c>
      <c r="AP22" s="315">
        <f t="shared" si="10"/>
        <v>3.4642636776185909</v>
      </c>
      <c r="AQ22" s="315">
        <f t="shared" si="10"/>
        <v>0.37510211483880906</v>
      </c>
      <c r="AR22" s="315">
        <f t="shared" si="10"/>
        <v>0</v>
      </c>
      <c r="AS22" s="315">
        <f t="shared" si="10"/>
        <v>6.7344249703816388</v>
      </c>
      <c r="AT22" s="315">
        <f t="shared" si="10"/>
        <v>1.2992483507317243</v>
      </c>
      <c r="AU22" s="315">
        <f t="shared" si="10"/>
        <v>0.13343057163494582</v>
      </c>
      <c r="AV22" s="315">
        <f t="shared" si="10"/>
        <v>0</v>
      </c>
      <c r="AW22" s="315">
        <f t="shared" si="10"/>
        <v>7.9308718819542419</v>
      </c>
      <c r="AX22" s="315">
        <f t="shared" si="10"/>
        <v>1.4849780522571543</v>
      </c>
      <c r="AY22" s="315">
        <f t="shared" si="10"/>
        <v>0.16078984157286319</v>
      </c>
      <c r="AZ22" s="315">
        <f t="shared" si="10"/>
        <v>0</v>
      </c>
      <c r="BA22" s="315">
        <f t="shared" si="10"/>
        <v>7.4706558493398161</v>
      </c>
      <c r="BB22" s="315">
        <f t="shared" si="10"/>
        <v>0.97827189039574469</v>
      </c>
      <c r="BC22" s="315">
        <f t="shared" si="10"/>
        <v>0.10261773524201445</v>
      </c>
      <c r="BD22" s="315">
        <f t="shared" si="10"/>
        <v>0</v>
      </c>
      <c r="BE22" s="315">
        <f t="shared" si="10"/>
        <v>1.9560110464234524</v>
      </c>
      <c r="BF22" s="315">
        <f t="shared" si="10"/>
        <v>0.75624879452427807</v>
      </c>
      <c r="BG22" s="315">
        <f t="shared" si="10"/>
        <v>7.6827929809145434E-2</v>
      </c>
      <c r="BH22" s="315">
        <f t="shared" si="10"/>
        <v>0</v>
      </c>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row>
    <row r="23" spans="1:85" s="20" customFormat="1" x14ac:dyDescent="0.25">
      <c r="A23" s="41"/>
      <c r="B23" s="42"/>
      <c r="C23" s="26"/>
      <c r="D23" s="26"/>
      <c r="E23" s="26"/>
      <c r="F23" s="26"/>
      <c r="G23" s="26"/>
      <c r="H23" s="26"/>
      <c r="I23" s="26"/>
      <c r="J23" s="26"/>
      <c r="K23" s="26"/>
      <c r="L23" s="26"/>
      <c r="M23" s="26"/>
      <c r="N23" s="26"/>
      <c r="O23" s="26"/>
      <c r="P23" s="26"/>
      <c r="Q23" s="26"/>
      <c r="R23" s="26"/>
      <c r="S23" s="26"/>
      <c r="T23" s="26"/>
      <c r="U23" s="26"/>
      <c r="V23" s="26"/>
      <c r="W23" s="26"/>
      <c r="X23" s="26"/>
      <c r="Y23" s="17"/>
      <c r="Z23" s="17"/>
      <c r="AA23" s="17"/>
      <c r="AB23" s="22" t="s">
        <v>75</v>
      </c>
      <c r="AC23" s="315">
        <f t="shared" ref="AC23:AR25" si="11">AC18/5</f>
        <v>14.122552480612436</v>
      </c>
      <c r="AD23" s="315">
        <f t="shared" si="11"/>
        <v>8.2331716795659489</v>
      </c>
      <c r="AE23" s="315">
        <f t="shared" si="11"/>
        <v>0.82915449651438033</v>
      </c>
      <c r="AF23" s="315">
        <f t="shared" si="11"/>
        <v>0</v>
      </c>
      <c r="AG23" s="315">
        <f t="shared" si="11"/>
        <v>13.888390358957807</v>
      </c>
      <c r="AH23" s="315">
        <f t="shared" si="11"/>
        <v>8.0410774959777456</v>
      </c>
      <c r="AI23" s="315">
        <f t="shared" si="11"/>
        <v>0.82617263021646425</v>
      </c>
      <c r="AJ23" s="315">
        <f t="shared" si="11"/>
        <v>0</v>
      </c>
      <c r="AK23" s="315">
        <f t="shared" si="11"/>
        <v>1.765603874744808</v>
      </c>
      <c r="AL23" s="315">
        <f t="shared" si="11"/>
        <v>1.0048395571007833</v>
      </c>
      <c r="AM23" s="315">
        <f t="shared" si="11"/>
        <v>0.10292735623114915</v>
      </c>
      <c r="AN23" s="315">
        <f t="shared" si="11"/>
        <v>0</v>
      </c>
      <c r="AO23" s="315">
        <f t="shared" si="11"/>
        <v>4.9821158025389298</v>
      </c>
      <c r="AP23" s="315">
        <f t="shared" si="11"/>
        <v>2.8510277853503219</v>
      </c>
      <c r="AQ23" s="315">
        <f t="shared" si="11"/>
        <v>0.2901435286362184</v>
      </c>
      <c r="AR23" s="315">
        <f t="shared" si="11"/>
        <v>0</v>
      </c>
      <c r="AS23" s="315">
        <f t="shared" si="10"/>
        <v>1.6629178861946321</v>
      </c>
      <c r="AT23" s="315">
        <f t="shared" si="10"/>
        <v>0.98410475124788077</v>
      </c>
      <c r="AU23" s="315">
        <f t="shared" si="10"/>
        <v>0.10577365050838354</v>
      </c>
      <c r="AV23" s="315">
        <f t="shared" si="10"/>
        <v>0</v>
      </c>
      <c r="AW23" s="315">
        <f t="shared" si="10"/>
        <v>2.1067834176711489</v>
      </c>
      <c r="AX23" s="315">
        <f t="shared" si="10"/>
        <v>1.2378458312111154</v>
      </c>
      <c r="AY23" s="315">
        <f t="shared" si="10"/>
        <v>0.12269304960323776</v>
      </c>
      <c r="AZ23" s="315">
        <f t="shared" si="10"/>
        <v>0</v>
      </c>
      <c r="BA23" s="315">
        <f t="shared" si="10"/>
        <v>2.1683684764196456</v>
      </c>
      <c r="BB23" s="315">
        <f t="shared" si="10"/>
        <v>1.2682955147596164</v>
      </c>
      <c r="BC23" s="315">
        <f t="shared" si="10"/>
        <v>0.12991358006512838</v>
      </c>
      <c r="BD23" s="315">
        <f t="shared" si="10"/>
        <v>0</v>
      </c>
      <c r="BE23" s="315">
        <f t="shared" si="10"/>
        <v>1.2026009013886416</v>
      </c>
      <c r="BF23" s="315">
        <f t="shared" si="10"/>
        <v>0.69496405630802771</v>
      </c>
      <c r="BG23" s="315">
        <f t="shared" si="10"/>
        <v>7.4721465172347054E-2</v>
      </c>
      <c r="BH23" s="315">
        <f t="shared" si="10"/>
        <v>0</v>
      </c>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row>
    <row r="24" spans="1:85" s="20" customFormat="1" x14ac:dyDescent="0.25">
      <c r="A24" s="41">
        <v>330</v>
      </c>
      <c r="B24" s="42" t="s">
        <v>82</v>
      </c>
      <c r="C24" s="27">
        <v>1.6E-2</v>
      </c>
      <c r="D24" s="27">
        <v>1.6E-2</v>
      </c>
      <c r="E24" s="27">
        <v>1.6E-2</v>
      </c>
      <c r="F24" s="27">
        <v>1.6E-2</v>
      </c>
      <c r="G24" s="27">
        <v>1.6E-2</v>
      </c>
      <c r="H24" s="27">
        <v>1.6E-2</v>
      </c>
      <c r="I24" s="27">
        <v>1.6E-2</v>
      </c>
      <c r="J24" s="27">
        <v>1.6E-2</v>
      </c>
      <c r="K24" s="27">
        <v>1.6E-2</v>
      </c>
      <c r="L24" s="27">
        <v>1.6E-2</v>
      </c>
      <c r="M24" s="27">
        <v>1.6E-2</v>
      </c>
      <c r="N24" s="27">
        <v>1.6E-2</v>
      </c>
      <c r="O24" s="27">
        <v>1.6E-2</v>
      </c>
      <c r="P24" s="27">
        <v>1.6E-2</v>
      </c>
      <c r="Q24" s="27">
        <v>1.6E-2</v>
      </c>
      <c r="R24" s="27">
        <v>1.6E-2</v>
      </c>
      <c r="S24" s="27">
        <v>1.6E-2</v>
      </c>
      <c r="T24" s="27">
        <v>1.6E-2</v>
      </c>
      <c r="U24" s="27">
        <v>1.6E-2</v>
      </c>
      <c r="V24" s="27">
        <v>1.6E-2</v>
      </c>
      <c r="W24" s="27">
        <v>1.6E-2</v>
      </c>
      <c r="X24" s="27"/>
      <c r="Y24" s="17"/>
      <c r="Z24" s="17"/>
      <c r="AA24" s="17"/>
      <c r="AB24" s="22" t="s">
        <v>76</v>
      </c>
      <c r="AC24" s="315">
        <f t="shared" si="11"/>
        <v>17.788116125441007</v>
      </c>
      <c r="AD24" s="315">
        <f t="shared" si="10"/>
        <v>10.952346040194689</v>
      </c>
      <c r="AE24" s="315">
        <f t="shared" si="10"/>
        <v>1.198749768171167</v>
      </c>
      <c r="AF24" s="315">
        <f t="shared" si="10"/>
        <v>0</v>
      </c>
      <c r="AG24" s="315">
        <f t="shared" si="10"/>
        <v>16.964504617757136</v>
      </c>
      <c r="AH24" s="315">
        <f t="shared" si="10"/>
        <v>10.526534492069981</v>
      </c>
      <c r="AI24" s="315">
        <f t="shared" si="10"/>
        <v>1.1375578924526528</v>
      </c>
      <c r="AJ24" s="315">
        <f t="shared" si="10"/>
        <v>0</v>
      </c>
      <c r="AK24" s="315">
        <f t="shared" si="10"/>
        <v>3.3026342205784167</v>
      </c>
      <c r="AL24" s="315">
        <f t="shared" si="10"/>
        <v>2.0002249060095556</v>
      </c>
      <c r="AM24" s="315">
        <f t="shared" si="10"/>
        <v>0.22021747767791391</v>
      </c>
      <c r="AN24" s="315">
        <f t="shared" si="10"/>
        <v>0</v>
      </c>
      <c r="AO24" s="315">
        <f t="shared" si="10"/>
        <v>6.0968706382804676</v>
      </c>
      <c r="AP24" s="315">
        <f t="shared" si="10"/>
        <v>3.8118182121659188</v>
      </c>
      <c r="AQ24" s="315">
        <f t="shared" si="10"/>
        <v>0.40972992817618203</v>
      </c>
      <c r="AR24" s="315">
        <f t="shared" si="10"/>
        <v>0</v>
      </c>
      <c r="AS24" s="315">
        <f t="shared" si="10"/>
        <v>0.30023775053357982</v>
      </c>
      <c r="AT24" s="315">
        <f t="shared" si="10"/>
        <v>0.21792875485190472</v>
      </c>
      <c r="AU24" s="315">
        <f t="shared" si="10"/>
        <v>2.3513951834168555E-2</v>
      </c>
      <c r="AV24" s="315">
        <f t="shared" si="10"/>
        <v>0</v>
      </c>
      <c r="AW24" s="315">
        <f t="shared" si="10"/>
        <v>1.8365645182773342</v>
      </c>
      <c r="AX24" s="315">
        <f t="shared" si="10"/>
        <v>1.173023552647072</v>
      </c>
      <c r="AY24" s="315">
        <f t="shared" si="10"/>
        <v>0.12685906908573763</v>
      </c>
      <c r="AZ24" s="315">
        <f t="shared" si="10"/>
        <v>0</v>
      </c>
      <c r="BA24" s="315">
        <f t="shared" si="10"/>
        <v>3.6565928675244104</v>
      </c>
      <c r="BB24" s="315">
        <f t="shared" si="10"/>
        <v>2.2435594056270545</v>
      </c>
      <c r="BC24" s="315">
        <f t="shared" si="10"/>
        <v>0.23988561301417902</v>
      </c>
      <c r="BD24" s="315">
        <f t="shared" si="10"/>
        <v>0</v>
      </c>
      <c r="BE24" s="315">
        <f t="shared" si="10"/>
        <v>1.7716046225629287</v>
      </c>
      <c r="BF24" s="315">
        <f t="shared" si="10"/>
        <v>1.0799796607684744</v>
      </c>
      <c r="BG24" s="315">
        <f t="shared" si="10"/>
        <v>0.1173518526644713</v>
      </c>
      <c r="BH24" s="315">
        <f t="shared" si="10"/>
        <v>0</v>
      </c>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row>
    <row r="25" spans="1:85" s="20" customFormat="1" x14ac:dyDescent="0.25">
      <c r="A25" s="41">
        <v>331</v>
      </c>
      <c r="B25" s="42" t="s">
        <v>83</v>
      </c>
      <c r="C25" s="28">
        <v>162306.85636654083</v>
      </c>
      <c r="D25" s="28">
        <v>164903.76606840547</v>
      </c>
      <c r="E25" s="28">
        <v>167542.22632549997</v>
      </c>
      <c r="F25" s="28">
        <v>170222.90194670798</v>
      </c>
      <c r="G25" s="28">
        <v>172946.46837785532</v>
      </c>
      <c r="H25" s="28">
        <v>175713.611871901</v>
      </c>
      <c r="I25" s="28">
        <v>178525.02966185141</v>
      </c>
      <c r="J25" s="28">
        <v>181381.43013644105</v>
      </c>
      <c r="K25" s="28">
        <v>184283.53301862412</v>
      </c>
      <c r="L25" s="28">
        <v>187232.06954692211</v>
      </c>
      <c r="M25" s="28">
        <v>190227.78265967287</v>
      </c>
      <c r="N25" s="28">
        <v>193271.42718222764</v>
      </c>
      <c r="O25" s="28">
        <v>196363.77001714328</v>
      </c>
      <c r="P25" s="28">
        <v>199505.59033741758</v>
      </c>
      <c r="Q25" s="28">
        <v>202697.67978281627</v>
      </c>
      <c r="R25" s="28">
        <v>205940.84265934132</v>
      </c>
      <c r="S25" s="28">
        <v>209235.89614189079</v>
      </c>
      <c r="T25" s="28">
        <v>212583.67048016103</v>
      </c>
      <c r="U25" s="28">
        <v>215985.0092078436</v>
      </c>
      <c r="V25" s="28">
        <v>219440.76935516909</v>
      </c>
      <c r="W25" s="28">
        <v>222951.8216648518</v>
      </c>
      <c r="X25" s="28"/>
      <c r="Y25" s="17"/>
      <c r="Z25" s="17"/>
      <c r="AA25" s="17"/>
      <c r="AB25" s="22" t="s">
        <v>40</v>
      </c>
      <c r="AC25" s="315">
        <f t="shared" si="11"/>
        <v>20.569050874800464</v>
      </c>
      <c r="AD25" s="315">
        <f t="shared" si="10"/>
        <v>12.808783724802362</v>
      </c>
      <c r="AE25" s="315">
        <f t="shared" si="10"/>
        <v>1.4117217605625203</v>
      </c>
      <c r="AF25" s="315">
        <f t="shared" si="10"/>
        <v>0</v>
      </c>
      <c r="AG25" s="315">
        <f t="shared" si="10"/>
        <v>20.555666436857411</v>
      </c>
      <c r="AH25" s="315">
        <f t="shared" si="10"/>
        <v>12.893597828263751</v>
      </c>
      <c r="AI25" s="315">
        <f t="shared" si="10"/>
        <v>1.3995652223992567</v>
      </c>
      <c r="AJ25" s="315">
        <f t="shared" si="10"/>
        <v>0</v>
      </c>
      <c r="AK25" s="315">
        <f t="shared" si="10"/>
        <v>3.402759367161591</v>
      </c>
      <c r="AL25" s="315">
        <f t="shared" si="10"/>
        <v>2.1306955374102752</v>
      </c>
      <c r="AM25" s="315">
        <f t="shared" si="10"/>
        <v>0.22652747904025597</v>
      </c>
      <c r="AN25" s="315">
        <f t="shared" si="10"/>
        <v>0</v>
      </c>
      <c r="AO25" s="315">
        <f t="shared" si="10"/>
        <v>4.6528787818732704</v>
      </c>
      <c r="AP25" s="315">
        <f t="shared" si="10"/>
        <v>2.9989623506992955</v>
      </c>
      <c r="AQ25" s="315">
        <f t="shared" si="10"/>
        <v>0.32621863656644784</v>
      </c>
      <c r="AR25" s="315">
        <f t="shared" si="10"/>
        <v>0</v>
      </c>
      <c r="AS25" s="315">
        <f t="shared" si="10"/>
        <v>3.4936342820323971</v>
      </c>
      <c r="AT25" s="315">
        <f t="shared" si="10"/>
        <v>2.1479409253831916</v>
      </c>
      <c r="AU25" s="315">
        <f t="shared" si="10"/>
        <v>0.23358140615065434</v>
      </c>
      <c r="AV25" s="315">
        <f t="shared" si="10"/>
        <v>0</v>
      </c>
      <c r="AW25" s="315">
        <f t="shared" si="10"/>
        <v>2.754846777416001</v>
      </c>
      <c r="AX25" s="315">
        <f t="shared" si="10"/>
        <v>1.7307245239351825</v>
      </c>
      <c r="AY25" s="315">
        <f t="shared" si="10"/>
        <v>0.19028860362860645</v>
      </c>
      <c r="AZ25" s="315">
        <f t="shared" si="10"/>
        <v>0</v>
      </c>
      <c r="BA25" s="315">
        <f t="shared" si="10"/>
        <v>4.8068683407165995</v>
      </c>
      <c r="BB25" s="315">
        <f t="shared" si="10"/>
        <v>2.9704350407447389</v>
      </c>
      <c r="BC25" s="315">
        <f t="shared" si="10"/>
        <v>0.32399010310699428</v>
      </c>
      <c r="BD25" s="315">
        <f t="shared" si="10"/>
        <v>0</v>
      </c>
      <c r="BE25" s="315">
        <f t="shared" si="10"/>
        <v>1.444678887657552</v>
      </c>
      <c r="BF25" s="315">
        <f t="shared" si="10"/>
        <v>0.9148394500910666</v>
      </c>
      <c r="BG25" s="315">
        <f t="shared" si="10"/>
        <v>9.8958993906298073E-2</v>
      </c>
      <c r="BH25" s="315">
        <f t="shared" si="10"/>
        <v>0</v>
      </c>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332</v>
      </c>
      <c r="B26" s="42" t="s">
        <v>84</v>
      </c>
      <c r="C26" s="28">
        <v>148228.38609739568</v>
      </c>
      <c r="D26" s="28">
        <v>150600.04027495402</v>
      </c>
      <c r="E26" s="28">
        <v>153009.64091935329</v>
      </c>
      <c r="F26" s="28">
        <v>155457.79517406295</v>
      </c>
      <c r="G26" s="28">
        <v>157945.11989684796</v>
      </c>
      <c r="H26" s="28">
        <v>160472.24181519751</v>
      </c>
      <c r="I26" s="28">
        <v>163039.79768424068</v>
      </c>
      <c r="J26" s="28">
        <v>165648.43444718854</v>
      </c>
      <c r="K26" s="28">
        <v>168298.80939834355</v>
      </c>
      <c r="L26" s="28">
        <v>170991.59034871706</v>
      </c>
      <c r="M26" s="28">
        <v>173727.45579429655</v>
      </c>
      <c r="N26" s="28">
        <v>176507.09508700529</v>
      </c>
      <c r="O26" s="28">
        <v>179331.20860839737</v>
      </c>
      <c r="P26" s="28">
        <v>182200.50794613172</v>
      </c>
      <c r="Q26" s="28">
        <v>185115.71607326984</v>
      </c>
      <c r="R26" s="28">
        <v>188077.56753044215</v>
      </c>
      <c r="S26" s="28">
        <v>191086.80861092923</v>
      </c>
      <c r="T26" s="28">
        <v>194144.19754870411</v>
      </c>
      <c r="U26" s="28">
        <v>197250.50470948339</v>
      </c>
      <c r="V26" s="28">
        <v>200406.51278483513</v>
      </c>
      <c r="W26" s="28">
        <v>203613.01698939249</v>
      </c>
      <c r="X26" s="28"/>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v>336</v>
      </c>
      <c r="B27" s="42" t="s">
        <v>85</v>
      </c>
      <c r="C27" s="29">
        <v>111210.76285864371</v>
      </c>
      <c r="D27" s="29">
        <v>112990.13506438246</v>
      </c>
      <c r="E27" s="29">
        <v>114797.97722541263</v>
      </c>
      <c r="F27" s="29">
        <v>116634.74486101928</v>
      </c>
      <c r="G27" s="29">
        <v>118500.90077879564</v>
      </c>
      <c r="H27" s="29">
        <v>120396.91519125621</v>
      </c>
      <c r="I27" s="29">
        <v>122323.26583431635</v>
      </c>
      <c r="J27" s="29">
        <v>124280.43808766546</v>
      </c>
      <c r="K27" s="29">
        <v>126268.92509706818</v>
      </c>
      <c r="L27" s="29">
        <v>128289.22789862064</v>
      </c>
      <c r="M27" s="29">
        <v>130341.85554499908</v>
      </c>
      <c r="N27" s="29">
        <v>132427.32523371911</v>
      </c>
      <c r="O27" s="29">
        <v>134546.1624374587</v>
      </c>
      <c r="P27" s="29">
        <v>136698.90103645809</v>
      </c>
      <c r="Q27" s="29">
        <v>138886.08345304072</v>
      </c>
      <c r="R27" s="29">
        <v>141108.26078828995</v>
      </c>
      <c r="S27" s="29">
        <v>143365.99296090263</v>
      </c>
      <c r="T27" s="29">
        <v>145659.84884827715</v>
      </c>
      <c r="U27" s="29">
        <v>147990.40642984887</v>
      </c>
      <c r="V27" s="29">
        <v>150358.25293272705</v>
      </c>
      <c r="W27" s="29">
        <v>152763.98497965073</v>
      </c>
      <c r="X27" s="29"/>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c r="B28" s="42"/>
      <c r="C28" s="26"/>
      <c r="D28" s="26"/>
      <c r="E28" s="26"/>
      <c r="F28" s="26"/>
      <c r="G28" s="26"/>
      <c r="H28" s="26"/>
      <c r="I28" s="26"/>
      <c r="J28" s="26"/>
      <c r="K28" s="26"/>
      <c r="L28" s="26"/>
      <c r="M28" s="26"/>
      <c r="N28" s="26"/>
      <c r="O28" s="26"/>
      <c r="P28" s="26"/>
      <c r="Q28" s="26"/>
      <c r="R28" s="26"/>
      <c r="S28" s="26"/>
      <c r="T28" s="26"/>
      <c r="U28" s="26"/>
      <c r="V28" s="26"/>
      <c r="W28" s="26"/>
      <c r="X28" s="26"/>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339</v>
      </c>
      <c r="B29" s="42" t="s">
        <v>86</v>
      </c>
      <c r="C29" s="24">
        <v>0</v>
      </c>
      <c r="D29" s="24">
        <v>44.740321874999609</v>
      </c>
      <c r="E29" s="24">
        <v>36.330922679687319</v>
      </c>
      <c r="F29" s="24">
        <v>29.992334986113075</v>
      </c>
      <c r="G29" s="24">
        <v>29.61427103580754</v>
      </c>
      <c r="H29" s="24">
        <v>30.730906713396326</v>
      </c>
      <c r="I29" s="24">
        <v>29.243833980180572</v>
      </c>
      <c r="J29" s="24">
        <v>18.191580941381073</v>
      </c>
      <c r="K29" s="24">
        <v>20.36235989373694</v>
      </c>
      <c r="L29" s="24">
        <v>20.798421751836393</v>
      </c>
      <c r="M29" s="24">
        <v>18.143667806218037</v>
      </c>
      <c r="N29" s="24">
        <v>13.012110808615398</v>
      </c>
      <c r="O29" s="24">
        <v>10.839141085637857</v>
      </c>
      <c r="P29" s="24">
        <v>11.625206919049814</v>
      </c>
      <c r="Q29" s="24">
        <v>-7.28</v>
      </c>
      <c r="R29" s="24">
        <v>0</v>
      </c>
      <c r="S29" s="24">
        <v>-3.42</v>
      </c>
      <c r="T29" s="24">
        <v>-9.69</v>
      </c>
      <c r="U29" s="24">
        <v>-3.48</v>
      </c>
      <c r="V29" s="24">
        <v>-9.2799999999999994</v>
      </c>
      <c r="W29" s="24">
        <v>-5.9</v>
      </c>
      <c r="X29" s="2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v>340</v>
      </c>
      <c r="B30" s="42" t="s">
        <v>87</v>
      </c>
      <c r="C30" s="24">
        <v>0</v>
      </c>
      <c r="D30" s="24">
        <v>122.94032187499961</v>
      </c>
      <c r="E30" s="24">
        <v>114.53092267968732</v>
      </c>
      <c r="F30" s="24">
        <v>107.01616498665766</v>
      </c>
      <c r="G30" s="24">
        <v>105.53625018689928</v>
      </c>
      <c r="H30" s="24">
        <v>106.56699081236584</v>
      </c>
      <c r="I30" s="24">
        <v>26.994308289397448</v>
      </c>
      <c r="J30" s="24">
        <v>16.132156683866231</v>
      </c>
      <c r="K30" s="24">
        <v>18.057187075578039</v>
      </c>
      <c r="L30" s="24">
        <v>17.717174084897671</v>
      </c>
      <c r="M30" s="24">
        <v>15.45571702011166</v>
      </c>
      <c r="N30" s="24">
        <v>10.646272479776234</v>
      </c>
      <c r="O30" s="24">
        <v>8.8683881609764281</v>
      </c>
      <c r="P30" s="24">
        <v>9.1340911506819982</v>
      </c>
      <c r="Q30" s="24">
        <v>-5.72</v>
      </c>
      <c r="R30" s="24">
        <v>0</v>
      </c>
      <c r="S30" s="24">
        <v>-2.58</v>
      </c>
      <c r="T30" s="24">
        <v>-7.31</v>
      </c>
      <c r="U30" s="24">
        <v>-2.52</v>
      </c>
      <c r="V30" s="24">
        <v>-6.72</v>
      </c>
      <c r="W30" s="24">
        <v>-4.0999999999999996</v>
      </c>
      <c r="X30" s="24"/>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c r="B31" s="42"/>
      <c r="C31" s="26"/>
      <c r="D31" s="26"/>
      <c r="E31" s="26"/>
      <c r="F31" s="26"/>
      <c r="G31" s="26"/>
      <c r="H31" s="26"/>
      <c r="I31" s="26"/>
      <c r="J31" s="26"/>
      <c r="K31" s="26"/>
      <c r="L31" s="26"/>
      <c r="M31" s="26"/>
      <c r="N31" s="26"/>
      <c r="O31" s="26"/>
      <c r="P31" s="26"/>
      <c r="Q31" s="26"/>
      <c r="R31" s="26"/>
      <c r="S31" s="26"/>
      <c r="T31" s="26"/>
      <c r="U31" s="26"/>
      <c r="V31" s="26"/>
      <c r="W31" s="26"/>
      <c r="X31" s="26"/>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366</v>
      </c>
      <c r="B32" s="42" t="s">
        <v>88</v>
      </c>
      <c r="C32" s="27">
        <v>1.6E-2</v>
      </c>
      <c r="D32" s="27">
        <v>1.6E-2</v>
      </c>
      <c r="E32" s="27">
        <v>1.6E-2</v>
      </c>
      <c r="F32" s="27">
        <v>1.6E-2</v>
      </c>
      <c r="G32" s="27">
        <v>1.6E-2</v>
      </c>
      <c r="H32" s="27">
        <v>1.6E-2</v>
      </c>
      <c r="I32" s="27">
        <v>1.6E-2</v>
      </c>
      <c r="J32" s="27">
        <v>1.6E-2</v>
      </c>
      <c r="K32" s="27">
        <v>1.6E-2</v>
      </c>
      <c r="L32" s="27">
        <v>1.6E-2</v>
      </c>
      <c r="M32" s="27">
        <v>1.6E-2</v>
      </c>
      <c r="N32" s="27">
        <v>1.6E-2</v>
      </c>
      <c r="O32" s="27">
        <v>1.6E-2</v>
      </c>
      <c r="P32" s="27">
        <v>1.6E-2</v>
      </c>
      <c r="Q32" s="27">
        <v>1.6E-2</v>
      </c>
      <c r="R32" s="27">
        <v>1.6E-2</v>
      </c>
      <c r="S32" s="27">
        <v>1.6E-2</v>
      </c>
      <c r="T32" s="27">
        <v>1.6E-2</v>
      </c>
      <c r="U32" s="27">
        <v>1.6E-2</v>
      </c>
      <c r="V32" s="27">
        <v>1.6E-2</v>
      </c>
      <c r="W32" s="27">
        <v>1.6E-2</v>
      </c>
      <c r="X32" s="2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368</v>
      </c>
      <c r="B33" s="42" t="s">
        <v>89</v>
      </c>
      <c r="C33" s="28">
        <v>122.30769230769231</v>
      </c>
      <c r="D33" s="28">
        <v>124.26461538461538</v>
      </c>
      <c r="E33" s="28">
        <v>126.25284923076923</v>
      </c>
      <c r="F33" s="28">
        <v>128.27289481846154</v>
      </c>
      <c r="G33" s="28">
        <v>130.32526113555693</v>
      </c>
      <c r="H33" s="28">
        <v>132.41046531372584</v>
      </c>
      <c r="I33" s="28">
        <v>134.52903275874544</v>
      </c>
      <c r="J33" s="28">
        <v>136.68149728288537</v>
      </c>
      <c r="K33" s="28">
        <v>138.86840123941155</v>
      </c>
      <c r="L33" s="28">
        <v>141.09029565924214</v>
      </c>
      <c r="M33" s="28">
        <v>143.34774038979003</v>
      </c>
      <c r="N33" s="28">
        <v>145.64130423602668</v>
      </c>
      <c r="O33" s="28">
        <v>147.9715651038031</v>
      </c>
      <c r="P33" s="28">
        <v>150.33911014546396</v>
      </c>
      <c r="Q33" s="28">
        <v>152.7445359077914</v>
      </c>
      <c r="R33" s="28">
        <v>155.18844848231606</v>
      </c>
      <c r="S33" s="28">
        <v>157.67146365803313</v>
      </c>
      <c r="T33" s="28">
        <v>160.19420707656167</v>
      </c>
      <c r="U33" s="28">
        <v>162.75731438978664</v>
      </c>
      <c r="V33" s="28">
        <v>165.36143142002322</v>
      </c>
      <c r="W33" s="28">
        <v>168.00721432274361</v>
      </c>
      <c r="X33" s="28"/>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369</v>
      </c>
      <c r="B34" s="42" t="s">
        <v>90</v>
      </c>
      <c r="C34" s="28">
        <v>110.76923076923077</v>
      </c>
      <c r="D34" s="28">
        <v>112.54153846153847</v>
      </c>
      <c r="E34" s="28">
        <v>114.34220307692308</v>
      </c>
      <c r="F34" s="28">
        <v>116.17167832615385</v>
      </c>
      <c r="G34" s="28">
        <v>118.03042517937232</v>
      </c>
      <c r="H34" s="28">
        <v>119.91891198224228</v>
      </c>
      <c r="I34" s="28">
        <v>121.83761457395816</v>
      </c>
      <c r="J34" s="28">
        <v>123.78701640714149</v>
      </c>
      <c r="K34" s="28">
        <v>125.76760866965576</v>
      </c>
      <c r="L34" s="28">
        <v>127.77989040837025</v>
      </c>
      <c r="M34" s="28">
        <v>129.82436865490416</v>
      </c>
      <c r="N34" s="28">
        <v>131.90155855338264</v>
      </c>
      <c r="O34" s="28">
        <v>134.01198349023676</v>
      </c>
      <c r="P34" s="28">
        <v>136.15617522608053</v>
      </c>
      <c r="Q34" s="28">
        <v>138.33467402969782</v>
      </c>
      <c r="R34" s="28">
        <v>140.54802881417299</v>
      </c>
      <c r="S34" s="28">
        <v>142.79679727519976</v>
      </c>
      <c r="T34" s="28">
        <v>145.08154603160295</v>
      </c>
      <c r="U34" s="28">
        <v>147.40285076810861</v>
      </c>
      <c r="V34" s="28">
        <v>149.76129638039833</v>
      </c>
      <c r="W34" s="28">
        <v>152.15747712248472</v>
      </c>
      <c r="X34" s="28"/>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v>370</v>
      </c>
      <c r="B35" s="42" t="s">
        <v>91</v>
      </c>
      <c r="C35" s="28">
        <v>6360</v>
      </c>
      <c r="D35" s="29">
        <v>6461.76</v>
      </c>
      <c r="E35" s="29">
        <v>6565.1481599999997</v>
      </c>
      <c r="F35" s="29">
        <v>6670.1905305600003</v>
      </c>
      <c r="G35" s="29">
        <v>6776.9135790489599</v>
      </c>
      <c r="H35" s="29">
        <v>6885.3441963137439</v>
      </c>
      <c r="I35" s="29">
        <v>6995.5097034547634</v>
      </c>
      <c r="J35" s="29">
        <v>7107.4378587100391</v>
      </c>
      <c r="K35" s="29">
        <v>7221.1568644494009</v>
      </c>
      <c r="L35" s="29">
        <v>7336.6953742805917</v>
      </c>
      <c r="M35" s="29">
        <v>7454.0825002690817</v>
      </c>
      <c r="N35" s="29">
        <v>7573.3478202733877</v>
      </c>
      <c r="O35" s="29">
        <v>7694.5213853977612</v>
      </c>
      <c r="P35" s="29">
        <v>7817.6337275641263</v>
      </c>
      <c r="Q35" s="29">
        <v>7942.7158672051528</v>
      </c>
      <c r="R35" s="29">
        <v>8069.7993210804352</v>
      </c>
      <c r="S35" s="29">
        <v>8198.9161102177222</v>
      </c>
      <c r="T35" s="29">
        <v>8330.098767981206</v>
      </c>
      <c r="U35" s="29">
        <v>8463.3803482689054</v>
      </c>
      <c r="V35" s="29">
        <v>8598.7944338412071</v>
      </c>
      <c r="W35" s="29">
        <v>8736.3751447826671</v>
      </c>
      <c r="X35" s="29"/>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c r="B36" s="42"/>
      <c r="C36" s="26"/>
      <c r="D36" s="26"/>
      <c r="E36" s="26"/>
      <c r="F36" s="26"/>
      <c r="G36" s="26"/>
      <c r="H36" s="26"/>
      <c r="I36" s="26"/>
      <c r="J36" s="26"/>
      <c r="K36" s="26"/>
      <c r="L36" s="26"/>
      <c r="M36" s="26"/>
      <c r="N36" s="26"/>
      <c r="O36" s="26"/>
      <c r="P36" s="26"/>
      <c r="Q36" s="26"/>
      <c r="R36" s="26"/>
      <c r="S36" s="26"/>
      <c r="T36" s="26"/>
      <c r="U36" s="26"/>
      <c r="V36" s="26"/>
      <c r="W36" s="26"/>
      <c r="X36" s="26"/>
      <c r="Y36" s="21" t="s">
        <v>71</v>
      </c>
      <c r="Z36" s="21" t="s">
        <v>72</v>
      </c>
      <c r="AA36" s="73" t="s">
        <v>184</v>
      </c>
      <c r="AB36" s="73" t="s">
        <v>185</v>
      </c>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380</v>
      </c>
      <c r="B37" s="42" t="s">
        <v>37</v>
      </c>
      <c r="C37" s="24">
        <v>0</v>
      </c>
      <c r="D37" s="24">
        <v>98.780548062499818</v>
      </c>
      <c r="E37" s="24">
        <v>94.912224432656146</v>
      </c>
      <c r="F37" s="24">
        <v>91.137869994009549</v>
      </c>
      <c r="G37" s="24">
        <v>90.159609456768422</v>
      </c>
      <c r="H37" s="24">
        <v>90.610558480410049</v>
      </c>
      <c r="I37" s="24">
        <v>11.810009876611389</v>
      </c>
      <c r="J37" s="24">
        <v>7.2079849013019395</v>
      </c>
      <c r="K37" s="24">
        <v>7.6839093938629954</v>
      </c>
      <c r="L37" s="24">
        <v>7.7031191673468129</v>
      </c>
      <c r="M37" s="24">
        <v>6.7198769652659376</v>
      </c>
      <c r="N37" s="24">
        <v>4.7316766576783245</v>
      </c>
      <c r="O37" s="24">
        <v>3.7444305568567158</v>
      </c>
      <c r="P37" s="24">
        <v>3.944266633249045</v>
      </c>
      <c r="Q37" s="24">
        <v>-2.34</v>
      </c>
      <c r="R37" s="24">
        <v>0</v>
      </c>
      <c r="S37" s="24">
        <v>-1.0799999999999992</v>
      </c>
      <c r="T37" s="24">
        <v>-2.8899999999999979</v>
      </c>
      <c r="U37" s="24">
        <v>-1.0199999999999996</v>
      </c>
      <c r="V37" s="24">
        <v>-2.5600000000000005</v>
      </c>
      <c r="W37" s="24">
        <v>-1.5999999999999996</v>
      </c>
      <c r="X37" s="24"/>
      <c r="Y37" s="30">
        <f>SUM(D37:H37)</f>
        <v>465.60081042634397</v>
      </c>
      <c r="Z37" s="30">
        <f>SUM(I37:M37)</f>
        <v>41.12490030438908</v>
      </c>
      <c r="AA37" s="30">
        <f>SUM(O37:S37)</f>
        <v>4.2686971901057618</v>
      </c>
      <c r="AB37" s="30">
        <f>SUM(S37:W37)</f>
        <v>-9.1499999999999968</v>
      </c>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381</v>
      </c>
      <c r="B38" s="42" t="s">
        <v>75</v>
      </c>
      <c r="C38" s="24">
        <v>0</v>
      </c>
      <c r="D38" s="24">
        <v>18.790935187499834</v>
      </c>
      <c r="E38" s="24">
        <v>14.532369071874928</v>
      </c>
      <c r="F38" s="24">
        <v>12.349784994281853</v>
      </c>
      <c r="G38" s="24">
        <v>12.529114668995499</v>
      </c>
      <c r="H38" s="24">
        <v>12.410558480410055</v>
      </c>
      <c r="I38" s="24">
        <v>11.810009876611383</v>
      </c>
      <c r="J38" s="24">
        <v>6.8647475250494612</v>
      </c>
      <c r="K38" s="24">
        <v>8.0681048635561456</v>
      </c>
      <c r="L38" s="24">
        <v>7.7031191673468129</v>
      </c>
      <c r="M38" s="24">
        <v>6.7198769652659394</v>
      </c>
      <c r="N38" s="24">
        <v>4.4950928247944102</v>
      </c>
      <c r="O38" s="24">
        <v>3.9415058493228572</v>
      </c>
      <c r="P38" s="24">
        <v>3.9442666332490446</v>
      </c>
      <c r="Q38" s="24">
        <v>-2.6</v>
      </c>
      <c r="R38" s="24">
        <v>0</v>
      </c>
      <c r="S38" s="24">
        <v>-1.1400000000000001</v>
      </c>
      <c r="T38" s="24">
        <v>-3.4000000000000004</v>
      </c>
      <c r="U38" s="24">
        <v>-1.1400000000000001</v>
      </c>
      <c r="V38" s="24">
        <v>-3.2</v>
      </c>
      <c r="W38" s="24">
        <v>-2</v>
      </c>
      <c r="X38" s="24"/>
      <c r="Y38" s="30">
        <f t="shared" ref="Y38:Y40" si="12">SUM(D38:H38)</f>
        <v>70.612762403062177</v>
      </c>
      <c r="Z38" s="30">
        <f t="shared" ref="Z38:Z40" si="13">SUM(I38:M38)</f>
        <v>41.165858397829744</v>
      </c>
      <c r="AA38" s="30">
        <f t="shared" ref="AA38:AA40" si="14">SUM(O38:S38)</f>
        <v>4.1457724825719016</v>
      </c>
      <c r="AB38" s="30">
        <f t="shared" ref="AB38:AB40" si="15">SUM(S38:W38)</f>
        <v>-10.880000000000003</v>
      </c>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382</v>
      </c>
      <c r="B39" s="42" t="s">
        <v>76</v>
      </c>
      <c r="C39" s="24">
        <v>0</v>
      </c>
      <c r="D39" s="24">
        <v>23.264967374999802</v>
      </c>
      <c r="E39" s="24">
        <v>19.618698247031151</v>
      </c>
      <c r="F39" s="24">
        <v>15.525443992811475</v>
      </c>
      <c r="G39" s="24">
        <v>14.693234475458357</v>
      </c>
      <c r="H39" s="24">
        <v>15.838236536904255</v>
      </c>
      <c r="I39" s="24">
        <v>15.071822128246907</v>
      </c>
      <c r="J39" s="24">
        <v>9.3360566340672637</v>
      </c>
      <c r="K39" s="24">
        <v>10.450116775653674</v>
      </c>
      <c r="L39" s="24">
        <v>10.630304450938603</v>
      </c>
      <c r="M39" s="24">
        <v>9.2734302120669962</v>
      </c>
      <c r="N39" s="24">
        <v>6.6243473207496582</v>
      </c>
      <c r="O39" s="24">
        <v>5.5181081890519996</v>
      </c>
      <c r="P39" s="24">
        <v>5.895640651803836</v>
      </c>
      <c r="Q39" s="24">
        <v>-3.6920000000000002</v>
      </c>
      <c r="R39" s="24">
        <v>0</v>
      </c>
      <c r="S39" s="24">
        <v>-1.7280000000000002</v>
      </c>
      <c r="T39" s="24">
        <v>-4.8960000000000017</v>
      </c>
      <c r="U39" s="24">
        <v>-1.7519999999999998</v>
      </c>
      <c r="V39" s="24">
        <v>-4.6720000000000006</v>
      </c>
      <c r="W39" s="24">
        <v>-2.8600000000000003</v>
      </c>
      <c r="X39" s="24"/>
      <c r="Y39" s="30">
        <f t="shared" si="12"/>
        <v>88.940580627205037</v>
      </c>
      <c r="Z39" s="30">
        <f t="shared" si="13"/>
        <v>54.761730200973446</v>
      </c>
      <c r="AA39" s="30">
        <f t="shared" si="14"/>
        <v>5.9937488408558348</v>
      </c>
      <c r="AB39" s="30">
        <f t="shared" si="15"/>
        <v>-15.908000000000001</v>
      </c>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41">
        <v>383</v>
      </c>
      <c r="B40" s="42" t="s">
        <v>40</v>
      </c>
      <c r="C40" s="24">
        <v>0</v>
      </c>
      <c r="D40" s="24">
        <v>26.844193124999766</v>
      </c>
      <c r="E40" s="24">
        <v>21.798553607812391</v>
      </c>
      <c r="F40" s="24">
        <v>17.995400991667843</v>
      </c>
      <c r="G40" s="24">
        <v>17.768562621484524</v>
      </c>
      <c r="H40" s="24">
        <v>18.438544028037796</v>
      </c>
      <c r="I40" s="24">
        <v>17.546300388108342</v>
      </c>
      <c r="J40" s="24">
        <v>10.914948564828643</v>
      </c>
      <c r="K40" s="24">
        <v>12.217415936242164</v>
      </c>
      <c r="L40" s="24">
        <v>12.479053051101836</v>
      </c>
      <c r="M40" s="24">
        <v>10.886200683730822</v>
      </c>
      <c r="N40" s="24">
        <v>7.8072664851692384</v>
      </c>
      <c r="O40" s="24">
        <v>6.5034846513827143</v>
      </c>
      <c r="P40" s="24">
        <v>6.9751241514298883</v>
      </c>
      <c r="Q40" s="24">
        <v>-4.3680000000000003</v>
      </c>
      <c r="R40" s="24">
        <v>0</v>
      </c>
      <c r="S40" s="24">
        <v>-2.052</v>
      </c>
      <c r="T40" s="24">
        <v>-5.8139999999999992</v>
      </c>
      <c r="U40" s="24">
        <v>-2.0880000000000001</v>
      </c>
      <c r="V40" s="24">
        <v>-5.5679999999999996</v>
      </c>
      <c r="W40" s="24">
        <v>-3.54</v>
      </c>
      <c r="X40" s="24"/>
      <c r="Y40" s="30">
        <f t="shared" si="12"/>
        <v>102.84525437400232</v>
      </c>
      <c r="Z40" s="30">
        <f t="shared" si="13"/>
        <v>64.043918624011809</v>
      </c>
      <c r="AA40" s="30">
        <f t="shared" si="14"/>
        <v>7.0586088028126017</v>
      </c>
      <c r="AB40" s="30">
        <f t="shared" si="15"/>
        <v>-19.062000000000001</v>
      </c>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s="20" customFormat="1" x14ac:dyDescent="0.25">
      <c r="A41" s="37"/>
      <c r="B41" s="43"/>
      <c r="C41" s="31"/>
      <c r="D41" s="31"/>
      <c r="E41" s="31"/>
      <c r="F41" s="31"/>
      <c r="G41" s="31"/>
      <c r="H41" s="31"/>
      <c r="I41" s="31"/>
      <c r="J41" s="31"/>
      <c r="K41" s="31"/>
      <c r="L41" s="31"/>
      <c r="M41" s="31"/>
      <c r="N41" s="31"/>
      <c r="O41" s="31"/>
      <c r="P41" s="31"/>
      <c r="Q41" s="31"/>
      <c r="R41" s="31"/>
      <c r="S41" s="31"/>
      <c r="T41" s="31"/>
      <c r="U41" s="31"/>
      <c r="V41" s="31"/>
      <c r="W41" s="31"/>
      <c r="X41" s="31"/>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row>
    <row r="42" spans="1:85" x14ac:dyDescent="0.25">
      <c r="B42" s="43" t="s">
        <v>69</v>
      </c>
      <c r="C42" s="19"/>
      <c r="D42" s="19"/>
      <c r="E42" s="19"/>
      <c r="F42" s="19"/>
      <c r="G42" s="19"/>
      <c r="H42" s="19"/>
      <c r="I42" s="19"/>
      <c r="J42" s="19"/>
      <c r="K42" s="19"/>
      <c r="L42" s="19"/>
      <c r="M42" s="19"/>
      <c r="N42" s="19"/>
      <c r="O42" s="19"/>
      <c r="P42" s="19"/>
      <c r="Q42" s="19"/>
      <c r="R42" s="19"/>
      <c r="S42" s="19"/>
      <c r="T42" s="19"/>
      <c r="U42" s="19"/>
      <c r="V42" s="19"/>
      <c r="W42" s="19"/>
      <c r="X42" s="19"/>
    </row>
    <row r="43" spans="1:85" s="32" customFormat="1" x14ac:dyDescent="0.25">
      <c r="A43" s="37"/>
      <c r="B43" s="43" t="s">
        <v>73</v>
      </c>
      <c r="C43" s="43">
        <v>2020</v>
      </c>
      <c r="D43" s="43">
        <v>2021</v>
      </c>
      <c r="E43" s="43">
        <v>2022</v>
      </c>
      <c r="F43" s="43">
        <v>2023</v>
      </c>
      <c r="G43" s="43">
        <v>2024</v>
      </c>
      <c r="H43" s="43">
        <v>2025</v>
      </c>
      <c r="I43" s="43">
        <v>2026</v>
      </c>
      <c r="J43" s="43">
        <v>2027</v>
      </c>
      <c r="K43" s="43">
        <v>2028</v>
      </c>
      <c r="L43" s="43">
        <v>2029</v>
      </c>
      <c r="M43" s="43">
        <v>2030</v>
      </c>
      <c r="N43" s="43">
        <v>2031</v>
      </c>
      <c r="O43" s="43">
        <v>2032</v>
      </c>
      <c r="P43" s="43">
        <v>2033</v>
      </c>
      <c r="Q43" s="43">
        <v>2034</v>
      </c>
      <c r="R43" s="43">
        <v>2035</v>
      </c>
      <c r="S43" s="43">
        <v>2036</v>
      </c>
      <c r="T43" s="43">
        <v>2037</v>
      </c>
      <c r="U43" s="43">
        <v>2038</v>
      </c>
      <c r="V43" s="43">
        <v>2039</v>
      </c>
      <c r="W43" s="43">
        <v>2040</v>
      </c>
      <c r="X43" s="43"/>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32" customFormat="1" x14ac:dyDescent="0.25">
      <c r="A44" s="37"/>
      <c r="B44" s="43" t="s">
        <v>92</v>
      </c>
      <c r="C44" s="31"/>
      <c r="D44" s="31">
        <v>10503</v>
      </c>
      <c r="E44" s="31">
        <v>10566</v>
      </c>
      <c r="F44" s="31">
        <v>10612</v>
      </c>
      <c r="G44" s="31">
        <v>10643.999999999998</v>
      </c>
      <c r="H44" s="31">
        <v>10674</v>
      </c>
      <c r="I44" s="31">
        <v>10706</v>
      </c>
      <c r="J44" s="31">
        <v>10735.000000000002</v>
      </c>
      <c r="K44" s="31">
        <v>10742</v>
      </c>
      <c r="L44" s="31">
        <v>10753.000000000002</v>
      </c>
      <c r="M44" s="31">
        <v>10764</v>
      </c>
      <c r="N44" s="31">
        <v>10770.000000000002</v>
      </c>
      <c r="O44" s="31">
        <v>10766</v>
      </c>
      <c r="P44" s="31">
        <v>10758</v>
      </c>
      <c r="Q44" s="31">
        <v>10751</v>
      </c>
      <c r="R44" s="31">
        <v>10738</v>
      </c>
      <c r="S44" s="31">
        <v>10738</v>
      </c>
      <c r="T44" s="31">
        <v>10732</v>
      </c>
      <c r="U44" s="31">
        <v>10715</v>
      </c>
      <c r="V44" s="31">
        <v>10709</v>
      </c>
      <c r="W44" s="31">
        <v>10693</v>
      </c>
      <c r="X44" s="31"/>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92</v>
      </c>
      <c r="C45" s="31"/>
      <c r="D45" s="31">
        <v>10529.2575</v>
      </c>
      <c r="E45" s="31">
        <v>10618.738143749999</v>
      </c>
      <c r="F45" s="31">
        <v>10691.399989109372</v>
      </c>
      <c r="G45" s="31">
        <v>10750.208489082146</v>
      </c>
      <c r="H45" s="31">
        <v>10807.159010304849</v>
      </c>
      <c r="I45" s="31">
        <v>10866.256907830611</v>
      </c>
      <c r="J45" s="31">
        <v>10922.495050100189</v>
      </c>
      <c r="K45" s="31">
        <v>10956.818787725439</v>
      </c>
      <c r="L45" s="31">
        <v>10995.238334694754</v>
      </c>
      <c r="M45" s="31">
        <v>11033.753930531488</v>
      </c>
      <c r="N45" s="31">
        <v>11067.353315357816</v>
      </c>
      <c r="O45" s="31">
        <v>11091.011698646209</v>
      </c>
      <c r="P45" s="31">
        <v>11110.719227892823</v>
      </c>
      <c r="Q45" s="31">
        <v>11131.478525962557</v>
      </c>
      <c r="R45" s="31">
        <v>11118.478525962555</v>
      </c>
      <c r="S45" s="31">
        <v>11118.478525962555</v>
      </c>
      <c r="T45" s="31">
        <v>11112.478525962557</v>
      </c>
      <c r="U45" s="31">
        <v>11095.478525962557</v>
      </c>
      <c r="V45" s="31">
        <v>11089.478525962555</v>
      </c>
      <c r="W45" s="31">
        <v>11073.478525962555</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93</v>
      </c>
      <c r="C46" s="31"/>
      <c r="D46" s="31">
        <v>89.480643749999217</v>
      </c>
      <c r="E46" s="31">
        <v>72.66184535937407</v>
      </c>
      <c r="F46" s="31">
        <v>58.808499972772665</v>
      </c>
      <c r="G46" s="31">
        <v>56.950521222705106</v>
      </c>
      <c r="H46" s="31">
        <v>59.097897525762164</v>
      </c>
      <c r="I46" s="31">
        <v>56.238142269575633</v>
      </c>
      <c r="J46" s="31">
        <v>34.323737625250146</v>
      </c>
      <c r="K46" s="31">
        <v>38.419546969312933</v>
      </c>
      <c r="L46" s="31">
        <v>38.515595836736111</v>
      </c>
      <c r="M46" s="31">
        <v>33.599384826328219</v>
      </c>
      <c r="N46" s="31">
        <v>23.658383288393907</v>
      </c>
      <c r="O46" s="31">
        <v>19.70752924661474</v>
      </c>
      <c r="P46" s="31">
        <v>20.759298069731472</v>
      </c>
      <c r="Q46" s="31">
        <v>-13.000000000000682</v>
      </c>
      <c r="R46" s="31">
        <v>0</v>
      </c>
      <c r="S46" s="31">
        <v>-5.9999999999996589</v>
      </c>
      <c r="T46" s="31">
        <v>-17.000000000000114</v>
      </c>
      <c r="U46" s="31">
        <v>-5.9999999999995453</v>
      </c>
      <c r="V46" s="31">
        <v>-16.000000000000227</v>
      </c>
      <c r="W46" s="31">
        <v>-9.9999999999996589</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94</v>
      </c>
      <c r="C47" s="31"/>
      <c r="D47" s="31">
        <v>18</v>
      </c>
      <c r="E47" s="31">
        <v>18</v>
      </c>
      <c r="F47" s="31">
        <v>18</v>
      </c>
      <c r="G47" s="31">
        <v>18</v>
      </c>
      <c r="H47" s="31">
        <v>18</v>
      </c>
      <c r="I47" s="31">
        <v>0</v>
      </c>
      <c r="J47" s="31">
        <v>0</v>
      </c>
      <c r="K47" s="31">
        <v>0</v>
      </c>
      <c r="L47" s="31">
        <v>0</v>
      </c>
      <c r="M47" s="31">
        <v>0</v>
      </c>
      <c r="N47" s="31">
        <v>0</v>
      </c>
      <c r="O47" s="31">
        <v>0</v>
      </c>
      <c r="P47" s="31">
        <v>0</v>
      </c>
      <c r="Q47" s="31">
        <v>0</v>
      </c>
      <c r="R47" s="31">
        <v>0</v>
      </c>
      <c r="S47" s="31">
        <v>0</v>
      </c>
      <c r="T47" s="31">
        <v>0</v>
      </c>
      <c r="U47" s="31">
        <v>0</v>
      </c>
      <c r="V47" s="31">
        <v>0</v>
      </c>
      <c r="W47" s="31">
        <v>0</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95</v>
      </c>
      <c r="C48" s="31"/>
      <c r="D48" s="31">
        <v>89.480643749999217</v>
      </c>
      <c r="E48" s="31">
        <v>72.66184535937407</v>
      </c>
      <c r="F48" s="31">
        <v>58.808499972772665</v>
      </c>
      <c r="G48" s="31">
        <v>56.950521222705106</v>
      </c>
      <c r="H48" s="31">
        <v>59.097897525762164</v>
      </c>
      <c r="I48" s="31">
        <v>56.238142269575633</v>
      </c>
      <c r="J48" s="31">
        <v>34.323737625250146</v>
      </c>
      <c r="K48" s="31">
        <v>38.419546969312933</v>
      </c>
      <c r="L48" s="31">
        <v>38.515595836736111</v>
      </c>
      <c r="M48" s="31">
        <v>33.599384826328219</v>
      </c>
      <c r="N48" s="31">
        <v>23.658383288393907</v>
      </c>
      <c r="O48" s="31">
        <v>19.70752924661474</v>
      </c>
      <c r="P48" s="31">
        <v>20.759298069731472</v>
      </c>
      <c r="Q48" s="31">
        <v>-13.000000000000682</v>
      </c>
      <c r="R48" s="31">
        <v>0</v>
      </c>
      <c r="S48" s="31">
        <v>-5.9999999999996589</v>
      </c>
      <c r="T48" s="31">
        <v>-17.000000000000114</v>
      </c>
      <c r="U48" s="31">
        <v>-5.9999999999995453</v>
      </c>
      <c r="V48" s="31">
        <v>-16.000000000000227</v>
      </c>
      <c r="W48" s="31">
        <v>-9.9999999999996589</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t="s">
        <v>96</v>
      </c>
      <c r="C49" s="31"/>
      <c r="D49" s="31">
        <v>167.68064374999921</v>
      </c>
      <c r="E49" s="31">
        <v>150.86184535937409</v>
      </c>
      <c r="F49" s="31">
        <v>137.00849997277268</v>
      </c>
      <c r="G49" s="31">
        <v>135.15052122270512</v>
      </c>
      <c r="H49" s="31">
        <v>137.29789752576218</v>
      </c>
      <c r="I49" s="31">
        <v>56.238142269575633</v>
      </c>
      <c r="J49" s="31">
        <v>34.323737625250146</v>
      </c>
      <c r="K49" s="31">
        <v>38.419546969312933</v>
      </c>
      <c r="L49" s="31">
        <v>38.515595836736111</v>
      </c>
      <c r="M49" s="31">
        <v>33.599384826328219</v>
      </c>
      <c r="N49" s="31">
        <v>23.658383288393907</v>
      </c>
      <c r="O49" s="31">
        <v>19.70752924661474</v>
      </c>
      <c r="P49" s="31">
        <v>20.759298069731472</v>
      </c>
      <c r="Q49" s="31">
        <v>-13.000000000000682</v>
      </c>
      <c r="R49" s="31">
        <v>0</v>
      </c>
      <c r="S49" s="31">
        <v>-5.9999999999996589</v>
      </c>
      <c r="T49" s="31">
        <v>-17.000000000000114</v>
      </c>
      <c r="U49" s="31">
        <v>-5.9999999999995453</v>
      </c>
      <c r="V49" s="31">
        <v>-16.000000000000227</v>
      </c>
      <c r="W49" s="31">
        <v>-9.9999999999996589</v>
      </c>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x14ac:dyDescent="0.25">
      <c r="A50" s="37"/>
      <c r="B50" s="43"/>
      <c r="C50" s="31"/>
      <c r="D50" s="31"/>
      <c r="E50" s="31"/>
      <c r="F50" s="31"/>
      <c r="G50" s="31"/>
      <c r="H50" s="31"/>
      <c r="I50" s="31"/>
      <c r="J50" s="31"/>
      <c r="K50" s="31"/>
      <c r="L50" s="31"/>
      <c r="M50" s="31"/>
      <c r="N50" s="31"/>
      <c r="O50" s="31"/>
      <c r="P50" s="31"/>
      <c r="Q50" s="31"/>
      <c r="R50" s="31"/>
      <c r="S50" s="31"/>
      <c r="T50" s="31"/>
      <c r="U50" s="31"/>
      <c r="V50" s="31"/>
      <c r="W50" s="31"/>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hidden="1" x14ac:dyDescent="0.25">
      <c r="A51" s="37"/>
      <c r="B51" s="43" t="s">
        <v>82</v>
      </c>
      <c r="C51" s="31"/>
      <c r="D51" s="31">
        <v>9.6000000000000002E-2</v>
      </c>
      <c r="E51" s="31">
        <v>9.6000000000000002E-2</v>
      </c>
      <c r="F51" s="31">
        <v>9.6000000000000002E-2</v>
      </c>
      <c r="G51" s="31">
        <v>9.6000000000000002E-2</v>
      </c>
      <c r="H51" s="31">
        <v>9.6000000000000002E-2</v>
      </c>
      <c r="I51" s="31">
        <v>9.6000000000000002E-2</v>
      </c>
      <c r="J51" s="31">
        <v>9.6000000000000002E-2</v>
      </c>
      <c r="K51" s="31">
        <v>9.6000000000000002E-2</v>
      </c>
      <c r="L51" s="31">
        <v>9.6000000000000002E-2</v>
      </c>
      <c r="M51" s="31">
        <v>9.6000000000000002E-2</v>
      </c>
      <c r="N51" s="31">
        <v>9.6000000000000002E-2</v>
      </c>
      <c r="O51" s="31">
        <v>9.6000000000000002E-2</v>
      </c>
      <c r="P51" s="31">
        <v>9.6000000000000002E-2</v>
      </c>
      <c r="Q51" s="31">
        <v>9.6000000000000002E-2</v>
      </c>
      <c r="R51" s="31">
        <v>9.6000000000000002E-2</v>
      </c>
      <c r="S51" s="31">
        <v>9.6000000000000002E-2</v>
      </c>
      <c r="T51" s="31">
        <v>9.6000000000000002E-2</v>
      </c>
      <c r="U51" s="31">
        <v>9.6000000000000002E-2</v>
      </c>
      <c r="V51" s="31">
        <v>9.6000000000000002E-2</v>
      </c>
      <c r="W51" s="31">
        <v>9.6000000000000002E-2</v>
      </c>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ht="13.5" hidden="1" customHeight="1" x14ac:dyDescent="0.25">
      <c r="A52" s="37"/>
      <c r="B52" s="43" t="s">
        <v>83</v>
      </c>
      <c r="C52" s="31"/>
      <c r="D52" s="31">
        <v>946417.35024000006</v>
      </c>
      <c r="E52" s="31">
        <v>961560.02784384019</v>
      </c>
      <c r="F52" s="31">
        <v>976944.98828934156</v>
      </c>
      <c r="G52" s="31">
        <v>992576.10810197098</v>
      </c>
      <c r="H52" s="31">
        <v>1008457.3258316024</v>
      </c>
      <c r="I52" s="31">
        <v>1024592.6430449083</v>
      </c>
      <c r="J52" s="31">
        <v>1040986.1253336269</v>
      </c>
      <c r="K52" s="31">
        <v>1057641.9033389648</v>
      </c>
      <c r="L52" s="31">
        <v>1074564.1737923883</v>
      </c>
      <c r="M52" s="31">
        <v>1091757.2005730662</v>
      </c>
      <c r="N52" s="31">
        <v>1109225.3157822355</v>
      </c>
      <c r="O52" s="31">
        <v>1126972.9208347513</v>
      </c>
      <c r="P52" s="31">
        <v>1145004.4875681074</v>
      </c>
      <c r="Q52" s="31">
        <v>1163324.5593691971</v>
      </c>
      <c r="R52" s="31">
        <v>1181937.7523191043</v>
      </c>
      <c r="S52" s="31">
        <v>1200848.75635621</v>
      </c>
      <c r="T52" s="31">
        <v>1220062.3364579093</v>
      </c>
      <c r="U52" s="31">
        <v>1239583.3338412358</v>
      </c>
      <c r="V52" s="31">
        <v>1259416.6671826956</v>
      </c>
      <c r="W52" s="31">
        <v>1279567.3338576187</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ht="13.5" hidden="1" customHeight="1" x14ac:dyDescent="0.25">
      <c r="A53" s="37"/>
      <c r="B53" s="43" t="s">
        <v>84</v>
      </c>
      <c r="C53" s="31"/>
      <c r="D53" s="31">
        <v>865632</v>
      </c>
      <c r="E53" s="31">
        <v>879482.11199999996</v>
      </c>
      <c r="F53" s="31">
        <v>893553.82579199993</v>
      </c>
      <c r="G53" s="31">
        <v>907850.68700467213</v>
      </c>
      <c r="H53" s="31">
        <v>922376.29799674684</v>
      </c>
      <c r="I53" s="31">
        <v>937134.31876469485</v>
      </c>
      <c r="J53" s="31">
        <v>952128.46786492993</v>
      </c>
      <c r="K53" s="31">
        <v>967362.52335076884</v>
      </c>
      <c r="L53" s="31">
        <v>982840.32372438116</v>
      </c>
      <c r="M53" s="31">
        <v>998565.76890397118</v>
      </c>
      <c r="N53" s="31">
        <v>1014542.8212064346</v>
      </c>
      <c r="O53" s="31">
        <v>1030775.5063457376</v>
      </c>
      <c r="P53" s="31">
        <v>1047267.9144472696</v>
      </c>
      <c r="Q53" s="31">
        <v>1064024.2010784259</v>
      </c>
      <c r="R53" s="31">
        <v>1081048.5882956805</v>
      </c>
      <c r="S53" s="31">
        <v>1098345.3657084117</v>
      </c>
      <c r="T53" s="31">
        <v>1115918.8915597461</v>
      </c>
      <c r="U53" s="31">
        <v>1133773.5938247021</v>
      </c>
      <c r="V53" s="31">
        <v>1151913.9713258974</v>
      </c>
      <c r="W53" s="31">
        <v>1170344.5948671116</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ht="15.75" hidden="1" customHeight="1" x14ac:dyDescent="0.25">
      <c r="A54" s="37"/>
      <c r="B54" s="43" t="s">
        <v>85</v>
      </c>
      <c r="C54" s="31"/>
      <c r="D54" s="31">
        <v>654825.56384247215</v>
      </c>
      <c r="E54" s="31">
        <v>665302.35686395236</v>
      </c>
      <c r="F54" s="31">
        <v>675946.77857377636</v>
      </c>
      <c r="G54" s="31">
        <v>686761.51103095547</v>
      </c>
      <c r="H54" s="31">
        <v>697749.27920745115</v>
      </c>
      <c r="I54" s="31">
        <v>708912.85167477047</v>
      </c>
      <c r="J54" s="31">
        <v>720255.04130156734</v>
      </c>
      <c r="K54" s="31">
        <v>731778.70596239169</v>
      </c>
      <c r="L54" s="31">
        <v>743486.74925778992</v>
      </c>
      <c r="M54" s="31">
        <v>755382.12124591472</v>
      </c>
      <c r="N54" s="31">
        <v>767467.81918584951</v>
      </c>
      <c r="O54" s="31">
        <v>779746.88829282357</v>
      </c>
      <c r="P54" s="31">
        <v>792222.42250550725</v>
      </c>
      <c r="Q54" s="31">
        <v>804897.56526559556</v>
      </c>
      <c r="R54" s="31">
        <v>817775.51030984661</v>
      </c>
      <c r="S54" s="31">
        <v>830859.5024748029</v>
      </c>
      <c r="T54" s="31">
        <v>844152.83851440006</v>
      </c>
      <c r="U54" s="31">
        <v>857658.86793062976</v>
      </c>
      <c r="V54" s="31">
        <v>871380.99381752149</v>
      </c>
      <c r="W54" s="31">
        <v>885322.673718601</v>
      </c>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ht="16.5" hidden="1" customHeight="1" x14ac:dyDescent="0.25">
      <c r="A55" s="37"/>
      <c r="B55" s="43"/>
      <c r="C55" s="31"/>
      <c r="D55" s="31"/>
      <c r="E55" s="31"/>
      <c r="F55" s="31"/>
      <c r="G55" s="31"/>
      <c r="H55" s="31"/>
      <c r="I55" s="31"/>
      <c r="J55" s="31"/>
      <c r="K55" s="31"/>
      <c r="L55" s="31"/>
      <c r="M55" s="31"/>
      <c r="N55" s="31"/>
      <c r="O55" s="31"/>
      <c r="P55" s="31"/>
      <c r="Q55" s="31"/>
      <c r="R55" s="31"/>
      <c r="S55" s="31"/>
      <c r="T55" s="31"/>
      <c r="U55" s="31"/>
      <c r="V55" s="31"/>
      <c r="W55" s="31"/>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ht="15" hidden="1" customHeight="1" x14ac:dyDescent="0.25">
      <c r="A56" s="37"/>
      <c r="B56" s="43" t="s">
        <v>86</v>
      </c>
      <c r="C56" s="31"/>
      <c r="D56" s="31">
        <v>44.556751844884161</v>
      </c>
      <c r="E56" s="31">
        <v>36.744565482197508</v>
      </c>
      <c r="F56" s="31">
        <v>29.8716890267353</v>
      </c>
      <c r="G56" s="31">
        <v>29.303135600372709</v>
      </c>
      <c r="H56" s="31">
        <v>30.821078352955421</v>
      </c>
      <c r="I56" s="31">
        <v>29.563981406401684</v>
      </c>
      <c r="J56" s="31">
        <v>18.235611295098725</v>
      </c>
      <c r="K56" s="31">
        <v>20.519140211748887</v>
      </c>
      <c r="L56" s="31">
        <v>20.857188891965954</v>
      </c>
      <c r="M56" s="31">
        <v>18.27072676364935</v>
      </c>
      <c r="N56" s="31">
        <v>12.963575505888349</v>
      </c>
      <c r="O56" s="31">
        <v>10.798710981587801</v>
      </c>
      <c r="P56" s="31">
        <v>11.510326342259344</v>
      </c>
      <c r="Q56" s="31">
        <v>-7.238302836673812</v>
      </c>
      <c r="R56" s="31">
        <v>0</v>
      </c>
      <c r="S56" s="31">
        <v>-3.4076909671795264</v>
      </c>
      <c r="T56" s="31">
        <v>-9.7106060606062385</v>
      </c>
      <c r="U56" s="31">
        <v>-3.4556142898631741</v>
      </c>
      <c r="V56" s="31">
        <v>-9.280898441281904</v>
      </c>
      <c r="W56" s="31">
        <v>-5.8268176977440334</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t="s">
        <v>87</v>
      </c>
      <c r="C57" s="31"/>
      <c r="D57" s="31">
        <v>123.12389190511507</v>
      </c>
      <c r="E57" s="31">
        <v>114.11727987717656</v>
      </c>
      <c r="F57" s="31">
        <v>107.13681094603737</v>
      </c>
      <c r="G57" s="31">
        <v>105.84738562233238</v>
      </c>
      <c r="H57" s="31">
        <v>106.47681917280674</v>
      </c>
      <c r="I57" s="31">
        <v>26.674160863173949</v>
      </c>
      <c r="J57" s="31">
        <v>16.088126330151422</v>
      </c>
      <c r="K57" s="31">
        <v>17.900406757564046</v>
      </c>
      <c r="L57" s="31">
        <v>17.658406944770157</v>
      </c>
      <c r="M57" s="31">
        <v>15.328658062678867</v>
      </c>
      <c r="N57" s="31">
        <v>10.694807782505558</v>
      </c>
      <c r="O57" s="31">
        <v>8.9088182650269392</v>
      </c>
      <c r="P57" s="31">
        <v>9.2489717274721279</v>
      </c>
      <c r="Q57" s="31">
        <v>-5.7616971633268692</v>
      </c>
      <c r="R57" s="31">
        <v>0</v>
      </c>
      <c r="S57" s="31">
        <v>-2.592309032820133</v>
      </c>
      <c r="T57" s="31">
        <v>-7.2893939393938743</v>
      </c>
      <c r="U57" s="31">
        <v>-2.5443857101363712</v>
      </c>
      <c r="V57" s="31">
        <v>-6.7191015587183252</v>
      </c>
      <c r="W57" s="31">
        <v>-4.1731823022556265</v>
      </c>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c r="C58" s="31"/>
      <c r="D58" s="31"/>
      <c r="E58" s="31"/>
      <c r="F58" s="31"/>
      <c r="G58" s="31"/>
      <c r="H58" s="31"/>
      <c r="I58" s="31"/>
      <c r="J58" s="31"/>
      <c r="K58" s="31"/>
      <c r="L58" s="31"/>
      <c r="M58" s="31"/>
      <c r="N58" s="31"/>
      <c r="O58" s="31"/>
      <c r="P58" s="31"/>
      <c r="Q58" s="31"/>
      <c r="R58" s="31"/>
      <c r="S58" s="31"/>
      <c r="T58" s="31"/>
      <c r="U58" s="31"/>
      <c r="V58" s="31"/>
      <c r="W58" s="31"/>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x14ac:dyDescent="0.25">
      <c r="A59" s="37"/>
      <c r="B59" s="43" t="s">
        <v>88</v>
      </c>
      <c r="C59" s="31"/>
      <c r="D59" s="31">
        <v>9.6000000000000002E-2</v>
      </c>
      <c r="E59" s="31">
        <v>9.6000000000000002E-2</v>
      </c>
      <c r="F59" s="31">
        <v>9.6000000000000002E-2</v>
      </c>
      <c r="G59" s="31">
        <v>9.6000000000000002E-2</v>
      </c>
      <c r="H59" s="31">
        <v>9.6000000000000002E-2</v>
      </c>
      <c r="I59" s="31">
        <v>9.6000000000000002E-2</v>
      </c>
      <c r="J59" s="31">
        <v>9.6000000000000002E-2</v>
      </c>
      <c r="K59" s="31">
        <v>9.6000000000000002E-2</v>
      </c>
      <c r="L59" s="31">
        <v>9.6000000000000002E-2</v>
      </c>
      <c r="M59" s="31">
        <v>9.6000000000000002E-2</v>
      </c>
      <c r="N59" s="31">
        <v>9.6000000000000002E-2</v>
      </c>
      <c r="O59" s="31">
        <v>9.6000000000000002E-2</v>
      </c>
      <c r="P59" s="31">
        <v>9.6000000000000002E-2</v>
      </c>
      <c r="Q59" s="31">
        <v>9.6000000000000002E-2</v>
      </c>
      <c r="R59" s="31">
        <v>9.6000000000000002E-2</v>
      </c>
      <c r="S59" s="31">
        <v>9.6000000000000002E-2</v>
      </c>
      <c r="T59" s="31">
        <v>9.6000000000000002E-2</v>
      </c>
      <c r="U59" s="31">
        <v>9.6000000000000002E-2</v>
      </c>
      <c r="V59" s="31">
        <v>9.6000000000000002E-2</v>
      </c>
      <c r="W59" s="31">
        <v>9.6000000000000002E-2</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ht="12" hidden="1" customHeight="1" x14ac:dyDescent="0.25">
      <c r="A60" s="37"/>
      <c r="B60" s="43" t="s">
        <v>89</v>
      </c>
      <c r="C60" s="31"/>
      <c r="D60" s="31">
        <v>745.58769230769224</v>
      </c>
      <c r="E60" s="31">
        <v>757.51709538461535</v>
      </c>
      <c r="F60" s="31">
        <v>769.63736891076917</v>
      </c>
      <c r="G60" s="31">
        <v>781.95156681334163</v>
      </c>
      <c r="H60" s="31">
        <v>794.46279188235496</v>
      </c>
      <c r="I60" s="31">
        <v>807.17419655247261</v>
      </c>
      <c r="J60" s="31">
        <v>820.0889836973123</v>
      </c>
      <c r="K60" s="31">
        <v>833.21040743646938</v>
      </c>
      <c r="L60" s="31">
        <v>846.54177395545298</v>
      </c>
      <c r="M60" s="31">
        <v>860.0864423387402</v>
      </c>
      <c r="N60" s="31">
        <v>873.84782541616016</v>
      </c>
      <c r="O60" s="31">
        <v>887.82939062281855</v>
      </c>
      <c r="P60" s="31">
        <v>902.03466087278389</v>
      </c>
      <c r="Q60" s="31">
        <v>916.46721544674836</v>
      </c>
      <c r="R60" s="31">
        <v>931.13069089389637</v>
      </c>
      <c r="S60" s="31">
        <v>946.02878194819891</v>
      </c>
      <c r="T60" s="31">
        <v>961.16524245937012</v>
      </c>
      <c r="U60" s="31">
        <v>976.54388633871986</v>
      </c>
      <c r="V60" s="31">
        <v>992.16858852013934</v>
      </c>
      <c r="W60" s="31">
        <v>1008.0432859364616</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ht="15.75" hidden="1" customHeight="1" x14ac:dyDescent="0.25">
      <c r="A61" s="37"/>
      <c r="B61" s="43" t="s">
        <v>90</v>
      </c>
      <c r="C61" s="31"/>
      <c r="D61" s="31">
        <v>675.24923076923085</v>
      </c>
      <c r="E61" s="31">
        <v>686.05321846153845</v>
      </c>
      <c r="F61" s="31">
        <v>697.03006995692306</v>
      </c>
      <c r="G61" s="31">
        <v>708.18255107623384</v>
      </c>
      <c r="H61" s="31">
        <v>719.5134718934537</v>
      </c>
      <c r="I61" s="31">
        <v>731.02568744374901</v>
      </c>
      <c r="J61" s="31">
        <v>742.72209844284885</v>
      </c>
      <c r="K61" s="31">
        <v>754.60565201793452</v>
      </c>
      <c r="L61" s="31">
        <v>766.67934245022138</v>
      </c>
      <c r="M61" s="31">
        <v>778.94621192942509</v>
      </c>
      <c r="N61" s="31">
        <v>791.40935132029585</v>
      </c>
      <c r="O61" s="31">
        <v>804.07190094142049</v>
      </c>
      <c r="P61" s="31">
        <v>816.93705135648327</v>
      </c>
      <c r="Q61" s="31">
        <v>830.00804417818688</v>
      </c>
      <c r="R61" s="31">
        <v>843.28817288503797</v>
      </c>
      <c r="S61" s="31">
        <v>856.78078365119859</v>
      </c>
      <c r="T61" s="31">
        <v>870.48927618961784</v>
      </c>
      <c r="U61" s="31">
        <v>884.41710460865158</v>
      </c>
      <c r="V61" s="31">
        <v>898.56777828239001</v>
      </c>
      <c r="W61" s="31">
        <v>912.94486273490827</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5" hidden="1" customHeight="1" x14ac:dyDescent="0.25">
      <c r="A62" s="37"/>
      <c r="B62" s="43" t="s">
        <v>97</v>
      </c>
      <c r="C62" s="31"/>
      <c r="D62" s="31">
        <v>38770.560000000005</v>
      </c>
      <c r="E62" s="31">
        <v>39390.888959999997</v>
      </c>
      <c r="F62" s="31">
        <v>40021.14318336</v>
      </c>
      <c r="G62" s="31">
        <v>40661.48147429376</v>
      </c>
      <c r="H62" s="31">
        <v>41312.065177882461</v>
      </c>
      <c r="I62" s="31">
        <v>41973.058220728584</v>
      </c>
      <c r="J62" s="31">
        <v>42644.627152260233</v>
      </c>
      <c r="K62" s="31">
        <v>43326.941186696407</v>
      </c>
      <c r="L62" s="31">
        <v>44020.172245683549</v>
      </c>
      <c r="M62" s="31">
        <v>44724.495001614494</v>
      </c>
      <c r="N62" s="31">
        <v>45440.08692164033</v>
      </c>
      <c r="O62" s="31">
        <v>46167.128312386565</v>
      </c>
      <c r="P62" s="31">
        <v>46905.802365384756</v>
      </c>
      <c r="Q62" s="31">
        <v>47656.295203230919</v>
      </c>
      <c r="R62" s="31">
        <v>48418.795926482613</v>
      </c>
      <c r="S62" s="31">
        <v>49193.496661306337</v>
      </c>
      <c r="T62" s="31">
        <v>49980.592607887244</v>
      </c>
      <c r="U62" s="31">
        <v>50780.282089613429</v>
      </c>
      <c r="V62" s="31">
        <v>51592.766603047239</v>
      </c>
      <c r="W62" s="31">
        <v>52418.250868695999</v>
      </c>
      <c r="X62" s="31"/>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ht="19.5" hidden="1" customHeight="1" x14ac:dyDescent="0.25">
      <c r="A63" s="37"/>
      <c r="B63" s="43"/>
      <c r="C63" s="31"/>
      <c r="D63" s="31"/>
      <c r="E63" s="31"/>
      <c r="F63" s="31"/>
      <c r="G63" s="31"/>
      <c r="H63" s="31"/>
      <c r="I63" s="31"/>
      <c r="J63" s="31"/>
      <c r="K63" s="31"/>
      <c r="L63" s="31"/>
      <c r="M63" s="31"/>
      <c r="N63" s="31"/>
      <c r="O63" s="31"/>
      <c r="P63" s="31"/>
      <c r="Q63" s="31"/>
      <c r="R63" s="31"/>
      <c r="S63" s="31"/>
      <c r="T63" s="31"/>
      <c r="U63" s="31"/>
      <c r="V63" s="31"/>
      <c r="W63" s="31"/>
      <c r="X63" s="31"/>
      <c r="Y63" s="21" t="s">
        <v>71</v>
      </c>
      <c r="Z63" s="21" t="s">
        <v>72</v>
      </c>
      <c r="AA63" s="73" t="s">
        <v>184</v>
      </c>
      <c r="AB63" s="73" t="s">
        <v>185</v>
      </c>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ht="16.5" customHeight="1" x14ac:dyDescent="0.25">
      <c r="A64" s="37"/>
      <c r="B64" s="43" t="s">
        <v>37</v>
      </c>
      <c r="C64" s="31"/>
      <c r="D64" s="31">
        <v>100.09923753792096</v>
      </c>
      <c r="E64" s="31">
        <v>95.98305278976747</v>
      </c>
      <c r="F64" s="31">
        <v>91.745199134497497</v>
      </c>
      <c r="G64" s="31">
        <v>91.317256028161182</v>
      </c>
      <c r="H64" s="31">
        <v>91.811855272404358</v>
      </c>
      <c r="I64" s="31">
        <v>12.953175754326075</v>
      </c>
      <c r="J64" s="31">
        <v>7.4024162972221115</v>
      </c>
      <c r="K64" s="31">
        <v>8.2857375185246642</v>
      </c>
      <c r="L64" s="31">
        <v>8.3064518623209764</v>
      </c>
      <c r="M64" s="31">
        <v>6.8425770132518355</v>
      </c>
      <c r="N64" s="31">
        <v>4.8180736194018809</v>
      </c>
      <c r="O64" s="31">
        <v>4.0134748688972204</v>
      </c>
      <c r="P64" s="31">
        <v>4.2276695397077804</v>
      </c>
      <c r="Q64" s="31">
        <v>-2.4568602962533785</v>
      </c>
      <c r="R64" s="31">
        <v>0</v>
      </c>
      <c r="S64" s="31">
        <v>-1.1339355213476201</v>
      </c>
      <c r="T64" s="31">
        <v>-3.2128173104850224</v>
      </c>
      <c r="U64" s="31">
        <v>-1.1339355213475986</v>
      </c>
      <c r="V64" s="31">
        <v>-2.7570219769581237</v>
      </c>
      <c r="W64" s="31">
        <v>-1.7231387355987424</v>
      </c>
      <c r="X64" s="31"/>
      <c r="Y64" s="30">
        <f>SUM(D64:H64)</f>
        <v>470.95660076275146</v>
      </c>
      <c r="Z64" s="30">
        <f>SUM(I64:M64)</f>
        <v>43.790358445645658</v>
      </c>
      <c r="AA64" s="30">
        <f>SUM(O64:S64)</f>
        <v>4.6503485910040023</v>
      </c>
      <c r="AB64" s="30">
        <f>SUM(S64:W64)</f>
        <v>-9.9608490657371078</v>
      </c>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75</v>
      </c>
      <c r="C65" s="31"/>
      <c r="D65" s="31">
        <v>18.441727640829054</v>
      </c>
      <c r="E65" s="31">
        <v>14.975417094019596</v>
      </c>
      <c r="F65" s="31">
        <v>12.379619105992711</v>
      </c>
      <c r="G65" s="31">
        <v>11.988500998176441</v>
      </c>
      <c r="H65" s="31">
        <v>11.65668695577123</v>
      </c>
      <c r="I65" s="31">
        <v>11.092618297035004</v>
      </c>
      <c r="J65" s="31">
        <v>6.8821602838026985</v>
      </c>
      <c r="K65" s="31">
        <v>7.7033999956748769</v>
      </c>
      <c r="L65" s="31">
        <v>7.7226584956640476</v>
      </c>
      <c r="M65" s="31">
        <v>6.8045504077120986</v>
      </c>
      <c r="N65" s="31">
        <v>4.7912978908084911</v>
      </c>
      <c r="O65" s="31">
        <v>3.9911705783663702</v>
      </c>
      <c r="P65" s="31">
        <v>3.9965819134072875</v>
      </c>
      <c r="Q65" s="31">
        <v>-2.6933749636945867</v>
      </c>
      <c r="R65" s="31">
        <v>0</v>
      </c>
      <c r="S65" s="31">
        <v>-1.16351437699675</v>
      </c>
      <c r="T65" s="31">
        <v>-3.2966240681576187</v>
      </c>
      <c r="U65" s="31">
        <v>-1.1035143769967317</v>
      </c>
      <c r="V65" s="31">
        <v>-3.2095110852938822</v>
      </c>
      <c r="W65" s="31">
        <v>-2.005944428308577</v>
      </c>
      <c r="X65" s="31"/>
      <c r="Y65" s="30">
        <f>SUM(D65:H65)</f>
        <v>69.441951794789034</v>
      </c>
      <c r="Z65" s="30">
        <f t="shared" ref="Z65:Z67" si="16">SUM(I65:M65)</f>
        <v>40.205387479888728</v>
      </c>
      <c r="AA65" s="30">
        <f t="shared" ref="AA65:AA67" si="17">SUM(O65:S65)</f>
        <v>4.1308631510823215</v>
      </c>
      <c r="AB65" s="30">
        <f t="shared" ref="AB65:AB67" si="18">SUM(S65:W65)</f>
        <v>-10.779108335753559</v>
      </c>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76</v>
      </c>
      <c r="C66" s="31"/>
      <c r="D66" s="31">
        <v>22.405627464318723</v>
      </c>
      <c r="E66" s="31">
        <v>17.856636186268492</v>
      </c>
      <c r="F66" s="31">
        <v>14.960668316241284</v>
      </c>
      <c r="G66" s="31">
        <v>14.262882836143858</v>
      </c>
      <c r="H66" s="31">
        <v>15.336708285813332</v>
      </c>
      <c r="I66" s="31">
        <v>14.453959374373543</v>
      </c>
      <c r="J66" s="31">
        <v>9.0977942671661012</v>
      </c>
      <c r="K66" s="31">
        <v>10.11892532806406</v>
      </c>
      <c r="L66" s="31">
        <v>9.9721721435715178</v>
      </c>
      <c r="M66" s="31">
        <v>8.989821347174674</v>
      </c>
      <c r="N66" s="31">
        <v>6.2708664746505249</v>
      </c>
      <c r="O66" s="31">
        <v>5.2236572103984704</v>
      </c>
      <c r="P66" s="31">
        <v>5.6288508112607971</v>
      </c>
      <c r="Q66" s="31">
        <v>-3.5067830380484297</v>
      </c>
      <c r="R66" s="31">
        <v>0</v>
      </c>
      <c r="S66" s="31">
        <v>-1.6579355213475737</v>
      </c>
      <c r="T66" s="31">
        <v>-4.6641949849937276</v>
      </c>
      <c r="U66" s="31">
        <v>-1.6891815277373106</v>
      </c>
      <c r="V66" s="31">
        <v>-4.4649278729790804</v>
      </c>
      <c r="W66" s="31">
        <v>-2.7748262174459204</v>
      </c>
      <c r="X66" s="31"/>
      <c r="Y66" s="30">
        <f t="shared" ref="Y66:Y67" si="19">SUM(D66:H66)</f>
        <v>84.822523088785687</v>
      </c>
      <c r="Z66" s="30">
        <f t="shared" si="16"/>
        <v>52.632672460349902</v>
      </c>
      <c r="AA66" s="30">
        <f t="shared" si="17"/>
        <v>5.6877894622632645</v>
      </c>
      <c r="AB66" s="30">
        <f t="shared" si="18"/>
        <v>-15.251066124503613</v>
      </c>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s="32" customFormat="1" x14ac:dyDescent="0.25">
      <c r="A67" s="37"/>
      <c r="B67" s="43" t="s">
        <v>40</v>
      </c>
      <c r="C67" s="31"/>
      <c r="D67" s="31">
        <v>26.73405110693049</v>
      </c>
      <c r="E67" s="31">
        <v>22.046739289318509</v>
      </c>
      <c r="F67" s="31">
        <v>17.923013416041179</v>
      </c>
      <c r="G67" s="31">
        <v>17.581881360223623</v>
      </c>
      <c r="H67" s="31">
        <v>18.492647011773251</v>
      </c>
      <c r="I67" s="31">
        <v>17.738388843841008</v>
      </c>
      <c r="J67" s="31">
        <v>10.941366777059235</v>
      </c>
      <c r="K67" s="31">
        <v>12.311484127049331</v>
      </c>
      <c r="L67" s="31">
        <v>12.514313335179573</v>
      </c>
      <c r="M67" s="31">
        <v>10.962436058189608</v>
      </c>
      <c r="N67" s="31">
        <v>7.7781453035330088</v>
      </c>
      <c r="O67" s="31">
        <v>6.4792265889526801</v>
      </c>
      <c r="P67" s="31">
        <v>6.9061958053556074</v>
      </c>
      <c r="Q67" s="31">
        <v>-4.3429817020042876</v>
      </c>
      <c r="R67" s="31">
        <v>0</v>
      </c>
      <c r="S67" s="31">
        <v>-2.0446145803077154</v>
      </c>
      <c r="T67" s="31">
        <v>-5.8263636363637437</v>
      </c>
      <c r="U67" s="31">
        <v>-2.0733685739179046</v>
      </c>
      <c r="V67" s="31">
        <v>-5.5685390647691415</v>
      </c>
      <c r="W67" s="31">
        <v>-3.4960906186464191</v>
      </c>
      <c r="X67" s="31"/>
      <c r="Y67" s="30">
        <f t="shared" si="19"/>
        <v>102.77833218428705</v>
      </c>
      <c r="Z67" s="30">
        <f t="shared" si="16"/>
        <v>64.467989141318753</v>
      </c>
      <c r="AA67" s="30">
        <f t="shared" si="17"/>
        <v>6.9978261119962841</v>
      </c>
      <c r="AB67" s="30">
        <f t="shared" si="18"/>
        <v>-19.008976474004925</v>
      </c>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row>
    <row r="68" spans="1:85" x14ac:dyDescent="0.25">
      <c r="C68" s="34" t="s">
        <v>98</v>
      </c>
    </row>
    <row r="69" spans="1:85" s="35" customFormat="1" x14ac:dyDescent="0.25">
      <c r="A69" s="37">
        <v>1</v>
      </c>
      <c r="B69" s="42" t="s">
        <v>130</v>
      </c>
      <c r="C69" s="42" t="s">
        <v>99</v>
      </c>
      <c r="D69" s="42"/>
      <c r="E69" s="42"/>
      <c r="F69" s="42"/>
      <c r="G69" s="42"/>
      <c r="H69" s="42"/>
      <c r="I69" s="42"/>
      <c r="J69" s="42"/>
      <c r="K69" s="42"/>
      <c r="L69" s="42"/>
      <c r="M69" s="42"/>
      <c r="N69" s="42"/>
      <c r="O69" s="42"/>
      <c r="P69" s="42"/>
      <c r="Q69" s="42"/>
      <c r="R69" s="42"/>
      <c r="S69" s="42"/>
      <c r="T69" s="42"/>
      <c r="U69" s="42"/>
      <c r="V69" s="42"/>
      <c r="W69" s="42"/>
      <c r="X69" s="42"/>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5" customFormat="1" x14ac:dyDescent="0.25">
      <c r="A70" s="37">
        <v>283</v>
      </c>
      <c r="B70" s="42" t="s">
        <v>73</v>
      </c>
      <c r="C70" s="42">
        <v>2020</v>
      </c>
      <c r="D70" s="42">
        <v>2021</v>
      </c>
      <c r="E70" s="42">
        <v>2022</v>
      </c>
      <c r="F70" s="42">
        <v>2023</v>
      </c>
      <c r="G70" s="42">
        <v>2024</v>
      </c>
      <c r="H70" s="42">
        <v>2025</v>
      </c>
      <c r="I70" s="42">
        <v>2026</v>
      </c>
      <c r="J70" s="42">
        <v>2027</v>
      </c>
      <c r="K70" s="42">
        <v>2028</v>
      </c>
      <c r="L70" s="42">
        <v>2029</v>
      </c>
      <c r="M70" s="42">
        <v>2030</v>
      </c>
      <c r="N70" s="42">
        <v>2031</v>
      </c>
      <c r="O70" s="42">
        <v>2032</v>
      </c>
      <c r="P70" s="42">
        <v>2033</v>
      </c>
      <c r="Q70" s="42">
        <v>2034</v>
      </c>
      <c r="R70" s="42">
        <v>2035</v>
      </c>
      <c r="S70" s="42">
        <v>2036</v>
      </c>
      <c r="T70" s="42">
        <v>2037</v>
      </c>
      <c r="U70" s="42">
        <v>2038</v>
      </c>
      <c r="V70" s="42">
        <v>2039</v>
      </c>
      <c r="W70" s="42">
        <v>2040</v>
      </c>
      <c r="X70" s="42"/>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285</v>
      </c>
      <c r="B71" s="42" t="s">
        <v>74</v>
      </c>
      <c r="C71" s="24">
        <v>0</v>
      </c>
      <c r="D71" s="24">
        <v>1543.5718849840255</v>
      </c>
      <c r="E71" s="24">
        <v>1552.8306709265175</v>
      </c>
      <c r="F71" s="24">
        <v>1559.591054313099</v>
      </c>
      <c r="G71" s="24">
        <v>1564.2939297124599</v>
      </c>
      <c r="H71" s="24">
        <v>1568.7028753993609</v>
      </c>
      <c r="I71" s="24">
        <v>1573.405750798722</v>
      </c>
      <c r="J71" s="24">
        <v>1577.6677316293928</v>
      </c>
      <c r="K71" s="24">
        <v>1578.6964856230031</v>
      </c>
      <c r="L71" s="24">
        <v>1580.3130990415334</v>
      </c>
      <c r="M71" s="24">
        <v>1581.9297124600639</v>
      </c>
      <c r="N71" s="24">
        <v>1582.811501597444</v>
      </c>
      <c r="O71" s="24">
        <v>1582.2236421725238</v>
      </c>
      <c r="P71" s="24">
        <v>1581.0479233226836</v>
      </c>
      <c r="Q71" s="24">
        <v>1580.0191693290735</v>
      </c>
      <c r="R71" s="24">
        <v>1578.1086261980829</v>
      </c>
      <c r="S71" s="24">
        <v>1578.1086261980829</v>
      </c>
      <c r="T71" s="24">
        <v>1577.2268370607028</v>
      </c>
      <c r="U71" s="24">
        <v>1574.7284345047922</v>
      </c>
      <c r="V71" s="24">
        <v>1573.8466453674121</v>
      </c>
      <c r="W71" s="24">
        <v>1571.4952076677316</v>
      </c>
      <c r="X71" s="24"/>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287</v>
      </c>
      <c r="B72" s="42" t="s">
        <v>74</v>
      </c>
      <c r="C72" s="24">
        <v>0</v>
      </c>
      <c r="D72" s="24">
        <v>1547.4308146964854</v>
      </c>
      <c r="E72" s="24">
        <v>1560.5813246405748</v>
      </c>
      <c r="F72" s="24">
        <v>1571.2600622972241</v>
      </c>
      <c r="G72" s="24">
        <v>1579.9028450408264</v>
      </c>
      <c r="H72" s="24">
        <v>1588.2725702045466</v>
      </c>
      <c r="I72" s="24">
        <v>1596.9578842179174</v>
      </c>
      <c r="J72" s="24">
        <v>1605.2229147112096</v>
      </c>
      <c r="K72" s="24">
        <v>1610.2672978765818</v>
      </c>
      <c r="L72" s="24">
        <v>1615.9136210733498</v>
      </c>
      <c r="M72" s="24">
        <v>1621.5740600781098</v>
      </c>
      <c r="N72" s="24">
        <v>1626.5119888385286</v>
      </c>
      <c r="O72" s="24">
        <v>1629.9889397371423</v>
      </c>
      <c r="P72" s="24">
        <v>1632.8852539395202</v>
      </c>
      <c r="Q72" s="24">
        <v>1635.9361411957748</v>
      </c>
      <c r="R72" s="24">
        <v>1634.0255980647842</v>
      </c>
      <c r="S72" s="24">
        <v>1634.0255980647842</v>
      </c>
      <c r="T72" s="24">
        <v>1633.1438089274041</v>
      </c>
      <c r="U72" s="24">
        <v>1630.6454063714934</v>
      </c>
      <c r="V72" s="24">
        <v>1629.7636172341133</v>
      </c>
      <c r="W72" s="24">
        <v>1627.4121795344329</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289</v>
      </c>
      <c r="B73" s="42" t="s">
        <v>77</v>
      </c>
      <c r="C73" s="24">
        <v>0</v>
      </c>
      <c r="D73" s="24">
        <v>13.150509944089436</v>
      </c>
      <c r="E73" s="24">
        <v>10.678737656649218</v>
      </c>
      <c r="F73" s="24">
        <v>8.6427827436023108</v>
      </c>
      <c r="G73" s="24">
        <v>8.3697251637202044</v>
      </c>
      <c r="H73" s="24">
        <v>8.6853140133707711</v>
      </c>
      <c r="I73" s="24">
        <v>8.2650304932922154</v>
      </c>
      <c r="J73" s="24">
        <v>5.04438316537221</v>
      </c>
      <c r="K73" s="24">
        <v>5.6463231967679803</v>
      </c>
      <c r="L73" s="24">
        <v>5.6604390047600646</v>
      </c>
      <c r="M73" s="24">
        <v>4.9379287604187994</v>
      </c>
      <c r="N73" s="24">
        <v>3.4769508986137225</v>
      </c>
      <c r="O73" s="24">
        <v>2.8963142023778801</v>
      </c>
      <c r="P73" s="24">
        <v>3.0508872562545548</v>
      </c>
      <c r="Q73" s="24">
        <v>-1.910543130990618</v>
      </c>
      <c r="R73" s="24">
        <v>0</v>
      </c>
      <c r="S73" s="24">
        <v>-0.88178913738011033</v>
      </c>
      <c r="T73" s="24">
        <v>-2.4984025559106158</v>
      </c>
      <c r="U73" s="24">
        <v>-0.88178913738011033</v>
      </c>
      <c r="V73" s="24">
        <v>-2.3514376996804458</v>
      </c>
      <c r="W73" s="24">
        <v>-1.4696485623003355</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299</v>
      </c>
      <c r="B74" s="42" t="s">
        <v>78</v>
      </c>
      <c r="C74" s="24">
        <v>0</v>
      </c>
      <c r="D74" s="24">
        <v>2</v>
      </c>
      <c r="E74" s="24">
        <v>2</v>
      </c>
      <c r="F74" s="24">
        <v>2</v>
      </c>
      <c r="G74" s="24">
        <v>2</v>
      </c>
      <c r="H74" s="24">
        <v>2</v>
      </c>
      <c r="I74" s="24">
        <v>0</v>
      </c>
      <c r="J74" s="24">
        <v>0</v>
      </c>
      <c r="K74" s="24">
        <v>0</v>
      </c>
      <c r="L74" s="24">
        <v>0</v>
      </c>
      <c r="M74" s="24">
        <v>0</v>
      </c>
      <c r="N74" s="24">
        <v>0</v>
      </c>
      <c r="O74" s="24">
        <v>0</v>
      </c>
      <c r="P74" s="24">
        <v>0</v>
      </c>
      <c r="Q74" s="24">
        <v>0</v>
      </c>
      <c r="R74" s="24">
        <v>0</v>
      </c>
      <c r="S74" s="24">
        <v>0</v>
      </c>
      <c r="T74" s="24">
        <v>0</v>
      </c>
      <c r="U74" s="24">
        <v>0</v>
      </c>
      <c r="V74" s="24">
        <v>0</v>
      </c>
      <c r="W74" s="24">
        <v>0</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301</v>
      </c>
      <c r="B75" s="42" t="s">
        <v>80</v>
      </c>
      <c r="C75" s="24">
        <v>0</v>
      </c>
      <c r="D75" s="24">
        <v>13.150509944089436</v>
      </c>
      <c r="E75" s="24">
        <v>10.678737656649218</v>
      </c>
      <c r="F75" s="24">
        <v>8.6427827436023108</v>
      </c>
      <c r="G75" s="24">
        <v>8.3697251637202044</v>
      </c>
      <c r="H75" s="24">
        <v>8.6853140133707711</v>
      </c>
      <c r="I75" s="24">
        <v>8.2650304932922154</v>
      </c>
      <c r="J75" s="24">
        <v>5.04438316537221</v>
      </c>
      <c r="K75" s="24">
        <v>5.6463231967679803</v>
      </c>
      <c r="L75" s="24">
        <v>5.6604390047600646</v>
      </c>
      <c r="M75" s="24">
        <v>4.9379287604187994</v>
      </c>
      <c r="N75" s="24">
        <v>3.4769508986137225</v>
      </c>
      <c r="O75" s="24">
        <v>2.8963142023778801</v>
      </c>
      <c r="P75" s="24">
        <v>3.0508872562545548</v>
      </c>
      <c r="Q75" s="24">
        <v>-1.910543130990618</v>
      </c>
      <c r="R75" s="24">
        <v>0</v>
      </c>
      <c r="S75" s="24">
        <v>-0.88178913738011033</v>
      </c>
      <c r="T75" s="24">
        <v>-2.4984025559106158</v>
      </c>
      <c r="U75" s="24">
        <v>-0.88178913738011033</v>
      </c>
      <c r="V75" s="24">
        <v>-2.3514376996804458</v>
      </c>
      <c r="W75" s="24">
        <v>-1.4696485623003355</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v>303</v>
      </c>
      <c r="B76" s="42" t="s">
        <v>81</v>
      </c>
      <c r="C76" s="24">
        <v>0</v>
      </c>
      <c r="D76" s="24">
        <v>23.150509944089436</v>
      </c>
      <c r="E76" s="24">
        <v>20.678737656649218</v>
      </c>
      <c r="F76" s="24">
        <v>18.642782743602311</v>
      </c>
      <c r="G76" s="24">
        <v>18.369725163720204</v>
      </c>
      <c r="H76" s="24">
        <v>18.685314013370771</v>
      </c>
      <c r="I76" s="24">
        <v>8.2650304932922154</v>
      </c>
      <c r="J76" s="24">
        <v>5.04438316537221</v>
      </c>
      <c r="K76" s="24">
        <v>5.6463231967679803</v>
      </c>
      <c r="L76" s="24">
        <v>5.6604390047600646</v>
      </c>
      <c r="M76" s="24">
        <v>4.9379287604187994</v>
      </c>
      <c r="N76" s="24">
        <v>3.4769508986137225</v>
      </c>
      <c r="O76" s="24">
        <v>2.8963142023778801</v>
      </c>
      <c r="P76" s="24">
        <v>3.0508872562545548</v>
      </c>
      <c r="Q76" s="24">
        <v>-1.910543130990618</v>
      </c>
      <c r="R76" s="24">
        <v>0</v>
      </c>
      <c r="S76" s="24">
        <v>-0.88178913738011033</v>
      </c>
      <c r="T76" s="24">
        <v>-2.4984025559106158</v>
      </c>
      <c r="U76" s="24">
        <v>-0.88178913738011033</v>
      </c>
      <c r="V76" s="24">
        <v>-2.3514376996804458</v>
      </c>
      <c r="W76" s="24">
        <v>-1.4696485623003355</v>
      </c>
      <c r="X76" s="24"/>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c r="B77" s="42"/>
      <c r="C77" s="26"/>
      <c r="D77" s="26"/>
      <c r="E77" s="26"/>
      <c r="F77" s="26"/>
      <c r="G77" s="26"/>
      <c r="H77" s="26"/>
      <c r="I77" s="26"/>
      <c r="J77" s="26"/>
      <c r="K77" s="26"/>
      <c r="L77" s="26"/>
      <c r="M77" s="26"/>
      <c r="N77" s="26"/>
      <c r="O77" s="26"/>
      <c r="P77" s="26"/>
      <c r="Q77" s="26"/>
      <c r="R77" s="26"/>
      <c r="S77" s="26"/>
      <c r="T77" s="26"/>
      <c r="U77" s="26"/>
      <c r="V77" s="26"/>
      <c r="W77" s="26"/>
      <c r="X77" s="26"/>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v>330</v>
      </c>
      <c r="B78" s="42" t="s">
        <v>82</v>
      </c>
      <c r="C78" s="36">
        <v>1.6E-2</v>
      </c>
      <c r="D78" s="36">
        <v>1.6E-2</v>
      </c>
      <c r="E78" s="36">
        <v>1.6E-2</v>
      </c>
      <c r="F78" s="36">
        <v>1.6E-2</v>
      </c>
      <c r="G78" s="36">
        <v>1.6E-2</v>
      </c>
      <c r="H78" s="36">
        <v>1.6E-2</v>
      </c>
      <c r="I78" s="36">
        <v>1.6E-2</v>
      </c>
      <c r="J78" s="36">
        <v>1.6E-2</v>
      </c>
      <c r="K78" s="36">
        <v>1.6E-2</v>
      </c>
      <c r="L78" s="36">
        <v>1.6E-2</v>
      </c>
      <c r="M78" s="36">
        <v>1.6E-2</v>
      </c>
      <c r="N78" s="36">
        <v>1.6E-2</v>
      </c>
      <c r="O78" s="36">
        <v>1.6E-2</v>
      </c>
      <c r="P78" s="36">
        <v>1.6E-2</v>
      </c>
      <c r="Q78" s="36">
        <v>1.6E-2</v>
      </c>
      <c r="R78" s="36">
        <v>1.6E-2</v>
      </c>
      <c r="S78" s="36">
        <v>1.6E-2</v>
      </c>
      <c r="T78" s="36">
        <v>1.6E-2</v>
      </c>
      <c r="U78" s="36">
        <v>1.6E-2</v>
      </c>
      <c r="V78" s="36">
        <v>1.6E-2</v>
      </c>
      <c r="W78" s="36">
        <v>1.6E-2</v>
      </c>
      <c r="X78" s="36"/>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331</v>
      </c>
      <c r="B79" s="42" t="s">
        <v>83</v>
      </c>
      <c r="C79" s="28">
        <v>169350</v>
      </c>
      <c r="D79" s="28">
        <v>172059.6</v>
      </c>
      <c r="E79" s="28">
        <v>174812.55360000001</v>
      </c>
      <c r="F79" s="28">
        <v>177609.55445760002</v>
      </c>
      <c r="G79" s="28">
        <v>180451.30732892163</v>
      </c>
      <c r="H79" s="28">
        <v>183338.52824618437</v>
      </c>
      <c r="I79" s="28">
        <v>186271.94469812332</v>
      </c>
      <c r="J79" s="28">
        <v>189252.29581329328</v>
      </c>
      <c r="K79" s="28">
        <v>192280.33254630599</v>
      </c>
      <c r="L79" s="28">
        <v>195356.81786704689</v>
      </c>
      <c r="M79" s="28">
        <v>198482.52695291964</v>
      </c>
      <c r="N79" s="28">
        <v>201658.24738416635</v>
      </c>
      <c r="O79" s="28">
        <v>204884.77934231301</v>
      </c>
      <c r="P79" s="28">
        <v>208162.93581179003</v>
      </c>
      <c r="Q79" s="28">
        <v>211493.54278477866</v>
      </c>
      <c r="R79" s="28">
        <v>214877.43946933514</v>
      </c>
      <c r="S79" s="28">
        <v>218315.4785008445</v>
      </c>
      <c r="T79" s="28">
        <v>221808.52615685802</v>
      </c>
      <c r="U79" s="28">
        <v>225357.46257536774</v>
      </c>
      <c r="V79" s="28">
        <v>228963.18197657363</v>
      </c>
      <c r="W79" s="28">
        <v>232626.59288819882</v>
      </c>
      <c r="X79" s="28"/>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332</v>
      </c>
      <c r="B80" s="42" t="s">
        <v>84</v>
      </c>
      <c r="C80" s="28">
        <v>158000</v>
      </c>
      <c r="D80" s="28">
        <v>160528</v>
      </c>
      <c r="E80" s="28">
        <v>163096.448</v>
      </c>
      <c r="F80" s="28">
        <v>165705.99116800001</v>
      </c>
      <c r="G80" s="28">
        <v>168357.28702668802</v>
      </c>
      <c r="H80" s="28">
        <v>171051.00361911504</v>
      </c>
      <c r="I80" s="28">
        <v>173787.81967702089</v>
      </c>
      <c r="J80" s="28">
        <v>176568.42479185323</v>
      </c>
      <c r="K80" s="28">
        <v>179393.51958852287</v>
      </c>
      <c r="L80" s="28">
        <v>182263.81590193923</v>
      </c>
      <c r="M80" s="28">
        <v>185180.03695637026</v>
      </c>
      <c r="N80" s="28">
        <v>188142.91754767217</v>
      </c>
      <c r="O80" s="28">
        <v>191153.20422843492</v>
      </c>
      <c r="P80" s="28">
        <v>194211.65549608986</v>
      </c>
      <c r="Q80" s="28">
        <v>197319.04198402731</v>
      </c>
      <c r="R80" s="28">
        <v>200476.14665577174</v>
      </c>
      <c r="S80" s="28">
        <v>203683.76500226409</v>
      </c>
      <c r="T80" s="28">
        <v>206942.70524230032</v>
      </c>
      <c r="U80" s="28">
        <v>210253.78852617712</v>
      </c>
      <c r="V80" s="28">
        <v>213617.84914259595</v>
      </c>
      <c r="W80" s="28">
        <v>217035.73472887749</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v>336</v>
      </c>
      <c r="B81" s="42" t="s">
        <v>85</v>
      </c>
      <c r="C81" s="28">
        <v>122898.36374934908</v>
      </c>
      <c r="D81" s="28">
        <v>124864.73756933805</v>
      </c>
      <c r="E81" s="28">
        <v>126862.57337044796</v>
      </c>
      <c r="F81" s="28">
        <v>128892.37454437518</v>
      </c>
      <c r="G81" s="28">
        <v>130954.65253708525</v>
      </c>
      <c r="H81" s="28">
        <v>133049.92697767867</v>
      </c>
      <c r="I81" s="28">
        <v>135178.72580932133</v>
      </c>
      <c r="J81" s="28">
        <v>137341.58542227052</v>
      </c>
      <c r="K81" s="28">
        <v>139539.05078902692</v>
      </c>
      <c r="L81" s="28">
        <v>141771.67560165143</v>
      </c>
      <c r="M81" s="28">
        <v>144040.02241127763</v>
      </c>
      <c r="N81" s="28">
        <v>146344.66276985814</v>
      </c>
      <c r="O81" s="28">
        <v>148686.17737417595</v>
      </c>
      <c r="P81" s="28">
        <v>151065.15621216202</v>
      </c>
      <c r="Q81" s="28">
        <v>153482.19871155667</v>
      </c>
      <c r="R81" s="28">
        <v>155937.9138909422</v>
      </c>
      <c r="S81" s="28">
        <v>158432.92051319734</v>
      </c>
      <c r="T81" s="28">
        <v>160967.84724140857</v>
      </c>
      <c r="U81" s="28">
        <v>163543.3327972703</v>
      </c>
      <c r="V81" s="28">
        <v>166160.02612202728</v>
      </c>
      <c r="W81" s="28">
        <v>168818.58653997979</v>
      </c>
      <c r="X81" s="28"/>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c r="B82" s="42"/>
      <c r="C82" s="26"/>
      <c r="D82" s="26"/>
      <c r="E82" s="26"/>
      <c r="F82" s="26"/>
      <c r="G82" s="26"/>
      <c r="H82" s="26"/>
      <c r="I82" s="26"/>
      <c r="J82" s="26"/>
      <c r="K82" s="26"/>
      <c r="L82" s="26"/>
      <c r="M82" s="26"/>
      <c r="N82" s="26"/>
      <c r="O82" s="26"/>
      <c r="P82" s="26"/>
      <c r="Q82" s="26"/>
      <c r="R82" s="26"/>
      <c r="S82" s="26"/>
      <c r="T82" s="26"/>
      <c r="U82" s="26"/>
      <c r="V82" s="26"/>
      <c r="W82" s="26"/>
      <c r="X82" s="26"/>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339</v>
      </c>
      <c r="B83" s="42" t="s">
        <v>86</v>
      </c>
      <c r="C83" s="24">
        <v>0</v>
      </c>
      <c r="D83" s="24">
        <v>7.3642855686900841</v>
      </c>
      <c r="E83" s="24">
        <v>6.0868804642900542</v>
      </c>
      <c r="F83" s="24">
        <v>4.9263861638533175</v>
      </c>
      <c r="G83" s="24">
        <v>4.854440594957719</v>
      </c>
      <c r="H83" s="24">
        <v>5.124335267888755</v>
      </c>
      <c r="I83" s="24">
        <v>4.8763679910424074</v>
      </c>
      <c r="J83" s="24">
        <v>3.0266298992233258</v>
      </c>
      <c r="K83" s="24">
        <v>3.3877939180607881</v>
      </c>
      <c r="L83" s="24">
        <v>3.4528677929036395</v>
      </c>
      <c r="M83" s="24">
        <v>3.0121365438554677</v>
      </c>
      <c r="N83" s="24">
        <v>2.1209400481543708</v>
      </c>
      <c r="O83" s="24">
        <v>1.7667516634505069</v>
      </c>
      <c r="P83" s="24">
        <v>1.8610412263152785</v>
      </c>
      <c r="Q83" s="24">
        <v>-1.1845367412141832</v>
      </c>
      <c r="R83" s="24">
        <v>0</v>
      </c>
      <c r="S83" s="24">
        <v>-0.55552715654946949</v>
      </c>
      <c r="T83" s="24">
        <v>-1.573993610223688</v>
      </c>
      <c r="U83" s="24">
        <v>-0.56434504792327056</v>
      </c>
      <c r="V83" s="24">
        <v>-1.5049201277954853</v>
      </c>
      <c r="W83" s="24">
        <v>-0.95527156549521808</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v>340</v>
      </c>
      <c r="B84" s="42" t="s">
        <v>87</v>
      </c>
      <c r="C84" s="24">
        <v>0</v>
      </c>
      <c r="D84" s="24">
        <v>15.786224375399351</v>
      </c>
      <c r="E84" s="24">
        <v>14.591857192359164</v>
      </c>
      <c r="F84" s="24">
        <v>13.716396579748993</v>
      </c>
      <c r="G84" s="24">
        <v>13.515284568762485</v>
      </c>
      <c r="H84" s="24">
        <v>13.560978745482016</v>
      </c>
      <c r="I84" s="24">
        <v>3.3886625022498085</v>
      </c>
      <c r="J84" s="24">
        <v>2.0177532661488842</v>
      </c>
      <c r="K84" s="24">
        <v>2.2585292787071922</v>
      </c>
      <c r="L84" s="24">
        <v>2.207571211856425</v>
      </c>
      <c r="M84" s="24">
        <v>1.9257922165633317</v>
      </c>
      <c r="N84" s="24">
        <v>1.3560108504593518</v>
      </c>
      <c r="O84" s="24">
        <v>1.1295625389273731</v>
      </c>
      <c r="P84" s="24">
        <v>1.1898460299392764</v>
      </c>
      <c r="Q84" s="24">
        <v>-0.72600638977643484</v>
      </c>
      <c r="R84" s="24">
        <v>0</v>
      </c>
      <c r="S84" s="24">
        <v>-0.32626198083064084</v>
      </c>
      <c r="T84" s="24">
        <v>-0.92440894568692789</v>
      </c>
      <c r="U84" s="24">
        <v>-0.31744408945683972</v>
      </c>
      <c r="V84" s="24">
        <v>-0.84651757188496046</v>
      </c>
      <c r="W84" s="24">
        <v>-0.51437699680511739</v>
      </c>
      <c r="X84" s="24"/>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c r="B85" s="42"/>
      <c r="C85" s="26"/>
      <c r="D85" s="26"/>
      <c r="E85" s="26"/>
      <c r="F85" s="26"/>
      <c r="G85" s="26"/>
      <c r="H85" s="26"/>
      <c r="I85" s="26"/>
      <c r="J85" s="26"/>
      <c r="K85" s="26"/>
      <c r="L85" s="26"/>
      <c r="M85" s="26"/>
      <c r="N85" s="26"/>
      <c r="O85" s="26"/>
      <c r="P85" s="26"/>
      <c r="Q85" s="26"/>
      <c r="R85" s="26"/>
      <c r="S85" s="26"/>
      <c r="T85" s="26"/>
      <c r="U85" s="26"/>
      <c r="V85" s="26"/>
      <c r="W85" s="26"/>
      <c r="X85" s="26"/>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366</v>
      </c>
      <c r="B86" s="42" t="s">
        <v>88</v>
      </c>
      <c r="C86" s="36">
        <v>1.6E-2</v>
      </c>
      <c r="D86" s="36">
        <v>1.6E-2</v>
      </c>
      <c r="E86" s="36">
        <v>1.6E-2</v>
      </c>
      <c r="F86" s="36">
        <v>1.6E-2</v>
      </c>
      <c r="G86" s="36">
        <v>1.6E-2</v>
      </c>
      <c r="H86" s="36">
        <v>1.6E-2</v>
      </c>
      <c r="I86" s="36">
        <v>1.6E-2</v>
      </c>
      <c r="J86" s="36">
        <v>1.6E-2</v>
      </c>
      <c r="K86" s="36">
        <v>1.6E-2</v>
      </c>
      <c r="L86" s="36">
        <v>1.6E-2</v>
      </c>
      <c r="M86" s="36">
        <v>1.6E-2</v>
      </c>
      <c r="N86" s="36">
        <v>1.6E-2</v>
      </c>
      <c r="O86" s="36">
        <v>1.6E-2</v>
      </c>
      <c r="P86" s="36">
        <v>1.6E-2</v>
      </c>
      <c r="Q86" s="36">
        <v>1.6E-2</v>
      </c>
      <c r="R86" s="36">
        <v>1.6E-2</v>
      </c>
      <c r="S86" s="36">
        <v>1.6E-2</v>
      </c>
      <c r="T86" s="36">
        <v>1.6E-2</v>
      </c>
      <c r="U86" s="36">
        <v>1.6E-2</v>
      </c>
      <c r="V86" s="36">
        <v>1.6E-2</v>
      </c>
      <c r="W86" s="36">
        <v>1.6E-2</v>
      </c>
      <c r="X86" s="36"/>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368</v>
      </c>
      <c r="B87" s="42" t="s">
        <v>89</v>
      </c>
      <c r="C87" s="28">
        <v>122.30769230769231</v>
      </c>
      <c r="D87" s="28">
        <v>124.26461538461538</v>
      </c>
      <c r="E87" s="28">
        <v>126.25284923076923</v>
      </c>
      <c r="F87" s="28">
        <v>128.27289481846154</v>
      </c>
      <c r="G87" s="28">
        <v>130.32526113555693</v>
      </c>
      <c r="H87" s="28">
        <v>132.41046531372584</v>
      </c>
      <c r="I87" s="28">
        <v>134.52903275874544</v>
      </c>
      <c r="J87" s="28">
        <v>136.68149728288537</v>
      </c>
      <c r="K87" s="28">
        <v>138.86840123941155</v>
      </c>
      <c r="L87" s="28">
        <v>141.09029565924214</v>
      </c>
      <c r="M87" s="28">
        <v>143.34774038979003</v>
      </c>
      <c r="N87" s="28">
        <v>145.64130423602668</v>
      </c>
      <c r="O87" s="28">
        <v>147.9715651038031</v>
      </c>
      <c r="P87" s="28">
        <v>150.33911014546396</v>
      </c>
      <c r="Q87" s="28">
        <v>152.7445359077914</v>
      </c>
      <c r="R87" s="28">
        <v>155.18844848231606</v>
      </c>
      <c r="S87" s="28">
        <v>157.67146365803313</v>
      </c>
      <c r="T87" s="28">
        <v>160.19420707656167</v>
      </c>
      <c r="U87" s="28">
        <v>162.75731438978664</v>
      </c>
      <c r="V87" s="28">
        <v>165.36143142002322</v>
      </c>
      <c r="W87" s="28">
        <v>168.00721432274361</v>
      </c>
      <c r="X87" s="28"/>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369</v>
      </c>
      <c r="B88" s="42" t="s">
        <v>90</v>
      </c>
      <c r="C88" s="28">
        <v>110.76923076923077</v>
      </c>
      <c r="D88" s="28">
        <v>112.54153846153847</v>
      </c>
      <c r="E88" s="28">
        <v>114.34220307692308</v>
      </c>
      <c r="F88" s="28">
        <v>116.17167832615385</v>
      </c>
      <c r="G88" s="28">
        <v>118.03042517937232</v>
      </c>
      <c r="H88" s="28">
        <v>119.91891198224228</v>
      </c>
      <c r="I88" s="28">
        <v>121.83761457395816</v>
      </c>
      <c r="J88" s="28">
        <v>123.78701640714149</v>
      </c>
      <c r="K88" s="28">
        <v>125.76760866965576</v>
      </c>
      <c r="L88" s="28">
        <v>127.77989040837025</v>
      </c>
      <c r="M88" s="28">
        <v>129.82436865490416</v>
      </c>
      <c r="N88" s="28">
        <v>131.90155855338264</v>
      </c>
      <c r="O88" s="28">
        <v>134.01198349023676</v>
      </c>
      <c r="P88" s="28">
        <v>136.15617522608053</v>
      </c>
      <c r="Q88" s="28">
        <v>138.33467402969782</v>
      </c>
      <c r="R88" s="28">
        <v>140.54802881417299</v>
      </c>
      <c r="S88" s="28">
        <v>142.79679727519976</v>
      </c>
      <c r="T88" s="28">
        <v>145.08154603160295</v>
      </c>
      <c r="U88" s="28">
        <v>147.40285076810861</v>
      </c>
      <c r="V88" s="28">
        <v>149.76129638039833</v>
      </c>
      <c r="W88" s="28">
        <v>152.15747712248472</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v>370</v>
      </c>
      <c r="B89" s="42" t="s">
        <v>91</v>
      </c>
      <c r="C89" s="28">
        <v>6360</v>
      </c>
      <c r="D89" s="28">
        <v>6461.76</v>
      </c>
      <c r="E89" s="28">
        <v>6565.1481599999997</v>
      </c>
      <c r="F89" s="28">
        <v>6670.1905305600003</v>
      </c>
      <c r="G89" s="28">
        <v>6776.9135790489599</v>
      </c>
      <c r="H89" s="28">
        <v>6885.3441963137439</v>
      </c>
      <c r="I89" s="28">
        <v>6995.5097034547634</v>
      </c>
      <c r="J89" s="28">
        <v>7107.4378587100391</v>
      </c>
      <c r="K89" s="28">
        <v>7221.1568644494009</v>
      </c>
      <c r="L89" s="28">
        <v>7336.6953742805917</v>
      </c>
      <c r="M89" s="28">
        <v>7454.0825002690817</v>
      </c>
      <c r="N89" s="28">
        <v>7573.3478202733877</v>
      </c>
      <c r="O89" s="28">
        <v>7694.5213853977612</v>
      </c>
      <c r="P89" s="28">
        <v>7817.6337275641263</v>
      </c>
      <c r="Q89" s="28">
        <v>7942.7158672051528</v>
      </c>
      <c r="R89" s="28">
        <v>8069.7993210804352</v>
      </c>
      <c r="S89" s="28">
        <v>8198.9161102177222</v>
      </c>
      <c r="T89" s="28">
        <v>8330.098767981206</v>
      </c>
      <c r="U89" s="28">
        <v>8463.3803482689054</v>
      </c>
      <c r="V89" s="28">
        <v>8598.7944338412071</v>
      </c>
      <c r="W89" s="28">
        <v>8736.3751447826671</v>
      </c>
      <c r="X89" s="28"/>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c r="B90" s="42"/>
      <c r="C90" s="26"/>
      <c r="D90" s="26"/>
      <c r="E90" s="26"/>
      <c r="F90" s="26"/>
      <c r="G90" s="26"/>
      <c r="H90" s="26"/>
      <c r="I90" s="26"/>
      <c r="J90" s="26"/>
      <c r="K90" s="26"/>
      <c r="L90" s="26"/>
      <c r="M90" s="26"/>
      <c r="N90" s="26"/>
      <c r="O90" s="26"/>
      <c r="P90" s="26"/>
      <c r="Q90" s="26"/>
      <c r="R90" s="26"/>
      <c r="S90" s="26"/>
      <c r="T90" s="26"/>
      <c r="U90" s="26"/>
      <c r="V90" s="26"/>
      <c r="W90" s="26"/>
      <c r="X90" s="26"/>
      <c r="Y90" s="21" t="s">
        <v>71</v>
      </c>
      <c r="Z90" s="21" t="s">
        <v>72</v>
      </c>
      <c r="AA90" s="73" t="s">
        <v>184</v>
      </c>
      <c r="AB90" s="73" t="s">
        <v>185</v>
      </c>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380</v>
      </c>
      <c r="B91" s="42" t="s">
        <v>37</v>
      </c>
      <c r="C91" s="24">
        <v>0</v>
      </c>
      <c r="D91" s="24">
        <v>11.972576491613417</v>
      </c>
      <c r="E91" s="24">
        <v>11.601810648497382</v>
      </c>
      <c r="F91" s="24">
        <v>11.209989584104321</v>
      </c>
      <c r="G91" s="24">
        <v>11.17176152292083</v>
      </c>
      <c r="H91" s="24">
        <v>11.215943961871911</v>
      </c>
      <c r="I91" s="24">
        <v>1.1571042690609108</v>
      </c>
      <c r="J91" s="24">
        <v>0.65576981149838809</v>
      </c>
      <c r="K91" s="24">
        <v>0.73402201557983737</v>
      </c>
      <c r="L91" s="24">
        <v>0.73585707061880878</v>
      </c>
      <c r="M91" s="24">
        <v>0.5925514512502561</v>
      </c>
      <c r="N91" s="24">
        <v>0.41723410783364701</v>
      </c>
      <c r="O91" s="24">
        <v>0.34755770428534571</v>
      </c>
      <c r="P91" s="24">
        <v>0.36610647075054636</v>
      </c>
      <c r="Q91" s="24">
        <v>-0.21015974440896779</v>
      </c>
      <c r="R91" s="24">
        <v>0</v>
      </c>
      <c r="S91" s="24">
        <v>-9.699680511181219E-2</v>
      </c>
      <c r="T91" s="24">
        <v>-0.27482428115016744</v>
      </c>
      <c r="U91" s="24">
        <v>-9.6996805111812079E-2</v>
      </c>
      <c r="V91" s="24">
        <v>-0.23514376996804454</v>
      </c>
      <c r="W91" s="24">
        <v>-0.14696485623003364</v>
      </c>
      <c r="X91" s="24"/>
      <c r="Y91" s="30">
        <f>SUM(D91:H91)</f>
        <v>57.172082209007868</v>
      </c>
      <c r="Z91" s="30">
        <f>SUM(I91:M91)</f>
        <v>3.8753046180082009</v>
      </c>
      <c r="AA91" s="30">
        <f>SUM(O91:S91)</f>
        <v>0.4065076255151121</v>
      </c>
      <c r="AB91" s="30">
        <f>SUM(S91:W91)</f>
        <v>-0.85092651757186988</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381</v>
      </c>
      <c r="B92" s="42" t="s">
        <v>75</v>
      </c>
      <c r="C92" s="24">
        <v>0</v>
      </c>
      <c r="D92" s="24">
        <v>2.3670917899360981</v>
      </c>
      <c r="E92" s="24">
        <v>1.9221727781968592</v>
      </c>
      <c r="F92" s="24">
        <v>1.5557008938484158</v>
      </c>
      <c r="G92" s="24">
        <v>1.5065505294696366</v>
      </c>
      <c r="H92" s="24">
        <v>1.4765033822730311</v>
      </c>
      <c r="I92" s="24">
        <v>1.4050551838596768</v>
      </c>
      <c r="J92" s="24">
        <v>0.85754513811327571</v>
      </c>
      <c r="K92" s="24">
        <v>0.95987494345055668</v>
      </c>
      <c r="L92" s="24">
        <v>0.96227463080921105</v>
      </c>
      <c r="M92" s="24">
        <v>0.83944788927119596</v>
      </c>
      <c r="N92" s="24">
        <v>0.59108165276433289</v>
      </c>
      <c r="O92" s="24">
        <v>0.49237341440423965</v>
      </c>
      <c r="P92" s="24">
        <v>0.48814196100072876</v>
      </c>
      <c r="Q92" s="24">
        <v>-0.32479233226840509</v>
      </c>
      <c r="R92" s="24">
        <v>0</v>
      </c>
      <c r="S92" s="24">
        <v>-0.14108626198081767</v>
      </c>
      <c r="T92" s="24">
        <v>-0.39974440894569852</v>
      </c>
      <c r="U92" s="24">
        <v>-0.13226837060701654</v>
      </c>
      <c r="V92" s="24">
        <v>-0.37623003194887134</v>
      </c>
      <c r="W92" s="24">
        <v>-0.23514376996805367</v>
      </c>
      <c r="X92" s="24"/>
      <c r="Y92" s="30">
        <f t="shared" ref="Y92:Y94" si="20">SUM(D92:H92)</f>
        <v>8.8280193737240396</v>
      </c>
      <c r="Z92" s="30">
        <f t="shared" ref="Z92:Z94" si="21">SUM(I92:M92)</f>
        <v>5.0241977855039162</v>
      </c>
      <c r="AA92" s="30">
        <f t="shared" ref="AA92:AA94" si="22">SUM(O92:S92)</f>
        <v>0.51463678115574574</v>
      </c>
      <c r="AB92" s="30">
        <f t="shared" ref="AB92:AB94" si="23">SUM(S92:W92)</f>
        <v>-1.2844728434504578</v>
      </c>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382</v>
      </c>
      <c r="B93" s="42" t="s">
        <v>76</v>
      </c>
      <c r="C93" s="24">
        <v>0</v>
      </c>
      <c r="D93" s="24">
        <v>4.3922703213258716</v>
      </c>
      <c r="E93" s="24">
        <v>3.5026259513809439</v>
      </c>
      <c r="F93" s="24">
        <v>2.9212605673375815</v>
      </c>
      <c r="G93" s="24">
        <v>2.7787487543551079</v>
      </c>
      <c r="H93" s="24">
        <v>2.9182655084925786</v>
      </c>
      <c r="I93" s="24">
        <v>2.7770502457461834</v>
      </c>
      <c r="J93" s="24">
        <v>1.7150902762265512</v>
      </c>
      <c r="K93" s="24">
        <v>1.9197498869011134</v>
      </c>
      <c r="L93" s="24">
        <v>1.8905866275898613</v>
      </c>
      <c r="M93" s="24">
        <v>1.6986474935840667</v>
      </c>
      <c r="N93" s="24">
        <v>1.1960711091231204</v>
      </c>
      <c r="O93" s="24">
        <v>0.99633208561799069</v>
      </c>
      <c r="P93" s="24">
        <v>1.0800140887141125</v>
      </c>
      <c r="Q93" s="24">
        <v>-0.66486900958473516</v>
      </c>
      <c r="R93" s="24">
        <v>0</v>
      </c>
      <c r="S93" s="24">
        <v>-0.3103897763577988</v>
      </c>
      <c r="T93" s="24">
        <v>-0.87943769968053676</v>
      </c>
      <c r="U93" s="24">
        <v>-0.31391693290731937</v>
      </c>
      <c r="V93" s="24">
        <v>-0.83711182108623872</v>
      </c>
      <c r="W93" s="24">
        <v>-0.51437699680511739</v>
      </c>
      <c r="X93" s="24"/>
      <c r="Y93" s="30">
        <f t="shared" si="20"/>
        <v>16.513171102892084</v>
      </c>
      <c r="Z93" s="30">
        <f t="shared" si="21"/>
        <v>10.001124530047777</v>
      </c>
      <c r="AA93" s="30">
        <f t="shared" si="22"/>
        <v>1.1010873883895695</v>
      </c>
      <c r="AB93" s="30">
        <f t="shared" si="23"/>
        <v>-2.8552332268370111</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s="35" customFormat="1" x14ac:dyDescent="0.25">
      <c r="A94" s="37">
        <v>383</v>
      </c>
      <c r="B94" s="42" t="s">
        <v>40</v>
      </c>
      <c r="C94" s="24">
        <v>0</v>
      </c>
      <c r="D94" s="24">
        <v>4.4185713412140499</v>
      </c>
      <c r="E94" s="24">
        <v>3.6521282785740325</v>
      </c>
      <c r="F94" s="24">
        <v>2.9558316983119903</v>
      </c>
      <c r="G94" s="24">
        <v>2.9126643569746311</v>
      </c>
      <c r="H94" s="24">
        <v>3.0746011607332528</v>
      </c>
      <c r="I94" s="24">
        <v>2.9258207946254444</v>
      </c>
      <c r="J94" s="24">
        <v>1.8159779395339954</v>
      </c>
      <c r="K94" s="24">
        <v>2.0326763508364727</v>
      </c>
      <c r="L94" s="24">
        <v>2.0717206757421835</v>
      </c>
      <c r="M94" s="24">
        <v>1.8072819263132804</v>
      </c>
      <c r="N94" s="24">
        <v>1.2725640288926223</v>
      </c>
      <c r="O94" s="24">
        <v>1.0600509980703041</v>
      </c>
      <c r="P94" s="24">
        <v>1.116624735789167</v>
      </c>
      <c r="Q94" s="24">
        <v>-0.71072204472850986</v>
      </c>
      <c r="R94" s="24">
        <v>0</v>
      </c>
      <c r="S94" s="24">
        <v>-0.33331629392968171</v>
      </c>
      <c r="T94" s="24">
        <v>-0.94439616613421273</v>
      </c>
      <c r="U94" s="24">
        <v>-0.33860702875396231</v>
      </c>
      <c r="V94" s="24">
        <v>-0.90295207667729116</v>
      </c>
      <c r="W94" s="24">
        <v>-0.5731629392971308</v>
      </c>
      <c r="X94" s="24"/>
      <c r="Y94" s="30">
        <f t="shared" si="20"/>
        <v>17.013796835807955</v>
      </c>
      <c r="Z94" s="30">
        <f t="shared" si="21"/>
        <v>10.653477687051376</v>
      </c>
      <c r="AA94" s="30">
        <f t="shared" si="22"/>
        <v>1.1326373952012798</v>
      </c>
      <c r="AB94" s="30">
        <f t="shared" si="23"/>
        <v>-3.0924345047922785</v>
      </c>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row>
    <row r="95" spans="1:85" x14ac:dyDescent="0.25">
      <c r="A95" s="37" t="s">
        <v>98</v>
      </c>
    </row>
    <row r="96" spans="1:85" x14ac:dyDescent="0.25">
      <c r="A96" s="37">
        <v>1</v>
      </c>
      <c r="B96" s="42" t="s">
        <v>131</v>
      </c>
      <c r="C96" s="42" t="s">
        <v>100</v>
      </c>
      <c r="D96" s="42"/>
      <c r="E96" s="42"/>
      <c r="F96" s="42"/>
      <c r="G96" s="42"/>
      <c r="H96" s="42"/>
      <c r="I96" s="42"/>
      <c r="J96" s="42"/>
      <c r="K96" s="42"/>
      <c r="L96" s="42"/>
      <c r="M96" s="42"/>
      <c r="N96" s="42"/>
      <c r="O96" s="42"/>
      <c r="P96" s="42"/>
      <c r="Q96" s="42"/>
      <c r="R96" s="42"/>
      <c r="S96" s="42"/>
      <c r="T96" s="42"/>
      <c r="U96" s="42"/>
      <c r="V96" s="42"/>
      <c r="W96" s="42"/>
      <c r="X96" s="42"/>
    </row>
    <row r="97" spans="1:24" x14ac:dyDescent="0.25">
      <c r="A97" s="37">
        <v>283</v>
      </c>
      <c r="B97" s="42" t="s">
        <v>73</v>
      </c>
      <c r="C97" s="42">
        <v>2020</v>
      </c>
      <c r="D97" s="42">
        <v>2021</v>
      </c>
      <c r="E97" s="42">
        <v>2022</v>
      </c>
      <c r="F97" s="42">
        <v>2023</v>
      </c>
      <c r="G97" s="42">
        <v>2024</v>
      </c>
      <c r="H97" s="42">
        <v>2025</v>
      </c>
      <c r="I97" s="42">
        <v>2026</v>
      </c>
      <c r="J97" s="42">
        <v>2027</v>
      </c>
      <c r="K97" s="42">
        <v>2028</v>
      </c>
      <c r="L97" s="42">
        <v>2029</v>
      </c>
      <c r="M97" s="42">
        <v>2030</v>
      </c>
      <c r="N97" s="42">
        <v>2031</v>
      </c>
      <c r="O97" s="42">
        <v>2032</v>
      </c>
      <c r="P97" s="42">
        <v>2033</v>
      </c>
      <c r="Q97" s="42">
        <v>2034</v>
      </c>
      <c r="R97" s="42">
        <v>2035</v>
      </c>
      <c r="S97" s="42">
        <v>2036</v>
      </c>
      <c r="T97" s="42">
        <v>2037</v>
      </c>
      <c r="U97" s="42">
        <v>2038</v>
      </c>
      <c r="V97" s="42">
        <v>2039</v>
      </c>
      <c r="W97" s="42">
        <v>2040</v>
      </c>
      <c r="X97" s="42"/>
    </row>
    <row r="98" spans="1:24" x14ac:dyDescent="0.25">
      <c r="A98" s="37">
        <v>285</v>
      </c>
      <c r="B98" s="42" t="s">
        <v>74</v>
      </c>
      <c r="C98" s="24">
        <v>0</v>
      </c>
      <c r="D98" s="24">
        <v>3427.7871042695324</v>
      </c>
      <c r="E98" s="24">
        <v>3448.3479523671217</v>
      </c>
      <c r="F98" s="24">
        <v>3463.3606351050439</v>
      </c>
      <c r="G98" s="24">
        <v>3473.8042404879466</v>
      </c>
      <c r="H98" s="24">
        <v>3483.5951205344177</v>
      </c>
      <c r="I98" s="24">
        <v>3494.0387259173203</v>
      </c>
      <c r="J98" s="24">
        <v>3503.5032432955754</v>
      </c>
      <c r="K98" s="24">
        <v>3505.7877819730857</v>
      </c>
      <c r="L98" s="24">
        <v>3509.3777713234581</v>
      </c>
      <c r="M98" s="24">
        <v>3512.967760673831</v>
      </c>
      <c r="N98" s="24">
        <v>3514.9259366831252</v>
      </c>
      <c r="O98" s="24">
        <v>3513.6204860102625</v>
      </c>
      <c r="P98" s="24">
        <v>3511.0095846645368</v>
      </c>
      <c r="Q98" s="24">
        <v>3508.725045987027</v>
      </c>
      <c r="R98" s="24">
        <v>3504.4823313002225</v>
      </c>
      <c r="S98" s="24">
        <v>3504.4823313002225</v>
      </c>
      <c r="T98" s="24">
        <v>3502.5241552909283</v>
      </c>
      <c r="U98" s="24">
        <v>3496.9759899312617</v>
      </c>
      <c r="V98" s="24">
        <v>3495.0178139219674</v>
      </c>
      <c r="W98" s="24">
        <v>3489.7960112305159</v>
      </c>
      <c r="X98" s="24"/>
    </row>
    <row r="99" spans="1:24" x14ac:dyDescent="0.25">
      <c r="A99" s="37">
        <v>287</v>
      </c>
      <c r="B99" s="42" t="s">
        <v>74</v>
      </c>
      <c r="C99" s="24">
        <v>0</v>
      </c>
      <c r="D99" s="24">
        <v>3436.3565720302058</v>
      </c>
      <c r="E99" s="24">
        <v>3465.5597136781143</v>
      </c>
      <c r="F99" s="24">
        <v>3489.2738274070766</v>
      </c>
      <c r="G99" s="24">
        <v>3508.4667263719539</v>
      </c>
      <c r="H99" s="24">
        <v>3527.053250434471</v>
      </c>
      <c r="I99" s="24">
        <v>3546.340597956917</v>
      </c>
      <c r="J99" s="24">
        <v>3564.69462812351</v>
      </c>
      <c r="K99" s="24">
        <v>3575.8966147180226</v>
      </c>
      <c r="L99" s="24">
        <v>3588.435320578566</v>
      </c>
      <c r="M99" s="24">
        <v>3601.0053732037609</v>
      </c>
      <c r="N99" s="24">
        <v>3611.9709580860876</v>
      </c>
      <c r="O99" s="24">
        <v>3619.6921711817577</v>
      </c>
      <c r="P99" s="24">
        <v>3626.1239730106217</v>
      </c>
      <c r="Q99" s="24">
        <v>3632.8990329189446</v>
      </c>
      <c r="R99" s="24">
        <v>3628.6563182321402</v>
      </c>
      <c r="S99" s="24">
        <v>3628.6563182321402</v>
      </c>
      <c r="T99" s="24">
        <v>3626.6981422228459</v>
      </c>
      <c r="U99" s="24">
        <v>3621.1499768631793</v>
      </c>
      <c r="V99" s="24">
        <v>3619.1918008538851</v>
      </c>
      <c r="W99" s="24">
        <v>3613.9699981624335</v>
      </c>
      <c r="X99" s="24"/>
    </row>
    <row r="100" spans="1:24" x14ac:dyDescent="0.25">
      <c r="A100" s="37">
        <v>289</v>
      </c>
      <c r="B100" s="42" t="s">
        <v>77</v>
      </c>
      <c r="C100" s="24">
        <v>0</v>
      </c>
      <c r="D100" s="24">
        <v>29.203141647908524</v>
      </c>
      <c r="E100" s="24">
        <v>23.714113728962275</v>
      </c>
      <c r="F100" s="24">
        <v>19.192898964877259</v>
      </c>
      <c r="G100" s="24">
        <v>18.586524062517128</v>
      </c>
      <c r="H100" s="24">
        <v>19.287347522445998</v>
      </c>
      <c r="I100" s="24">
        <v>18.35403016659302</v>
      </c>
      <c r="J100" s="24">
        <v>11.201986594512618</v>
      </c>
      <c r="K100" s="24">
        <v>12.538705860543359</v>
      </c>
      <c r="L100" s="24">
        <v>12.570052625194876</v>
      </c>
      <c r="M100" s="24">
        <v>10.965584882326766</v>
      </c>
      <c r="N100" s="24">
        <v>7.7212130956700094</v>
      </c>
      <c r="O100" s="24">
        <v>6.4318018288640815</v>
      </c>
      <c r="P100" s="24">
        <v>6.7750599083228735</v>
      </c>
      <c r="Q100" s="24">
        <v>-4.2427146868044474</v>
      </c>
      <c r="R100" s="24">
        <v>0</v>
      </c>
      <c r="S100" s="24">
        <v>-1.9581760092942204</v>
      </c>
      <c r="T100" s="24">
        <v>-5.5481653596666547</v>
      </c>
      <c r="U100" s="24">
        <v>-1.9581760092942204</v>
      </c>
      <c r="V100" s="24">
        <v>-5.2218026914515576</v>
      </c>
      <c r="W100" s="24">
        <v>-3.2636266821568825</v>
      </c>
      <c r="X100" s="24"/>
    </row>
    <row r="101" spans="1:24" x14ac:dyDescent="0.25">
      <c r="A101" s="37">
        <v>299</v>
      </c>
      <c r="B101" s="42" t="s">
        <v>78</v>
      </c>
      <c r="C101" s="24">
        <v>0</v>
      </c>
      <c r="D101" s="24">
        <v>6</v>
      </c>
      <c r="E101" s="24">
        <v>6</v>
      </c>
      <c r="F101" s="24">
        <v>6</v>
      </c>
      <c r="G101" s="24">
        <v>6</v>
      </c>
      <c r="H101" s="24">
        <v>6</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row>
    <row r="102" spans="1:24" x14ac:dyDescent="0.25">
      <c r="A102" s="37">
        <v>301</v>
      </c>
      <c r="B102" s="42" t="s">
        <v>80</v>
      </c>
      <c r="C102" s="24">
        <v>0</v>
      </c>
      <c r="D102" s="24">
        <v>29.203141647908524</v>
      </c>
      <c r="E102" s="24">
        <v>23.714113728962275</v>
      </c>
      <c r="F102" s="24">
        <v>19.192898964877259</v>
      </c>
      <c r="G102" s="24">
        <v>18.586524062517128</v>
      </c>
      <c r="H102" s="24">
        <v>19.287347522445998</v>
      </c>
      <c r="I102" s="24">
        <v>18.35403016659302</v>
      </c>
      <c r="J102" s="24">
        <v>11.201986594512618</v>
      </c>
      <c r="K102" s="24">
        <v>12.538705860543359</v>
      </c>
      <c r="L102" s="24">
        <v>12.570052625194876</v>
      </c>
      <c r="M102" s="24">
        <v>10.965584882326766</v>
      </c>
      <c r="N102" s="24">
        <v>7.7212130956700094</v>
      </c>
      <c r="O102" s="24">
        <v>6.4318018288640815</v>
      </c>
      <c r="P102" s="24">
        <v>6.7750599083228735</v>
      </c>
      <c r="Q102" s="24">
        <v>-4.2427146868044474</v>
      </c>
      <c r="R102" s="24">
        <v>0</v>
      </c>
      <c r="S102" s="24">
        <v>-1.9581760092942204</v>
      </c>
      <c r="T102" s="24">
        <v>-5.5481653596666547</v>
      </c>
      <c r="U102" s="24">
        <v>-1.9581760092942204</v>
      </c>
      <c r="V102" s="24">
        <v>-5.2218026914515576</v>
      </c>
      <c r="W102" s="24">
        <v>-3.2636266821568825</v>
      </c>
      <c r="X102" s="24"/>
    </row>
    <row r="103" spans="1:24" x14ac:dyDescent="0.25">
      <c r="A103" s="37">
        <v>303</v>
      </c>
      <c r="B103" s="42" t="s">
        <v>81</v>
      </c>
      <c r="C103" s="24">
        <v>0</v>
      </c>
      <c r="D103" s="24">
        <v>81.603141647908529</v>
      </c>
      <c r="E103" s="24">
        <v>76.11411372896228</v>
      </c>
      <c r="F103" s="24">
        <v>71.592898964877264</v>
      </c>
      <c r="G103" s="24">
        <v>70.986524062517134</v>
      </c>
      <c r="H103" s="24">
        <v>71.687347522446004</v>
      </c>
      <c r="I103" s="24">
        <v>18.35403016659302</v>
      </c>
      <c r="J103" s="24">
        <v>11.201986594512618</v>
      </c>
      <c r="K103" s="24">
        <v>12.538705860543359</v>
      </c>
      <c r="L103" s="24">
        <v>12.570052625194876</v>
      </c>
      <c r="M103" s="24">
        <v>10.965584882326766</v>
      </c>
      <c r="N103" s="24">
        <v>7.7212130956700094</v>
      </c>
      <c r="O103" s="24">
        <v>6.4318018288640815</v>
      </c>
      <c r="P103" s="24">
        <v>6.7750599083228735</v>
      </c>
      <c r="Q103" s="24">
        <v>-4.2427146868044474</v>
      </c>
      <c r="R103" s="24">
        <v>0</v>
      </c>
      <c r="S103" s="24">
        <v>-1.9581760092942204</v>
      </c>
      <c r="T103" s="24">
        <v>-5.5481653596666547</v>
      </c>
      <c r="U103" s="24">
        <v>-1.9581760092942204</v>
      </c>
      <c r="V103" s="24">
        <v>-5.2218026914515576</v>
      </c>
      <c r="W103" s="24">
        <v>-3.2636266821568825</v>
      </c>
      <c r="X103" s="24"/>
    </row>
    <row r="104" spans="1:24" x14ac:dyDescent="0.25">
      <c r="B104" s="42"/>
      <c r="C104" s="26"/>
      <c r="D104" s="26"/>
      <c r="E104" s="26"/>
      <c r="F104" s="26"/>
      <c r="G104" s="26"/>
      <c r="H104" s="26"/>
      <c r="I104" s="26"/>
      <c r="J104" s="26"/>
      <c r="K104" s="26"/>
      <c r="L104" s="26"/>
      <c r="M104" s="26"/>
      <c r="N104" s="26"/>
      <c r="O104" s="26"/>
      <c r="P104" s="26"/>
      <c r="Q104" s="26"/>
      <c r="R104" s="26"/>
      <c r="S104" s="26"/>
      <c r="T104" s="26"/>
      <c r="U104" s="26"/>
      <c r="V104" s="26"/>
      <c r="W104" s="26"/>
      <c r="X104" s="26"/>
    </row>
    <row r="105" spans="1:24" x14ac:dyDescent="0.25">
      <c r="A105" s="37">
        <v>330</v>
      </c>
      <c r="B105" s="42" t="s">
        <v>82</v>
      </c>
      <c r="C105" s="28">
        <v>1.6E-2</v>
      </c>
      <c r="D105" s="36">
        <v>1.6E-2</v>
      </c>
      <c r="E105" s="36">
        <v>1.6E-2</v>
      </c>
      <c r="F105" s="36">
        <v>1.6E-2</v>
      </c>
      <c r="G105" s="36">
        <v>1.6E-2</v>
      </c>
      <c r="H105" s="36">
        <v>1.6E-2</v>
      </c>
      <c r="I105" s="36">
        <v>1.6E-2</v>
      </c>
      <c r="J105" s="36">
        <v>1.6E-2</v>
      </c>
      <c r="K105" s="36">
        <v>1.6E-2</v>
      </c>
      <c r="L105" s="36">
        <v>1.6E-2</v>
      </c>
      <c r="M105" s="36">
        <v>1.6E-2</v>
      </c>
      <c r="N105" s="36">
        <v>1.6E-2</v>
      </c>
      <c r="O105" s="36">
        <v>1.6E-2</v>
      </c>
      <c r="P105" s="36">
        <v>1.6E-2</v>
      </c>
      <c r="Q105" s="36">
        <v>1.6E-2</v>
      </c>
      <c r="R105" s="36">
        <v>1.6E-2</v>
      </c>
      <c r="S105" s="36">
        <v>1.6E-2</v>
      </c>
      <c r="T105" s="36">
        <v>1.6E-2</v>
      </c>
      <c r="U105" s="36">
        <v>1.6E-2</v>
      </c>
      <c r="V105" s="36">
        <v>1.6E-2</v>
      </c>
      <c r="W105" s="36">
        <v>1.6E-2</v>
      </c>
      <c r="X105" s="36"/>
    </row>
    <row r="106" spans="1:24" x14ac:dyDescent="0.25">
      <c r="A106" s="37">
        <v>331</v>
      </c>
      <c r="B106" s="42" t="s">
        <v>83</v>
      </c>
      <c r="C106" s="28">
        <v>184630.54</v>
      </c>
      <c r="D106" s="28">
        <v>187584.62864000001</v>
      </c>
      <c r="E106" s="28">
        <v>190585.98269824003</v>
      </c>
      <c r="F106" s="28">
        <v>193635.35842141186</v>
      </c>
      <c r="G106" s="28">
        <v>196733.52415615445</v>
      </c>
      <c r="H106" s="28">
        <v>199881.26054265292</v>
      </c>
      <c r="I106" s="28">
        <v>203079.36071133538</v>
      </c>
      <c r="J106" s="28">
        <v>206328.63048271675</v>
      </c>
      <c r="K106" s="28">
        <v>209629.88857044021</v>
      </c>
      <c r="L106" s="28">
        <v>212983.96678756725</v>
      </c>
      <c r="M106" s="28">
        <v>216391.71025616833</v>
      </c>
      <c r="N106" s="28">
        <v>219853.97762026702</v>
      </c>
      <c r="O106" s="28">
        <v>223371.64126219129</v>
      </c>
      <c r="P106" s="28">
        <v>226945.58752238634</v>
      </c>
      <c r="Q106" s="28">
        <v>230576.71692274453</v>
      </c>
      <c r="R106" s="28">
        <v>234265.94439350846</v>
      </c>
      <c r="S106" s="28">
        <v>238014.19950380459</v>
      </c>
      <c r="T106" s="28">
        <v>241822.42669586546</v>
      </c>
      <c r="U106" s="28">
        <v>245691.58552299932</v>
      </c>
      <c r="V106" s="28">
        <v>249622.65089136732</v>
      </c>
      <c r="W106" s="28">
        <v>253616.6133056292</v>
      </c>
      <c r="X106" s="28"/>
    </row>
    <row r="107" spans="1:24" x14ac:dyDescent="0.25">
      <c r="A107" s="37">
        <v>332</v>
      </c>
      <c r="B107" s="42" t="s">
        <v>84</v>
      </c>
      <c r="C107" s="28">
        <v>170000</v>
      </c>
      <c r="D107" s="28">
        <v>172720</v>
      </c>
      <c r="E107" s="28">
        <v>175483.51999999999</v>
      </c>
      <c r="F107" s="28">
        <v>178291.25631999999</v>
      </c>
      <c r="G107" s="28">
        <v>181143.91642112</v>
      </c>
      <c r="H107" s="28">
        <v>184042.21908385793</v>
      </c>
      <c r="I107" s="28">
        <v>186986.89458919966</v>
      </c>
      <c r="J107" s="28">
        <v>189978.68490262685</v>
      </c>
      <c r="K107" s="28">
        <v>193018.34386106889</v>
      </c>
      <c r="L107" s="28">
        <v>196106.637362846</v>
      </c>
      <c r="M107" s="28">
        <v>199244.34356065153</v>
      </c>
      <c r="N107" s="28">
        <v>202432.25305762194</v>
      </c>
      <c r="O107" s="28">
        <v>205671.16910654391</v>
      </c>
      <c r="P107" s="28">
        <v>208961.90781224862</v>
      </c>
      <c r="Q107" s="28">
        <v>212305.2983372446</v>
      </c>
      <c r="R107" s="28">
        <v>215702.18311064053</v>
      </c>
      <c r="S107" s="28">
        <v>219153.41804041079</v>
      </c>
      <c r="T107" s="28">
        <v>222659.87272905736</v>
      </c>
      <c r="U107" s="28">
        <v>226222.43069272229</v>
      </c>
      <c r="V107" s="28">
        <v>229841.98958380584</v>
      </c>
      <c r="W107" s="28">
        <v>233519.46141714675</v>
      </c>
      <c r="X107" s="28"/>
    </row>
    <row r="108" spans="1:24" x14ac:dyDescent="0.25">
      <c r="A108" s="37">
        <v>336</v>
      </c>
      <c r="B108" s="42" t="s">
        <v>85</v>
      </c>
      <c r="C108" s="28">
        <v>129246.65070109618</v>
      </c>
      <c r="D108" s="28">
        <v>131314.59711231379</v>
      </c>
      <c r="E108" s="28">
        <v>133415.63066611037</v>
      </c>
      <c r="F108" s="28">
        <v>135550.28075676822</v>
      </c>
      <c r="G108" s="28">
        <v>137719.0852488768</v>
      </c>
      <c r="H108" s="28">
        <v>139922.59061285888</v>
      </c>
      <c r="I108" s="28">
        <v>142161.35206266469</v>
      </c>
      <c r="J108" s="28">
        <v>144435.93369566687</v>
      </c>
      <c r="K108" s="28">
        <v>146746.90863479787</v>
      </c>
      <c r="L108" s="28">
        <v>149094.85917295469</v>
      </c>
      <c r="M108" s="28">
        <v>151480.37691972204</v>
      </c>
      <c r="N108" s="28">
        <v>153904.0629504371</v>
      </c>
      <c r="O108" s="28">
        <v>156366.52795764443</v>
      </c>
      <c r="P108" s="28">
        <v>158868.39240496681</v>
      </c>
      <c r="Q108" s="28">
        <v>161410.28668344635</v>
      </c>
      <c r="R108" s="28">
        <v>163992.85127038156</v>
      </c>
      <c r="S108" s="28">
        <v>166616.73689070717</v>
      </c>
      <c r="T108" s="28">
        <v>169282.60468095884</v>
      </c>
      <c r="U108" s="28">
        <v>171991.12635585424</v>
      </c>
      <c r="V108" s="28">
        <v>174742.98437754798</v>
      </c>
      <c r="W108" s="28">
        <v>177538.8721275882</v>
      </c>
      <c r="X108" s="28"/>
    </row>
    <row r="109" spans="1:24" x14ac:dyDescent="0.25">
      <c r="B109" s="42"/>
      <c r="C109" s="26"/>
      <c r="D109" s="26"/>
      <c r="E109" s="26"/>
      <c r="F109" s="26"/>
      <c r="G109" s="26"/>
      <c r="H109" s="26"/>
      <c r="I109" s="26"/>
      <c r="J109" s="26"/>
      <c r="K109" s="26"/>
      <c r="L109" s="26"/>
      <c r="M109" s="26"/>
      <c r="N109" s="26"/>
      <c r="O109" s="26"/>
      <c r="P109" s="26"/>
      <c r="Q109" s="26"/>
      <c r="R109" s="26"/>
      <c r="S109" s="26"/>
      <c r="T109" s="26"/>
      <c r="U109" s="26"/>
      <c r="V109" s="26"/>
      <c r="W109" s="26"/>
      <c r="X109" s="26"/>
    </row>
    <row r="110" spans="1:24" x14ac:dyDescent="0.25">
      <c r="A110" s="37">
        <v>339</v>
      </c>
      <c r="B110" s="42" t="s">
        <v>86</v>
      </c>
      <c r="C110" s="24">
        <v>0</v>
      </c>
      <c r="D110" s="24">
        <v>9.9290681602888977</v>
      </c>
      <c r="E110" s="24">
        <v>8.2999398051367965</v>
      </c>
      <c r="F110" s="24">
        <v>6.7175146377070405</v>
      </c>
      <c r="G110" s="24">
        <v>6.6911486625061665</v>
      </c>
      <c r="H110" s="24">
        <v>7.1363185833050196</v>
      </c>
      <c r="I110" s="24">
        <v>6.7909911616394174</v>
      </c>
      <c r="J110" s="24">
        <v>4.2567549059147947</v>
      </c>
      <c r="K110" s="24">
        <v>4.7647082270064764</v>
      </c>
      <c r="L110" s="24">
        <v>4.9023205238260017</v>
      </c>
      <c r="M110" s="24">
        <v>4.2765781041074389</v>
      </c>
      <c r="N110" s="24">
        <v>3.0112731073113035</v>
      </c>
      <c r="O110" s="24">
        <v>2.5084027132569919</v>
      </c>
      <c r="P110" s="24">
        <v>2.7100239633291494</v>
      </c>
      <c r="Q110" s="24">
        <v>-1.697085874721779</v>
      </c>
      <c r="R110" s="24">
        <v>0</v>
      </c>
      <c r="S110" s="24">
        <v>-0.8028521638106304</v>
      </c>
      <c r="T110" s="24">
        <v>-2.3302294510599948</v>
      </c>
      <c r="U110" s="24">
        <v>-0.82243392390357262</v>
      </c>
      <c r="V110" s="24">
        <v>-2.2453751573241698</v>
      </c>
      <c r="W110" s="24">
        <v>-1.4033594733274595</v>
      </c>
      <c r="X110" s="24"/>
    </row>
    <row r="111" spans="1:24" x14ac:dyDescent="0.25">
      <c r="A111" s="37">
        <v>340</v>
      </c>
      <c r="B111" s="42" t="s">
        <v>87</v>
      </c>
      <c r="C111" s="24">
        <v>0</v>
      </c>
      <c r="D111" s="24">
        <v>71.674073487619623</v>
      </c>
      <c r="E111" s="24">
        <v>67.814173923825479</v>
      </c>
      <c r="F111" s="24">
        <v>64.875384327170224</v>
      </c>
      <c r="G111" s="24">
        <v>64.295375400010954</v>
      </c>
      <c r="H111" s="24">
        <v>64.551028939140977</v>
      </c>
      <c r="I111" s="24">
        <v>11.563039004953602</v>
      </c>
      <c r="J111" s="24">
        <v>6.9452316885978238</v>
      </c>
      <c r="K111" s="24">
        <v>7.773997633536883</v>
      </c>
      <c r="L111" s="24">
        <v>7.6677321013688742</v>
      </c>
      <c r="M111" s="24">
        <v>6.6890067782193272</v>
      </c>
      <c r="N111" s="24">
        <v>4.7099399883587054</v>
      </c>
      <c r="O111" s="24">
        <v>3.9233991156070895</v>
      </c>
      <c r="P111" s="24">
        <v>4.0650359449937241</v>
      </c>
      <c r="Q111" s="24">
        <v>-2.5456288120826684</v>
      </c>
      <c r="R111" s="24">
        <v>0</v>
      </c>
      <c r="S111" s="24">
        <v>-1.1553238454835901</v>
      </c>
      <c r="T111" s="24">
        <v>-3.2179359086066599</v>
      </c>
      <c r="U111" s="24">
        <v>-1.1357420853906479</v>
      </c>
      <c r="V111" s="24">
        <v>-2.9764275341273878</v>
      </c>
      <c r="W111" s="24">
        <v>-1.860267208829423</v>
      </c>
      <c r="X111" s="24"/>
    </row>
    <row r="112" spans="1:24" x14ac:dyDescent="0.25">
      <c r="B112" s="42"/>
      <c r="C112" s="26"/>
      <c r="D112" s="26"/>
      <c r="E112" s="26"/>
      <c r="F112" s="26"/>
      <c r="G112" s="26"/>
      <c r="H112" s="26"/>
      <c r="I112" s="26"/>
      <c r="J112" s="26"/>
      <c r="K112" s="26"/>
      <c r="L112" s="26"/>
      <c r="M112" s="26"/>
      <c r="N112" s="26"/>
      <c r="O112" s="26"/>
      <c r="P112" s="26"/>
      <c r="Q112" s="26"/>
      <c r="R112" s="26"/>
      <c r="S112" s="26"/>
      <c r="T112" s="26"/>
      <c r="U112" s="26"/>
      <c r="V112" s="26"/>
      <c r="W112" s="26"/>
      <c r="X112" s="26"/>
    </row>
    <row r="113" spans="1:58" x14ac:dyDescent="0.25">
      <c r="A113" s="37">
        <v>366</v>
      </c>
      <c r="B113" s="42" t="s">
        <v>88</v>
      </c>
      <c r="C113" s="36">
        <v>1.6E-2</v>
      </c>
      <c r="D113" s="36">
        <v>1.6E-2</v>
      </c>
      <c r="E113" s="36">
        <v>1.6E-2</v>
      </c>
      <c r="F113" s="36">
        <v>1.6E-2</v>
      </c>
      <c r="G113" s="36">
        <v>1.6E-2</v>
      </c>
      <c r="H113" s="36">
        <v>1.6E-2</v>
      </c>
      <c r="I113" s="36">
        <v>1.6E-2</v>
      </c>
      <c r="J113" s="36">
        <v>1.6E-2</v>
      </c>
      <c r="K113" s="36">
        <v>1.6E-2</v>
      </c>
      <c r="L113" s="36">
        <v>1.6E-2</v>
      </c>
      <c r="M113" s="36">
        <v>1.6E-2</v>
      </c>
      <c r="N113" s="36">
        <v>1.6E-2</v>
      </c>
      <c r="O113" s="36">
        <v>1.6E-2</v>
      </c>
      <c r="P113" s="36">
        <v>1.6E-2</v>
      </c>
      <c r="Q113" s="36">
        <v>1.6E-2</v>
      </c>
      <c r="R113" s="36">
        <v>1.6E-2</v>
      </c>
      <c r="S113" s="36">
        <v>1.6E-2</v>
      </c>
      <c r="T113" s="36">
        <v>1.6E-2</v>
      </c>
      <c r="U113" s="36">
        <v>1.6E-2</v>
      </c>
      <c r="V113" s="36">
        <v>1.6E-2</v>
      </c>
      <c r="W113" s="36">
        <v>1.6E-2</v>
      </c>
      <c r="X113" s="36"/>
    </row>
    <row r="114" spans="1:58" x14ac:dyDescent="0.25">
      <c r="A114" s="37">
        <v>368</v>
      </c>
      <c r="B114" s="42" t="s">
        <v>89</v>
      </c>
      <c r="C114" s="28">
        <v>122.30769230769231</v>
      </c>
      <c r="D114" s="28">
        <v>124.26461538461538</v>
      </c>
      <c r="E114" s="28">
        <v>126.25284923076923</v>
      </c>
      <c r="F114" s="28">
        <v>128.27289481846154</v>
      </c>
      <c r="G114" s="28">
        <v>130.32526113555693</v>
      </c>
      <c r="H114" s="28">
        <v>132.41046531372584</v>
      </c>
      <c r="I114" s="28">
        <v>134.52903275874544</v>
      </c>
      <c r="J114" s="28">
        <v>136.68149728288537</v>
      </c>
      <c r="K114" s="28">
        <v>138.86840123941155</v>
      </c>
      <c r="L114" s="28">
        <v>141.09029565924214</v>
      </c>
      <c r="M114" s="28">
        <v>143.34774038979003</v>
      </c>
      <c r="N114" s="28">
        <v>145.64130423602668</v>
      </c>
      <c r="O114" s="28">
        <v>147.9715651038031</v>
      </c>
      <c r="P114" s="28">
        <v>150.33911014546396</v>
      </c>
      <c r="Q114" s="28">
        <v>152.7445359077914</v>
      </c>
      <c r="R114" s="28">
        <v>155.18844848231606</v>
      </c>
      <c r="S114" s="28">
        <v>157.67146365803313</v>
      </c>
      <c r="T114" s="28">
        <v>160.19420707656167</v>
      </c>
      <c r="U114" s="28">
        <v>162.75731438978664</v>
      </c>
      <c r="V114" s="28">
        <v>165.36143142002322</v>
      </c>
      <c r="W114" s="28">
        <v>168.00721432274361</v>
      </c>
      <c r="X114" s="28"/>
    </row>
    <row r="115" spans="1:58" x14ac:dyDescent="0.25">
      <c r="A115" s="37">
        <v>369</v>
      </c>
      <c r="B115" s="42" t="s">
        <v>90</v>
      </c>
      <c r="C115" s="28">
        <v>110.76923076923077</v>
      </c>
      <c r="D115" s="28">
        <v>112.54153846153847</v>
      </c>
      <c r="E115" s="28">
        <v>114.34220307692308</v>
      </c>
      <c r="F115" s="28">
        <v>116.17167832615385</v>
      </c>
      <c r="G115" s="28">
        <v>118.03042517937232</v>
      </c>
      <c r="H115" s="28">
        <v>119.91891198224228</v>
      </c>
      <c r="I115" s="28">
        <v>121.83761457395816</v>
      </c>
      <c r="J115" s="28">
        <v>123.78701640714149</v>
      </c>
      <c r="K115" s="28">
        <v>125.76760866965576</v>
      </c>
      <c r="L115" s="28">
        <v>127.77989040837025</v>
      </c>
      <c r="M115" s="28">
        <v>129.82436865490416</v>
      </c>
      <c r="N115" s="28">
        <v>131.90155855338264</v>
      </c>
      <c r="O115" s="28">
        <v>134.01198349023676</v>
      </c>
      <c r="P115" s="28">
        <v>136.15617522608053</v>
      </c>
      <c r="Q115" s="28">
        <v>138.33467402969782</v>
      </c>
      <c r="R115" s="28">
        <v>140.54802881417299</v>
      </c>
      <c r="S115" s="28">
        <v>142.79679727519976</v>
      </c>
      <c r="T115" s="28">
        <v>145.08154603160295</v>
      </c>
      <c r="U115" s="28">
        <v>147.40285076810861</v>
      </c>
      <c r="V115" s="28">
        <v>149.76129638039833</v>
      </c>
      <c r="W115" s="28">
        <v>152.15747712248472</v>
      </c>
      <c r="X115" s="28"/>
    </row>
    <row r="116" spans="1:58" x14ac:dyDescent="0.25">
      <c r="A116" s="37">
        <v>370</v>
      </c>
      <c r="B116" s="42" t="s">
        <v>91</v>
      </c>
      <c r="C116" s="28">
        <v>6360</v>
      </c>
      <c r="D116" s="28">
        <v>6461.76</v>
      </c>
      <c r="E116" s="28">
        <v>6565.1481599999997</v>
      </c>
      <c r="F116" s="28">
        <v>6670.1905305600003</v>
      </c>
      <c r="G116" s="28">
        <v>6776.9135790489599</v>
      </c>
      <c r="H116" s="28">
        <v>6885.3441963137439</v>
      </c>
      <c r="I116" s="28">
        <v>6995.5097034547634</v>
      </c>
      <c r="J116" s="28">
        <v>7107.4378587100391</v>
      </c>
      <c r="K116" s="28">
        <v>7221.1568644494009</v>
      </c>
      <c r="L116" s="28">
        <v>7336.6953742805917</v>
      </c>
      <c r="M116" s="28">
        <v>7454.0825002690817</v>
      </c>
      <c r="N116" s="28">
        <v>7573.3478202733877</v>
      </c>
      <c r="O116" s="28">
        <v>7694.5213853977612</v>
      </c>
      <c r="P116" s="28">
        <v>7817.6337275641263</v>
      </c>
      <c r="Q116" s="28">
        <v>7942.7158672051528</v>
      </c>
      <c r="R116" s="28">
        <v>8069.7993210804352</v>
      </c>
      <c r="S116" s="28">
        <v>8198.9161102177222</v>
      </c>
      <c r="T116" s="28">
        <v>8330.098767981206</v>
      </c>
      <c r="U116" s="28">
        <v>8463.3803482689054</v>
      </c>
      <c r="V116" s="28">
        <v>8598.7944338412071</v>
      </c>
      <c r="W116" s="28">
        <v>8736.3751447826671</v>
      </c>
      <c r="X116" s="28"/>
    </row>
    <row r="117" spans="1:58" x14ac:dyDescent="0.25">
      <c r="B117" s="42"/>
      <c r="C117" s="26"/>
      <c r="D117" s="26"/>
      <c r="E117" s="26"/>
      <c r="F117" s="26"/>
      <c r="G117" s="26"/>
      <c r="H117" s="26"/>
      <c r="I117" s="26"/>
      <c r="J117" s="26"/>
      <c r="K117" s="26"/>
      <c r="L117" s="26"/>
      <c r="M117" s="26"/>
      <c r="N117" s="26"/>
      <c r="O117" s="26"/>
      <c r="P117" s="26"/>
      <c r="Q117" s="26"/>
      <c r="R117" s="26"/>
      <c r="S117" s="26"/>
      <c r="T117" s="26"/>
      <c r="U117" s="26"/>
      <c r="V117" s="26"/>
      <c r="W117" s="26"/>
      <c r="X117" s="26"/>
      <c r="Y117" s="21" t="s">
        <v>71</v>
      </c>
      <c r="Z117" s="21" t="s">
        <v>72</v>
      </c>
      <c r="AA117" s="73" t="s">
        <v>184</v>
      </c>
      <c r="AB117" s="73" t="s">
        <v>185</v>
      </c>
    </row>
    <row r="118" spans="1:58" x14ac:dyDescent="0.25">
      <c r="A118" s="37">
        <v>380</v>
      </c>
      <c r="B118" s="42" t="s">
        <v>37</v>
      </c>
      <c r="C118" s="24">
        <v>0</v>
      </c>
      <c r="D118" s="24">
        <v>60.868911077893472</v>
      </c>
      <c r="E118" s="24">
        <v>59.277092981399065</v>
      </c>
      <c r="F118" s="24">
        <v>57.774011710165638</v>
      </c>
      <c r="G118" s="24">
        <v>57.604226737504796</v>
      </c>
      <c r="H118" s="24">
        <v>57.800457306284883</v>
      </c>
      <c r="I118" s="24">
        <v>5.1391284466460458</v>
      </c>
      <c r="J118" s="24">
        <v>2.9125165145732801</v>
      </c>
      <c r="K118" s="24">
        <v>3.2600635237412718</v>
      </c>
      <c r="L118" s="24">
        <v>3.2682136825506682</v>
      </c>
      <c r="M118" s="24">
        <v>2.7413962205816911</v>
      </c>
      <c r="N118" s="24">
        <v>1.9303032739175012</v>
      </c>
      <c r="O118" s="24">
        <v>1.6079504572160204</v>
      </c>
      <c r="P118" s="24">
        <v>1.6937649770807186</v>
      </c>
      <c r="Q118" s="24">
        <v>-0.97582437796502264</v>
      </c>
      <c r="R118" s="24">
        <v>0</v>
      </c>
      <c r="S118" s="24">
        <v>-0.45038048213767073</v>
      </c>
      <c r="T118" s="24">
        <v>-1.2760780327233296</v>
      </c>
      <c r="U118" s="24">
        <v>-0.4503804821376709</v>
      </c>
      <c r="V118" s="24">
        <v>-1.096578565204827</v>
      </c>
      <c r="W118" s="24">
        <v>-0.68536160325294548</v>
      </c>
      <c r="X118" s="24"/>
      <c r="Y118" s="30">
        <f>SUM(D118:H118)</f>
        <v>293.32469981324789</v>
      </c>
      <c r="Z118" s="30">
        <f>SUM(I118:M118)</f>
        <v>17.321318388092955</v>
      </c>
      <c r="AA118" s="30">
        <f>SUM(O118:S118)</f>
        <v>1.8755105741940454</v>
      </c>
      <c r="AB118" s="30">
        <f>SUM(S118:W118)</f>
        <v>-3.9587791654564439</v>
      </c>
    </row>
    <row r="119" spans="1:58" x14ac:dyDescent="0.25">
      <c r="A119" s="37">
        <v>381</v>
      </c>
      <c r="B119" s="42" t="s">
        <v>75</v>
      </c>
      <c r="C119" s="24">
        <v>0</v>
      </c>
      <c r="D119" s="24">
        <v>6.7167225790189606</v>
      </c>
      <c r="E119" s="24">
        <v>5.4542461576613235</v>
      </c>
      <c r="F119" s="24">
        <v>4.4143667619217695</v>
      </c>
      <c r="G119" s="24">
        <v>4.2749005343789399</v>
      </c>
      <c r="H119" s="24">
        <v>4.0503429797136592</v>
      </c>
      <c r="I119" s="24">
        <v>3.8543463349845339</v>
      </c>
      <c r="J119" s="24">
        <v>2.464437050792776</v>
      </c>
      <c r="K119" s="24">
        <v>2.758515289319539</v>
      </c>
      <c r="L119" s="24">
        <v>2.7654115775428729</v>
      </c>
      <c r="M119" s="24">
        <v>2.4124286741118888</v>
      </c>
      <c r="N119" s="24">
        <v>1.6986668810474022</v>
      </c>
      <c r="O119" s="24">
        <v>1.4149964023500978</v>
      </c>
      <c r="P119" s="24">
        <v>1.4227625807478035</v>
      </c>
      <c r="Q119" s="24">
        <v>-0.97582437796502297</v>
      </c>
      <c r="R119" s="24">
        <v>0</v>
      </c>
      <c r="S119" s="24">
        <v>-0.41121696195178625</v>
      </c>
      <c r="T119" s="24">
        <v>-1.1651147255299974</v>
      </c>
      <c r="U119" s="24">
        <v>-0.3916352018588441</v>
      </c>
      <c r="V119" s="24">
        <v>-1.1487965921193426</v>
      </c>
      <c r="W119" s="24">
        <v>-0.7179978700745141</v>
      </c>
      <c r="X119" s="24"/>
      <c r="Y119" s="30">
        <f t="shared" ref="Y119:Y121" si="24">SUM(D119:H119)</f>
        <v>24.910579012694651</v>
      </c>
      <c r="Z119" s="30">
        <f t="shared" ref="Z119:Z121" si="25">SUM(I119:M119)</f>
        <v>14.255138926751609</v>
      </c>
      <c r="AA119" s="30">
        <f t="shared" ref="AA119:AA121" si="26">SUM(O119:S119)</f>
        <v>1.450717643181092</v>
      </c>
      <c r="AB119" s="30">
        <f t="shared" ref="AB119:AB121" si="27">SUM(S119:W119)</f>
        <v>-3.8347613515344845</v>
      </c>
    </row>
    <row r="120" spans="1:58" x14ac:dyDescent="0.25">
      <c r="A120" s="37">
        <v>382</v>
      </c>
      <c r="B120" s="42" t="s">
        <v>76</v>
      </c>
      <c r="C120" s="24">
        <v>0</v>
      </c>
      <c r="D120" s="24">
        <v>8.0600670948227524</v>
      </c>
      <c r="E120" s="24">
        <v>6.4028107068198148</v>
      </c>
      <c r="F120" s="24">
        <v>5.3740117101656324</v>
      </c>
      <c r="G120" s="24">
        <v>5.0927075931296937</v>
      </c>
      <c r="H120" s="24">
        <v>5.5547560864644465</v>
      </c>
      <c r="I120" s="24">
        <v>5.2859606879787897</v>
      </c>
      <c r="J120" s="24">
        <v>3.2709800855976852</v>
      </c>
      <c r="K120" s="24">
        <v>3.6613021112786615</v>
      </c>
      <c r="L120" s="24">
        <v>3.5950350508057345</v>
      </c>
      <c r="M120" s="24">
        <v>3.245813125168723</v>
      </c>
      <c r="N120" s="24">
        <v>2.2854790763183237</v>
      </c>
      <c r="O120" s="24">
        <v>1.9038133413437683</v>
      </c>
      <c r="P120" s="24">
        <v>2.0325179724968621</v>
      </c>
      <c r="Q120" s="24">
        <v>-1.2728144060413344</v>
      </c>
      <c r="R120" s="24">
        <v>0</v>
      </c>
      <c r="S120" s="24">
        <v>-0.61486726691838522</v>
      </c>
      <c r="T120" s="24">
        <v>-1.7088349307773301</v>
      </c>
      <c r="U120" s="24">
        <v>-0.62269997095556195</v>
      </c>
      <c r="V120" s="24">
        <v>-1.6292024397328859</v>
      </c>
      <c r="W120" s="24">
        <v>-1.0182515248329471</v>
      </c>
      <c r="X120" s="24"/>
      <c r="Y120" s="30">
        <f t="shared" si="24"/>
        <v>30.484353191402338</v>
      </c>
      <c r="Z120" s="30">
        <f t="shared" si="25"/>
        <v>19.059091060829594</v>
      </c>
      <c r="AA120" s="30">
        <f t="shared" si="26"/>
        <v>2.0486496408809103</v>
      </c>
      <c r="AB120" s="30">
        <f t="shared" si="27"/>
        <v>-5.5938561332171099</v>
      </c>
    </row>
    <row r="121" spans="1:58" x14ac:dyDescent="0.25">
      <c r="A121" s="37">
        <v>383</v>
      </c>
      <c r="B121" s="42" t="s">
        <v>40</v>
      </c>
      <c r="C121" s="24">
        <v>0</v>
      </c>
      <c r="D121" s="24">
        <v>5.9574408961733383</v>
      </c>
      <c r="E121" s="24">
        <v>4.9799638830820774</v>
      </c>
      <c r="F121" s="24">
        <v>4.0305087826242243</v>
      </c>
      <c r="G121" s="24">
        <v>4.0146891975036993</v>
      </c>
      <c r="H121" s="24">
        <v>4.2817911499830119</v>
      </c>
      <c r="I121" s="24">
        <v>4.0745946969836506</v>
      </c>
      <c r="J121" s="24">
        <v>2.5540529435488768</v>
      </c>
      <c r="K121" s="24">
        <v>2.8588249362038858</v>
      </c>
      <c r="L121" s="24">
        <v>2.9413923142956011</v>
      </c>
      <c r="M121" s="24">
        <v>2.5659468624644632</v>
      </c>
      <c r="N121" s="24">
        <v>1.806763864386782</v>
      </c>
      <c r="O121" s="24">
        <v>1.5050416279541952</v>
      </c>
      <c r="P121" s="24">
        <v>1.6260143779974896</v>
      </c>
      <c r="Q121" s="24">
        <v>-1.0182515248330672</v>
      </c>
      <c r="R121" s="24">
        <v>0</v>
      </c>
      <c r="S121" s="24">
        <v>-0.48171129828637821</v>
      </c>
      <c r="T121" s="24">
        <v>-1.3981376706359969</v>
      </c>
      <c r="U121" s="24">
        <v>-0.49346035434214353</v>
      </c>
      <c r="V121" s="24">
        <v>-1.3472250943945019</v>
      </c>
      <c r="W121" s="24">
        <v>-0.84201568399647564</v>
      </c>
      <c r="X121" s="24"/>
      <c r="Y121" s="30">
        <f t="shared" si="24"/>
        <v>23.264393909366351</v>
      </c>
      <c r="Z121" s="30">
        <f t="shared" si="25"/>
        <v>14.994811753496478</v>
      </c>
      <c r="AA121" s="30">
        <f t="shared" si="26"/>
        <v>1.6310931828322393</v>
      </c>
      <c r="AB121" s="30">
        <f t="shared" si="27"/>
        <v>-4.5625501016554963</v>
      </c>
    </row>
    <row r="122" spans="1:58" s="19" customFormat="1" x14ac:dyDescent="0.25">
      <c r="A122" s="37"/>
      <c r="B122" s="34"/>
      <c r="C122"/>
      <c r="D122"/>
      <c r="E122"/>
      <c r="F122"/>
      <c r="G122"/>
      <c r="H122"/>
      <c r="I122"/>
      <c r="J122"/>
      <c r="K122"/>
      <c r="L122"/>
      <c r="M122"/>
      <c r="N122"/>
      <c r="O122"/>
      <c r="P122"/>
      <c r="Q122"/>
      <c r="R122"/>
      <c r="S122"/>
      <c r="T122"/>
      <c r="U122"/>
      <c r="V122"/>
      <c r="W122"/>
      <c r="X122"/>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row>
    <row r="123" spans="1:58" x14ac:dyDescent="0.25">
      <c r="A123" s="37">
        <v>1</v>
      </c>
      <c r="B123" s="42" t="s">
        <v>132</v>
      </c>
      <c r="C123" s="42" t="s">
        <v>101</v>
      </c>
      <c r="D123" s="42"/>
      <c r="E123" s="42"/>
      <c r="F123" s="42"/>
      <c r="G123" s="42"/>
      <c r="H123" s="42"/>
      <c r="I123" s="42"/>
      <c r="J123" s="42"/>
      <c r="K123" s="42"/>
      <c r="L123" s="42"/>
      <c r="M123" s="42"/>
      <c r="N123" s="42"/>
      <c r="O123" s="42"/>
      <c r="P123" s="42"/>
      <c r="Q123" s="42"/>
      <c r="R123" s="42"/>
      <c r="S123" s="42"/>
      <c r="T123" s="42"/>
      <c r="U123" s="42"/>
      <c r="V123" s="42"/>
      <c r="W123" s="42"/>
      <c r="X123" s="42"/>
    </row>
    <row r="124" spans="1:58" x14ac:dyDescent="0.25">
      <c r="A124" s="37">
        <v>283</v>
      </c>
      <c r="B124" s="42" t="s">
        <v>73</v>
      </c>
      <c r="C124" s="42">
        <v>2020</v>
      </c>
      <c r="D124" s="42">
        <v>2021</v>
      </c>
      <c r="E124" s="42">
        <v>2022</v>
      </c>
      <c r="F124" s="42">
        <v>2023</v>
      </c>
      <c r="G124" s="42">
        <v>2024</v>
      </c>
      <c r="H124" s="42">
        <v>2025</v>
      </c>
      <c r="I124" s="42">
        <v>2026</v>
      </c>
      <c r="J124" s="42">
        <v>2027</v>
      </c>
      <c r="K124" s="42">
        <v>2028</v>
      </c>
      <c r="L124" s="42">
        <v>2029</v>
      </c>
      <c r="M124" s="42">
        <v>2030</v>
      </c>
      <c r="N124" s="42">
        <v>2031</v>
      </c>
      <c r="O124" s="42">
        <v>2032</v>
      </c>
      <c r="P124" s="42">
        <v>2033</v>
      </c>
      <c r="Q124" s="42">
        <v>2034</v>
      </c>
      <c r="R124" s="42">
        <v>2035</v>
      </c>
      <c r="S124" s="42">
        <v>2036</v>
      </c>
      <c r="T124" s="42">
        <v>2037</v>
      </c>
      <c r="U124" s="42">
        <v>2038</v>
      </c>
      <c r="V124" s="42">
        <v>2039</v>
      </c>
      <c r="W124" s="42">
        <v>2040</v>
      </c>
      <c r="X124" s="42"/>
    </row>
    <row r="125" spans="1:58" x14ac:dyDescent="0.25">
      <c r="A125" s="37">
        <v>285</v>
      </c>
      <c r="B125" s="42" t="s">
        <v>74</v>
      </c>
      <c r="C125" s="24">
        <v>0</v>
      </c>
      <c r="D125" s="24">
        <v>1214.1138541969212</v>
      </c>
      <c r="E125" s="24">
        <v>1221.3964565785652</v>
      </c>
      <c r="F125" s="24">
        <v>1226.7139122857973</v>
      </c>
      <c r="G125" s="24">
        <v>1230.4130119082195</v>
      </c>
      <c r="H125" s="24">
        <v>1233.8809178042404</v>
      </c>
      <c r="I125" s="24">
        <v>1237.5800174266628</v>
      </c>
      <c r="J125" s="24">
        <v>1240.932326459483</v>
      </c>
      <c r="K125" s="24">
        <v>1241.7415045018879</v>
      </c>
      <c r="L125" s="24">
        <v>1243.0130699970955</v>
      </c>
      <c r="M125" s="24">
        <v>1244.2846354923031</v>
      </c>
      <c r="N125" s="24">
        <v>1244.9782166715074</v>
      </c>
      <c r="O125" s="24">
        <v>1244.5158292187045</v>
      </c>
      <c r="P125" s="24">
        <v>1243.591054313099</v>
      </c>
      <c r="Q125" s="24">
        <v>1242.7818762706941</v>
      </c>
      <c r="R125" s="24">
        <v>1241.279117049085</v>
      </c>
      <c r="S125" s="24">
        <v>1241.279117049085</v>
      </c>
      <c r="T125" s="24">
        <v>1240.5855358698809</v>
      </c>
      <c r="U125" s="24">
        <v>1238.620389195469</v>
      </c>
      <c r="V125" s="24">
        <v>1237.9268080162649</v>
      </c>
      <c r="W125" s="24">
        <v>1236.0772582050538</v>
      </c>
      <c r="X125" s="24"/>
    </row>
    <row r="126" spans="1:58" x14ac:dyDescent="0.25">
      <c r="A126" s="37">
        <v>287</v>
      </c>
      <c r="B126" s="42" t="s">
        <v>74</v>
      </c>
      <c r="C126" s="24">
        <v>0</v>
      </c>
      <c r="D126" s="24">
        <v>1217.1491388324134</v>
      </c>
      <c r="E126" s="24">
        <v>1227.4928205670924</v>
      </c>
      <c r="F126" s="24">
        <v>1235.8923019650101</v>
      </c>
      <c r="G126" s="24">
        <v>1242.6903800914008</v>
      </c>
      <c r="H126" s="24">
        <v>1249.2736817023904</v>
      </c>
      <c r="I126" s="24">
        <v>1256.1052132781247</v>
      </c>
      <c r="J126" s="24">
        <v>1262.6061661167221</v>
      </c>
      <c r="K126" s="24">
        <v>1266.5738825195247</v>
      </c>
      <c r="L126" s="24">
        <v>1271.0150616347689</v>
      </c>
      <c r="M126" s="24">
        <v>1275.4673436978014</v>
      </c>
      <c r="N126" s="24">
        <v>1279.3513271891982</v>
      </c>
      <c r="O126" s="24">
        <v>1282.0861620857363</v>
      </c>
      <c r="P126" s="24">
        <v>1284.3642906480811</v>
      </c>
      <c r="Q126" s="24">
        <v>1286.7640003871902</v>
      </c>
      <c r="R126" s="24">
        <v>1285.2612411655812</v>
      </c>
      <c r="S126" s="24">
        <v>1285.2612411655812</v>
      </c>
      <c r="T126" s="24">
        <v>1284.5676599863771</v>
      </c>
      <c r="U126" s="24">
        <v>1282.6025133119651</v>
      </c>
      <c r="V126" s="24">
        <v>1281.908932132761</v>
      </c>
      <c r="W126" s="24">
        <v>1280.0593823215499</v>
      </c>
      <c r="X126" s="24"/>
    </row>
    <row r="127" spans="1:58" x14ac:dyDescent="0.25">
      <c r="A127" s="37">
        <v>289</v>
      </c>
      <c r="B127" s="42" t="s">
        <v>77</v>
      </c>
      <c r="C127" s="24">
        <v>0</v>
      </c>
      <c r="D127" s="24">
        <v>10.343681734678967</v>
      </c>
      <c r="E127" s="24">
        <v>8.3994813979177252</v>
      </c>
      <c r="F127" s="24">
        <v>6.798078126390692</v>
      </c>
      <c r="G127" s="24">
        <v>6.5833016109895652</v>
      </c>
      <c r="H127" s="24">
        <v>6.8315315757342887</v>
      </c>
      <c r="I127" s="24">
        <v>6.5009528385974136</v>
      </c>
      <c r="J127" s="24">
        <v>3.96771640280258</v>
      </c>
      <c r="K127" s="24">
        <v>4.4411791152442675</v>
      </c>
      <c r="L127" s="24">
        <v>4.4522820630324986</v>
      </c>
      <c r="M127" s="24">
        <v>3.8839834913967479</v>
      </c>
      <c r="N127" s="24">
        <v>2.7348348965381319</v>
      </c>
      <c r="O127" s="24">
        <v>2.2781285623448184</v>
      </c>
      <c r="P127" s="24">
        <v>2.3997097391090847</v>
      </c>
      <c r="Q127" s="24">
        <v>-1.5027592216090397</v>
      </c>
      <c r="R127" s="24">
        <v>0</v>
      </c>
      <c r="S127" s="24">
        <v>-0.69358117920410223</v>
      </c>
      <c r="T127" s="24">
        <v>-1.9651466744119261</v>
      </c>
      <c r="U127" s="24">
        <v>-0.69358117920410223</v>
      </c>
      <c r="V127" s="24">
        <v>-1.8495498112110909</v>
      </c>
      <c r="W127" s="24">
        <v>-1.1559686320069886</v>
      </c>
      <c r="X127" s="24"/>
    </row>
    <row r="128" spans="1:58" x14ac:dyDescent="0.25">
      <c r="A128" s="37">
        <v>299</v>
      </c>
      <c r="B128" s="42" t="s">
        <v>78</v>
      </c>
      <c r="C128" s="24">
        <v>0</v>
      </c>
      <c r="D128" s="24">
        <v>2</v>
      </c>
      <c r="E128" s="24">
        <v>2</v>
      </c>
      <c r="F128" s="24">
        <v>2</v>
      </c>
      <c r="G128" s="24">
        <v>2</v>
      </c>
      <c r="H128" s="24">
        <v>2</v>
      </c>
      <c r="I128" s="24">
        <v>0</v>
      </c>
      <c r="J128" s="24">
        <v>0</v>
      </c>
      <c r="K128" s="24">
        <v>0</v>
      </c>
      <c r="L128" s="24">
        <v>0</v>
      </c>
      <c r="M128" s="24">
        <v>0</v>
      </c>
      <c r="N128" s="24">
        <v>0</v>
      </c>
      <c r="O128" s="24">
        <v>0</v>
      </c>
      <c r="P128" s="24">
        <v>0</v>
      </c>
      <c r="Q128" s="24">
        <v>0</v>
      </c>
      <c r="R128" s="24">
        <v>0</v>
      </c>
      <c r="S128" s="24">
        <v>0</v>
      </c>
      <c r="T128" s="24">
        <v>0</v>
      </c>
      <c r="U128" s="24">
        <v>0</v>
      </c>
      <c r="V128" s="24">
        <v>0</v>
      </c>
      <c r="W128" s="24">
        <v>0</v>
      </c>
      <c r="X128" s="24"/>
    </row>
    <row r="129" spans="1:28" x14ac:dyDescent="0.25">
      <c r="A129" s="37">
        <v>301</v>
      </c>
      <c r="B129" s="42" t="s">
        <v>80</v>
      </c>
      <c r="C129" s="24">
        <v>0</v>
      </c>
      <c r="D129" s="24">
        <v>10.343681734678967</v>
      </c>
      <c r="E129" s="24">
        <v>8.3994813979177252</v>
      </c>
      <c r="F129" s="24">
        <v>6.798078126390692</v>
      </c>
      <c r="G129" s="24">
        <v>6.5833016109895652</v>
      </c>
      <c r="H129" s="24">
        <v>6.8315315757342887</v>
      </c>
      <c r="I129" s="24">
        <v>6.5009528385974136</v>
      </c>
      <c r="J129" s="24">
        <v>3.96771640280258</v>
      </c>
      <c r="K129" s="24">
        <v>4.4411791152442675</v>
      </c>
      <c r="L129" s="24">
        <v>4.4522820630324986</v>
      </c>
      <c r="M129" s="24">
        <v>3.8839834913967479</v>
      </c>
      <c r="N129" s="24">
        <v>2.7348348965381319</v>
      </c>
      <c r="O129" s="24">
        <v>2.2781285623448184</v>
      </c>
      <c r="P129" s="24">
        <v>2.3997097391090847</v>
      </c>
      <c r="Q129" s="24">
        <v>-1.5027592216090397</v>
      </c>
      <c r="R129" s="24">
        <v>0</v>
      </c>
      <c r="S129" s="24">
        <v>-0.69358117920410223</v>
      </c>
      <c r="T129" s="24">
        <v>-1.9651466744119261</v>
      </c>
      <c r="U129" s="24">
        <v>-0.69358117920410223</v>
      </c>
      <c r="V129" s="24">
        <v>-1.8495498112110909</v>
      </c>
      <c r="W129" s="24">
        <v>-1.1559686320069886</v>
      </c>
      <c r="X129" s="24"/>
    </row>
    <row r="130" spans="1:28" x14ac:dyDescent="0.25">
      <c r="A130" s="37">
        <v>303</v>
      </c>
      <c r="B130" s="42" t="s">
        <v>81</v>
      </c>
      <c r="C130" s="24">
        <v>0</v>
      </c>
      <c r="D130" s="24">
        <v>14.743681734678967</v>
      </c>
      <c r="E130" s="24">
        <v>12.799481397917726</v>
      </c>
      <c r="F130" s="24">
        <v>11.198078126390692</v>
      </c>
      <c r="G130" s="24">
        <v>10.983301610989566</v>
      </c>
      <c r="H130" s="24">
        <v>11.231531575734289</v>
      </c>
      <c r="I130" s="24">
        <v>6.5009528385974136</v>
      </c>
      <c r="J130" s="24">
        <v>3.96771640280258</v>
      </c>
      <c r="K130" s="24">
        <v>4.4411791152442675</v>
      </c>
      <c r="L130" s="24">
        <v>4.4522820630324986</v>
      </c>
      <c r="M130" s="24">
        <v>3.8839834913967479</v>
      </c>
      <c r="N130" s="24">
        <v>2.7348348965381319</v>
      </c>
      <c r="O130" s="24">
        <v>2.2781285623448184</v>
      </c>
      <c r="P130" s="24">
        <v>2.3997097391090847</v>
      </c>
      <c r="Q130" s="24">
        <v>-1.5027592216090397</v>
      </c>
      <c r="R130" s="24">
        <v>0</v>
      </c>
      <c r="S130" s="24">
        <v>-0.69358117920410223</v>
      </c>
      <c r="T130" s="24">
        <v>-1.9651466744119261</v>
      </c>
      <c r="U130" s="24">
        <v>-0.69358117920410223</v>
      </c>
      <c r="V130" s="24">
        <v>-1.8495498112110909</v>
      </c>
      <c r="W130" s="24">
        <v>-1.1559686320069886</v>
      </c>
      <c r="X130" s="24"/>
    </row>
    <row r="131" spans="1:28" x14ac:dyDescent="0.25">
      <c r="B131" s="42"/>
      <c r="C131" s="26"/>
      <c r="D131" s="26"/>
      <c r="E131" s="26"/>
      <c r="F131" s="26"/>
      <c r="G131" s="26"/>
      <c r="H131" s="26"/>
      <c r="I131" s="26"/>
      <c r="J131" s="26"/>
      <c r="K131" s="26"/>
      <c r="L131" s="26"/>
      <c r="M131" s="26"/>
      <c r="N131" s="26"/>
      <c r="O131" s="26"/>
      <c r="P131" s="26"/>
      <c r="Q131" s="26"/>
      <c r="R131" s="26"/>
      <c r="S131" s="26"/>
      <c r="T131" s="26"/>
      <c r="U131" s="26"/>
      <c r="V131" s="26"/>
      <c r="W131" s="26"/>
      <c r="X131" s="26"/>
    </row>
    <row r="132" spans="1:28" x14ac:dyDescent="0.25">
      <c r="A132" s="37">
        <v>330</v>
      </c>
      <c r="B132" s="42" t="s">
        <v>82</v>
      </c>
      <c r="C132" s="36">
        <v>1.6E-2</v>
      </c>
      <c r="D132" s="36">
        <v>1.6E-2</v>
      </c>
      <c r="E132" s="36">
        <v>1.6E-2</v>
      </c>
      <c r="F132" s="36">
        <v>1.6E-2</v>
      </c>
      <c r="G132" s="36">
        <v>1.6E-2</v>
      </c>
      <c r="H132" s="36">
        <v>1.6E-2</v>
      </c>
      <c r="I132" s="36">
        <v>1.6E-2</v>
      </c>
      <c r="J132" s="36">
        <v>1.6E-2</v>
      </c>
      <c r="K132" s="36">
        <v>1.6E-2</v>
      </c>
      <c r="L132" s="36">
        <v>1.6E-2</v>
      </c>
      <c r="M132" s="36">
        <v>1.6E-2</v>
      </c>
      <c r="N132" s="36">
        <v>1.6E-2</v>
      </c>
      <c r="O132" s="36">
        <v>1.6E-2</v>
      </c>
      <c r="P132" s="36">
        <v>1.6E-2</v>
      </c>
      <c r="Q132" s="36">
        <v>1.6E-2</v>
      </c>
      <c r="R132" s="36">
        <v>1.6E-2</v>
      </c>
      <c r="S132" s="36">
        <v>1.6E-2</v>
      </c>
      <c r="T132" s="36">
        <v>1.6E-2</v>
      </c>
      <c r="U132" s="36">
        <v>1.6E-2</v>
      </c>
      <c r="V132" s="36">
        <v>1.6E-2</v>
      </c>
      <c r="W132" s="36">
        <v>1.6E-2</v>
      </c>
      <c r="X132" s="36"/>
    </row>
    <row r="133" spans="1:28" x14ac:dyDescent="0.25">
      <c r="A133" s="37">
        <v>331</v>
      </c>
      <c r="B133" s="42" t="s">
        <v>83</v>
      </c>
      <c r="C133" s="28">
        <v>90058.82</v>
      </c>
      <c r="D133" s="28">
        <v>91499.76112000001</v>
      </c>
      <c r="E133" s="28">
        <v>92963.757297920005</v>
      </c>
      <c r="F133" s="28">
        <v>94451.177414686725</v>
      </c>
      <c r="G133" s="28">
        <v>95962.396253321713</v>
      </c>
      <c r="H133" s="28">
        <v>97497.794593374856</v>
      </c>
      <c r="I133" s="28">
        <v>99057.759306868858</v>
      </c>
      <c r="J133" s="28">
        <v>100642.68345577877</v>
      </c>
      <c r="K133" s="28">
        <v>102252.96639107123</v>
      </c>
      <c r="L133" s="28">
        <v>103889.01385332836</v>
      </c>
      <c r="M133" s="28">
        <v>105551.23807498162</v>
      </c>
      <c r="N133" s="28">
        <v>107240.05788418133</v>
      </c>
      <c r="O133" s="28">
        <v>108955.89881032823</v>
      </c>
      <c r="P133" s="28">
        <v>110699.19319129348</v>
      </c>
      <c r="Q133" s="28">
        <v>112470.38028235418</v>
      </c>
      <c r="R133" s="28">
        <v>114269.90636687184</v>
      </c>
      <c r="S133" s="28">
        <v>116098.22486874179</v>
      </c>
      <c r="T133" s="28">
        <v>117955.79646664165</v>
      </c>
      <c r="U133" s="28">
        <v>119843.08921010792</v>
      </c>
      <c r="V133" s="28">
        <v>121760.57863746965</v>
      </c>
      <c r="W133" s="28">
        <v>123708.74789566916</v>
      </c>
      <c r="X133" s="28"/>
    </row>
    <row r="134" spans="1:28" x14ac:dyDescent="0.25">
      <c r="A134" s="37">
        <v>332</v>
      </c>
      <c r="B134" s="42" t="s">
        <v>84</v>
      </c>
      <c r="C134" s="28">
        <v>80000</v>
      </c>
      <c r="D134" s="28">
        <v>81280</v>
      </c>
      <c r="E134" s="28">
        <v>82580.479999999996</v>
      </c>
      <c r="F134" s="28">
        <v>83901.76767999999</v>
      </c>
      <c r="G134" s="28">
        <v>85244.195962879996</v>
      </c>
      <c r="H134" s="28">
        <v>86608.103098286083</v>
      </c>
      <c r="I134" s="28">
        <v>87993.832747858658</v>
      </c>
      <c r="J134" s="28">
        <v>89401.734071824394</v>
      </c>
      <c r="K134" s="28">
        <v>90832.161816973588</v>
      </c>
      <c r="L134" s="28">
        <v>92285.476406045171</v>
      </c>
      <c r="M134" s="28">
        <v>93762.044028541888</v>
      </c>
      <c r="N134" s="28">
        <v>95262.236732998557</v>
      </c>
      <c r="O134" s="28">
        <v>96786.432520726536</v>
      </c>
      <c r="P134" s="28">
        <v>98335.01544105816</v>
      </c>
      <c r="Q134" s="28">
        <v>99908.375688115091</v>
      </c>
      <c r="R134" s="28">
        <v>101506.90969912494</v>
      </c>
      <c r="S134" s="28">
        <v>103131.02025431093</v>
      </c>
      <c r="T134" s="28">
        <v>104781.11657837991</v>
      </c>
      <c r="U134" s="28">
        <v>106457.61444363398</v>
      </c>
      <c r="V134" s="28">
        <v>108160.93627473213</v>
      </c>
      <c r="W134" s="28">
        <v>109891.51125512784</v>
      </c>
      <c r="X134" s="28"/>
    </row>
    <row r="135" spans="1:28" x14ac:dyDescent="0.25">
      <c r="A135" s="37">
        <v>336</v>
      </c>
      <c r="B135" s="42" t="s">
        <v>85</v>
      </c>
      <c r="C135" s="28">
        <v>57613.409139360032</v>
      </c>
      <c r="D135" s="28">
        <v>58535.223685589917</v>
      </c>
      <c r="E135" s="28">
        <v>59471.787264559382</v>
      </c>
      <c r="F135" s="28">
        <v>60423.335860792358</v>
      </c>
      <c r="G135" s="28">
        <v>61390.109234564843</v>
      </c>
      <c r="H135" s="28">
        <v>62372.350982318021</v>
      </c>
      <c r="I135" s="28">
        <v>63370.308598035139</v>
      </c>
      <c r="J135" s="28">
        <v>64384.233535603722</v>
      </c>
      <c r="K135" s="28">
        <v>65414.381272173181</v>
      </c>
      <c r="L135" s="28">
        <v>66461.011372528097</v>
      </c>
      <c r="M135" s="28">
        <v>67524.387554488581</v>
      </c>
      <c r="N135" s="28">
        <v>68604.777755360425</v>
      </c>
      <c r="O135" s="28">
        <v>69702.45419944622</v>
      </c>
      <c r="P135" s="28">
        <v>70817.693466637254</v>
      </c>
      <c r="Q135" s="28">
        <v>71950.776562103492</v>
      </c>
      <c r="R135" s="28">
        <v>73101.988987097182</v>
      </c>
      <c r="S135" s="28">
        <v>74271.620810890759</v>
      </c>
      <c r="T135" s="28">
        <v>75459.966743864905</v>
      </c>
      <c r="U135" s="28">
        <v>76667.326211766776</v>
      </c>
      <c r="V135" s="28">
        <v>77894.003431155084</v>
      </c>
      <c r="W135" s="28">
        <v>79140.3074860536</v>
      </c>
      <c r="X135" s="28"/>
    </row>
    <row r="136" spans="1:28" x14ac:dyDescent="0.25">
      <c r="B136" s="42"/>
      <c r="C136" s="26"/>
      <c r="D136" s="26"/>
      <c r="E136" s="26"/>
      <c r="F136" s="26"/>
      <c r="G136" s="26"/>
      <c r="H136" s="26"/>
      <c r="I136" s="26"/>
      <c r="J136" s="26"/>
      <c r="K136" s="26"/>
      <c r="L136" s="26"/>
      <c r="M136" s="26"/>
      <c r="N136" s="26"/>
      <c r="O136" s="26"/>
      <c r="P136" s="26"/>
      <c r="Q136" s="26"/>
      <c r="R136" s="26"/>
      <c r="S136" s="26"/>
      <c r="T136" s="26"/>
      <c r="U136" s="26"/>
      <c r="V136" s="26"/>
      <c r="W136" s="26"/>
      <c r="X136" s="26"/>
    </row>
    <row r="137" spans="1:28" x14ac:dyDescent="0.25">
      <c r="A137" s="37">
        <v>339</v>
      </c>
      <c r="B137" s="42" t="s">
        <v>86</v>
      </c>
      <c r="C137" s="24">
        <v>0</v>
      </c>
      <c r="D137" s="24">
        <v>7.6543244836624353</v>
      </c>
      <c r="E137" s="24">
        <v>6.2996110484382939</v>
      </c>
      <c r="F137" s="24">
        <v>5.098558594793019</v>
      </c>
      <c r="G137" s="24">
        <v>4.9374762082421739</v>
      </c>
      <c r="H137" s="24">
        <v>5.1236486818007165</v>
      </c>
      <c r="I137" s="24">
        <v>5.0057336857200081</v>
      </c>
      <c r="J137" s="24">
        <v>3.0551416301579866</v>
      </c>
      <c r="K137" s="24">
        <v>3.4197079187380859</v>
      </c>
      <c r="L137" s="24">
        <v>3.4282571885350239</v>
      </c>
      <c r="M137" s="24">
        <v>2.9906672883754961</v>
      </c>
      <c r="N137" s="24">
        <v>2.1605195682651241</v>
      </c>
      <c r="O137" s="24">
        <v>1.7997215642524065</v>
      </c>
      <c r="P137" s="24">
        <v>1.8957706938961769</v>
      </c>
      <c r="Q137" s="24">
        <v>-1.1871797850711414</v>
      </c>
      <c r="R137" s="24">
        <v>0</v>
      </c>
      <c r="S137" s="24">
        <v>-0.5618007551553228</v>
      </c>
      <c r="T137" s="24">
        <v>-1.5917688062736601</v>
      </c>
      <c r="U137" s="24">
        <v>-0.5618007551553228</v>
      </c>
      <c r="V137" s="24">
        <v>-1.4981353470809835</v>
      </c>
      <c r="W137" s="24">
        <v>-0.94789427824573069</v>
      </c>
      <c r="X137" s="24"/>
    </row>
    <row r="138" spans="1:28" x14ac:dyDescent="0.25">
      <c r="A138" s="37">
        <v>340</v>
      </c>
      <c r="B138" s="42" t="s">
        <v>87</v>
      </c>
      <c r="C138" s="24">
        <v>0</v>
      </c>
      <c r="D138" s="24">
        <v>7.0893572510165317</v>
      </c>
      <c r="E138" s="24">
        <v>6.4998703494794317</v>
      </c>
      <c r="F138" s="24">
        <v>6.0995195315976733</v>
      </c>
      <c r="G138" s="24">
        <v>6.0458254027473917</v>
      </c>
      <c r="H138" s="24">
        <v>6.1078828939335725</v>
      </c>
      <c r="I138" s="24">
        <v>1.495219152877405</v>
      </c>
      <c r="J138" s="24">
        <v>0.91257477264459341</v>
      </c>
      <c r="K138" s="24">
        <v>1.0214711965061816</v>
      </c>
      <c r="L138" s="24">
        <v>1.0240248744974747</v>
      </c>
      <c r="M138" s="24">
        <v>0.89331620302125203</v>
      </c>
      <c r="N138" s="24">
        <v>0.57431532827300769</v>
      </c>
      <c r="O138" s="24">
        <v>0.47840699809241188</v>
      </c>
      <c r="P138" s="24">
        <v>0.50393904521290778</v>
      </c>
      <c r="Q138" s="24">
        <v>-0.31557943653789833</v>
      </c>
      <c r="R138" s="24">
        <v>0</v>
      </c>
      <c r="S138" s="24">
        <v>-0.13178042404877943</v>
      </c>
      <c r="T138" s="24">
        <v>-0.37337786813826596</v>
      </c>
      <c r="U138" s="24">
        <v>-0.13178042404877943</v>
      </c>
      <c r="V138" s="24">
        <v>-0.35141446413010724</v>
      </c>
      <c r="W138" s="24">
        <v>-0.20807435376125796</v>
      </c>
      <c r="X138" s="24"/>
    </row>
    <row r="139" spans="1:28" x14ac:dyDescent="0.25">
      <c r="B139" s="42"/>
      <c r="C139" s="26"/>
      <c r="D139" s="26"/>
      <c r="E139" s="26"/>
      <c r="F139" s="26"/>
      <c r="G139" s="26"/>
      <c r="H139" s="26"/>
      <c r="I139" s="26"/>
      <c r="J139" s="26"/>
      <c r="K139" s="26"/>
      <c r="L139" s="26"/>
      <c r="M139" s="26"/>
      <c r="N139" s="26"/>
      <c r="O139" s="26"/>
      <c r="P139" s="26"/>
      <c r="Q139" s="26"/>
      <c r="R139" s="26"/>
      <c r="S139" s="26"/>
      <c r="T139" s="26"/>
      <c r="U139" s="26"/>
      <c r="V139" s="26"/>
      <c r="W139" s="26"/>
      <c r="X139" s="26"/>
    </row>
    <row r="140" spans="1:28" x14ac:dyDescent="0.25">
      <c r="A140" s="37">
        <v>366</v>
      </c>
      <c r="B140" s="42" t="s">
        <v>88</v>
      </c>
      <c r="C140" s="36">
        <v>1.6E-2</v>
      </c>
      <c r="D140" s="36">
        <v>1.6E-2</v>
      </c>
      <c r="E140" s="36">
        <v>1.6E-2</v>
      </c>
      <c r="F140" s="36">
        <v>1.6E-2</v>
      </c>
      <c r="G140" s="36">
        <v>1.6E-2</v>
      </c>
      <c r="H140" s="36">
        <v>1.6E-2</v>
      </c>
      <c r="I140" s="36">
        <v>1.6E-2</v>
      </c>
      <c r="J140" s="36">
        <v>1.6E-2</v>
      </c>
      <c r="K140" s="36">
        <v>1.6E-2</v>
      </c>
      <c r="L140" s="36">
        <v>1.6E-2</v>
      </c>
      <c r="M140" s="36">
        <v>1.6E-2</v>
      </c>
      <c r="N140" s="36">
        <v>1.6E-2</v>
      </c>
      <c r="O140" s="36">
        <v>1.6E-2</v>
      </c>
      <c r="P140" s="36">
        <v>1.6E-2</v>
      </c>
      <c r="Q140" s="36">
        <v>1.6E-2</v>
      </c>
      <c r="R140" s="36">
        <v>1.6E-2</v>
      </c>
      <c r="S140" s="36">
        <v>1.6E-2</v>
      </c>
      <c r="T140" s="36">
        <v>1.6E-2</v>
      </c>
      <c r="U140" s="36">
        <v>1.6E-2</v>
      </c>
      <c r="V140" s="36">
        <v>1.6E-2</v>
      </c>
      <c r="W140" s="36">
        <v>1.6E-2</v>
      </c>
      <c r="X140" s="36"/>
    </row>
    <row r="141" spans="1:28" x14ac:dyDescent="0.25">
      <c r="A141" s="37">
        <v>368</v>
      </c>
      <c r="B141" s="42" t="s">
        <v>89</v>
      </c>
      <c r="C141" s="28">
        <v>122.30769230769231</v>
      </c>
      <c r="D141" s="28">
        <v>124.26461538461538</v>
      </c>
      <c r="E141" s="28">
        <v>126.25284923076923</v>
      </c>
      <c r="F141" s="28">
        <v>128.27289481846154</v>
      </c>
      <c r="G141" s="28">
        <v>130.32526113555693</v>
      </c>
      <c r="H141" s="28">
        <v>132.41046531372584</v>
      </c>
      <c r="I141" s="28">
        <v>134.52903275874544</v>
      </c>
      <c r="J141" s="28">
        <v>136.68149728288537</v>
      </c>
      <c r="K141" s="28">
        <v>138.86840123941155</v>
      </c>
      <c r="L141" s="28">
        <v>141.09029565924214</v>
      </c>
      <c r="M141" s="28">
        <v>143.34774038979003</v>
      </c>
      <c r="N141" s="28">
        <v>145.64130423602668</v>
      </c>
      <c r="O141" s="28">
        <v>147.9715651038031</v>
      </c>
      <c r="P141" s="28">
        <v>150.33911014546396</v>
      </c>
      <c r="Q141" s="28">
        <v>152.7445359077914</v>
      </c>
      <c r="R141" s="28">
        <v>155.18844848231606</v>
      </c>
      <c r="S141" s="28">
        <v>157.67146365803313</v>
      </c>
      <c r="T141" s="28">
        <v>160.19420707656167</v>
      </c>
      <c r="U141" s="28">
        <v>162.75731438978664</v>
      </c>
      <c r="V141" s="28">
        <v>165.36143142002322</v>
      </c>
      <c r="W141" s="28">
        <v>168.00721432274361</v>
      </c>
      <c r="X141" s="28"/>
    </row>
    <row r="142" spans="1:28" x14ac:dyDescent="0.25">
      <c r="A142" s="37">
        <v>369</v>
      </c>
      <c r="B142" s="42" t="s">
        <v>90</v>
      </c>
      <c r="C142" s="28">
        <v>110.76923076923077</v>
      </c>
      <c r="D142" s="28">
        <v>112.54153846153847</v>
      </c>
      <c r="E142" s="28">
        <v>114.34220307692308</v>
      </c>
      <c r="F142" s="28">
        <v>116.17167832615385</v>
      </c>
      <c r="G142" s="28">
        <v>118.03042517937232</v>
      </c>
      <c r="H142" s="28">
        <v>119.91891198224228</v>
      </c>
      <c r="I142" s="28">
        <v>121.83761457395816</v>
      </c>
      <c r="J142" s="28">
        <v>123.78701640714149</v>
      </c>
      <c r="K142" s="28">
        <v>125.76760866965576</v>
      </c>
      <c r="L142" s="28">
        <v>127.77989040837025</v>
      </c>
      <c r="M142" s="28">
        <v>129.82436865490416</v>
      </c>
      <c r="N142" s="28">
        <v>131.90155855338264</v>
      </c>
      <c r="O142" s="28">
        <v>134.01198349023676</v>
      </c>
      <c r="P142" s="28">
        <v>136.15617522608053</v>
      </c>
      <c r="Q142" s="28">
        <v>138.33467402969782</v>
      </c>
      <c r="R142" s="28">
        <v>140.54802881417299</v>
      </c>
      <c r="S142" s="28">
        <v>142.79679727519976</v>
      </c>
      <c r="T142" s="28">
        <v>145.08154603160295</v>
      </c>
      <c r="U142" s="28">
        <v>147.40285076810861</v>
      </c>
      <c r="V142" s="28">
        <v>149.76129638039833</v>
      </c>
      <c r="W142" s="28">
        <v>152.15747712248472</v>
      </c>
      <c r="X142" s="28"/>
    </row>
    <row r="143" spans="1:28" x14ac:dyDescent="0.25">
      <c r="A143" s="37">
        <v>370</v>
      </c>
      <c r="B143" s="42" t="s">
        <v>91</v>
      </c>
      <c r="C143" s="28">
        <v>6360</v>
      </c>
      <c r="D143" s="28">
        <v>6461.76</v>
      </c>
      <c r="E143" s="28">
        <v>6565.1481599999997</v>
      </c>
      <c r="F143" s="28">
        <v>6670.1905305600003</v>
      </c>
      <c r="G143" s="28">
        <v>6776.9135790489599</v>
      </c>
      <c r="H143" s="28">
        <v>6885.3441963137439</v>
      </c>
      <c r="I143" s="28">
        <v>6995.5097034547634</v>
      </c>
      <c r="J143" s="28">
        <v>7107.4378587100391</v>
      </c>
      <c r="K143" s="28">
        <v>7221.1568644494009</v>
      </c>
      <c r="L143" s="28">
        <v>7336.6953742805917</v>
      </c>
      <c r="M143" s="28">
        <v>7454.0825002690817</v>
      </c>
      <c r="N143" s="28">
        <v>7573.3478202733877</v>
      </c>
      <c r="O143" s="28">
        <v>7694.5213853977612</v>
      </c>
      <c r="P143" s="28">
        <v>7817.6337275641263</v>
      </c>
      <c r="Q143" s="28">
        <v>7942.7158672051528</v>
      </c>
      <c r="R143" s="28">
        <v>8069.7993210804352</v>
      </c>
      <c r="S143" s="28">
        <v>8198.9161102177222</v>
      </c>
      <c r="T143" s="28">
        <v>8330.098767981206</v>
      </c>
      <c r="U143" s="28">
        <v>8463.3803482689054</v>
      </c>
      <c r="V143" s="28">
        <v>8598.7944338412071</v>
      </c>
      <c r="W143" s="28">
        <v>8736.3751447826671</v>
      </c>
      <c r="X143" s="28"/>
    </row>
    <row r="144" spans="1:28" x14ac:dyDescent="0.25">
      <c r="B144" s="42"/>
      <c r="C144" s="26"/>
      <c r="D144" s="26"/>
      <c r="E144" s="26"/>
      <c r="F144" s="26"/>
      <c r="G144" s="26"/>
      <c r="H144" s="26"/>
      <c r="I144" s="26"/>
      <c r="J144" s="26"/>
      <c r="K144" s="26"/>
      <c r="L144" s="26"/>
      <c r="M144" s="26"/>
      <c r="N144" s="26"/>
      <c r="O144" s="26"/>
      <c r="P144" s="26"/>
      <c r="Q144" s="26"/>
      <c r="R144" s="26"/>
      <c r="S144" s="26"/>
      <c r="T144" s="26"/>
      <c r="U144" s="26"/>
      <c r="V144" s="26"/>
      <c r="W144" s="26"/>
      <c r="X144" s="26"/>
      <c r="Y144" s="21" t="s">
        <v>71</v>
      </c>
      <c r="Z144" s="21" t="s">
        <v>72</v>
      </c>
      <c r="AA144" s="73" t="s">
        <v>184</v>
      </c>
      <c r="AB144" s="73" t="s">
        <v>185</v>
      </c>
    </row>
    <row r="145" spans="1:28" x14ac:dyDescent="0.25">
      <c r="A145" s="37">
        <v>380</v>
      </c>
      <c r="B145" s="42" t="s">
        <v>37</v>
      </c>
      <c r="C145" s="24">
        <v>0</v>
      </c>
      <c r="D145" s="24">
        <v>7.6065413377504791</v>
      </c>
      <c r="E145" s="24">
        <v>7.0038392333544941</v>
      </c>
      <c r="F145" s="24">
        <v>6.3714426566533007</v>
      </c>
      <c r="G145" s="24">
        <v>6.3091574671869743</v>
      </c>
      <c r="H145" s="24">
        <v>6.3811441569629448</v>
      </c>
      <c r="I145" s="24">
        <v>1.8852763231932501</v>
      </c>
      <c r="J145" s="24">
        <v>1.1109605927847221</v>
      </c>
      <c r="K145" s="24">
        <v>1.2435301522683946</v>
      </c>
      <c r="L145" s="24">
        <v>1.2466389776490994</v>
      </c>
      <c r="M145" s="24">
        <v>1.0098357077631543</v>
      </c>
      <c r="N145" s="24">
        <v>0.71105707309991417</v>
      </c>
      <c r="O145" s="24">
        <v>0.59231342620965277</v>
      </c>
      <c r="P145" s="24">
        <v>0.62392453216836197</v>
      </c>
      <c r="Q145" s="24">
        <v>-0.37568980540226005</v>
      </c>
      <c r="R145" s="24">
        <v>0</v>
      </c>
      <c r="S145" s="24">
        <v>-0.17339529480102556</v>
      </c>
      <c r="T145" s="24">
        <v>-0.49128666860298154</v>
      </c>
      <c r="U145" s="24">
        <v>-0.17339529480102556</v>
      </c>
      <c r="V145" s="24">
        <v>-0.42539645657855074</v>
      </c>
      <c r="W145" s="24">
        <v>-0.26587278536160741</v>
      </c>
      <c r="X145" s="24"/>
      <c r="Y145" s="30">
        <f>SUM(D145:H145)</f>
        <v>33.672124851908194</v>
      </c>
      <c r="Z145" s="30">
        <f>SUM(I145:M145)</f>
        <v>6.4962417536586212</v>
      </c>
      <c r="AA145" s="30">
        <f>SUM(O145:S145)</f>
        <v>0.66715285817472914</v>
      </c>
      <c r="AB145" s="30">
        <f>SUM(S145:W145)</f>
        <v>-1.5293465001451907</v>
      </c>
    </row>
    <row r="146" spans="1:28" x14ac:dyDescent="0.25">
      <c r="A146" s="37">
        <v>381</v>
      </c>
      <c r="B146" s="42" t="s">
        <v>75</v>
      </c>
      <c r="C146" s="24">
        <v>0</v>
      </c>
      <c r="D146" s="24">
        <v>2.172173164282583</v>
      </c>
      <c r="E146" s="24">
        <v>1.7638910935627223</v>
      </c>
      <c r="F146" s="24">
        <v>1.4955771878059523</v>
      </c>
      <c r="G146" s="24">
        <v>1.4483263544177043</v>
      </c>
      <c r="H146" s="24">
        <v>1.4346216309042006</v>
      </c>
      <c r="I146" s="24">
        <v>1.3652000961054569</v>
      </c>
      <c r="J146" s="24">
        <v>0.83322044458854172</v>
      </c>
      <c r="K146" s="24">
        <v>0.93264761420129616</v>
      </c>
      <c r="L146" s="24">
        <v>0.93497923323682464</v>
      </c>
      <c r="M146" s="24">
        <v>0.85447636810728456</v>
      </c>
      <c r="N146" s="24">
        <v>0.60166367723838898</v>
      </c>
      <c r="O146" s="24">
        <v>0.50118828371586011</v>
      </c>
      <c r="P146" s="24">
        <v>0.50393904521290778</v>
      </c>
      <c r="Q146" s="24">
        <v>-0.33060702875398873</v>
      </c>
      <c r="R146" s="24">
        <v>0</v>
      </c>
      <c r="S146" s="24">
        <v>-0.14565204763286146</v>
      </c>
      <c r="T146" s="24">
        <v>-0.4126808016265045</v>
      </c>
      <c r="U146" s="24">
        <v>-0.13871623584082046</v>
      </c>
      <c r="V146" s="24">
        <v>-0.40690095846643998</v>
      </c>
      <c r="W146" s="24">
        <v>-0.25431309904153748</v>
      </c>
      <c r="X146" s="24"/>
      <c r="Y146" s="30">
        <f t="shared" ref="Y146:Y148" si="28">SUM(D146:H146)</f>
        <v>8.3145894309731609</v>
      </c>
      <c r="Z146" s="30">
        <f t="shared" ref="Z146:Z148" si="29">SUM(I146:M146)</f>
        <v>4.9205237562394037</v>
      </c>
      <c r="AA146" s="30">
        <f t="shared" ref="AA146:AA148" si="30">SUM(O146:S146)</f>
        <v>0.52886825254191772</v>
      </c>
      <c r="AB146" s="30">
        <f t="shared" ref="AB146:AB148" si="31">SUM(S146:W146)</f>
        <v>-1.3582631426081639</v>
      </c>
    </row>
    <row r="147" spans="1:28" x14ac:dyDescent="0.25">
      <c r="A147" s="37">
        <v>382</v>
      </c>
      <c r="B147" s="42" t="s">
        <v>76</v>
      </c>
      <c r="C147" s="24">
        <v>0</v>
      </c>
      <c r="D147" s="24">
        <v>0.37237254244844298</v>
      </c>
      <c r="E147" s="24">
        <v>0.25198444193753122</v>
      </c>
      <c r="F147" s="24">
        <v>0.27192312505562777</v>
      </c>
      <c r="G147" s="24">
        <v>0.26333206443958268</v>
      </c>
      <c r="H147" s="24">
        <v>0.34157657878671444</v>
      </c>
      <c r="I147" s="24">
        <v>0.24703620786670211</v>
      </c>
      <c r="J147" s="24">
        <v>0.19045038733452424</v>
      </c>
      <c r="K147" s="24">
        <v>0.21317659753172524</v>
      </c>
      <c r="L147" s="24">
        <v>0.21370953902556034</v>
      </c>
      <c r="M147" s="24">
        <v>0.2252710425010116</v>
      </c>
      <c r="N147" s="24">
        <v>0.12580240524075403</v>
      </c>
      <c r="O147" s="24">
        <v>0.10479391386786174</v>
      </c>
      <c r="P147" s="24">
        <v>0.13438374539010889</v>
      </c>
      <c r="Q147" s="24">
        <v>-8.4154516410106295E-2</v>
      </c>
      <c r="R147" s="24">
        <v>0</v>
      </c>
      <c r="S147" s="24">
        <v>-3.7453383677021557E-2</v>
      </c>
      <c r="T147" s="24">
        <v>-0.10611792041824408</v>
      </c>
      <c r="U147" s="24">
        <v>-4.4389195469062559E-2</v>
      </c>
      <c r="V147" s="24">
        <v>-0.11837118791750989</v>
      </c>
      <c r="W147" s="24">
        <v>-6.7046180656405441E-2</v>
      </c>
      <c r="X147" s="24"/>
      <c r="Y147" s="30">
        <f t="shared" si="28"/>
        <v>1.5011887526678991</v>
      </c>
      <c r="Z147" s="30">
        <f t="shared" si="29"/>
        <v>1.0896437742595235</v>
      </c>
      <c r="AA147" s="30">
        <f t="shared" si="30"/>
        <v>0.11756975917084278</v>
      </c>
      <c r="AB147" s="30">
        <f t="shared" si="31"/>
        <v>-0.37337786813824353</v>
      </c>
    </row>
    <row r="148" spans="1:28" x14ac:dyDescent="0.25">
      <c r="A148" s="37">
        <v>383</v>
      </c>
      <c r="B148" s="42" t="s">
        <v>40</v>
      </c>
      <c r="C148" s="24">
        <v>0</v>
      </c>
      <c r="D148" s="24">
        <v>4.592594690197461</v>
      </c>
      <c r="E148" s="24">
        <v>3.7797666290629763</v>
      </c>
      <c r="F148" s="24">
        <v>3.0591351568758114</v>
      </c>
      <c r="G148" s="24">
        <v>2.9624857249453043</v>
      </c>
      <c r="H148" s="24">
        <v>3.0741892090804299</v>
      </c>
      <c r="I148" s="24">
        <v>3.0034402114320047</v>
      </c>
      <c r="J148" s="24">
        <v>1.8330849780947918</v>
      </c>
      <c r="K148" s="24">
        <v>2.0518247512428514</v>
      </c>
      <c r="L148" s="24">
        <v>2.0569543131210142</v>
      </c>
      <c r="M148" s="24">
        <v>1.7944003730252975</v>
      </c>
      <c r="N148" s="24">
        <v>1.2963117409590745</v>
      </c>
      <c r="O148" s="24">
        <v>1.0798329385514438</v>
      </c>
      <c r="P148" s="24">
        <v>1.1374624163377061</v>
      </c>
      <c r="Q148" s="24">
        <v>-0.71230787104268478</v>
      </c>
      <c r="R148" s="24">
        <v>0</v>
      </c>
      <c r="S148" s="24">
        <v>-0.33708045309319368</v>
      </c>
      <c r="T148" s="24">
        <v>-0.95506128376419608</v>
      </c>
      <c r="U148" s="24">
        <v>-0.33708045309319368</v>
      </c>
      <c r="V148" s="24">
        <v>-0.89888120824859008</v>
      </c>
      <c r="W148" s="24">
        <v>-0.56873656694743835</v>
      </c>
      <c r="X148" s="24"/>
      <c r="Y148" s="30">
        <f t="shared" si="28"/>
        <v>17.468171410161986</v>
      </c>
      <c r="Z148" s="30">
        <f t="shared" si="29"/>
        <v>10.739704626915959</v>
      </c>
      <c r="AA148" s="30">
        <f t="shared" si="30"/>
        <v>1.1679070307532717</v>
      </c>
      <c r="AB148" s="30">
        <f t="shared" si="31"/>
        <v>-3.0968399651466116</v>
      </c>
    </row>
    <row r="150" spans="1:28" x14ac:dyDescent="0.25">
      <c r="A150" s="37">
        <v>1</v>
      </c>
      <c r="B150" s="42" t="s">
        <v>133</v>
      </c>
      <c r="C150" s="42" t="s">
        <v>102</v>
      </c>
      <c r="D150" s="42"/>
      <c r="E150" s="42"/>
      <c r="F150" s="42"/>
      <c r="G150" s="42"/>
      <c r="H150" s="42"/>
      <c r="I150" s="42"/>
      <c r="J150" s="42"/>
      <c r="K150" s="42"/>
      <c r="L150" s="42"/>
      <c r="M150" s="42"/>
      <c r="N150" s="42"/>
      <c r="O150" s="42"/>
      <c r="P150" s="42"/>
      <c r="Q150" s="42"/>
      <c r="R150" s="42"/>
      <c r="S150" s="42"/>
      <c r="T150" s="42"/>
      <c r="U150" s="42"/>
      <c r="V150" s="42"/>
      <c r="W150" s="42"/>
      <c r="X150" s="42"/>
    </row>
    <row r="151" spans="1:28" x14ac:dyDescent="0.25">
      <c r="A151" s="37">
        <v>283</v>
      </c>
      <c r="B151" s="42" t="s">
        <v>73</v>
      </c>
      <c r="C151" s="42">
        <v>2020</v>
      </c>
      <c r="D151" s="42">
        <v>2021</v>
      </c>
      <c r="E151" s="42">
        <v>2022</v>
      </c>
      <c r="F151" s="42">
        <v>2023</v>
      </c>
      <c r="G151" s="42">
        <v>2024</v>
      </c>
      <c r="H151" s="42">
        <v>2025</v>
      </c>
      <c r="I151" s="42">
        <v>2026</v>
      </c>
      <c r="J151" s="42">
        <v>2027</v>
      </c>
      <c r="K151" s="42">
        <v>2028</v>
      </c>
      <c r="L151" s="42">
        <v>2029</v>
      </c>
      <c r="M151" s="42">
        <v>2030</v>
      </c>
      <c r="N151" s="42">
        <v>2031</v>
      </c>
      <c r="O151" s="42">
        <v>2032</v>
      </c>
      <c r="P151" s="42">
        <v>2033</v>
      </c>
      <c r="Q151" s="42">
        <v>2034</v>
      </c>
      <c r="R151" s="42">
        <v>2035</v>
      </c>
      <c r="S151" s="42">
        <v>2036</v>
      </c>
      <c r="T151" s="42">
        <v>2037</v>
      </c>
      <c r="U151" s="42">
        <v>2038</v>
      </c>
      <c r="V151" s="42">
        <v>2039</v>
      </c>
      <c r="W151" s="42">
        <v>2040</v>
      </c>
      <c r="X151" s="42"/>
    </row>
    <row r="152" spans="1:28" x14ac:dyDescent="0.25">
      <c r="A152" s="37">
        <v>285</v>
      </c>
      <c r="B152" s="42" t="s">
        <v>74</v>
      </c>
      <c r="C152" s="24">
        <v>0</v>
      </c>
      <c r="D152" s="24">
        <v>1469.3421434795239</v>
      </c>
      <c r="E152" s="24">
        <v>1478.1556781876272</v>
      </c>
      <c r="F152" s="24">
        <v>1484.5909574983059</v>
      </c>
      <c r="G152" s="24">
        <v>1489.067673540517</v>
      </c>
      <c r="H152" s="24">
        <v>1493.2645948300901</v>
      </c>
      <c r="I152" s="24">
        <v>1497.7413108723015</v>
      </c>
      <c r="J152" s="24">
        <v>1501.7983347855554</v>
      </c>
      <c r="K152" s="24">
        <v>1502.777616419789</v>
      </c>
      <c r="L152" s="24">
        <v>1504.3164875592993</v>
      </c>
      <c r="M152" s="24">
        <v>1505.8553586988094</v>
      </c>
      <c r="N152" s="24">
        <v>1506.694742956724</v>
      </c>
      <c r="O152" s="24">
        <v>1506.1351534514474</v>
      </c>
      <c r="P152" s="24">
        <v>1505.0159744408948</v>
      </c>
      <c r="Q152" s="24">
        <v>1504.036692806661</v>
      </c>
      <c r="R152" s="24">
        <v>1502.2180269145126</v>
      </c>
      <c r="S152" s="24">
        <v>1502.2180269145126</v>
      </c>
      <c r="T152" s="24">
        <v>1501.378642656598</v>
      </c>
      <c r="U152" s="24">
        <v>1499.0003872591733</v>
      </c>
      <c r="V152" s="24">
        <v>1498.1610030012587</v>
      </c>
      <c r="W152" s="24">
        <v>1495.9226449801531</v>
      </c>
      <c r="X152" s="24"/>
    </row>
    <row r="153" spans="1:28" x14ac:dyDescent="0.25">
      <c r="A153" s="37">
        <v>287</v>
      </c>
      <c r="B153" s="42" t="s">
        <v>74</v>
      </c>
      <c r="C153" s="24">
        <v>0</v>
      </c>
      <c r="D153" s="24">
        <v>1473.0154988382226</v>
      </c>
      <c r="E153" s="24">
        <v>1485.5336061301916</v>
      </c>
      <c r="F153" s="24">
        <v>1495.6988076544724</v>
      </c>
      <c r="G153" s="24">
        <v>1503.9259625059251</v>
      </c>
      <c r="H153" s="24">
        <v>1511.8931910049869</v>
      </c>
      <c r="I153" s="24">
        <v>1520.1608318148162</v>
      </c>
      <c r="J153" s="24">
        <v>1528.0284003673903</v>
      </c>
      <c r="K153" s="24">
        <v>1532.8302012066279</v>
      </c>
      <c r="L153" s="24">
        <v>1538.2049950270034</v>
      </c>
      <c r="M153" s="24">
        <v>1543.5932258319297</v>
      </c>
      <c r="N153" s="24">
        <v>1548.2936916150688</v>
      </c>
      <c r="O153" s="24">
        <v>1551.6034373650666</v>
      </c>
      <c r="P153" s="24">
        <v>1554.3604690004001</v>
      </c>
      <c r="Q153" s="24">
        <v>1557.2646403345818</v>
      </c>
      <c r="R153" s="24">
        <v>1555.4459744424335</v>
      </c>
      <c r="S153" s="24">
        <v>1555.4459744424335</v>
      </c>
      <c r="T153" s="24">
        <v>1554.6065901845188</v>
      </c>
      <c r="U153" s="24">
        <v>1552.2283347870941</v>
      </c>
      <c r="V153" s="24">
        <v>1551.3889505291795</v>
      </c>
      <c r="W153" s="24">
        <v>1549.1505925080739</v>
      </c>
      <c r="X153" s="24"/>
    </row>
    <row r="154" spans="1:28" x14ac:dyDescent="0.25">
      <c r="A154" s="37">
        <v>289</v>
      </c>
      <c r="B154" s="42" t="s">
        <v>77</v>
      </c>
      <c r="C154" s="24">
        <v>0</v>
      </c>
      <c r="D154" s="24">
        <v>12.518107291969045</v>
      </c>
      <c r="E154" s="24">
        <v>10.165201524280747</v>
      </c>
      <c r="F154" s="24">
        <v>8.227154851452724</v>
      </c>
      <c r="G154" s="24">
        <v>7.9672284990617754</v>
      </c>
      <c r="H154" s="24">
        <v>8.267640809829345</v>
      </c>
      <c r="I154" s="24">
        <v>7.8675685525740846</v>
      </c>
      <c r="J154" s="24">
        <v>4.8018008392375577</v>
      </c>
      <c r="K154" s="24">
        <v>5.3747938203755439</v>
      </c>
      <c r="L154" s="24">
        <v>5.3882308049262519</v>
      </c>
      <c r="M154" s="24">
        <v>4.7004657831391796</v>
      </c>
      <c r="N154" s="24">
        <v>3.3097457499977736</v>
      </c>
      <c r="O154" s="24">
        <v>2.7570316353335329</v>
      </c>
      <c r="P154" s="24">
        <v>2.9041713341816831</v>
      </c>
      <c r="Q154" s="24">
        <v>-1.818665892148374</v>
      </c>
      <c r="R154" s="24">
        <v>0</v>
      </c>
      <c r="S154" s="24">
        <v>-0.83938425791461668</v>
      </c>
      <c r="T154" s="24">
        <v>-2.3782553974247094</v>
      </c>
      <c r="U154" s="24">
        <v>-0.83938425791461668</v>
      </c>
      <c r="V154" s="24">
        <v>-2.2383580211055687</v>
      </c>
      <c r="W154" s="24">
        <v>-1.398973763190952</v>
      </c>
      <c r="X154" s="24"/>
    </row>
    <row r="155" spans="1:28" x14ac:dyDescent="0.25">
      <c r="A155" s="37">
        <v>299</v>
      </c>
      <c r="B155" s="42" t="s">
        <v>78</v>
      </c>
      <c r="C155" s="24">
        <v>0</v>
      </c>
      <c r="D155" s="24">
        <v>2</v>
      </c>
      <c r="E155" s="24">
        <v>2</v>
      </c>
      <c r="F155" s="24">
        <v>2</v>
      </c>
      <c r="G155" s="24">
        <v>2</v>
      </c>
      <c r="H155" s="24">
        <v>2</v>
      </c>
      <c r="I155" s="24">
        <v>0</v>
      </c>
      <c r="J155" s="24">
        <v>0</v>
      </c>
      <c r="K155" s="24">
        <v>0</v>
      </c>
      <c r="L155" s="24">
        <v>0</v>
      </c>
      <c r="M155" s="24">
        <v>0</v>
      </c>
      <c r="N155" s="24">
        <v>0</v>
      </c>
      <c r="O155" s="24">
        <v>0</v>
      </c>
      <c r="P155" s="24">
        <v>0</v>
      </c>
      <c r="Q155" s="24">
        <v>0</v>
      </c>
      <c r="R155" s="24">
        <v>0</v>
      </c>
      <c r="S155" s="24">
        <v>0</v>
      </c>
      <c r="T155" s="24">
        <v>0</v>
      </c>
      <c r="U155" s="24">
        <v>0</v>
      </c>
      <c r="V155" s="24">
        <v>0</v>
      </c>
      <c r="W155" s="24">
        <v>0</v>
      </c>
      <c r="X155" s="24"/>
    </row>
    <row r="156" spans="1:28" x14ac:dyDescent="0.25">
      <c r="A156" s="37">
        <v>301</v>
      </c>
      <c r="B156" s="42" t="s">
        <v>80</v>
      </c>
      <c r="C156" s="24">
        <v>0</v>
      </c>
      <c r="D156" s="24">
        <v>12.518107291969045</v>
      </c>
      <c r="E156" s="24">
        <v>10.165201524280747</v>
      </c>
      <c r="F156" s="24">
        <v>8.227154851452724</v>
      </c>
      <c r="G156" s="24">
        <v>7.9672284990617754</v>
      </c>
      <c r="H156" s="24">
        <v>8.267640809829345</v>
      </c>
      <c r="I156" s="24">
        <v>7.8675685525740846</v>
      </c>
      <c r="J156" s="24">
        <v>4.8018008392375577</v>
      </c>
      <c r="K156" s="24">
        <v>5.3747938203755439</v>
      </c>
      <c r="L156" s="24">
        <v>5.3882308049262519</v>
      </c>
      <c r="M156" s="24">
        <v>4.7004657831391796</v>
      </c>
      <c r="N156" s="24">
        <v>3.3097457499977736</v>
      </c>
      <c r="O156" s="24">
        <v>2.7570316353335329</v>
      </c>
      <c r="P156" s="24">
        <v>2.9041713341816831</v>
      </c>
      <c r="Q156" s="24">
        <v>-1.818665892148374</v>
      </c>
      <c r="R156" s="24">
        <v>0</v>
      </c>
      <c r="S156" s="24">
        <v>-0.83938425791461668</v>
      </c>
      <c r="T156" s="24">
        <v>-2.3782553974247094</v>
      </c>
      <c r="U156" s="24">
        <v>-0.83938425791461668</v>
      </c>
      <c r="V156" s="24">
        <v>-2.2383580211055687</v>
      </c>
      <c r="W156" s="24">
        <v>-1.398973763190952</v>
      </c>
      <c r="X156" s="24"/>
    </row>
    <row r="157" spans="1:28" x14ac:dyDescent="0.25">
      <c r="A157" s="37">
        <v>303</v>
      </c>
      <c r="B157" s="42" t="s">
        <v>81</v>
      </c>
      <c r="C157" s="24">
        <v>0</v>
      </c>
      <c r="D157" s="24">
        <v>17.718107291969044</v>
      </c>
      <c r="E157" s="24">
        <v>15.365201524280746</v>
      </c>
      <c r="F157" s="24">
        <v>13.427154851452723</v>
      </c>
      <c r="G157" s="24">
        <v>13.167228499061775</v>
      </c>
      <c r="H157" s="24">
        <v>13.467640809829344</v>
      </c>
      <c r="I157" s="24">
        <v>7.8675685525740846</v>
      </c>
      <c r="J157" s="24">
        <v>4.8018008392375577</v>
      </c>
      <c r="K157" s="24">
        <v>5.3747938203755439</v>
      </c>
      <c r="L157" s="24">
        <v>5.3882308049262519</v>
      </c>
      <c r="M157" s="24">
        <v>4.7004657831391796</v>
      </c>
      <c r="N157" s="24">
        <v>3.3097457499977736</v>
      </c>
      <c r="O157" s="24">
        <v>2.7570316353335329</v>
      </c>
      <c r="P157" s="24">
        <v>2.9041713341816831</v>
      </c>
      <c r="Q157" s="24">
        <v>-1.818665892148374</v>
      </c>
      <c r="R157" s="24">
        <v>0</v>
      </c>
      <c r="S157" s="24">
        <v>-0.83938425791461668</v>
      </c>
      <c r="T157" s="24">
        <v>-2.3782553974247094</v>
      </c>
      <c r="U157" s="24">
        <v>-0.83938425791461668</v>
      </c>
      <c r="V157" s="24">
        <v>-2.2383580211055687</v>
      </c>
      <c r="W157" s="24">
        <v>-1.398973763190952</v>
      </c>
      <c r="X157" s="24"/>
    </row>
    <row r="158" spans="1:28" x14ac:dyDescent="0.25">
      <c r="B158" s="42"/>
      <c r="C158" s="26"/>
      <c r="D158" s="26"/>
      <c r="E158" s="26"/>
      <c r="F158" s="26"/>
      <c r="G158" s="26"/>
      <c r="H158" s="26"/>
      <c r="I158" s="26"/>
      <c r="J158" s="26"/>
      <c r="K158" s="26"/>
      <c r="L158" s="26"/>
      <c r="M158" s="26"/>
      <c r="N158" s="26"/>
      <c r="O158" s="26"/>
      <c r="P158" s="26"/>
      <c r="Q158" s="26"/>
      <c r="R158" s="26"/>
      <c r="S158" s="26"/>
      <c r="T158" s="26"/>
      <c r="U158" s="26"/>
      <c r="V158" s="26"/>
      <c r="W158" s="26"/>
      <c r="X158" s="26"/>
    </row>
    <row r="159" spans="1:28" x14ac:dyDescent="0.25">
      <c r="A159" s="37">
        <v>330</v>
      </c>
      <c r="B159" s="42" t="s">
        <v>82</v>
      </c>
      <c r="C159" s="36">
        <v>1.6E-2</v>
      </c>
      <c r="D159" s="36">
        <v>1.6E-2</v>
      </c>
      <c r="E159" s="36">
        <v>1.6E-2</v>
      </c>
      <c r="F159" s="36">
        <v>1.6E-2</v>
      </c>
      <c r="G159" s="36">
        <v>1.6E-2</v>
      </c>
      <c r="H159" s="36">
        <v>1.6E-2</v>
      </c>
      <c r="I159" s="36">
        <v>1.6E-2</v>
      </c>
      <c r="J159" s="36">
        <v>1.6E-2</v>
      </c>
      <c r="K159" s="36">
        <v>1.6E-2</v>
      </c>
      <c r="L159" s="36">
        <v>1.6E-2</v>
      </c>
      <c r="M159" s="36">
        <v>1.6E-2</v>
      </c>
      <c r="N159" s="36">
        <v>1.6E-2</v>
      </c>
      <c r="O159" s="36">
        <v>1.6E-2</v>
      </c>
      <c r="P159" s="36">
        <v>1.6E-2</v>
      </c>
      <c r="Q159" s="36">
        <v>1.6E-2</v>
      </c>
      <c r="R159" s="36">
        <v>1.6E-2</v>
      </c>
      <c r="S159" s="36">
        <v>1.6E-2</v>
      </c>
      <c r="T159" s="36">
        <v>1.6E-2</v>
      </c>
      <c r="U159" s="36">
        <v>1.6E-2</v>
      </c>
      <c r="V159" s="36">
        <v>1.6E-2</v>
      </c>
      <c r="W159" s="36">
        <v>1.6E-2</v>
      </c>
      <c r="X159" s="36"/>
    </row>
    <row r="160" spans="1:28" x14ac:dyDescent="0.25">
      <c r="A160" s="37">
        <v>331</v>
      </c>
      <c r="B160" s="42" t="s">
        <v>83</v>
      </c>
      <c r="C160" s="28">
        <v>158233.88</v>
      </c>
      <c r="D160" s="28">
        <v>160765.62208</v>
      </c>
      <c r="E160" s="28">
        <v>163337.87203328</v>
      </c>
      <c r="F160" s="28">
        <v>165951.27798581248</v>
      </c>
      <c r="G160" s="28">
        <v>168606.49843358548</v>
      </c>
      <c r="H160" s="28">
        <v>171304.20240852286</v>
      </c>
      <c r="I160" s="28">
        <v>174045.06964705922</v>
      </c>
      <c r="J160" s="28">
        <v>176829.79076141218</v>
      </c>
      <c r="K160" s="28">
        <v>179659.06741359478</v>
      </c>
      <c r="L160" s="28">
        <v>182533.6124922123</v>
      </c>
      <c r="M160" s="28">
        <v>185454.1502920877</v>
      </c>
      <c r="N160" s="28">
        <v>188421.41669676109</v>
      </c>
      <c r="O160" s="28">
        <v>191436.15936390928</v>
      </c>
      <c r="P160" s="28">
        <v>194499.13791373183</v>
      </c>
      <c r="Q160" s="28">
        <v>197611.12412035154</v>
      </c>
      <c r="R160" s="28">
        <v>200772.90210627718</v>
      </c>
      <c r="S160" s="28">
        <v>203985.26853997761</v>
      </c>
      <c r="T160" s="28">
        <v>207249.03283661726</v>
      </c>
      <c r="U160" s="28">
        <v>210565.01736200313</v>
      </c>
      <c r="V160" s="28">
        <v>213934.05763979518</v>
      </c>
      <c r="W160" s="28">
        <v>217357.00256203191</v>
      </c>
      <c r="X160" s="28"/>
    </row>
    <row r="161" spans="1:28" x14ac:dyDescent="0.25">
      <c r="A161" s="37">
        <v>332</v>
      </c>
      <c r="B161" s="42" t="s">
        <v>84</v>
      </c>
      <c r="C161" s="28">
        <v>139500</v>
      </c>
      <c r="D161" s="28">
        <v>141732</v>
      </c>
      <c r="E161" s="28">
        <v>143999.712</v>
      </c>
      <c r="F161" s="28">
        <v>146303.70739200001</v>
      </c>
      <c r="G161" s="28">
        <v>148644.56671027202</v>
      </c>
      <c r="H161" s="28">
        <v>151022.87977763638</v>
      </c>
      <c r="I161" s="28">
        <v>153439.24585407856</v>
      </c>
      <c r="J161" s="28">
        <v>155894.27378774382</v>
      </c>
      <c r="K161" s="28">
        <v>158388.58216834773</v>
      </c>
      <c r="L161" s="28">
        <v>160922.79948304128</v>
      </c>
      <c r="M161" s="28">
        <v>163497.56427476995</v>
      </c>
      <c r="N161" s="28">
        <v>166113.52530316627</v>
      </c>
      <c r="O161" s="28">
        <v>168771.34170801693</v>
      </c>
      <c r="P161" s="28">
        <v>171471.68317534521</v>
      </c>
      <c r="Q161" s="28">
        <v>174215.23010615073</v>
      </c>
      <c r="R161" s="28">
        <v>177002.67378784914</v>
      </c>
      <c r="S161" s="28">
        <v>179834.71656845472</v>
      </c>
      <c r="T161" s="28">
        <v>182712.07203355001</v>
      </c>
      <c r="U161" s="28">
        <v>185635.4651860868</v>
      </c>
      <c r="V161" s="28">
        <v>188605.6326290642</v>
      </c>
      <c r="W161" s="28">
        <v>191623.32275112922</v>
      </c>
      <c r="X161" s="28"/>
    </row>
    <row r="162" spans="1:28" x14ac:dyDescent="0.25">
      <c r="A162" s="37">
        <v>336</v>
      </c>
      <c r="B162" s="42" t="s">
        <v>85</v>
      </c>
      <c r="C162" s="28">
        <v>99430.663128434026</v>
      </c>
      <c r="D162" s="28">
        <v>101021.55373848902</v>
      </c>
      <c r="E162" s="28">
        <v>102637.89859830489</v>
      </c>
      <c r="F162" s="28">
        <v>104280.104975878</v>
      </c>
      <c r="G162" s="28">
        <v>105948.5866554917</v>
      </c>
      <c r="H162" s="28">
        <v>107643.76404197962</v>
      </c>
      <c r="I162" s="28">
        <v>109366.06426665134</v>
      </c>
      <c r="J162" s="28">
        <v>111115.92129491801</v>
      </c>
      <c r="K162" s="28">
        <v>112893.77603563674</v>
      </c>
      <c r="L162" s="28">
        <v>114700.07645220657</v>
      </c>
      <c r="M162" s="28">
        <v>116535.27767544193</v>
      </c>
      <c r="N162" s="28">
        <v>118399.84211824904</v>
      </c>
      <c r="O162" s="28">
        <v>120294.2395921413</v>
      </c>
      <c r="P162" s="28">
        <v>122218.94742561517</v>
      </c>
      <c r="Q162" s="28">
        <v>124174.45058442507</v>
      </c>
      <c r="R162" s="28">
        <v>126161.24179377593</v>
      </c>
      <c r="S162" s="28">
        <v>128179.82166247662</v>
      </c>
      <c r="T162" s="28">
        <v>130230.69880907584</v>
      </c>
      <c r="U162" s="28">
        <v>132314.3899900211</v>
      </c>
      <c r="V162" s="28">
        <v>134431.42022986151</v>
      </c>
      <c r="W162" s="28">
        <v>136582.32295353958</v>
      </c>
      <c r="X162" s="28"/>
    </row>
    <row r="163" spans="1:28" x14ac:dyDescent="0.25">
      <c r="B163" s="42"/>
      <c r="C163" s="26"/>
      <c r="D163" s="26"/>
      <c r="E163" s="26"/>
      <c r="F163" s="26"/>
      <c r="G163" s="26"/>
      <c r="H163" s="26"/>
      <c r="I163" s="26"/>
      <c r="J163" s="26"/>
      <c r="K163" s="26"/>
      <c r="L163" s="26"/>
      <c r="M163" s="26"/>
      <c r="N163" s="26"/>
      <c r="O163" s="26"/>
      <c r="P163" s="26"/>
      <c r="Q163" s="26"/>
      <c r="R163" s="26"/>
      <c r="S163" s="26"/>
      <c r="T163" s="26"/>
      <c r="U163" s="26"/>
      <c r="V163" s="26"/>
      <c r="W163" s="26"/>
      <c r="X163" s="26"/>
    </row>
    <row r="164" spans="1:28" x14ac:dyDescent="0.25">
      <c r="A164" s="37">
        <v>339</v>
      </c>
      <c r="B164" s="42" t="s">
        <v>86</v>
      </c>
      <c r="C164" s="24">
        <v>0</v>
      </c>
      <c r="D164" s="24">
        <v>6.008691500145142</v>
      </c>
      <c r="E164" s="24">
        <v>4.8792967316547582</v>
      </c>
      <c r="F164" s="24">
        <v>4.0313058772118344</v>
      </c>
      <c r="G164" s="24">
        <v>3.90394196454027</v>
      </c>
      <c r="H164" s="24">
        <v>4.1338204049146725</v>
      </c>
      <c r="I164" s="24">
        <v>3.9337842762870423</v>
      </c>
      <c r="J164" s="24">
        <v>2.4009004196187789</v>
      </c>
      <c r="K164" s="24">
        <v>2.7948927865952826</v>
      </c>
      <c r="L164" s="24">
        <v>2.801880018561651</v>
      </c>
      <c r="M164" s="24">
        <v>2.4912468650637654</v>
      </c>
      <c r="N164" s="24">
        <v>1.7541652474988201</v>
      </c>
      <c r="O164" s="24">
        <v>1.4612267667267724</v>
      </c>
      <c r="P164" s="24">
        <v>1.5682525204581088</v>
      </c>
      <c r="Q164" s="24">
        <v>-0.982079581760122</v>
      </c>
      <c r="R164" s="24">
        <v>0</v>
      </c>
      <c r="S164" s="24">
        <v>-0.4616613418530392</v>
      </c>
      <c r="T164" s="24">
        <v>-1.3080404685835902</v>
      </c>
      <c r="U164" s="24">
        <v>-0.47005518443218536</v>
      </c>
      <c r="V164" s="24">
        <v>-1.2534804918191185</v>
      </c>
      <c r="W164" s="24">
        <v>-0.78342530738693317</v>
      </c>
      <c r="X164" s="24"/>
    </row>
    <row r="165" spans="1:28" x14ac:dyDescent="0.25">
      <c r="A165" s="37">
        <v>340</v>
      </c>
      <c r="B165" s="42" t="s">
        <v>87</v>
      </c>
      <c r="C165" s="24">
        <v>0</v>
      </c>
      <c r="D165" s="24">
        <v>11.709415791823904</v>
      </c>
      <c r="E165" s="24">
        <v>10.485904792625988</v>
      </c>
      <c r="F165" s="24">
        <v>9.3958489742408897</v>
      </c>
      <c r="G165" s="24">
        <v>9.2632865345215052</v>
      </c>
      <c r="H165" s="24">
        <v>9.3338204049146718</v>
      </c>
      <c r="I165" s="24">
        <v>3.9337842762870423</v>
      </c>
      <c r="J165" s="24">
        <v>2.4009004196187789</v>
      </c>
      <c r="K165" s="24">
        <v>2.5799010337802613</v>
      </c>
      <c r="L165" s="24">
        <v>2.5863507863646009</v>
      </c>
      <c r="M165" s="24">
        <v>2.2092189180754143</v>
      </c>
      <c r="N165" s="24">
        <v>1.5555805024989535</v>
      </c>
      <c r="O165" s="24">
        <v>1.2958048686067605</v>
      </c>
      <c r="P165" s="24">
        <v>1.3359188137235742</v>
      </c>
      <c r="Q165" s="24">
        <v>-0.83658631038825204</v>
      </c>
      <c r="R165" s="24">
        <v>0</v>
      </c>
      <c r="S165" s="24">
        <v>-0.37772291606157749</v>
      </c>
      <c r="T165" s="24">
        <v>-1.0702149288411191</v>
      </c>
      <c r="U165" s="24">
        <v>-0.36932907348243132</v>
      </c>
      <c r="V165" s="24">
        <v>-0.98487752928645023</v>
      </c>
      <c r="W165" s="24">
        <v>-0.61554845580401885</v>
      </c>
      <c r="X165" s="24"/>
    </row>
    <row r="166" spans="1:28" x14ac:dyDescent="0.25">
      <c r="B166" s="42"/>
      <c r="C166" s="26"/>
      <c r="D166" s="26"/>
      <c r="E166" s="26"/>
      <c r="F166" s="26"/>
      <c r="G166" s="26"/>
      <c r="H166" s="26"/>
      <c r="I166" s="26"/>
      <c r="J166" s="26"/>
      <c r="K166" s="26"/>
      <c r="L166" s="26"/>
      <c r="M166" s="26"/>
      <c r="N166" s="26"/>
      <c r="O166" s="26"/>
      <c r="P166" s="26"/>
      <c r="Q166" s="26"/>
      <c r="R166" s="26"/>
      <c r="S166" s="26"/>
      <c r="T166" s="26"/>
      <c r="U166" s="26"/>
      <c r="V166" s="26"/>
      <c r="W166" s="26"/>
      <c r="X166" s="26"/>
    </row>
    <row r="167" spans="1:28" x14ac:dyDescent="0.25">
      <c r="A167" s="37">
        <v>366</v>
      </c>
      <c r="B167" s="42" t="s">
        <v>88</v>
      </c>
      <c r="C167" s="36">
        <v>1.6E-2</v>
      </c>
      <c r="D167" s="36">
        <v>1.6E-2</v>
      </c>
      <c r="E167" s="36">
        <v>1.6E-2</v>
      </c>
      <c r="F167" s="36">
        <v>1.6E-2</v>
      </c>
      <c r="G167" s="36">
        <v>1.6E-2</v>
      </c>
      <c r="H167" s="36">
        <v>1.6E-2</v>
      </c>
      <c r="I167" s="36">
        <v>1.6E-2</v>
      </c>
      <c r="J167" s="36">
        <v>1.6E-2</v>
      </c>
      <c r="K167" s="36">
        <v>1.6E-2</v>
      </c>
      <c r="L167" s="36">
        <v>1.6E-2</v>
      </c>
      <c r="M167" s="36">
        <v>1.6E-2</v>
      </c>
      <c r="N167" s="36">
        <v>1.6E-2</v>
      </c>
      <c r="O167" s="36">
        <v>1.6E-2</v>
      </c>
      <c r="P167" s="36">
        <v>1.6E-2</v>
      </c>
      <c r="Q167" s="36">
        <v>1.6E-2</v>
      </c>
      <c r="R167" s="36">
        <v>1.6E-2</v>
      </c>
      <c r="S167" s="36">
        <v>1.6E-2</v>
      </c>
      <c r="T167" s="36">
        <v>1.6E-2</v>
      </c>
      <c r="U167" s="36">
        <v>1.6E-2</v>
      </c>
      <c r="V167" s="36">
        <v>1.6E-2</v>
      </c>
      <c r="W167" s="36">
        <v>1.6E-2</v>
      </c>
      <c r="X167" s="36"/>
    </row>
    <row r="168" spans="1:28" x14ac:dyDescent="0.25">
      <c r="A168" s="37">
        <v>368</v>
      </c>
      <c r="B168" s="42" t="s">
        <v>89</v>
      </c>
      <c r="C168" s="28">
        <v>122.30769230769231</v>
      </c>
      <c r="D168" s="28">
        <v>124.26461538461538</v>
      </c>
      <c r="E168" s="28">
        <v>126.25284923076923</v>
      </c>
      <c r="F168" s="28">
        <v>128.27289481846154</v>
      </c>
      <c r="G168" s="28">
        <v>130.32526113555693</v>
      </c>
      <c r="H168" s="28">
        <v>132.41046531372584</v>
      </c>
      <c r="I168" s="28">
        <v>134.52903275874544</v>
      </c>
      <c r="J168" s="28">
        <v>136.68149728288537</v>
      </c>
      <c r="K168" s="28">
        <v>138.86840123941155</v>
      </c>
      <c r="L168" s="28">
        <v>141.09029565924214</v>
      </c>
      <c r="M168" s="28">
        <v>143.34774038979003</v>
      </c>
      <c r="N168" s="28">
        <v>145.64130423602668</v>
      </c>
      <c r="O168" s="28">
        <v>147.9715651038031</v>
      </c>
      <c r="P168" s="28">
        <v>150.33911014546396</v>
      </c>
      <c r="Q168" s="28">
        <v>152.7445359077914</v>
      </c>
      <c r="R168" s="28">
        <v>155.18844848231606</v>
      </c>
      <c r="S168" s="28">
        <v>157.67146365803313</v>
      </c>
      <c r="T168" s="28">
        <v>160.19420707656167</v>
      </c>
      <c r="U168" s="28">
        <v>162.75731438978664</v>
      </c>
      <c r="V168" s="28">
        <v>165.36143142002322</v>
      </c>
      <c r="W168" s="28">
        <v>168.00721432274361</v>
      </c>
      <c r="X168" s="28"/>
    </row>
    <row r="169" spans="1:28" x14ac:dyDescent="0.25">
      <c r="A169" s="37">
        <v>369</v>
      </c>
      <c r="B169" s="42" t="s">
        <v>90</v>
      </c>
      <c r="C169" s="28">
        <v>110.76923076923077</v>
      </c>
      <c r="D169" s="28">
        <v>112.54153846153847</v>
      </c>
      <c r="E169" s="28">
        <v>114.34220307692308</v>
      </c>
      <c r="F169" s="28">
        <v>116.17167832615385</v>
      </c>
      <c r="G169" s="28">
        <v>118.03042517937232</v>
      </c>
      <c r="H169" s="28">
        <v>119.91891198224228</v>
      </c>
      <c r="I169" s="28">
        <v>121.83761457395816</v>
      </c>
      <c r="J169" s="28">
        <v>123.78701640714149</v>
      </c>
      <c r="K169" s="28">
        <v>125.76760866965576</v>
      </c>
      <c r="L169" s="28">
        <v>127.77989040837025</v>
      </c>
      <c r="M169" s="28">
        <v>129.82436865490416</v>
      </c>
      <c r="N169" s="28">
        <v>131.90155855338264</v>
      </c>
      <c r="O169" s="28">
        <v>134.01198349023676</v>
      </c>
      <c r="P169" s="28">
        <v>136.15617522608053</v>
      </c>
      <c r="Q169" s="28">
        <v>138.33467402969782</v>
      </c>
      <c r="R169" s="28">
        <v>140.54802881417299</v>
      </c>
      <c r="S169" s="28">
        <v>142.79679727519976</v>
      </c>
      <c r="T169" s="28">
        <v>145.08154603160295</v>
      </c>
      <c r="U169" s="28">
        <v>147.40285076810861</v>
      </c>
      <c r="V169" s="28">
        <v>149.76129638039833</v>
      </c>
      <c r="W169" s="28">
        <v>152.15747712248472</v>
      </c>
      <c r="X169" s="28"/>
    </row>
    <row r="170" spans="1:28" x14ac:dyDescent="0.25">
      <c r="A170" s="37">
        <v>370</v>
      </c>
      <c r="B170" s="42" t="s">
        <v>91</v>
      </c>
      <c r="C170" s="28">
        <v>6360</v>
      </c>
      <c r="D170" s="28">
        <v>6461.76</v>
      </c>
      <c r="E170" s="28">
        <v>6565.1481599999997</v>
      </c>
      <c r="F170" s="28">
        <v>6670.1905305600003</v>
      </c>
      <c r="G170" s="28">
        <v>6776.9135790489599</v>
      </c>
      <c r="H170" s="28">
        <v>6885.3441963137439</v>
      </c>
      <c r="I170" s="28">
        <v>6995.5097034547634</v>
      </c>
      <c r="J170" s="28">
        <v>7107.4378587100391</v>
      </c>
      <c r="K170" s="28">
        <v>7221.1568644494009</v>
      </c>
      <c r="L170" s="28">
        <v>7336.6953742805917</v>
      </c>
      <c r="M170" s="28">
        <v>7454.0825002690817</v>
      </c>
      <c r="N170" s="28">
        <v>7573.3478202733877</v>
      </c>
      <c r="O170" s="28">
        <v>7694.5213853977612</v>
      </c>
      <c r="P170" s="28">
        <v>7817.6337275641263</v>
      </c>
      <c r="Q170" s="28">
        <v>7942.7158672051528</v>
      </c>
      <c r="R170" s="28">
        <v>8069.7993210804352</v>
      </c>
      <c r="S170" s="28">
        <v>8198.9161102177222</v>
      </c>
      <c r="T170" s="28">
        <v>8330.098767981206</v>
      </c>
      <c r="U170" s="28">
        <v>8463.3803482689054</v>
      </c>
      <c r="V170" s="28">
        <v>8598.7944338412071</v>
      </c>
      <c r="W170" s="28">
        <v>8736.3751447826671</v>
      </c>
      <c r="X170" s="28"/>
    </row>
    <row r="171" spans="1:28" x14ac:dyDescent="0.25">
      <c r="B171" s="42"/>
      <c r="C171" s="26"/>
      <c r="D171" s="26"/>
      <c r="E171" s="26"/>
      <c r="F171" s="26"/>
      <c r="G171" s="26"/>
      <c r="H171" s="26"/>
      <c r="I171" s="26"/>
      <c r="J171" s="26"/>
      <c r="K171" s="26"/>
      <c r="L171" s="26"/>
      <c r="M171" s="26"/>
      <c r="N171" s="26"/>
      <c r="O171" s="26"/>
      <c r="P171" s="26"/>
      <c r="Q171" s="26"/>
      <c r="R171" s="26"/>
      <c r="S171" s="26"/>
      <c r="T171" s="26"/>
      <c r="U171" s="26"/>
      <c r="V171" s="26"/>
      <c r="W171" s="26"/>
      <c r="X171" s="26"/>
      <c r="Y171" s="21" t="s">
        <v>71</v>
      </c>
      <c r="Z171" s="21" t="s">
        <v>72</v>
      </c>
      <c r="AA171" s="73" t="s">
        <v>184</v>
      </c>
      <c r="AB171" s="73" t="s">
        <v>185</v>
      </c>
    </row>
    <row r="172" spans="1:28" x14ac:dyDescent="0.25">
      <c r="A172" s="37">
        <v>380</v>
      </c>
      <c r="B172" s="42" t="s">
        <v>37</v>
      </c>
      <c r="C172" s="24">
        <v>0</v>
      </c>
      <c r="D172" s="24">
        <v>8.9554321875907128</v>
      </c>
      <c r="E172" s="24">
        <v>8.2495604572842218</v>
      </c>
      <c r="F172" s="24">
        <v>7.5036033584067638</v>
      </c>
      <c r="G172" s="24">
        <v>7.4308239797372977</v>
      </c>
      <c r="H172" s="24">
        <v>7.5149394267522158</v>
      </c>
      <c r="I172" s="24">
        <v>2.202919194720744</v>
      </c>
      <c r="J172" s="24">
        <v>1.248468218201765</v>
      </c>
      <c r="K172" s="24">
        <v>1.3974463932976409</v>
      </c>
      <c r="L172" s="24">
        <v>1.4009400092808257</v>
      </c>
      <c r="M172" s="24">
        <v>1.1751164457847945</v>
      </c>
      <c r="N172" s="24">
        <v>0.8274364374994434</v>
      </c>
      <c r="O172" s="24">
        <v>0.68925790883338345</v>
      </c>
      <c r="P172" s="24">
        <v>0.72604283354542054</v>
      </c>
      <c r="Q172" s="24">
        <v>-0.41829315519412613</v>
      </c>
      <c r="R172" s="24">
        <v>0</v>
      </c>
      <c r="S172" s="24">
        <v>-0.19305837932036185</v>
      </c>
      <c r="T172" s="24">
        <v>-0.54699874140768323</v>
      </c>
      <c r="U172" s="24">
        <v>-0.19305837932036174</v>
      </c>
      <c r="V172" s="24">
        <v>-0.47005518443216932</v>
      </c>
      <c r="W172" s="24">
        <v>-0.29378449027010001</v>
      </c>
      <c r="X172" s="24"/>
      <c r="Y172" s="30">
        <f>SUM(D172:H172)</f>
        <v>39.65435940977121</v>
      </c>
      <c r="Z172" s="30">
        <f>SUM(I172:M172)</f>
        <v>7.4248902612857712</v>
      </c>
      <c r="AA172" s="30">
        <f>SUM(O172:S172)</f>
        <v>0.80394920786431601</v>
      </c>
      <c r="AB172" s="30">
        <f>SUM(S172:W172)</f>
        <v>-1.6969551747506761</v>
      </c>
    </row>
    <row r="173" spans="1:28" x14ac:dyDescent="0.25">
      <c r="A173" s="37">
        <v>381</v>
      </c>
      <c r="B173" s="42" t="s">
        <v>75</v>
      </c>
      <c r="C173" s="24">
        <v>0</v>
      </c>
      <c r="D173" s="24">
        <v>2.75398360423319</v>
      </c>
      <c r="E173" s="24">
        <v>2.2363443353417645</v>
      </c>
      <c r="F173" s="24">
        <v>1.8922456158341265</v>
      </c>
      <c r="G173" s="24">
        <v>1.8324625547842084</v>
      </c>
      <c r="H173" s="24">
        <v>1.818880978162456</v>
      </c>
      <c r="I173" s="24">
        <v>1.7308650815662987</v>
      </c>
      <c r="J173" s="24">
        <v>1.0563961846322627</v>
      </c>
      <c r="K173" s="24">
        <v>1.1824546404826197</v>
      </c>
      <c r="L173" s="24">
        <v>1.1854107770837754</v>
      </c>
      <c r="M173" s="24">
        <v>1.0341024722906196</v>
      </c>
      <c r="N173" s="24">
        <v>0.72814406499951023</v>
      </c>
      <c r="O173" s="24">
        <v>0.60654695977337725</v>
      </c>
      <c r="P173" s="24">
        <v>0.60987598017815337</v>
      </c>
      <c r="Q173" s="24">
        <v>-0.41829315519412602</v>
      </c>
      <c r="R173" s="24">
        <v>0</v>
      </c>
      <c r="S173" s="24">
        <v>-0.18466453674121566</v>
      </c>
      <c r="T173" s="24">
        <v>-0.52321618743343612</v>
      </c>
      <c r="U173" s="24">
        <v>-0.1762706941620695</v>
      </c>
      <c r="V173" s="24">
        <v>-0.5148223448542808</v>
      </c>
      <c r="W173" s="24">
        <v>-0.32176396553391895</v>
      </c>
      <c r="X173" s="24"/>
      <c r="Y173" s="30">
        <f t="shared" ref="Y173:Y175" si="32">SUM(D173:H173)</f>
        <v>10.533917088355745</v>
      </c>
      <c r="Z173" s="30">
        <f t="shared" ref="Z173:Z175" si="33">SUM(I173:M173)</f>
        <v>6.1892291560555766</v>
      </c>
      <c r="AA173" s="30">
        <f t="shared" ref="AA173:AA175" si="34">SUM(O173:S173)</f>
        <v>0.61346524801618885</v>
      </c>
      <c r="AB173" s="30">
        <f t="shared" ref="AB173:AB175" si="35">SUM(S173:W173)</f>
        <v>-1.720737728724921</v>
      </c>
    </row>
    <row r="174" spans="1:28" x14ac:dyDescent="0.25">
      <c r="A174" s="37">
        <v>382</v>
      </c>
      <c r="B174" s="42" t="s">
        <v>76</v>
      </c>
      <c r="C174" s="24">
        <v>0</v>
      </c>
      <c r="D174" s="24">
        <v>2.4034766000580561</v>
      </c>
      <c r="E174" s="24">
        <v>1.9517186926619035</v>
      </c>
      <c r="F174" s="24">
        <v>1.6125223508847339</v>
      </c>
      <c r="G174" s="24">
        <v>1.5615767858161083</v>
      </c>
      <c r="H174" s="24">
        <v>1.6535281619658693</v>
      </c>
      <c r="I174" s="24">
        <v>1.5735137105148169</v>
      </c>
      <c r="J174" s="24">
        <v>1.0563961846322627</v>
      </c>
      <c r="K174" s="24">
        <v>1.1179571146381135</v>
      </c>
      <c r="L174" s="24">
        <v>1.1207520074246604</v>
      </c>
      <c r="M174" s="24">
        <v>0.99649874602550614</v>
      </c>
      <c r="N174" s="24">
        <v>0.70166609899952803</v>
      </c>
      <c r="O174" s="24">
        <v>0.58449070669070902</v>
      </c>
      <c r="P174" s="24">
        <v>0.62730100818324375</v>
      </c>
      <c r="Q174" s="24">
        <v>-0.39283183270404887</v>
      </c>
      <c r="R174" s="24">
        <v>0</v>
      </c>
      <c r="S174" s="24">
        <v>-0.18466453674121569</v>
      </c>
      <c r="T174" s="24">
        <v>-0.52321618743343612</v>
      </c>
      <c r="U174" s="24">
        <v>-0.18802207377287422</v>
      </c>
      <c r="V174" s="24">
        <v>-0.50139219672764768</v>
      </c>
      <c r="W174" s="24">
        <v>-0.31337012295477329</v>
      </c>
      <c r="X174" s="24"/>
      <c r="Y174" s="30">
        <f t="shared" si="32"/>
        <v>9.182822591386671</v>
      </c>
      <c r="Z174" s="30">
        <f t="shared" si="33"/>
        <v>5.8651177632353599</v>
      </c>
      <c r="AA174" s="30">
        <f t="shared" si="34"/>
        <v>0.63429534542868815</v>
      </c>
      <c r="AB174" s="30">
        <f t="shared" si="35"/>
        <v>-1.7106651176299472</v>
      </c>
    </row>
    <row r="175" spans="1:28" x14ac:dyDescent="0.25">
      <c r="A175" s="37">
        <v>383</v>
      </c>
      <c r="B175" s="42" t="s">
        <v>40</v>
      </c>
      <c r="C175" s="24">
        <v>0</v>
      </c>
      <c r="D175" s="24">
        <v>3.605214900087085</v>
      </c>
      <c r="E175" s="24">
        <v>2.9275780389928547</v>
      </c>
      <c r="F175" s="24">
        <v>2.4187835263271005</v>
      </c>
      <c r="G175" s="24">
        <v>2.3423651787241617</v>
      </c>
      <c r="H175" s="24">
        <v>2.4802922429488032</v>
      </c>
      <c r="I175" s="24">
        <v>2.3602705657722254</v>
      </c>
      <c r="J175" s="24">
        <v>1.4405402517712673</v>
      </c>
      <c r="K175" s="24">
        <v>1.6769356719571695</v>
      </c>
      <c r="L175" s="24">
        <v>1.6811280111369906</v>
      </c>
      <c r="M175" s="24">
        <v>1.4947481190382592</v>
      </c>
      <c r="N175" s="24">
        <v>1.052499148499292</v>
      </c>
      <c r="O175" s="24">
        <v>0.87673606003606341</v>
      </c>
      <c r="P175" s="24">
        <v>0.94095151227486529</v>
      </c>
      <c r="Q175" s="24">
        <v>-0.58924774905607313</v>
      </c>
      <c r="R175" s="24">
        <v>0</v>
      </c>
      <c r="S175" s="24">
        <v>-0.27699680511182351</v>
      </c>
      <c r="T175" s="24">
        <v>-0.78482428115015412</v>
      </c>
      <c r="U175" s="24">
        <v>-0.28203311065931119</v>
      </c>
      <c r="V175" s="24">
        <v>-0.75208829509147102</v>
      </c>
      <c r="W175" s="24">
        <v>-0.47005518443215988</v>
      </c>
      <c r="X175" s="24"/>
      <c r="Y175" s="30">
        <f t="shared" si="32"/>
        <v>13.774233887080005</v>
      </c>
      <c r="Z175" s="30">
        <f t="shared" si="33"/>
        <v>8.6536226196759127</v>
      </c>
      <c r="AA175" s="30">
        <f t="shared" si="34"/>
        <v>0.95144301814303223</v>
      </c>
      <c r="AB175" s="30">
        <f t="shared" si="35"/>
        <v>-2.5659976764449199</v>
      </c>
    </row>
    <row r="177" spans="1:24" x14ac:dyDescent="0.25">
      <c r="A177" s="37">
        <v>1</v>
      </c>
      <c r="B177" s="42" t="s">
        <v>134</v>
      </c>
      <c r="C177" s="42" t="s">
        <v>108</v>
      </c>
      <c r="D177" s="42"/>
      <c r="E177" s="42"/>
      <c r="F177" s="42"/>
      <c r="G177" s="42"/>
      <c r="H177" s="42"/>
      <c r="I177" s="42"/>
      <c r="J177" s="42"/>
      <c r="K177" s="42"/>
      <c r="L177" s="42"/>
      <c r="M177" s="42"/>
      <c r="N177" s="42"/>
      <c r="O177" s="42"/>
      <c r="P177" s="42"/>
      <c r="Q177" s="42"/>
      <c r="R177" s="42"/>
      <c r="S177" s="42"/>
      <c r="T177" s="42"/>
      <c r="U177" s="42"/>
      <c r="V177" s="42"/>
      <c r="W177" s="42"/>
      <c r="X177" s="42"/>
    </row>
    <row r="178" spans="1:24" x14ac:dyDescent="0.25">
      <c r="A178" s="37">
        <v>283</v>
      </c>
      <c r="B178" s="42" t="s">
        <v>73</v>
      </c>
      <c r="C178" s="42">
        <v>2020</v>
      </c>
      <c r="D178" s="42">
        <v>2021</v>
      </c>
      <c r="E178" s="42">
        <v>2022</v>
      </c>
      <c r="F178" s="42">
        <v>2023</v>
      </c>
      <c r="G178" s="42">
        <v>2024</v>
      </c>
      <c r="H178" s="42">
        <v>2025</v>
      </c>
      <c r="I178" s="42">
        <v>2026</v>
      </c>
      <c r="J178" s="42">
        <v>2027</v>
      </c>
      <c r="K178" s="42">
        <v>2028</v>
      </c>
      <c r="L178" s="42">
        <v>2029</v>
      </c>
      <c r="M178" s="42">
        <v>2030</v>
      </c>
      <c r="N178" s="42">
        <v>2031</v>
      </c>
      <c r="O178" s="42">
        <v>2032</v>
      </c>
      <c r="P178" s="42">
        <v>2033</v>
      </c>
      <c r="Q178" s="42">
        <v>2034</v>
      </c>
      <c r="R178" s="42">
        <v>2035</v>
      </c>
      <c r="S178" s="42">
        <v>2036</v>
      </c>
      <c r="T178" s="42">
        <v>2037</v>
      </c>
      <c r="U178" s="42">
        <v>2038</v>
      </c>
      <c r="V178" s="42">
        <v>2039</v>
      </c>
      <c r="W178" s="42">
        <v>2040</v>
      </c>
      <c r="X178" s="42"/>
    </row>
    <row r="179" spans="1:24" x14ac:dyDescent="0.25">
      <c r="A179" s="37">
        <v>285</v>
      </c>
      <c r="B179" s="42" t="s">
        <v>74</v>
      </c>
      <c r="C179" s="24">
        <v>0</v>
      </c>
      <c r="D179" s="24">
        <v>1948.2765030496662</v>
      </c>
      <c r="E179" s="24">
        <v>1959.9628231193728</v>
      </c>
      <c r="F179" s="24">
        <v>1968.4956917416982</v>
      </c>
      <c r="G179" s="24">
        <v>1974.4316003485335</v>
      </c>
      <c r="H179" s="24">
        <v>1979.9965146674413</v>
      </c>
      <c r="I179" s="24">
        <v>1985.9324232742765</v>
      </c>
      <c r="J179" s="24">
        <v>1991.3118404492207</v>
      </c>
      <c r="K179" s="24">
        <v>1992.6103204569658</v>
      </c>
      <c r="L179" s="24">
        <v>1994.6507890405655</v>
      </c>
      <c r="M179" s="24">
        <v>1996.691257624165</v>
      </c>
      <c r="N179" s="24">
        <v>1997.8042404879466</v>
      </c>
      <c r="O179" s="24">
        <v>1997.0622519120923</v>
      </c>
      <c r="P179" s="24">
        <v>1995.5782747603835</v>
      </c>
      <c r="Q179" s="24">
        <v>1994.2797947526383</v>
      </c>
      <c r="R179" s="24">
        <v>1991.8683318811115</v>
      </c>
      <c r="S179" s="24">
        <v>1991.8683318811115</v>
      </c>
      <c r="T179" s="24">
        <v>1990.75534901733</v>
      </c>
      <c r="U179" s="24">
        <v>1987.6018975699487</v>
      </c>
      <c r="V179" s="24">
        <v>1986.4889147061672</v>
      </c>
      <c r="W179" s="24">
        <v>1983.5209604027496</v>
      </c>
      <c r="X179" s="24"/>
    </row>
    <row r="180" spans="1:24" x14ac:dyDescent="0.25">
      <c r="A180" s="37">
        <v>287</v>
      </c>
      <c r="B180" s="42" t="s">
        <v>74</v>
      </c>
      <c r="C180" s="24">
        <v>0</v>
      </c>
      <c r="D180" s="24">
        <v>1953.1471943072902</v>
      </c>
      <c r="E180" s="24">
        <v>1969.7455981629391</v>
      </c>
      <c r="F180" s="24">
        <v>1983.2241629522275</v>
      </c>
      <c r="G180" s="24">
        <v>1994.1329717379604</v>
      </c>
      <c r="H180" s="24">
        <v>2004.6971307720103</v>
      </c>
      <c r="I180" s="24">
        <v>2015.6596219772925</v>
      </c>
      <c r="J180" s="24">
        <v>2026.0916367501172</v>
      </c>
      <c r="K180" s="24">
        <v>2032.458592049757</v>
      </c>
      <c r="L180" s="24">
        <v>2039.5853082849401</v>
      </c>
      <c r="M180" s="24">
        <v>2046.7298413107108</v>
      </c>
      <c r="N180" s="24">
        <v>2052.9624312349283</v>
      </c>
      <c r="O180" s="24">
        <v>2057.3509937657218</v>
      </c>
      <c r="P180" s="24">
        <v>2061.0066841555476</v>
      </c>
      <c r="Q180" s="24">
        <v>2064.8574746581717</v>
      </c>
      <c r="R180" s="24">
        <v>2062.4460117866447</v>
      </c>
      <c r="S180" s="24">
        <v>2062.4460117866447</v>
      </c>
      <c r="T180" s="24">
        <v>2061.3330289228634</v>
      </c>
      <c r="U180" s="24">
        <v>2058.1795774754819</v>
      </c>
      <c r="V180" s="24">
        <v>2057.0665946117006</v>
      </c>
      <c r="W180" s="24">
        <v>2054.0986403082829</v>
      </c>
      <c r="X180" s="24"/>
    </row>
    <row r="181" spans="1:24" x14ac:dyDescent="0.25">
      <c r="A181" s="37">
        <v>289</v>
      </c>
      <c r="B181" s="42" t="s">
        <v>77</v>
      </c>
      <c r="C181" s="24">
        <v>0</v>
      </c>
      <c r="D181" s="24">
        <v>16.598403855648939</v>
      </c>
      <c r="E181" s="24">
        <v>13.478564789288384</v>
      </c>
      <c r="F181" s="24">
        <v>10.908808785732845</v>
      </c>
      <c r="G181" s="24">
        <v>10.564159034049908</v>
      </c>
      <c r="H181" s="24">
        <v>10.962491205282276</v>
      </c>
      <c r="I181" s="24">
        <v>10.432014772824687</v>
      </c>
      <c r="J181" s="24">
        <v>6.3669552996398124</v>
      </c>
      <c r="K181" s="24">
        <v>7.1267162351830393</v>
      </c>
      <c r="L181" s="24">
        <v>7.1445330257706701</v>
      </c>
      <c r="M181" s="24">
        <v>6.2325899242175637</v>
      </c>
      <c r="N181" s="24">
        <v>4.3885625307934788</v>
      </c>
      <c r="O181" s="24">
        <v>3.6556903898258497</v>
      </c>
      <c r="P181" s="24">
        <v>3.8507905026240223</v>
      </c>
      <c r="Q181" s="24">
        <v>-2.4114628715269646</v>
      </c>
      <c r="R181" s="24">
        <v>0</v>
      </c>
      <c r="S181" s="24">
        <v>-1.1129828637813262</v>
      </c>
      <c r="T181" s="24">
        <v>-3.1534514473814852</v>
      </c>
      <c r="U181" s="24">
        <v>-1.1129828637813262</v>
      </c>
      <c r="V181" s="24">
        <v>-2.9679543034176277</v>
      </c>
      <c r="W181" s="24">
        <v>-1.8549714396358468</v>
      </c>
      <c r="X181" s="24"/>
    </row>
    <row r="182" spans="1:24" x14ac:dyDescent="0.25">
      <c r="A182" s="37">
        <v>299</v>
      </c>
      <c r="B182" s="42" t="s">
        <v>78</v>
      </c>
      <c r="C182" s="24">
        <v>0</v>
      </c>
      <c r="D182" s="24">
        <v>4</v>
      </c>
      <c r="E182" s="24">
        <v>4</v>
      </c>
      <c r="F182" s="24">
        <v>4</v>
      </c>
      <c r="G182" s="24">
        <v>4</v>
      </c>
      <c r="H182" s="24">
        <v>4</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row>
    <row r="183" spans="1:24" x14ac:dyDescent="0.25">
      <c r="A183" s="37">
        <v>301</v>
      </c>
      <c r="B183" s="42" t="s">
        <v>80</v>
      </c>
      <c r="C183" s="24">
        <v>0</v>
      </c>
      <c r="D183" s="24">
        <v>16.598403855648939</v>
      </c>
      <c r="E183" s="24">
        <v>13.478564789288384</v>
      </c>
      <c r="F183" s="24">
        <v>10.908808785732845</v>
      </c>
      <c r="G183" s="24">
        <v>10.564159034049908</v>
      </c>
      <c r="H183" s="24">
        <v>10.962491205282276</v>
      </c>
      <c r="I183" s="24">
        <v>10.432014772824687</v>
      </c>
      <c r="J183" s="24">
        <v>6.3669552996398124</v>
      </c>
      <c r="K183" s="24">
        <v>7.1267162351830393</v>
      </c>
      <c r="L183" s="24">
        <v>7.1445330257706701</v>
      </c>
      <c r="M183" s="24">
        <v>6.2325899242175637</v>
      </c>
      <c r="N183" s="24">
        <v>4.3885625307934788</v>
      </c>
      <c r="O183" s="24">
        <v>3.6556903898258497</v>
      </c>
      <c r="P183" s="24">
        <v>3.8507905026240223</v>
      </c>
      <c r="Q183" s="24">
        <v>-2.4114628715269646</v>
      </c>
      <c r="R183" s="24">
        <v>0</v>
      </c>
      <c r="S183" s="24">
        <v>-1.1129828637813262</v>
      </c>
      <c r="T183" s="24">
        <v>-3.1534514473814852</v>
      </c>
      <c r="U183" s="24">
        <v>-1.1129828637813262</v>
      </c>
      <c r="V183" s="24">
        <v>-2.9679543034176277</v>
      </c>
      <c r="W183" s="24">
        <v>-1.8549714396358468</v>
      </c>
      <c r="X183" s="24"/>
    </row>
    <row r="184" spans="1:24" x14ac:dyDescent="0.25">
      <c r="A184" s="37">
        <v>303</v>
      </c>
      <c r="B184" s="42" t="s">
        <v>81</v>
      </c>
      <c r="C184" s="24">
        <v>0</v>
      </c>
      <c r="D184" s="24">
        <v>22.198403855648941</v>
      </c>
      <c r="E184" s="24">
        <v>19.078564789288386</v>
      </c>
      <c r="F184" s="24">
        <v>16.508808785732846</v>
      </c>
      <c r="G184" s="24">
        <v>16.164159034049909</v>
      </c>
      <c r="H184" s="24">
        <v>16.562491205282278</v>
      </c>
      <c r="I184" s="24">
        <v>10.432014772824687</v>
      </c>
      <c r="J184" s="24">
        <v>6.3669552996398124</v>
      </c>
      <c r="K184" s="24">
        <v>7.1267162351830393</v>
      </c>
      <c r="L184" s="24">
        <v>7.1445330257706701</v>
      </c>
      <c r="M184" s="24">
        <v>6.2325899242175637</v>
      </c>
      <c r="N184" s="24">
        <v>4.3885625307934788</v>
      </c>
      <c r="O184" s="24">
        <v>3.6556903898258497</v>
      </c>
      <c r="P184" s="24">
        <v>3.8507905026240223</v>
      </c>
      <c r="Q184" s="24">
        <v>-2.4114628715269646</v>
      </c>
      <c r="R184" s="24">
        <v>0</v>
      </c>
      <c r="S184" s="24">
        <v>-1.1129828637813262</v>
      </c>
      <c r="T184" s="24">
        <v>-3.1534514473814852</v>
      </c>
      <c r="U184" s="24">
        <v>-1.1129828637813262</v>
      </c>
      <c r="V184" s="24">
        <v>-2.9679543034176277</v>
      </c>
      <c r="W184" s="24">
        <v>-1.8549714396358468</v>
      </c>
      <c r="X184" s="24"/>
    </row>
    <row r="185" spans="1:24" x14ac:dyDescent="0.25">
      <c r="B185" s="42"/>
      <c r="C185" s="26"/>
      <c r="D185" s="26"/>
      <c r="E185" s="26"/>
      <c r="F185" s="26"/>
      <c r="G185" s="26"/>
      <c r="H185" s="26"/>
      <c r="I185" s="26"/>
      <c r="J185" s="26"/>
      <c r="K185" s="26"/>
      <c r="L185" s="26"/>
      <c r="M185" s="26"/>
      <c r="N185" s="26"/>
      <c r="O185" s="26"/>
      <c r="P185" s="26"/>
      <c r="Q185" s="26"/>
      <c r="R185" s="26"/>
      <c r="S185" s="26"/>
      <c r="T185" s="26"/>
      <c r="U185" s="26"/>
      <c r="V185" s="26"/>
      <c r="W185" s="26"/>
      <c r="X185" s="26"/>
    </row>
    <row r="186" spans="1:24" ht="21" customHeight="1" x14ac:dyDescent="0.25">
      <c r="A186" s="37">
        <v>330</v>
      </c>
      <c r="B186" s="42" t="s">
        <v>82</v>
      </c>
      <c r="C186" s="36">
        <v>1.6E-2</v>
      </c>
      <c r="D186" s="36">
        <v>1.6E-2</v>
      </c>
      <c r="E186" s="36">
        <v>1.6E-2</v>
      </c>
      <c r="F186" s="36">
        <v>1.6E-2</v>
      </c>
      <c r="G186" s="36">
        <v>1.6E-2</v>
      </c>
      <c r="H186" s="36">
        <v>1.6E-2</v>
      </c>
      <c r="I186" s="36">
        <v>1.6E-2</v>
      </c>
      <c r="J186" s="36">
        <v>1.6E-2</v>
      </c>
      <c r="K186" s="36">
        <v>1.6E-2</v>
      </c>
      <c r="L186" s="36">
        <v>1.6E-2</v>
      </c>
      <c r="M186" s="36">
        <v>1.6E-2</v>
      </c>
      <c r="N186" s="36">
        <v>1.6E-2</v>
      </c>
      <c r="O186" s="36">
        <v>1.6E-2</v>
      </c>
      <c r="P186" s="36">
        <v>1.6E-2</v>
      </c>
      <c r="Q186" s="36">
        <v>1.6E-2</v>
      </c>
      <c r="R186" s="36">
        <v>1.6E-2</v>
      </c>
      <c r="S186" s="36">
        <v>1.6E-2</v>
      </c>
      <c r="T186" s="36">
        <v>1.6E-2</v>
      </c>
      <c r="U186" s="36">
        <v>1.6E-2</v>
      </c>
      <c r="V186" s="36">
        <v>1.6E-2</v>
      </c>
      <c r="W186" s="36">
        <v>1.6E-2</v>
      </c>
      <c r="X186" s="36"/>
    </row>
    <row r="187" spans="1:24" x14ac:dyDescent="0.25">
      <c r="A187" s="37">
        <v>331</v>
      </c>
      <c r="B187" s="42" t="s">
        <v>83</v>
      </c>
      <c r="C187" s="28">
        <v>164354.19</v>
      </c>
      <c r="D187" s="28">
        <v>166983.85704</v>
      </c>
      <c r="E187" s="28">
        <v>169655.59875264001</v>
      </c>
      <c r="F187" s="28">
        <v>172370.08833268227</v>
      </c>
      <c r="G187" s="28">
        <v>175128.00974600518</v>
      </c>
      <c r="H187" s="28">
        <v>177930.05790194127</v>
      </c>
      <c r="I187" s="28">
        <v>180776.93882837234</v>
      </c>
      <c r="J187" s="28">
        <v>183669.3698496263</v>
      </c>
      <c r="K187" s="28">
        <v>186608.0797672203</v>
      </c>
      <c r="L187" s="28">
        <v>189593.80904349583</v>
      </c>
      <c r="M187" s="28">
        <v>192627.30998819176</v>
      </c>
      <c r="N187" s="28">
        <v>195709.34694800284</v>
      </c>
      <c r="O187" s="28">
        <v>198840.69649917088</v>
      </c>
      <c r="P187" s="28">
        <v>202022.14764315763</v>
      </c>
      <c r="Q187" s="28">
        <v>205254.50200544816</v>
      </c>
      <c r="R187" s="28">
        <v>208538.57403753532</v>
      </c>
      <c r="S187" s="28">
        <v>211875.19122213588</v>
      </c>
      <c r="T187" s="28">
        <v>215265.19428169006</v>
      </c>
      <c r="U187" s="28">
        <v>218709.4373901971</v>
      </c>
      <c r="V187" s="28">
        <v>222208.78838844024</v>
      </c>
      <c r="W187" s="28">
        <v>225764.12900265527</v>
      </c>
      <c r="X187" s="28"/>
    </row>
    <row r="188" spans="1:24" x14ac:dyDescent="0.25">
      <c r="A188" s="37">
        <v>332</v>
      </c>
      <c r="B188" s="42" t="s">
        <v>84</v>
      </c>
      <c r="C188" s="28">
        <v>147000</v>
      </c>
      <c r="D188" s="28">
        <v>149352</v>
      </c>
      <c r="E188" s="28">
        <v>151741.63200000001</v>
      </c>
      <c r="F188" s="28">
        <v>154169.498112</v>
      </c>
      <c r="G188" s="28">
        <v>156636.210081792</v>
      </c>
      <c r="H188" s="28">
        <v>159142.38944310066</v>
      </c>
      <c r="I188" s="28">
        <v>161688.66767419028</v>
      </c>
      <c r="J188" s="28">
        <v>164275.68635697733</v>
      </c>
      <c r="K188" s="28">
        <v>166904.09733868897</v>
      </c>
      <c r="L188" s="28">
        <v>169574.56289610799</v>
      </c>
      <c r="M188" s="28">
        <v>172287.75590244573</v>
      </c>
      <c r="N188" s="28">
        <v>175044.35999688486</v>
      </c>
      <c r="O188" s="28">
        <v>177845.06975683503</v>
      </c>
      <c r="P188" s="28">
        <v>180690.59087294439</v>
      </c>
      <c r="Q188" s="28">
        <v>183581.6403269115</v>
      </c>
      <c r="R188" s="28">
        <v>186518.94657214207</v>
      </c>
      <c r="S188" s="28">
        <v>189503.24971729633</v>
      </c>
      <c r="T188" s="28">
        <v>192535.30171277307</v>
      </c>
      <c r="U188" s="28">
        <v>195615.86654017743</v>
      </c>
      <c r="V188" s="28">
        <v>198745.72040482028</v>
      </c>
      <c r="W188" s="28">
        <v>201925.65193129741</v>
      </c>
      <c r="X188" s="28"/>
    </row>
    <row r="189" spans="1:24" x14ac:dyDescent="0.25">
      <c r="A189" s="37">
        <v>336</v>
      </c>
      <c r="B189" s="42" t="s">
        <v>85</v>
      </c>
      <c r="C189" s="28">
        <v>106888.78311511771</v>
      </c>
      <c r="D189" s="28">
        <v>108599.00364495964</v>
      </c>
      <c r="E189" s="28">
        <v>110336.58770327903</v>
      </c>
      <c r="F189" s="28">
        <v>112101.97310653175</v>
      </c>
      <c r="G189" s="28">
        <v>113895.60467623589</v>
      </c>
      <c r="H189" s="28">
        <v>115717.93435105572</v>
      </c>
      <c r="I189" s="28">
        <v>117569.42130067266</v>
      </c>
      <c r="J189" s="28">
        <v>119450.53204148347</v>
      </c>
      <c r="K189" s="28">
        <v>121361.74055414705</v>
      </c>
      <c r="L189" s="28">
        <v>123303.52840301345</v>
      </c>
      <c r="M189" s="28">
        <v>125276.38485746172</v>
      </c>
      <c r="N189" s="28">
        <v>127280.80701518116</v>
      </c>
      <c r="O189" s="28">
        <v>129317.29992742435</v>
      </c>
      <c r="P189" s="28">
        <v>131386.37672626271</v>
      </c>
      <c r="Q189" s="28">
        <v>133488.55875388297</v>
      </c>
      <c r="R189" s="28">
        <v>135624.37569394516</v>
      </c>
      <c r="S189" s="28">
        <v>137794.36570504811</v>
      </c>
      <c r="T189" s="28">
        <v>139999.07555632893</v>
      </c>
      <c r="U189" s="28">
        <v>142239.06076523024</v>
      </c>
      <c r="V189" s="28">
        <v>144514.88573747399</v>
      </c>
      <c r="W189" s="28">
        <v>146827.12390927391</v>
      </c>
      <c r="X189" s="28"/>
    </row>
    <row r="190" spans="1:24" x14ac:dyDescent="0.25">
      <c r="B190" s="42"/>
      <c r="C190" s="26"/>
      <c r="D190" s="26"/>
      <c r="E190" s="26"/>
      <c r="F190" s="26"/>
      <c r="G190" s="26"/>
      <c r="H190" s="26"/>
      <c r="I190" s="26"/>
      <c r="J190" s="26"/>
      <c r="K190" s="26"/>
      <c r="L190" s="26"/>
      <c r="M190" s="26"/>
      <c r="N190" s="26"/>
      <c r="O190" s="26"/>
      <c r="P190" s="26"/>
      <c r="Q190" s="26"/>
      <c r="R190" s="26"/>
      <c r="S190" s="26"/>
      <c r="T190" s="26"/>
      <c r="U190" s="26"/>
      <c r="V190" s="26"/>
      <c r="W190" s="26"/>
      <c r="X190" s="26"/>
    </row>
    <row r="191" spans="1:24" x14ac:dyDescent="0.25">
      <c r="A191" s="37">
        <v>339</v>
      </c>
      <c r="B191" s="42" t="s">
        <v>86</v>
      </c>
      <c r="C191" s="24">
        <v>0</v>
      </c>
      <c r="D191" s="24">
        <v>10.456994429058831</v>
      </c>
      <c r="E191" s="24">
        <v>8.6262814651445652</v>
      </c>
      <c r="F191" s="24">
        <v>6.9816376228690205</v>
      </c>
      <c r="G191" s="24">
        <v>6.8667033721324398</v>
      </c>
      <c r="H191" s="24">
        <v>7.1256192834334797</v>
      </c>
      <c r="I191" s="24">
        <v>6.8851297500642934</v>
      </c>
      <c r="J191" s="24">
        <v>4.2021904977622766</v>
      </c>
      <c r="K191" s="24">
        <v>4.7036327152208059</v>
      </c>
      <c r="L191" s="24">
        <v>4.7868371272663488</v>
      </c>
      <c r="M191" s="24">
        <v>4.1758352492257673</v>
      </c>
      <c r="N191" s="24">
        <v>2.9842225209395656</v>
      </c>
      <c r="O191" s="24">
        <v>2.4858694650815778</v>
      </c>
      <c r="P191" s="24">
        <v>2.6570454468105753</v>
      </c>
      <c r="Q191" s="24">
        <v>-1.6639093813536057</v>
      </c>
      <c r="R191" s="24">
        <v>0</v>
      </c>
      <c r="S191" s="24">
        <v>-0.77908800464692829</v>
      </c>
      <c r="T191" s="24">
        <v>-2.2074160131670397</v>
      </c>
      <c r="U191" s="24">
        <v>-0.7902178332847416</v>
      </c>
      <c r="V191" s="24">
        <v>-2.1072475554265155</v>
      </c>
      <c r="W191" s="24">
        <v>-1.3170297221414513</v>
      </c>
      <c r="X191" s="24"/>
    </row>
    <row r="192" spans="1:24" x14ac:dyDescent="0.25">
      <c r="A192" s="37">
        <v>340</v>
      </c>
      <c r="B192" s="42" t="s">
        <v>87</v>
      </c>
      <c r="C192" s="24">
        <v>0</v>
      </c>
      <c r="D192" s="24">
        <v>11.741409426590106</v>
      </c>
      <c r="E192" s="24">
        <v>10.452283324143817</v>
      </c>
      <c r="F192" s="24">
        <v>9.5271711628638229</v>
      </c>
      <c r="G192" s="24">
        <v>9.2974556619174678</v>
      </c>
      <c r="H192" s="24">
        <v>9.4368719218487964</v>
      </c>
      <c r="I192" s="24">
        <v>3.5468850227603936</v>
      </c>
      <c r="J192" s="24">
        <v>2.1647648018775363</v>
      </c>
      <c r="K192" s="24">
        <v>2.4230835199622334</v>
      </c>
      <c r="L192" s="24">
        <v>2.3576958985043213</v>
      </c>
      <c r="M192" s="24">
        <v>2.056754674991796</v>
      </c>
      <c r="N192" s="24">
        <v>1.4043400098539132</v>
      </c>
      <c r="O192" s="24">
        <v>1.1698209247442719</v>
      </c>
      <c r="P192" s="24">
        <v>1.193745055813447</v>
      </c>
      <c r="Q192" s="24">
        <v>-0.74755349017335904</v>
      </c>
      <c r="R192" s="24">
        <v>0</v>
      </c>
      <c r="S192" s="24">
        <v>-0.33389485913439787</v>
      </c>
      <c r="T192" s="24">
        <v>-0.94603543421444558</v>
      </c>
      <c r="U192" s="24">
        <v>-0.32276503049658456</v>
      </c>
      <c r="V192" s="24">
        <v>-0.86070674799111202</v>
      </c>
      <c r="W192" s="24">
        <v>-0.53794171749439557</v>
      </c>
      <c r="X192" s="24"/>
    </row>
    <row r="193" spans="1:28" x14ac:dyDescent="0.25">
      <c r="B193" s="42"/>
      <c r="C193" s="26"/>
      <c r="D193" s="26"/>
      <c r="E193" s="26"/>
      <c r="F193" s="26"/>
      <c r="G193" s="26"/>
      <c r="H193" s="26"/>
      <c r="I193" s="26"/>
      <c r="J193" s="26"/>
      <c r="K193" s="26"/>
      <c r="L193" s="26"/>
      <c r="M193" s="26"/>
      <c r="N193" s="26"/>
      <c r="O193" s="26"/>
      <c r="P193" s="26"/>
      <c r="Q193" s="26"/>
      <c r="R193" s="26"/>
      <c r="S193" s="26"/>
      <c r="T193" s="26"/>
      <c r="U193" s="26"/>
      <c r="V193" s="26"/>
      <c r="W193" s="26"/>
      <c r="X193" s="26"/>
    </row>
    <row r="194" spans="1:28" x14ac:dyDescent="0.25">
      <c r="A194" s="37">
        <v>366</v>
      </c>
      <c r="B194" s="42" t="s">
        <v>88</v>
      </c>
      <c r="C194" s="36">
        <v>1.6E-2</v>
      </c>
      <c r="D194" s="36">
        <v>1.6E-2</v>
      </c>
      <c r="E194" s="36">
        <v>1.6E-2</v>
      </c>
      <c r="F194" s="36">
        <v>1.6E-2</v>
      </c>
      <c r="G194" s="36">
        <v>1.6E-2</v>
      </c>
      <c r="H194" s="36">
        <v>1.6E-2</v>
      </c>
      <c r="I194" s="36">
        <v>1.6E-2</v>
      </c>
      <c r="J194" s="36">
        <v>1.6E-2</v>
      </c>
      <c r="K194" s="36">
        <v>1.6E-2</v>
      </c>
      <c r="L194" s="36">
        <v>1.6E-2</v>
      </c>
      <c r="M194" s="36">
        <v>1.6E-2</v>
      </c>
      <c r="N194" s="36">
        <v>1.6E-2</v>
      </c>
      <c r="O194" s="36">
        <v>1.6E-2</v>
      </c>
      <c r="P194" s="36">
        <v>1.6E-2</v>
      </c>
      <c r="Q194" s="36">
        <v>1.6E-2</v>
      </c>
      <c r="R194" s="36">
        <v>1.6E-2</v>
      </c>
      <c r="S194" s="36">
        <v>1.6E-2</v>
      </c>
      <c r="T194" s="36">
        <v>1.6E-2</v>
      </c>
      <c r="U194" s="36">
        <v>1.6E-2</v>
      </c>
      <c r="V194" s="36">
        <v>1.6E-2</v>
      </c>
      <c r="W194" s="36">
        <v>1.6E-2</v>
      </c>
      <c r="X194" s="36"/>
    </row>
    <row r="195" spans="1:28" x14ac:dyDescent="0.25">
      <c r="A195" s="37">
        <v>368</v>
      </c>
      <c r="B195" s="42" t="s">
        <v>89</v>
      </c>
      <c r="C195" s="28">
        <v>122.30769230769231</v>
      </c>
      <c r="D195" s="28">
        <v>124.26461538461538</v>
      </c>
      <c r="E195" s="28">
        <v>126.25284923076923</v>
      </c>
      <c r="F195" s="28">
        <v>128.27289481846154</v>
      </c>
      <c r="G195" s="28">
        <v>130.32526113555693</v>
      </c>
      <c r="H195" s="28">
        <v>132.41046531372584</v>
      </c>
      <c r="I195" s="28">
        <v>134.52903275874544</v>
      </c>
      <c r="J195" s="28">
        <v>136.68149728288537</v>
      </c>
      <c r="K195" s="28">
        <v>138.86840123941155</v>
      </c>
      <c r="L195" s="28">
        <v>141.09029565924214</v>
      </c>
      <c r="M195" s="28">
        <v>143.34774038979003</v>
      </c>
      <c r="N195" s="28">
        <v>145.64130423602668</v>
      </c>
      <c r="O195" s="28">
        <v>147.9715651038031</v>
      </c>
      <c r="P195" s="28">
        <v>150.33911014546396</v>
      </c>
      <c r="Q195" s="28">
        <v>152.7445359077914</v>
      </c>
      <c r="R195" s="28">
        <v>155.18844848231606</v>
      </c>
      <c r="S195" s="28">
        <v>157.67146365803313</v>
      </c>
      <c r="T195" s="28">
        <v>160.19420707656167</v>
      </c>
      <c r="U195" s="28">
        <v>162.75731438978664</v>
      </c>
      <c r="V195" s="28">
        <v>165.36143142002322</v>
      </c>
      <c r="W195" s="28">
        <v>168.00721432274361</v>
      </c>
      <c r="X195" s="28"/>
    </row>
    <row r="196" spans="1:28" x14ac:dyDescent="0.25">
      <c r="A196" s="37">
        <v>369</v>
      </c>
      <c r="B196" s="42" t="s">
        <v>90</v>
      </c>
      <c r="C196" s="28">
        <v>110.76923076923077</v>
      </c>
      <c r="D196" s="28">
        <v>112.54153846153847</v>
      </c>
      <c r="E196" s="28">
        <v>114.34220307692308</v>
      </c>
      <c r="F196" s="28">
        <v>116.17167832615385</v>
      </c>
      <c r="G196" s="28">
        <v>118.03042517937232</v>
      </c>
      <c r="H196" s="28">
        <v>119.91891198224228</v>
      </c>
      <c r="I196" s="28">
        <v>121.83761457395816</v>
      </c>
      <c r="J196" s="28">
        <v>123.78701640714149</v>
      </c>
      <c r="K196" s="28">
        <v>125.76760866965576</v>
      </c>
      <c r="L196" s="28">
        <v>127.77989040837025</v>
      </c>
      <c r="M196" s="28">
        <v>129.82436865490416</v>
      </c>
      <c r="N196" s="28">
        <v>131.90155855338264</v>
      </c>
      <c r="O196" s="28">
        <v>134.01198349023676</v>
      </c>
      <c r="P196" s="28">
        <v>136.15617522608053</v>
      </c>
      <c r="Q196" s="28">
        <v>138.33467402969782</v>
      </c>
      <c r="R196" s="28">
        <v>140.54802881417299</v>
      </c>
      <c r="S196" s="28">
        <v>142.79679727519976</v>
      </c>
      <c r="T196" s="28">
        <v>145.08154603160295</v>
      </c>
      <c r="U196" s="28">
        <v>147.40285076810861</v>
      </c>
      <c r="V196" s="28">
        <v>149.76129638039833</v>
      </c>
      <c r="W196" s="28">
        <v>152.15747712248472</v>
      </c>
      <c r="X196" s="28"/>
    </row>
    <row r="197" spans="1:28" x14ac:dyDescent="0.25">
      <c r="A197" s="37">
        <v>370</v>
      </c>
      <c r="B197" s="42" t="s">
        <v>91</v>
      </c>
      <c r="C197" s="28">
        <v>6360</v>
      </c>
      <c r="D197" s="28">
        <v>6461.76</v>
      </c>
      <c r="E197" s="28">
        <v>6565.1481599999997</v>
      </c>
      <c r="F197" s="28">
        <v>6670.1905305600003</v>
      </c>
      <c r="G197" s="28">
        <v>6776.9135790489599</v>
      </c>
      <c r="H197" s="28">
        <v>6885.3441963137439</v>
      </c>
      <c r="I197" s="28">
        <v>6995.5097034547634</v>
      </c>
      <c r="J197" s="28">
        <v>7107.4378587100391</v>
      </c>
      <c r="K197" s="28">
        <v>7221.1568644494009</v>
      </c>
      <c r="L197" s="28">
        <v>7336.6953742805917</v>
      </c>
      <c r="M197" s="28">
        <v>7454.0825002690817</v>
      </c>
      <c r="N197" s="28">
        <v>7573.3478202733877</v>
      </c>
      <c r="O197" s="28">
        <v>7694.5213853977612</v>
      </c>
      <c r="P197" s="28">
        <v>7817.6337275641263</v>
      </c>
      <c r="Q197" s="28">
        <v>7942.7158672051528</v>
      </c>
      <c r="R197" s="28">
        <v>8069.7993210804352</v>
      </c>
      <c r="S197" s="28">
        <v>8198.9161102177222</v>
      </c>
      <c r="T197" s="28">
        <v>8330.098767981206</v>
      </c>
      <c r="U197" s="28">
        <v>8463.3803482689054</v>
      </c>
      <c r="V197" s="28">
        <v>8598.7944338412071</v>
      </c>
      <c r="W197" s="28">
        <v>8736.3751447826671</v>
      </c>
      <c r="X197" s="28"/>
    </row>
    <row r="198" spans="1:28" x14ac:dyDescent="0.25">
      <c r="B198" s="42"/>
      <c r="C198" s="26"/>
      <c r="D198" s="26"/>
      <c r="E198" s="26"/>
      <c r="F198" s="26"/>
      <c r="G198" s="26"/>
      <c r="H198" s="26"/>
      <c r="I198" s="26"/>
      <c r="J198" s="26"/>
      <c r="K198" s="26"/>
      <c r="L198" s="26"/>
      <c r="M198" s="26"/>
      <c r="N198" s="26"/>
      <c r="O198" s="26"/>
      <c r="P198" s="26"/>
      <c r="Q198" s="26"/>
      <c r="R198" s="26"/>
      <c r="S198" s="26"/>
      <c r="T198" s="26"/>
      <c r="U198" s="26"/>
      <c r="V198" s="26"/>
      <c r="W198" s="26"/>
      <c r="X198" s="26"/>
      <c r="Y198" s="21" t="s">
        <v>71</v>
      </c>
      <c r="Z198" s="21" t="s">
        <v>72</v>
      </c>
      <c r="AA198" s="73" t="s">
        <v>184</v>
      </c>
      <c r="AB198" s="73" t="s">
        <v>185</v>
      </c>
    </row>
    <row r="199" spans="1:28" x14ac:dyDescent="0.25">
      <c r="A199" s="37">
        <v>380</v>
      </c>
      <c r="B199" s="42" t="s">
        <v>37</v>
      </c>
      <c r="C199" s="24">
        <v>0</v>
      </c>
      <c r="D199" s="24">
        <v>8.2557446169038329</v>
      </c>
      <c r="E199" s="24">
        <v>7.7565703662861409</v>
      </c>
      <c r="F199" s="24">
        <v>7.1272332300025978</v>
      </c>
      <c r="G199" s="24">
        <v>7.0789822647669878</v>
      </c>
      <c r="H199" s="24">
        <v>7.1347487687395201</v>
      </c>
      <c r="I199" s="24">
        <v>1.4604820681954571</v>
      </c>
      <c r="J199" s="24">
        <v>0.82770418895317555</v>
      </c>
      <c r="K199" s="24">
        <v>0.92647311057379511</v>
      </c>
      <c r="L199" s="24">
        <v>0.92878929335018778</v>
      </c>
      <c r="M199" s="24">
        <v>0.74791079090610779</v>
      </c>
      <c r="N199" s="24">
        <v>0.52662750369521749</v>
      </c>
      <c r="O199" s="24">
        <v>0.43868284677910196</v>
      </c>
      <c r="P199" s="24">
        <v>0.46209486031488245</v>
      </c>
      <c r="Q199" s="24">
        <v>-0.2652609158679663</v>
      </c>
      <c r="R199" s="24">
        <v>0</v>
      </c>
      <c r="S199" s="24">
        <v>-0.12242811501594586</v>
      </c>
      <c r="T199" s="24">
        <v>-0.34687965921196318</v>
      </c>
      <c r="U199" s="24">
        <v>-0.12242811501594592</v>
      </c>
      <c r="V199" s="24">
        <v>-0.29679543034176259</v>
      </c>
      <c r="W199" s="24">
        <v>-0.18549714396358463</v>
      </c>
      <c r="X199" s="24"/>
      <c r="Y199" s="30">
        <f>SUM(D199:H199)</f>
        <v>37.353279246699081</v>
      </c>
      <c r="Z199" s="30">
        <f>SUM(I199:M199)</f>
        <v>4.8913594519787233</v>
      </c>
      <c r="AA199" s="30">
        <f>SUM(O199:S199)</f>
        <v>0.51308867621007226</v>
      </c>
      <c r="AB199" s="30">
        <f>SUM(S199:W199)</f>
        <v>-1.0740284635492021</v>
      </c>
    </row>
    <row r="200" spans="1:28" x14ac:dyDescent="0.25">
      <c r="A200" s="37">
        <v>381</v>
      </c>
      <c r="B200" s="42" t="s">
        <v>75</v>
      </c>
      <c r="C200" s="24">
        <v>0</v>
      </c>
      <c r="D200" s="24">
        <v>2.82172865546032</v>
      </c>
      <c r="E200" s="24">
        <v>2.2913560141790255</v>
      </c>
      <c r="F200" s="24">
        <v>1.9635855814319119</v>
      </c>
      <c r="G200" s="24">
        <v>1.9015486261289833</v>
      </c>
      <c r="H200" s="24">
        <v>1.8636235048979872</v>
      </c>
      <c r="I200" s="24">
        <v>1.7734425113801968</v>
      </c>
      <c r="J200" s="24">
        <v>1.0823824009387681</v>
      </c>
      <c r="K200" s="24">
        <v>1.2115417599811167</v>
      </c>
      <c r="L200" s="24">
        <v>1.214570614381014</v>
      </c>
      <c r="M200" s="24">
        <v>1.0595402871169859</v>
      </c>
      <c r="N200" s="24">
        <v>0.74605563023489141</v>
      </c>
      <c r="O200" s="24">
        <v>0.62146736627039445</v>
      </c>
      <c r="P200" s="24">
        <v>0.61612648041984364</v>
      </c>
      <c r="Q200" s="24">
        <v>-0.40994868815958402</v>
      </c>
      <c r="R200" s="24">
        <v>0</v>
      </c>
      <c r="S200" s="24">
        <v>-0.17807725820501219</v>
      </c>
      <c r="T200" s="24">
        <v>-0.50455223158103768</v>
      </c>
      <c r="U200" s="24">
        <v>-0.16694742956719891</v>
      </c>
      <c r="V200" s="24">
        <v>-0.47487268854682041</v>
      </c>
      <c r="W200" s="24">
        <v>-0.2967954303417355</v>
      </c>
      <c r="X200" s="24"/>
      <c r="Y200" s="30">
        <f t="shared" ref="Y200:Y202" si="36">SUM(D200:H200)</f>
        <v>10.841842382098228</v>
      </c>
      <c r="Z200" s="30">
        <f t="shared" ref="Z200:Z202" si="37">SUM(I200:M200)</f>
        <v>6.3414775737980822</v>
      </c>
      <c r="AA200" s="30">
        <f t="shared" ref="AA200:AA202" si="38">SUM(O200:S200)</f>
        <v>0.64956790032564193</v>
      </c>
      <c r="AB200" s="30">
        <f t="shared" ref="AB200:AB202" si="39">SUM(S200:W200)</f>
        <v>-1.6212450382418047</v>
      </c>
    </row>
    <row r="201" spans="1:28" x14ac:dyDescent="0.25">
      <c r="A201" s="37">
        <v>382</v>
      </c>
      <c r="B201" s="42" t="s">
        <v>76</v>
      </c>
      <c r="C201" s="24">
        <v>0</v>
      </c>
      <c r="D201" s="24">
        <v>4.8467339258494926</v>
      </c>
      <c r="E201" s="24">
        <v>3.8548695297364794</v>
      </c>
      <c r="F201" s="24">
        <v>3.2290074005769229</v>
      </c>
      <c r="G201" s="24">
        <v>3.0636061198744748</v>
      </c>
      <c r="H201" s="24">
        <v>3.2887473615846821</v>
      </c>
      <c r="I201" s="24">
        <v>3.0670123432104575</v>
      </c>
      <c r="J201" s="24">
        <v>1.9355544110905027</v>
      </c>
      <c r="K201" s="24">
        <v>2.1665217354956439</v>
      </c>
      <c r="L201" s="24">
        <v>2.1290708416796593</v>
      </c>
      <c r="M201" s="24">
        <v>1.9196376966590094</v>
      </c>
      <c r="N201" s="24">
        <v>1.3253458842996304</v>
      </c>
      <c r="O201" s="24">
        <v>1.1040184977274066</v>
      </c>
      <c r="P201" s="24">
        <v>1.1783418938029508</v>
      </c>
      <c r="Q201" s="24">
        <v>-0.73790763868725107</v>
      </c>
      <c r="R201" s="24">
        <v>0</v>
      </c>
      <c r="S201" s="24">
        <v>-0.34502468777221118</v>
      </c>
      <c r="T201" s="24">
        <v>-0.97756994868826053</v>
      </c>
      <c r="U201" s="24">
        <v>-0.34947661922733636</v>
      </c>
      <c r="V201" s="24">
        <v>-0.93193765127313544</v>
      </c>
      <c r="W201" s="24">
        <v>-0.58246103204565591</v>
      </c>
      <c r="X201" s="24"/>
      <c r="Y201" s="30">
        <f t="shared" si="36"/>
        <v>18.282964337622051</v>
      </c>
      <c r="Z201" s="30">
        <f t="shared" si="37"/>
        <v>11.217797028135273</v>
      </c>
      <c r="AA201" s="30">
        <f t="shared" si="38"/>
        <v>1.1994280650708951</v>
      </c>
      <c r="AB201" s="30">
        <f t="shared" si="39"/>
        <v>-3.1864699390065994</v>
      </c>
    </row>
    <row r="202" spans="1:28" x14ac:dyDescent="0.25">
      <c r="A202" s="37">
        <v>383</v>
      </c>
      <c r="B202" s="42" t="s">
        <v>40</v>
      </c>
      <c r="C202" s="24">
        <v>0</v>
      </c>
      <c r="D202" s="24">
        <v>6.2741966574352981</v>
      </c>
      <c r="E202" s="24">
        <v>5.1757688790867391</v>
      </c>
      <c r="F202" s="24">
        <v>4.1889825737214119</v>
      </c>
      <c r="G202" s="24">
        <v>4.1200220232794633</v>
      </c>
      <c r="H202" s="24">
        <v>4.2753715700600878</v>
      </c>
      <c r="I202" s="24">
        <v>4.1310778500385759</v>
      </c>
      <c r="J202" s="24">
        <v>2.5213142986573658</v>
      </c>
      <c r="K202" s="24">
        <v>2.8221796291324837</v>
      </c>
      <c r="L202" s="24">
        <v>2.8721022763598092</v>
      </c>
      <c r="M202" s="24">
        <v>2.5055011495354602</v>
      </c>
      <c r="N202" s="24">
        <v>1.7905335125637394</v>
      </c>
      <c r="O202" s="24">
        <v>1.4915216790489467</v>
      </c>
      <c r="P202" s="24">
        <v>1.5942272680863452</v>
      </c>
      <c r="Q202" s="24">
        <v>-0.99834562881216338</v>
      </c>
      <c r="R202" s="24">
        <v>0</v>
      </c>
      <c r="S202" s="24">
        <v>-0.46745280278815693</v>
      </c>
      <c r="T202" s="24">
        <v>-1.3244496079002237</v>
      </c>
      <c r="U202" s="24">
        <v>-0.47413069997084495</v>
      </c>
      <c r="V202" s="24">
        <v>-1.2643485332559092</v>
      </c>
      <c r="W202" s="24">
        <v>-0.79021783328487072</v>
      </c>
      <c r="X202" s="24"/>
      <c r="Y202" s="30">
        <f t="shared" si="36"/>
        <v>24.034341703582999</v>
      </c>
      <c r="Z202" s="30">
        <f t="shared" si="37"/>
        <v>14.852175203723695</v>
      </c>
      <c r="AA202" s="30">
        <f t="shared" si="38"/>
        <v>1.6199505155349714</v>
      </c>
      <c r="AB202" s="30">
        <f t="shared" si="39"/>
        <v>-4.3205994772000054</v>
      </c>
    </row>
    <row r="204" spans="1:28" x14ac:dyDescent="0.25">
      <c r="A204" s="37">
        <v>1</v>
      </c>
      <c r="B204" s="42" t="s">
        <v>135</v>
      </c>
      <c r="C204" s="42" t="s">
        <v>109</v>
      </c>
      <c r="D204" s="42"/>
      <c r="E204" s="42"/>
      <c r="F204" s="42"/>
      <c r="G204" s="42"/>
      <c r="H204" s="42"/>
      <c r="I204" s="42"/>
      <c r="J204" s="42"/>
      <c r="K204" s="42"/>
      <c r="L204" s="42"/>
      <c r="M204" s="42"/>
      <c r="N204" s="42"/>
      <c r="O204" s="42"/>
      <c r="P204" s="42"/>
      <c r="Q204" s="42"/>
      <c r="R204" s="42"/>
      <c r="S204" s="42"/>
      <c r="T204" s="42"/>
      <c r="U204" s="42"/>
      <c r="V204" s="42"/>
      <c r="W204" s="42"/>
      <c r="X204" s="42"/>
    </row>
    <row r="205" spans="1:28" x14ac:dyDescent="0.25">
      <c r="A205" s="37">
        <v>283</v>
      </c>
      <c r="B205" s="42" t="s">
        <v>73</v>
      </c>
      <c r="C205" s="42">
        <v>2020</v>
      </c>
      <c r="D205" s="42">
        <v>2021</v>
      </c>
      <c r="E205" s="42">
        <v>2022</v>
      </c>
      <c r="F205" s="42">
        <v>2023</v>
      </c>
      <c r="G205" s="42">
        <v>2024</v>
      </c>
      <c r="H205" s="42">
        <v>2025</v>
      </c>
      <c r="I205" s="42">
        <v>2026</v>
      </c>
      <c r="J205" s="42">
        <v>2027</v>
      </c>
      <c r="K205" s="42">
        <v>2028</v>
      </c>
      <c r="L205" s="42">
        <v>2029</v>
      </c>
      <c r="M205" s="42">
        <v>2030</v>
      </c>
      <c r="N205" s="42">
        <v>2031</v>
      </c>
      <c r="O205" s="42">
        <v>2032</v>
      </c>
      <c r="P205" s="42">
        <v>2033</v>
      </c>
      <c r="Q205" s="42">
        <v>2034</v>
      </c>
      <c r="R205" s="42">
        <v>2035</v>
      </c>
      <c r="S205" s="42">
        <v>2036</v>
      </c>
      <c r="T205" s="42">
        <v>2037</v>
      </c>
      <c r="U205" s="42">
        <v>2038</v>
      </c>
      <c r="V205" s="42">
        <v>2039</v>
      </c>
      <c r="W205" s="42">
        <v>2040</v>
      </c>
      <c r="X205" s="42"/>
    </row>
    <row r="206" spans="1:28" x14ac:dyDescent="0.25">
      <c r="A206" s="37">
        <v>285</v>
      </c>
      <c r="B206" s="42" t="s">
        <v>74</v>
      </c>
      <c r="C206" s="24">
        <v>0</v>
      </c>
      <c r="D206" s="24">
        <v>899.90851002033105</v>
      </c>
      <c r="E206" s="24">
        <v>905.30641882079578</v>
      </c>
      <c r="F206" s="24">
        <v>909.24774905605568</v>
      </c>
      <c r="G206" s="24">
        <v>911.98954400232344</v>
      </c>
      <c r="H206" s="24">
        <v>914.55997676444952</v>
      </c>
      <c r="I206" s="24">
        <v>917.30177171071728</v>
      </c>
      <c r="J206" s="24">
        <v>919.78652338077256</v>
      </c>
      <c r="K206" s="24">
        <v>920.38629102526863</v>
      </c>
      <c r="L206" s="24">
        <v>921.32878303804819</v>
      </c>
      <c r="M206" s="24">
        <v>922.27127505082774</v>
      </c>
      <c r="N206" s="24">
        <v>922.78536160325291</v>
      </c>
      <c r="O206" s="24">
        <v>922.44263723496942</v>
      </c>
      <c r="P206" s="24">
        <v>921.75718849840246</v>
      </c>
      <c r="Q206" s="24">
        <v>921.15742085390639</v>
      </c>
      <c r="R206" s="24">
        <v>920.04356665698515</v>
      </c>
      <c r="S206" s="24">
        <v>920.04356665698515</v>
      </c>
      <c r="T206" s="24">
        <v>919.52948010455987</v>
      </c>
      <c r="U206" s="24">
        <v>918.07290153935514</v>
      </c>
      <c r="V206" s="24">
        <v>917.55881498692997</v>
      </c>
      <c r="W206" s="24">
        <v>916.18791751379604</v>
      </c>
      <c r="X206" s="24"/>
    </row>
    <row r="207" spans="1:28" x14ac:dyDescent="0.25">
      <c r="A207" s="37">
        <v>287</v>
      </c>
      <c r="B207" s="42" t="s">
        <v>74</v>
      </c>
      <c r="C207" s="24">
        <v>0</v>
      </c>
      <c r="D207" s="24">
        <v>902.15828129538181</v>
      </c>
      <c r="E207" s="24">
        <v>909.82508057108612</v>
      </c>
      <c r="F207" s="24">
        <v>916.05082683336184</v>
      </c>
      <c r="G207" s="24">
        <v>921.08960333407867</v>
      </c>
      <c r="H207" s="24">
        <v>925.9691861864452</v>
      </c>
      <c r="I207" s="24">
        <v>931.03275858554468</v>
      </c>
      <c r="J207" s="24">
        <v>935.8513040312389</v>
      </c>
      <c r="K207" s="24">
        <v>938.79219935492426</v>
      </c>
      <c r="L207" s="24">
        <v>942.08402809612301</v>
      </c>
      <c r="M207" s="24">
        <v>945.38408640917476</v>
      </c>
      <c r="N207" s="24">
        <v>948.26291839400392</v>
      </c>
      <c r="O207" s="24">
        <v>950.28999451078471</v>
      </c>
      <c r="P207" s="24">
        <v>951.97855713865329</v>
      </c>
      <c r="Q207" s="24">
        <v>953.75723646789254</v>
      </c>
      <c r="R207" s="24">
        <v>952.6433822709713</v>
      </c>
      <c r="S207" s="24">
        <v>952.6433822709713</v>
      </c>
      <c r="T207" s="24">
        <v>952.12929571854602</v>
      </c>
      <c r="U207" s="24">
        <v>950.6727171533413</v>
      </c>
      <c r="V207" s="24">
        <v>950.15863060091613</v>
      </c>
      <c r="W207" s="24">
        <v>948.78773312778219</v>
      </c>
      <c r="X207" s="24"/>
    </row>
    <row r="208" spans="1:28" x14ac:dyDescent="0.25">
      <c r="A208" s="37">
        <v>289</v>
      </c>
      <c r="B208" s="42" t="s">
        <v>77</v>
      </c>
      <c r="C208" s="24">
        <v>0</v>
      </c>
      <c r="D208" s="24">
        <v>7.6667992757043066</v>
      </c>
      <c r="E208" s="24">
        <v>6.2257462622757203</v>
      </c>
      <c r="F208" s="24">
        <v>5.0387765007168355</v>
      </c>
      <c r="G208" s="24">
        <v>4.879582852366525</v>
      </c>
      <c r="H208" s="24">
        <v>5.0635723990994848</v>
      </c>
      <c r="I208" s="24">
        <v>4.8185454456942125</v>
      </c>
      <c r="J208" s="24">
        <v>2.9408953236853677</v>
      </c>
      <c r="K208" s="24">
        <v>3.2918287411987421</v>
      </c>
      <c r="L208" s="24">
        <v>3.3000583130517498</v>
      </c>
      <c r="M208" s="24">
        <v>2.8788319848291621</v>
      </c>
      <c r="N208" s="24">
        <v>2.0270761167807905</v>
      </c>
      <c r="O208" s="24">
        <v>1.6885626278685777</v>
      </c>
      <c r="P208" s="24">
        <v>1.7786793292392531</v>
      </c>
      <c r="Q208" s="24">
        <v>-1.1138541969212383</v>
      </c>
      <c r="R208" s="24">
        <v>0</v>
      </c>
      <c r="S208" s="24">
        <v>-0.51408655242528312</v>
      </c>
      <c r="T208" s="24">
        <v>-1.4565785652047225</v>
      </c>
      <c r="U208" s="24">
        <v>-0.51408655242516943</v>
      </c>
      <c r="V208" s="24">
        <v>-1.3708974731339367</v>
      </c>
      <c r="W208" s="24">
        <v>-0.85681092070865361</v>
      </c>
      <c r="X208" s="24"/>
    </row>
    <row r="209" spans="1:24" x14ac:dyDescent="0.25">
      <c r="A209" s="37">
        <v>299</v>
      </c>
      <c r="B209" s="42" t="s">
        <v>78</v>
      </c>
      <c r="C209" s="24">
        <v>0</v>
      </c>
      <c r="D209" s="24">
        <v>2</v>
      </c>
      <c r="E209" s="24">
        <v>2</v>
      </c>
      <c r="F209" s="24">
        <v>2</v>
      </c>
      <c r="G209" s="24">
        <v>2</v>
      </c>
      <c r="H209" s="24">
        <v>2</v>
      </c>
      <c r="I209" s="24">
        <v>0</v>
      </c>
      <c r="J209" s="24">
        <v>0</v>
      </c>
      <c r="K209" s="24">
        <v>0</v>
      </c>
      <c r="L209" s="24">
        <v>0</v>
      </c>
      <c r="M209" s="24">
        <v>0</v>
      </c>
      <c r="N209" s="24">
        <v>0</v>
      </c>
      <c r="O209" s="24">
        <v>0</v>
      </c>
      <c r="P209" s="24">
        <v>0</v>
      </c>
      <c r="Q209" s="24">
        <v>0</v>
      </c>
      <c r="R209" s="24">
        <v>0</v>
      </c>
      <c r="S209" s="24">
        <v>0</v>
      </c>
      <c r="T209" s="24">
        <v>0</v>
      </c>
      <c r="U209" s="24">
        <v>0</v>
      </c>
      <c r="V209" s="24">
        <v>0</v>
      </c>
      <c r="W209" s="24">
        <v>0</v>
      </c>
      <c r="X209" s="24"/>
    </row>
    <row r="210" spans="1:24" x14ac:dyDescent="0.25">
      <c r="A210" s="37">
        <v>301</v>
      </c>
      <c r="B210" s="42" t="s">
        <v>80</v>
      </c>
      <c r="C210" s="24">
        <v>0</v>
      </c>
      <c r="D210" s="24">
        <v>7.6667992757043066</v>
      </c>
      <c r="E210" s="24">
        <v>6.2257462622757203</v>
      </c>
      <c r="F210" s="24">
        <v>5.0387765007168355</v>
      </c>
      <c r="G210" s="24">
        <v>4.879582852366525</v>
      </c>
      <c r="H210" s="24">
        <v>5.0635723990994848</v>
      </c>
      <c r="I210" s="24">
        <v>4.8185454456942125</v>
      </c>
      <c r="J210" s="24">
        <v>2.9408953236853677</v>
      </c>
      <c r="K210" s="24">
        <v>3.2918287411987421</v>
      </c>
      <c r="L210" s="24">
        <v>3.3000583130517498</v>
      </c>
      <c r="M210" s="24">
        <v>2.8788319848291621</v>
      </c>
      <c r="N210" s="24">
        <v>2.0270761167807905</v>
      </c>
      <c r="O210" s="24">
        <v>1.6885626278685777</v>
      </c>
      <c r="P210" s="24">
        <v>1.7786793292392531</v>
      </c>
      <c r="Q210" s="24">
        <v>-1.1138541969212383</v>
      </c>
      <c r="R210" s="24">
        <v>0</v>
      </c>
      <c r="S210" s="24">
        <v>-0.51408655242528312</v>
      </c>
      <c r="T210" s="24">
        <v>-1.4565785652047225</v>
      </c>
      <c r="U210" s="24">
        <v>-0.51408655242516943</v>
      </c>
      <c r="V210" s="24">
        <v>-1.3708974731339367</v>
      </c>
      <c r="W210" s="24">
        <v>-0.85681092070865361</v>
      </c>
      <c r="X210" s="24"/>
    </row>
    <row r="211" spans="1:24" x14ac:dyDescent="0.25">
      <c r="A211" s="37">
        <v>303</v>
      </c>
      <c r="B211" s="42" t="s">
        <v>81</v>
      </c>
      <c r="C211" s="24">
        <v>0</v>
      </c>
      <c r="D211" s="24">
        <v>8.2667992757043063</v>
      </c>
      <c r="E211" s="24">
        <v>6.8257462622757199</v>
      </c>
      <c r="F211" s="24">
        <v>5.6387765007168351</v>
      </c>
      <c r="G211" s="24">
        <v>5.4795828523665246</v>
      </c>
      <c r="H211" s="24">
        <v>5.6635723990994844</v>
      </c>
      <c r="I211" s="24">
        <v>4.8185454456942125</v>
      </c>
      <c r="J211" s="24">
        <v>2.9408953236853677</v>
      </c>
      <c r="K211" s="24">
        <v>3.2918287411987421</v>
      </c>
      <c r="L211" s="24">
        <v>3.3000583130517498</v>
      </c>
      <c r="M211" s="24">
        <v>2.8788319848291621</v>
      </c>
      <c r="N211" s="24">
        <v>2.0270761167807905</v>
      </c>
      <c r="O211" s="24">
        <v>1.6885626278685777</v>
      </c>
      <c r="P211" s="24">
        <v>1.7786793292392531</v>
      </c>
      <c r="Q211" s="24">
        <v>-1.1138541969212383</v>
      </c>
      <c r="R211" s="24">
        <v>0</v>
      </c>
      <c r="S211" s="24">
        <v>-0.51408655242528312</v>
      </c>
      <c r="T211" s="24">
        <v>-1.4565785652047225</v>
      </c>
      <c r="U211" s="24">
        <v>-0.51408655242516943</v>
      </c>
      <c r="V211" s="24">
        <v>-1.3708974731339367</v>
      </c>
      <c r="W211" s="24">
        <v>-0.85681092070865361</v>
      </c>
      <c r="X211" s="24"/>
    </row>
    <row r="212" spans="1:24" x14ac:dyDescent="0.25">
      <c r="B212" s="42"/>
      <c r="C212" s="26"/>
      <c r="D212" s="26"/>
      <c r="E212" s="26"/>
      <c r="F212" s="26"/>
      <c r="G212" s="26"/>
      <c r="H212" s="26"/>
      <c r="I212" s="26"/>
      <c r="J212" s="26"/>
      <c r="K212" s="26"/>
      <c r="L212" s="26"/>
      <c r="M212" s="26"/>
      <c r="N212" s="26"/>
      <c r="O212" s="26"/>
      <c r="P212" s="26"/>
      <c r="Q212" s="26"/>
      <c r="R212" s="26"/>
      <c r="S212" s="26"/>
      <c r="T212" s="26"/>
      <c r="U212" s="26"/>
      <c r="V212" s="26"/>
      <c r="W212" s="26"/>
      <c r="X212" s="26"/>
    </row>
    <row r="213" spans="1:24" x14ac:dyDescent="0.25">
      <c r="A213" s="37">
        <v>330</v>
      </c>
      <c r="B213" s="42" t="s">
        <v>82</v>
      </c>
      <c r="C213" s="36">
        <v>1.6E-2</v>
      </c>
      <c r="D213" s="36">
        <v>1.6E-2</v>
      </c>
      <c r="E213" s="36">
        <v>1.6E-2</v>
      </c>
      <c r="F213" s="36">
        <v>1.6E-2</v>
      </c>
      <c r="G213" s="36">
        <v>1.6E-2</v>
      </c>
      <c r="H213" s="36">
        <v>1.6E-2</v>
      </c>
      <c r="I213" s="36">
        <v>1.6E-2</v>
      </c>
      <c r="J213" s="36">
        <v>1.6E-2</v>
      </c>
      <c r="K213" s="36">
        <v>1.6E-2</v>
      </c>
      <c r="L213" s="36">
        <v>1.6E-2</v>
      </c>
      <c r="M213" s="36">
        <v>1.6E-2</v>
      </c>
      <c r="N213" s="36">
        <v>1.6E-2</v>
      </c>
      <c r="O213" s="36">
        <v>1.6E-2</v>
      </c>
      <c r="P213" s="36">
        <v>1.6E-2</v>
      </c>
      <c r="Q213" s="36">
        <v>1.6E-2</v>
      </c>
      <c r="R213" s="36">
        <v>1.6E-2</v>
      </c>
      <c r="S213" s="36">
        <v>1.6E-2</v>
      </c>
      <c r="T213" s="36">
        <v>1.6E-2</v>
      </c>
      <c r="U213" s="36">
        <v>1.6E-2</v>
      </c>
      <c r="V213" s="36">
        <v>1.6E-2</v>
      </c>
      <c r="W213" s="36">
        <v>1.6E-2</v>
      </c>
      <c r="X213" s="36"/>
    </row>
    <row r="214" spans="1:24" x14ac:dyDescent="0.25">
      <c r="A214" s="37">
        <v>331</v>
      </c>
      <c r="B214" s="42" t="s">
        <v>83</v>
      </c>
      <c r="C214" s="28">
        <v>164885.71</v>
      </c>
      <c r="D214" s="28">
        <v>167523.88136</v>
      </c>
      <c r="E214" s="28">
        <v>170204.26346176001</v>
      </c>
      <c r="F214" s="28">
        <v>172927.53167714819</v>
      </c>
      <c r="G214" s="28">
        <v>175694.37218398257</v>
      </c>
      <c r="H214" s="28">
        <v>178505.48213892631</v>
      </c>
      <c r="I214" s="28">
        <v>181361.56985314912</v>
      </c>
      <c r="J214" s="28">
        <v>184263.3549707995</v>
      </c>
      <c r="K214" s="28">
        <v>187211.56865033228</v>
      </c>
      <c r="L214" s="28">
        <v>190206.95374873761</v>
      </c>
      <c r="M214" s="28">
        <v>193250.26500871743</v>
      </c>
      <c r="N214" s="28">
        <v>196342.2692488569</v>
      </c>
      <c r="O214" s="28">
        <v>199483.74555683861</v>
      </c>
      <c r="P214" s="28">
        <v>202675.48548574804</v>
      </c>
      <c r="Q214" s="28">
        <v>205918.29325352001</v>
      </c>
      <c r="R214" s="28">
        <v>209212.98594557634</v>
      </c>
      <c r="S214" s="28">
        <v>212560.39372070556</v>
      </c>
      <c r="T214" s="28">
        <v>215961.36002023684</v>
      </c>
      <c r="U214" s="28">
        <v>219416.74178056064</v>
      </c>
      <c r="V214" s="28">
        <v>222927.4096490496</v>
      </c>
      <c r="W214" s="28">
        <v>226494.2482034344</v>
      </c>
      <c r="X214" s="28"/>
    </row>
    <row r="215" spans="1:24" x14ac:dyDescent="0.25">
      <c r="A215" s="37">
        <v>332</v>
      </c>
      <c r="B215" s="42" t="s">
        <v>84</v>
      </c>
      <c r="C215" s="28">
        <v>157500</v>
      </c>
      <c r="D215" s="28">
        <v>160020</v>
      </c>
      <c r="E215" s="28">
        <v>162580.32</v>
      </c>
      <c r="F215" s="28">
        <v>165181.60512000002</v>
      </c>
      <c r="G215" s="28">
        <v>167824.51080192003</v>
      </c>
      <c r="H215" s="28">
        <v>170509.70297475075</v>
      </c>
      <c r="I215" s="28">
        <v>173237.85822234675</v>
      </c>
      <c r="J215" s="28">
        <v>176009.6639539043</v>
      </c>
      <c r="K215" s="28">
        <v>178825.81857716676</v>
      </c>
      <c r="L215" s="28">
        <v>181687.03167440143</v>
      </c>
      <c r="M215" s="28">
        <v>184594.02418119184</v>
      </c>
      <c r="N215" s="28">
        <v>187547.5285680909</v>
      </c>
      <c r="O215" s="28">
        <v>190548.28902518036</v>
      </c>
      <c r="P215" s="28">
        <v>193597.06164958325</v>
      </c>
      <c r="Q215" s="28">
        <v>196694.61463597658</v>
      </c>
      <c r="R215" s="28">
        <v>199841.72847015221</v>
      </c>
      <c r="S215" s="28">
        <v>203039.19612567464</v>
      </c>
      <c r="T215" s="28">
        <v>206287.82326368545</v>
      </c>
      <c r="U215" s="28">
        <v>209588.42843590441</v>
      </c>
      <c r="V215" s="28">
        <v>212941.8432908789</v>
      </c>
      <c r="W215" s="28">
        <v>216348.91278353296</v>
      </c>
      <c r="X215" s="28"/>
    </row>
    <row r="216" spans="1:24" x14ac:dyDescent="0.25">
      <c r="A216" s="37">
        <v>336</v>
      </c>
      <c r="B216" s="42" t="s">
        <v>85</v>
      </c>
      <c r="C216" s="28">
        <v>128409.88985411575</v>
      </c>
      <c r="D216" s="28">
        <v>130464.44809178167</v>
      </c>
      <c r="E216" s="28">
        <v>132551.87926125069</v>
      </c>
      <c r="F216" s="28">
        <v>134672.70932943077</v>
      </c>
      <c r="G216" s="28">
        <v>136827.47267870099</v>
      </c>
      <c r="H216" s="28">
        <v>139016.71224156025</v>
      </c>
      <c r="I216" s="28">
        <v>141240.97963742528</v>
      </c>
      <c r="J216" s="28">
        <v>143500.83531162466</v>
      </c>
      <c r="K216" s="28">
        <v>145796.84867660995</v>
      </c>
      <c r="L216" s="28">
        <v>148129.59825543576</v>
      </c>
      <c r="M216" s="28">
        <v>150499.6718275228</v>
      </c>
      <c r="N216" s="28">
        <v>152907.66657676376</v>
      </c>
      <c r="O216" s="28">
        <v>155354.18924199123</v>
      </c>
      <c r="P216" s="28">
        <v>157839.85626986314</v>
      </c>
      <c r="Q216" s="28">
        <v>160365.29397018102</v>
      </c>
      <c r="R216" s="28">
        <v>162931.13867370458</v>
      </c>
      <c r="S216" s="28">
        <v>165538.03689248304</v>
      </c>
      <c r="T216" s="28">
        <v>168186.64548276283</v>
      </c>
      <c r="U216" s="28">
        <v>170877.6318104871</v>
      </c>
      <c r="V216" s="28">
        <v>173611.67391945561</v>
      </c>
      <c r="W216" s="28">
        <v>176389.46070216602</v>
      </c>
      <c r="X216" s="28"/>
    </row>
    <row r="217" spans="1:24" x14ac:dyDescent="0.25">
      <c r="B217" s="42"/>
      <c r="C217" s="26"/>
      <c r="D217" s="26"/>
      <c r="E217" s="26"/>
      <c r="F217" s="26"/>
      <c r="G217" s="26"/>
      <c r="H217" s="26"/>
      <c r="I217" s="26"/>
      <c r="J217" s="26"/>
      <c r="K217" s="26"/>
      <c r="L217" s="26"/>
      <c r="M217" s="26"/>
      <c r="N217" s="26"/>
      <c r="O217" s="26"/>
      <c r="P217" s="26"/>
      <c r="Q217" s="26"/>
      <c r="R217" s="26"/>
      <c r="S217" s="26"/>
      <c r="T217" s="26"/>
      <c r="U217" s="26"/>
      <c r="V217" s="26"/>
      <c r="W217" s="26"/>
      <c r="X217" s="26"/>
    </row>
    <row r="218" spans="1:24" x14ac:dyDescent="0.25">
      <c r="A218" s="37">
        <v>339</v>
      </c>
      <c r="B218" s="42" t="s">
        <v>86</v>
      </c>
      <c r="C218" s="24">
        <v>0</v>
      </c>
      <c r="D218" s="24">
        <v>3.1433877030387656</v>
      </c>
      <c r="E218" s="24">
        <v>2.5525559675330451</v>
      </c>
      <c r="F218" s="24">
        <v>2.1162861303010709</v>
      </c>
      <c r="G218" s="24">
        <v>2.0494247979939404</v>
      </c>
      <c r="H218" s="24">
        <v>2.1773361316127784</v>
      </c>
      <c r="I218" s="24">
        <v>2.0719745416485114</v>
      </c>
      <c r="J218" s="24">
        <v>1.2939939424215618</v>
      </c>
      <c r="K218" s="24">
        <v>1.4484046461274465</v>
      </c>
      <c r="L218" s="24">
        <v>1.4850262408732875</v>
      </c>
      <c r="M218" s="24">
        <v>1.3242627130214146</v>
      </c>
      <c r="N218" s="24">
        <v>0.93245501371916362</v>
      </c>
      <c r="O218" s="24">
        <v>0.77673880881954571</v>
      </c>
      <c r="P218" s="24">
        <v>0.81819249145005646</v>
      </c>
      <c r="Q218" s="24">
        <v>-0.52351147255298203</v>
      </c>
      <c r="R218" s="24">
        <v>0</v>
      </c>
      <c r="S218" s="24">
        <v>-0.2467615451641359</v>
      </c>
      <c r="T218" s="24">
        <v>-0.69915771129826676</v>
      </c>
      <c r="U218" s="24">
        <v>-0.24676154516408133</v>
      </c>
      <c r="V218" s="24">
        <v>-0.671739761835629</v>
      </c>
      <c r="W218" s="24">
        <v>-0.41983735114724025</v>
      </c>
      <c r="X218" s="24"/>
    </row>
    <row r="219" spans="1:24" x14ac:dyDescent="0.25">
      <c r="A219" s="37">
        <v>340</v>
      </c>
      <c r="B219" s="42" t="s">
        <v>87</v>
      </c>
      <c r="C219" s="24">
        <v>0</v>
      </c>
      <c r="D219" s="24">
        <v>5.1234115726655407</v>
      </c>
      <c r="E219" s="24">
        <v>4.2731902947426752</v>
      </c>
      <c r="F219" s="24">
        <v>3.5224903704157646</v>
      </c>
      <c r="G219" s="24">
        <v>3.4301580543725847</v>
      </c>
      <c r="H219" s="24">
        <v>3.4862362674867065</v>
      </c>
      <c r="I219" s="24">
        <v>2.7465709040457011</v>
      </c>
      <c r="J219" s="24">
        <v>1.6469013812638058</v>
      </c>
      <c r="K219" s="24">
        <v>1.8434240950712957</v>
      </c>
      <c r="L219" s="24">
        <v>1.8150320721784623</v>
      </c>
      <c r="M219" s="24">
        <v>1.5545692718077475</v>
      </c>
      <c r="N219" s="24">
        <v>1.0946211030616269</v>
      </c>
      <c r="O219" s="24">
        <v>0.91182381904903198</v>
      </c>
      <c r="P219" s="24">
        <v>0.96048683778919663</v>
      </c>
      <c r="Q219" s="24">
        <v>-0.5903427243682563</v>
      </c>
      <c r="R219" s="24">
        <v>0</v>
      </c>
      <c r="S219" s="24">
        <v>-0.26732500726114722</v>
      </c>
      <c r="T219" s="24">
        <v>-0.75742085390645575</v>
      </c>
      <c r="U219" s="24">
        <v>-0.2673250072610881</v>
      </c>
      <c r="V219" s="24">
        <v>-0.69915771129830773</v>
      </c>
      <c r="W219" s="24">
        <v>-0.43697356956141337</v>
      </c>
      <c r="X219" s="24"/>
    </row>
    <row r="220" spans="1:24" x14ac:dyDescent="0.25">
      <c r="B220" s="42"/>
      <c r="C220" s="26"/>
      <c r="D220" s="26"/>
      <c r="E220" s="26"/>
      <c r="F220" s="26"/>
      <c r="G220" s="26"/>
      <c r="H220" s="26"/>
      <c r="I220" s="26"/>
      <c r="J220" s="26"/>
      <c r="K220" s="26"/>
      <c r="L220" s="26"/>
      <c r="M220" s="26"/>
      <c r="N220" s="26"/>
      <c r="O220" s="26"/>
      <c r="P220" s="26"/>
      <c r="Q220" s="26"/>
      <c r="R220" s="26"/>
      <c r="S220" s="26"/>
      <c r="T220" s="26"/>
      <c r="U220" s="26"/>
      <c r="V220" s="26"/>
      <c r="W220" s="26"/>
      <c r="X220" s="26"/>
    </row>
    <row r="221" spans="1:24" x14ac:dyDescent="0.25">
      <c r="A221" s="37">
        <v>366</v>
      </c>
      <c r="B221" s="42" t="s">
        <v>88</v>
      </c>
      <c r="C221" s="36">
        <v>1.6E-2</v>
      </c>
      <c r="D221" s="36">
        <v>1.6E-2</v>
      </c>
      <c r="E221" s="36">
        <v>1.6E-2</v>
      </c>
      <c r="F221" s="36">
        <v>1.6E-2</v>
      </c>
      <c r="G221" s="36">
        <v>1.6E-2</v>
      </c>
      <c r="H221" s="36">
        <v>1.6E-2</v>
      </c>
      <c r="I221" s="36">
        <v>1.6E-2</v>
      </c>
      <c r="J221" s="36">
        <v>1.6E-2</v>
      </c>
      <c r="K221" s="36">
        <v>1.6E-2</v>
      </c>
      <c r="L221" s="36">
        <v>1.6E-2</v>
      </c>
      <c r="M221" s="36">
        <v>1.6E-2</v>
      </c>
      <c r="N221" s="36">
        <v>1.6E-2</v>
      </c>
      <c r="O221" s="36">
        <v>1.6E-2</v>
      </c>
      <c r="P221" s="36">
        <v>1.6E-2</v>
      </c>
      <c r="Q221" s="36">
        <v>1.6E-2</v>
      </c>
      <c r="R221" s="36">
        <v>1.6E-2</v>
      </c>
      <c r="S221" s="36">
        <v>1.6E-2</v>
      </c>
      <c r="T221" s="36">
        <v>1.6E-2</v>
      </c>
      <c r="U221" s="36">
        <v>1.6E-2</v>
      </c>
      <c r="V221" s="36">
        <v>1.6E-2</v>
      </c>
      <c r="W221" s="36">
        <v>1.6E-2</v>
      </c>
      <c r="X221" s="36"/>
    </row>
    <row r="222" spans="1:24" x14ac:dyDescent="0.25">
      <c r="A222" s="37">
        <v>368</v>
      </c>
      <c r="B222" s="42" t="s">
        <v>89</v>
      </c>
      <c r="C222" s="28">
        <v>122.30769230769231</v>
      </c>
      <c r="D222" s="28">
        <v>124.26461538461538</v>
      </c>
      <c r="E222" s="28">
        <v>126.25284923076923</v>
      </c>
      <c r="F222" s="28">
        <v>128.27289481846154</v>
      </c>
      <c r="G222" s="28">
        <v>130.32526113555693</v>
      </c>
      <c r="H222" s="28">
        <v>132.41046531372584</v>
      </c>
      <c r="I222" s="28">
        <v>134.52903275874544</v>
      </c>
      <c r="J222" s="28">
        <v>136.68149728288537</v>
      </c>
      <c r="K222" s="28">
        <v>138.86840123941155</v>
      </c>
      <c r="L222" s="28">
        <v>141.09029565924214</v>
      </c>
      <c r="M222" s="28">
        <v>143.34774038979003</v>
      </c>
      <c r="N222" s="28">
        <v>145.64130423602668</v>
      </c>
      <c r="O222" s="28">
        <v>147.9715651038031</v>
      </c>
      <c r="P222" s="28">
        <v>150.33911014546396</v>
      </c>
      <c r="Q222" s="28">
        <v>152.7445359077914</v>
      </c>
      <c r="R222" s="28">
        <v>155.18844848231606</v>
      </c>
      <c r="S222" s="28">
        <v>157.67146365803313</v>
      </c>
      <c r="T222" s="28">
        <v>160.19420707656167</v>
      </c>
      <c r="U222" s="28">
        <v>162.75731438978664</v>
      </c>
      <c r="V222" s="28">
        <v>165.36143142002322</v>
      </c>
      <c r="W222" s="28">
        <v>168.00721432274361</v>
      </c>
      <c r="X222" s="28"/>
    </row>
    <row r="223" spans="1:24" x14ac:dyDescent="0.25">
      <c r="A223" s="37">
        <v>369</v>
      </c>
      <c r="B223" s="42" t="s">
        <v>90</v>
      </c>
      <c r="C223" s="28">
        <v>110.76923076923077</v>
      </c>
      <c r="D223" s="28">
        <v>112.54153846153847</v>
      </c>
      <c r="E223" s="28">
        <v>114.34220307692308</v>
      </c>
      <c r="F223" s="28">
        <v>116.17167832615385</v>
      </c>
      <c r="G223" s="28">
        <v>118.03042517937232</v>
      </c>
      <c r="H223" s="28">
        <v>119.91891198224228</v>
      </c>
      <c r="I223" s="28">
        <v>121.83761457395816</v>
      </c>
      <c r="J223" s="28">
        <v>123.78701640714149</v>
      </c>
      <c r="K223" s="28">
        <v>125.76760866965576</v>
      </c>
      <c r="L223" s="28">
        <v>127.77989040837025</v>
      </c>
      <c r="M223" s="28">
        <v>129.82436865490416</v>
      </c>
      <c r="N223" s="28">
        <v>131.90155855338264</v>
      </c>
      <c r="O223" s="28">
        <v>134.01198349023676</v>
      </c>
      <c r="P223" s="28">
        <v>136.15617522608053</v>
      </c>
      <c r="Q223" s="28">
        <v>138.33467402969782</v>
      </c>
      <c r="R223" s="28">
        <v>140.54802881417299</v>
      </c>
      <c r="S223" s="28">
        <v>142.79679727519976</v>
      </c>
      <c r="T223" s="28">
        <v>145.08154603160295</v>
      </c>
      <c r="U223" s="28">
        <v>147.40285076810861</v>
      </c>
      <c r="V223" s="28">
        <v>149.76129638039833</v>
      </c>
      <c r="W223" s="28">
        <v>152.15747712248472</v>
      </c>
      <c r="X223" s="28"/>
    </row>
    <row r="224" spans="1:24" x14ac:dyDescent="0.25">
      <c r="A224" s="37">
        <v>370</v>
      </c>
      <c r="B224" s="42" t="s">
        <v>91</v>
      </c>
      <c r="C224" s="28">
        <v>6360</v>
      </c>
      <c r="D224" s="28">
        <v>6461.76</v>
      </c>
      <c r="E224" s="28">
        <v>6565.1481599999997</v>
      </c>
      <c r="F224" s="28">
        <v>6670.1905305600003</v>
      </c>
      <c r="G224" s="28">
        <v>6776.9135790489599</v>
      </c>
      <c r="H224" s="28">
        <v>6885.3441963137439</v>
      </c>
      <c r="I224" s="28">
        <v>6995.5097034547634</v>
      </c>
      <c r="J224" s="28">
        <v>7107.4378587100391</v>
      </c>
      <c r="K224" s="28">
        <v>7221.1568644494009</v>
      </c>
      <c r="L224" s="28">
        <v>7336.6953742805917</v>
      </c>
      <c r="M224" s="28">
        <v>7454.0825002690817</v>
      </c>
      <c r="N224" s="28">
        <v>7573.3478202733877</v>
      </c>
      <c r="O224" s="28">
        <v>7694.5213853977612</v>
      </c>
      <c r="P224" s="28">
        <v>7817.6337275641263</v>
      </c>
      <c r="Q224" s="28">
        <v>7942.7158672051528</v>
      </c>
      <c r="R224" s="28">
        <v>8069.7993210804352</v>
      </c>
      <c r="S224" s="28">
        <v>8198.9161102177222</v>
      </c>
      <c r="T224" s="28">
        <v>8330.098767981206</v>
      </c>
      <c r="U224" s="28">
        <v>8463.3803482689054</v>
      </c>
      <c r="V224" s="28">
        <v>8598.7944338412071</v>
      </c>
      <c r="W224" s="28">
        <v>8736.3751447826671</v>
      </c>
      <c r="X224" s="28"/>
    </row>
    <row r="225" spans="1:28" x14ac:dyDescent="0.25">
      <c r="B225" s="42"/>
      <c r="C225" s="26"/>
      <c r="D225" s="26"/>
      <c r="E225" s="26"/>
      <c r="F225" s="26"/>
      <c r="G225" s="26"/>
      <c r="H225" s="26"/>
      <c r="I225" s="26"/>
      <c r="J225" s="26"/>
      <c r="K225" s="26"/>
      <c r="L225" s="26"/>
      <c r="M225" s="26"/>
      <c r="N225" s="26"/>
      <c r="O225" s="26"/>
      <c r="P225" s="26"/>
      <c r="Q225" s="26"/>
      <c r="R225" s="26"/>
      <c r="S225" s="26"/>
      <c r="T225" s="26"/>
      <c r="U225" s="26"/>
      <c r="V225" s="26"/>
      <c r="W225" s="26"/>
      <c r="X225" s="26"/>
      <c r="Y225" s="21" t="s">
        <v>71</v>
      </c>
      <c r="Z225" s="21" t="s">
        <v>72</v>
      </c>
      <c r="AA225" s="73" t="s">
        <v>184</v>
      </c>
      <c r="AB225" s="73" t="s">
        <v>185</v>
      </c>
    </row>
    <row r="226" spans="1:28" x14ac:dyDescent="0.25">
      <c r="A226" s="37">
        <v>380</v>
      </c>
      <c r="B226" s="42" t="s">
        <v>37</v>
      </c>
      <c r="C226" s="24">
        <v>0</v>
      </c>
      <c r="D226" s="24">
        <v>2.4400318261690335</v>
      </c>
      <c r="E226" s="24">
        <v>2.094179102946172</v>
      </c>
      <c r="F226" s="24">
        <v>1.7589185951648718</v>
      </c>
      <c r="G226" s="24">
        <v>1.7223040560443006</v>
      </c>
      <c r="H226" s="24">
        <v>1.7646216517928821</v>
      </c>
      <c r="I226" s="24">
        <v>1.1082654525096691</v>
      </c>
      <c r="J226" s="24">
        <v>0.64699697121078081</v>
      </c>
      <c r="K226" s="24">
        <v>0.72420232306372345</v>
      </c>
      <c r="L226" s="24">
        <v>0.72601282887138485</v>
      </c>
      <c r="M226" s="24">
        <v>0.57576639696583265</v>
      </c>
      <c r="N226" s="24">
        <v>0.40541522335615809</v>
      </c>
      <c r="O226" s="24">
        <v>0.33771252557371562</v>
      </c>
      <c r="P226" s="24">
        <v>0.35573586584785066</v>
      </c>
      <c r="Q226" s="24">
        <v>-0.21163229741503536</v>
      </c>
      <c r="R226" s="24">
        <v>0</v>
      </c>
      <c r="S226" s="24">
        <v>-9.7676444960803799E-2</v>
      </c>
      <c r="T226" s="24">
        <v>-0.2767499273888972</v>
      </c>
      <c r="U226" s="24">
        <v>-9.7676444960782205E-2</v>
      </c>
      <c r="V226" s="24">
        <v>-0.23305257043276933</v>
      </c>
      <c r="W226" s="24">
        <v>-0.14565785652047114</v>
      </c>
      <c r="X226" s="24"/>
      <c r="Y226" s="30">
        <f>SUM(D226:H226)</f>
        <v>9.7800552321172614</v>
      </c>
      <c r="Z226" s="30">
        <f>SUM(I226:M226)</f>
        <v>3.7812439726213904</v>
      </c>
      <c r="AA226" s="30">
        <f>SUM(O226:S226)</f>
        <v>0.38413964904572717</v>
      </c>
      <c r="AB226" s="30">
        <f>SUM(S226:W226)</f>
        <v>-0.85081324426372373</v>
      </c>
    </row>
    <row r="227" spans="1:28" x14ac:dyDescent="0.25">
      <c r="A227" s="37">
        <v>381</v>
      </c>
      <c r="B227" s="42" t="s">
        <v>75</v>
      </c>
      <c r="C227" s="24">
        <v>0</v>
      </c>
      <c r="D227" s="24">
        <v>1.6100278478979044</v>
      </c>
      <c r="E227" s="24">
        <v>1.3074067150779012</v>
      </c>
      <c r="F227" s="24">
        <v>1.0581430651505355</v>
      </c>
      <c r="G227" s="24">
        <v>1.0247123989969702</v>
      </c>
      <c r="H227" s="24">
        <v>1.012714479819897</v>
      </c>
      <c r="I227" s="24">
        <v>0.96370908913884257</v>
      </c>
      <c r="J227" s="24">
        <v>0.5881790647370736</v>
      </c>
      <c r="K227" s="24">
        <v>0.65836574823974847</v>
      </c>
      <c r="L227" s="24">
        <v>0.66001166261035005</v>
      </c>
      <c r="M227" s="24">
        <v>0.60455471681412398</v>
      </c>
      <c r="N227" s="24">
        <v>0.425685984523966</v>
      </c>
      <c r="O227" s="24">
        <v>0.35459815185240129</v>
      </c>
      <c r="P227" s="24">
        <v>0.35573586584785066</v>
      </c>
      <c r="Q227" s="24">
        <v>-0.23390938135346004</v>
      </c>
      <c r="R227" s="24">
        <v>0</v>
      </c>
      <c r="S227" s="24">
        <v>-0.10281731048505663</v>
      </c>
      <c r="T227" s="24">
        <v>-0.2913157130409445</v>
      </c>
      <c r="U227" s="24">
        <v>-9.7676444960782191E-2</v>
      </c>
      <c r="V227" s="24">
        <v>-0.28788846935812668</v>
      </c>
      <c r="W227" s="24">
        <v>-0.17993029334881724</v>
      </c>
      <c r="X227" s="24"/>
      <c r="Y227" s="30">
        <f t="shared" ref="Y227:Y229" si="40">SUM(D227:H227)</f>
        <v>6.0130045069432079</v>
      </c>
      <c r="Z227" s="30">
        <f t="shared" ref="Z227:Z229" si="41">SUM(I227:M227)</f>
        <v>3.4748202815401386</v>
      </c>
      <c r="AA227" s="30">
        <f t="shared" ref="AA227:AA229" si="42">SUM(O227:S227)</f>
        <v>0.37360732586173528</v>
      </c>
      <c r="AB227" s="30">
        <f t="shared" ref="AB227:AB229" si="43">SUM(S227:W227)</f>
        <v>-0.95962823119372731</v>
      </c>
    </row>
    <row r="228" spans="1:28" x14ac:dyDescent="0.25">
      <c r="A228" s="37">
        <v>382</v>
      </c>
      <c r="B228" s="42" t="s">
        <v>76</v>
      </c>
      <c r="C228" s="24">
        <v>0</v>
      </c>
      <c r="D228" s="24">
        <v>2.3307069798141096</v>
      </c>
      <c r="E228" s="24">
        <v>1.8926268637318191</v>
      </c>
      <c r="F228" s="24">
        <v>1.5519431622207855</v>
      </c>
      <c r="G228" s="24">
        <v>1.5029115185288902</v>
      </c>
      <c r="H228" s="24">
        <v>1.579834588519039</v>
      </c>
      <c r="I228" s="24">
        <v>1.5033861790565939</v>
      </c>
      <c r="J228" s="24">
        <v>0.92932292228457603</v>
      </c>
      <c r="K228" s="24">
        <v>1.0402178822188026</v>
      </c>
      <c r="L228" s="24">
        <v>1.0230180770460424</v>
      </c>
      <c r="M228" s="24">
        <v>0.90395324323635684</v>
      </c>
      <c r="N228" s="24">
        <v>0.63650190066916823</v>
      </c>
      <c r="O228" s="24">
        <v>0.53020866515073339</v>
      </c>
      <c r="P228" s="24">
        <v>0.57629210267351794</v>
      </c>
      <c r="Q228" s="24">
        <v>-0.35420563462095372</v>
      </c>
      <c r="R228" s="24">
        <v>0</v>
      </c>
      <c r="S228" s="24">
        <v>-0.16553586988094118</v>
      </c>
      <c r="T228" s="24">
        <v>-0.46901829799592071</v>
      </c>
      <c r="U228" s="24">
        <v>-0.17067673540515624</v>
      </c>
      <c r="V228" s="24">
        <v>-0.44691257624166331</v>
      </c>
      <c r="W228" s="24">
        <v>-0.27932036015102107</v>
      </c>
      <c r="X228" s="24"/>
      <c r="Y228" s="30">
        <f t="shared" si="40"/>
        <v>8.8580231128146441</v>
      </c>
      <c r="Z228" s="30">
        <f t="shared" si="41"/>
        <v>5.399898303842372</v>
      </c>
      <c r="AA228" s="30">
        <f t="shared" si="42"/>
        <v>0.58675926332235651</v>
      </c>
      <c r="AB228" s="30">
        <f t="shared" si="43"/>
        <v>-1.5314638396747025</v>
      </c>
    </row>
    <row r="229" spans="1:28" x14ac:dyDescent="0.25">
      <c r="A229" s="37">
        <v>383</v>
      </c>
      <c r="B229" s="42" t="s">
        <v>40</v>
      </c>
      <c r="C229" s="24">
        <v>0</v>
      </c>
      <c r="D229" s="24">
        <v>1.8860326218232593</v>
      </c>
      <c r="E229" s="24">
        <v>1.5315335805198271</v>
      </c>
      <c r="F229" s="24">
        <v>1.2697716781806425</v>
      </c>
      <c r="G229" s="24">
        <v>1.2296548787963641</v>
      </c>
      <c r="H229" s="24">
        <v>1.3064016789676669</v>
      </c>
      <c r="I229" s="24">
        <v>1.2431847249891068</v>
      </c>
      <c r="J229" s="24">
        <v>0.77639636545293711</v>
      </c>
      <c r="K229" s="24">
        <v>0.86904278767646781</v>
      </c>
      <c r="L229" s="24">
        <v>0.89101574452397247</v>
      </c>
      <c r="M229" s="24">
        <v>0.79455762781284878</v>
      </c>
      <c r="N229" s="24">
        <v>0.55947300823149815</v>
      </c>
      <c r="O229" s="24">
        <v>0.46604328529172739</v>
      </c>
      <c r="P229" s="24">
        <v>0.49091549487003383</v>
      </c>
      <c r="Q229" s="24">
        <v>-0.31410688353178923</v>
      </c>
      <c r="R229" s="24">
        <v>0</v>
      </c>
      <c r="S229" s="24">
        <v>-0.14805692709848153</v>
      </c>
      <c r="T229" s="24">
        <v>-0.41949462677896004</v>
      </c>
      <c r="U229" s="24">
        <v>-0.14805692709844878</v>
      </c>
      <c r="V229" s="24">
        <v>-0.40304385710137741</v>
      </c>
      <c r="W229" s="24">
        <v>-0.25190241068834412</v>
      </c>
      <c r="X229" s="24"/>
      <c r="Y229" s="30">
        <f t="shared" si="40"/>
        <v>7.2233944382877606</v>
      </c>
      <c r="Z229" s="30">
        <f t="shared" si="41"/>
        <v>4.5741972504553328</v>
      </c>
      <c r="AA229" s="30">
        <f t="shared" si="42"/>
        <v>0.49479496953149038</v>
      </c>
      <c r="AB229" s="30">
        <f t="shared" si="43"/>
        <v>-1.3705547487656118</v>
      </c>
    </row>
    <row r="231" spans="1:28" x14ac:dyDescent="0.25">
      <c r="A231" s="37">
        <v>1</v>
      </c>
      <c r="B231" s="42" t="s">
        <v>103</v>
      </c>
      <c r="C231" s="42" t="s">
        <v>103</v>
      </c>
      <c r="D231" s="42"/>
      <c r="E231" s="42"/>
      <c r="F231" s="42"/>
      <c r="G231" s="42"/>
      <c r="H231" s="42"/>
      <c r="I231" s="42"/>
      <c r="J231" s="42"/>
      <c r="K231" s="42"/>
      <c r="L231" s="42"/>
      <c r="M231" s="42"/>
      <c r="N231" s="42"/>
      <c r="O231" s="42"/>
      <c r="P231" s="42"/>
      <c r="Q231" s="42"/>
      <c r="R231" s="42"/>
      <c r="S231" s="42"/>
      <c r="T231" s="42"/>
      <c r="U231" s="42"/>
      <c r="V231" s="42"/>
      <c r="W231" s="42"/>
      <c r="X231" s="42"/>
    </row>
    <row r="232" spans="1:28" x14ac:dyDescent="0.25">
      <c r="A232" s="37">
        <v>283</v>
      </c>
      <c r="B232" s="42" t="s">
        <v>73</v>
      </c>
      <c r="C232" s="42">
        <v>2020</v>
      </c>
      <c r="D232" s="42">
        <v>2021</v>
      </c>
      <c r="E232" s="42">
        <v>2022</v>
      </c>
      <c r="F232" s="42">
        <v>2023</v>
      </c>
      <c r="G232" s="42">
        <v>2024</v>
      </c>
      <c r="H232" s="42">
        <v>2025</v>
      </c>
      <c r="I232" s="42">
        <v>2026</v>
      </c>
      <c r="J232" s="42">
        <v>2027</v>
      </c>
      <c r="K232" s="42">
        <v>2028</v>
      </c>
      <c r="L232" s="42">
        <v>2029</v>
      </c>
      <c r="M232" s="42">
        <v>2030</v>
      </c>
      <c r="N232" s="42">
        <v>2031</v>
      </c>
      <c r="O232" s="42">
        <v>2032</v>
      </c>
      <c r="P232" s="42">
        <v>2033</v>
      </c>
      <c r="Q232" s="42">
        <v>2034</v>
      </c>
      <c r="R232" s="42">
        <v>2035</v>
      </c>
      <c r="S232" s="42">
        <v>2036</v>
      </c>
      <c r="T232" s="42">
        <v>2037</v>
      </c>
      <c r="U232" s="42">
        <v>2038</v>
      </c>
      <c r="V232" s="42">
        <v>2039</v>
      </c>
      <c r="W232" s="42">
        <v>2040</v>
      </c>
      <c r="X232" s="42"/>
    </row>
    <row r="233" spans="1:28" x14ac:dyDescent="0.25">
      <c r="A233" s="37">
        <v>285</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row>
    <row r="234" spans="1:28" x14ac:dyDescent="0.25">
      <c r="A234" s="37">
        <v>287</v>
      </c>
      <c r="B234" s="42" t="s">
        <v>104</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28" x14ac:dyDescent="0.25">
      <c r="A235" s="37">
        <v>289</v>
      </c>
      <c r="B235" s="42" t="s">
        <v>105</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28" x14ac:dyDescent="0.25">
      <c r="A236" s="37">
        <v>299</v>
      </c>
      <c r="B236" s="42" t="s">
        <v>78</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28" x14ac:dyDescent="0.25">
      <c r="A237" s="37">
        <v>301</v>
      </c>
      <c r="B237" s="42" t="s">
        <v>106</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28" x14ac:dyDescent="0.25">
      <c r="A238" s="37">
        <v>303</v>
      </c>
      <c r="B238" s="42" t="s">
        <v>107</v>
      </c>
      <c r="C238" s="24">
        <v>0</v>
      </c>
      <c r="D238" s="24">
        <v>0</v>
      </c>
      <c r="E238" s="24">
        <v>0</v>
      </c>
      <c r="F238" s="24">
        <v>0</v>
      </c>
      <c r="G238" s="24">
        <v>0</v>
      </c>
      <c r="H238" s="24">
        <v>0</v>
      </c>
      <c r="I238" s="24">
        <v>0</v>
      </c>
      <c r="J238" s="24">
        <v>0</v>
      </c>
      <c r="K238" s="24">
        <v>0</v>
      </c>
      <c r="L238" s="24">
        <v>0</v>
      </c>
      <c r="M238" s="24">
        <v>0</v>
      </c>
      <c r="N238" s="24">
        <v>0</v>
      </c>
      <c r="O238" s="24">
        <v>0</v>
      </c>
      <c r="P238" s="24">
        <v>0</v>
      </c>
      <c r="Q238" s="24">
        <v>0</v>
      </c>
      <c r="R238" s="24">
        <v>0</v>
      </c>
      <c r="S238" s="24">
        <v>0</v>
      </c>
      <c r="T238" s="24">
        <v>0</v>
      </c>
      <c r="U238" s="24">
        <v>0</v>
      </c>
      <c r="V238" s="24">
        <v>0</v>
      </c>
      <c r="W238" s="24">
        <v>0</v>
      </c>
      <c r="X238" s="24"/>
    </row>
    <row r="239" spans="1:28" x14ac:dyDescent="0.25">
      <c r="B239" s="42"/>
      <c r="C239" s="26"/>
      <c r="D239" s="26"/>
      <c r="E239" s="26"/>
      <c r="F239" s="26"/>
      <c r="G239" s="26"/>
      <c r="H239" s="26"/>
      <c r="I239" s="26"/>
      <c r="J239" s="26"/>
      <c r="K239" s="26"/>
      <c r="L239" s="26"/>
      <c r="M239" s="26"/>
      <c r="N239" s="26"/>
      <c r="O239" s="26"/>
      <c r="P239" s="26"/>
      <c r="Q239" s="26"/>
      <c r="R239" s="26"/>
      <c r="S239" s="26"/>
      <c r="T239" s="26"/>
      <c r="U239" s="26"/>
      <c r="V239" s="26"/>
      <c r="W239" s="26"/>
      <c r="X239" s="26"/>
    </row>
    <row r="240" spans="1:28" x14ac:dyDescent="0.25">
      <c r="A240" s="37">
        <v>330</v>
      </c>
      <c r="B240" s="42" t="s">
        <v>82</v>
      </c>
      <c r="C240" s="36">
        <v>0</v>
      </c>
      <c r="D240" s="36">
        <v>0</v>
      </c>
      <c r="E240" s="36">
        <v>0</v>
      </c>
      <c r="F240" s="36">
        <v>0</v>
      </c>
      <c r="G240" s="36">
        <v>0</v>
      </c>
      <c r="H240" s="36">
        <v>0</v>
      </c>
      <c r="I240" s="36">
        <v>0</v>
      </c>
      <c r="J240" s="36">
        <v>0</v>
      </c>
      <c r="K240" s="36">
        <v>0</v>
      </c>
      <c r="L240" s="36">
        <v>0</v>
      </c>
      <c r="M240" s="36">
        <v>0</v>
      </c>
      <c r="N240" s="36">
        <v>0</v>
      </c>
      <c r="O240" s="36">
        <v>0</v>
      </c>
      <c r="P240" s="36">
        <v>0</v>
      </c>
      <c r="Q240" s="36">
        <v>0</v>
      </c>
      <c r="R240" s="36">
        <v>0</v>
      </c>
      <c r="S240" s="36">
        <v>0</v>
      </c>
      <c r="T240" s="36">
        <v>0</v>
      </c>
      <c r="U240" s="36">
        <v>0</v>
      </c>
      <c r="V240" s="36">
        <v>0</v>
      </c>
      <c r="W240" s="36">
        <v>0</v>
      </c>
      <c r="X240" s="36"/>
    </row>
    <row r="241" spans="1:28" x14ac:dyDescent="0.25">
      <c r="A241" s="37">
        <v>331</v>
      </c>
      <c r="B241" s="42" t="s">
        <v>83</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row>
    <row r="242" spans="1:28" x14ac:dyDescent="0.25">
      <c r="A242" s="37">
        <v>332</v>
      </c>
      <c r="B242" s="42" t="s">
        <v>84</v>
      </c>
      <c r="C242" s="28">
        <v>0</v>
      </c>
      <c r="D242" s="28">
        <v>0</v>
      </c>
      <c r="E242" s="28">
        <v>0</v>
      </c>
      <c r="F242" s="28">
        <v>0</v>
      </c>
      <c r="G242" s="28">
        <v>0</v>
      </c>
      <c r="H242" s="28">
        <v>0</v>
      </c>
      <c r="I242" s="28">
        <v>0</v>
      </c>
      <c r="J242" s="28">
        <v>0</v>
      </c>
      <c r="K242" s="28">
        <v>0</v>
      </c>
      <c r="L242" s="28">
        <v>0</v>
      </c>
      <c r="M242" s="28">
        <v>0</v>
      </c>
      <c r="N242" s="28">
        <v>0</v>
      </c>
      <c r="O242" s="28">
        <v>0</v>
      </c>
      <c r="P242" s="28">
        <v>0</v>
      </c>
      <c r="Q242" s="28">
        <v>0</v>
      </c>
      <c r="R242" s="28">
        <v>0</v>
      </c>
      <c r="S242" s="28">
        <v>0</v>
      </c>
      <c r="T242" s="28">
        <v>0</v>
      </c>
      <c r="U242" s="28">
        <v>0</v>
      </c>
      <c r="V242" s="28">
        <v>0</v>
      </c>
      <c r="W242" s="28">
        <v>0</v>
      </c>
      <c r="X242" s="28"/>
    </row>
    <row r="243" spans="1:28" x14ac:dyDescent="0.25">
      <c r="A243" s="37">
        <v>336</v>
      </c>
      <c r="B243" s="42" t="s">
        <v>85</v>
      </c>
      <c r="C243" s="28">
        <v>1</v>
      </c>
      <c r="D243" s="28">
        <v>1</v>
      </c>
      <c r="E243" s="28">
        <v>1</v>
      </c>
      <c r="F243" s="28">
        <v>1</v>
      </c>
      <c r="G243" s="28">
        <v>1</v>
      </c>
      <c r="H243" s="28">
        <v>1</v>
      </c>
      <c r="I243" s="28">
        <v>1</v>
      </c>
      <c r="J243" s="28">
        <v>1</v>
      </c>
      <c r="K243" s="28">
        <v>1</v>
      </c>
      <c r="L243" s="28">
        <v>1</v>
      </c>
      <c r="M243" s="28">
        <v>1</v>
      </c>
      <c r="N243" s="28">
        <v>1</v>
      </c>
      <c r="O243" s="28">
        <v>1</v>
      </c>
      <c r="P243" s="28">
        <v>1</v>
      </c>
      <c r="Q243" s="28">
        <v>1</v>
      </c>
      <c r="R243" s="28">
        <v>1</v>
      </c>
      <c r="S243" s="28">
        <v>1</v>
      </c>
      <c r="T243" s="28">
        <v>1</v>
      </c>
      <c r="U243" s="28">
        <v>1</v>
      </c>
      <c r="V243" s="28">
        <v>1</v>
      </c>
      <c r="W243" s="28">
        <v>1</v>
      </c>
      <c r="X243" s="28"/>
    </row>
    <row r="244" spans="1:28" x14ac:dyDescent="0.25">
      <c r="B244" s="42"/>
      <c r="C244" s="26"/>
      <c r="D244" s="26"/>
      <c r="E244" s="26"/>
      <c r="F244" s="26"/>
      <c r="G244" s="26"/>
      <c r="H244" s="26"/>
      <c r="I244" s="26"/>
      <c r="J244" s="26"/>
      <c r="K244" s="26"/>
      <c r="L244" s="26"/>
      <c r="M244" s="26"/>
      <c r="N244" s="26"/>
      <c r="O244" s="26"/>
      <c r="P244" s="26"/>
      <c r="Q244" s="26"/>
      <c r="R244" s="26"/>
      <c r="S244" s="26"/>
      <c r="T244" s="26"/>
      <c r="U244" s="26"/>
      <c r="V244" s="26"/>
      <c r="W244" s="26"/>
      <c r="X244" s="26"/>
    </row>
    <row r="245" spans="1:28" x14ac:dyDescent="0.25">
      <c r="A245" s="37">
        <v>339</v>
      </c>
      <c r="B245" s="42" t="s">
        <v>86</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28" x14ac:dyDescent="0.25">
      <c r="A246" s="37">
        <v>340</v>
      </c>
      <c r="B246" s="42" t="s">
        <v>87</v>
      </c>
      <c r="C246" s="24">
        <v>0</v>
      </c>
      <c r="D246" s="24">
        <v>0</v>
      </c>
      <c r="E246" s="24">
        <v>0</v>
      </c>
      <c r="F246" s="24">
        <v>0</v>
      </c>
      <c r="G246" s="24">
        <v>0</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row>
    <row r="247" spans="1:28" x14ac:dyDescent="0.25">
      <c r="B247" s="42"/>
      <c r="C247" s="26"/>
      <c r="D247" s="26"/>
      <c r="E247" s="26"/>
      <c r="F247" s="26"/>
      <c r="G247" s="26"/>
      <c r="H247" s="26"/>
      <c r="I247" s="26"/>
      <c r="J247" s="26"/>
      <c r="K247" s="26"/>
      <c r="L247" s="26"/>
      <c r="M247" s="26"/>
      <c r="N247" s="26"/>
      <c r="O247" s="26"/>
      <c r="P247" s="26"/>
      <c r="Q247" s="26"/>
      <c r="R247" s="26"/>
      <c r="S247" s="26"/>
      <c r="T247" s="26"/>
      <c r="U247" s="26"/>
      <c r="V247" s="26"/>
      <c r="W247" s="26"/>
      <c r="X247" s="26"/>
    </row>
    <row r="248" spans="1:28" x14ac:dyDescent="0.25">
      <c r="A248" s="37">
        <v>366</v>
      </c>
      <c r="B248" s="42" t="s">
        <v>88</v>
      </c>
      <c r="C248" s="36">
        <v>0</v>
      </c>
      <c r="D248" s="36">
        <v>0</v>
      </c>
      <c r="E248" s="36">
        <v>0</v>
      </c>
      <c r="F248" s="36">
        <v>0</v>
      </c>
      <c r="G248" s="36">
        <v>0</v>
      </c>
      <c r="H248" s="36">
        <v>0</v>
      </c>
      <c r="I248" s="36">
        <v>0</v>
      </c>
      <c r="J248" s="36">
        <v>0</v>
      </c>
      <c r="K248" s="36">
        <v>0</v>
      </c>
      <c r="L248" s="36">
        <v>0</v>
      </c>
      <c r="M248" s="36">
        <v>0</v>
      </c>
      <c r="N248" s="36">
        <v>0</v>
      </c>
      <c r="O248" s="36">
        <v>0</v>
      </c>
      <c r="P248" s="36">
        <v>0</v>
      </c>
      <c r="Q248" s="36">
        <v>0</v>
      </c>
      <c r="R248" s="36">
        <v>0</v>
      </c>
      <c r="S248" s="36">
        <v>0</v>
      </c>
      <c r="T248" s="36">
        <v>0</v>
      </c>
      <c r="U248" s="36">
        <v>0</v>
      </c>
      <c r="V248" s="36">
        <v>0</v>
      </c>
      <c r="W248" s="36">
        <v>0</v>
      </c>
      <c r="X248" s="36"/>
    </row>
    <row r="249" spans="1:28" x14ac:dyDescent="0.25">
      <c r="A249" s="37">
        <v>368</v>
      </c>
      <c r="B249" s="42" t="s">
        <v>89</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row>
    <row r="250" spans="1:28" x14ac:dyDescent="0.25">
      <c r="A250" s="37">
        <v>369</v>
      </c>
      <c r="B250" s="42" t="s">
        <v>90</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A251" s="37">
        <v>370</v>
      </c>
      <c r="B251" s="42" t="s">
        <v>91</v>
      </c>
      <c r="C251" s="28">
        <v>0</v>
      </c>
      <c r="D251" s="28">
        <v>0</v>
      </c>
      <c r="E251" s="28">
        <v>0</v>
      </c>
      <c r="F251" s="28">
        <v>0</v>
      </c>
      <c r="G251" s="28">
        <v>0</v>
      </c>
      <c r="H251" s="28">
        <v>0</v>
      </c>
      <c r="I251" s="28">
        <v>0</v>
      </c>
      <c r="J251" s="28">
        <v>0</v>
      </c>
      <c r="K251" s="28">
        <v>0</v>
      </c>
      <c r="L251" s="28">
        <v>0</v>
      </c>
      <c r="M251" s="28">
        <v>0</v>
      </c>
      <c r="N251" s="28">
        <v>0</v>
      </c>
      <c r="O251" s="28">
        <v>0</v>
      </c>
      <c r="P251" s="28">
        <v>0</v>
      </c>
      <c r="Q251" s="28">
        <v>0</v>
      </c>
      <c r="R251" s="28">
        <v>0</v>
      </c>
      <c r="S251" s="28">
        <v>0</v>
      </c>
      <c r="T251" s="28">
        <v>0</v>
      </c>
      <c r="U251" s="28">
        <v>0</v>
      </c>
      <c r="V251" s="28">
        <v>0</v>
      </c>
      <c r="W251" s="28">
        <v>0</v>
      </c>
      <c r="X251" s="28"/>
    </row>
    <row r="252" spans="1:28" x14ac:dyDescent="0.25">
      <c r="B252" s="42"/>
      <c r="C252" s="26"/>
      <c r="D252" s="26"/>
      <c r="E252" s="26"/>
      <c r="F252" s="26"/>
      <c r="G252" s="26"/>
      <c r="H252" s="26"/>
      <c r="I252" s="26"/>
      <c r="J252" s="26"/>
      <c r="K252" s="26"/>
      <c r="L252" s="26"/>
      <c r="M252" s="26"/>
      <c r="N252" s="26"/>
      <c r="O252" s="26"/>
      <c r="P252" s="26"/>
      <c r="Q252" s="26"/>
      <c r="R252" s="26"/>
      <c r="S252" s="26"/>
      <c r="T252" s="26"/>
      <c r="U252" s="26"/>
      <c r="V252" s="26"/>
      <c r="W252" s="26"/>
      <c r="X252" s="26"/>
      <c r="Y252" s="21" t="s">
        <v>71</v>
      </c>
      <c r="Z252" s="21" t="s">
        <v>72</v>
      </c>
      <c r="AA252" s="73" t="s">
        <v>184</v>
      </c>
      <c r="AB252" s="73" t="s">
        <v>185</v>
      </c>
    </row>
    <row r="253" spans="1:28" x14ac:dyDescent="0.25">
      <c r="A253" s="37">
        <v>380</v>
      </c>
      <c r="B253" s="42" t="s">
        <v>37</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c r="Y253" s="30">
        <f>SUM(D253:H253)</f>
        <v>0</v>
      </c>
      <c r="Z253" s="30">
        <f>SUM(I253:M253)</f>
        <v>0</v>
      </c>
      <c r="AA253" s="30">
        <f>SUM(O253:S253)</f>
        <v>0</v>
      </c>
      <c r="AB253" s="30">
        <f>SUM(S253:W253)</f>
        <v>0</v>
      </c>
    </row>
    <row r="254" spans="1:28" x14ac:dyDescent="0.25">
      <c r="A254" s="37">
        <v>381</v>
      </c>
      <c r="B254" s="42" t="s">
        <v>75</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 t="shared" ref="Y254:Y256" si="44">SUM(D254:H254)</f>
        <v>0</v>
      </c>
      <c r="Z254" s="30">
        <f t="shared" ref="Z254:Z256" si="45">SUM(I254:M254)</f>
        <v>0</v>
      </c>
      <c r="AA254" s="30">
        <f t="shared" ref="AA254:AA256" si="46">SUM(O254:S254)</f>
        <v>0</v>
      </c>
      <c r="AB254" s="30">
        <f t="shared" ref="AB254:AB256" si="47">SUM(S254:W254)</f>
        <v>0</v>
      </c>
    </row>
    <row r="255" spans="1:28" x14ac:dyDescent="0.25">
      <c r="A255" s="37">
        <v>382</v>
      </c>
      <c r="B255" s="42" t="s">
        <v>76</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si="44"/>
        <v>0</v>
      </c>
      <c r="Z255" s="30">
        <f t="shared" si="45"/>
        <v>0</v>
      </c>
      <c r="AA255" s="30">
        <f t="shared" si="46"/>
        <v>0</v>
      </c>
      <c r="AB255" s="30">
        <f t="shared" si="47"/>
        <v>0</v>
      </c>
    </row>
    <row r="256" spans="1:28" x14ac:dyDescent="0.25">
      <c r="A256" s="37">
        <v>383</v>
      </c>
      <c r="B256" s="42" t="s">
        <v>40</v>
      </c>
      <c r="C256" s="24">
        <v>0</v>
      </c>
      <c r="D256" s="24">
        <v>0</v>
      </c>
      <c r="E256" s="24">
        <v>0</v>
      </c>
      <c r="F256" s="24">
        <v>0</v>
      </c>
      <c r="G256" s="24">
        <v>0</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c r="Y256" s="30">
        <f t="shared" si="44"/>
        <v>0</v>
      </c>
      <c r="Z256" s="30">
        <f t="shared" si="45"/>
        <v>0</v>
      </c>
      <c r="AA256" s="30">
        <f t="shared" si="46"/>
        <v>0</v>
      </c>
      <c r="AB256" s="30">
        <f t="shared" si="47"/>
        <v>0</v>
      </c>
    </row>
    <row r="258" spans="1:24" x14ac:dyDescent="0.25">
      <c r="A258" s="37">
        <v>1</v>
      </c>
      <c r="B258" s="42" t="s">
        <v>103</v>
      </c>
      <c r="C258" s="42" t="s">
        <v>103</v>
      </c>
      <c r="D258" s="42"/>
      <c r="E258" s="42"/>
      <c r="F258" s="42"/>
      <c r="G258" s="42"/>
      <c r="H258" s="42"/>
      <c r="I258" s="42"/>
      <c r="J258" s="42"/>
      <c r="K258" s="42"/>
      <c r="L258" s="42"/>
      <c r="M258" s="42"/>
      <c r="N258" s="42"/>
      <c r="O258" s="42"/>
      <c r="P258" s="42"/>
      <c r="Q258" s="42"/>
      <c r="R258" s="42"/>
      <c r="S258" s="42"/>
      <c r="T258" s="42"/>
      <c r="U258" s="42"/>
      <c r="V258" s="42"/>
      <c r="W258" s="42"/>
      <c r="X258" s="42"/>
    </row>
    <row r="259" spans="1:24" x14ac:dyDescent="0.25">
      <c r="A259" s="37">
        <v>283</v>
      </c>
      <c r="B259" s="42" t="s">
        <v>73</v>
      </c>
      <c r="C259" s="42">
        <v>2020</v>
      </c>
      <c r="D259" s="42">
        <v>2021</v>
      </c>
      <c r="E259" s="42">
        <v>2022</v>
      </c>
      <c r="F259" s="42">
        <v>2023</v>
      </c>
      <c r="G259" s="42">
        <v>2024</v>
      </c>
      <c r="H259" s="42">
        <v>2025</v>
      </c>
      <c r="I259" s="42">
        <v>2026</v>
      </c>
      <c r="J259" s="42">
        <v>2027</v>
      </c>
      <c r="K259" s="42">
        <v>2028</v>
      </c>
      <c r="L259" s="42">
        <v>2029</v>
      </c>
      <c r="M259" s="42">
        <v>2030</v>
      </c>
      <c r="N259" s="42">
        <v>2031</v>
      </c>
      <c r="O259" s="42">
        <v>2032</v>
      </c>
      <c r="P259" s="42">
        <v>2033</v>
      </c>
      <c r="Q259" s="42">
        <v>2034</v>
      </c>
      <c r="R259" s="42">
        <v>2035</v>
      </c>
      <c r="S259" s="42">
        <v>2036</v>
      </c>
      <c r="T259" s="42">
        <v>2037</v>
      </c>
      <c r="U259" s="42">
        <v>2038</v>
      </c>
      <c r="V259" s="42">
        <v>2039</v>
      </c>
      <c r="W259" s="42">
        <v>2040</v>
      </c>
      <c r="X259" s="42"/>
    </row>
    <row r="260" spans="1:24" x14ac:dyDescent="0.25">
      <c r="A260" s="37">
        <v>285</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row>
    <row r="261" spans="1:24" x14ac:dyDescent="0.25">
      <c r="A261" s="37">
        <v>287</v>
      </c>
      <c r="B261" s="42" t="s">
        <v>104</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4" x14ac:dyDescent="0.25">
      <c r="A262" s="37">
        <v>289</v>
      </c>
      <c r="B262" s="42" t="s">
        <v>105</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4" x14ac:dyDescent="0.25">
      <c r="A263" s="37">
        <v>299</v>
      </c>
      <c r="B263" s="42" t="s">
        <v>78</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4" x14ac:dyDescent="0.25">
      <c r="A264" s="37">
        <v>301</v>
      </c>
      <c r="B264" s="42" t="s">
        <v>106</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4" x14ac:dyDescent="0.25">
      <c r="A265" s="37">
        <v>303</v>
      </c>
      <c r="B265" s="42" t="s">
        <v>107</v>
      </c>
      <c r="C265" s="24">
        <v>0</v>
      </c>
      <c r="D265" s="24">
        <v>0</v>
      </c>
      <c r="E265" s="24">
        <v>0</v>
      </c>
      <c r="F265" s="24">
        <v>0</v>
      </c>
      <c r="G265" s="24">
        <v>0</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row>
    <row r="266" spans="1:24" x14ac:dyDescent="0.25">
      <c r="B266" s="42"/>
      <c r="C266" s="26"/>
      <c r="D266" s="26"/>
      <c r="E266" s="26"/>
      <c r="F266" s="26"/>
      <c r="G266" s="26"/>
      <c r="H266" s="26"/>
      <c r="I266" s="26"/>
      <c r="J266" s="26"/>
      <c r="K266" s="26"/>
      <c r="L266" s="26"/>
      <c r="M266" s="26"/>
      <c r="N266" s="26"/>
      <c r="O266" s="26"/>
      <c r="P266" s="26"/>
      <c r="Q266" s="26"/>
      <c r="R266" s="26"/>
      <c r="S266" s="26"/>
      <c r="T266" s="26"/>
      <c r="U266" s="26"/>
      <c r="V266" s="26"/>
      <c r="W266" s="26"/>
      <c r="X266" s="26"/>
    </row>
    <row r="267" spans="1:24" x14ac:dyDescent="0.25">
      <c r="A267" s="37">
        <v>330</v>
      </c>
      <c r="B267" s="42" t="s">
        <v>82</v>
      </c>
      <c r="C267" s="36">
        <v>0</v>
      </c>
      <c r="D267" s="36">
        <v>0</v>
      </c>
      <c r="E267" s="36">
        <v>0</v>
      </c>
      <c r="F267" s="36">
        <v>0</v>
      </c>
      <c r="G267" s="36">
        <v>0</v>
      </c>
      <c r="H267" s="36">
        <v>0</v>
      </c>
      <c r="I267" s="36">
        <v>0</v>
      </c>
      <c r="J267" s="36">
        <v>0</v>
      </c>
      <c r="K267" s="36">
        <v>0</v>
      </c>
      <c r="L267" s="36">
        <v>0</v>
      </c>
      <c r="M267" s="36">
        <v>0</v>
      </c>
      <c r="N267" s="36">
        <v>0</v>
      </c>
      <c r="O267" s="36">
        <v>0</v>
      </c>
      <c r="P267" s="36">
        <v>0</v>
      </c>
      <c r="Q267" s="36">
        <v>0</v>
      </c>
      <c r="R267" s="36">
        <v>0</v>
      </c>
      <c r="S267" s="36">
        <v>0</v>
      </c>
      <c r="T267" s="36">
        <v>0</v>
      </c>
      <c r="U267" s="36">
        <v>0</v>
      </c>
      <c r="V267" s="36">
        <v>0</v>
      </c>
      <c r="W267" s="36">
        <v>0</v>
      </c>
      <c r="X267" s="36"/>
    </row>
    <row r="268" spans="1:24" x14ac:dyDescent="0.25">
      <c r="A268" s="37">
        <v>331</v>
      </c>
      <c r="B268" s="42" t="s">
        <v>83</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row>
    <row r="269" spans="1:24" x14ac:dyDescent="0.25">
      <c r="A269" s="37">
        <v>332</v>
      </c>
      <c r="B269" s="42" t="s">
        <v>84</v>
      </c>
      <c r="C269" s="28">
        <v>0</v>
      </c>
      <c r="D269" s="28">
        <v>0</v>
      </c>
      <c r="E269" s="28">
        <v>0</v>
      </c>
      <c r="F269" s="28">
        <v>0</v>
      </c>
      <c r="G269" s="28">
        <v>0</v>
      </c>
      <c r="H269" s="28">
        <v>0</v>
      </c>
      <c r="I269" s="28">
        <v>0</v>
      </c>
      <c r="J269" s="28">
        <v>0</v>
      </c>
      <c r="K269" s="28">
        <v>0</v>
      </c>
      <c r="L269" s="28">
        <v>0</v>
      </c>
      <c r="M269" s="28">
        <v>0</v>
      </c>
      <c r="N269" s="28">
        <v>0</v>
      </c>
      <c r="O269" s="28">
        <v>0</v>
      </c>
      <c r="P269" s="28">
        <v>0</v>
      </c>
      <c r="Q269" s="28">
        <v>0</v>
      </c>
      <c r="R269" s="28">
        <v>0</v>
      </c>
      <c r="S269" s="28">
        <v>0</v>
      </c>
      <c r="T269" s="28">
        <v>0</v>
      </c>
      <c r="U269" s="28">
        <v>0</v>
      </c>
      <c r="V269" s="28">
        <v>0</v>
      </c>
      <c r="W269" s="28">
        <v>0</v>
      </c>
      <c r="X269" s="28"/>
    </row>
    <row r="270" spans="1:24" x14ac:dyDescent="0.25">
      <c r="A270" s="37">
        <v>336</v>
      </c>
      <c r="B270" s="42" t="s">
        <v>85</v>
      </c>
      <c r="C270" s="28">
        <v>1</v>
      </c>
      <c r="D270" s="28">
        <v>1</v>
      </c>
      <c r="E270" s="28">
        <v>1</v>
      </c>
      <c r="F270" s="28">
        <v>1</v>
      </c>
      <c r="G270" s="28">
        <v>1</v>
      </c>
      <c r="H270" s="28">
        <v>1</v>
      </c>
      <c r="I270" s="28">
        <v>1</v>
      </c>
      <c r="J270" s="28">
        <v>1</v>
      </c>
      <c r="K270" s="28">
        <v>1</v>
      </c>
      <c r="L270" s="28">
        <v>1</v>
      </c>
      <c r="M270" s="28">
        <v>1</v>
      </c>
      <c r="N270" s="28">
        <v>1</v>
      </c>
      <c r="O270" s="28">
        <v>1</v>
      </c>
      <c r="P270" s="28">
        <v>1</v>
      </c>
      <c r="Q270" s="28">
        <v>1</v>
      </c>
      <c r="R270" s="28">
        <v>1</v>
      </c>
      <c r="S270" s="28">
        <v>1</v>
      </c>
      <c r="T270" s="28">
        <v>1</v>
      </c>
      <c r="U270" s="28">
        <v>1</v>
      </c>
      <c r="V270" s="28">
        <v>1</v>
      </c>
      <c r="W270" s="28">
        <v>1</v>
      </c>
      <c r="X270" s="28"/>
    </row>
    <row r="271" spans="1:24" x14ac:dyDescent="0.25">
      <c r="B271" s="42"/>
      <c r="C271" s="26"/>
      <c r="D271" s="26"/>
      <c r="E271" s="26"/>
      <c r="F271" s="26"/>
      <c r="G271" s="26"/>
      <c r="H271" s="26"/>
      <c r="I271" s="26"/>
      <c r="J271" s="26"/>
      <c r="K271" s="26"/>
      <c r="L271" s="26"/>
      <c r="M271" s="26"/>
      <c r="N271" s="26"/>
      <c r="O271" s="26"/>
      <c r="P271" s="26"/>
      <c r="Q271" s="26"/>
      <c r="R271" s="26"/>
      <c r="S271" s="26"/>
      <c r="T271" s="26"/>
      <c r="U271" s="26"/>
      <c r="V271" s="26"/>
      <c r="W271" s="26"/>
      <c r="X271" s="26"/>
    </row>
    <row r="272" spans="1:24" x14ac:dyDescent="0.25">
      <c r="A272" s="37">
        <v>339</v>
      </c>
      <c r="B272" s="42" t="s">
        <v>86</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A273" s="37">
        <v>340</v>
      </c>
      <c r="B273" s="42" t="s">
        <v>87</v>
      </c>
      <c r="C273" s="24">
        <v>0</v>
      </c>
      <c r="D273" s="24">
        <v>0</v>
      </c>
      <c r="E273" s="24">
        <v>0</v>
      </c>
      <c r="F273" s="24">
        <v>0</v>
      </c>
      <c r="G273" s="24">
        <v>0</v>
      </c>
      <c r="H273" s="24">
        <v>0</v>
      </c>
      <c r="I273" s="24">
        <v>0</v>
      </c>
      <c r="J273" s="24">
        <v>0</v>
      </c>
      <c r="K273" s="24">
        <v>0</v>
      </c>
      <c r="L273" s="24">
        <v>0</v>
      </c>
      <c r="M273" s="24">
        <v>0</v>
      </c>
      <c r="N273" s="24">
        <v>0</v>
      </c>
      <c r="O273" s="24">
        <v>0</v>
      </c>
      <c r="P273" s="24">
        <v>0</v>
      </c>
      <c r="Q273" s="24">
        <v>0</v>
      </c>
      <c r="R273" s="24">
        <v>0</v>
      </c>
      <c r="S273" s="24">
        <v>0</v>
      </c>
      <c r="T273" s="24">
        <v>0</v>
      </c>
      <c r="U273" s="24">
        <v>0</v>
      </c>
      <c r="V273" s="24">
        <v>0</v>
      </c>
      <c r="W273" s="24">
        <v>0</v>
      </c>
      <c r="X273" s="24"/>
    </row>
    <row r="274" spans="1:24" x14ac:dyDescent="0.25">
      <c r="B274" s="42"/>
      <c r="C274" s="26"/>
      <c r="D274" s="26"/>
      <c r="E274" s="26"/>
      <c r="F274" s="26"/>
      <c r="G274" s="26"/>
      <c r="H274" s="26"/>
      <c r="I274" s="26"/>
      <c r="J274" s="26"/>
      <c r="K274" s="26"/>
      <c r="L274" s="26"/>
      <c r="M274" s="26"/>
      <c r="N274" s="26"/>
      <c r="O274" s="26"/>
      <c r="P274" s="26"/>
      <c r="Q274" s="26"/>
      <c r="R274" s="26"/>
      <c r="S274" s="26"/>
      <c r="T274" s="26"/>
      <c r="U274" s="26"/>
      <c r="V274" s="26"/>
      <c r="W274" s="26"/>
      <c r="X274" s="26"/>
    </row>
    <row r="275" spans="1:24" x14ac:dyDescent="0.25">
      <c r="A275" s="37">
        <v>366</v>
      </c>
      <c r="B275" s="42" t="s">
        <v>88</v>
      </c>
      <c r="C275" s="36">
        <v>0</v>
      </c>
      <c r="D275" s="36">
        <v>0</v>
      </c>
      <c r="E275" s="36">
        <v>0</v>
      </c>
      <c r="F275" s="36">
        <v>0</v>
      </c>
      <c r="G275" s="36">
        <v>0</v>
      </c>
      <c r="H275" s="36">
        <v>0</v>
      </c>
      <c r="I275" s="36">
        <v>0</v>
      </c>
      <c r="J275" s="36">
        <v>0</v>
      </c>
      <c r="K275" s="36">
        <v>0</v>
      </c>
      <c r="L275" s="36">
        <v>0</v>
      </c>
      <c r="M275" s="36">
        <v>0</v>
      </c>
      <c r="N275" s="36">
        <v>0</v>
      </c>
      <c r="O275" s="36">
        <v>0</v>
      </c>
      <c r="P275" s="36">
        <v>0</v>
      </c>
      <c r="Q275" s="36">
        <v>0</v>
      </c>
      <c r="R275" s="36">
        <v>0</v>
      </c>
      <c r="S275" s="36">
        <v>0</v>
      </c>
      <c r="T275" s="36">
        <v>0</v>
      </c>
      <c r="U275" s="36">
        <v>0</v>
      </c>
      <c r="V275" s="36">
        <v>0</v>
      </c>
      <c r="W275" s="36">
        <v>0</v>
      </c>
      <c r="X275" s="36"/>
    </row>
    <row r="276" spans="1:24" ht="13.5" customHeight="1" x14ac:dyDescent="0.25">
      <c r="A276" s="37">
        <v>368</v>
      </c>
      <c r="B276" s="42" t="s">
        <v>89</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row>
    <row r="277" spans="1:24" x14ac:dyDescent="0.25">
      <c r="A277" s="37">
        <v>369</v>
      </c>
      <c r="B277" s="42" t="s">
        <v>90</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A278" s="37">
        <v>370</v>
      </c>
      <c r="B278" s="42" t="s">
        <v>91</v>
      </c>
      <c r="C278" s="28">
        <v>0</v>
      </c>
      <c r="D278" s="28">
        <v>0</v>
      </c>
      <c r="E278" s="28">
        <v>0</v>
      </c>
      <c r="F278" s="28">
        <v>0</v>
      </c>
      <c r="G278" s="28">
        <v>0</v>
      </c>
      <c r="H278" s="28">
        <v>0</v>
      </c>
      <c r="I278" s="28">
        <v>0</v>
      </c>
      <c r="J278" s="28">
        <v>0</v>
      </c>
      <c r="K278" s="28">
        <v>0</v>
      </c>
      <c r="L278" s="28">
        <v>0</v>
      </c>
      <c r="M278" s="28">
        <v>0</v>
      </c>
      <c r="N278" s="28">
        <v>0</v>
      </c>
      <c r="O278" s="28">
        <v>0</v>
      </c>
      <c r="P278" s="28">
        <v>0</v>
      </c>
      <c r="Q278" s="28">
        <v>0</v>
      </c>
      <c r="R278" s="28">
        <v>0</v>
      </c>
      <c r="S278" s="28">
        <v>0</v>
      </c>
      <c r="T278" s="28">
        <v>0</v>
      </c>
      <c r="U278" s="28">
        <v>0</v>
      </c>
      <c r="V278" s="28">
        <v>0</v>
      </c>
      <c r="W278" s="28">
        <v>0</v>
      </c>
      <c r="X278" s="28"/>
    </row>
    <row r="279" spans="1:24" x14ac:dyDescent="0.25">
      <c r="B279" s="42"/>
      <c r="C279" s="26"/>
      <c r="D279" s="26"/>
      <c r="E279" s="26"/>
      <c r="F279" s="26"/>
      <c r="G279" s="26"/>
      <c r="H279" s="26"/>
      <c r="I279" s="26"/>
      <c r="J279" s="26"/>
      <c r="K279" s="26"/>
      <c r="L279" s="26"/>
      <c r="M279" s="26"/>
      <c r="N279" s="26"/>
      <c r="O279" s="26"/>
      <c r="P279" s="26"/>
      <c r="Q279" s="26"/>
      <c r="R279" s="26"/>
      <c r="S279" s="26"/>
      <c r="T279" s="26"/>
      <c r="U279" s="26"/>
      <c r="V279" s="26"/>
      <c r="W279" s="26"/>
      <c r="X279" s="26"/>
    </row>
    <row r="280" spans="1:24" x14ac:dyDescent="0.25">
      <c r="A280" s="37">
        <v>380</v>
      </c>
      <c r="B280" s="42" t="s">
        <v>37</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row>
    <row r="281" spans="1:24" x14ac:dyDescent="0.25">
      <c r="A281" s="37">
        <v>381</v>
      </c>
      <c r="B281" s="42" t="s">
        <v>75</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382</v>
      </c>
      <c r="B282" s="42" t="s">
        <v>76</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A283" s="37">
        <v>383</v>
      </c>
      <c r="B283" s="42" t="s">
        <v>40</v>
      </c>
      <c r="C283" s="24">
        <v>0</v>
      </c>
      <c r="D283" s="24">
        <v>0</v>
      </c>
      <c r="E283" s="24">
        <v>0</v>
      </c>
      <c r="F283" s="24">
        <v>0</v>
      </c>
      <c r="G283" s="24">
        <v>0</v>
      </c>
      <c r="H283" s="24">
        <v>0</v>
      </c>
      <c r="I283" s="24">
        <v>0</v>
      </c>
      <c r="J283" s="24">
        <v>0</v>
      </c>
      <c r="K283" s="24">
        <v>0</v>
      </c>
      <c r="L283" s="24">
        <v>0</v>
      </c>
      <c r="M283" s="24">
        <v>0</v>
      </c>
      <c r="N283" s="24">
        <v>0</v>
      </c>
      <c r="O283" s="24">
        <v>0</v>
      </c>
      <c r="P283" s="24">
        <v>0</v>
      </c>
      <c r="Q283" s="24">
        <v>0</v>
      </c>
      <c r="R283" s="24">
        <v>0</v>
      </c>
      <c r="S283" s="24">
        <v>0</v>
      </c>
      <c r="T283" s="24">
        <v>0</v>
      </c>
      <c r="U283" s="24">
        <v>0</v>
      </c>
      <c r="V283" s="24">
        <v>0</v>
      </c>
      <c r="W283" s="24">
        <v>0</v>
      </c>
      <c r="X283" s="24"/>
    </row>
    <row r="284" spans="1:24" x14ac:dyDescent="0.25">
      <c r="B284" s="43"/>
    </row>
    <row r="285" spans="1:24" x14ac:dyDescent="0.25">
      <c r="A285" s="37">
        <v>1</v>
      </c>
      <c r="B285" s="42" t="s">
        <v>103</v>
      </c>
      <c r="C285" s="42" t="s">
        <v>103</v>
      </c>
      <c r="D285" s="42"/>
      <c r="E285" s="42"/>
      <c r="F285" s="42"/>
      <c r="G285" s="42"/>
      <c r="H285" s="42"/>
      <c r="I285" s="42"/>
      <c r="J285" s="42"/>
      <c r="K285" s="42"/>
      <c r="L285" s="42"/>
      <c r="M285" s="42"/>
      <c r="N285" s="42"/>
      <c r="O285" s="42"/>
      <c r="P285" s="42"/>
      <c r="Q285" s="42"/>
      <c r="R285" s="42"/>
      <c r="S285" s="42"/>
      <c r="T285" s="42"/>
      <c r="U285" s="42"/>
      <c r="V285" s="42"/>
      <c r="W285" s="42"/>
      <c r="X285" s="42"/>
    </row>
    <row r="286" spans="1:24" x14ac:dyDescent="0.25">
      <c r="A286" s="37">
        <v>283</v>
      </c>
      <c r="B286" s="42" t="s">
        <v>73</v>
      </c>
      <c r="C286" s="42">
        <v>2020</v>
      </c>
      <c r="D286" s="42">
        <v>2021</v>
      </c>
      <c r="E286" s="42">
        <v>2022</v>
      </c>
      <c r="F286" s="42">
        <v>2023</v>
      </c>
      <c r="G286" s="42">
        <v>2024</v>
      </c>
      <c r="H286" s="42">
        <v>2025</v>
      </c>
      <c r="I286" s="42">
        <v>2026</v>
      </c>
      <c r="J286" s="42">
        <v>2027</v>
      </c>
      <c r="K286" s="42">
        <v>2028</v>
      </c>
      <c r="L286" s="42">
        <v>2029</v>
      </c>
      <c r="M286" s="42">
        <v>2030</v>
      </c>
      <c r="N286" s="42">
        <v>2031</v>
      </c>
      <c r="O286" s="42">
        <v>2032</v>
      </c>
      <c r="P286" s="42">
        <v>2033</v>
      </c>
      <c r="Q286" s="42">
        <v>2034</v>
      </c>
      <c r="R286" s="42">
        <v>2035</v>
      </c>
      <c r="S286" s="42">
        <v>2036</v>
      </c>
      <c r="T286" s="42">
        <v>2037</v>
      </c>
      <c r="U286" s="42">
        <v>2038</v>
      </c>
      <c r="V286" s="42">
        <v>2039</v>
      </c>
      <c r="W286" s="42">
        <v>2040</v>
      </c>
      <c r="X286" s="42"/>
    </row>
    <row r="287" spans="1:24" x14ac:dyDescent="0.25">
      <c r="A287" s="37">
        <v>285</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row>
    <row r="288" spans="1:24" x14ac:dyDescent="0.25">
      <c r="A288" s="37">
        <v>287</v>
      </c>
      <c r="B288" s="42" t="s">
        <v>104</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289</v>
      </c>
      <c r="B289" s="42" t="s">
        <v>105</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299</v>
      </c>
      <c r="B290" s="42" t="s">
        <v>78</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301</v>
      </c>
      <c r="B291" s="42" t="s">
        <v>106</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A292" s="37">
        <v>303</v>
      </c>
      <c r="B292" s="42" t="s">
        <v>107</v>
      </c>
      <c r="C292" s="24">
        <v>0</v>
      </c>
      <c r="D292" s="24">
        <v>0</v>
      </c>
      <c r="E292" s="24">
        <v>0</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row>
    <row r="293" spans="1:24" x14ac:dyDescent="0.25">
      <c r="B293" s="42"/>
      <c r="C293" s="26"/>
      <c r="D293" s="26"/>
      <c r="E293" s="26"/>
      <c r="F293" s="26"/>
      <c r="G293" s="26"/>
      <c r="H293" s="26"/>
      <c r="I293" s="26"/>
      <c r="J293" s="26"/>
      <c r="K293" s="26"/>
      <c r="L293" s="26"/>
      <c r="M293" s="26"/>
      <c r="N293" s="26"/>
      <c r="O293" s="26"/>
      <c r="P293" s="26"/>
      <c r="Q293" s="26"/>
      <c r="R293" s="26"/>
      <c r="S293" s="26"/>
      <c r="T293" s="26"/>
      <c r="U293" s="26"/>
      <c r="V293" s="26"/>
      <c r="W293" s="26"/>
      <c r="X293" s="26"/>
    </row>
    <row r="294" spans="1:24" x14ac:dyDescent="0.25">
      <c r="A294" s="37">
        <v>330</v>
      </c>
      <c r="B294" s="42" t="s">
        <v>82</v>
      </c>
      <c r="C294" s="36">
        <v>0</v>
      </c>
      <c r="D294" s="36">
        <v>0</v>
      </c>
      <c r="E294" s="36">
        <v>0</v>
      </c>
      <c r="F294" s="36">
        <v>0</v>
      </c>
      <c r="G294" s="36">
        <v>0</v>
      </c>
      <c r="H294" s="36">
        <v>0</v>
      </c>
      <c r="I294" s="36">
        <v>0</v>
      </c>
      <c r="J294" s="36">
        <v>0</v>
      </c>
      <c r="K294" s="36">
        <v>0</v>
      </c>
      <c r="L294" s="36">
        <v>0</v>
      </c>
      <c r="M294" s="36">
        <v>0</v>
      </c>
      <c r="N294" s="36">
        <v>0</v>
      </c>
      <c r="O294" s="36">
        <v>0</v>
      </c>
      <c r="P294" s="36">
        <v>0</v>
      </c>
      <c r="Q294" s="36">
        <v>0</v>
      </c>
      <c r="R294" s="36">
        <v>0</v>
      </c>
      <c r="S294" s="36">
        <v>0</v>
      </c>
      <c r="T294" s="36">
        <v>0</v>
      </c>
      <c r="U294" s="36">
        <v>0</v>
      </c>
      <c r="V294" s="36">
        <v>0</v>
      </c>
      <c r="W294" s="36">
        <v>0</v>
      </c>
      <c r="X294" s="36"/>
    </row>
    <row r="295" spans="1:24" x14ac:dyDescent="0.25">
      <c r="A295" s="37">
        <v>331</v>
      </c>
      <c r="B295" s="42" t="s">
        <v>83</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row>
    <row r="296" spans="1:24" x14ac:dyDescent="0.25">
      <c r="A296" s="37">
        <v>332</v>
      </c>
      <c r="B296" s="42" t="s">
        <v>84</v>
      </c>
      <c r="C296" s="28">
        <v>0</v>
      </c>
      <c r="D296" s="28">
        <v>0</v>
      </c>
      <c r="E296" s="28">
        <v>0</v>
      </c>
      <c r="F296" s="28">
        <v>0</v>
      </c>
      <c r="G296" s="28">
        <v>0</v>
      </c>
      <c r="H296" s="28">
        <v>0</v>
      </c>
      <c r="I296" s="28">
        <v>0</v>
      </c>
      <c r="J296" s="28">
        <v>0</v>
      </c>
      <c r="K296" s="28">
        <v>0</v>
      </c>
      <c r="L296" s="28">
        <v>0</v>
      </c>
      <c r="M296" s="28">
        <v>0</v>
      </c>
      <c r="N296" s="28">
        <v>0</v>
      </c>
      <c r="O296" s="28">
        <v>0</v>
      </c>
      <c r="P296" s="28">
        <v>0</v>
      </c>
      <c r="Q296" s="28">
        <v>0</v>
      </c>
      <c r="R296" s="28">
        <v>0</v>
      </c>
      <c r="S296" s="28">
        <v>0</v>
      </c>
      <c r="T296" s="28">
        <v>0</v>
      </c>
      <c r="U296" s="28">
        <v>0</v>
      </c>
      <c r="V296" s="28">
        <v>0</v>
      </c>
      <c r="W296" s="28">
        <v>0</v>
      </c>
      <c r="X296" s="28"/>
    </row>
    <row r="297" spans="1:24" x14ac:dyDescent="0.25">
      <c r="A297" s="37">
        <v>336</v>
      </c>
      <c r="B297" s="42" t="s">
        <v>85</v>
      </c>
      <c r="C297" s="28">
        <v>1</v>
      </c>
      <c r="D297" s="28">
        <v>1</v>
      </c>
      <c r="E297" s="28">
        <v>1</v>
      </c>
      <c r="F297" s="28">
        <v>1</v>
      </c>
      <c r="G297" s="28">
        <v>1</v>
      </c>
      <c r="H297" s="28">
        <v>1</v>
      </c>
      <c r="I297" s="28">
        <v>1</v>
      </c>
      <c r="J297" s="28">
        <v>1</v>
      </c>
      <c r="K297" s="28">
        <v>1</v>
      </c>
      <c r="L297" s="28">
        <v>1</v>
      </c>
      <c r="M297" s="28">
        <v>1</v>
      </c>
      <c r="N297" s="28">
        <v>1</v>
      </c>
      <c r="O297" s="28">
        <v>1</v>
      </c>
      <c r="P297" s="28">
        <v>1</v>
      </c>
      <c r="Q297" s="28">
        <v>1</v>
      </c>
      <c r="R297" s="28">
        <v>1</v>
      </c>
      <c r="S297" s="28">
        <v>1</v>
      </c>
      <c r="T297" s="28">
        <v>1</v>
      </c>
      <c r="U297" s="28">
        <v>1</v>
      </c>
      <c r="V297" s="28">
        <v>1</v>
      </c>
      <c r="W297" s="28">
        <v>1</v>
      </c>
      <c r="X297" s="28"/>
    </row>
    <row r="298" spans="1:24" x14ac:dyDescent="0.25">
      <c r="B298" s="42"/>
      <c r="C298" s="26"/>
      <c r="D298" s="26"/>
      <c r="E298" s="26"/>
      <c r="F298" s="26"/>
      <c r="G298" s="26"/>
      <c r="H298" s="26"/>
      <c r="I298" s="26"/>
      <c r="J298" s="26"/>
      <c r="K298" s="26"/>
      <c r="L298" s="26"/>
      <c r="M298" s="26"/>
      <c r="N298" s="26"/>
      <c r="O298" s="26"/>
      <c r="P298" s="26"/>
      <c r="Q298" s="26"/>
      <c r="R298" s="26"/>
      <c r="S298" s="26"/>
      <c r="T298" s="26"/>
      <c r="U298" s="26"/>
      <c r="V298" s="26"/>
      <c r="W298" s="26"/>
      <c r="X298" s="26"/>
    </row>
    <row r="299" spans="1:24" x14ac:dyDescent="0.25">
      <c r="A299" s="37">
        <v>339</v>
      </c>
      <c r="B299" s="42" t="s">
        <v>86</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A300" s="37">
        <v>340</v>
      </c>
      <c r="B300" s="42" t="s">
        <v>87</v>
      </c>
      <c r="C300" s="24">
        <v>0</v>
      </c>
      <c r="D300" s="24">
        <v>0</v>
      </c>
      <c r="E300" s="24">
        <v>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row>
    <row r="301" spans="1:24" x14ac:dyDescent="0.25">
      <c r="B301" s="42"/>
      <c r="C301" s="26"/>
      <c r="D301" s="26"/>
      <c r="E301" s="26"/>
      <c r="F301" s="26"/>
      <c r="G301" s="26"/>
      <c r="H301" s="26"/>
      <c r="I301" s="26"/>
      <c r="J301" s="26"/>
      <c r="K301" s="26"/>
      <c r="L301" s="26"/>
      <c r="M301" s="26"/>
      <c r="N301" s="26"/>
      <c r="O301" s="26"/>
      <c r="P301" s="26"/>
      <c r="Q301" s="26"/>
      <c r="R301" s="26"/>
      <c r="S301" s="26"/>
      <c r="T301" s="26"/>
      <c r="U301" s="26"/>
      <c r="V301" s="26"/>
      <c r="W301" s="26"/>
      <c r="X301" s="26"/>
    </row>
    <row r="302" spans="1:24" x14ac:dyDescent="0.25">
      <c r="A302" s="37">
        <v>366</v>
      </c>
      <c r="B302" s="42" t="s">
        <v>88</v>
      </c>
      <c r="C302" s="36">
        <v>0</v>
      </c>
      <c r="D302" s="36">
        <v>0</v>
      </c>
      <c r="E302" s="36">
        <v>0</v>
      </c>
      <c r="F302" s="36">
        <v>0</v>
      </c>
      <c r="G302" s="36">
        <v>0</v>
      </c>
      <c r="H302" s="36">
        <v>0</v>
      </c>
      <c r="I302" s="36">
        <v>0</v>
      </c>
      <c r="J302" s="36">
        <v>0</v>
      </c>
      <c r="K302" s="36">
        <v>0</v>
      </c>
      <c r="L302" s="36">
        <v>0</v>
      </c>
      <c r="M302" s="36">
        <v>0</v>
      </c>
      <c r="N302" s="36">
        <v>0</v>
      </c>
      <c r="O302" s="36">
        <v>0</v>
      </c>
      <c r="P302" s="36">
        <v>0</v>
      </c>
      <c r="Q302" s="36">
        <v>0</v>
      </c>
      <c r="R302" s="36">
        <v>0</v>
      </c>
      <c r="S302" s="36">
        <v>0</v>
      </c>
      <c r="T302" s="36">
        <v>0</v>
      </c>
      <c r="U302" s="36">
        <v>0</v>
      </c>
      <c r="V302" s="36">
        <v>0</v>
      </c>
      <c r="W302" s="36">
        <v>0</v>
      </c>
      <c r="X302" s="36"/>
    </row>
    <row r="303" spans="1:24" x14ac:dyDescent="0.25">
      <c r="A303" s="37">
        <v>368</v>
      </c>
      <c r="B303" s="42" t="s">
        <v>89</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row>
    <row r="304" spans="1:24" x14ac:dyDescent="0.25">
      <c r="A304" s="37">
        <v>369</v>
      </c>
      <c r="B304" s="42" t="s">
        <v>90</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A305" s="37">
        <v>370</v>
      </c>
      <c r="B305" s="42" t="s">
        <v>91</v>
      </c>
      <c r="C305" s="28">
        <v>0</v>
      </c>
      <c r="D305" s="28">
        <v>0</v>
      </c>
      <c r="E305" s="28">
        <v>0</v>
      </c>
      <c r="F305" s="28">
        <v>0</v>
      </c>
      <c r="G305" s="28">
        <v>0</v>
      </c>
      <c r="H305" s="28">
        <v>0</v>
      </c>
      <c r="I305" s="28">
        <v>0</v>
      </c>
      <c r="J305" s="28">
        <v>0</v>
      </c>
      <c r="K305" s="28">
        <v>0</v>
      </c>
      <c r="L305" s="28">
        <v>0</v>
      </c>
      <c r="M305" s="28">
        <v>0</v>
      </c>
      <c r="N305" s="28">
        <v>0</v>
      </c>
      <c r="O305" s="28">
        <v>0</v>
      </c>
      <c r="P305" s="28">
        <v>0</v>
      </c>
      <c r="Q305" s="28">
        <v>0</v>
      </c>
      <c r="R305" s="28">
        <v>0</v>
      </c>
      <c r="S305" s="28">
        <v>0</v>
      </c>
      <c r="T305" s="28">
        <v>0</v>
      </c>
      <c r="U305" s="28">
        <v>0</v>
      </c>
      <c r="V305" s="28">
        <v>0</v>
      </c>
      <c r="W305" s="28">
        <v>0</v>
      </c>
      <c r="X305" s="28"/>
    </row>
    <row r="306" spans="1:24" x14ac:dyDescent="0.25">
      <c r="B306" s="42"/>
      <c r="C306" s="26"/>
      <c r="D306" s="26"/>
      <c r="E306" s="26"/>
      <c r="F306" s="26"/>
      <c r="G306" s="26"/>
      <c r="H306" s="26"/>
      <c r="I306" s="26"/>
      <c r="J306" s="26"/>
      <c r="K306" s="26"/>
      <c r="L306" s="26"/>
      <c r="M306" s="26"/>
      <c r="N306" s="26"/>
      <c r="O306" s="26"/>
      <c r="P306" s="26"/>
      <c r="Q306" s="26"/>
      <c r="R306" s="26"/>
      <c r="S306" s="26"/>
      <c r="T306" s="26"/>
      <c r="U306" s="26"/>
      <c r="V306" s="26"/>
      <c r="W306" s="26"/>
      <c r="X306" s="26"/>
    </row>
    <row r="307" spans="1:24" x14ac:dyDescent="0.25">
      <c r="A307" s="37">
        <v>380</v>
      </c>
      <c r="B307" s="42" t="s">
        <v>37</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row>
    <row r="308" spans="1:24" x14ac:dyDescent="0.25">
      <c r="A308" s="37">
        <v>381</v>
      </c>
      <c r="B308" s="42" t="s">
        <v>75</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382</v>
      </c>
      <c r="B309" s="42" t="s">
        <v>76</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0" spans="1:24" x14ac:dyDescent="0.25">
      <c r="A310" s="37">
        <v>383</v>
      </c>
      <c r="B310" s="42" t="s">
        <v>40</v>
      </c>
      <c r="C310" s="24">
        <v>0</v>
      </c>
      <c r="D310" s="24">
        <v>0</v>
      </c>
      <c r="E310" s="24">
        <v>0</v>
      </c>
      <c r="F310" s="24">
        <v>0</v>
      </c>
      <c r="G310" s="24">
        <v>0</v>
      </c>
      <c r="H310" s="24">
        <v>0</v>
      </c>
      <c r="I310" s="24">
        <v>0</v>
      </c>
      <c r="J310" s="24">
        <v>0</v>
      </c>
      <c r="K310" s="24">
        <v>0</v>
      </c>
      <c r="L310" s="24">
        <v>0</v>
      </c>
      <c r="M310" s="24">
        <v>0</v>
      </c>
      <c r="N310" s="24">
        <v>0</v>
      </c>
      <c r="O310" s="24">
        <v>0</v>
      </c>
      <c r="P310" s="24">
        <v>0</v>
      </c>
      <c r="Q310" s="24">
        <v>0</v>
      </c>
      <c r="R310" s="24">
        <v>0</v>
      </c>
      <c r="S310" s="24">
        <v>0</v>
      </c>
      <c r="T310" s="24">
        <v>0</v>
      </c>
      <c r="U310" s="24">
        <v>0</v>
      </c>
      <c r="V310" s="24">
        <v>0</v>
      </c>
      <c r="W310" s="24">
        <v>0</v>
      </c>
      <c r="X310" s="24"/>
    </row>
    <row r="312" spans="1:24" x14ac:dyDescent="0.25">
      <c r="A312" s="37">
        <v>1</v>
      </c>
      <c r="B312" s="42" t="s">
        <v>103</v>
      </c>
      <c r="C312" s="42" t="s">
        <v>103</v>
      </c>
      <c r="D312" s="42"/>
      <c r="E312" s="42"/>
      <c r="F312" s="42"/>
      <c r="G312" s="42"/>
      <c r="H312" s="42"/>
      <c r="I312" s="42"/>
      <c r="J312" s="42"/>
      <c r="K312" s="42"/>
      <c r="L312" s="42"/>
      <c r="M312" s="42"/>
      <c r="N312" s="42"/>
      <c r="O312" s="42"/>
      <c r="P312" s="42"/>
      <c r="Q312" s="42"/>
      <c r="R312" s="42"/>
      <c r="S312" s="42"/>
      <c r="T312" s="42"/>
      <c r="U312" s="42"/>
      <c r="V312" s="42"/>
      <c r="W312" s="42"/>
      <c r="X312" s="42"/>
    </row>
    <row r="313" spans="1:24" x14ac:dyDescent="0.25">
      <c r="A313" s="37">
        <v>283</v>
      </c>
      <c r="B313" s="42" t="s">
        <v>73</v>
      </c>
      <c r="C313" s="42">
        <v>2020</v>
      </c>
      <c r="D313" s="42">
        <v>2021</v>
      </c>
      <c r="E313" s="42">
        <v>2022</v>
      </c>
      <c r="F313" s="42">
        <v>2023</v>
      </c>
      <c r="G313" s="42">
        <v>2024</v>
      </c>
      <c r="H313" s="42">
        <v>2025</v>
      </c>
      <c r="I313" s="42">
        <v>2026</v>
      </c>
      <c r="J313" s="42">
        <v>2027</v>
      </c>
      <c r="K313" s="42">
        <v>2028</v>
      </c>
      <c r="L313" s="42">
        <v>2029</v>
      </c>
      <c r="M313" s="42">
        <v>2030</v>
      </c>
      <c r="N313" s="42">
        <v>2031</v>
      </c>
      <c r="O313" s="42">
        <v>2032</v>
      </c>
      <c r="P313" s="42">
        <v>2033</v>
      </c>
      <c r="Q313" s="42">
        <v>2034</v>
      </c>
      <c r="R313" s="42">
        <v>2035</v>
      </c>
      <c r="S313" s="42">
        <v>2036</v>
      </c>
      <c r="T313" s="42">
        <v>2037</v>
      </c>
      <c r="U313" s="42">
        <v>2038</v>
      </c>
      <c r="V313" s="42">
        <v>2039</v>
      </c>
      <c r="W313" s="42">
        <v>2040</v>
      </c>
      <c r="X313" s="42"/>
    </row>
    <row r="314" spans="1:24" x14ac:dyDescent="0.25">
      <c r="A314" s="37">
        <v>285</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row>
    <row r="315" spans="1:24" x14ac:dyDescent="0.25">
      <c r="A315" s="37">
        <v>287</v>
      </c>
      <c r="B315" s="42" t="s">
        <v>104</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289</v>
      </c>
      <c r="B316" s="42" t="s">
        <v>105</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299</v>
      </c>
      <c r="B317" s="42" t="s">
        <v>78</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301</v>
      </c>
      <c r="B318" s="42" t="s">
        <v>106</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A319" s="37">
        <v>303</v>
      </c>
      <c r="B319" s="42" t="s">
        <v>107</v>
      </c>
      <c r="C319" s="24">
        <v>0</v>
      </c>
      <c r="D319" s="24">
        <v>0</v>
      </c>
      <c r="E319" s="24">
        <v>0</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row>
    <row r="320" spans="1:24" x14ac:dyDescent="0.25">
      <c r="B320" s="42"/>
      <c r="C320" s="26"/>
      <c r="D320" s="26"/>
      <c r="E320" s="26"/>
      <c r="F320" s="26"/>
      <c r="G320" s="26"/>
      <c r="H320" s="26"/>
      <c r="I320" s="26"/>
      <c r="J320" s="26"/>
      <c r="K320" s="26"/>
      <c r="L320" s="26"/>
      <c r="M320" s="26"/>
      <c r="N320" s="26"/>
      <c r="O320" s="26"/>
      <c r="P320" s="26"/>
      <c r="Q320" s="26"/>
      <c r="R320" s="26"/>
      <c r="S320" s="26"/>
      <c r="T320" s="26"/>
      <c r="U320" s="26"/>
      <c r="V320" s="26"/>
      <c r="W320" s="26"/>
      <c r="X320" s="26"/>
    </row>
    <row r="321" spans="1:24" x14ac:dyDescent="0.25">
      <c r="A321" s="37">
        <v>330</v>
      </c>
      <c r="B321" s="42" t="s">
        <v>82</v>
      </c>
      <c r="C321" s="36">
        <v>0</v>
      </c>
      <c r="D321" s="36">
        <v>0</v>
      </c>
      <c r="E321" s="36">
        <v>0</v>
      </c>
      <c r="F321" s="36">
        <v>0</v>
      </c>
      <c r="G321" s="36">
        <v>0</v>
      </c>
      <c r="H321" s="36">
        <v>0</v>
      </c>
      <c r="I321" s="36">
        <v>0</v>
      </c>
      <c r="J321" s="36">
        <v>0</v>
      </c>
      <c r="K321" s="36">
        <v>0</v>
      </c>
      <c r="L321" s="36">
        <v>0</v>
      </c>
      <c r="M321" s="36">
        <v>0</v>
      </c>
      <c r="N321" s="36">
        <v>0</v>
      </c>
      <c r="O321" s="36">
        <v>0</v>
      </c>
      <c r="P321" s="36">
        <v>0</v>
      </c>
      <c r="Q321" s="36">
        <v>0</v>
      </c>
      <c r="R321" s="36">
        <v>0</v>
      </c>
      <c r="S321" s="36">
        <v>0</v>
      </c>
      <c r="T321" s="36">
        <v>0</v>
      </c>
      <c r="U321" s="36">
        <v>0</v>
      </c>
      <c r="V321" s="36">
        <v>0</v>
      </c>
      <c r="W321" s="36">
        <v>0</v>
      </c>
      <c r="X321" s="36"/>
    </row>
    <row r="322" spans="1:24" x14ac:dyDescent="0.25">
      <c r="A322" s="37">
        <v>331</v>
      </c>
      <c r="B322" s="42" t="s">
        <v>83</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row>
    <row r="323" spans="1:24" x14ac:dyDescent="0.25">
      <c r="A323" s="37">
        <v>332</v>
      </c>
      <c r="B323" s="42" t="s">
        <v>84</v>
      </c>
      <c r="C323" s="28">
        <v>0</v>
      </c>
      <c r="D323" s="28">
        <v>0</v>
      </c>
      <c r="E323" s="28">
        <v>0</v>
      </c>
      <c r="F323" s="28">
        <v>0</v>
      </c>
      <c r="G323" s="28">
        <v>0</v>
      </c>
      <c r="H323" s="28">
        <v>0</v>
      </c>
      <c r="I323" s="28">
        <v>0</v>
      </c>
      <c r="J323" s="28">
        <v>0</v>
      </c>
      <c r="K323" s="28">
        <v>0</v>
      </c>
      <c r="L323" s="28">
        <v>0</v>
      </c>
      <c r="M323" s="28">
        <v>0</v>
      </c>
      <c r="N323" s="28">
        <v>0</v>
      </c>
      <c r="O323" s="28">
        <v>0</v>
      </c>
      <c r="P323" s="28">
        <v>0</v>
      </c>
      <c r="Q323" s="28">
        <v>0</v>
      </c>
      <c r="R323" s="28">
        <v>0</v>
      </c>
      <c r="S323" s="28">
        <v>0</v>
      </c>
      <c r="T323" s="28">
        <v>0</v>
      </c>
      <c r="U323" s="28">
        <v>0</v>
      </c>
      <c r="V323" s="28">
        <v>0</v>
      </c>
      <c r="W323" s="28">
        <v>0</v>
      </c>
      <c r="X323" s="28"/>
    </row>
    <row r="324" spans="1:24" x14ac:dyDescent="0.25">
      <c r="A324" s="37">
        <v>336</v>
      </c>
      <c r="B324" s="42" t="s">
        <v>85</v>
      </c>
      <c r="C324" s="28">
        <v>1</v>
      </c>
      <c r="D324" s="28">
        <v>1</v>
      </c>
      <c r="E324" s="28">
        <v>1</v>
      </c>
      <c r="F324" s="28">
        <v>1</v>
      </c>
      <c r="G324" s="28">
        <v>1</v>
      </c>
      <c r="H324" s="28">
        <v>1</v>
      </c>
      <c r="I324" s="28">
        <v>1</v>
      </c>
      <c r="J324" s="28">
        <v>1</v>
      </c>
      <c r="K324" s="28">
        <v>1</v>
      </c>
      <c r="L324" s="28">
        <v>1</v>
      </c>
      <c r="M324" s="28">
        <v>1</v>
      </c>
      <c r="N324" s="28">
        <v>1</v>
      </c>
      <c r="O324" s="28">
        <v>1</v>
      </c>
      <c r="P324" s="28">
        <v>1</v>
      </c>
      <c r="Q324" s="28">
        <v>1</v>
      </c>
      <c r="R324" s="28">
        <v>1</v>
      </c>
      <c r="S324" s="28">
        <v>1</v>
      </c>
      <c r="T324" s="28">
        <v>1</v>
      </c>
      <c r="U324" s="28">
        <v>1</v>
      </c>
      <c r="V324" s="28">
        <v>1</v>
      </c>
      <c r="W324" s="28">
        <v>1</v>
      </c>
      <c r="X324" s="28"/>
    </row>
    <row r="325" spans="1:24" x14ac:dyDescent="0.25">
      <c r="B325" s="42"/>
      <c r="C325" s="26"/>
      <c r="D325" s="26"/>
      <c r="E325" s="26"/>
      <c r="F325" s="26"/>
      <c r="G325" s="26"/>
      <c r="H325" s="26"/>
      <c r="I325" s="26"/>
      <c r="J325" s="26"/>
      <c r="K325" s="26"/>
      <c r="L325" s="26"/>
      <c r="M325" s="26"/>
      <c r="N325" s="26"/>
      <c r="O325" s="26"/>
      <c r="P325" s="26"/>
      <c r="Q325" s="26"/>
      <c r="R325" s="26"/>
      <c r="S325" s="26"/>
      <c r="T325" s="26"/>
      <c r="U325" s="26"/>
      <c r="V325" s="26"/>
      <c r="W325" s="26"/>
      <c r="X325" s="26"/>
    </row>
    <row r="326" spans="1:24" x14ac:dyDescent="0.25">
      <c r="A326" s="37">
        <v>339</v>
      </c>
      <c r="B326" s="42" t="s">
        <v>86</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A327" s="37">
        <v>340</v>
      </c>
      <c r="B327" s="42" t="s">
        <v>87</v>
      </c>
      <c r="C327" s="24">
        <v>0</v>
      </c>
      <c r="D327" s="24">
        <v>0</v>
      </c>
      <c r="E327" s="24">
        <v>0</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row>
    <row r="328" spans="1:24" x14ac:dyDescent="0.25">
      <c r="B328" s="42"/>
      <c r="C328" s="26"/>
      <c r="D328" s="26"/>
      <c r="E328" s="26"/>
      <c r="F328" s="26"/>
      <c r="G328" s="26"/>
      <c r="H328" s="26"/>
      <c r="I328" s="26"/>
      <c r="J328" s="26"/>
      <c r="K328" s="26"/>
      <c r="L328" s="26"/>
      <c r="M328" s="26"/>
      <c r="N328" s="26"/>
      <c r="O328" s="26"/>
      <c r="P328" s="26"/>
      <c r="Q328" s="26"/>
      <c r="R328" s="26"/>
      <c r="S328" s="26"/>
      <c r="T328" s="26"/>
      <c r="U328" s="26"/>
      <c r="V328" s="26"/>
      <c r="W328" s="26"/>
      <c r="X328" s="26"/>
    </row>
    <row r="329" spans="1:24" x14ac:dyDescent="0.25">
      <c r="A329" s="37">
        <v>366</v>
      </c>
      <c r="B329" s="42" t="s">
        <v>88</v>
      </c>
      <c r="C329" s="36">
        <v>0</v>
      </c>
      <c r="D329" s="36">
        <v>0</v>
      </c>
      <c r="E329" s="36">
        <v>0</v>
      </c>
      <c r="F329" s="36">
        <v>0</v>
      </c>
      <c r="G329" s="36">
        <v>0</v>
      </c>
      <c r="H329" s="36">
        <v>0</v>
      </c>
      <c r="I329" s="36">
        <v>0</v>
      </c>
      <c r="J329" s="36">
        <v>0</v>
      </c>
      <c r="K329" s="36">
        <v>0</v>
      </c>
      <c r="L329" s="36">
        <v>0</v>
      </c>
      <c r="M329" s="36">
        <v>0</v>
      </c>
      <c r="N329" s="36">
        <v>0</v>
      </c>
      <c r="O329" s="36">
        <v>0</v>
      </c>
      <c r="P329" s="36">
        <v>0</v>
      </c>
      <c r="Q329" s="36">
        <v>0</v>
      </c>
      <c r="R329" s="36">
        <v>0</v>
      </c>
      <c r="S329" s="36">
        <v>0</v>
      </c>
      <c r="T329" s="36">
        <v>0</v>
      </c>
      <c r="U329" s="36">
        <v>0</v>
      </c>
      <c r="V329" s="36">
        <v>0</v>
      </c>
      <c r="W329" s="36">
        <v>0</v>
      </c>
      <c r="X329" s="36"/>
    </row>
    <row r="330" spans="1:24" x14ac:dyDescent="0.25">
      <c r="A330" s="37">
        <v>368</v>
      </c>
      <c r="B330" s="42" t="s">
        <v>89</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row>
    <row r="331" spans="1:24" x14ac:dyDescent="0.25">
      <c r="A331" s="37">
        <v>369</v>
      </c>
      <c r="B331" s="42" t="s">
        <v>90</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A332" s="37">
        <v>370</v>
      </c>
      <c r="B332" s="42" t="s">
        <v>91</v>
      </c>
      <c r="C332" s="28">
        <v>0</v>
      </c>
      <c r="D332" s="28">
        <v>0</v>
      </c>
      <c r="E332" s="28">
        <v>0</v>
      </c>
      <c r="F332" s="28">
        <v>0</v>
      </c>
      <c r="G332" s="28">
        <v>0</v>
      </c>
      <c r="H332" s="28">
        <v>0</v>
      </c>
      <c r="I332" s="28">
        <v>0</v>
      </c>
      <c r="J332" s="28">
        <v>0</v>
      </c>
      <c r="K332" s="28">
        <v>0</v>
      </c>
      <c r="L332" s="28">
        <v>0</v>
      </c>
      <c r="M332" s="28">
        <v>0</v>
      </c>
      <c r="N332" s="28">
        <v>0</v>
      </c>
      <c r="O332" s="28">
        <v>0</v>
      </c>
      <c r="P332" s="28">
        <v>0</v>
      </c>
      <c r="Q332" s="28">
        <v>0</v>
      </c>
      <c r="R332" s="28">
        <v>0</v>
      </c>
      <c r="S332" s="28">
        <v>0</v>
      </c>
      <c r="T332" s="28">
        <v>0</v>
      </c>
      <c r="U332" s="28">
        <v>0</v>
      </c>
      <c r="V332" s="28">
        <v>0</v>
      </c>
      <c r="W332" s="28">
        <v>0</v>
      </c>
      <c r="X332" s="28"/>
    </row>
    <row r="333" spans="1:24" x14ac:dyDescent="0.25">
      <c r="B333" s="42"/>
      <c r="C333" s="26"/>
      <c r="D333" s="26"/>
      <c r="E333" s="26"/>
      <c r="F333" s="26"/>
      <c r="G333" s="26"/>
      <c r="H333" s="26"/>
      <c r="I333" s="26"/>
      <c r="J333" s="26"/>
      <c r="K333" s="26"/>
      <c r="L333" s="26"/>
      <c r="M333" s="26"/>
      <c r="N333" s="26"/>
      <c r="O333" s="26"/>
      <c r="P333" s="26"/>
      <c r="Q333" s="26"/>
      <c r="R333" s="26"/>
      <c r="S333" s="26"/>
      <c r="T333" s="26"/>
      <c r="U333" s="26"/>
      <c r="V333" s="26"/>
      <c r="W333" s="26"/>
      <c r="X333" s="26"/>
    </row>
    <row r="334" spans="1:24" x14ac:dyDescent="0.25">
      <c r="A334" s="37">
        <v>380</v>
      </c>
      <c r="B334" s="42" t="s">
        <v>37</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row>
    <row r="335" spans="1:24" x14ac:dyDescent="0.25">
      <c r="A335" s="37">
        <v>381</v>
      </c>
      <c r="B335" s="42" t="s">
        <v>75</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382</v>
      </c>
      <c r="B336" s="42" t="s">
        <v>76</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7" spans="1:24" x14ac:dyDescent="0.25">
      <c r="A337" s="37">
        <v>383</v>
      </c>
      <c r="B337" s="42" t="s">
        <v>40</v>
      </c>
      <c r="C337" s="24">
        <v>0</v>
      </c>
      <c r="D337" s="24">
        <v>0</v>
      </c>
      <c r="E337" s="24">
        <v>0</v>
      </c>
      <c r="F337" s="24">
        <v>0</v>
      </c>
      <c r="G337" s="24">
        <v>0</v>
      </c>
      <c r="H337" s="24">
        <v>0</v>
      </c>
      <c r="I337" s="24">
        <v>0</v>
      </c>
      <c r="J337" s="24">
        <v>0</v>
      </c>
      <c r="K337" s="24">
        <v>0</v>
      </c>
      <c r="L337" s="24">
        <v>0</v>
      </c>
      <c r="M337" s="24">
        <v>0</v>
      </c>
      <c r="N337" s="24">
        <v>0</v>
      </c>
      <c r="O337" s="24">
        <v>0</v>
      </c>
      <c r="P337" s="24">
        <v>0</v>
      </c>
      <c r="Q337" s="24">
        <v>0</v>
      </c>
      <c r="R337" s="24">
        <v>0</v>
      </c>
      <c r="S337" s="24">
        <v>0</v>
      </c>
      <c r="T337" s="24">
        <v>0</v>
      </c>
      <c r="U337" s="24">
        <v>0</v>
      </c>
      <c r="V337" s="24">
        <v>0</v>
      </c>
      <c r="W337" s="24">
        <v>0</v>
      </c>
      <c r="X337" s="24"/>
    </row>
    <row r="339" spans="1:24" x14ac:dyDescent="0.25">
      <c r="A339" s="37">
        <v>1</v>
      </c>
      <c r="B339" s="42" t="s">
        <v>103</v>
      </c>
      <c r="C339" s="42" t="s">
        <v>103</v>
      </c>
      <c r="D339" s="42"/>
      <c r="E339" s="42"/>
      <c r="F339" s="42"/>
      <c r="G339" s="42"/>
      <c r="H339" s="42"/>
      <c r="I339" s="42"/>
      <c r="J339" s="42"/>
      <c r="K339" s="42"/>
      <c r="L339" s="42"/>
      <c r="M339" s="42"/>
      <c r="N339" s="42"/>
      <c r="O339" s="42"/>
      <c r="P339" s="42"/>
      <c r="Q339" s="42"/>
      <c r="R339" s="42"/>
      <c r="S339" s="42"/>
      <c r="T339" s="42"/>
      <c r="U339" s="42"/>
      <c r="V339" s="42"/>
      <c r="W339" s="42"/>
      <c r="X339" s="42"/>
    </row>
    <row r="340" spans="1:24" x14ac:dyDescent="0.25">
      <c r="A340" s="37">
        <v>283</v>
      </c>
      <c r="B340" s="42" t="s">
        <v>73</v>
      </c>
      <c r="C340" s="42">
        <v>2020</v>
      </c>
      <c r="D340" s="42">
        <v>2021</v>
      </c>
      <c r="E340" s="42">
        <v>2022</v>
      </c>
      <c r="F340" s="42">
        <v>2023</v>
      </c>
      <c r="G340" s="42">
        <v>2024</v>
      </c>
      <c r="H340" s="42">
        <v>2025</v>
      </c>
      <c r="I340" s="42">
        <v>2026</v>
      </c>
      <c r="J340" s="42">
        <v>2027</v>
      </c>
      <c r="K340" s="42">
        <v>2028</v>
      </c>
      <c r="L340" s="42">
        <v>2029</v>
      </c>
      <c r="M340" s="42">
        <v>2030</v>
      </c>
      <c r="N340" s="42">
        <v>2031</v>
      </c>
      <c r="O340" s="42">
        <v>2032</v>
      </c>
      <c r="P340" s="42">
        <v>2033</v>
      </c>
      <c r="Q340" s="42">
        <v>2034</v>
      </c>
      <c r="R340" s="42">
        <v>2035</v>
      </c>
      <c r="S340" s="42">
        <v>2036</v>
      </c>
      <c r="T340" s="42">
        <v>2037</v>
      </c>
      <c r="U340" s="42">
        <v>2038</v>
      </c>
      <c r="V340" s="42">
        <v>2039</v>
      </c>
      <c r="W340" s="42">
        <v>2040</v>
      </c>
      <c r="X340" s="42"/>
    </row>
    <row r="341" spans="1:24" x14ac:dyDescent="0.25">
      <c r="A341" s="37">
        <v>285</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row>
    <row r="342" spans="1:24" x14ac:dyDescent="0.25">
      <c r="A342" s="37">
        <v>287</v>
      </c>
      <c r="B342" s="42" t="s">
        <v>104</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289</v>
      </c>
      <c r="B343" s="42" t="s">
        <v>105</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299</v>
      </c>
      <c r="B344" s="42" t="s">
        <v>78</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301</v>
      </c>
      <c r="B345" s="42" t="s">
        <v>106</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A346" s="37">
        <v>303</v>
      </c>
      <c r="B346" s="42" t="s">
        <v>107</v>
      </c>
      <c r="C346" s="24">
        <v>0</v>
      </c>
      <c r="D346" s="24">
        <v>0</v>
      </c>
      <c r="E346" s="24">
        <v>0</v>
      </c>
      <c r="F346" s="24">
        <v>0</v>
      </c>
      <c r="G346" s="24">
        <v>0</v>
      </c>
      <c r="H346" s="24">
        <v>0</v>
      </c>
      <c r="I346" s="24">
        <v>0</v>
      </c>
      <c r="J346" s="24">
        <v>0</v>
      </c>
      <c r="K346" s="24">
        <v>0</v>
      </c>
      <c r="L346" s="24">
        <v>0</v>
      </c>
      <c r="M346" s="24">
        <v>0</v>
      </c>
      <c r="N346" s="24">
        <v>0</v>
      </c>
      <c r="O346" s="24">
        <v>0</v>
      </c>
      <c r="P346" s="24">
        <v>0</v>
      </c>
      <c r="Q346" s="24">
        <v>0</v>
      </c>
      <c r="R346" s="24">
        <v>0</v>
      </c>
      <c r="S346" s="24">
        <v>0</v>
      </c>
      <c r="T346" s="24">
        <v>0</v>
      </c>
      <c r="U346" s="24">
        <v>0</v>
      </c>
      <c r="V346" s="24">
        <v>0</v>
      </c>
      <c r="W346" s="24">
        <v>0</v>
      </c>
      <c r="X346" s="24"/>
    </row>
    <row r="347" spans="1:24" x14ac:dyDescent="0.25">
      <c r="B347" s="42"/>
      <c r="C347" s="26"/>
      <c r="D347" s="26"/>
      <c r="E347" s="26"/>
      <c r="F347" s="26"/>
      <c r="G347" s="26"/>
      <c r="H347" s="26"/>
      <c r="I347" s="26"/>
      <c r="J347" s="26"/>
      <c r="K347" s="26"/>
      <c r="L347" s="26"/>
      <c r="M347" s="26"/>
      <c r="N347" s="26"/>
      <c r="O347" s="26"/>
      <c r="P347" s="26"/>
      <c r="Q347" s="26"/>
      <c r="R347" s="26"/>
      <c r="S347" s="26"/>
      <c r="T347" s="26"/>
      <c r="U347" s="26"/>
      <c r="V347" s="26"/>
      <c r="W347" s="26"/>
      <c r="X347" s="26"/>
    </row>
    <row r="348" spans="1:24" x14ac:dyDescent="0.25">
      <c r="A348" s="37">
        <v>330</v>
      </c>
      <c r="B348" s="42" t="s">
        <v>82</v>
      </c>
      <c r="C348" s="36">
        <v>0</v>
      </c>
      <c r="D348" s="36">
        <v>0</v>
      </c>
      <c r="E348" s="36">
        <v>0</v>
      </c>
      <c r="F348" s="36">
        <v>0</v>
      </c>
      <c r="G348" s="36">
        <v>0</v>
      </c>
      <c r="H348" s="36">
        <v>0</v>
      </c>
      <c r="I348" s="36">
        <v>0</v>
      </c>
      <c r="J348" s="36">
        <v>0</v>
      </c>
      <c r="K348" s="36">
        <v>0</v>
      </c>
      <c r="L348" s="36">
        <v>0</v>
      </c>
      <c r="M348" s="36">
        <v>0</v>
      </c>
      <c r="N348" s="36">
        <v>0</v>
      </c>
      <c r="O348" s="36">
        <v>0</v>
      </c>
      <c r="P348" s="36">
        <v>0</v>
      </c>
      <c r="Q348" s="36">
        <v>0</v>
      </c>
      <c r="R348" s="36">
        <v>0</v>
      </c>
      <c r="S348" s="36">
        <v>0</v>
      </c>
      <c r="T348" s="36">
        <v>0</v>
      </c>
      <c r="U348" s="36">
        <v>0</v>
      </c>
      <c r="V348" s="36">
        <v>0</v>
      </c>
      <c r="W348" s="36">
        <v>0</v>
      </c>
      <c r="X348" s="36"/>
    </row>
    <row r="349" spans="1:24" x14ac:dyDescent="0.25">
      <c r="A349" s="37">
        <v>331</v>
      </c>
      <c r="B349" s="42" t="s">
        <v>83</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row>
    <row r="350" spans="1:24" x14ac:dyDescent="0.25">
      <c r="A350" s="37">
        <v>332</v>
      </c>
      <c r="B350" s="42" t="s">
        <v>84</v>
      </c>
      <c r="C350" s="28">
        <v>0</v>
      </c>
      <c r="D350" s="28">
        <v>0</v>
      </c>
      <c r="E350" s="28">
        <v>0</v>
      </c>
      <c r="F350" s="28">
        <v>0</v>
      </c>
      <c r="G350" s="28">
        <v>0</v>
      </c>
      <c r="H350" s="28">
        <v>0</v>
      </c>
      <c r="I350" s="28">
        <v>0</v>
      </c>
      <c r="J350" s="28">
        <v>0</v>
      </c>
      <c r="K350" s="28">
        <v>0</v>
      </c>
      <c r="L350" s="28">
        <v>0</v>
      </c>
      <c r="M350" s="28">
        <v>0</v>
      </c>
      <c r="N350" s="28">
        <v>0</v>
      </c>
      <c r="O350" s="28">
        <v>0</v>
      </c>
      <c r="P350" s="28">
        <v>0</v>
      </c>
      <c r="Q350" s="28">
        <v>0</v>
      </c>
      <c r="R350" s="28">
        <v>0</v>
      </c>
      <c r="S350" s="28">
        <v>0</v>
      </c>
      <c r="T350" s="28">
        <v>0</v>
      </c>
      <c r="U350" s="28">
        <v>0</v>
      </c>
      <c r="V350" s="28">
        <v>0</v>
      </c>
      <c r="W350" s="28">
        <v>0</v>
      </c>
      <c r="X350" s="28"/>
    </row>
    <row r="351" spans="1:24" x14ac:dyDescent="0.25">
      <c r="A351" s="37">
        <v>336</v>
      </c>
      <c r="B351" s="42" t="s">
        <v>85</v>
      </c>
      <c r="C351" s="28">
        <v>1</v>
      </c>
      <c r="D351" s="28">
        <v>1</v>
      </c>
      <c r="E351" s="28">
        <v>1</v>
      </c>
      <c r="F351" s="28">
        <v>1</v>
      </c>
      <c r="G351" s="28">
        <v>1</v>
      </c>
      <c r="H351" s="28">
        <v>1</v>
      </c>
      <c r="I351" s="28">
        <v>1</v>
      </c>
      <c r="J351" s="28">
        <v>1</v>
      </c>
      <c r="K351" s="28">
        <v>1</v>
      </c>
      <c r="L351" s="28">
        <v>1</v>
      </c>
      <c r="M351" s="28">
        <v>1</v>
      </c>
      <c r="N351" s="28">
        <v>1</v>
      </c>
      <c r="O351" s="28">
        <v>1</v>
      </c>
      <c r="P351" s="28">
        <v>1</v>
      </c>
      <c r="Q351" s="28">
        <v>1</v>
      </c>
      <c r="R351" s="28">
        <v>1</v>
      </c>
      <c r="S351" s="28">
        <v>1</v>
      </c>
      <c r="T351" s="28">
        <v>1</v>
      </c>
      <c r="U351" s="28">
        <v>1</v>
      </c>
      <c r="V351" s="28">
        <v>1</v>
      </c>
      <c r="W351" s="28">
        <v>1</v>
      </c>
      <c r="X351" s="28"/>
    </row>
    <row r="352" spans="1:24" x14ac:dyDescent="0.25">
      <c r="B352" s="42"/>
      <c r="C352" s="26"/>
      <c r="D352" s="26"/>
      <c r="E352" s="26"/>
      <c r="F352" s="26"/>
      <c r="G352" s="26"/>
      <c r="H352" s="26"/>
      <c r="I352" s="26"/>
      <c r="J352" s="26"/>
      <c r="K352" s="26"/>
      <c r="L352" s="26"/>
      <c r="M352" s="26"/>
      <c r="N352" s="26"/>
      <c r="O352" s="26"/>
      <c r="P352" s="26"/>
      <c r="Q352" s="26"/>
      <c r="R352" s="26"/>
      <c r="S352" s="26"/>
      <c r="T352" s="26"/>
      <c r="U352" s="26"/>
      <c r="V352" s="26"/>
      <c r="W352" s="26"/>
      <c r="X352" s="26"/>
    </row>
    <row r="353" spans="1:24" x14ac:dyDescent="0.25">
      <c r="A353" s="37">
        <v>339</v>
      </c>
      <c r="B353" s="42" t="s">
        <v>86</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A354" s="37">
        <v>340</v>
      </c>
      <c r="B354" s="42" t="s">
        <v>87</v>
      </c>
      <c r="C354" s="24">
        <v>0</v>
      </c>
      <c r="D354" s="24">
        <v>0</v>
      </c>
      <c r="E354" s="24">
        <v>0</v>
      </c>
      <c r="F354" s="24">
        <v>0</v>
      </c>
      <c r="G354" s="24">
        <v>0</v>
      </c>
      <c r="H354" s="24">
        <v>0</v>
      </c>
      <c r="I354" s="24">
        <v>0</v>
      </c>
      <c r="J354" s="24">
        <v>0</v>
      </c>
      <c r="K354" s="24">
        <v>0</v>
      </c>
      <c r="L354" s="24">
        <v>0</v>
      </c>
      <c r="M354" s="24">
        <v>0</v>
      </c>
      <c r="N354" s="24">
        <v>0</v>
      </c>
      <c r="O354" s="24">
        <v>0</v>
      </c>
      <c r="P354" s="24">
        <v>0</v>
      </c>
      <c r="Q354" s="24">
        <v>0</v>
      </c>
      <c r="R354" s="24">
        <v>0</v>
      </c>
      <c r="S354" s="24">
        <v>0</v>
      </c>
      <c r="T354" s="24">
        <v>0</v>
      </c>
      <c r="U354" s="24">
        <v>0</v>
      </c>
      <c r="V354" s="24">
        <v>0</v>
      </c>
      <c r="W354" s="24">
        <v>0</v>
      </c>
      <c r="X354" s="24"/>
    </row>
    <row r="355" spans="1:24" x14ac:dyDescent="0.25">
      <c r="B355" s="42"/>
      <c r="C355" s="26"/>
      <c r="D355" s="26"/>
      <c r="E355" s="26"/>
      <c r="F355" s="26"/>
      <c r="G355" s="26"/>
      <c r="H355" s="26"/>
      <c r="I355" s="26"/>
      <c r="J355" s="26"/>
      <c r="K355" s="26"/>
      <c r="L355" s="26"/>
      <c r="M355" s="26"/>
      <c r="N355" s="26"/>
      <c r="O355" s="26"/>
      <c r="P355" s="26"/>
      <c r="Q355" s="26"/>
      <c r="R355" s="26"/>
      <c r="S355" s="26"/>
      <c r="T355" s="26"/>
      <c r="U355" s="26"/>
      <c r="V355" s="26"/>
      <c r="W355" s="26"/>
      <c r="X355" s="26"/>
    </row>
    <row r="356" spans="1:24" x14ac:dyDescent="0.25">
      <c r="A356" s="37">
        <v>366</v>
      </c>
      <c r="B356" s="42" t="s">
        <v>88</v>
      </c>
      <c r="C356" s="36">
        <v>0</v>
      </c>
      <c r="D356" s="36">
        <v>0</v>
      </c>
      <c r="E356" s="36">
        <v>0</v>
      </c>
      <c r="F356" s="36">
        <v>0</v>
      </c>
      <c r="G356" s="36">
        <v>0</v>
      </c>
      <c r="H356" s="36">
        <v>0</v>
      </c>
      <c r="I356" s="36">
        <v>0</v>
      </c>
      <c r="J356" s="36">
        <v>0</v>
      </c>
      <c r="K356" s="36">
        <v>0</v>
      </c>
      <c r="L356" s="36">
        <v>0</v>
      </c>
      <c r="M356" s="36">
        <v>0</v>
      </c>
      <c r="N356" s="36">
        <v>0</v>
      </c>
      <c r="O356" s="36">
        <v>0</v>
      </c>
      <c r="P356" s="36">
        <v>0</v>
      </c>
      <c r="Q356" s="36">
        <v>0</v>
      </c>
      <c r="R356" s="36">
        <v>0</v>
      </c>
      <c r="S356" s="36">
        <v>0</v>
      </c>
      <c r="T356" s="36">
        <v>0</v>
      </c>
      <c r="U356" s="36">
        <v>0</v>
      </c>
      <c r="V356" s="36">
        <v>0</v>
      </c>
      <c r="W356" s="36">
        <v>0</v>
      </c>
      <c r="X356" s="36"/>
    </row>
    <row r="357" spans="1:24" x14ac:dyDescent="0.25">
      <c r="A357" s="37">
        <v>368</v>
      </c>
      <c r="B357" s="42" t="s">
        <v>89</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row>
    <row r="358" spans="1:24" x14ac:dyDescent="0.25">
      <c r="A358" s="37">
        <v>369</v>
      </c>
      <c r="B358" s="42" t="s">
        <v>90</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A359" s="37">
        <v>370</v>
      </c>
      <c r="B359" s="42" t="s">
        <v>91</v>
      </c>
      <c r="C359" s="28">
        <v>0</v>
      </c>
      <c r="D359" s="28">
        <v>0</v>
      </c>
      <c r="E359" s="28">
        <v>0</v>
      </c>
      <c r="F359" s="28">
        <v>0</v>
      </c>
      <c r="G359" s="28">
        <v>0</v>
      </c>
      <c r="H359" s="28">
        <v>0</v>
      </c>
      <c r="I359" s="28">
        <v>0</v>
      </c>
      <c r="J359" s="28">
        <v>0</v>
      </c>
      <c r="K359" s="28">
        <v>0</v>
      </c>
      <c r="L359" s="28">
        <v>0</v>
      </c>
      <c r="M359" s="28">
        <v>0</v>
      </c>
      <c r="N359" s="28">
        <v>0</v>
      </c>
      <c r="O359" s="28">
        <v>0</v>
      </c>
      <c r="P359" s="28">
        <v>0</v>
      </c>
      <c r="Q359" s="28">
        <v>0</v>
      </c>
      <c r="R359" s="28">
        <v>0</v>
      </c>
      <c r="S359" s="28">
        <v>0</v>
      </c>
      <c r="T359" s="28">
        <v>0</v>
      </c>
      <c r="U359" s="28">
        <v>0</v>
      </c>
      <c r="V359" s="28">
        <v>0</v>
      </c>
      <c r="W359" s="28">
        <v>0</v>
      </c>
      <c r="X359" s="28"/>
    </row>
    <row r="360" spans="1:24" x14ac:dyDescent="0.25">
      <c r="B360" s="42"/>
      <c r="C360" s="26"/>
      <c r="D360" s="26"/>
      <c r="E360" s="26"/>
      <c r="F360" s="26"/>
      <c r="G360" s="26"/>
      <c r="H360" s="26"/>
      <c r="I360" s="26"/>
      <c r="J360" s="26"/>
      <c r="K360" s="26"/>
      <c r="L360" s="26"/>
      <c r="M360" s="26"/>
      <c r="N360" s="26"/>
      <c r="O360" s="26"/>
      <c r="P360" s="26"/>
      <c r="Q360" s="26"/>
      <c r="R360" s="26"/>
      <c r="S360" s="26"/>
      <c r="T360" s="26"/>
      <c r="U360" s="26"/>
      <c r="V360" s="26"/>
      <c r="W360" s="26"/>
      <c r="X360" s="26"/>
    </row>
    <row r="361" spans="1:24" x14ac:dyDescent="0.25">
      <c r="A361" s="37">
        <v>380</v>
      </c>
      <c r="B361" s="42" t="s">
        <v>37</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row>
    <row r="362" spans="1:24" x14ac:dyDescent="0.25">
      <c r="A362" s="37">
        <v>381</v>
      </c>
      <c r="B362" s="42" t="s">
        <v>75</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382</v>
      </c>
      <c r="B363" s="42" t="s">
        <v>76</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4" spans="1:24" x14ac:dyDescent="0.25">
      <c r="A364" s="37">
        <v>383</v>
      </c>
      <c r="B364" s="42" t="s">
        <v>40</v>
      </c>
      <c r="C364" s="24">
        <v>0</v>
      </c>
      <c r="D364" s="24">
        <v>0</v>
      </c>
      <c r="E364" s="24">
        <v>0</v>
      </c>
      <c r="F364" s="24">
        <v>0</v>
      </c>
      <c r="G364" s="24">
        <v>0</v>
      </c>
      <c r="H364" s="24">
        <v>0</v>
      </c>
      <c r="I364" s="24">
        <v>0</v>
      </c>
      <c r="J364" s="24">
        <v>0</v>
      </c>
      <c r="K364" s="24">
        <v>0</v>
      </c>
      <c r="L364" s="24">
        <v>0</v>
      </c>
      <c r="M364" s="24">
        <v>0</v>
      </c>
      <c r="N364" s="24">
        <v>0</v>
      </c>
      <c r="O364" s="24">
        <v>0</v>
      </c>
      <c r="P364" s="24">
        <v>0</v>
      </c>
      <c r="Q364" s="24">
        <v>0</v>
      </c>
      <c r="R364" s="24">
        <v>0</v>
      </c>
      <c r="S364" s="24">
        <v>0</v>
      </c>
      <c r="T364" s="24">
        <v>0</v>
      </c>
      <c r="U364" s="24">
        <v>0</v>
      </c>
      <c r="V364" s="24">
        <v>0</v>
      </c>
      <c r="W364" s="24">
        <v>0</v>
      </c>
      <c r="X364" s="24"/>
    </row>
    <row r="366" spans="1:24" x14ac:dyDescent="0.25">
      <c r="A366" s="37">
        <v>1</v>
      </c>
      <c r="B366" s="42" t="s">
        <v>103</v>
      </c>
      <c r="C366" s="42" t="s">
        <v>103</v>
      </c>
      <c r="D366" s="42"/>
      <c r="E366" s="42"/>
      <c r="F366" s="42"/>
      <c r="G366" s="42"/>
      <c r="H366" s="42"/>
      <c r="I366" s="42"/>
      <c r="J366" s="42"/>
      <c r="K366" s="42"/>
      <c r="L366" s="42"/>
      <c r="M366" s="42"/>
      <c r="N366" s="42"/>
      <c r="O366" s="42"/>
      <c r="P366" s="42"/>
      <c r="Q366" s="42"/>
      <c r="R366" s="42"/>
      <c r="S366" s="42"/>
      <c r="T366" s="42"/>
      <c r="U366" s="42"/>
      <c r="V366" s="42"/>
      <c r="W366" s="42"/>
      <c r="X366" s="42"/>
    </row>
    <row r="367" spans="1:24" x14ac:dyDescent="0.25">
      <c r="A367" s="37">
        <v>283</v>
      </c>
      <c r="B367" s="42" t="s">
        <v>73</v>
      </c>
      <c r="C367" s="42">
        <v>2020</v>
      </c>
      <c r="D367" s="42">
        <v>2021</v>
      </c>
      <c r="E367" s="42">
        <v>2022</v>
      </c>
      <c r="F367" s="42">
        <v>2023</v>
      </c>
      <c r="G367" s="42">
        <v>2024</v>
      </c>
      <c r="H367" s="42">
        <v>2025</v>
      </c>
      <c r="I367" s="42">
        <v>2026</v>
      </c>
      <c r="J367" s="42">
        <v>2027</v>
      </c>
      <c r="K367" s="42">
        <v>2028</v>
      </c>
      <c r="L367" s="42">
        <v>2029</v>
      </c>
      <c r="M367" s="42">
        <v>2030</v>
      </c>
      <c r="N367" s="42">
        <v>2031</v>
      </c>
      <c r="O367" s="42">
        <v>2032</v>
      </c>
      <c r="P367" s="42">
        <v>2033</v>
      </c>
      <c r="Q367" s="42">
        <v>2034</v>
      </c>
      <c r="R367" s="42">
        <v>2035</v>
      </c>
      <c r="S367" s="42">
        <v>2036</v>
      </c>
      <c r="T367" s="42">
        <v>2037</v>
      </c>
      <c r="U367" s="42">
        <v>2038</v>
      </c>
      <c r="V367" s="42">
        <v>2039</v>
      </c>
      <c r="W367" s="42">
        <v>2040</v>
      </c>
      <c r="X367" s="42"/>
    </row>
    <row r="368" spans="1:24" x14ac:dyDescent="0.25">
      <c r="A368" s="37">
        <v>285</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row>
    <row r="369" spans="1:24" x14ac:dyDescent="0.25">
      <c r="A369" s="37">
        <v>287</v>
      </c>
      <c r="B369" s="42" t="s">
        <v>104</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289</v>
      </c>
      <c r="B370" s="42" t="s">
        <v>105</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299</v>
      </c>
      <c r="B371" s="42" t="s">
        <v>78</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301</v>
      </c>
      <c r="B372" s="42" t="s">
        <v>106</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A373" s="37">
        <v>303</v>
      </c>
      <c r="B373" s="42" t="s">
        <v>107</v>
      </c>
      <c r="C373" s="24">
        <v>0</v>
      </c>
      <c r="D373" s="24">
        <v>0</v>
      </c>
      <c r="E373" s="24">
        <v>0</v>
      </c>
      <c r="F373" s="24">
        <v>0</v>
      </c>
      <c r="G373" s="24">
        <v>0</v>
      </c>
      <c r="H373" s="24">
        <v>0</v>
      </c>
      <c r="I373" s="24">
        <v>0</v>
      </c>
      <c r="J373" s="24">
        <v>0</v>
      </c>
      <c r="K373" s="24">
        <v>0</v>
      </c>
      <c r="L373" s="24">
        <v>0</v>
      </c>
      <c r="M373" s="24">
        <v>0</v>
      </c>
      <c r="N373" s="24">
        <v>0</v>
      </c>
      <c r="O373" s="24">
        <v>0</v>
      </c>
      <c r="P373" s="24">
        <v>0</v>
      </c>
      <c r="Q373" s="24">
        <v>0</v>
      </c>
      <c r="R373" s="24">
        <v>0</v>
      </c>
      <c r="S373" s="24">
        <v>0</v>
      </c>
      <c r="T373" s="24">
        <v>0</v>
      </c>
      <c r="U373" s="24">
        <v>0</v>
      </c>
      <c r="V373" s="24">
        <v>0</v>
      </c>
      <c r="W373" s="24">
        <v>0</v>
      </c>
      <c r="X373" s="24"/>
    </row>
    <row r="374" spans="1:24" x14ac:dyDescent="0.25">
      <c r="B374" s="42"/>
      <c r="C374" s="26"/>
      <c r="D374" s="26"/>
      <c r="E374" s="26"/>
      <c r="F374" s="26"/>
      <c r="G374" s="26"/>
      <c r="H374" s="26"/>
      <c r="I374" s="26"/>
      <c r="J374" s="26"/>
      <c r="K374" s="26"/>
      <c r="L374" s="26"/>
      <c r="M374" s="26"/>
      <c r="N374" s="26"/>
      <c r="O374" s="26"/>
      <c r="P374" s="26"/>
      <c r="Q374" s="26"/>
      <c r="R374" s="26"/>
      <c r="S374" s="26"/>
      <c r="T374" s="26"/>
      <c r="U374" s="26"/>
      <c r="V374" s="26"/>
      <c r="W374" s="26"/>
      <c r="X374" s="26"/>
    </row>
    <row r="375" spans="1:24" x14ac:dyDescent="0.25">
      <c r="A375" s="37">
        <v>330</v>
      </c>
      <c r="B375" s="42" t="s">
        <v>82</v>
      </c>
      <c r="C375" s="36">
        <v>0</v>
      </c>
      <c r="D375" s="36">
        <v>0</v>
      </c>
      <c r="E375" s="36">
        <v>0</v>
      </c>
      <c r="F375" s="36">
        <v>0</v>
      </c>
      <c r="G375" s="36">
        <v>0</v>
      </c>
      <c r="H375" s="36">
        <v>0</v>
      </c>
      <c r="I375" s="36">
        <v>0</v>
      </c>
      <c r="J375" s="36">
        <v>0</v>
      </c>
      <c r="K375" s="36">
        <v>0</v>
      </c>
      <c r="L375" s="36">
        <v>0</v>
      </c>
      <c r="M375" s="36">
        <v>0</v>
      </c>
      <c r="N375" s="36">
        <v>0</v>
      </c>
      <c r="O375" s="36">
        <v>0</v>
      </c>
      <c r="P375" s="36">
        <v>0</v>
      </c>
      <c r="Q375" s="36">
        <v>0</v>
      </c>
      <c r="R375" s="36">
        <v>0</v>
      </c>
      <c r="S375" s="36">
        <v>0</v>
      </c>
      <c r="T375" s="36">
        <v>0</v>
      </c>
      <c r="U375" s="36">
        <v>0</v>
      </c>
      <c r="V375" s="36">
        <v>0</v>
      </c>
      <c r="W375" s="36">
        <v>0</v>
      </c>
      <c r="X375" s="36"/>
    </row>
    <row r="376" spans="1:24" x14ac:dyDescent="0.25">
      <c r="A376" s="37">
        <v>331</v>
      </c>
      <c r="B376" s="42" t="s">
        <v>83</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row>
    <row r="377" spans="1:24" x14ac:dyDescent="0.25">
      <c r="A377" s="37">
        <v>332</v>
      </c>
      <c r="B377" s="42" t="s">
        <v>84</v>
      </c>
      <c r="C377" s="28">
        <v>0</v>
      </c>
      <c r="D377" s="28">
        <v>0</v>
      </c>
      <c r="E377" s="28">
        <v>0</v>
      </c>
      <c r="F377" s="28">
        <v>0</v>
      </c>
      <c r="G377" s="28">
        <v>0</v>
      </c>
      <c r="H377" s="28">
        <v>0</v>
      </c>
      <c r="I377" s="28">
        <v>0</v>
      </c>
      <c r="J377" s="28">
        <v>0</v>
      </c>
      <c r="K377" s="28">
        <v>0</v>
      </c>
      <c r="L377" s="28">
        <v>0</v>
      </c>
      <c r="M377" s="28">
        <v>0</v>
      </c>
      <c r="N377" s="28">
        <v>0</v>
      </c>
      <c r="O377" s="28">
        <v>0</v>
      </c>
      <c r="P377" s="28">
        <v>0</v>
      </c>
      <c r="Q377" s="28">
        <v>0</v>
      </c>
      <c r="R377" s="28">
        <v>0</v>
      </c>
      <c r="S377" s="28">
        <v>0</v>
      </c>
      <c r="T377" s="28">
        <v>0</v>
      </c>
      <c r="U377" s="28">
        <v>0</v>
      </c>
      <c r="V377" s="28">
        <v>0</v>
      </c>
      <c r="W377" s="28">
        <v>0</v>
      </c>
      <c r="X377" s="28"/>
    </row>
    <row r="378" spans="1:24" x14ac:dyDescent="0.25">
      <c r="A378" s="37">
        <v>336</v>
      </c>
      <c r="B378" s="42" t="s">
        <v>85</v>
      </c>
      <c r="C378" s="28">
        <v>1</v>
      </c>
      <c r="D378" s="28">
        <v>1</v>
      </c>
      <c r="E378" s="28">
        <v>1</v>
      </c>
      <c r="F378" s="28">
        <v>1</v>
      </c>
      <c r="G378" s="28">
        <v>1</v>
      </c>
      <c r="H378" s="28">
        <v>1</v>
      </c>
      <c r="I378" s="28">
        <v>1</v>
      </c>
      <c r="J378" s="28">
        <v>1</v>
      </c>
      <c r="K378" s="28">
        <v>1</v>
      </c>
      <c r="L378" s="28">
        <v>1</v>
      </c>
      <c r="M378" s="28">
        <v>1</v>
      </c>
      <c r="N378" s="28">
        <v>1</v>
      </c>
      <c r="O378" s="28">
        <v>1</v>
      </c>
      <c r="P378" s="28">
        <v>1</v>
      </c>
      <c r="Q378" s="28">
        <v>1</v>
      </c>
      <c r="R378" s="28">
        <v>1</v>
      </c>
      <c r="S378" s="28">
        <v>1</v>
      </c>
      <c r="T378" s="28">
        <v>1</v>
      </c>
      <c r="U378" s="28">
        <v>1</v>
      </c>
      <c r="V378" s="28">
        <v>1</v>
      </c>
      <c r="W378" s="28">
        <v>1</v>
      </c>
      <c r="X378" s="28"/>
    </row>
    <row r="379" spans="1:24" x14ac:dyDescent="0.25">
      <c r="B379" s="42"/>
      <c r="C379" s="26"/>
      <c r="D379" s="26"/>
      <c r="E379" s="26"/>
      <c r="F379" s="26"/>
      <c r="G379" s="26"/>
      <c r="H379" s="26"/>
      <c r="I379" s="26"/>
      <c r="J379" s="26"/>
      <c r="K379" s="26"/>
      <c r="L379" s="26"/>
      <c r="M379" s="26"/>
      <c r="N379" s="26"/>
      <c r="O379" s="26"/>
      <c r="P379" s="26"/>
      <c r="Q379" s="26"/>
      <c r="R379" s="26"/>
      <c r="S379" s="26"/>
      <c r="T379" s="26"/>
      <c r="U379" s="26"/>
      <c r="V379" s="26"/>
      <c r="W379" s="26"/>
      <c r="X379" s="26"/>
    </row>
    <row r="380" spans="1:24" x14ac:dyDescent="0.25">
      <c r="A380" s="37">
        <v>339</v>
      </c>
      <c r="B380" s="42" t="s">
        <v>86</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A381" s="37">
        <v>340</v>
      </c>
      <c r="B381" s="42" t="s">
        <v>87</v>
      </c>
      <c r="C381" s="24">
        <v>0</v>
      </c>
      <c r="D381" s="24">
        <v>0</v>
      </c>
      <c r="E381" s="24">
        <v>0</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row>
    <row r="382" spans="1:24" x14ac:dyDescent="0.25">
      <c r="B382" s="42"/>
      <c r="C382" s="26"/>
      <c r="D382" s="26"/>
      <c r="E382" s="26"/>
      <c r="F382" s="26"/>
      <c r="G382" s="26"/>
      <c r="H382" s="26"/>
      <c r="I382" s="26"/>
      <c r="J382" s="26"/>
      <c r="K382" s="26"/>
      <c r="L382" s="26"/>
      <c r="M382" s="26"/>
      <c r="N382" s="26"/>
      <c r="O382" s="26"/>
      <c r="P382" s="26"/>
      <c r="Q382" s="26"/>
      <c r="R382" s="26"/>
      <c r="S382" s="26"/>
      <c r="T382" s="26"/>
      <c r="U382" s="26"/>
      <c r="V382" s="26"/>
      <c r="W382" s="26"/>
      <c r="X382" s="26"/>
    </row>
    <row r="383" spans="1:24" x14ac:dyDescent="0.25">
      <c r="A383" s="37">
        <v>366</v>
      </c>
      <c r="B383" s="42" t="s">
        <v>88</v>
      </c>
      <c r="C383" s="36">
        <v>0</v>
      </c>
      <c r="D383" s="36">
        <v>0</v>
      </c>
      <c r="E383" s="36">
        <v>0</v>
      </c>
      <c r="F383" s="36">
        <v>0</v>
      </c>
      <c r="G383" s="36">
        <v>0</v>
      </c>
      <c r="H383" s="36">
        <v>0</v>
      </c>
      <c r="I383" s="36">
        <v>0</v>
      </c>
      <c r="J383" s="36">
        <v>0</v>
      </c>
      <c r="K383" s="36">
        <v>0</v>
      </c>
      <c r="L383" s="36">
        <v>0</v>
      </c>
      <c r="M383" s="36">
        <v>0</v>
      </c>
      <c r="N383" s="36">
        <v>0</v>
      </c>
      <c r="O383" s="36">
        <v>0</v>
      </c>
      <c r="P383" s="36">
        <v>0</v>
      </c>
      <c r="Q383" s="36">
        <v>0</v>
      </c>
      <c r="R383" s="36">
        <v>0</v>
      </c>
      <c r="S383" s="36">
        <v>0</v>
      </c>
      <c r="T383" s="36">
        <v>0</v>
      </c>
      <c r="U383" s="36">
        <v>0</v>
      </c>
      <c r="V383" s="36">
        <v>0</v>
      </c>
      <c r="W383" s="36">
        <v>0</v>
      </c>
      <c r="X383" s="36"/>
    </row>
    <row r="384" spans="1:24" x14ac:dyDescent="0.25">
      <c r="A384" s="37">
        <v>368</v>
      </c>
      <c r="B384" s="42" t="s">
        <v>89</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row>
    <row r="385" spans="1:24" x14ac:dyDescent="0.25">
      <c r="A385" s="37">
        <v>369</v>
      </c>
      <c r="B385" s="42" t="s">
        <v>90</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A386" s="37">
        <v>370</v>
      </c>
      <c r="B386" s="42" t="s">
        <v>91</v>
      </c>
      <c r="C386" s="28">
        <v>0</v>
      </c>
      <c r="D386" s="28">
        <v>0</v>
      </c>
      <c r="E386" s="28">
        <v>0</v>
      </c>
      <c r="F386" s="28">
        <v>0</v>
      </c>
      <c r="G386" s="28">
        <v>0</v>
      </c>
      <c r="H386" s="28">
        <v>0</v>
      </c>
      <c r="I386" s="28">
        <v>0</v>
      </c>
      <c r="J386" s="28">
        <v>0</v>
      </c>
      <c r="K386" s="28">
        <v>0</v>
      </c>
      <c r="L386" s="28">
        <v>0</v>
      </c>
      <c r="M386" s="28">
        <v>0</v>
      </c>
      <c r="N386" s="28">
        <v>0</v>
      </c>
      <c r="O386" s="28">
        <v>0</v>
      </c>
      <c r="P386" s="28">
        <v>0</v>
      </c>
      <c r="Q386" s="28">
        <v>0</v>
      </c>
      <c r="R386" s="28">
        <v>0</v>
      </c>
      <c r="S386" s="28">
        <v>0</v>
      </c>
      <c r="T386" s="28">
        <v>0</v>
      </c>
      <c r="U386" s="28">
        <v>0</v>
      </c>
      <c r="V386" s="28">
        <v>0</v>
      </c>
      <c r="W386" s="28">
        <v>0</v>
      </c>
      <c r="X386" s="28"/>
    </row>
    <row r="387" spans="1:24" x14ac:dyDescent="0.25">
      <c r="B387" s="42"/>
      <c r="C387" s="26"/>
      <c r="D387" s="26"/>
      <c r="E387" s="26"/>
      <c r="F387" s="26"/>
      <c r="G387" s="26"/>
      <c r="H387" s="26"/>
      <c r="I387" s="26"/>
      <c r="J387" s="26"/>
      <c r="K387" s="26"/>
      <c r="L387" s="26"/>
      <c r="M387" s="26"/>
      <c r="N387" s="26"/>
      <c r="O387" s="26"/>
      <c r="P387" s="26"/>
      <c r="Q387" s="26"/>
      <c r="R387" s="26"/>
      <c r="S387" s="26"/>
      <c r="T387" s="26"/>
      <c r="U387" s="26"/>
      <c r="V387" s="26"/>
      <c r="W387" s="26"/>
      <c r="X387" s="26"/>
    </row>
    <row r="388" spans="1:24" x14ac:dyDescent="0.25">
      <c r="A388" s="37">
        <v>380</v>
      </c>
      <c r="B388" s="42" t="s">
        <v>37</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row>
    <row r="389" spans="1:24" x14ac:dyDescent="0.25">
      <c r="A389" s="37">
        <v>381</v>
      </c>
      <c r="B389" s="42" t="s">
        <v>75</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382</v>
      </c>
      <c r="B390" s="42" t="s">
        <v>76</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1" spans="1:24" x14ac:dyDescent="0.25">
      <c r="A391" s="37">
        <v>383</v>
      </c>
      <c r="B391" s="42" t="s">
        <v>40</v>
      </c>
      <c r="C391" s="24">
        <v>0</v>
      </c>
      <c r="D391" s="24">
        <v>0</v>
      </c>
      <c r="E391" s="24">
        <v>0</v>
      </c>
      <c r="F391" s="24">
        <v>0</v>
      </c>
      <c r="G391" s="24">
        <v>0</v>
      </c>
      <c r="H391" s="24">
        <v>0</v>
      </c>
      <c r="I391" s="24">
        <v>0</v>
      </c>
      <c r="J391" s="24">
        <v>0</v>
      </c>
      <c r="K391" s="24">
        <v>0</v>
      </c>
      <c r="L391" s="24">
        <v>0</v>
      </c>
      <c r="M391" s="24">
        <v>0</v>
      </c>
      <c r="N391" s="24">
        <v>0</v>
      </c>
      <c r="O391" s="24">
        <v>0</v>
      </c>
      <c r="P391" s="24">
        <v>0</v>
      </c>
      <c r="Q391" s="24">
        <v>0</v>
      </c>
      <c r="R391" s="24">
        <v>0</v>
      </c>
      <c r="S391" s="24">
        <v>0</v>
      </c>
      <c r="T391" s="24">
        <v>0</v>
      </c>
      <c r="U391" s="24">
        <v>0</v>
      </c>
      <c r="V391" s="24">
        <v>0</v>
      </c>
      <c r="W391" s="24">
        <v>0</v>
      </c>
      <c r="X391" s="24"/>
    </row>
    <row r="393" spans="1:24" x14ac:dyDescent="0.25">
      <c r="A393" s="37">
        <v>1</v>
      </c>
      <c r="B393" s="42" t="s">
        <v>103</v>
      </c>
      <c r="C393" s="42" t="s">
        <v>103</v>
      </c>
      <c r="D393" s="42"/>
      <c r="E393" s="42"/>
      <c r="F393" s="42"/>
      <c r="G393" s="42"/>
      <c r="H393" s="42"/>
      <c r="I393" s="42"/>
      <c r="J393" s="42"/>
      <c r="K393" s="42"/>
      <c r="L393" s="42"/>
      <c r="M393" s="42"/>
      <c r="N393" s="42"/>
      <c r="O393" s="42"/>
      <c r="P393" s="42"/>
      <c r="Q393" s="42"/>
      <c r="R393" s="42"/>
      <c r="S393" s="42"/>
      <c r="T393" s="42"/>
      <c r="U393" s="42"/>
      <c r="V393" s="42"/>
      <c r="W393" s="42"/>
      <c r="X393" s="42"/>
    </row>
    <row r="394" spans="1:24" x14ac:dyDescent="0.25">
      <c r="A394" s="37">
        <v>283</v>
      </c>
      <c r="B394" s="42" t="s">
        <v>73</v>
      </c>
      <c r="C394" s="42">
        <v>2020</v>
      </c>
      <c r="D394" s="42">
        <v>2021</v>
      </c>
      <c r="E394" s="42">
        <v>2022</v>
      </c>
      <c r="F394" s="42">
        <v>2023</v>
      </c>
      <c r="G394" s="42">
        <v>2024</v>
      </c>
      <c r="H394" s="42">
        <v>2025</v>
      </c>
      <c r="I394" s="42">
        <v>2026</v>
      </c>
      <c r="J394" s="42">
        <v>2027</v>
      </c>
      <c r="K394" s="42">
        <v>2028</v>
      </c>
      <c r="L394" s="42">
        <v>2029</v>
      </c>
      <c r="M394" s="42">
        <v>2030</v>
      </c>
      <c r="N394" s="42">
        <v>2031</v>
      </c>
      <c r="O394" s="42">
        <v>2032</v>
      </c>
      <c r="P394" s="42">
        <v>2033</v>
      </c>
      <c r="Q394" s="42">
        <v>2034</v>
      </c>
      <c r="R394" s="42">
        <v>2035</v>
      </c>
      <c r="S394" s="42">
        <v>2036</v>
      </c>
      <c r="T394" s="42">
        <v>2037</v>
      </c>
      <c r="U394" s="42">
        <v>2038</v>
      </c>
      <c r="V394" s="42">
        <v>2039</v>
      </c>
      <c r="W394" s="42">
        <v>2040</v>
      </c>
      <c r="X394" s="42"/>
    </row>
    <row r="395" spans="1:24" x14ac:dyDescent="0.25">
      <c r="A395" s="37">
        <v>285</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row>
    <row r="396" spans="1:24" x14ac:dyDescent="0.25">
      <c r="A396" s="37">
        <v>287</v>
      </c>
      <c r="B396" s="42" t="s">
        <v>104</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289</v>
      </c>
      <c r="B397" s="42" t="s">
        <v>105</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299</v>
      </c>
      <c r="B398" s="42" t="s">
        <v>78</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301</v>
      </c>
      <c r="B399" s="42" t="s">
        <v>106</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A400" s="37">
        <v>303</v>
      </c>
      <c r="B400" s="42" t="s">
        <v>107</v>
      </c>
      <c r="C400" s="24">
        <v>0</v>
      </c>
      <c r="D400" s="24">
        <v>0</v>
      </c>
      <c r="E400" s="24">
        <v>0</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row>
    <row r="401" spans="1:24" x14ac:dyDescent="0.25">
      <c r="B401" s="42"/>
      <c r="C401" s="26"/>
      <c r="D401" s="26"/>
      <c r="E401" s="26"/>
      <c r="F401" s="26"/>
      <c r="G401" s="26"/>
      <c r="H401" s="26"/>
      <c r="I401" s="26"/>
      <c r="J401" s="26"/>
      <c r="K401" s="26"/>
      <c r="L401" s="26"/>
      <c r="M401" s="26"/>
      <c r="N401" s="26"/>
      <c r="O401" s="26"/>
      <c r="P401" s="26"/>
      <c r="Q401" s="26"/>
      <c r="R401" s="26"/>
      <c r="S401" s="26"/>
      <c r="T401" s="26"/>
      <c r="U401" s="26"/>
      <c r="V401" s="26"/>
      <c r="W401" s="26"/>
      <c r="X401" s="26"/>
    </row>
    <row r="402" spans="1:24" x14ac:dyDescent="0.25">
      <c r="A402" s="37">
        <v>330</v>
      </c>
      <c r="B402" s="42" t="s">
        <v>82</v>
      </c>
      <c r="C402" s="36">
        <v>0</v>
      </c>
      <c r="D402" s="36">
        <v>0</v>
      </c>
      <c r="E402" s="36">
        <v>0</v>
      </c>
      <c r="F402" s="36">
        <v>0</v>
      </c>
      <c r="G402" s="36">
        <v>0</v>
      </c>
      <c r="H402" s="36">
        <v>0</v>
      </c>
      <c r="I402" s="36">
        <v>0</v>
      </c>
      <c r="J402" s="36">
        <v>0</v>
      </c>
      <c r="K402" s="36">
        <v>0</v>
      </c>
      <c r="L402" s="36">
        <v>0</v>
      </c>
      <c r="M402" s="36">
        <v>0</v>
      </c>
      <c r="N402" s="36">
        <v>0</v>
      </c>
      <c r="O402" s="36">
        <v>0</v>
      </c>
      <c r="P402" s="36">
        <v>0</v>
      </c>
      <c r="Q402" s="36">
        <v>0</v>
      </c>
      <c r="R402" s="36">
        <v>0</v>
      </c>
      <c r="S402" s="36">
        <v>0</v>
      </c>
      <c r="T402" s="36">
        <v>0</v>
      </c>
      <c r="U402" s="36">
        <v>0</v>
      </c>
      <c r="V402" s="36">
        <v>0</v>
      </c>
      <c r="W402" s="36">
        <v>0</v>
      </c>
      <c r="X402" s="36"/>
    </row>
    <row r="403" spans="1:24" x14ac:dyDescent="0.25">
      <c r="A403" s="37">
        <v>331</v>
      </c>
      <c r="B403" s="42" t="s">
        <v>83</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row>
    <row r="404" spans="1:24" x14ac:dyDescent="0.25">
      <c r="A404" s="37">
        <v>332</v>
      </c>
      <c r="B404" s="42" t="s">
        <v>84</v>
      </c>
      <c r="C404" s="28">
        <v>0</v>
      </c>
      <c r="D404" s="28">
        <v>0</v>
      </c>
      <c r="E404" s="28">
        <v>0</v>
      </c>
      <c r="F404" s="28">
        <v>0</v>
      </c>
      <c r="G404" s="28">
        <v>0</v>
      </c>
      <c r="H404" s="28">
        <v>0</v>
      </c>
      <c r="I404" s="28">
        <v>0</v>
      </c>
      <c r="J404" s="28">
        <v>0</v>
      </c>
      <c r="K404" s="28">
        <v>0</v>
      </c>
      <c r="L404" s="28">
        <v>0</v>
      </c>
      <c r="M404" s="28">
        <v>0</v>
      </c>
      <c r="N404" s="28">
        <v>0</v>
      </c>
      <c r="O404" s="28">
        <v>0</v>
      </c>
      <c r="P404" s="28">
        <v>0</v>
      </c>
      <c r="Q404" s="28">
        <v>0</v>
      </c>
      <c r="R404" s="28">
        <v>0</v>
      </c>
      <c r="S404" s="28">
        <v>0</v>
      </c>
      <c r="T404" s="28">
        <v>0</v>
      </c>
      <c r="U404" s="28">
        <v>0</v>
      </c>
      <c r="V404" s="28">
        <v>0</v>
      </c>
      <c r="W404" s="28">
        <v>0</v>
      </c>
      <c r="X404" s="28"/>
    </row>
    <row r="405" spans="1:24" x14ac:dyDescent="0.25">
      <c r="A405" s="37">
        <v>336</v>
      </c>
      <c r="B405" s="42" t="s">
        <v>85</v>
      </c>
      <c r="C405" s="28">
        <v>1</v>
      </c>
      <c r="D405" s="28">
        <v>1</v>
      </c>
      <c r="E405" s="28">
        <v>1</v>
      </c>
      <c r="F405" s="28">
        <v>1</v>
      </c>
      <c r="G405" s="28">
        <v>1</v>
      </c>
      <c r="H405" s="28">
        <v>1</v>
      </c>
      <c r="I405" s="28">
        <v>1</v>
      </c>
      <c r="J405" s="28">
        <v>1</v>
      </c>
      <c r="K405" s="28">
        <v>1</v>
      </c>
      <c r="L405" s="28">
        <v>1</v>
      </c>
      <c r="M405" s="28">
        <v>1</v>
      </c>
      <c r="N405" s="28">
        <v>1</v>
      </c>
      <c r="O405" s="28">
        <v>1</v>
      </c>
      <c r="P405" s="28">
        <v>1</v>
      </c>
      <c r="Q405" s="28">
        <v>1</v>
      </c>
      <c r="R405" s="28">
        <v>1</v>
      </c>
      <c r="S405" s="28">
        <v>1</v>
      </c>
      <c r="T405" s="28">
        <v>1</v>
      </c>
      <c r="U405" s="28">
        <v>1</v>
      </c>
      <c r="V405" s="28">
        <v>1</v>
      </c>
      <c r="W405" s="28">
        <v>1</v>
      </c>
      <c r="X405" s="28"/>
    </row>
    <row r="406" spans="1:24" x14ac:dyDescent="0.25">
      <c r="B406" s="42"/>
      <c r="C406" s="26"/>
      <c r="D406" s="26"/>
      <c r="E406" s="26"/>
      <c r="F406" s="26"/>
      <c r="G406" s="26"/>
      <c r="H406" s="26"/>
      <c r="I406" s="26"/>
      <c r="J406" s="26"/>
      <c r="K406" s="26"/>
      <c r="L406" s="26"/>
      <c r="M406" s="26"/>
      <c r="N406" s="26"/>
      <c r="O406" s="26"/>
      <c r="P406" s="26"/>
      <c r="Q406" s="26"/>
      <c r="R406" s="26"/>
      <c r="S406" s="26"/>
      <c r="T406" s="26"/>
      <c r="U406" s="26"/>
      <c r="V406" s="26"/>
      <c r="W406" s="26"/>
      <c r="X406" s="26"/>
    </row>
    <row r="407" spans="1:24" x14ac:dyDescent="0.25">
      <c r="A407" s="37">
        <v>339</v>
      </c>
      <c r="B407" s="42" t="s">
        <v>86</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A408" s="37">
        <v>340</v>
      </c>
      <c r="B408" s="42" t="s">
        <v>87</v>
      </c>
      <c r="C408" s="24">
        <v>0</v>
      </c>
      <c r="D408" s="24">
        <v>0</v>
      </c>
      <c r="E408" s="24">
        <v>0</v>
      </c>
      <c r="F408" s="24">
        <v>0</v>
      </c>
      <c r="G408" s="24">
        <v>0</v>
      </c>
      <c r="H408" s="24">
        <v>0</v>
      </c>
      <c r="I408" s="24">
        <v>0</v>
      </c>
      <c r="J408" s="24">
        <v>0</v>
      </c>
      <c r="K408" s="24">
        <v>0</v>
      </c>
      <c r="L408" s="24">
        <v>0</v>
      </c>
      <c r="M408" s="24">
        <v>0</v>
      </c>
      <c r="N408" s="24">
        <v>0</v>
      </c>
      <c r="O408" s="24">
        <v>0</v>
      </c>
      <c r="P408" s="24">
        <v>0</v>
      </c>
      <c r="Q408" s="24">
        <v>0</v>
      </c>
      <c r="R408" s="24">
        <v>0</v>
      </c>
      <c r="S408" s="24">
        <v>0</v>
      </c>
      <c r="T408" s="24">
        <v>0</v>
      </c>
      <c r="U408" s="24">
        <v>0</v>
      </c>
      <c r="V408" s="24">
        <v>0</v>
      </c>
      <c r="W408" s="24">
        <v>0</v>
      </c>
      <c r="X408" s="24"/>
    </row>
    <row r="409" spans="1:24" x14ac:dyDescent="0.25">
      <c r="B409" s="42"/>
      <c r="C409" s="26"/>
      <c r="D409" s="26"/>
      <c r="E409" s="26"/>
      <c r="F409" s="26"/>
      <c r="G409" s="26"/>
      <c r="H409" s="26"/>
      <c r="I409" s="26"/>
      <c r="J409" s="26"/>
      <c r="K409" s="26"/>
      <c r="L409" s="26"/>
      <c r="M409" s="26"/>
      <c r="N409" s="26"/>
      <c r="O409" s="26"/>
      <c r="P409" s="26"/>
      <c r="Q409" s="26"/>
      <c r="R409" s="26"/>
      <c r="S409" s="26"/>
      <c r="T409" s="26"/>
      <c r="U409" s="26"/>
      <c r="V409" s="26"/>
      <c r="W409" s="26"/>
      <c r="X409" s="26"/>
    </row>
    <row r="410" spans="1:24" x14ac:dyDescent="0.25">
      <c r="A410" s="37">
        <v>366</v>
      </c>
      <c r="B410" s="42" t="s">
        <v>88</v>
      </c>
      <c r="C410" s="36">
        <v>0</v>
      </c>
      <c r="D410" s="36">
        <v>0</v>
      </c>
      <c r="E410" s="36">
        <v>0</v>
      </c>
      <c r="F410" s="36">
        <v>0</v>
      </c>
      <c r="G410" s="36">
        <v>0</v>
      </c>
      <c r="H410" s="36">
        <v>0</v>
      </c>
      <c r="I410" s="36">
        <v>0</v>
      </c>
      <c r="J410" s="36">
        <v>0</v>
      </c>
      <c r="K410" s="36">
        <v>0</v>
      </c>
      <c r="L410" s="36">
        <v>0</v>
      </c>
      <c r="M410" s="36">
        <v>0</v>
      </c>
      <c r="N410" s="36">
        <v>0</v>
      </c>
      <c r="O410" s="36">
        <v>0</v>
      </c>
      <c r="P410" s="36">
        <v>0</v>
      </c>
      <c r="Q410" s="36">
        <v>0</v>
      </c>
      <c r="R410" s="36">
        <v>0</v>
      </c>
      <c r="S410" s="36">
        <v>0</v>
      </c>
      <c r="T410" s="36">
        <v>0</v>
      </c>
      <c r="U410" s="36">
        <v>0</v>
      </c>
      <c r="V410" s="36">
        <v>0</v>
      </c>
      <c r="W410" s="36">
        <v>0</v>
      </c>
      <c r="X410" s="36"/>
    </row>
    <row r="411" spans="1:24" x14ac:dyDescent="0.25">
      <c r="A411" s="37">
        <v>368</v>
      </c>
      <c r="B411" s="42" t="s">
        <v>89</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row>
    <row r="412" spans="1:24" x14ac:dyDescent="0.25">
      <c r="A412" s="37">
        <v>369</v>
      </c>
      <c r="B412" s="42" t="s">
        <v>90</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A413" s="37">
        <v>370</v>
      </c>
      <c r="B413" s="42" t="s">
        <v>91</v>
      </c>
      <c r="C413" s="28">
        <v>0</v>
      </c>
      <c r="D413" s="28">
        <v>0</v>
      </c>
      <c r="E413" s="28">
        <v>0</v>
      </c>
      <c r="F413" s="28">
        <v>0</v>
      </c>
      <c r="G413" s="28">
        <v>0</v>
      </c>
      <c r="H413" s="28">
        <v>0</v>
      </c>
      <c r="I413" s="28">
        <v>0</v>
      </c>
      <c r="J413" s="28">
        <v>0</v>
      </c>
      <c r="K413" s="28">
        <v>0</v>
      </c>
      <c r="L413" s="28">
        <v>0</v>
      </c>
      <c r="M413" s="28">
        <v>0</v>
      </c>
      <c r="N413" s="28">
        <v>0</v>
      </c>
      <c r="O413" s="28">
        <v>0</v>
      </c>
      <c r="P413" s="28">
        <v>0</v>
      </c>
      <c r="Q413" s="28">
        <v>0</v>
      </c>
      <c r="R413" s="28">
        <v>0</v>
      </c>
      <c r="S413" s="28">
        <v>0</v>
      </c>
      <c r="T413" s="28">
        <v>0</v>
      </c>
      <c r="U413" s="28">
        <v>0</v>
      </c>
      <c r="V413" s="28">
        <v>0</v>
      </c>
      <c r="W413" s="28">
        <v>0</v>
      </c>
      <c r="X413" s="28"/>
    </row>
    <row r="414" spans="1:24" x14ac:dyDescent="0.25">
      <c r="B414" s="42"/>
      <c r="C414" s="26"/>
      <c r="D414" s="26"/>
      <c r="E414" s="26"/>
      <c r="F414" s="26"/>
      <c r="G414" s="26"/>
      <c r="H414" s="26"/>
      <c r="I414" s="26"/>
      <c r="J414" s="26"/>
      <c r="K414" s="26"/>
      <c r="L414" s="26"/>
      <c r="M414" s="26"/>
      <c r="N414" s="26"/>
      <c r="O414" s="26"/>
      <c r="P414" s="26"/>
      <c r="Q414" s="26"/>
      <c r="R414" s="26"/>
      <c r="S414" s="26"/>
      <c r="T414" s="26"/>
      <c r="U414" s="26"/>
      <c r="V414" s="26"/>
      <c r="W414" s="26"/>
      <c r="X414" s="26"/>
    </row>
    <row r="415" spans="1:24" x14ac:dyDescent="0.25">
      <c r="A415" s="37">
        <v>380</v>
      </c>
      <c r="B415" s="42" t="s">
        <v>37</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row>
    <row r="416" spans="1:24" x14ac:dyDescent="0.25">
      <c r="A416" s="37">
        <v>381</v>
      </c>
      <c r="B416" s="42" t="s">
        <v>75</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382</v>
      </c>
      <c r="B417" s="42" t="s">
        <v>76</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A418" s="37">
        <v>383</v>
      </c>
      <c r="B418" s="42" t="s">
        <v>40</v>
      </c>
      <c r="C418" s="24">
        <v>0</v>
      </c>
      <c r="D418" s="24">
        <v>0</v>
      </c>
      <c r="E418" s="24">
        <v>0</v>
      </c>
      <c r="F418" s="24">
        <v>0</v>
      </c>
      <c r="G418" s="24">
        <v>0</v>
      </c>
      <c r="H418" s="24">
        <v>0</v>
      </c>
      <c r="I418" s="24">
        <v>0</v>
      </c>
      <c r="J418" s="24">
        <v>0</v>
      </c>
      <c r="K418" s="24">
        <v>0</v>
      </c>
      <c r="L418" s="24">
        <v>0</v>
      </c>
      <c r="M418" s="24">
        <v>0</v>
      </c>
      <c r="N418" s="24">
        <v>0</v>
      </c>
      <c r="O418" s="24">
        <v>0</v>
      </c>
      <c r="P418" s="24">
        <v>0</v>
      </c>
      <c r="Q418" s="24">
        <v>0</v>
      </c>
      <c r="R418" s="24">
        <v>0</v>
      </c>
      <c r="S418" s="24">
        <v>0</v>
      </c>
      <c r="T418" s="24">
        <v>0</v>
      </c>
      <c r="U418" s="24">
        <v>0</v>
      </c>
      <c r="V418" s="24">
        <v>0</v>
      </c>
      <c r="W418" s="24">
        <v>0</v>
      </c>
      <c r="X418" s="24"/>
    </row>
    <row r="419" spans="1:24" x14ac:dyDescent="0.25">
      <c r="B419" s="43"/>
    </row>
    <row r="420" spans="1:24" x14ac:dyDescent="0.25">
      <c r="A420" s="37">
        <v>1</v>
      </c>
      <c r="B420" s="42" t="s">
        <v>103</v>
      </c>
      <c r="C420" s="42" t="s">
        <v>103</v>
      </c>
      <c r="D420" s="42"/>
      <c r="E420" s="42"/>
      <c r="F420" s="42"/>
      <c r="G420" s="42"/>
      <c r="H420" s="42"/>
      <c r="I420" s="42"/>
      <c r="J420" s="42"/>
      <c r="K420" s="42"/>
      <c r="L420" s="42"/>
      <c r="M420" s="42"/>
      <c r="N420" s="42"/>
      <c r="O420" s="42"/>
      <c r="P420" s="42"/>
      <c r="Q420" s="42"/>
      <c r="R420" s="42"/>
      <c r="S420" s="42"/>
      <c r="T420" s="42"/>
      <c r="U420" s="42"/>
      <c r="V420" s="42"/>
      <c r="W420" s="42"/>
      <c r="X420" s="42"/>
    </row>
    <row r="421" spans="1:24" x14ac:dyDescent="0.25">
      <c r="A421" s="37">
        <v>283</v>
      </c>
      <c r="B421" s="42" t="s">
        <v>73</v>
      </c>
      <c r="C421" s="42">
        <v>2020</v>
      </c>
      <c r="D421" s="42">
        <v>2021</v>
      </c>
      <c r="E421" s="42">
        <v>2022</v>
      </c>
      <c r="F421" s="42">
        <v>2023</v>
      </c>
      <c r="G421" s="42">
        <v>2024</v>
      </c>
      <c r="H421" s="42">
        <v>2025</v>
      </c>
      <c r="I421" s="42">
        <v>2026</v>
      </c>
      <c r="J421" s="42">
        <v>2027</v>
      </c>
      <c r="K421" s="42">
        <v>2028</v>
      </c>
      <c r="L421" s="42">
        <v>2029</v>
      </c>
      <c r="M421" s="42">
        <v>2030</v>
      </c>
      <c r="N421" s="42">
        <v>2031</v>
      </c>
      <c r="O421" s="42">
        <v>2032</v>
      </c>
      <c r="P421" s="42">
        <v>2033</v>
      </c>
      <c r="Q421" s="42">
        <v>2034</v>
      </c>
      <c r="R421" s="42">
        <v>2035</v>
      </c>
      <c r="S421" s="42">
        <v>2036</v>
      </c>
      <c r="T421" s="42">
        <v>2037</v>
      </c>
      <c r="U421" s="42">
        <v>2038</v>
      </c>
      <c r="V421" s="42">
        <v>2039</v>
      </c>
      <c r="W421" s="42">
        <v>2040</v>
      </c>
      <c r="X421" s="42"/>
    </row>
    <row r="422" spans="1:24" x14ac:dyDescent="0.25">
      <c r="A422" s="37">
        <v>285</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row>
    <row r="423" spans="1:24" x14ac:dyDescent="0.25">
      <c r="A423" s="37">
        <v>287</v>
      </c>
      <c r="B423" s="42" t="s">
        <v>104</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289</v>
      </c>
      <c r="B424" s="42" t="s">
        <v>105</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299</v>
      </c>
      <c r="B425" s="42" t="s">
        <v>78</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301</v>
      </c>
      <c r="B426" s="42" t="s">
        <v>106</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A427" s="37">
        <v>303</v>
      </c>
      <c r="B427" s="42" t="s">
        <v>107</v>
      </c>
      <c r="C427" s="24">
        <v>0</v>
      </c>
      <c r="D427" s="24">
        <v>0</v>
      </c>
      <c r="E427" s="24">
        <v>0</v>
      </c>
      <c r="F427" s="24">
        <v>0</v>
      </c>
      <c r="G427" s="24">
        <v>0</v>
      </c>
      <c r="H427" s="24">
        <v>0</v>
      </c>
      <c r="I427" s="24">
        <v>0</v>
      </c>
      <c r="J427" s="24">
        <v>0</v>
      </c>
      <c r="K427" s="24">
        <v>0</v>
      </c>
      <c r="L427" s="24">
        <v>0</v>
      </c>
      <c r="M427" s="24">
        <v>0</v>
      </c>
      <c r="N427" s="24">
        <v>0</v>
      </c>
      <c r="O427" s="24">
        <v>0</v>
      </c>
      <c r="P427" s="24">
        <v>0</v>
      </c>
      <c r="Q427" s="24">
        <v>0</v>
      </c>
      <c r="R427" s="24">
        <v>0</v>
      </c>
      <c r="S427" s="24">
        <v>0</v>
      </c>
      <c r="T427" s="24">
        <v>0</v>
      </c>
      <c r="U427" s="24">
        <v>0</v>
      </c>
      <c r="V427" s="24">
        <v>0</v>
      </c>
      <c r="W427" s="24">
        <v>0</v>
      </c>
      <c r="X427" s="24"/>
    </row>
    <row r="428" spans="1:24" x14ac:dyDescent="0.25">
      <c r="B428" s="42"/>
      <c r="C428" s="26"/>
      <c r="D428" s="26"/>
      <c r="E428" s="26"/>
      <c r="F428" s="26"/>
      <c r="G428" s="26"/>
      <c r="H428" s="26"/>
      <c r="I428" s="26"/>
      <c r="J428" s="26"/>
      <c r="K428" s="26"/>
      <c r="L428" s="26"/>
      <c r="M428" s="26"/>
      <c r="N428" s="26"/>
      <c r="O428" s="26"/>
      <c r="P428" s="26"/>
      <c r="Q428" s="26"/>
      <c r="R428" s="26"/>
      <c r="S428" s="26"/>
      <c r="T428" s="26"/>
      <c r="U428" s="26"/>
      <c r="V428" s="26"/>
      <c r="W428" s="26"/>
      <c r="X428" s="26"/>
    </row>
    <row r="429" spans="1:24" x14ac:dyDescent="0.25">
      <c r="A429" s="37">
        <v>330</v>
      </c>
      <c r="B429" s="42" t="s">
        <v>82</v>
      </c>
      <c r="C429" s="36">
        <v>0</v>
      </c>
      <c r="D429" s="36">
        <v>0</v>
      </c>
      <c r="E429" s="36">
        <v>0</v>
      </c>
      <c r="F429" s="36">
        <v>0</v>
      </c>
      <c r="G429" s="36">
        <v>0</v>
      </c>
      <c r="H429" s="36">
        <v>0</v>
      </c>
      <c r="I429" s="36">
        <v>0</v>
      </c>
      <c r="J429" s="36">
        <v>0</v>
      </c>
      <c r="K429" s="36">
        <v>0</v>
      </c>
      <c r="L429" s="36">
        <v>0</v>
      </c>
      <c r="M429" s="36">
        <v>0</v>
      </c>
      <c r="N429" s="36">
        <v>0</v>
      </c>
      <c r="O429" s="36">
        <v>0</v>
      </c>
      <c r="P429" s="36">
        <v>0</v>
      </c>
      <c r="Q429" s="36">
        <v>0</v>
      </c>
      <c r="R429" s="36">
        <v>0</v>
      </c>
      <c r="S429" s="36">
        <v>0</v>
      </c>
      <c r="T429" s="36">
        <v>0</v>
      </c>
      <c r="U429" s="36">
        <v>0</v>
      </c>
      <c r="V429" s="36">
        <v>0</v>
      </c>
      <c r="W429" s="36">
        <v>0</v>
      </c>
      <c r="X429" s="36"/>
    </row>
    <row r="430" spans="1:24" x14ac:dyDescent="0.25">
      <c r="A430" s="37">
        <v>331</v>
      </c>
      <c r="B430" s="42" t="s">
        <v>83</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row>
    <row r="431" spans="1:24" x14ac:dyDescent="0.25">
      <c r="A431" s="37">
        <v>332</v>
      </c>
      <c r="B431" s="42" t="s">
        <v>84</v>
      </c>
      <c r="C431" s="28">
        <v>0</v>
      </c>
      <c r="D431" s="28">
        <v>0</v>
      </c>
      <c r="E431" s="28">
        <v>0</v>
      </c>
      <c r="F431" s="28">
        <v>0</v>
      </c>
      <c r="G431" s="28">
        <v>0</v>
      </c>
      <c r="H431" s="28">
        <v>0</v>
      </c>
      <c r="I431" s="28">
        <v>0</v>
      </c>
      <c r="J431" s="28">
        <v>0</v>
      </c>
      <c r="K431" s="28">
        <v>0</v>
      </c>
      <c r="L431" s="28">
        <v>0</v>
      </c>
      <c r="M431" s="28">
        <v>0</v>
      </c>
      <c r="N431" s="28">
        <v>0</v>
      </c>
      <c r="O431" s="28">
        <v>0</v>
      </c>
      <c r="P431" s="28">
        <v>0</v>
      </c>
      <c r="Q431" s="28">
        <v>0</v>
      </c>
      <c r="R431" s="28">
        <v>0</v>
      </c>
      <c r="S431" s="28">
        <v>0</v>
      </c>
      <c r="T431" s="28">
        <v>0</v>
      </c>
      <c r="U431" s="28">
        <v>0</v>
      </c>
      <c r="V431" s="28">
        <v>0</v>
      </c>
      <c r="W431" s="28">
        <v>0</v>
      </c>
      <c r="X431" s="28"/>
    </row>
    <row r="432" spans="1:24" x14ac:dyDescent="0.25">
      <c r="A432" s="37">
        <v>336</v>
      </c>
      <c r="B432" s="42" t="s">
        <v>85</v>
      </c>
      <c r="C432" s="28">
        <v>1</v>
      </c>
      <c r="D432" s="28">
        <v>1</v>
      </c>
      <c r="E432" s="28">
        <v>1</v>
      </c>
      <c r="F432" s="28">
        <v>1</v>
      </c>
      <c r="G432" s="28">
        <v>1</v>
      </c>
      <c r="H432" s="28">
        <v>1</v>
      </c>
      <c r="I432" s="28">
        <v>1</v>
      </c>
      <c r="J432" s="28">
        <v>1</v>
      </c>
      <c r="K432" s="28">
        <v>1</v>
      </c>
      <c r="L432" s="28">
        <v>1</v>
      </c>
      <c r="M432" s="28">
        <v>1</v>
      </c>
      <c r="N432" s="28">
        <v>1</v>
      </c>
      <c r="O432" s="28">
        <v>1</v>
      </c>
      <c r="P432" s="28">
        <v>1</v>
      </c>
      <c r="Q432" s="28">
        <v>1</v>
      </c>
      <c r="R432" s="28">
        <v>1</v>
      </c>
      <c r="S432" s="28">
        <v>1</v>
      </c>
      <c r="T432" s="28">
        <v>1</v>
      </c>
      <c r="U432" s="28">
        <v>1</v>
      </c>
      <c r="V432" s="28">
        <v>1</v>
      </c>
      <c r="W432" s="28">
        <v>1</v>
      </c>
      <c r="X432" s="28"/>
    </row>
    <row r="433" spans="1:24" x14ac:dyDescent="0.25">
      <c r="B433" s="42"/>
      <c r="C433" s="26"/>
      <c r="D433" s="26"/>
      <c r="E433" s="26"/>
      <c r="F433" s="26"/>
      <c r="G433" s="26"/>
      <c r="H433" s="26"/>
      <c r="I433" s="26"/>
      <c r="J433" s="26"/>
      <c r="K433" s="26"/>
      <c r="L433" s="26"/>
      <c r="M433" s="26"/>
      <c r="N433" s="26"/>
      <c r="O433" s="26"/>
      <c r="P433" s="26"/>
      <c r="Q433" s="26"/>
      <c r="R433" s="26"/>
      <c r="S433" s="26"/>
      <c r="T433" s="26"/>
      <c r="U433" s="26"/>
      <c r="V433" s="26"/>
      <c r="W433" s="26"/>
      <c r="X433" s="26"/>
    </row>
    <row r="434" spans="1:24" x14ac:dyDescent="0.25">
      <c r="A434" s="37">
        <v>339</v>
      </c>
      <c r="B434" s="42" t="s">
        <v>86</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A435" s="37">
        <v>340</v>
      </c>
      <c r="B435" s="42" t="s">
        <v>87</v>
      </c>
      <c r="C435" s="24">
        <v>0</v>
      </c>
      <c r="D435" s="24">
        <v>0</v>
      </c>
      <c r="E435" s="24">
        <v>0</v>
      </c>
      <c r="F435" s="24">
        <v>0</v>
      </c>
      <c r="G435" s="24">
        <v>0</v>
      </c>
      <c r="H435" s="24">
        <v>0</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row>
    <row r="436" spans="1:24" x14ac:dyDescent="0.25">
      <c r="B436" s="42"/>
      <c r="C436" s="26"/>
      <c r="D436" s="26"/>
      <c r="E436" s="26"/>
      <c r="F436" s="26"/>
      <c r="G436" s="26"/>
      <c r="H436" s="26"/>
      <c r="I436" s="26"/>
      <c r="J436" s="26"/>
      <c r="K436" s="26"/>
      <c r="L436" s="26"/>
      <c r="M436" s="26"/>
      <c r="N436" s="26"/>
      <c r="O436" s="26"/>
      <c r="P436" s="26"/>
      <c r="Q436" s="26"/>
      <c r="R436" s="26"/>
      <c r="S436" s="26"/>
      <c r="T436" s="26"/>
      <c r="U436" s="26"/>
      <c r="V436" s="26"/>
      <c r="W436" s="26"/>
      <c r="X436" s="26"/>
    </row>
    <row r="437" spans="1:24" x14ac:dyDescent="0.25">
      <c r="A437" s="37">
        <v>366</v>
      </c>
      <c r="B437" s="42" t="s">
        <v>88</v>
      </c>
      <c r="C437" s="36">
        <v>0</v>
      </c>
      <c r="D437" s="36">
        <v>0</v>
      </c>
      <c r="E437" s="36">
        <v>0</v>
      </c>
      <c r="F437" s="36">
        <v>0</v>
      </c>
      <c r="G437" s="36">
        <v>0</v>
      </c>
      <c r="H437" s="36">
        <v>0</v>
      </c>
      <c r="I437" s="36">
        <v>0</v>
      </c>
      <c r="J437" s="36">
        <v>0</v>
      </c>
      <c r="K437" s="36">
        <v>0</v>
      </c>
      <c r="L437" s="36">
        <v>0</v>
      </c>
      <c r="M437" s="36">
        <v>0</v>
      </c>
      <c r="N437" s="36">
        <v>0</v>
      </c>
      <c r="O437" s="36">
        <v>0</v>
      </c>
      <c r="P437" s="36">
        <v>0</v>
      </c>
      <c r="Q437" s="36">
        <v>0</v>
      </c>
      <c r="R437" s="36">
        <v>0</v>
      </c>
      <c r="S437" s="36">
        <v>0</v>
      </c>
      <c r="T437" s="36">
        <v>0</v>
      </c>
      <c r="U437" s="36">
        <v>0</v>
      </c>
      <c r="V437" s="36">
        <v>0</v>
      </c>
      <c r="W437" s="36">
        <v>0</v>
      </c>
      <c r="X437" s="36"/>
    </row>
    <row r="438" spans="1:24" x14ac:dyDescent="0.25">
      <c r="A438" s="37">
        <v>368</v>
      </c>
      <c r="B438" s="42" t="s">
        <v>89</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row>
    <row r="439" spans="1:24" x14ac:dyDescent="0.25">
      <c r="A439" s="37">
        <v>369</v>
      </c>
      <c r="B439" s="42" t="s">
        <v>90</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A440" s="37">
        <v>370</v>
      </c>
      <c r="B440" s="42" t="s">
        <v>91</v>
      </c>
      <c r="C440" s="28">
        <v>0</v>
      </c>
      <c r="D440" s="28">
        <v>0</v>
      </c>
      <c r="E440" s="28">
        <v>0</v>
      </c>
      <c r="F440" s="28">
        <v>0</v>
      </c>
      <c r="G440" s="28">
        <v>0</v>
      </c>
      <c r="H440" s="28">
        <v>0</v>
      </c>
      <c r="I440" s="28">
        <v>0</v>
      </c>
      <c r="J440" s="28">
        <v>0</v>
      </c>
      <c r="K440" s="28">
        <v>0</v>
      </c>
      <c r="L440" s="28">
        <v>0</v>
      </c>
      <c r="M440" s="28">
        <v>0</v>
      </c>
      <c r="N440" s="28">
        <v>0</v>
      </c>
      <c r="O440" s="28">
        <v>0</v>
      </c>
      <c r="P440" s="28">
        <v>0</v>
      </c>
      <c r="Q440" s="28">
        <v>0</v>
      </c>
      <c r="R440" s="28">
        <v>0</v>
      </c>
      <c r="S440" s="28">
        <v>0</v>
      </c>
      <c r="T440" s="28">
        <v>0</v>
      </c>
      <c r="U440" s="28">
        <v>0</v>
      </c>
      <c r="V440" s="28">
        <v>0</v>
      </c>
      <c r="W440" s="28">
        <v>0</v>
      </c>
      <c r="X440" s="28"/>
    </row>
    <row r="441" spans="1:24" x14ac:dyDescent="0.25">
      <c r="B441" s="42"/>
      <c r="C441" s="26"/>
      <c r="D441" s="26"/>
      <c r="E441" s="26"/>
      <c r="F441" s="26"/>
      <c r="G441" s="26"/>
      <c r="H441" s="26"/>
      <c r="I441" s="26"/>
      <c r="J441" s="26"/>
      <c r="K441" s="26"/>
      <c r="L441" s="26"/>
      <c r="M441" s="26"/>
      <c r="N441" s="26"/>
      <c r="O441" s="26"/>
      <c r="P441" s="26"/>
      <c r="Q441" s="26"/>
      <c r="R441" s="26"/>
      <c r="S441" s="26"/>
      <c r="T441" s="26"/>
      <c r="U441" s="26"/>
      <c r="V441" s="26"/>
      <c r="W441" s="26"/>
      <c r="X441" s="26"/>
    </row>
    <row r="442" spans="1:24" x14ac:dyDescent="0.25">
      <c r="A442" s="37">
        <v>380</v>
      </c>
      <c r="B442" s="42" t="s">
        <v>37</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row>
    <row r="443" spans="1:24" x14ac:dyDescent="0.25">
      <c r="A443" s="37">
        <v>381</v>
      </c>
      <c r="B443" s="42" t="s">
        <v>75</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382</v>
      </c>
      <c r="B444" s="42" t="s">
        <v>76</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5" spans="1:24" x14ac:dyDescent="0.25">
      <c r="A445" s="37">
        <v>383</v>
      </c>
      <c r="B445" s="42" t="s">
        <v>40</v>
      </c>
      <c r="C445" s="24">
        <v>0</v>
      </c>
      <c r="D445" s="24">
        <v>0</v>
      </c>
      <c r="E445" s="24">
        <v>0</v>
      </c>
      <c r="F445" s="24">
        <v>0</v>
      </c>
      <c r="G445" s="24">
        <v>0</v>
      </c>
      <c r="H445" s="24">
        <v>0</v>
      </c>
      <c r="I445" s="24">
        <v>0</v>
      </c>
      <c r="J445" s="24">
        <v>0</v>
      </c>
      <c r="K445" s="24">
        <v>0</v>
      </c>
      <c r="L445" s="24">
        <v>0</v>
      </c>
      <c r="M445" s="24">
        <v>0</v>
      </c>
      <c r="N445" s="24">
        <v>0</v>
      </c>
      <c r="O445" s="24">
        <v>0</v>
      </c>
      <c r="P445" s="24">
        <v>0</v>
      </c>
      <c r="Q445" s="24">
        <v>0</v>
      </c>
      <c r="R445" s="24">
        <v>0</v>
      </c>
      <c r="S445" s="24">
        <v>0</v>
      </c>
      <c r="T445" s="24">
        <v>0</v>
      </c>
      <c r="U445" s="24">
        <v>0</v>
      </c>
      <c r="V445" s="24">
        <v>0</v>
      </c>
      <c r="W445" s="24">
        <v>0</v>
      </c>
      <c r="X445" s="24"/>
    </row>
    <row r="447" spans="1:24" x14ac:dyDescent="0.25">
      <c r="A447" s="37">
        <v>1</v>
      </c>
      <c r="B447" s="42" t="s">
        <v>103</v>
      </c>
      <c r="C447" s="42" t="s">
        <v>103</v>
      </c>
      <c r="D447" s="42"/>
      <c r="E447" s="42"/>
      <c r="F447" s="42"/>
      <c r="G447" s="42"/>
      <c r="H447" s="42"/>
      <c r="I447" s="42"/>
      <c r="J447" s="42"/>
      <c r="K447" s="42"/>
      <c r="L447" s="42"/>
      <c r="M447" s="42"/>
      <c r="N447" s="42"/>
      <c r="O447" s="42"/>
      <c r="P447" s="42"/>
      <c r="Q447" s="42"/>
      <c r="R447" s="42"/>
      <c r="S447" s="42"/>
      <c r="T447" s="42"/>
      <c r="U447" s="42"/>
      <c r="V447" s="42"/>
      <c r="W447" s="42"/>
      <c r="X447" s="42"/>
    </row>
    <row r="448" spans="1:24" x14ac:dyDescent="0.25">
      <c r="A448" s="37">
        <v>283</v>
      </c>
      <c r="B448" s="42" t="s">
        <v>73</v>
      </c>
      <c r="C448" s="42">
        <v>2020</v>
      </c>
      <c r="D448" s="42">
        <v>2021</v>
      </c>
      <c r="E448" s="42">
        <v>2022</v>
      </c>
      <c r="F448" s="42">
        <v>2023</v>
      </c>
      <c r="G448" s="42">
        <v>2024</v>
      </c>
      <c r="H448" s="42">
        <v>2025</v>
      </c>
      <c r="I448" s="42">
        <v>2026</v>
      </c>
      <c r="J448" s="42">
        <v>2027</v>
      </c>
      <c r="K448" s="42">
        <v>2028</v>
      </c>
      <c r="L448" s="42">
        <v>2029</v>
      </c>
      <c r="M448" s="42">
        <v>2030</v>
      </c>
      <c r="N448" s="42">
        <v>2031</v>
      </c>
      <c r="O448" s="42">
        <v>2032</v>
      </c>
      <c r="P448" s="42">
        <v>2033</v>
      </c>
      <c r="Q448" s="42">
        <v>2034</v>
      </c>
      <c r="R448" s="42">
        <v>2035</v>
      </c>
      <c r="S448" s="42">
        <v>2036</v>
      </c>
      <c r="T448" s="42">
        <v>2037</v>
      </c>
      <c r="U448" s="42">
        <v>2038</v>
      </c>
      <c r="V448" s="42">
        <v>2039</v>
      </c>
      <c r="W448" s="42">
        <v>2040</v>
      </c>
      <c r="X448" s="42"/>
    </row>
    <row r="449" spans="1:24" x14ac:dyDescent="0.25">
      <c r="A449" s="37">
        <v>285</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row>
    <row r="450" spans="1:24" x14ac:dyDescent="0.25">
      <c r="A450" s="37">
        <v>287</v>
      </c>
      <c r="B450" s="42" t="s">
        <v>104</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289</v>
      </c>
      <c r="B451" s="42" t="s">
        <v>105</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299</v>
      </c>
      <c r="B452" s="42" t="s">
        <v>78</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301</v>
      </c>
      <c r="B453" s="42" t="s">
        <v>106</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A454" s="37">
        <v>303</v>
      </c>
      <c r="B454" s="42" t="s">
        <v>107</v>
      </c>
      <c r="C454" s="24">
        <v>0</v>
      </c>
      <c r="D454" s="24">
        <v>0</v>
      </c>
      <c r="E454" s="24">
        <v>0</v>
      </c>
      <c r="F454" s="24">
        <v>0</v>
      </c>
      <c r="G454" s="24">
        <v>0</v>
      </c>
      <c r="H454" s="24">
        <v>0</v>
      </c>
      <c r="I454" s="24">
        <v>0</v>
      </c>
      <c r="J454" s="24">
        <v>0</v>
      </c>
      <c r="K454" s="24">
        <v>0</v>
      </c>
      <c r="L454" s="24">
        <v>0</v>
      </c>
      <c r="M454" s="24">
        <v>0</v>
      </c>
      <c r="N454" s="24">
        <v>0</v>
      </c>
      <c r="O454" s="24">
        <v>0</v>
      </c>
      <c r="P454" s="24">
        <v>0</v>
      </c>
      <c r="Q454" s="24">
        <v>0</v>
      </c>
      <c r="R454" s="24">
        <v>0</v>
      </c>
      <c r="S454" s="24">
        <v>0</v>
      </c>
      <c r="T454" s="24">
        <v>0</v>
      </c>
      <c r="U454" s="24">
        <v>0</v>
      </c>
      <c r="V454" s="24">
        <v>0</v>
      </c>
      <c r="W454" s="24">
        <v>0</v>
      </c>
      <c r="X454" s="24"/>
    </row>
    <row r="455" spans="1:24" x14ac:dyDescent="0.25">
      <c r="B455" s="42"/>
      <c r="C455" s="26"/>
      <c r="D455" s="26"/>
      <c r="E455" s="26"/>
      <c r="F455" s="26"/>
      <c r="G455" s="26"/>
      <c r="H455" s="26"/>
      <c r="I455" s="26"/>
      <c r="J455" s="26"/>
      <c r="K455" s="26"/>
      <c r="L455" s="26"/>
      <c r="M455" s="26"/>
      <c r="N455" s="26"/>
      <c r="O455" s="26"/>
      <c r="P455" s="26"/>
      <c r="Q455" s="26"/>
      <c r="R455" s="26"/>
      <c r="S455" s="26"/>
      <c r="T455" s="26"/>
      <c r="U455" s="26"/>
      <c r="V455" s="26"/>
      <c r="W455" s="26"/>
      <c r="X455" s="26"/>
    </row>
    <row r="456" spans="1:24" x14ac:dyDescent="0.25">
      <c r="A456" s="37">
        <v>330</v>
      </c>
      <c r="B456" s="42" t="s">
        <v>82</v>
      </c>
      <c r="C456" s="36">
        <v>0</v>
      </c>
      <c r="D456" s="36">
        <v>0</v>
      </c>
      <c r="E456" s="36">
        <v>0</v>
      </c>
      <c r="F456" s="36">
        <v>0</v>
      </c>
      <c r="G456" s="36">
        <v>0</v>
      </c>
      <c r="H456" s="36">
        <v>0</v>
      </c>
      <c r="I456" s="36">
        <v>0</v>
      </c>
      <c r="J456" s="36">
        <v>0</v>
      </c>
      <c r="K456" s="36">
        <v>0</v>
      </c>
      <c r="L456" s="36">
        <v>0</v>
      </c>
      <c r="M456" s="36">
        <v>0</v>
      </c>
      <c r="N456" s="36">
        <v>0</v>
      </c>
      <c r="O456" s="36">
        <v>0</v>
      </c>
      <c r="P456" s="36">
        <v>0</v>
      </c>
      <c r="Q456" s="36">
        <v>0</v>
      </c>
      <c r="R456" s="36">
        <v>0</v>
      </c>
      <c r="S456" s="36">
        <v>0</v>
      </c>
      <c r="T456" s="36">
        <v>0</v>
      </c>
      <c r="U456" s="36">
        <v>0</v>
      </c>
      <c r="V456" s="36">
        <v>0</v>
      </c>
      <c r="W456" s="36">
        <v>0</v>
      </c>
      <c r="X456" s="36"/>
    </row>
    <row r="457" spans="1:24" x14ac:dyDescent="0.25">
      <c r="A457" s="37">
        <v>331</v>
      </c>
      <c r="B457" s="42" t="s">
        <v>83</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row>
    <row r="458" spans="1:24" x14ac:dyDescent="0.25">
      <c r="A458" s="37">
        <v>332</v>
      </c>
      <c r="B458" s="42" t="s">
        <v>84</v>
      </c>
      <c r="C458" s="28">
        <v>0</v>
      </c>
      <c r="D458" s="28">
        <v>0</v>
      </c>
      <c r="E458" s="28">
        <v>0</v>
      </c>
      <c r="F458" s="28">
        <v>0</v>
      </c>
      <c r="G458" s="28">
        <v>0</v>
      </c>
      <c r="H458" s="28">
        <v>0</v>
      </c>
      <c r="I458" s="28">
        <v>0</v>
      </c>
      <c r="J458" s="28">
        <v>0</v>
      </c>
      <c r="K458" s="28">
        <v>0</v>
      </c>
      <c r="L458" s="28">
        <v>0</v>
      </c>
      <c r="M458" s="28">
        <v>0</v>
      </c>
      <c r="N458" s="28">
        <v>0</v>
      </c>
      <c r="O458" s="28">
        <v>0</v>
      </c>
      <c r="P458" s="28">
        <v>0</v>
      </c>
      <c r="Q458" s="28">
        <v>0</v>
      </c>
      <c r="R458" s="28">
        <v>0</v>
      </c>
      <c r="S458" s="28">
        <v>0</v>
      </c>
      <c r="T458" s="28">
        <v>0</v>
      </c>
      <c r="U458" s="28">
        <v>0</v>
      </c>
      <c r="V458" s="28">
        <v>0</v>
      </c>
      <c r="W458" s="28">
        <v>0</v>
      </c>
      <c r="X458" s="28"/>
    </row>
    <row r="459" spans="1:24" x14ac:dyDescent="0.25">
      <c r="A459" s="37">
        <v>336</v>
      </c>
      <c r="B459" s="42" t="s">
        <v>85</v>
      </c>
      <c r="C459" s="28">
        <v>1</v>
      </c>
      <c r="D459" s="28">
        <v>1</v>
      </c>
      <c r="E459" s="28">
        <v>1</v>
      </c>
      <c r="F459" s="28">
        <v>1</v>
      </c>
      <c r="G459" s="28">
        <v>1</v>
      </c>
      <c r="H459" s="28">
        <v>1</v>
      </c>
      <c r="I459" s="28">
        <v>1</v>
      </c>
      <c r="J459" s="28">
        <v>1</v>
      </c>
      <c r="K459" s="28">
        <v>1</v>
      </c>
      <c r="L459" s="28">
        <v>1</v>
      </c>
      <c r="M459" s="28">
        <v>1</v>
      </c>
      <c r="N459" s="28">
        <v>1</v>
      </c>
      <c r="O459" s="28">
        <v>1</v>
      </c>
      <c r="P459" s="28">
        <v>1</v>
      </c>
      <c r="Q459" s="28">
        <v>1</v>
      </c>
      <c r="R459" s="28">
        <v>1</v>
      </c>
      <c r="S459" s="28">
        <v>1</v>
      </c>
      <c r="T459" s="28">
        <v>1</v>
      </c>
      <c r="U459" s="28">
        <v>1</v>
      </c>
      <c r="V459" s="28">
        <v>1</v>
      </c>
      <c r="W459" s="28">
        <v>1</v>
      </c>
      <c r="X459" s="28"/>
    </row>
    <row r="460" spans="1:24" x14ac:dyDescent="0.25">
      <c r="B460" s="42"/>
      <c r="C460" s="26"/>
      <c r="D460" s="26"/>
      <c r="E460" s="26"/>
      <c r="F460" s="26"/>
      <c r="G460" s="26"/>
      <c r="H460" s="26"/>
      <c r="I460" s="26"/>
      <c r="J460" s="26"/>
      <c r="K460" s="26"/>
      <c r="L460" s="26"/>
      <c r="M460" s="26"/>
      <c r="N460" s="26"/>
      <c r="O460" s="26"/>
      <c r="P460" s="26"/>
      <c r="Q460" s="26"/>
      <c r="R460" s="26"/>
      <c r="S460" s="26"/>
      <c r="T460" s="26"/>
      <c r="U460" s="26"/>
      <c r="V460" s="26"/>
      <c r="W460" s="26"/>
      <c r="X460" s="26"/>
    </row>
    <row r="461" spans="1:24" x14ac:dyDescent="0.25">
      <c r="A461" s="37">
        <v>339</v>
      </c>
      <c r="B461" s="42" t="s">
        <v>86</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A462" s="37">
        <v>340</v>
      </c>
      <c r="B462" s="42" t="s">
        <v>87</v>
      </c>
      <c r="C462" s="24">
        <v>0</v>
      </c>
      <c r="D462" s="24">
        <v>0</v>
      </c>
      <c r="E462" s="24">
        <v>0</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row>
    <row r="463" spans="1:24" x14ac:dyDescent="0.25">
      <c r="B463" s="42"/>
      <c r="C463" s="26"/>
      <c r="D463" s="26"/>
      <c r="E463" s="26"/>
      <c r="F463" s="26"/>
      <c r="G463" s="26"/>
      <c r="H463" s="26"/>
      <c r="I463" s="26"/>
      <c r="J463" s="26"/>
      <c r="K463" s="26"/>
      <c r="L463" s="26"/>
      <c r="M463" s="26"/>
      <c r="N463" s="26"/>
      <c r="O463" s="26"/>
      <c r="P463" s="26"/>
      <c r="Q463" s="26"/>
      <c r="R463" s="26"/>
      <c r="S463" s="26"/>
      <c r="T463" s="26"/>
      <c r="U463" s="26"/>
      <c r="V463" s="26"/>
      <c r="W463" s="26"/>
      <c r="X463" s="26"/>
    </row>
    <row r="464" spans="1:24" x14ac:dyDescent="0.25">
      <c r="A464" s="37">
        <v>366</v>
      </c>
      <c r="B464" s="42" t="s">
        <v>88</v>
      </c>
      <c r="C464" s="36">
        <v>0</v>
      </c>
      <c r="D464" s="36">
        <v>0</v>
      </c>
      <c r="E464" s="36">
        <v>0</v>
      </c>
      <c r="F464" s="36">
        <v>0</v>
      </c>
      <c r="G464" s="36">
        <v>0</v>
      </c>
      <c r="H464" s="36">
        <v>0</v>
      </c>
      <c r="I464" s="36">
        <v>0</v>
      </c>
      <c r="J464" s="36">
        <v>0</v>
      </c>
      <c r="K464" s="36">
        <v>0</v>
      </c>
      <c r="L464" s="36">
        <v>0</v>
      </c>
      <c r="M464" s="36">
        <v>0</v>
      </c>
      <c r="N464" s="36">
        <v>0</v>
      </c>
      <c r="O464" s="36">
        <v>0</v>
      </c>
      <c r="P464" s="36">
        <v>0</v>
      </c>
      <c r="Q464" s="36">
        <v>0</v>
      </c>
      <c r="R464" s="36">
        <v>0</v>
      </c>
      <c r="S464" s="36">
        <v>0</v>
      </c>
      <c r="T464" s="36">
        <v>0</v>
      </c>
      <c r="U464" s="36">
        <v>0</v>
      </c>
      <c r="V464" s="36">
        <v>0</v>
      </c>
      <c r="W464" s="36">
        <v>0</v>
      </c>
      <c r="X464" s="36"/>
    </row>
    <row r="465" spans="1:24" x14ac:dyDescent="0.25">
      <c r="A465" s="37">
        <v>368</v>
      </c>
      <c r="B465" s="42" t="s">
        <v>89</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row>
    <row r="466" spans="1:24" x14ac:dyDescent="0.25">
      <c r="A466" s="37">
        <v>369</v>
      </c>
      <c r="B466" s="42" t="s">
        <v>90</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A467" s="37">
        <v>370</v>
      </c>
      <c r="B467" s="42" t="s">
        <v>91</v>
      </c>
      <c r="C467" s="28">
        <v>0</v>
      </c>
      <c r="D467" s="28">
        <v>0</v>
      </c>
      <c r="E467" s="28">
        <v>0</v>
      </c>
      <c r="F467" s="28">
        <v>0</v>
      </c>
      <c r="G467" s="28">
        <v>0</v>
      </c>
      <c r="H467" s="28">
        <v>0</v>
      </c>
      <c r="I467" s="28">
        <v>0</v>
      </c>
      <c r="J467" s="28">
        <v>0</v>
      </c>
      <c r="K467" s="28">
        <v>0</v>
      </c>
      <c r="L467" s="28">
        <v>0</v>
      </c>
      <c r="M467" s="28">
        <v>0</v>
      </c>
      <c r="N467" s="28">
        <v>0</v>
      </c>
      <c r="O467" s="28">
        <v>0</v>
      </c>
      <c r="P467" s="28">
        <v>0</v>
      </c>
      <c r="Q467" s="28">
        <v>0</v>
      </c>
      <c r="R467" s="28">
        <v>0</v>
      </c>
      <c r="S467" s="28">
        <v>0</v>
      </c>
      <c r="T467" s="28">
        <v>0</v>
      </c>
      <c r="U467" s="28">
        <v>0</v>
      </c>
      <c r="V467" s="28">
        <v>0</v>
      </c>
      <c r="W467" s="28">
        <v>0</v>
      </c>
      <c r="X467" s="28"/>
    </row>
    <row r="468" spans="1:24" x14ac:dyDescent="0.25">
      <c r="B468" s="42"/>
      <c r="C468" s="26"/>
      <c r="D468" s="26"/>
      <c r="E468" s="26"/>
      <c r="F468" s="26"/>
      <c r="G468" s="26"/>
      <c r="H468" s="26"/>
      <c r="I468" s="26"/>
      <c r="J468" s="26"/>
      <c r="K468" s="26"/>
      <c r="L468" s="26"/>
      <c r="M468" s="26"/>
      <c r="N468" s="26"/>
      <c r="O468" s="26"/>
      <c r="P468" s="26"/>
      <c r="Q468" s="26"/>
      <c r="R468" s="26"/>
      <c r="S468" s="26"/>
      <c r="T468" s="26"/>
      <c r="U468" s="26"/>
      <c r="V468" s="26"/>
      <c r="W468" s="26"/>
      <c r="X468" s="26"/>
    </row>
    <row r="469" spans="1:24" x14ac:dyDescent="0.25">
      <c r="A469" s="37">
        <v>380</v>
      </c>
      <c r="B469" s="42" t="s">
        <v>37</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row>
    <row r="470" spans="1:24" x14ac:dyDescent="0.25">
      <c r="A470" s="37">
        <v>381</v>
      </c>
      <c r="B470" s="42" t="s">
        <v>75</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382</v>
      </c>
      <c r="B471" s="42" t="s">
        <v>76</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2" spans="1:24" x14ac:dyDescent="0.25">
      <c r="A472" s="37">
        <v>383</v>
      </c>
      <c r="B472" s="42" t="s">
        <v>40</v>
      </c>
      <c r="C472" s="24">
        <v>0</v>
      </c>
      <c r="D472" s="24">
        <v>0</v>
      </c>
      <c r="E472" s="24">
        <v>0</v>
      </c>
      <c r="F472" s="24">
        <v>0</v>
      </c>
      <c r="G472" s="24">
        <v>0</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row>
    <row r="474" spans="1:24" x14ac:dyDescent="0.25">
      <c r="A474" s="37">
        <v>1</v>
      </c>
      <c r="B474" s="42" t="s">
        <v>103</v>
      </c>
      <c r="C474" s="42" t="s">
        <v>103</v>
      </c>
      <c r="D474" s="42"/>
      <c r="E474" s="42"/>
      <c r="F474" s="42"/>
      <c r="G474" s="42"/>
      <c r="H474" s="42"/>
      <c r="I474" s="42"/>
      <c r="J474" s="42"/>
      <c r="K474" s="42"/>
      <c r="L474" s="42"/>
      <c r="M474" s="42"/>
      <c r="N474" s="42"/>
      <c r="O474" s="42"/>
      <c r="P474" s="42"/>
      <c r="Q474" s="42"/>
      <c r="R474" s="42"/>
      <c r="S474" s="42"/>
      <c r="T474" s="42"/>
      <c r="U474" s="42"/>
      <c r="V474" s="42"/>
      <c r="W474" s="42"/>
      <c r="X474" s="42"/>
    </row>
    <row r="475" spans="1:24" x14ac:dyDescent="0.25">
      <c r="A475" s="37">
        <v>283</v>
      </c>
      <c r="B475" s="42" t="s">
        <v>73</v>
      </c>
      <c r="C475" s="42">
        <v>2020</v>
      </c>
      <c r="D475" s="42">
        <v>2021</v>
      </c>
      <c r="E475" s="42">
        <v>2022</v>
      </c>
      <c r="F475" s="42">
        <v>2023</v>
      </c>
      <c r="G475" s="42">
        <v>2024</v>
      </c>
      <c r="H475" s="42">
        <v>2025</v>
      </c>
      <c r="I475" s="42">
        <v>2026</v>
      </c>
      <c r="J475" s="42">
        <v>2027</v>
      </c>
      <c r="K475" s="42">
        <v>2028</v>
      </c>
      <c r="L475" s="42">
        <v>2029</v>
      </c>
      <c r="M475" s="42">
        <v>2030</v>
      </c>
      <c r="N475" s="42">
        <v>2031</v>
      </c>
      <c r="O475" s="42">
        <v>2032</v>
      </c>
      <c r="P475" s="42">
        <v>2033</v>
      </c>
      <c r="Q475" s="42">
        <v>2034</v>
      </c>
      <c r="R475" s="42">
        <v>2035</v>
      </c>
      <c r="S475" s="42">
        <v>2036</v>
      </c>
      <c r="T475" s="42">
        <v>2037</v>
      </c>
      <c r="U475" s="42">
        <v>2038</v>
      </c>
      <c r="V475" s="42">
        <v>2039</v>
      </c>
      <c r="W475" s="42">
        <v>2040</v>
      </c>
      <c r="X475" s="42"/>
    </row>
    <row r="476" spans="1:24" x14ac:dyDescent="0.25">
      <c r="A476" s="37">
        <v>285</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row>
    <row r="477" spans="1:24" x14ac:dyDescent="0.25">
      <c r="A477" s="37">
        <v>287</v>
      </c>
      <c r="B477" s="42" t="s">
        <v>104</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289</v>
      </c>
      <c r="B478" s="42" t="s">
        <v>105</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299</v>
      </c>
      <c r="B479" s="42" t="s">
        <v>78</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301</v>
      </c>
      <c r="B480" s="42" t="s">
        <v>106</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A481" s="37">
        <v>303</v>
      </c>
      <c r="B481" s="42" t="s">
        <v>107</v>
      </c>
      <c r="C481" s="24">
        <v>0</v>
      </c>
      <c r="D481" s="24">
        <v>0</v>
      </c>
      <c r="E481" s="24">
        <v>0</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row>
    <row r="482" spans="1:24" x14ac:dyDescent="0.25">
      <c r="B482" s="42"/>
      <c r="C482" s="26"/>
      <c r="D482" s="26"/>
      <c r="E482" s="26"/>
      <c r="F482" s="26"/>
      <c r="G482" s="26"/>
      <c r="H482" s="26"/>
      <c r="I482" s="26"/>
      <c r="J482" s="26"/>
      <c r="K482" s="26"/>
      <c r="L482" s="26"/>
      <c r="M482" s="26"/>
      <c r="N482" s="26"/>
      <c r="O482" s="26"/>
      <c r="P482" s="26"/>
      <c r="Q482" s="26"/>
      <c r="R482" s="26"/>
      <c r="S482" s="26"/>
      <c r="T482" s="26"/>
      <c r="U482" s="26"/>
      <c r="V482" s="26"/>
      <c r="W482" s="26"/>
      <c r="X482" s="26"/>
    </row>
    <row r="483" spans="1:24" x14ac:dyDescent="0.25">
      <c r="A483" s="37">
        <v>330</v>
      </c>
      <c r="B483" s="42" t="s">
        <v>82</v>
      </c>
      <c r="C483" s="36">
        <v>0</v>
      </c>
      <c r="D483" s="36">
        <v>0</v>
      </c>
      <c r="E483" s="36">
        <v>0</v>
      </c>
      <c r="F483" s="36">
        <v>0</v>
      </c>
      <c r="G483" s="36">
        <v>0</v>
      </c>
      <c r="H483" s="36">
        <v>0</v>
      </c>
      <c r="I483" s="36">
        <v>0</v>
      </c>
      <c r="J483" s="36">
        <v>0</v>
      </c>
      <c r="K483" s="36">
        <v>0</v>
      </c>
      <c r="L483" s="36">
        <v>0</v>
      </c>
      <c r="M483" s="36">
        <v>0</v>
      </c>
      <c r="N483" s="36">
        <v>0</v>
      </c>
      <c r="O483" s="36">
        <v>0</v>
      </c>
      <c r="P483" s="36">
        <v>0</v>
      </c>
      <c r="Q483" s="36">
        <v>0</v>
      </c>
      <c r="R483" s="36">
        <v>0</v>
      </c>
      <c r="S483" s="36">
        <v>0</v>
      </c>
      <c r="T483" s="36">
        <v>0</v>
      </c>
      <c r="U483" s="36">
        <v>0</v>
      </c>
      <c r="V483" s="36">
        <v>0</v>
      </c>
      <c r="W483" s="36">
        <v>0</v>
      </c>
      <c r="X483" s="36"/>
    </row>
    <row r="484" spans="1:24" x14ac:dyDescent="0.25">
      <c r="A484" s="37">
        <v>331</v>
      </c>
      <c r="B484" s="42" t="s">
        <v>83</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row>
    <row r="485" spans="1:24" x14ac:dyDescent="0.25">
      <c r="A485" s="37">
        <v>332</v>
      </c>
      <c r="B485" s="42" t="s">
        <v>84</v>
      </c>
      <c r="C485" s="28">
        <v>0</v>
      </c>
      <c r="D485" s="28">
        <v>0</v>
      </c>
      <c r="E485" s="28">
        <v>0</v>
      </c>
      <c r="F485" s="28">
        <v>0</v>
      </c>
      <c r="G485" s="28">
        <v>0</v>
      </c>
      <c r="H485" s="28">
        <v>0</v>
      </c>
      <c r="I485" s="28">
        <v>0</v>
      </c>
      <c r="J485" s="28">
        <v>0</v>
      </c>
      <c r="K485" s="28">
        <v>0</v>
      </c>
      <c r="L485" s="28">
        <v>0</v>
      </c>
      <c r="M485" s="28">
        <v>0</v>
      </c>
      <c r="N485" s="28">
        <v>0</v>
      </c>
      <c r="O485" s="28">
        <v>0</v>
      </c>
      <c r="P485" s="28">
        <v>0</v>
      </c>
      <c r="Q485" s="28">
        <v>0</v>
      </c>
      <c r="R485" s="28">
        <v>0</v>
      </c>
      <c r="S485" s="28">
        <v>0</v>
      </c>
      <c r="T485" s="28">
        <v>0</v>
      </c>
      <c r="U485" s="28">
        <v>0</v>
      </c>
      <c r="V485" s="28">
        <v>0</v>
      </c>
      <c r="W485" s="28">
        <v>0</v>
      </c>
      <c r="X485" s="28"/>
    </row>
    <row r="486" spans="1:24" x14ac:dyDescent="0.25">
      <c r="A486" s="37">
        <v>336</v>
      </c>
      <c r="B486" s="42" t="s">
        <v>85</v>
      </c>
      <c r="C486" s="28">
        <v>1</v>
      </c>
      <c r="D486" s="28">
        <v>1</v>
      </c>
      <c r="E486" s="28">
        <v>1</v>
      </c>
      <c r="F486" s="28">
        <v>1</v>
      </c>
      <c r="G486" s="28">
        <v>1</v>
      </c>
      <c r="H486" s="28">
        <v>1</v>
      </c>
      <c r="I486" s="28">
        <v>1</v>
      </c>
      <c r="J486" s="28">
        <v>1</v>
      </c>
      <c r="K486" s="28">
        <v>1</v>
      </c>
      <c r="L486" s="28">
        <v>1</v>
      </c>
      <c r="M486" s="28">
        <v>1</v>
      </c>
      <c r="N486" s="28">
        <v>1</v>
      </c>
      <c r="O486" s="28">
        <v>1</v>
      </c>
      <c r="P486" s="28">
        <v>1</v>
      </c>
      <c r="Q486" s="28">
        <v>1</v>
      </c>
      <c r="R486" s="28">
        <v>1</v>
      </c>
      <c r="S486" s="28">
        <v>1</v>
      </c>
      <c r="T486" s="28">
        <v>1</v>
      </c>
      <c r="U486" s="28">
        <v>1</v>
      </c>
      <c r="V486" s="28">
        <v>1</v>
      </c>
      <c r="W486" s="28">
        <v>1</v>
      </c>
      <c r="X486" s="28"/>
    </row>
    <row r="487" spans="1:24" x14ac:dyDescent="0.25">
      <c r="B487" s="42"/>
      <c r="C487" s="26"/>
      <c r="D487" s="26"/>
      <c r="E487" s="26"/>
      <c r="F487" s="26"/>
      <c r="G487" s="26"/>
      <c r="H487" s="26"/>
      <c r="I487" s="26"/>
      <c r="J487" s="26"/>
      <c r="K487" s="26"/>
      <c r="L487" s="26"/>
      <c r="M487" s="26"/>
      <c r="N487" s="26"/>
      <c r="O487" s="26"/>
      <c r="P487" s="26"/>
      <c r="Q487" s="26"/>
      <c r="R487" s="26"/>
      <c r="S487" s="26"/>
      <c r="T487" s="26"/>
      <c r="U487" s="26"/>
      <c r="V487" s="26"/>
      <c r="W487" s="26"/>
      <c r="X487" s="26"/>
    </row>
    <row r="488" spans="1:24" x14ac:dyDescent="0.25">
      <c r="A488" s="37">
        <v>339</v>
      </c>
      <c r="B488" s="42" t="s">
        <v>86</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A489" s="37">
        <v>340</v>
      </c>
      <c r="B489" s="42" t="s">
        <v>87</v>
      </c>
      <c r="C489" s="24">
        <v>0</v>
      </c>
      <c r="D489" s="24">
        <v>0</v>
      </c>
      <c r="E489" s="24">
        <v>0</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row>
    <row r="490" spans="1:24" x14ac:dyDescent="0.25">
      <c r="B490" s="42"/>
      <c r="C490" s="26"/>
      <c r="D490" s="26"/>
      <c r="E490" s="26"/>
      <c r="F490" s="26"/>
      <c r="G490" s="26"/>
      <c r="H490" s="26"/>
      <c r="I490" s="26"/>
      <c r="J490" s="26"/>
      <c r="K490" s="26"/>
      <c r="L490" s="26"/>
      <c r="M490" s="26"/>
      <c r="N490" s="26"/>
      <c r="O490" s="26"/>
      <c r="P490" s="26"/>
      <c r="Q490" s="26"/>
      <c r="R490" s="26"/>
      <c r="S490" s="26"/>
      <c r="T490" s="26"/>
      <c r="U490" s="26"/>
      <c r="V490" s="26"/>
      <c r="W490" s="26"/>
      <c r="X490" s="26"/>
    </row>
    <row r="491" spans="1:24" x14ac:dyDescent="0.25">
      <c r="A491" s="37">
        <v>366</v>
      </c>
      <c r="B491" s="42" t="s">
        <v>88</v>
      </c>
      <c r="C491" s="36">
        <v>0</v>
      </c>
      <c r="D491" s="36">
        <v>0</v>
      </c>
      <c r="E491" s="36">
        <v>0</v>
      </c>
      <c r="F491" s="36">
        <v>0</v>
      </c>
      <c r="G491" s="36">
        <v>0</v>
      </c>
      <c r="H491" s="36">
        <v>0</v>
      </c>
      <c r="I491" s="36">
        <v>0</v>
      </c>
      <c r="J491" s="36">
        <v>0</v>
      </c>
      <c r="K491" s="36">
        <v>0</v>
      </c>
      <c r="L491" s="36">
        <v>0</v>
      </c>
      <c r="M491" s="36">
        <v>0</v>
      </c>
      <c r="N491" s="36">
        <v>0</v>
      </c>
      <c r="O491" s="36">
        <v>0</v>
      </c>
      <c r="P491" s="36">
        <v>0</v>
      </c>
      <c r="Q491" s="36">
        <v>0</v>
      </c>
      <c r="R491" s="36">
        <v>0</v>
      </c>
      <c r="S491" s="36">
        <v>0</v>
      </c>
      <c r="T491" s="36">
        <v>0</v>
      </c>
      <c r="U491" s="36">
        <v>0</v>
      </c>
      <c r="V491" s="36">
        <v>0</v>
      </c>
      <c r="W491" s="36">
        <v>0</v>
      </c>
      <c r="X491" s="36"/>
    </row>
    <row r="492" spans="1:24" x14ac:dyDescent="0.25">
      <c r="A492" s="37">
        <v>368</v>
      </c>
      <c r="B492" s="42" t="s">
        <v>89</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row>
    <row r="493" spans="1:24" x14ac:dyDescent="0.25">
      <c r="A493" s="37">
        <v>369</v>
      </c>
      <c r="B493" s="42" t="s">
        <v>90</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A494" s="37">
        <v>370</v>
      </c>
      <c r="B494" s="42" t="s">
        <v>91</v>
      </c>
      <c r="C494" s="28">
        <v>0</v>
      </c>
      <c r="D494" s="28">
        <v>0</v>
      </c>
      <c r="E494" s="28">
        <v>0</v>
      </c>
      <c r="F494" s="28">
        <v>0</v>
      </c>
      <c r="G494" s="28">
        <v>0</v>
      </c>
      <c r="H494" s="28">
        <v>0</v>
      </c>
      <c r="I494" s="28">
        <v>0</v>
      </c>
      <c r="J494" s="28">
        <v>0</v>
      </c>
      <c r="K494" s="28">
        <v>0</v>
      </c>
      <c r="L494" s="28">
        <v>0</v>
      </c>
      <c r="M494" s="28">
        <v>0</v>
      </c>
      <c r="N494" s="28">
        <v>0</v>
      </c>
      <c r="O494" s="28">
        <v>0</v>
      </c>
      <c r="P494" s="28">
        <v>0</v>
      </c>
      <c r="Q494" s="28">
        <v>0</v>
      </c>
      <c r="R494" s="28">
        <v>0</v>
      </c>
      <c r="S494" s="28">
        <v>0</v>
      </c>
      <c r="T494" s="28">
        <v>0</v>
      </c>
      <c r="U494" s="28">
        <v>0</v>
      </c>
      <c r="V494" s="28">
        <v>0</v>
      </c>
      <c r="W494" s="28">
        <v>0</v>
      </c>
      <c r="X494" s="28"/>
    </row>
    <row r="495" spans="1:24" x14ac:dyDescent="0.25">
      <c r="B495" s="42"/>
      <c r="C495" s="26"/>
      <c r="D495" s="26"/>
      <c r="E495" s="26"/>
      <c r="F495" s="26"/>
      <c r="G495" s="26"/>
      <c r="H495" s="26"/>
      <c r="I495" s="26"/>
      <c r="J495" s="26"/>
      <c r="K495" s="26"/>
      <c r="L495" s="26"/>
      <c r="M495" s="26"/>
      <c r="N495" s="26"/>
      <c r="O495" s="26"/>
      <c r="P495" s="26"/>
      <c r="Q495" s="26"/>
      <c r="R495" s="26"/>
      <c r="S495" s="26"/>
      <c r="T495" s="26"/>
      <c r="U495" s="26"/>
      <c r="V495" s="26"/>
      <c r="W495" s="26"/>
      <c r="X495" s="26"/>
    </row>
    <row r="496" spans="1:24" x14ac:dyDescent="0.25">
      <c r="A496" s="37">
        <v>380</v>
      </c>
      <c r="B496" s="42" t="s">
        <v>37</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row>
    <row r="497" spans="1:24" x14ac:dyDescent="0.25">
      <c r="A497" s="37">
        <v>381</v>
      </c>
      <c r="B497" s="42" t="s">
        <v>75</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382</v>
      </c>
      <c r="B498" s="42" t="s">
        <v>76</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499" spans="1:24" x14ac:dyDescent="0.25">
      <c r="A499" s="37">
        <v>383</v>
      </c>
      <c r="B499" s="42" t="s">
        <v>40</v>
      </c>
      <c r="C499" s="24">
        <v>0</v>
      </c>
      <c r="D499" s="24">
        <v>0</v>
      </c>
      <c r="E499" s="24">
        <v>0</v>
      </c>
      <c r="F499" s="24">
        <v>0</v>
      </c>
      <c r="G499" s="24">
        <v>0</v>
      </c>
      <c r="H499" s="24">
        <v>0</v>
      </c>
      <c r="I499" s="24">
        <v>0</v>
      </c>
      <c r="J499" s="24">
        <v>0</v>
      </c>
      <c r="K499" s="24">
        <v>0</v>
      </c>
      <c r="L499" s="24">
        <v>0</v>
      </c>
      <c r="M499" s="24">
        <v>0</v>
      </c>
      <c r="N499" s="24">
        <v>0</v>
      </c>
      <c r="O499" s="24">
        <v>0</v>
      </c>
      <c r="P499" s="24">
        <v>0</v>
      </c>
      <c r="Q499" s="24">
        <v>0</v>
      </c>
      <c r="R499" s="24">
        <v>0</v>
      </c>
      <c r="S499" s="24">
        <v>0</v>
      </c>
      <c r="T499" s="24">
        <v>0</v>
      </c>
      <c r="U499" s="24">
        <v>0</v>
      </c>
      <c r="V499" s="24">
        <v>0</v>
      </c>
      <c r="W499" s="24">
        <v>0</v>
      </c>
      <c r="X499" s="24"/>
    </row>
    <row r="501" spans="1:24" x14ac:dyDescent="0.25">
      <c r="A501" s="37">
        <v>1</v>
      </c>
      <c r="B501" s="42" t="s">
        <v>103</v>
      </c>
      <c r="C501" s="42" t="s">
        <v>103</v>
      </c>
      <c r="D501" s="42"/>
      <c r="E501" s="42"/>
      <c r="F501" s="42"/>
      <c r="G501" s="42"/>
      <c r="H501" s="42"/>
      <c r="I501" s="42"/>
      <c r="J501" s="42"/>
      <c r="K501" s="42"/>
      <c r="L501" s="42"/>
      <c r="M501" s="42"/>
      <c r="N501" s="42"/>
      <c r="O501" s="42"/>
      <c r="P501" s="42"/>
      <c r="Q501" s="42"/>
      <c r="R501" s="42"/>
      <c r="S501" s="42"/>
      <c r="T501" s="42"/>
      <c r="U501" s="42"/>
      <c r="V501" s="42"/>
      <c r="W501" s="42"/>
      <c r="X501" s="42"/>
    </row>
    <row r="502" spans="1:24" x14ac:dyDescent="0.25">
      <c r="A502" s="37">
        <v>283</v>
      </c>
      <c r="B502" s="42" t="s">
        <v>73</v>
      </c>
      <c r="C502" s="42">
        <v>2020</v>
      </c>
      <c r="D502" s="42">
        <v>2021</v>
      </c>
      <c r="E502" s="42">
        <v>2022</v>
      </c>
      <c r="F502" s="42">
        <v>2023</v>
      </c>
      <c r="G502" s="42">
        <v>2024</v>
      </c>
      <c r="H502" s="42">
        <v>2025</v>
      </c>
      <c r="I502" s="42">
        <v>2026</v>
      </c>
      <c r="J502" s="42">
        <v>2027</v>
      </c>
      <c r="K502" s="42">
        <v>2028</v>
      </c>
      <c r="L502" s="42">
        <v>2029</v>
      </c>
      <c r="M502" s="42">
        <v>2030</v>
      </c>
      <c r="N502" s="42">
        <v>2031</v>
      </c>
      <c r="O502" s="42">
        <v>2032</v>
      </c>
      <c r="P502" s="42">
        <v>2033</v>
      </c>
      <c r="Q502" s="42">
        <v>2034</v>
      </c>
      <c r="R502" s="42">
        <v>2035</v>
      </c>
      <c r="S502" s="42">
        <v>2036</v>
      </c>
      <c r="T502" s="42">
        <v>2037</v>
      </c>
      <c r="U502" s="42">
        <v>2038</v>
      </c>
      <c r="V502" s="42">
        <v>2039</v>
      </c>
      <c r="W502" s="42">
        <v>2040</v>
      </c>
      <c r="X502" s="42"/>
    </row>
    <row r="503" spans="1:24" x14ac:dyDescent="0.25">
      <c r="A503" s="37">
        <v>285</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row>
    <row r="504" spans="1:24" x14ac:dyDescent="0.25">
      <c r="A504" s="37">
        <v>287</v>
      </c>
      <c r="B504" s="42" t="s">
        <v>104</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289</v>
      </c>
      <c r="B505" s="42" t="s">
        <v>105</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299</v>
      </c>
      <c r="B506" s="42" t="s">
        <v>78</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301</v>
      </c>
      <c r="B507" s="42" t="s">
        <v>106</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A508" s="37">
        <v>303</v>
      </c>
      <c r="B508" s="42" t="s">
        <v>107</v>
      </c>
      <c r="C508" s="24">
        <v>0</v>
      </c>
      <c r="D508" s="24">
        <v>0</v>
      </c>
      <c r="E508" s="24">
        <v>0</v>
      </c>
      <c r="F508" s="24">
        <v>0</v>
      </c>
      <c r="G508" s="24">
        <v>0</v>
      </c>
      <c r="H508" s="24">
        <v>0</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row>
    <row r="509" spans="1:24" x14ac:dyDescent="0.25">
      <c r="B509" s="42"/>
      <c r="C509" s="26"/>
      <c r="D509" s="26"/>
      <c r="E509" s="26"/>
      <c r="F509" s="26"/>
      <c r="G509" s="26"/>
      <c r="H509" s="26"/>
      <c r="I509" s="26"/>
      <c r="J509" s="26"/>
      <c r="K509" s="26"/>
      <c r="L509" s="26"/>
      <c r="M509" s="26"/>
      <c r="N509" s="26"/>
      <c r="O509" s="26"/>
      <c r="P509" s="26"/>
      <c r="Q509" s="26"/>
      <c r="R509" s="26"/>
      <c r="S509" s="26"/>
      <c r="T509" s="26"/>
      <c r="U509" s="26"/>
      <c r="V509" s="26"/>
      <c r="W509" s="26"/>
      <c r="X509" s="26"/>
    </row>
    <row r="510" spans="1:24" x14ac:dyDescent="0.25">
      <c r="A510" s="37">
        <v>330</v>
      </c>
      <c r="B510" s="42" t="s">
        <v>82</v>
      </c>
      <c r="C510" s="36">
        <v>0</v>
      </c>
      <c r="D510" s="36">
        <v>0</v>
      </c>
      <c r="E510" s="36">
        <v>0</v>
      </c>
      <c r="F510" s="36">
        <v>0</v>
      </c>
      <c r="G510" s="36">
        <v>0</v>
      </c>
      <c r="H510" s="36">
        <v>0</v>
      </c>
      <c r="I510" s="36">
        <v>0</v>
      </c>
      <c r="J510" s="36">
        <v>0</v>
      </c>
      <c r="K510" s="36">
        <v>0</v>
      </c>
      <c r="L510" s="36">
        <v>0</v>
      </c>
      <c r="M510" s="36">
        <v>0</v>
      </c>
      <c r="N510" s="36">
        <v>0</v>
      </c>
      <c r="O510" s="36">
        <v>0</v>
      </c>
      <c r="P510" s="36">
        <v>0</v>
      </c>
      <c r="Q510" s="36">
        <v>0</v>
      </c>
      <c r="R510" s="36">
        <v>0</v>
      </c>
      <c r="S510" s="36">
        <v>0</v>
      </c>
      <c r="T510" s="36">
        <v>0</v>
      </c>
      <c r="U510" s="36">
        <v>0</v>
      </c>
      <c r="V510" s="36">
        <v>0</v>
      </c>
      <c r="W510" s="36">
        <v>0</v>
      </c>
      <c r="X510" s="36"/>
    </row>
    <row r="511" spans="1:24" x14ac:dyDescent="0.25">
      <c r="A511" s="37">
        <v>331</v>
      </c>
      <c r="B511" s="42" t="s">
        <v>83</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row>
    <row r="512" spans="1:24" x14ac:dyDescent="0.25">
      <c r="A512" s="37">
        <v>332</v>
      </c>
      <c r="B512" s="42" t="s">
        <v>84</v>
      </c>
      <c r="C512" s="28">
        <v>0</v>
      </c>
      <c r="D512" s="28">
        <v>0</v>
      </c>
      <c r="E512" s="28">
        <v>0</v>
      </c>
      <c r="F512" s="28">
        <v>0</v>
      </c>
      <c r="G512" s="28">
        <v>0</v>
      </c>
      <c r="H512" s="28">
        <v>0</v>
      </c>
      <c r="I512" s="28">
        <v>0</v>
      </c>
      <c r="J512" s="28">
        <v>0</v>
      </c>
      <c r="K512" s="28">
        <v>0</v>
      </c>
      <c r="L512" s="28">
        <v>0</v>
      </c>
      <c r="M512" s="28">
        <v>0</v>
      </c>
      <c r="N512" s="28">
        <v>0</v>
      </c>
      <c r="O512" s="28">
        <v>0</v>
      </c>
      <c r="P512" s="28">
        <v>0</v>
      </c>
      <c r="Q512" s="28">
        <v>0</v>
      </c>
      <c r="R512" s="28">
        <v>0</v>
      </c>
      <c r="S512" s="28">
        <v>0</v>
      </c>
      <c r="T512" s="28">
        <v>0</v>
      </c>
      <c r="U512" s="28">
        <v>0</v>
      </c>
      <c r="V512" s="28">
        <v>0</v>
      </c>
      <c r="W512" s="28">
        <v>0</v>
      </c>
      <c r="X512" s="28"/>
    </row>
    <row r="513" spans="1:24" x14ac:dyDescent="0.25">
      <c r="A513" s="37">
        <v>336</v>
      </c>
      <c r="B513" s="42" t="s">
        <v>85</v>
      </c>
      <c r="C513" s="28">
        <v>1</v>
      </c>
      <c r="D513" s="28">
        <v>1</v>
      </c>
      <c r="E513" s="28">
        <v>1</v>
      </c>
      <c r="F513" s="28">
        <v>1</v>
      </c>
      <c r="G513" s="28">
        <v>1</v>
      </c>
      <c r="H513" s="28">
        <v>1</v>
      </c>
      <c r="I513" s="28">
        <v>1</v>
      </c>
      <c r="J513" s="28">
        <v>1</v>
      </c>
      <c r="K513" s="28">
        <v>1</v>
      </c>
      <c r="L513" s="28">
        <v>1</v>
      </c>
      <c r="M513" s="28">
        <v>1</v>
      </c>
      <c r="N513" s="28">
        <v>1</v>
      </c>
      <c r="O513" s="28">
        <v>1</v>
      </c>
      <c r="P513" s="28">
        <v>1</v>
      </c>
      <c r="Q513" s="28">
        <v>1</v>
      </c>
      <c r="R513" s="28">
        <v>1</v>
      </c>
      <c r="S513" s="28">
        <v>1</v>
      </c>
      <c r="T513" s="28">
        <v>1</v>
      </c>
      <c r="U513" s="28">
        <v>1</v>
      </c>
      <c r="V513" s="28">
        <v>1</v>
      </c>
      <c r="W513" s="28">
        <v>1</v>
      </c>
      <c r="X513" s="28"/>
    </row>
    <row r="514" spans="1:24" x14ac:dyDescent="0.25">
      <c r="B514" s="42"/>
      <c r="C514" s="26"/>
      <c r="D514" s="26"/>
      <c r="E514" s="26"/>
      <c r="F514" s="26"/>
      <c r="G514" s="26"/>
      <c r="H514" s="26"/>
      <c r="I514" s="26"/>
      <c r="J514" s="26"/>
      <c r="K514" s="26"/>
      <c r="L514" s="26"/>
      <c r="M514" s="26"/>
      <c r="N514" s="26"/>
      <c r="O514" s="26"/>
      <c r="P514" s="26"/>
      <c r="Q514" s="26"/>
      <c r="R514" s="26"/>
      <c r="S514" s="26"/>
      <c r="T514" s="26"/>
      <c r="U514" s="26"/>
      <c r="V514" s="26"/>
      <c r="W514" s="26"/>
      <c r="X514" s="26"/>
    </row>
    <row r="515" spans="1:24" x14ac:dyDescent="0.25">
      <c r="A515" s="37">
        <v>339</v>
      </c>
      <c r="B515" s="42" t="s">
        <v>86</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A516" s="37">
        <v>340</v>
      </c>
      <c r="B516" s="42" t="s">
        <v>87</v>
      </c>
      <c r="C516" s="24">
        <v>0</v>
      </c>
      <c r="D516" s="24">
        <v>0</v>
      </c>
      <c r="E516" s="24">
        <v>0</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row>
    <row r="517" spans="1:24" x14ac:dyDescent="0.25">
      <c r="B517" s="42"/>
      <c r="C517" s="26"/>
      <c r="D517" s="26"/>
      <c r="E517" s="26"/>
      <c r="F517" s="26"/>
      <c r="G517" s="26"/>
      <c r="H517" s="26"/>
      <c r="I517" s="26"/>
      <c r="J517" s="26"/>
      <c r="K517" s="26"/>
      <c r="L517" s="26"/>
      <c r="M517" s="26"/>
      <c r="N517" s="26"/>
      <c r="O517" s="26"/>
      <c r="P517" s="26"/>
      <c r="Q517" s="26"/>
      <c r="R517" s="26"/>
      <c r="S517" s="26"/>
      <c r="T517" s="26"/>
      <c r="U517" s="26"/>
      <c r="V517" s="26"/>
      <c r="W517" s="26"/>
      <c r="X517" s="26"/>
    </row>
    <row r="518" spans="1:24" x14ac:dyDescent="0.25">
      <c r="A518" s="37">
        <v>366</v>
      </c>
      <c r="B518" s="42" t="s">
        <v>88</v>
      </c>
      <c r="C518" s="36">
        <v>0</v>
      </c>
      <c r="D518" s="36">
        <v>0</v>
      </c>
      <c r="E518" s="36">
        <v>0</v>
      </c>
      <c r="F518" s="36">
        <v>0</v>
      </c>
      <c r="G518" s="36">
        <v>0</v>
      </c>
      <c r="H518" s="36">
        <v>0</v>
      </c>
      <c r="I518" s="36">
        <v>0</v>
      </c>
      <c r="J518" s="36">
        <v>0</v>
      </c>
      <c r="K518" s="36">
        <v>0</v>
      </c>
      <c r="L518" s="36">
        <v>0</v>
      </c>
      <c r="M518" s="36">
        <v>0</v>
      </c>
      <c r="N518" s="36">
        <v>0</v>
      </c>
      <c r="O518" s="36">
        <v>0</v>
      </c>
      <c r="P518" s="36">
        <v>0</v>
      </c>
      <c r="Q518" s="36">
        <v>0</v>
      </c>
      <c r="R518" s="36">
        <v>0</v>
      </c>
      <c r="S518" s="36">
        <v>0</v>
      </c>
      <c r="T518" s="36">
        <v>0</v>
      </c>
      <c r="U518" s="36">
        <v>0</v>
      </c>
      <c r="V518" s="36">
        <v>0</v>
      </c>
      <c r="W518" s="36">
        <v>0</v>
      </c>
      <c r="X518" s="36"/>
    </row>
    <row r="519" spans="1:24" x14ac:dyDescent="0.25">
      <c r="A519" s="37">
        <v>368</v>
      </c>
      <c r="B519" s="42" t="s">
        <v>89</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row>
    <row r="520" spans="1:24" x14ac:dyDescent="0.25">
      <c r="A520" s="37">
        <v>369</v>
      </c>
      <c r="B520" s="42" t="s">
        <v>90</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A521" s="37">
        <v>370</v>
      </c>
      <c r="B521" s="42" t="s">
        <v>91</v>
      </c>
      <c r="C521" s="28">
        <v>0</v>
      </c>
      <c r="D521" s="28">
        <v>0</v>
      </c>
      <c r="E521" s="28">
        <v>0</v>
      </c>
      <c r="F521" s="28">
        <v>0</v>
      </c>
      <c r="G521" s="28">
        <v>0</v>
      </c>
      <c r="H521" s="28">
        <v>0</v>
      </c>
      <c r="I521" s="28">
        <v>0</v>
      </c>
      <c r="J521" s="28">
        <v>0</v>
      </c>
      <c r="K521" s="28">
        <v>0</v>
      </c>
      <c r="L521" s="28">
        <v>0</v>
      </c>
      <c r="M521" s="28">
        <v>0</v>
      </c>
      <c r="N521" s="28">
        <v>0</v>
      </c>
      <c r="O521" s="28">
        <v>0</v>
      </c>
      <c r="P521" s="28">
        <v>0</v>
      </c>
      <c r="Q521" s="28">
        <v>0</v>
      </c>
      <c r="R521" s="28">
        <v>0</v>
      </c>
      <c r="S521" s="28">
        <v>0</v>
      </c>
      <c r="T521" s="28">
        <v>0</v>
      </c>
      <c r="U521" s="28">
        <v>0</v>
      </c>
      <c r="V521" s="28">
        <v>0</v>
      </c>
      <c r="W521" s="28">
        <v>0</v>
      </c>
      <c r="X521" s="28"/>
    </row>
    <row r="522" spans="1:24" x14ac:dyDescent="0.25">
      <c r="B522" s="42"/>
      <c r="C522" s="26"/>
      <c r="D522" s="26"/>
      <c r="E522" s="26"/>
      <c r="F522" s="26"/>
      <c r="G522" s="26"/>
      <c r="H522" s="26"/>
      <c r="I522" s="26"/>
      <c r="J522" s="26"/>
      <c r="K522" s="26"/>
      <c r="L522" s="26"/>
      <c r="M522" s="26"/>
      <c r="N522" s="26"/>
      <c r="O522" s="26"/>
      <c r="P522" s="26"/>
      <c r="Q522" s="26"/>
      <c r="R522" s="26"/>
      <c r="S522" s="26"/>
      <c r="T522" s="26"/>
      <c r="U522" s="26"/>
      <c r="V522" s="26"/>
      <c r="W522" s="26"/>
      <c r="X522" s="26"/>
    </row>
    <row r="523" spans="1:24" x14ac:dyDescent="0.25">
      <c r="A523" s="37">
        <v>380</v>
      </c>
      <c r="B523" s="42" t="s">
        <v>37</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row>
    <row r="524" spans="1:24" x14ac:dyDescent="0.25">
      <c r="A524" s="37">
        <v>381</v>
      </c>
      <c r="B524" s="42" t="s">
        <v>75</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382</v>
      </c>
      <c r="B525" s="42" t="s">
        <v>76</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6" spans="1:24" x14ac:dyDescent="0.25">
      <c r="A526" s="37">
        <v>383</v>
      </c>
      <c r="B526" s="42" t="s">
        <v>40</v>
      </c>
      <c r="C526" s="24">
        <v>0</v>
      </c>
      <c r="D526" s="24">
        <v>0</v>
      </c>
      <c r="E526" s="24">
        <v>0</v>
      </c>
      <c r="F526" s="24">
        <v>0</v>
      </c>
      <c r="G526" s="24">
        <v>0</v>
      </c>
      <c r="H526" s="24">
        <v>0</v>
      </c>
      <c r="I526" s="24">
        <v>0</v>
      </c>
      <c r="J526" s="24">
        <v>0</v>
      </c>
      <c r="K526" s="24">
        <v>0</v>
      </c>
      <c r="L526" s="24">
        <v>0</v>
      </c>
      <c r="M526" s="24">
        <v>0</v>
      </c>
      <c r="N526" s="24">
        <v>0</v>
      </c>
      <c r="O526" s="24">
        <v>0</v>
      </c>
      <c r="P526" s="24">
        <v>0</v>
      </c>
      <c r="Q526" s="24">
        <v>0</v>
      </c>
      <c r="R526" s="24">
        <v>0</v>
      </c>
      <c r="S526" s="24">
        <v>0</v>
      </c>
      <c r="T526" s="24">
        <v>0</v>
      </c>
      <c r="U526" s="24">
        <v>0</v>
      </c>
      <c r="V526" s="24">
        <v>0</v>
      </c>
      <c r="W526" s="24">
        <v>0</v>
      </c>
      <c r="X526" s="24"/>
    </row>
    <row r="528" spans="1:24" x14ac:dyDescent="0.25">
      <c r="A528" s="37">
        <v>1</v>
      </c>
      <c r="B528" s="42" t="s">
        <v>103</v>
      </c>
      <c r="C528" s="42" t="s">
        <v>103</v>
      </c>
      <c r="D528" s="42"/>
      <c r="E528" s="42"/>
      <c r="F528" s="42"/>
      <c r="G528" s="42"/>
      <c r="H528" s="42"/>
      <c r="I528" s="42"/>
      <c r="J528" s="42"/>
      <c r="K528" s="42"/>
      <c r="L528" s="42"/>
      <c r="M528" s="42"/>
      <c r="N528" s="42"/>
      <c r="O528" s="42"/>
      <c r="P528" s="42"/>
      <c r="Q528" s="42"/>
      <c r="R528" s="42"/>
      <c r="S528" s="42"/>
      <c r="T528" s="42"/>
      <c r="U528" s="42"/>
      <c r="V528" s="42"/>
      <c r="W528" s="42"/>
      <c r="X528" s="42"/>
    </row>
    <row r="529" spans="1:24" x14ac:dyDescent="0.25">
      <c r="A529" s="37">
        <v>283</v>
      </c>
      <c r="B529" s="42" t="s">
        <v>73</v>
      </c>
      <c r="C529" s="42">
        <v>2020</v>
      </c>
      <c r="D529" s="42">
        <v>2021</v>
      </c>
      <c r="E529" s="42">
        <v>2022</v>
      </c>
      <c r="F529" s="42">
        <v>2023</v>
      </c>
      <c r="G529" s="42">
        <v>2024</v>
      </c>
      <c r="H529" s="42">
        <v>2025</v>
      </c>
      <c r="I529" s="42">
        <v>2026</v>
      </c>
      <c r="J529" s="42">
        <v>2027</v>
      </c>
      <c r="K529" s="42">
        <v>2028</v>
      </c>
      <c r="L529" s="42">
        <v>2029</v>
      </c>
      <c r="M529" s="42">
        <v>2030</v>
      </c>
      <c r="N529" s="42">
        <v>2031</v>
      </c>
      <c r="O529" s="42">
        <v>2032</v>
      </c>
      <c r="P529" s="42">
        <v>2033</v>
      </c>
      <c r="Q529" s="42">
        <v>2034</v>
      </c>
      <c r="R529" s="42">
        <v>2035</v>
      </c>
      <c r="S529" s="42">
        <v>2036</v>
      </c>
      <c r="T529" s="42">
        <v>2037</v>
      </c>
      <c r="U529" s="42">
        <v>2038</v>
      </c>
      <c r="V529" s="42">
        <v>2039</v>
      </c>
      <c r="W529" s="42">
        <v>2040</v>
      </c>
      <c r="X529" s="42"/>
    </row>
    <row r="530" spans="1:24" x14ac:dyDescent="0.25">
      <c r="A530" s="37">
        <v>285</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row>
    <row r="531" spans="1:24" x14ac:dyDescent="0.25">
      <c r="A531" s="37">
        <v>287</v>
      </c>
      <c r="B531" s="42" t="s">
        <v>104</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289</v>
      </c>
      <c r="B532" s="42" t="s">
        <v>105</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299</v>
      </c>
      <c r="B533" s="42" t="s">
        <v>78</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301</v>
      </c>
      <c r="B534" s="42" t="s">
        <v>106</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A535" s="37">
        <v>303</v>
      </c>
      <c r="B535" s="42" t="s">
        <v>107</v>
      </c>
      <c r="C535" s="24">
        <v>0</v>
      </c>
      <c r="D535" s="24">
        <v>0</v>
      </c>
      <c r="E535" s="24">
        <v>0</v>
      </c>
      <c r="F535" s="24">
        <v>0</v>
      </c>
      <c r="G535" s="24">
        <v>0</v>
      </c>
      <c r="H535" s="24">
        <v>0</v>
      </c>
      <c r="I535" s="24">
        <v>0</v>
      </c>
      <c r="J535" s="24">
        <v>0</v>
      </c>
      <c r="K535" s="24">
        <v>0</v>
      </c>
      <c r="L535" s="24">
        <v>0</v>
      </c>
      <c r="M535" s="24">
        <v>0</v>
      </c>
      <c r="N535" s="24">
        <v>0</v>
      </c>
      <c r="O535" s="24">
        <v>0</v>
      </c>
      <c r="P535" s="24">
        <v>0</v>
      </c>
      <c r="Q535" s="24">
        <v>0</v>
      </c>
      <c r="R535" s="24">
        <v>0</v>
      </c>
      <c r="S535" s="24">
        <v>0</v>
      </c>
      <c r="T535" s="24">
        <v>0</v>
      </c>
      <c r="U535" s="24">
        <v>0</v>
      </c>
      <c r="V535" s="24">
        <v>0</v>
      </c>
      <c r="W535" s="24">
        <v>0</v>
      </c>
      <c r="X535" s="24"/>
    </row>
    <row r="536" spans="1:24" x14ac:dyDescent="0.25">
      <c r="B536" s="42"/>
      <c r="C536" s="26"/>
      <c r="D536" s="26"/>
      <c r="E536" s="26"/>
      <c r="F536" s="26"/>
      <c r="G536" s="26"/>
      <c r="H536" s="26"/>
      <c r="I536" s="26"/>
      <c r="J536" s="26"/>
      <c r="K536" s="26"/>
      <c r="L536" s="26"/>
      <c r="M536" s="26"/>
      <c r="N536" s="26"/>
      <c r="O536" s="26"/>
      <c r="P536" s="26"/>
      <c r="Q536" s="26"/>
      <c r="R536" s="26"/>
      <c r="S536" s="26"/>
      <c r="T536" s="26"/>
      <c r="U536" s="26"/>
      <c r="V536" s="26"/>
      <c r="W536" s="26"/>
      <c r="X536" s="26"/>
    </row>
    <row r="537" spans="1:24" x14ac:dyDescent="0.25">
      <c r="A537" s="37">
        <v>330</v>
      </c>
      <c r="B537" s="42" t="s">
        <v>82</v>
      </c>
      <c r="C537" s="36">
        <v>0</v>
      </c>
      <c r="D537" s="36">
        <v>0</v>
      </c>
      <c r="E537" s="36">
        <v>0</v>
      </c>
      <c r="F537" s="36">
        <v>0</v>
      </c>
      <c r="G537" s="36">
        <v>0</v>
      </c>
      <c r="H537" s="36">
        <v>0</v>
      </c>
      <c r="I537" s="36">
        <v>0</v>
      </c>
      <c r="J537" s="36">
        <v>0</v>
      </c>
      <c r="K537" s="36">
        <v>0</v>
      </c>
      <c r="L537" s="36">
        <v>0</v>
      </c>
      <c r="M537" s="36">
        <v>0</v>
      </c>
      <c r="N537" s="36">
        <v>0</v>
      </c>
      <c r="O537" s="36">
        <v>0</v>
      </c>
      <c r="P537" s="36">
        <v>0</v>
      </c>
      <c r="Q537" s="36">
        <v>0</v>
      </c>
      <c r="R537" s="36">
        <v>0</v>
      </c>
      <c r="S537" s="36">
        <v>0</v>
      </c>
      <c r="T537" s="36">
        <v>0</v>
      </c>
      <c r="U537" s="36">
        <v>0</v>
      </c>
      <c r="V537" s="36">
        <v>0</v>
      </c>
      <c r="W537" s="36">
        <v>0</v>
      </c>
      <c r="X537" s="36"/>
    </row>
    <row r="538" spans="1:24" x14ac:dyDescent="0.25">
      <c r="A538" s="37">
        <v>331</v>
      </c>
      <c r="B538" s="42" t="s">
        <v>83</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row>
    <row r="539" spans="1:24" x14ac:dyDescent="0.25">
      <c r="A539" s="37">
        <v>332</v>
      </c>
      <c r="B539" s="42" t="s">
        <v>84</v>
      </c>
      <c r="C539" s="28">
        <v>0</v>
      </c>
      <c r="D539" s="28">
        <v>0</v>
      </c>
      <c r="E539" s="28">
        <v>0</v>
      </c>
      <c r="F539" s="28">
        <v>0</v>
      </c>
      <c r="G539" s="28">
        <v>0</v>
      </c>
      <c r="H539" s="28">
        <v>0</v>
      </c>
      <c r="I539" s="28">
        <v>0</v>
      </c>
      <c r="J539" s="28">
        <v>0</v>
      </c>
      <c r="K539" s="28">
        <v>0</v>
      </c>
      <c r="L539" s="28">
        <v>0</v>
      </c>
      <c r="M539" s="28">
        <v>0</v>
      </c>
      <c r="N539" s="28">
        <v>0</v>
      </c>
      <c r="O539" s="28">
        <v>0</v>
      </c>
      <c r="P539" s="28">
        <v>0</v>
      </c>
      <c r="Q539" s="28">
        <v>0</v>
      </c>
      <c r="R539" s="28">
        <v>0</v>
      </c>
      <c r="S539" s="28">
        <v>0</v>
      </c>
      <c r="T539" s="28">
        <v>0</v>
      </c>
      <c r="U539" s="28">
        <v>0</v>
      </c>
      <c r="V539" s="28">
        <v>0</v>
      </c>
      <c r="W539" s="28">
        <v>0</v>
      </c>
      <c r="X539" s="28"/>
    </row>
    <row r="540" spans="1:24" x14ac:dyDescent="0.25">
      <c r="A540" s="37">
        <v>336</v>
      </c>
      <c r="B540" s="42" t="s">
        <v>85</v>
      </c>
      <c r="C540" s="28">
        <v>1</v>
      </c>
      <c r="D540" s="28">
        <v>1</v>
      </c>
      <c r="E540" s="28">
        <v>1</v>
      </c>
      <c r="F540" s="28">
        <v>1</v>
      </c>
      <c r="G540" s="28">
        <v>1</v>
      </c>
      <c r="H540" s="28">
        <v>1</v>
      </c>
      <c r="I540" s="28">
        <v>1</v>
      </c>
      <c r="J540" s="28">
        <v>1</v>
      </c>
      <c r="K540" s="28">
        <v>1</v>
      </c>
      <c r="L540" s="28">
        <v>1</v>
      </c>
      <c r="M540" s="28">
        <v>1</v>
      </c>
      <c r="N540" s="28">
        <v>1</v>
      </c>
      <c r="O540" s="28">
        <v>1</v>
      </c>
      <c r="P540" s="28">
        <v>1</v>
      </c>
      <c r="Q540" s="28">
        <v>1</v>
      </c>
      <c r="R540" s="28">
        <v>1</v>
      </c>
      <c r="S540" s="28">
        <v>1</v>
      </c>
      <c r="T540" s="28">
        <v>1</v>
      </c>
      <c r="U540" s="28">
        <v>1</v>
      </c>
      <c r="V540" s="28">
        <v>1</v>
      </c>
      <c r="W540" s="28">
        <v>1</v>
      </c>
      <c r="X540" s="28"/>
    </row>
    <row r="541" spans="1:24" x14ac:dyDescent="0.25">
      <c r="B541" s="42"/>
      <c r="C541" s="26"/>
      <c r="D541" s="26"/>
      <c r="E541" s="26"/>
      <c r="F541" s="26"/>
      <c r="G541" s="26"/>
      <c r="H541" s="26"/>
      <c r="I541" s="26"/>
      <c r="J541" s="26"/>
      <c r="K541" s="26"/>
      <c r="L541" s="26"/>
      <c r="M541" s="26"/>
      <c r="N541" s="26"/>
      <c r="O541" s="26"/>
      <c r="P541" s="26"/>
      <c r="Q541" s="26"/>
      <c r="R541" s="26"/>
      <c r="S541" s="26"/>
      <c r="T541" s="26"/>
      <c r="U541" s="26"/>
      <c r="V541" s="26"/>
      <c r="W541" s="26"/>
      <c r="X541" s="26"/>
    </row>
    <row r="542" spans="1:24" x14ac:dyDescent="0.25">
      <c r="A542" s="37">
        <v>339</v>
      </c>
      <c r="B542" s="42" t="s">
        <v>86</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A543" s="37">
        <v>340</v>
      </c>
      <c r="B543" s="42" t="s">
        <v>87</v>
      </c>
      <c r="C543" s="24">
        <v>0</v>
      </c>
      <c r="D543" s="24">
        <v>0</v>
      </c>
      <c r="E543" s="24">
        <v>0</v>
      </c>
      <c r="F543" s="24">
        <v>0</v>
      </c>
      <c r="G543" s="24">
        <v>0</v>
      </c>
      <c r="H543" s="24">
        <v>0</v>
      </c>
      <c r="I543" s="24">
        <v>0</v>
      </c>
      <c r="J543" s="24">
        <v>0</v>
      </c>
      <c r="K543" s="24">
        <v>0</v>
      </c>
      <c r="L543" s="24">
        <v>0</v>
      </c>
      <c r="M543" s="24">
        <v>0</v>
      </c>
      <c r="N543" s="24">
        <v>0</v>
      </c>
      <c r="O543" s="24">
        <v>0</v>
      </c>
      <c r="P543" s="24">
        <v>0</v>
      </c>
      <c r="Q543" s="24">
        <v>0</v>
      </c>
      <c r="R543" s="24">
        <v>0</v>
      </c>
      <c r="S543" s="24">
        <v>0</v>
      </c>
      <c r="T543" s="24">
        <v>0</v>
      </c>
      <c r="U543" s="24">
        <v>0</v>
      </c>
      <c r="V543" s="24">
        <v>0</v>
      </c>
      <c r="W543" s="24">
        <v>0</v>
      </c>
      <c r="X543" s="24"/>
    </row>
    <row r="544" spans="1:24" x14ac:dyDescent="0.25">
      <c r="B544" s="42"/>
      <c r="C544" s="26"/>
      <c r="D544" s="26"/>
      <c r="E544" s="26"/>
      <c r="F544" s="26"/>
      <c r="G544" s="26"/>
      <c r="H544" s="26"/>
      <c r="I544" s="26"/>
      <c r="J544" s="26"/>
      <c r="K544" s="26"/>
      <c r="L544" s="26"/>
      <c r="M544" s="26"/>
      <c r="N544" s="26"/>
      <c r="O544" s="26"/>
      <c r="P544" s="26"/>
      <c r="Q544" s="26"/>
      <c r="R544" s="26"/>
      <c r="S544" s="26"/>
      <c r="T544" s="26"/>
      <c r="U544" s="26"/>
      <c r="V544" s="26"/>
      <c r="W544" s="26"/>
      <c r="X544" s="26"/>
    </row>
    <row r="545" spans="1:24" x14ac:dyDescent="0.25">
      <c r="A545" s="37">
        <v>366</v>
      </c>
      <c r="B545" s="42" t="s">
        <v>88</v>
      </c>
      <c r="C545" s="36">
        <v>0</v>
      </c>
      <c r="D545" s="36">
        <v>0</v>
      </c>
      <c r="E545" s="36">
        <v>0</v>
      </c>
      <c r="F545" s="36">
        <v>0</v>
      </c>
      <c r="G545" s="36">
        <v>0</v>
      </c>
      <c r="H545" s="36">
        <v>0</v>
      </c>
      <c r="I545" s="36">
        <v>0</v>
      </c>
      <c r="J545" s="36">
        <v>0</v>
      </c>
      <c r="K545" s="36">
        <v>0</v>
      </c>
      <c r="L545" s="36">
        <v>0</v>
      </c>
      <c r="M545" s="36">
        <v>0</v>
      </c>
      <c r="N545" s="36">
        <v>0</v>
      </c>
      <c r="O545" s="36">
        <v>0</v>
      </c>
      <c r="P545" s="36">
        <v>0</v>
      </c>
      <c r="Q545" s="36">
        <v>0</v>
      </c>
      <c r="R545" s="36">
        <v>0</v>
      </c>
      <c r="S545" s="36">
        <v>0</v>
      </c>
      <c r="T545" s="36">
        <v>0</v>
      </c>
      <c r="U545" s="36">
        <v>0</v>
      </c>
      <c r="V545" s="36">
        <v>0</v>
      </c>
      <c r="W545" s="36">
        <v>0</v>
      </c>
      <c r="X545" s="36"/>
    </row>
    <row r="546" spans="1:24" x14ac:dyDescent="0.25">
      <c r="A546" s="37">
        <v>368</v>
      </c>
      <c r="B546" s="42" t="s">
        <v>89</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row>
    <row r="547" spans="1:24" x14ac:dyDescent="0.25">
      <c r="A547" s="37">
        <v>369</v>
      </c>
      <c r="B547" s="42" t="s">
        <v>90</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A548" s="37">
        <v>370</v>
      </c>
      <c r="B548" s="42" t="s">
        <v>91</v>
      </c>
      <c r="C548" s="28">
        <v>0</v>
      </c>
      <c r="D548" s="28">
        <v>0</v>
      </c>
      <c r="E548" s="28">
        <v>0</v>
      </c>
      <c r="F548" s="28">
        <v>0</v>
      </c>
      <c r="G548" s="28">
        <v>0</v>
      </c>
      <c r="H548" s="28">
        <v>0</v>
      </c>
      <c r="I548" s="28">
        <v>0</v>
      </c>
      <c r="J548" s="28">
        <v>0</v>
      </c>
      <c r="K548" s="28">
        <v>0</v>
      </c>
      <c r="L548" s="28">
        <v>0</v>
      </c>
      <c r="M548" s="28">
        <v>0</v>
      </c>
      <c r="N548" s="28">
        <v>0</v>
      </c>
      <c r="O548" s="28">
        <v>0</v>
      </c>
      <c r="P548" s="28">
        <v>0</v>
      </c>
      <c r="Q548" s="28">
        <v>0</v>
      </c>
      <c r="R548" s="28">
        <v>0</v>
      </c>
      <c r="S548" s="28">
        <v>0</v>
      </c>
      <c r="T548" s="28">
        <v>0</v>
      </c>
      <c r="U548" s="28">
        <v>0</v>
      </c>
      <c r="V548" s="28">
        <v>0</v>
      </c>
      <c r="W548" s="28">
        <v>0</v>
      </c>
      <c r="X548" s="28"/>
    </row>
    <row r="549" spans="1:24" x14ac:dyDescent="0.25">
      <c r="B549" s="42"/>
      <c r="C549" s="26"/>
      <c r="D549" s="26"/>
      <c r="E549" s="26"/>
      <c r="F549" s="26"/>
      <c r="G549" s="26"/>
      <c r="H549" s="26"/>
      <c r="I549" s="26"/>
      <c r="J549" s="26"/>
      <c r="K549" s="26"/>
      <c r="L549" s="26"/>
      <c r="M549" s="26"/>
      <c r="N549" s="26"/>
      <c r="O549" s="26"/>
      <c r="P549" s="26"/>
      <c r="Q549" s="26"/>
      <c r="R549" s="26"/>
      <c r="S549" s="26"/>
      <c r="T549" s="26"/>
      <c r="U549" s="26"/>
      <c r="V549" s="26"/>
      <c r="W549" s="26"/>
      <c r="X549" s="26"/>
    </row>
    <row r="550" spans="1:24" x14ac:dyDescent="0.25">
      <c r="A550" s="37">
        <v>380</v>
      </c>
      <c r="B550" s="42" t="s">
        <v>37</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row>
    <row r="551" spans="1:24" x14ac:dyDescent="0.25">
      <c r="A551" s="37">
        <v>381</v>
      </c>
      <c r="B551" s="42" t="s">
        <v>75</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382</v>
      </c>
      <c r="B552" s="42" t="s">
        <v>76</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3" spans="1:24" x14ac:dyDescent="0.25">
      <c r="A553" s="37">
        <v>383</v>
      </c>
      <c r="B553" s="42" t="s">
        <v>40</v>
      </c>
      <c r="C553" s="24">
        <v>0</v>
      </c>
      <c r="D553" s="24">
        <v>0</v>
      </c>
      <c r="E553" s="24">
        <v>0</v>
      </c>
      <c r="F553" s="24">
        <v>0</v>
      </c>
      <c r="G553" s="24">
        <v>0</v>
      </c>
      <c r="H553" s="24">
        <v>0</v>
      </c>
      <c r="I553" s="24">
        <v>0</v>
      </c>
      <c r="J553" s="24">
        <v>0</v>
      </c>
      <c r="K553" s="24">
        <v>0</v>
      </c>
      <c r="L553" s="24">
        <v>0</v>
      </c>
      <c r="M553" s="24">
        <v>0</v>
      </c>
      <c r="N553" s="24">
        <v>0</v>
      </c>
      <c r="O553" s="24">
        <v>0</v>
      </c>
      <c r="P553" s="24">
        <v>0</v>
      </c>
      <c r="Q553" s="24">
        <v>0</v>
      </c>
      <c r="R553" s="24">
        <v>0</v>
      </c>
      <c r="S553" s="24">
        <v>0</v>
      </c>
      <c r="T553" s="24">
        <v>0</v>
      </c>
      <c r="U553" s="24">
        <v>0</v>
      </c>
      <c r="V553" s="24">
        <v>0</v>
      </c>
      <c r="W553" s="24">
        <v>0</v>
      </c>
      <c r="X553" s="24"/>
    </row>
    <row r="555" spans="1:24" x14ac:dyDescent="0.25">
      <c r="A555" s="37">
        <v>1</v>
      </c>
      <c r="B555" s="42" t="s">
        <v>103</v>
      </c>
      <c r="C555" s="42" t="s">
        <v>103</v>
      </c>
      <c r="D555" s="42"/>
      <c r="E555" s="42"/>
      <c r="F555" s="42"/>
      <c r="G555" s="42"/>
      <c r="H555" s="42"/>
      <c r="I555" s="42"/>
      <c r="J555" s="42"/>
      <c r="K555" s="42"/>
      <c r="L555" s="42"/>
      <c r="M555" s="42"/>
      <c r="N555" s="42"/>
      <c r="O555" s="42"/>
      <c r="P555" s="42"/>
      <c r="Q555" s="42"/>
      <c r="R555" s="42"/>
      <c r="S555" s="42"/>
      <c r="T555" s="42"/>
      <c r="U555" s="42"/>
      <c r="V555" s="42"/>
      <c r="W555" s="42"/>
      <c r="X555" s="42"/>
    </row>
    <row r="556" spans="1:24" x14ac:dyDescent="0.25">
      <c r="A556" s="37">
        <v>283</v>
      </c>
      <c r="B556" s="42" t="s">
        <v>73</v>
      </c>
      <c r="C556" s="42">
        <v>2020</v>
      </c>
      <c r="D556" s="42">
        <v>2021</v>
      </c>
      <c r="E556" s="42">
        <v>2022</v>
      </c>
      <c r="F556" s="42">
        <v>2023</v>
      </c>
      <c r="G556" s="42">
        <v>2024</v>
      </c>
      <c r="H556" s="42">
        <v>2025</v>
      </c>
      <c r="I556" s="42">
        <v>2026</v>
      </c>
      <c r="J556" s="42">
        <v>2027</v>
      </c>
      <c r="K556" s="42">
        <v>2028</v>
      </c>
      <c r="L556" s="42">
        <v>2029</v>
      </c>
      <c r="M556" s="42">
        <v>2030</v>
      </c>
      <c r="N556" s="42">
        <v>2031</v>
      </c>
      <c r="O556" s="42">
        <v>2032</v>
      </c>
      <c r="P556" s="42">
        <v>2033</v>
      </c>
      <c r="Q556" s="42">
        <v>2034</v>
      </c>
      <c r="R556" s="42">
        <v>2035</v>
      </c>
      <c r="S556" s="42">
        <v>2036</v>
      </c>
      <c r="T556" s="42">
        <v>2037</v>
      </c>
      <c r="U556" s="42">
        <v>2038</v>
      </c>
      <c r="V556" s="42">
        <v>2039</v>
      </c>
      <c r="W556" s="42">
        <v>2040</v>
      </c>
      <c r="X556" s="42"/>
    </row>
    <row r="557" spans="1:24" x14ac:dyDescent="0.25">
      <c r="A557" s="37">
        <v>285</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row>
    <row r="558" spans="1:24" x14ac:dyDescent="0.25">
      <c r="A558" s="37">
        <v>287</v>
      </c>
      <c r="B558" s="42" t="s">
        <v>104</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289</v>
      </c>
      <c r="B559" s="42" t="s">
        <v>105</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299</v>
      </c>
      <c r="B560" s="42" t="s">
        <v>78</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301</v>
      </c>
      <c r="B561" s="42" t="s">
        <v>106</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A562" s="37">
        <v>303</v>
      </c>
      <c r="B562" s="42" t="s">
        <v>107</v>
      </c>
      <c r="C562" s="24">
        <v>0</v>
      </c>
      <c r="D562" s="24">
        <v>0</v>
      </c>
      <c r="E562" s="24">
        <v>0</v>
      </c>
      <c r="F562" s="24">
        <v>0</v>
      </c>
      <c r="G562" s="24">
        <v>0</v>
      </c>
      <c r="H562" s="24">
        <v>0</v>
      </c>
      <c r="I562" s="24">
        <v>0</v>
      </c>
      <c r="J562" s="24">
        <v>0</v>
      </c>
      <c r="K562" s="24">
        <v>0</v>
      </c>
      <c r="L562" s="24">
        <v>0</v>
      </c>
      <c r="M562" s="24">
        <v>0</v>
      </c>
      <c r="N562" s="24">
        <v>0</v>
      </c>
      <c r="O562" s="24">
        <v>0</v>
      </c>
      <c r="P562" s="24">
        <v>0</v>
      </c>
      <c r="Q562" s="24">
        <v>0</v>
      </c>
      <c r="R562" s="24">
        <v>0</v>
      </c>
      <c r="S562" s="24">
        <v>0</v>
      </c>
      <c r="T562" s="24">
        <v>0</v>
      </c>
      <c r="U562" s="24">
        <v>0</v>
      </c>
      <c r="V562" s="24">
        <v>0</v>
      </c>
      <c r="W562" s="24">
        <v>0</v>
      </c>
      <c r="X562" s="24"/>
    </row>
    <row r="563" spans="1:24" x14ac:dyDescent="0.25">
      <c r="B563" s="42"/>
      <c r="C563" s="26"/>
      <c r="D563" s="26"/>
      <c r="E563" s="26"/>
      <c r="F563" s="26"/>
      <c r="G563" s="26"/>
      <c r="H563" s="26"/>
      <c r="I563" s="26"/>
      <c r="J563" s="26"/>
      <c r="K563" s="26"/>
      <c r="L563" s="26"/>
      <c r="M563" s="26"/>
      <c r="N563" s="26"/>
      <c r="O563" s="26"/>
      <c r="P563" s="26"/>
      <c r="Q563" s="26"/>
      <c r="R563" s="26"/>
      <c r="S563" s="26"/>
      <c r="T563" s="26"/>
      <c r="U563" s="26"/>
      <c r="V563" s="26"/>
      <c r="W563" s="26"/>
      <c r="X563" s="26"/>
    </row>
    <row r="564" spans="1:24" x14ac:dyDescent="0.25">
      <c r="A564" s="37">
        <v>330</v>
      </c>
      <c r="B564" s="42" t="s">
        <v>82</v>
      </c>
      <c r="C564" s="36">
        <v>0</v>
      </c>
      <c r="D564" s="36">
        <v>0</v>
      </c>
      <c r="E564" s="36">
        <v>0</v>
      </c>
      <c r="F564" s="36">
        <v>0</v>
      </c>
      <c r="G564" s="36">
        <v>0</v>
      </c>
      <c r="H564" s="36">
        <v>0</v>
      </c>
      <c r="I564" s="36">
        <v>0</v>
      </c>
      <c r="J564" s="36">
        <v>0</v>
      </c>
      <c r="K564" s="36">
        <v>0</v>
      </c>
      <c r="L564" s="36">
        <v>0</v>
      </c>
      <c r="M564" s="36">
        <v>0</v>
      </c>
      <c r="N564" s="36">
        <v>0</v>
      </c>
      <c r="O564" s="36">
        <v>0</v>
      </c>
      <c r="P564" s="36">
        <v>0</v>
      </c>
      <c r="Q564" s="36">
        <v>0</v>
      </c>
      <c r="R564" s="36">
        <v>0</v>
      </c>
      <c r="S564" s="36">
        <v>0</v>
      </c>
      <c r="T564" s="36">
        <v>0</v>
      </c>
      <c r="U564" s="36">
        <v>0</v>
      </c>
      <c r="V564" s="36">
        <v>0</v>
      </c>
      <c r="W564" s="36">
        <v>0</v>
      </c>
      <c r="X564" s="36"/>
    </row>
    <row r="565" spans="1:24" x14ac:dyDescent="0.25">
      <c r="A565" s="37">
        <v>331</v>
      </c>
      <c r="B565" s="42" t="s">
        <v>83</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row>
    <row r="566" spans="1:24" x14ac:dyDescent="0.25">
      <c r="A566" s="37">
        <v>332</v>
      </c>
      <c r="B566" s="42" t="s">
        <v>84</v>
      </c>
      <c r="C566" s="28">
        <v>0</v>
      </c>
      <c r="D566" s="28">
        <v>0</v>
      </c>
      <c r="E566" s="28">
        <v>0</v>
      </c>
      <c r="F566" s="28">
        <v>0</v>
      </c>
      <c r="G566" s="28">
        <v>0</v>
      </c>
      <c r="H566" s="28">
        <v>0</v>
      </c>
      <c r="I566" s="28">
        <v>0</v>
      </c>
      <c r="J566" s="28">
        <v>0</v>
      </c>
      <c r="K566" s="28">
        <v>0</v>
      </c>
      <c r="L566" s="28">
        <v>0</v>
      </c>
      <c r="M566" s="28">
        <v>0</v>
      </c>
      <c r="N566" s="28">
        <v>0</v>
      </c>
      <c r="O566" s="28">
        <v>0</v>
      </c>
      <c r="P566" s="28">
        <v>0</v>
      </c>
      <c r="Q566" s="28">
        <v>0</v>
      </c>
      <c r="R566" s="28">
        <v>0</v>
      </c>
      <c r="S566" s="28">
        <v>0</v>
      </c>
      <c r="T566" s="28">
        <v>0</v>
      </c>
      <c r="U566" s="28">
        <v>0</v>
      </c>
      <c r="V566" s="28">
        <v>0</v>
      </c>
      <c r="W566" s="28">
        <v>0</v>
      </c>
      <c r="X566" s="28"/>
    </row>
    <row r="567" spans="1:24" x14ac:dyDescent="0.25">
      <c r="A567" s="37">
        <v>336</v>
      </c>
      <c r="B567" s="42" t="s">
        <v>85</v>
      </c>
      <c r="C567" s="28">
        <v>1</v>
      </c>
      <c r="D567" s="28">
        <v>1</v>
      </c>
      <c r="E567" s="28">
        <v>1</v>
      </c>
      <c r="F567" s="28">
        <v>1</v>
      </c>
      <c r="G567" s="28">
        <v>1</v>
      </c>
      <c r="H567" s="28">
        <v>1</v>
      </c>
      <c r="I567" s="28">
        <v>1</v>
      </c>
      <c r="J567" s="28">
        <v>1</v>
      </c>
      <c r="K567" s="28">
        <v>1</v>
      </c>
      <c r="L567" s="28">
        <v>1</v>
      </c>
      <c r="M567" s="28">
        <v>1</v>
      </c>
      <c r="N567" s="28">
        <v>1</v>
      </c>
      <c r="O567" s="28">
        <v>1</v>
      </c>
      <c r="P567" s="28">
        <v>1</v>
      </c>
      <c r="Q567" s="28">
        <v>1</v>
      </c>
      <c r="R567" s="28">
        <v>1</v>
      </c>
      <c r="S567" s="28">
        <v>1</v>
      </c>
      <c r="T567" s="28">
        <v>1</v>
      </c>
      <c r="U567" s="28">
        <v>1</v>
      </c>
      <c r="V567" s="28">
        <v>1</v>
      </c>
      <c r="W567" s="28">
        <v>1</v>
      </c>
      <c r="X567" s="28"/>
    </row>
    <row r="568" spans="1:24" x14ac:dyDescent="0.25">
      <c r="B568" s="42"/>
      <c r="C568" s="26"/>
      <c r="D568" s="26"/>
      <c r="E568" s="26"/>
      <c r="F568" s="26"/>
      <c r="G568" s="26"/>
      <c r="H568" s="26"/>
      <c r="I568" s="26"/>
      <c r="J568" s="26"/>
      <c r="K568" s="26"/>
      <c r="L568" s="26"/>
      <c r="M568" s="26"/>
      <c r="N568" s="26"/>
      <c r="O568" s="26"/>
      <c r="P568" s="26"/>
      <c r="Q568" s="26"/>
      <c r="R568" s="26"/>
      <c r="S568" s="26"/>
      <c r="T568" s="26"/>
      <c r="U568" s="26"/>
      <c r="V568" s="26"/>
      <c r="W568" s="26"/>
      <c r="X568" s="26"/>
    </row>
    <row r="569" spans="1:24" x14ac:dyDescent="0.25">
      <c r="A569" s="37">
        <v>339</v>
      </c>
      <c r="B569" s="42" t="s">
        <v>86</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A570" s="37">
        <v>340</v>
      </c>
      <c r="B570" s="42" t="s">
        <v>87</v>
      </c>
      <c r="C570" s="24">
        <v>0</v>
      </c>
      <c r="D570" s="24">
        <v>0</v>
      </c>
      <c r="E570" s="24">
        <v>0</v>
      </c>
      <c r="F570" s="24">
        <v>0</v>
      </c>
      <c r="G570" s="24">
        <v>0</v>
      </c>
      <c r="H570" s="24">
        <v>0</v>
      </c>
      <c r="I570" s="24">
        <v>0</v>
      </c>
      <c r="J570" s="24">
        <v>0</v>
      </c>
      <c r="K570" s="24">
        <v>0</v>
      </c>
      <c r="L570" s="24">
        <v>0</v>
      </c>
      <c r="M570" s="24">
        <v>0</v>
      </c>
      <c r="N570" s="24">
        <v>0</v>
      </c>
      <c r="O570" s="24">
        <v>0</v>
      </c>
      <c r="P570" s="24">
        <v>0</v>
      </c>
      <c r="Q570" s="24">
        <v>0</v>
      </c>
      <c r="R570" s="24">
        <v>0</v>
      </c>
      <c r="S570" s="24">
        <v>0</v>
      </c>
      <c r="T570" s="24">
        <v>0</v>
      </c>
      <c r="U570" s="24">
        <v>0</v>
      </c>
      <c r="V570" s="24">
        <v>0</v>
      </c>
      <c r="W570" s="24">
        <v>0</v>
      </c>
      <c r="X570" s="24"/>
    </row>
    <row r="571" spans="1:24" x14ac:dyDescent="0.25">
      <c r="B571" s="42"/>
      <c r="C571" s="26"/>
      <c r="D571" s="26"/>
      <c r="E571" s="26"/>
      <c r="F571" s="26"/>
      <c r="G571" s="26"/>
      <c r="H571" s="26"/>
      <c r="I571" s="26"/>
      <c r="J571" s="26"/>
      <c r="K571" s="26"/>
      <c r="L571" s="26"/>
      <c r="M571" s="26"/>
      <c r="N571" s="26"/>
      <c r="O571" s="26"/>
      <c r="P571" s="26"/>
      <c r="Q571" s="26"/>
      <c r="R571" s="26"/>
      <c r="S571" s="26"/>
      <c r="T571" s="26"/>
      <c r="U571" s="26"/>
      <c r="V571" s="26"/>
      <c r="W571" s="26"/>
      <c r="X571" s="26"/>
    </row>
    <row r="572" spans="1:24" x14ac:dyDescent="0.25">
      <c r="A572" s="37">
        <v>366</v>
      </c>
      <c r="B572" s="42" t="s">
        <v>88</v>
      </c>
      <c r="C572" s="36">
        <v>0</v>
      </c>
      <c r="D572" s="36">
        <v>0</v>
      </c>
      <c r="E572" s="36">
        <v>0</v>
      </c>
      <c r="F572" s="36">
        <v>0</v>
      </c>
      <c r="G572" s="36">
        <v>0</v>
      </c>
      <c r="H572" s="36">
        <v>0</v>
      </c>
      <c r="I572" s="36">
        <v>0</v>
      </c>
      <c r="J572" s="36">
        <v>0</v>
      </c>
      <c r="K572" s="36">
        <v>0</v>
      </c>
      <c r="L572" s="36">
        <v>0</v>
      </c>
      <c r="M572" s="36">
        <v>0</v>
      </c>
      <c r="N572" s="36">
        <v>0</v>
      </c>
      <c r="O572" s="36">
        <v>0</v>
      </c>
      <c r="P572" s="36">
        <v>0</v>
      </c>
      <c r="Q572" s="36">
        <v>0</v>
      </c>
      <c r="R572" s="36">
        <v>0</v>
      </c>
      <c r="S572" s="36">
        <v>0</v>
      </c>
      <c r="T572" s="36">
        <v>0</v>
      </c>
      <c r="U572" s="36">
        <v>0</v>
      </c>
      <c r="V572" s="36">
        <v>0</v>
      </c>
      <c r="W572" s="36">
        <v>0</v>
      </c>
      <c r="X572" s="36"/>
    </row>
    <row r="573" spans="1:24" x14ac:dyDescent="0.25">
      <c r="A573" s="37">
        <v>368</v>
      </c>
      <c r="B573" s="42" t="s">
        <v>89</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row>
    <row r="574" spans="1:24" x14ac:dyDescent="0.25">
      <c r="A574" s="37">
        <v>369</v>
      </c>
      <c r="B574" s="42" t="s">
        <v>90</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A575" s="37">
        <v>370</v>
      </c>
      <c r="B575" s="42" t="s">
        <v>91</v>
      </c>
      <c r="C575" s="28">
        <v>0</v>
      </c>
      <c r="D575" s="28">
        <v>0</v>
      </c>
      <c r="E575" s="28">
        <v>0</v>
      </c>
      <c r="F575" s="28">
        <v>0</v>
      </c>
      <c r="G575" s="28">
        <v>0</v>
      </c>
      <c r="H575" s="28">
        <v>0</v>
      </c>
      <c r="I575" s="28">
        <v>0</v>
      </c>
      <c r="J575" s="28">
        <v>0</v>
      </c>
      <c r="K575" s="28">
        <v>0</v>
      </c>
      <c r="L575" s="28">
        <v>0</v>
      </c>
      <c r="M575" s="28">
        <v>0</v>
      </c>
      <c r="N575" s="28">
        <v>0</v>
      </c>
      <c r="O575" s="28">
        <v>0</v>
      </c>
      <c r="P575" s="28">
        <v>0</v>
      </c>
      <c r="Q575" s="28">
        <v>0</v>
      </c>
      <c r="R575" s="28">
        <v>0</v>
      </c>
      <c r="S575" s="28">
        <v>0</v>
      </c>
      <c r="T575" s="28">
        <v>0</v>
      </c>
      <c r="U575" s="28">
        <v>0</v>
      </c>
      <c r="V575" s="28">
        <v>0</v>
      </c>
      <c r="W575" s="28">
        <v>0</v>
      </c>
      <c r="X575" s="28"/>
    </row>
    <row r="576" spans="1:24" x14ac:dyDescent="0.25">
      <c r="B576" s="42"/>
      <c r="C576" s="26"/>
      <c r="D576" s="26"/>
      <c r="E576" s="26"/>
      <c r="F576" s="26"/>
      <c r="G576" s="26"/>
      <c r="H576" s="26"/>
      <c r="I576" s="26"/>
      <c r="J576" s="26"/>
      <c r="K576" s="26"/>
      <c r="L576" s="26"/>
      <c r="M576" s="26"/>
      <c r="N576" s="26"/>
      <c r="O576" s="26"/>
      <c r="P576" s="26"/>
      <c r="Q576" s="26"/>
      <c r="R576" s="26"/>
      <c r="S576" s="26"/>
      <c r="T576" s="26"/>
      <c r="U576" s="26"/>
      <c r="V576" s="26"/>
      <c r="W576" s="26"/>
      <c r="X576" s="26"/>
    </row>
    <row r="577" spans="1:24" x14ac:dyDescent="0.25">
      <c r="A577" s="37">
        <v>380</v>
      </c>
      <c r="B577" s="42" t="s">
        <v>37</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row>
    <row r="578" spans="1:24" x14ac:dyDescent="0.25">
      <c r="A578" s="37">
        <v>381</v>
      </c>
      <c r="B578" s="42" t="s">
        <v>75</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382</v>
      </c>
      <c r="B579" s="42" t="s">
        <v>76</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0" spans="1:24" x14ac:dyDescent="0.25">
      <c r="A580" s="37">
        <v>383</v>
      </c>
      <c r="B580" s="42" t="s">
        <v>40</v>
      </c>
      <c r="C580" s="24">
        <v>0</v>
      </c>
      <c r="D580" s="24">
        <v>0</v>
      </c>
      <c r="E580" s="24">
        <v>0</v>
      </c>
      <c r="F580" s="24">
        <v>0</v>
      </c>
      <c r="G580" s="24">
        <v>0</v>
      </c>
      <c r="H580" s="24">
        <v>0</v>
      </c>
      <c r="I580" s="24">
        <v>0</v>
      </c>
      <c r="J580" s="24">
        <v>0</v>
      </c>
      <c r="K580" s="24">
        <v>0</v>
      </c>
      <c r="L580" s="24">
        <v>0</v>
      </c>
      <c r="M580" s="24">
        <v>0</v>
      </c>
      <c r="N580" s="24">
        <v>0</v>
      </c>
      <c r="O580" s="24">
        <v>0</v>
      </c>
      <c r="P580" s="24">
        <v>0</v>
      </c>
      <c r="Q580" s="24">
        <v>0</v>
      </c>
      <c r="R580" s="24">
        <v>0</v>
      </c>
      <c r="S580" s="24">
        <v>0</v>
      </c>
      <c r="T580" s="24">
        <v>0</v>
      </c>
      <c r="U580" s="24">
        <v>0</v>
      </c>
      <c r="V580" s="24">
        <v>0</v>
      </c>
      <c r="W580" s="24">
        <v>0</v>
      </c>
      <c r="X580" s="24"/>
    </row>
    <row r="582" spans="1:24" x14ac:dyDescent="0.25">
      <c r="A582" s="37">
        <v>1</v>
      </c>
      <c r="B582" s="42" t="s">
        <v>103</v>
      </c>
      <c r="C582" s="42" t="s">
        <v>103</v>
      </c>
      <c r="D582" s="42"/>
      <c r="E582" s="42"/>
      <c r="F582" s="42"/>
      <c r="G582" s="42"/>
      <c r="H582" s="42"/>
      <c r="I582" s="42"/>
      <c r="J582" s="42"/>
      <c r="K582" s="42"/>
      <c r="L582" s="42"/>
      <c r="M582" s="42"/>
      <c r="N582" s="42"/>
      <c r="O582" s="42"/>
      <c r="P582" s="42"/>
      <c r="Q582" s="42"/>
      <c r="R582" s="42"/>
      <c r="S582" s="42"/>
      <c r="T582" s="42"/>
      <c r="U582" s="42"/>
      <c r="V582" s="42"/>
      <c r="W582" s="42"/>
      <c r="X582" s="42"/>
    </row>
    <row r="583" spans="1:24" x14ac:dyDescent="0.25">
      <c r="A583" s="37">
        <v>283</v>
      </c>
      <c r="B583" s="42" t="s">
        <v>73</v>
      </c>
      <c r="C583" s="42">
        <v>2020</v>
      </c>
      <c r="D583" s="42">
        <v>2021</v>
      </c>
      <c r="E583" s="42">
        <v>2022</v>
      </c>
      <c r="F583" s="42">
        <v>2023</v>
      </c>
      <c r="G583" s="42">
        <v>2024</v>
      </c>
      <c r="H583" s="42">
        <v>2025</v>
      </c>
      <c r="I583" s="42">
        <v>2026</v>
      </c>
      <c r="J583" s="42">
        <v>2027</v>
      </c>
      <c r="K583" s="42">
        <v>2028</v>
      </c>
      <c r="L583" s="42">
        <v>2029</v>
      </c>
      <c r="M583" s="42">
        <v>2030</v>
      </c>
      <c r="N583" s="42">
        <v>2031</v>
      </c>
      <c r="O583" s="42">
        <v>2032</v>
      </c>
      <c r="P583" s="42">
        <v>2033</v>
      </c>
      <c r="Q583" s="42">
        <v>2034</v>
      </c>
      <c r="R583" s="42">
        <v>2035</v>
      </c>
      <c r="S583" s="42">
        <v>2036</v>
      </c>
      <c r="T583" s="42">
        <v>2037</v>
      </c>
      <c r="U583" s="42">
        <v>2038</v>
      </c>
      <c r="V583" s="42">
        <v>2039</v>
      </c>
      <c r="W583" s="42">
        <v>2040</v>
      </c>
      <c r="X583" s="42"/>
    </row>
    <row r="584" spans="1:24" x14ac:dyDescent="0.25">
      <c r="A584" s="37">
        <v>285</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row>
    <row r="585" spans="1:24" x14ac:dyDescent="0.25">
      <c r="A585" s="37">
        <v>287</v>
      </c>
      <c r="B585" s="42" t="s">
        <v>104</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289</v>
      </c>
      <c r="B586" s="42" t="s">
        <v>105</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299</v>
      </c>
      <c r="B587" s="42" t="s">
        <v>78</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301</v>
      </c>
      <c r="B588" s="42" t="s">
        <v>106</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A589" s="37">
        <v>303</v>
      </c>
      <c r="B589" s="42" t="s">
        <v>107</v>
      </c>
      <c r="C589" s="24">
        <v>0</v>
      </c>
      <c r="D589" s="24">
        <v>0</v>
      </c>
      <c r="E589" s="24">
        <v>0</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row>
    <row r="590" spans="1:24" x14ac:dyDescent="0.25">
      <c r="B590" s="42"/>
      <c r="C590" s="26"/>
      <c r="D590" s="26"/>
      <c r="E590" s="26"/>
      <c r="F590" s="26"/>
      <c r="G590" s="26"/>
      <c r="H590" s="26"/>
      <c r="I590" s="26"/>
      <c r="J590" s="26"/>
      <c r="K590" s="26"/>
      <c r="L590" s="26"/>
      <c r="M590" s="26"/>
      <c r="N590" s="26"/>
      <c r="O590" s="26"/>
      <c r="P590" s="26"/>
      <c r="Q590" s="26"/>
      <c r="R590" s="26"/>
      <c r="S590" s="26"/>
      <c r="T590" s="26"/>
      <c r="U590" s="26"/>
      <c r="V590" s="26"/>
      <c r="W590" s="26"/>
      <c r="X590" s="26"/>
    </row>
    <row r="591" spans="1:24" x14ac:dyDescent="0.25">
      <c r="A591" s="37">
        <v>330</v>
      </c>
      <c r="B591" s="42" t="s">
        <v>82</v>
      </c>
      <c r="C591" s="36">
        <v>0</v>
      </c>
      <c r="D591" s="36">
        <v>0</v>
      </c>
      <c r="E591" s="36">
        <v>0</v>
      </c>
      <c r="F591" s="36">
        <v>0</v>
      </c>
      <c r="G591" s="36">
        <v>0</v>
      </c>
      <c r="H591" s="36">
        <v>0</v>
      </c>
      <c r="I591" s="36">
        <v>0</v>
      </c>
      <c r="J591" s="36">
        <v>0</v>
      </c>
      <c r="K591" s="36">
        <v>0</v>
      </c>
      <c r="L591" s="36">
        <v>0</v>
      </c>
      <c r="M591" s="36">
        <v>0</v>
      </c>
      <c r="N591" s="36">
        <v>0</v>
      </c>
      <c r="O591" s="36">
        <v>0</v>
      </c>
      <c r="P591" s="36">
        <v>0</v>
      </c>
      <c r="Q591" s="36">
        <v>0</v>
      </c>
      <c r="R591" s="36">
        <v>0</v>
      </c>
      <c r="S591" s="36">
        <v>0</v>
      </c>
      <c r="T591" s="36">
        <v>0</v>
      </c>
      <c r="U591" s="36">
        <v>0</v>
      </c>
      <c r="V591" s="36">
        <v>0</v>
      </c>
      <c r="W591" s="36">
        <v>0</v>
      </c>
      <c r="X591" s="36"/>
    </row>
    <row r="592" spans="1:24" x14ac:dyDescent="0.25">
      <c r="A592" s="37">
        <v>331</v>
      </c>
      <c r="B592" s="42" t="s">
        <v>83</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row>
    <row r="593" spans="1:24" x14ac:dyDescent="0.25">
      <c r="A593" s="37">
        <v>332</v>
      </c>
      <c r="B593" s="42" t="s">
        <v>84</v>
      </c>
      <c r="C593" s="28">
        <v>0</v>
      </c>
      <c r="D593" s="28">
        <v>0</v>
      </c>
      <c r="E593" s="28">
        <v>0</v>
      </c>
      <c r="F593" s="28">
        <v>0</v>
      </c>
      <c r="G593" s="28">
        <v>0</v>
      </c>
      <c r="H593" s="28">
        <v>0</v>
      </c>
      <c r="I593" s="28">
        <v>0</v>
      </c>
      <c r="J593" s="28">
        <v>0</v>
      </c>
      <c r="K593" s="28">
        <v>0</v>
      </c>
      <c r="L593" s="28">
        <v>0</v>
      </c>
      <c r="M593" s="28">
        <v>0</v>
      </c>
      <c r="N593" s="28">
        <v>0</v>
      </c>
      <c r="O593" s="28">
        <v>0</v>
      </c>
      <c r="P593" s="28">
        <v>0</v>
      </c>
      <c r="Q593" s="28">
        <v>0</v>
      </c>
      <c r="R593" s="28">
        <v>0</v>
      </c>
      <c r="S593" s="28">
        <v>0</v>
      </c>
      <c r="T593" s="28">
        <v>0</v>
      </c>
      <c r="U593" s="28">
        <v>0</v>
      </c>
      <c r="V593" s="28">
        <v>0</v>
      </c>
      <c r="W593" s="28">
        <v>0</v>
      </c>
      <c r="X593" s="28"/>
    </row>
    <row r="594" spans="1:24" x14ac:dyDescent="0.25">
      <c r="A594" s="37">
        <v>336</v>
      </c>
      <c r="B594" s="42" t="s">
        <v>85</v>
      </c>
      <c r="C594" s="28">
        <v>1</v>
      </c>
      <c r="D594" s="28">
        <v>1</v>
      </c>
      <c r="E594" s="28">
        <v>1</v>
      </c>
      <c r="F594" s="28">
        <v>1</v>
      </c>
      <c r="G594" s="28">
        <v>1</v>
      </c>
      <c r="H594" s="28">
        <v>1</v>
      </c>
      <c r="I594" s="28">
        <v>1</v>
      </c>
      <c r="J594" s="28">
        <v>1</v>
      </c>
      <c r="K594" s="28">
        <v>1</v>
      </c>
      <c r="L594" s="28">
        <v>1</v>
      </c>
      <c r="M594" s="28">
        <v>1</v>
      </c>
      <c r="N594" s="28">
        <v>1</v>
      </c>
      <c r="O594" s="28">
        <v>1</v>
      </c>
      <c r="P594" s="28">
        <v>1</v>
      </c>
      <c r="Q594" s="28">
        <v>1</v>
      </c>
      <c r="R594" s="28">
        <v>1</v>
      </c>
      <c r="S594" s="28">
        <v>1</v>
      </c>
      <c r="T594" s="28">
        <v>1</v>
      </c>
      <c r="U594" s="28">
        <v>1</v>
      </c>
      <c r="V594" s="28">
        <v>1</v>
      </c>
      <c r="W594" s="28">
        <v>1</v>
      </c>
      <c r="X594" s="28"/>
    </row>
    <row r="595" spans="1:24" x14ac:dyDescent="0.25">
      <c r="B595" s="42"/>
      <c r="C595" s="26"/>
      <c r="D595" s="26"/>
      <c r="E595" s="26"/>
      <c r="F595" s="26"/>
      <c r="G595" s="26"/>
      <c r="H595" s="26"/>
      <c r="I595" s="26"/>
      <c r="J595" s="26"/>
      <c r="K595" s="26"/>
      <c r="L595" s="26"/>
      <c r="M595" s="26"/>
      <c r="N595" s="26"/>
      <c r="O595" s="26"/>
      <c r="P595" s="26"/>
      <c r="Q595" s="26"/>
      <c r="R595" s="26"/>
      <c r="S595" s="26"/>
      <c r="T595" s="26"/>
      <c r="U595" s="26"/>
      <c r="V595" s="26"/>
      <c r="W595" s="26"/>
      <c r="X595" s="26"/>
    </row>
    <row r="596" spans="1:24" x14ac:dyDescent="0.25">
      <c r="A596" s="37">
        <v>339</v>
      </c>
      <c r="B596" s="42" t="s">
        <v>86</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A597" s="37">
        <v>340</v>
      </c>
      <c r="B597" s="42" t="s">
        <v>87</v>
      </c>
      <c r="C597" s="24">
        <v>0</v>
      </c>
      <c r="D597" s="24">
        <v>0</v>
      </c>
      <c r="E597" s="24">
        <v>0</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row>
    <row r="598" spans="1:24" x14ac:dyDescent="0.25">
      <c r="B598" s="42"/>
      <c r="C598" s="26"/>
      <c r="D598" s="26"/>
      <c r="E598" s="26"/>
      <c r="F598" s="26"/>
      <c r="G598" s="26"/>
      <c r="H598" s="26"/>
      <c r="I598" s="26"/>
      <c r="J598" s="26"/>
      <c r="K598" s="26"/>
      <c r="L598" s="26"/>
      <c r="M598" s="26"/>
      <c r="N598" s="26"/>
      <c r="O598" s="26"/>
      <c r="P598" s="26"/>
      <c r="Q598" s="26"/>
      <c r="R598" s="26"/>
      <c r="S598" s="26"/>
      <c r="T598" s="26"/>
      <c r="U598" s="26"/>
      <c r="V598" s="26"/>
      <c r="W598" s="26"/>
      <c r="X598" s="26"/>
    </row>
    <row r="599" spans="1:24" x14ac:dyDescent="0.25">
      <c r="A599" s="37">
        <v>366</v>
      </c>
      <c r="B599" s="42" t="s">
        <v>88</v>
      </c>
      <c r="C599" s="36">
        <v>0</v>
      </c>
      <c r="D599" s="36">
        <v>0</v>
      </c>
      <c r="E599" s="36">
        <v>0</v>
      </c>
      <c r="F599" s="36">
        <v>0</v>
      </c>
      <c r="G599" s="36">
        <v>0</v>
      </c>
      <c r="H599" s="36">
        <v>0</v>
      </c>
      <c r="I599" s="36">
        <v>0</v>
      </c>
      <c r="J599" s="36">
        <v>0</v>
      </c>
      <c r="K599" s="36">
        <v>0</v>
      </c>
      <c r="L599" s="36">
        <v>0</v>
      </c>
      <c r="M599" s="36">
        <v>0</v>
      </c>
      <c r="N599" s="36">
        <v>0</v>
      </c>
      <c r="O599" s="36">
        <v>0</v>
      </c>
      <c r="P599" s="36">
        <v>0</v>
      </c>
      <c r="Q599" s="36">
        <v>0</v>
      </c>
      <c r="R599" s="36">
        <v>0</v>
      </c>
      <c r="S599" s="36">
        <v>0</v>
      </c>
      <c r="T599" s="36">
        <v>0</v>
      </c>
      <c r="U599" s="36">
        <v>0</v>
      </c>
      <c r="V599" s="36">
        <v>0</v>
      </c>
      <c r="W599" s="36">
        <v>0</v>
      </c>
      <c r="X599" s="36"/>
    </row>
    <row r="600" spans="1:24" x14ac:dyDescent="0.25">
      <c r="A600" s="37">
        <v>368</v>
      </c>
      <c r="B600" s="42" t="s">
        <v>89</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row>
    <row r="601" spans="1:24" x14ac:dyDescent="0.25">
      <c r="A601" s="37">
        <v>369</v>
      </c>
      <c r="B601" s="42" t="s">
        <v>90</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A602" s="37">
        <v>370</v>
      </c>
      <c r="B602" s="42" t="s">
        <v>91</v>
      </c>
      <c r="C602" s="28">
        <v>0</v>
      </c>
      <c r="D602" s="28">
        <v>0</v>
      </c>
      <c r="E602" s="28">
        <v>0</v>
      </c>
      <c r="F602" s="28">
        <v>0</v>
      </c>
      <c r="G602" s="28">
        <v>0</v>
      </c>
      <c r="H602" s="28">
        <v>0</v>
      </c>
      <c r="I602" s="28">
        <v>0</v>
      </c>
      <c r="J602" s="28">
        <v>0</v>
      </c>
      <c r="K602" s="28">
        <v>0</v>
      </c>
      <c r="L602" s="28">
        <v>0</v>
      </c>
      <c r="M602" s="28">
        <v>0</v>
      </c>
      <c r="N602" s="28">
        <v>0</v>
      </c>
      <c r="O602" s="28">
        <v>0</v>
      </c>
      <c r="P602" s="28">
        <v>0</v>
      </c>
      <c r="Q602" s="28">
        <v>0</v>
      </c>
      <c r="R602" s="28">
        <v>0</v>
      </c>
      <c r="S602" s="28">
        <v>0</v>
      </c>
      <c r="T602" s="28">
        <v>0</v>
      </c>
      <c r="U602" s="28">
        <v>0</v>
      </c>
      <c r="V602" s="28">
        <v>0</v>
      </c>
      <c r="W602" s="28">
        <v>0</v>
      </c>
      <c r="X602" s="28"/>
    </row>
    <row r="603" spans="1:24" x14ac:dyDescent="0.25">
      <c r="B603" s="42"/>
      <c r="C603" s="26"/>
      <c r="D603" s="26"/>
      <c r="E603" s="26"/>
      <c r="F603" s="26"/>
      <c r="G603" s="26"/>
      <c r="H603" s="26"/>
      <c r="I603" s="26"/>
      <c r="J603" s="26"/>
      <c r="K603" s="26"/>
      <c r="L603" s="26"/>
      <c r="M603" s="26"/>
      <c r="N603" s="26"/>
      <c r="O603" s="26"/>
      <c r="P603" s="26"/>
      <c r="Q603" s="26"/>
      <c r="R603" s="26"/>
      <c r="S603" s="26"/>
      <c r="T603" s="26"/>
      <c r="U603" s="26"/>
      <c r="V603" s="26"/>
      <c r="W603" s="26"/>
      <c r="X603" s="26"/>
    </row>
    <row r="604" spans="1:24" x14ac:dyDescent="0.25">
      <c r="A604" s="37">
        <v>380</v>
      </c>
      <c r="B604" s="42" t="s">
        <v>37</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row>
    <row r="605" spans="1:24" x14ac:dyDescent="0.25">
      <c r="A605" s="37">
        <v>381</v>
      </c>
      <c r="B605" s="42" t="s">
        <v>75</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382</v>
      </c>
      <c r="B606" s="42" t="s">
        <v>76</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7" spans="1:24" x14ac:dyDescent="0.25">
      <c r="A607" s="37">
        <v>383</v>
      </c>
      <c r="B607" s="42" t="s">
        <v>40</v>
      </c>
      <c r="C607" s="24">
        <v>0</v>
      </c>
      <c r="D607" s="24">
        <v>0</v>
      </c>
      <c r="E607" s="24">
        <v>0</v>
      </c>
      <c r="F607" s="24">
        <v>0</v>
      </c>
      <c r="G607" s="24">
        <v>0</v>
      </c>
      <c r="H607" s="24">
        <v>0</v>
      </c>
      <c r="I607" s="24">
        <v>0</v>
      </c>
      <c r="J607" s="24">
        <v>0</v>
      </c>
      <c r="K607" s="24">
        <v>0</v>
      </c>
      <c r="L607" s="24">
        <v>0</v>
      </c>
      <c r="M607" s="24">
        <v>0</v>
      </c>
      <c r="N607" s="24">
        <v>0</v>
      </c>
      <c r="O607" s="24">
        <v>0</v>
      </c>
      <c r="P607" s="24">
        <v>0</v>
      </c>
      <c r="Q607" s="24">
        <v>0</v>
      </c>
      <c r="R607" s="24">
        <v>0</v>
      </c>
      <c r="S607" s="24">
        <v>0</v>
      </c>
      <c r="T607" s="24">
        <v>0</v>
      </c>
      <c r="U607" s="24">
        <v>0</v>
      </c>
      <c r="V607" s="24">
        <v>0</v>
      </c>
      <c r="W607" s="24">
        <v>0</v>
      </c>
      <c r="X607" s="24"/>
    </row>
    <row r="609" spans="1:24" x14ac:dyDescent="0.25">
      <c r="A609" s="37">
        <v>1</v>
      </c>
      <c r="B609" s="42" t="s">
        <v>103</v>
      </c>
      <c r="C609" s="42" t="s">
        <v>103</v>
      </c>
      <c r="D609" s="42"/>
      <c r="E609" s="42"/>
      <c r="F609" s="42"/>
      <c r="G609" s="42"/>
      <c r="H609" s="42"/>
      <c r="I609" s="42"/>
      <c r="J609" s="42"/>
      <c r="K609" s="42"/>
      <c r="L609" s="42"/>
      <c r="M609" s="42"/>
      <c r="N609" s="42"/>
      <c r="O609" s="42"/>
      <c r="P609" s="42"/>
      <c r="Q609" s="42"/>
      <c r="R609" s="42"/>
      <c r="S609" s="42"/>
      <c r="T609" s="42"/>
      <c r="U609" s="42"/>
      <c r="V609" s="42"/>
      <c r="W609" s="42"/>
      <c r="X609" s="42"/>
    </row>
    <row r="610" spans="1:24" x14ac:dyDescent="0.25">
      <c r="A610" s="37">
        <v>283</v>
      </c>
      <c r="B610" s="42" t="s">
        <v>73</v>
      </c>
      <c r="C610" s="42">
        <v>2020</v>
      </c>
      <c r="D610" s="42">
        <v>2021</v>
      </c>
      <c r="E610" s="42">
        <v>2022</v>
      </c>
      <c r="F610" s="42">
        <v>2023</v>
      </c>
      <c r="G610" s="42">
        <v>2024</v>
      </c>
      <c r="H610" s="42">
        <v>2025</v>
      </c>
      <c r="I610" s="42">
        <v>2026</v>
      </c>
      <c r="J610" s="42">
        <v>2027</v>
      </c>
      <c r="K610" s="42">
        <v>2028</v>
      </c>
      <c r="L610" s="42">
        <v>2029</v>
      </c>
      <c r="M610" s="42">
        <v>2030</v>
      </c>
      <c r="N610" s="42">
        <v>2031</v>
      </c>
      <c r="O610" s="42">
        <v>2032</v>
      </c>
      <c r="P610" s="42">
        <v>2033</v>
      </c>
      <c r="Q610" s="42">
        <v>2034</v>
      </c>
      <c r="R610" s="42">
        <v>2035</v>
      </c>
      <c r="S610" s="42">
        <v>2036</v>
      </c>
      <c r="T610" s="42">
        <v>2037</v>
      </c>
      <c r="U610" s="42">
        <v>2038</v>
      </c>
      <c r="V610" s="42">
        <v>2039</v>
      </c>
      <c r="W610" s="42">
        <v>2040</v>
      </c>
      <c r="X610" s="42"/>
    </row>
    <row r="611" spans="1:24" x14ac:dyDescent="0.25">
      <c r="A611" s="37">
        <v>285</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row>
    <row r="612" spans="1:24" x14ac:dyDescent="0.25">
      <c r="A612" s="37">
        <v>287</v>
      </c>
      <c r="B612" s="42" t="s">
        <v>104</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289</v>
      </c>
      <c r="B613" s="42" t="s">
        <v>105</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299</v>
      </c>
      <c r="B614" s="42" t="s">
        <v>78</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301</v>
      </c>
      <c r="B615" s="42" t="s">
        <v>106</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A616" s="37">
        <v>303</v>
      </c>
      <c r="B616" s="42" t="s">
        <v>107</v>
      </c>
      <c r="C616" s="24">
        <v>0</v>
      </c>
      <c r="D616" s="24">
        <v>0</v>
      </c>
      <c r="E616" s="24">
        <v>0</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row>
    <row r="617" spans="1:24" x14ac:dyDescent="0.25">
      <c r="B617" s="42"/>
      <c r="C617" s="26"/>
      <c r="D617" s="26"/>
      <c r="E617" s="26"/>
      <c r="F617" s="26"/>
      <c r="G617" s="26"/>
      <c r="H617" s="26"/>
      <c r="I617" s="26"/>
      <c r="J617" s="26"/>
      <c r="K617" s="26"/>
      <c r="L617" s="26"/>
      <c r="M617" s="26"/>
      <c r="N617" s="26"/>
      <c r="O617" s="26"/>
      <c r="P617" s="26"/>
      <c r="Q617" s="26"/>
      <c r="R617" s="26"/>
      <c r="S617" s="26"/>
      <c r="T617" s="26"/>
      <c r="U617" s="26"/>
      <c r="V617" s="26"/>
      <c r="W617" s="26"/>
      <c r="X617" s="26"/>
    </row>
    <row r="618" spans="1:24" x14ac:dyDescent="0.25">
      <c r="A618" s="37">
        <v>330</v>
      </c>
      <c r="B618" s="42" t="s">
        <v>82</v>
      </c>
      <c r="C618" s="36">
        <v>0</v>
      </c>
      <c r="D618" s="36">
        <v>0</v>
      </c>
      <c r="E618" s="36">
        <v>0</v>
      </c>
      <c r="F618" s="36">
        <v>0</v>
      </c>
      <c r="G618" s="36">
        <v>0</v>
      </c>
      <c r="H618" s="36">
        <v>0</v>
      </c>
      <c r="I618" s="36">
        <v>0</v>
      </c>
      <c r="J618" s="36">
        <v>0</v>
      </c>
      <c r="K618" s="36">
        <v>0</v>
      </c>
      <c r="L618" s="36">
        <v>0</v>
      </c>
      <c r="M618" s="36">
        <v>0</v>
      </c>
      <c r="N618" s="36">
        <v>0</v>
      </c>
      <c r="O618" s="36">
        <v>0</v>
      </c>
      <c r="P618" s="36">
        <v>0</v>
      </c>
      <c r="Q618" s="36">
        <v>0</v>
      </c>
      <c r="R618" s="36">
        <v>0</v>
      </c>
      <c r="S618" s="36">
        <v>0</v>
      </c>
      <c r="T618" s="36">
        <v>0</v>
      </c>
      <c r="U618" s="36">
        <v>0</v>
      </c>
      <c r="V618" s="36">
        <v>0</v>
      </c>
      <c r="W618" s="36">
        <v>0</v>
      </c>
      <c r="X618" s="36"/>
    </row>
    <row r="619" spans="1:24" x14ac:dyDescent="0.25">
      <c r="A619" s="37">
        <v>331</v>
      </c>
      <c r="B619" s="42" t="s">
        <v>83</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row>
    <row r="620" spans="1:24" x14ac:dyDescent="0.25">
      <c r="A620" s="37">
        <v>332</v>
      </c>
      <c r="B620" s="42" t="s">
        <v>84</v>
      </c>
      <c r="C620" s="28">
        <v>0</v>
      </c>
      <c r="D620" s="28">
        <v>0</v>
      </c>
      <c r="E620" s="28">
        <v>0</v>
      </c>
      <c r="F620" s="28">
        <v>0</v>
      </c>
      <c r="G620" s="28">
        <v>0</v>
      </c>
      <c r="H620" s="28">
        <v>0</v>
      </c>
      <c r="I620" s="28">
        <v>0</v>
      </c>
      <c r="J620" s="28">
        <v>0</v>
      </c>
      <c r="K620" s="28">
        <v>0</v>
      </c>
      <c r="L620" s="28">
        <v>0</v>
      </c>
      <c r="M620" s="28">
        <v>0</v>
      </c>
      <c r="N620" s="28">
        <v>0</v>
      </c>
      <c r="O620" s="28">
        <v>0</v>
      </c>
      <c r="P620" s="28">
        <v>0</v>
      </c>
      <c r="Q620" s="28">
        <v>0</v>
      </c>
      <c r="R620" s="28">
        <v>0</v>
      </c>
      <c r="S620" s="28">
        <v>0</v>
      </c>
      <c r="T620" s="28">
        <v>0</v>
      </c>
      <c r="U620" s="28">
        <v>0</v>
      </c>
      <c r="V620" s="28">
        <v>0</v>
      </c>
      <c r="W620" s="28">
        <v>0</v>
      </c>
      <c r="X620" s="28"/>
    </row>
    <row r="621" spans="1:24" x14ac:dyDescent="0.25">
      <c r="A621" s="37">
        <v>336</v>
      </c>
      <c r="B621" s="42" t="s">
        <v>85</v>
      </c>
      <c r="C621" s="28">
        <v>1</v>
      </c>
      <c r="D621" s="28">
        <v>1</v>
      </c>
      <c r="E621" s="28">
        <v>1</v>
      </c>
      <c r="F621" s="28">
        <v>1</v>
      </c>
      <c r="G621" s="28">
        <v>1</v>
      </c>
      <c r="H621" s="28">
        <v>1</v>
      </c>
      <c r="I621" s="28">
        <v>1</v>
      </c>
      <c r="J621" s="28">
        <v>1</v>
      </c>
      <c r="K621" s="28">
        <v>1</v>
      </c>
      <c r="L621" s="28">
        <v>1</v>
      </c>
      <c r="M621" s="28">
        <v>1</v>
      </c>
      <c r="N621" s="28">
        <v>1</v>
      </c>
      <c r="O621" s="28">
        <v>1</v>
      </c>
      <c r="P621" s="28">
        <v>1</v>
      </c>
      <c r="Q621" s="28">
        <v>1</v>
      </c>
      <c r="R621" s="28">
        <v>1</v>
      </c>
      <c r="S621" s="28">
        <v>1</v>
      </c>
      <c r="T621" s="28">
        <v>1</v>
      </c>
      <c r="U621" s="28">
        <v>1</v>
      </c>
      <c r="V621" s="28">
        <v>1</v>
      </c>
      <c r="W621" s="28">
        <v>1</v>
      </c>
      <c r="X621" s="28"/>
    </row>
    <row r="622" spans="1:24" x14ac:dyDescent="0.25">
      <c r="B622" s="42"/>
      <c r="C622" s="26"/>
      <c r="D622" s="26"/>
      <c r="E622" s="26"/>
      <c r="F622" s="26"/>
      <c r="G622" s="26"/>
      <c r="H622" s="26"/>
      <c r="I622" s="26"/>
      <c r="J622" s="26"/>
      <c r="K622" s="26"/>
      <c r="L622" s="26"/>
      <c r="M622" s="26"/>
      <c r="N622" s="26"/>
      <c r="O622" s="26"/>
      <c r="P622" s="26"/>
      <c r="Q622" s="26"/>
      <c r="R622" s="26"/>
      <c r="S622" s="26"/>
      <c r="T622" s="26"/>
      <c r="U622" s="26"/>
      <c r="V622" s="26"/>
      <c r="W622" s="26"/>
      <c r="X622" s="26"/>
    </row>
    <row r="623" spans="1:24" x14ac:dyDescent="0.25">
      <c r="A623" s="37">
        <v>339</v>
      </c>
      <c r="B623" s="42" t="s">
        <v>86</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A624" s="37">
        <v>340</v>
      </c>
      <c r="B624" s="42" t="s">
        <v>87</v>
      </c>
      <c r="C624" s="24">
        <v>0</v>
      </c>
      <c r="D624" s="24">
        <v>0</v>
      </c>
      <c r="E624" s="24">
        <v>0</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row>
    <row r="625" spans="1:24" x14ac:dyDescent="0.25">
      <c r="B625" s="42"/>
      <c r="C625" s="26"/>
      <c r="D625" s="26"/>
      <c r="E625" s="26"/>
      <c r="F625" s="26"/>
      <c r="G625" s="26"/>
      <c r="H625" s="26"/>
      <c r="I625" s="26"/>
      <c r="J625" s="26"/>
      <c r="K625" s="26"/>
      <c r="L625" s="26"/>
      <c r="M625" s="26"/>
      <c r="N625" s="26"/>
      <c r="O625" s="26"/>
      <c r="P625" s="26"/>
      <c r="Q625" s="26"/>
      <c r="R625" s="26"/>
      <c r="S625" s="26"/>
      <c r="T625" s="26"/>
      <c r="U625" s="26"/>
      <c r="V625" s="26"/>
      <c r="W625" s="26"/>
      <c r="X625" s="26"/>
    </row>
    <row r="626" spans="1:24" x14ac:dyDescent="0.25">
      <c r="A626" s="37">
        <v>366</v>
      </c>
      <c r="B626" s="42" t="s">
        <v>88</v>
      </c>
      <c r="C626" s="36">
        <v>0</v>
      </c>
      <c r="D626" s="36">
        <v>0</v>
      </c>
      <c r="E626" s="36">
        <v>0</v>
      </c>
      <c r="F626" s="36">
        <v>0</v>
      </c>
      <c r="G626" s="36">
        <v>0</v>
      </c>
      <c r="H626" s="36">
        <v>0</v>
      </c>
      <c r="I626" s="36">
        <v>0</v>
      </c>
      <c r="J626" s="36">
        <v>0</v>
      </c>
      <c r="K626" s="36">
        <v>0</v>
      </c>
      <c r="L626" s="36">
        <v>0</v>
      </c>
      <c r="M626" s="36">
        <v>0</v>
      </c>
      <c r="N626" s="36">
        <v>0</v>
      </c>
      <c r="O626" s="36">
        <v>0</v>
      </c>
      <c r="P626" s="36">
        <v>0</v>
      </c>
      <c r="Q626" s="36">
        <v>0</v>
      </c>
      <c r="R626" s="36">
        <v>0</v>
      </c>
      <c r="S626" s="36">
        <v>0</v>
      </c>
      <c r="T626" s="36">
        <v>0</v>
      </c>
      <c r="U626" s="36">
        <v>0</v>
      </c>
      <c r="V626" s="36">
        <v>0</v>
      </c>
      <c r="W626" s="36">
        <v>0</v>
      </c>
      <c r="X626" s="36"/>
    </row>
    <row r="627" spans="1:24" x14ac:dyDescent="0.25">
      <c r="A627" s="37">
        <v>368</v>
      </c>
      <c r="B627" s="42" t="s">
        <v>89</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row>
    <row r="628" spans="1:24" x14ac:dyDescent="0.25">
      <c r="A628" s="37">
        <v>369</v>
      </c>
      <c r="B628" s="42" t="s">
        <v>90</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A629" s="37">
        <v>370</v>
      </c>
      <c r="B629" s="42" t="s">
        <v>91</v>
      </c>
      <c r="C629" s="28">
        <v>0</v>
      </c>
      <c r="D629" s="28">
        <v>0</v>
      </c>
      <c r="E629" s="28">
        <v>0</v>
      </c>
      <c r="F629" s="28">
        <v>0</v>
      </c>
      <c r="G629" s="28">
        <v>0</v>
      </c>
      <c r="H629" s="28">
        <v>0</v>
      </c>
      <c r="I629" s="28">
        <v>0</v>
      </c>
      <c r="J629" s="28">
        <v>0</v>
      </c>
      <c r="K629" s="28">
        <v>0</v>
      </c>
      <c r="L629" s="28">
        <v>0</v>
      </c>
      <c r="M629" s="28">
        <v>0</v>
      </c>
      <c r="N629" s="28">
        <v>0</v>
      </c>
      <c r="O629" s="28">
        <v>0</v>
      </c>
      <c r="P629" s="28">
        <v>0</v>
      </c>
      <c r="Q629" s="28">
        <v>0</v>
      </c>
      <c r="R629" s="28">
        <v>0</v>
      </c>
      <c r="S629" s="28">
        <v>0</v>
      </c>
      <c r="T629" s="28">
        <v>0</v>
      </c>
      <c r="U629" s="28">
        <v>0</v>
      </c>
      <c r="V629" s="28">
        <v>0</v>
      </c>
      <c r="W629" s="28">
        <v>0</v>
      </c>
      <c r="X629" s="28"/>
    </row>
    <row r="630" spans="1:24" x14ac:dyDescent="0.25">
      <c r="B630" s="42"/>
      <c r="C630" s="26"/>
      <c r="D630" s="26"/>
      <c r="E630" s="26"/>
      <c r="F630" s="26"/>
      <c r="G630" s="26"/>
      <c r="H630" s="26"/>
      <c r="I630" s="26"/>
      <c r="J630" s="26"/>
      <c r="K630" s="26"/>
      <c r="L630" s="26"/>
      <c r="M630" s="26"/>
      <c r="N630" s="26"/>
      <c r="O630" s="26"/>
      <c r="P630" s="26"/>
      <c r="Q630" s="26"/>
      <c r="R630" s="26"/>
      <c r="S630" s="26"/>
      <c r="T630" s="26"/>
      <c r="U630" s="26"/>
      <c r="V630" s="26"/>
      <c r="W630" s="26"/>
      <c r="X630" s="26"/>
    </row>
    <row r="631" spans="1:24" x14ac:dyDescent="0.25">
      <c r="A631" s="37">
        <v>380</v>
      </c>
      <c r="B631" s="42" t="s">
        <v>37</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row>
    <row r="632" spans="1:24" x14ac:dyDescent="0.25">
      <c r="A632" s="37">
        <v>381</v>
      </c>
      <c r="B632" s="42" t="s">
        <v>75</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382</v>
      </c>
      <c r="B633" s="42" t="s">
        <v>76</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4" spans="1:24" x14ac:dyDescent="0.25">
      <c r="A634" s="37">
        <v>383</v>
      </c>
      <c r="B634" s="42" t="s">
        <v>40</v>
      </c>
      <c r="C634" s="24">
        <v>0</v>
      </c>
      <c r="D634" s="24">
        <v>0</v>
      </c>
      <c r="E634" s="24">
        <v>0</v>
      </c>
      <c r="F634" s="24">
        <v>0</v>
      </c>
      <c r="G634" s="24">
        <v>0</v>
      </c>
      <c r="H634" s="24">
        <v>0</v>
      </c>
      <c r="I634" s="24">
        <v>0</v>
      </c>
      <c r="J634" s="24">
        <v>0</v>
      </c>
      <c r="K634" s="24">
        <v>0</v>
      </c>
      <c r="L634" s="24">
        <v>0</v>
      </c>
      <c r="M634" s="24">
        <v>0</v>
      </c>
      <c r="N634" s="24">
        <v>0</v>
      </c>
      <c r="O634" s="24">
        <v>0</v>
      </c>
      <c r="P634" s="24">
        <v>0</v>
      </c>
      <c r="Q634" s="24">
        <v>0</v>
      </c>
      <c r="R634" s="24">
        <v>0</v>
      </c>
      <c r="S634" s="24">
        <v>0</v>
      </c>
      <c r="T634" s="24">
        <v>0</v>
      </c>
      <c r="U634" s="24">
        <v>0</v>
      </c>
      <c r="V634" s="24">
        <v>0</v>
      </c>
      <c r="W634" s="24">
        <v>0</v>
      </c>
      <c r="X634" s="24"/>
    </row>
    <row r="636" spans="1:24" x14ac:dyDescent="0.25">
      <c r="A636" s="37">
        <v>1</v>
      </c>
      <c r="B636" s="42" t="s">
        <v>103</v>
      </c>
      <c r="C636" s="42" t="s">
        <v>103</v>
      </c>
      <c r="D636" s="42"/>
      <c r="E636" s="42"/>
      <c r="F636" s="42"/>
      <c r="G636" s="42"/>
      <c r="H636" s="42"/>
      <c r="I636" s="42"/>
      <c r="J636" s="42"/>
      <c r="K636" s="42"/>
      <c r="L636" s="42"/>
      <c r="M636" s="42"/>
      <c r="N636" s="42"/>
      <c r="O636" s="42"/>
      <c r="P636" s="42"/>
      <c r="Q636" s="42"/>
      <c r="R636" s="42"/>
      <c r="S636" s="42"/>
      <c r="T636" s="42"/>
      <c r="U636" s="42"/>
      <c r="V636" s="42"/>
      <c r="W636" s="42"/>
      <c r="X636" s="42"/>
    </row>
    <row r="637" spans="1:24" x14ac:dyDescent="0.25">
      <c r="A637" s="37">
        <v>283</v>
      </c>
      <c r="B637" s="42" t="s">
        <v>73</v>
      </c>
      <c r="C637" s="42">
        <v>2020</v>
      </c>
      <c r="D637" s="42">
        <v>2021</v>
      </c>
      <c r="E637" s="42">
        <v>2022</v>
      </c>
      <c r="F637" s="42">
        <v>2023</v>
      </c>
      <c r="G637" s="42">
        <v>2024</v>
      </c>
      <c r="H637" s="42">
        <v>2025</v>
      </c>
      <c r="I637" s="42">
        <v>2026</v>
      </c>
      <c r="J637" s="42">
        <v>2027</v>
      </c>
      <c r="K637" s="42">
        <v>2028</v>
      </c>
      <c r="L637" s="42">
        <v>2029</v>
      </c>
      <c r="M637" s="42">
        <v>2030</v>
      </c>
      <c r="N637" s="42">
        <v>2031</v>
      </c>
      <c r="O637" s="42">
        <v>2032</v>
      </c>
      <c r="P637" s="42">
        <v>2033</v>
      </c>
      <c r="Q637" s="42">
        <v>2034</v>
      </c>
      <c r="R637" s="42">
        <v>2035</v>
      </c>
      <c r="S637" s="42">
        <v>2036</v>
      </c>
      <c r="T637" s="42">
        <v>2037</v>
      </c>
      <c r="U637" s="42">
        <v>2038</v>
      </c>
      <c r="V637" s="42">
        <v>2039</v>
      </c>
      <c r="W637" s="42">
        <v>2040</v>
      </c>
      <c r="X637" s="42"/>
    </row>
    <row r="638" spans="1:24" x14ac:dyDescent="0.25">
      <c r="A638" s="37">
        <v>285</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row>
    <row r="639" spans="1:24" x14ac:dyDescent="0.25">
      <c r="A639" s="37">
        <v>287</v>
      </c>
      <c r="B639" s="42" t="s">
        <v>104</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289</v>
      </c>
      <c r="B640" s="42" t="s">
        <v>105</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299</v>
      </c>
      <c r="B641" s="42" t="s">
        <v>78</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301</v>
      </c>
      <c r="B642" s="42" t="s">
        <v>106</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A643" s="37">
        <v>303</v>
      </c>
      <c r="B643" s="42" t="s">
        <v>107</v>
      </c>
      <c r="C643" s="24">
        <v>0</v>
      </c>
      <c r="D643" s="24">
        <v>0</v>
      </c>
      <c r="E643" s="24">
        <v>0</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row>
    <row r="644" spans="1:24" x14ac:dyDescent="0.25">
      <c r="B644" s="42"/>
      <c r="C644" s="26"/>
      <c r="D644" s="26"/>
      <c r="E644" s="26"/>
      <c r="F644" s="26"/>
      <c r="G644" s="26"/>
      <c r="H644" s="26"/>
      <c r="I644" s="26"/>
      <c r="J644" s="26"/>
      <c r="K644" s="26"/>
      <c r="L644" s="26"/>
      <c r="M644" s="26"/>
      <c r="N644" s="26"/>
      <c r="O644" s="26"/>
      <c r="P644" s="26"/>
      <c r="Q644" s="26"/>
      <c r="R644" s="26"/>
      <c r="S644" s="26"/>
      <c r="T644" s="26"/>
      <c r="U644" s="26"/>
      <c r="V644" s="26"/>
      <c r="W644" s="26"/>
      <c r="X644" s="26"/>
    </row>
    <row r="645" spans="1:24" x14ac:dyDescent="0.25">
      <c r="A645" s="37">
        <v>330</v>
      </c>
      <c r="B645" s="42" t="s">
        <v>82</v>
      </c>
      <c r="C645" s="36">
        <v>0</v>
      </c>
      <c r="D645" s="36">
        <v>0</v>
      </c>
      <c r="E645" s="36">
        <v>0</v>
      </c>
      <c r="F645" s="36">
        <v>0</v>
      </c>
      <c r="G645" s="36">
        <v>0</v>
      </c>
      <c r="H645" s="36">
        <v>0</v>
      </c>
      <c r="I645" s="36">
        <v>0</v>
      </c>
      <c r="J645" s="36">
        <v>0</v>
      </c>
      <c r="K645" s="36">
        <v>0</v>
      </c>
      <c r="L645" s="36">
        <v>0</v>
      </c>
      <c r="M645" s="36">
        <v>0</v>
      </c>
      <c r="N645" s="36">
        <v>0</v>
      </c>
      <c r="O645" s="36">
        <v>0</v>
      </c>
      <c r="P645" s="36">
        <v>0</v>
      </c>
      <c r="Q645" s="36">
        <v>0</v>
      </c>
      <c r="R645" s="36">
        <v>0</v>
      </c>
      <c r="S645" s="36">
        <v>0</v>
      </c>
      <c r="T645" s="36">
        <v>0</v>
      </c>
      <c r="U645" s="36">
        <v>0</v>
      </c>
      <c r="V645" s="36">
        <v>0</v>
      </c>
      <c r="W645" s="36">
        <v>0</v>
      </c>
      <c r="X645" s="36"/>
    </row>
    <row r="646" spans="1:24" x14ac:dyDescent="0.25">
      <c r="A646" s="37">
        <v>331</v>
      </c>
      <c r="B646" s="42" t="s">
        <v>83</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row>
    <row r="647" spans="1:24" x14ac:dyDescent="0.25">
      <c r="A647" s="37">
        <v>332</v>
      </c>
      <c r="B647" s="42" t="s">
        <v>84</v>
      </c>
      <c r="C647" s="28">
        <v>0</v>
      </c>
      <c r="D647" s="28">
        <v>0</v>
      </c>
      <c r="E647" s="28">
        <v>0</v>
      </c>
      <c r="F647" s="28">
        <v>0</v>
      </c>
      <c r="G647" s="28">
        <v>0</v>
      </c>
      <c r="H647" s="28">
        <v>0</v>
      </c>
      <c r="I647" s="28">
        <v>0</v>
      </c>
      <c r="J647" s="28">
        <v>0</v>
      </c>
      <c r="K647" s="28">
        <v>0</v>
      </c>
      <c r="L647" s="28">
        <v>0</v>
      </c>
      <c r="M647" s="28">
        <v>0</v>
      </c>
      <c r="N647" s="28">
        <v>0</v>
      </c>
      <c r="O647" s="28">
        <v>0</v>
      </c>
      <c r="P647" s="28">
        <v>0</v>
      </c>
      <c r="Q647" s="28">
        <v>0</v>
      </c>
      <c r="R647" s="28">
        <v>0</v>
      </c>
      <c r="S647" s="28">
        <v>0</v>
      </c>
      <c r="T647" s="28">
        <v>0</v>
      </c>
      <c r="U647" s="28">
        <v>0</v>
      </c>
      <c r="V647" s="28">
        <v>0</v>
      </c>
      <c r="W647" s="28">
        <v>0</v>
      </c>
      <c r="X647" s="28"/>
    </row>
    <row r="648" spans="1:24" x14ac:dyDescent="0.25">
      <c r="A648" s="37">
        <v>336</v>
      </c>
      <c r="B648" s="42" t="s">
        <v>85</v>
      </c>
      <c r="C648" s="28">
        <v>1</v>
      </c>
      <c r="D648" s="28">
        <v>1</v>
      </c>
      <c r="E648" s="28">
        <v>1</v>
      </c>
      <c r="F648" s="28">
        <v>1</v>
      </c>
      <c r="G648" s="28">
        <v>1</v>
      </c>
      <c r="H648" s="28">
        <v>1</v>
      </c>
      <c r="I648" s="28">
        <v>1</v>
      </c>
      <c r="J648" s="28">
        <v>1</v>
      </c>
      <c r="K648" s="28">
        <v>1</v>
      </c>
      <c r="L648" s="28">
        <v>1</v>
      </c>
      <c r="M648" s="28">
        <v>1</v>
      </c>
      <c r="N648" s="28">
        <v>1</v>
      </c>
      <c r="O648" s="28">
        <v>1</v>
      </c>
      <c r="P648" s="28">
        <v>1</v>
      </c>
      <c r="Q648" s="28">
        <v>1</v>
      </c>
      <c r="R648" s="28">
        <v>1</v>
      </c>
      <c r="S648" s="28">
        <v>1</v>
      </c>
      <c r="T648" s="28">
        <v>1</v>
      </c>
      <c r="U648" s="28">
        <v>1</v>
      </c>
      <c r="V648" s="28">
        <v>1</v>
      </c>
      <c r="W648" s="28">
        <v>1</v>
      </c>
      <c r="X648" s="28"/>
    </row>
    <row r="649" spans="1:24" x14ac:dyDescent="0.25">
      <c r="B649" s="42"/>
      <c r="C649" s="26"/>
      <c r="D649" s="26"/>
      <c r="E649" s="26"/>
      <c r="F649" s="26"/>
      <c r="G649" s="26"/>
      <c r="H649" s="26"/>
      <c r="I649" s="26"/>
      <c r="J649" s="26"/>
      <c r="K649" s="26"/>
      <c r="L649" s="26"/>
      <c r="M649" s="26"/>
      <c r="N649" s="26"/>
      <c r="O649" s="26"/>
      <c r="P649" s="26"/>
      <c r="Q649" s="26"/>
      <c r="R649" s="26"/>
      <c r="S649" s="26"/>
      <c r="T649" s="26"/>
      <c r="U649" s="26"/>
      <c r="V649" s="26"/>
      <c r="W649" s="26"/>
      <c r="X649" s="26"/>
    </row>
    <row r="650" spans="1:24" x14ac:dyDescent="0.25">
      <c r="A650" s="37">
        <v>339</v>
      </c>
      <c r="B650" s="42" t="s">
        <v>86</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A651" s="37">
        <v>340</v>
      </c>
      <c r="B651" s="42" t="s">
        <v>87</v>
      </c>
      <c r="C651" s="24">
        <v>0</v>
      </c>
      <c r="D651" s="24">
        <v>0</v>
      </c>
      <c r="E651" s="24">
        <v>0</v>
      </c>
      <c r="F651" s="24">
        <v>0</v>
      </c>
      <c r="G651" s="24">
        <v>0</v>
      </c>
      <c r="H651" s="24">
        <v>0</v>
      </c>
      <c r="I651" s="24">
        <v>0</v>
      </c>
      <c r="J651" s="24">
        <v>0</v>
      </c>
      <c r="K651" s="24">
        <v>0</v>
      </c>
      <c r="L651" s="24">
        <v>0</v>
      </c>
      <c r="M651" s="24">
        <v>0</v>
      </c>
      <c r="N651" s="24">
        <v>0</v>
      </c>
      <c r="O651" s="24">
        <v>0</v>
      </c>
      <c r="P651" s="24">
        <v>0</v>
      </c>
      <c r="Q651" s="24">
        <v>0</v>
      </c>
      <c r="R651" s="24">
        <v>0</v>
      </c>
      <c r="S651" s="24">
        <v>0</v>
      </c>
      <c r="T651" s="24">
        <v>0</v>
      </c>
      <c r="U651" s="24">
        <v>0</v>
      </c>
      <c r="V651" s="24">
        <v>0</v>
      </c>
      <c r="W651" s="24">
        <v>0</v>
      </c>
      <c r="X651" s="24"/>
    </row>
    <row r="652" spans="1:24" x14ac:dyDescent="0.25">
      <c r="B652" s="42"/>
      <c r="C652" s="26"/>
      <c r="D652" s="26"/>
      <c r="E652" s="26"/>
      <c r="F652" s="26"/>
      <c r="G652" s="26"/>
      <c r="H652" s="26"/>
      <c r="I652" s="26"/>
      <c r="J652" s="26"/>
      <c r="K652" s="26"/>
      <c r="L652" s="26"/>
      <c r="M652" s="26"/>
      <c r="N652" s="26"/>
      <c r="O652" s="26"/>
      <c r="P652" s="26"/>
      <c r="Q652" s="26"/>
      <c r="R652" s="26"/>
      <c r="S652" s="26"/>
      <c r="T652" s="26"/>
      <c r="U652" s="26"/>
      <c r="V652" s="26"/>
      <c r="W652" s="26"/>
      <c r="X652" s="26"/>
    </row>
    <row r="653" spans="1:24" x14ac:dyDescent="0.25">
      <c r="A653" s="37">
        <v>366</v>
      </c>
      <c r="B653" s="42" t="s">
        <v>88</v>
      </c>
      <c r="C653" s="36">
        <v>0</v>
      </c>
      <c r="D653" s="36">
        <v>0</v>
      </c>
      <c r="E653" s="36">
        <v>0</v>
      </c>
      <c r="F653" s="36">
        <v>0</v>
      </c>
      <c r="G653" s="36">
        <v>0</v>
      </c>
      <c r="H653" s="36">
        <v>0</v>
      </c>
      <c r="I653" s="36">
        <v>0</v>
      </c>
      <c r="J653" s="36">
        <v>0</v>
      </c>
      <c r="K653" s="36">
        <v>0</v>
      </c>
      <c r="L653" s="36">
        <v>0</v>
      </c>
      <c r="M653" s="36">
        <v>0</v>
      </c>
      <c r="N653" s="36">
        <v>0</v>
      </c>
      <c r="O653" s="36">
        <v>0</v>
      </c>
      <c r="P653" s="36">
        <v>0</v>
      </c>
      <c r="Q653" s="36">
        <v>0</v>
      </c>
      <c r="R653" s="36">
        <v>0</v>
      </c>
      <c r="S653" s="36">
        <v>0</v>
      </c>
      <c r="T653" s="36">
        <v>0</v>
      </c>
      <c r="U653" s="36">
        <v>0</v>
      </c>
      <c r="V653" s="36">
        <v>0</v>
      </c>
      <c r="W653" s="36">
        <v>0</v>
      </c>
      <c r="X653" s="36"/>
    </row>
    <row r="654" spans="1:24" x14ac:dyDescent="0.25">
      <c r="A654" s="37">
        <v>368</v>
      </c>
      <c r="B654" s="42" t="s">
        <v>89</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row>
    <row r="655" spans="1:24" x14ac:dyDescent="0.25">
      <c r="A655" s="37">
        <v>369</v>
      </c>
      <c r="B655" s="42" t="s">
        <v>90</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A656" s="37">
        <v>370</v>
      </c>
      <c r="B656" s="42" t="s">
        <v>91</v>
      </c>
      <c r="C656" s="28">
        <v>0</v>
      </c>
      <c r="D656" s="28">
        <v>0</v>
      </c>
      <c r="E656" s="28">
        <v>0</v>
      </c>
      <c r="F656" s="28">
        <v>0</v>
      </c>
      <c r="G656" s="28">
        <v>0</v>
      </c>
      <c r="H656" s="28">
        <v>0</v>
      </c>
      <c r="I656" s="28">
        <v>0</v>
      </c>
      <c r="J656" s="28">
        <v>0</v>
      </c>
      <c r="K656" s="28">
        <v>0</v>
      </c>
      <c r="L656" s="28">
        <v>0</v>
      </c>
      <c r="M656" s="28">
        <v>0</v>
      </c>
      <c r="N656" s="28">
        <v>0</v>
      </c>
      <c r="O656" s="28">
        <v>0</v>
      </c>
      <c r="P656" s="28">
        <v>0</v>
      </c>
      <c r="Q656" s="28">
        <v>0</v>
      </c>
      <c r="R656" s="28">
        <v>0</v>
      </c>
      <c r="S656" s="28">
        <v>0</v>
      </c>
      <c r="T656" s="28">
        <v>0</v>
      </c>
      <c r="U656" s="28">
        <v>0</v>
      </c>
      <c r="V656" s="28">
        <v>0</v>
      </c>
      <c r="W656" s="28">
        <v>0</v>
      </c>
      <c r="X656" s="28"/>
    </row>
    <row r="657" spans="1:24" x14ac:dyDescent="0.25">
      <c r="B657" s="42"/>
      <c r="C657" s="26"/>
      <c r="D657" s="26"/>
      <c r="E657" s="26"/>
      <c r="F657" s="26"/>
      <c r="G657" s="26"/>
      <c r="H657" s="26"/>
      <c r="I657" s="26"/>
      <c r="J657" s="26"/>
      <c r="K657" s="26"/>
      <c r="L657" s="26"/>
      <c r="M657" s="26"/>
      <c r="N657" s="26"/>
      <c r="O657" s="26"/>
      <c r="P657" s="26"/>
      <c r="Q657" s="26"/>
      <c r="R657" s="26"/>
      <c r="S657" s="26"/>
      <c r="T657" s="26"/>
      <c r="U657" s="26"/>
      <c r="V657" s="26"/>
      <c r="W657" s="26"/>
      <c r="X657" s="26"/>
    </row>
    <row r="658" spans="1:24" x14ac:dyDescent="0.25">
      <c r="A658" s="37">
        <v>380</v>
      </c>
      <c r="B658" s="42" t="s">
        <v>37</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row>
    <row r="659" spans="1:24" x14ac:dyDescent="0.25">
      <c r="A659" s="37">
        <v>381</v>
      </c>
      <c r="B659" s="42" t="s">
        <v>75</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382</v>
      </c>
      <c r="B660" s="42" t="s">
        <v>76</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1" spans="1:24" x14ac:dyDescent="0.25">
      <c r="A661" s="37">
        <v>383</v>
      </c>
      <c r="B661" s="42" t="s">
        <v>40</v>
      </c>
      <c r="C661" s="24">
        <v>0</v>
      </c>
      <c r="D661" s="24">
        <v>0</v>
      </c>
      <c r="E661" s="24">
        <v>0</v>
      </c>
      <c r="F661" s="24">
        <v>0</v>
      </c>
      <c r="G661" s="24">
        <v>0</v>
      </c>
      <c r="H661" s="24">
        <v>0</v>
      </c>
      <c r="I661" s="24">
        <v>0</v>
      </c>
      <c r="J661" s="24">
        <v>0</v>
      </c>
      <c r="K661" s="24">
        <v>0</v>
      </c>
      <c r="L661" s="24">
        <v>0</v>
      </c>
      <c r="M661" s="24">
        <v>0</v>
      </c>
      <c r="N661" s="24">
        <v>0</v>
      </c>
      <c r="O661" s="24">
        <v>0</v>
      </c>
      <c r="P661" s="24">
        <v>0</v>
      </c>
      <c r="Q661" s="24">
        <v>0</v>
      </c>
      <c r="R661" s="24">
        <v>0</v>
      </c>
      <c r="S661" s="24">
        <v>0</v>
      </c>
      <c r="T661" s="24">
        <v>0</v>
      </c>
      <c r="U661" s="24">
        <v>0</v>
      </c>
      <c r="V661" s="24">
        <v>0</v>
      </c>
      <c r="W661" s="24">
        <v>0</v>
      </c>
      <c r="X661" s="24"/>
    </row>
    <row r="663" spans="1:24" x14ac:dyDescent="0.25">
      <c r="A663" s="37">
        <v>1</v>
      </c>
      <c r="B663" s="42" t="s">
        <v>103</v>
      </c>
      <c r="C663" s="42" t="s">
        <v>103</v>
      </c>
      <c r="D663" s="42"/>
      <c r="E663" s="42"/>
      <c r="F663" s="42"/>
      <c r="G663" s="42"/>
      <c r="H663" s="42"/>
      <c r="I663" s="42"/>
      <c r="J663" s="42"/>
      <c r="K663" s="42"/>
      <c r="L663" s="42"/>
      <c r="M663" s="42"/>
      <c r="N663" s="42"/>
      <c r="O663" s="42"/>
      <c r="P663" s="42"/>
      <c r="Q663" s="42"/>
      <c r="R663" s="42"/>
      <c r="S663" s="42"/>
      <c r="T663" s="42"/>
      <c r="U663" s="42"/>
      <c r="V663" s="42"/>
      <c r="W663" s="42"/>
      <c r="X663" s="42"/>
    </row>
    <row r="664" spans="1:24" x14ac:dyDescent="0.25">
      <c r="A664" s="37">
        <v>283</v>
      </c>
      <c r="B664" s="42" t="s">
        <v>73</v>
      </c>
      <c r="C664" s="42">
        <v>2020</v>
      </c>
      <c r="D664" s="42">
        <v>2021</v>
      </c>
      <c r="E664" s="42">
        <v>2022</v>
      </c>
      <c r="F664" s="42">
        <v>2023</v>
      </c>
      <c r="G664" s="42">
        <v>2024</v>
      </c>
      <c r="H664" s="42">
        <v>2025</v>
      </c>
      <c r="I664" s="42">
        <v>2026</v>
      </c>
      <c r="J664" s="42">
        <v>2027</v>
      </c>
      <c r="K664" s="42">
        <v>2028</v>
      </c>
      <c r="L664" s="42">
        <v>2029</v>
      </c>
      <c r="M664" s="42">
        <v>2030</v>
      </c>
      <c r="N664" s="42">
        <v>2031</v>
      </c>
      <c r="O664" s="42">
        <v>2032</v>
      </c>
      <c r="P664" s="42">
        <v>2033</v>
      </c>
      <c r="Q664" s="42">
        <v>2034</v>
      </c>
      <c r="R664" s="42">
        <v>2035</v>
      </c>
      <c r="S664" s="42">
        <v>2036</v>
      </c>
      <c r="T664" s="42">
        <v>2037</v>
      </c>
      <c r="U664" s="42">
        <v>2038</v>
      </c>
      <c r="V664" s="42">
        <v>2039</v>
      </c>
      <c r="W664" s="42">
        <v>2040</v>
      </c>
      <c r="X664" s="42"/>
    </row>
    <row r="665" spans="1:24" x14ac:dyDescent="0.25">
      <c r="A665" s="37">
        <v>285</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row>
    <row r="666" spans="1:24" x14ac:dyDescent="0.25">
      <c r="A666" s="37">
        <v>287</v>
      </c>
      <c r="B666" s="42" t="s">
        <v>104</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289</v>
      </c>
      <c r="B667" s="42" t="s">
        <v>105</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299</v>
      </c>
      <c r="B668" s="42" t="s">
        <v>78</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301</v>
      </c>
      <c r="B669" s="42" t="s">
        <v>106</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A670" s="37">
        <v>303</v>
      </c>
      <c r="B670" s="42" t="s">
        <v>107</v>
      </c>
      <c r="C670" s="24">
        <v>0</v>
      </c>
      <c r="D670" s="24">
        <v>0</v>
      </c>
      <c r="E670" s="24">
        <v>0</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row>
    <row r="671" spans="1:24" x14ac:dyDescent="0.25">
      <c r="B671" s="42"/>
      <c r="C671" s="26"/>
      <c r="D671" s="26"/>
      <c r="E671" s="26"/>
      <c r="F671" s="26"/>
      <c r="G671" s="26"/>
      <c r="H671" s="26"/>
      <c r="I671" s="26"/>
      <c r="J671" s="26"/>
      <c r="K671" s="26"/>
      <c r="L671" s="26"/>
      <c r="M671" s="26"/>
      <c r="N671" s="26"/>
      <c r="O671" s="26"/>
      <c r="P671" s="26"/>
      <c r="Q671" s="26"/>
      <c r="R671" s="26"/>
      <c r="S671" s="26"/>
      <c r="T671" s="26"/>
      <c r="U671" s="26"/>
      <c r="V671" s="26"/>
      <c r="W671" s="26"/>
      <c r="X671" s="26"/>
    </row>
    <row r="672" spans="1:24" x14ac:dyDescent="0.25">
      <c r="A672" s="37">
        <v>330</v>
      </c>
      <c r="B672" s="42" t="s">
        <v>82</v>
      </c>
      <c r="C672" s="36">
        <v>0</v>
      </c>
      <c r="D672" s="36">
        <v>0</v>
      </c>
      <c r="E672" s="36">
        <v>0</v>
      </c>
      <c r="F672" s="36">
        <v>0</v>
      </c>
      <c r="G672" s="36">
        <v>0</v>
      </c>
      <c r="H672" s="36">
        <v>0</v>
      </c>
      <c r="I672" s="36">
        <v>0</v>
      </c>
      <c r="J672" s="36">
        <v>0</v>
      </c>
      <c r="K672" s="36">
        <v>0</v>
      </c>
      <c r="L672" s="36">
        <v>0</v>
      </c>
      <c r="M672" s="36">
        <v>0</v>
      </c>
      <c r="N672" s="36">
        <v>0</v>
      </c>
      <c r="O672" s="36">
        <v>0</v>
      </c>
      <c r="P672" s="36">
        <v>0</v>
      </c>
      <c r="Q672" s="36">
        <v>0</v>
      </c>
      <c r="R672" s="36">
        <v>0</v>
      </c>
      <c r="S672" s="36">
        <v>0</v>
      </c>
      <c r="T672" s="36">
        <v>0</v>
      </c>
      <c r="U672" s="36">
        <v>0</v>
      </c>
      <c r="V672" s="36">
        <v>0</v>
      </c>
      <c r="W672" s="36">
        <v>0</v>
      </c>
      <c r="X672" s="36"/>
    </row>
    <row r="673" spans="1:24" x14ac:dyDescent="0.25">
      <c r="A673" s="37">
        <v>331</v>
      </c>
      <c r="B673" s="42" t="s">
        <v>83</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row>
    <row r="674" spans="1:24" x14ac:dyDescent="0.25">
      <c r="A674" s="37">
        <v>332</v>
      </c>
      <c r="B674" s="42" t="s">
        <v>84</v>
      </c>
      <c r="C674" s="28">
        <v>0</v>
      </c>
      <c r="D674" s="28">
        <v>0</v>
      </c>
      <c r="E674" s="28">
        <v>0</v>
      </c>
      <c r="F674" s="28">
        <v>0</v>
      </c>
      <c r="G674" s="28">
        <v>0</v>
      </c>
      <c r="H674" s="28">
        <v>0</v>
      </c>
      <c r="I674" s="28">
        <v>0</v>
      </c>
      <c r="J674" s="28">
        <v>0</v>
      </c>
      <c r="K674" s="28">
        <v>0</v>
      </c>
      <c r="L674" s="28">
        <v>0</v>
      </c>
      <c r="M674" s="28">
        <v>0</v>
      </c>
      <c r="N674" s="28">
        <v>0</v>
      </c>
      <c r="O674" s="28">
        <v>0</v>
      </c>
      <c r="P674" s="28">
        <v>0</v>
      </c>
      <c r="Q674" s="28">
        <v>0</v>
      </c>
      <c r="R674" s="28">
        <v>0</v>
      </c>
      <c r="S674" s="28">
        <v>0</v>
      </c>
      <c r="T674" s="28">
        <v>0</v>
      </c>
      <c r="U674" s="28">
        <v>0</v>
      </c>
      <c r="V674" s="28">
        <v>0</v>
      </c>
      <c r="W674" s="28">
        <v>0</v>
      </c>
      <c r="X674" s="28"/>
    </row>
    <row r="675" spans="1:24" x14ac:dyDescent="0.25">
      <c r="A675" s="37">
        <v>336</v>
      </c>
      <c r="B675" s="42" t="s">
        <v>85</v>
      </c>
      <c r="C675" s="28">
        <v>1</v>
      </c>
      <c r="D675" s="28">
        <v>1</v>
      </c>
      <c r="E675" s="28">
        <v>1</v>
      </c>
      <c r="F675" s="28">
        <v>1</v>
      </c>
      <c r="G675" s="28">
        <v>1</v>
      </c>
      <c r="H675" s="28">
        <v>1</v>
      </c>
      <c r="I675" s="28">
        <v>1</v>
      </c>
      <c r="J675" s="28">
        <v>1</v>
      </c>
      <c r="K675" s="28">
        <v>1</v>
      </c>
      <c r="L675" s="28">
        <v>1</v>
      </c>
      <c r="M675" s="28">
        <v>1</v>
      </c>
      <c r="N675" s="28">
        <v>1</v>
      </c>
      <c r="O675" s="28">
        <v>1</v>
      </c>
      <c r="P675" s="28">
        <v>1</v>
      </c>
      <c r="Q675" s="28">
        <v>1</v>
      </c>
      <c r="R675" s="28">
        <v>1</v>
      </c>
      <c r="S675" s="28">
        <v>1</v>
      </c>
      <c r="T675" s="28">
        <v>1</v>
      </c>
      <c r="U675" s="28">
        <v>1</v>
      </c>
      <c r="V675" s="28">
        <v>1</v>
      </c>
      <c r="W675" s="28">
        <v>1</v>
      </c>
      <c r="X675" s="28"/>
    </row>
    <row r="676" spans="1:24" x14ac:dyDescent="0.25">
      <c r="B676" s="42"/>
      <c r="C676" s="26"/>
      <c r="D676" s="26"/>
      <c r="E676" s="26"/>
      <c r="F676" s="26"/>
      <c r="G676" s="26"/>
      <c r="H676" s="26"/>
      <c r="I676" s="26"/>
      <c r="J676" s="26"/>
      <c r="K676" s="26"/>
      <c r="L676" s="26"/>
      <c r="M676" s="26"/>
      <c r="N676" s="26"/>
      <c r="O676" s="26"/>
      <c r="P676" s="26"/>
      <c r="Q676" s="26"/>
      <c r="R676" s="26"/>
      <c r="S676" s="26"/>
      <c r="T676" s="26"/>
      <c r="U676" s="26"/>
      <c r="V676" s="26"/>
      <c r="W676" s="26"/>
      <c r="X676" s="26"/>
    </row>
    <row r="677" spans="1:24" x14ac:dyDescent="0.25">
      <c r="A677" s="37">
        <v>339</v>
      </c>
      <c r="B677" s="42" t="s">
        <v>86</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A678" s="37">
        <v>340</v>
      </c>
      <c r="B678" s="42" t="s">
        <v>87</v>
      </c>
      <c r="C678" s="24">
        <v>0</v>
      </c>
      <c r="D678" s="24">
        <v>0</v>
      </c>
      <c r="E678" s="24">
        <v>0</v>
      </c>
      <c r="F678" s="24">
        <v>0</v>
      </c>
      <c r="G678" s="24">
        <v>0</v>
      </c>
      <c r="H678" s="24">
        <v>0</v>
      </c>
      <c r="I678" s="24">
        <v>0</v>
      </c>
      <c r="J678" s="24">
        <v>0</v>
      </c>
      <c r="K678" s="24">
        <v>0</v>
      </c>
      <c r="L678" s="24">
        <v>0</v>
      </c>
      <c r="M678" s="24">
        <v>0</v>
      </c>
      <c r="N678" s="24">
        <v>0</v>
      </c>
      <c r="O678" s="24">
        <v>0</v>
      </c>
      <c r="P678" s="24">
        <v>0</v>
      </c>
      <c r="Q678" s="24">
        <v>0</v>
      </c>
      <c r="R678" s="24">
        <v>0</v>
      </c>
      <c r="S678" s="24">
        <v>0</v>
      </c>
      <c r="T678" s="24">
        <v>0</v>
      </c>
      <c r="U678" s="24">
        <v>0</v>
      </c>
      <c r="V678" s="24">
        <v>0</v>
      </c>
      <c r="W678" s="24">
        <v>0</v>
      </c>
      <c r="X678" s="24"/>
    </row>
    <row r="679" spans="1:24" x14ac:dyDescent="0.25">
      <c r="B679" s="42"/>
      <c r="C679" s="26"/>
      <c r="D679" s="26"/>
      <c r="E679" s="26"/>
      <c r="F679" s="26"/>
      <c r="G679" s="26"/>
      <c r="H679" s="26"/>
      <c r="I679" s="26"/>
      <c r="J679" s="26"/>
      <c r="K679" s="26"/>
      <c r="L679" s="26"/>
      <c r="M679" s="26"/>
      <c r="N679" s="26"/>
      <c r="O679" s="26"/>
      <c r="P679" s="26"/>
      <c r="Q679" s="26"/>
      <c r="R679" s="26"/>
      <c r="S679" s="26"/>
      <c r="T679" s="26"/>
      <c r="U679" s="26"/>
      <c r="V679" s="26"/>
      <c r="W679" s="26"/>
      <c r="X679" s="26"/>
    </row>
    <row r="680" spans="1:24" x14ac:dyDescent="0.25">
      <c r="A680" s="37">
        <v>366</v>
      </c>
      <c r="B680" s="42" t="s">
        <v>88</v>
      </c>
      <c r="C680" s="36">
        <v>0</v>
      </c>
      <c r="D680" s="36">
        <v>0</v>
      </c>
      <c r="E680" s="36">
        <v>0</v>
      </c>
      <c r="F680" s="36">
        <v>0</v>
      </c>
      <c r="G680" s="36">
        <v>0</v>
      </c>
      <c r="H680" s="36">
        <v>0</v>
      </c>
      <c r="I680" s="36">
        <v>0</v>
      </c>
      <c r="J680" s="36">
        <v>0</v>
      </c>
      <c r="K680" s="36">
        <v>0</v>
      </c>
      <c r="L680" s="36">
        <v>0</v>
      </c>
      <c r="M680" s="36">
        <v>0</v>
      </c>
      <c r="N680" s="36">
        <v>0</v>
      </c>
      <c r="O680" s="36">
        <v>0</v>
      </c>
      <c r="P680" s="36">
        <v>0</v>
      </c>
      <c r="Q680" s="36">
        <v>0</v>
      </c>
      <c r="R680" s="36">
        <v>0</v>
      </c>
      <c r="S680" s="36">
        <v>0</v>
      </c>
      <c r="T680" s="36">
        <v>0</v>
      </c>
      <c r="U680" s="36">
        <v>0</v>
      </c>
      <c r="V680" s="36">
        <v>0</v>
      </c>
      <c r="W680" s="36">
        <v>0</v>
      </c>
      <c r="X680" s="36"/>
    </row>
    <row r="681" spans="1:24" x14ac:dyDescent="0.25">
      <c r="A681" s="37">
        <v>368</v>
      </c>
      <c r="B681" s="42" t="s">
        <v>89</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row>
    <row r="682" spans="1:24" x14ac:dyDescent="0.25">
      <c r="A682" s="37">
        <v>369</v>
      </c>
      <c r="B682" s="42" t="s">
        <v>90</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A683" s="37">
        <v>370</v>
      </c>
      <c r="B683" s="42" t="s">
        <v>91</v>
      </c>
      <c r="C683" s="28">
        <v>0</v>
      </c>
      <c r="D683" s="28">
        <v>0</v>
      </c>
      <c r="E683" s="28">
        <v>0</v>
      </c>
      <c r="F683" s="28">
        <v>0</v>
      </c>
      <c r="G683" s="28">
        <v>0</v>
      </c>
      <c r="H683" s="28">
        <v>0</v>
      </c>
      <c r="I683" s="28">
        <v>0</v>
      </c>
      <c r="J683" s="28">
        <v>0</v>
      </c>
      <c r="K683" s="28">
        <v>0</v>
      </c>
      <c r="L683" s="28">
        <v>0</v>
      </c>
      <c r="M683" s="28">
        <v>0</v>
      </c>
      <c r="N683" s="28">
        <v>0</v>
      </c>
      <c r="O683" s="28">
        <v>0</v>
      </c>
      <c r="P683" s="28">
        <v>0</v>
      </c>
      <c r="Q683" s="28">
        <v>0</v>
      </c>
      <c r="R683" s="28">
        <v>0</v>
      </c>
      <c r="S683" s="28">
        <v>0</v>
      </c>
      <c r="T683" s="28">
        <v>0</v>
      </c>
      <c r="U683" s="28">
        <v>0</v>
      </c>
      <c r="V683" s="28">
        <v>0</v>
      </c>
      <c r="W683" s="28">
        <v>0</v>
      </c>
      <c r="X683" s="28"/>
    </row>
    <row r="684" spans="1:24" x14ac:dyDescent="0.25">
      <c r="B684" s="42"/>
      <c r="C684" s="26"/>
      <c r="D684" s="26"/>
      <c r="E684" s="26"/>
      <c r="F684" s="26"/>
      <c r="G684" s="26"/>
      <c r="H684" s="26"/>
      <c r="I684" s="26"/>
      <c r="J684" s="26"/>
      <c r="K684" s="26"/>
      <c r="L684" s="26"/>
      <c r="M684" s="26"/>
      <c r="N684" s="26"/>
      <c r="O684" s="26"/>
      <c r="P684" s="26"/>
      <c r="Q684" s="26"/>
      <c r="R684" s="26"/>
      <c r="S684" s="26"/>
      <c r="T684" s="26"/>
      <c r="U684" s="26"/>
      <c r="V684" s="26"/>
      <c r="W684" s="26"/>
      <c r="X684" s="26"/>
    </row>
    <row r="685" spans="1:24" x14ac:dyDescent="0.25">
      <c r="A685" s="37">
        <v>380</v>
      </c>
      <c r="B685" s="42" t="s">
        <v>37</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row>
    <row r="686" spans="1:24" x14ac:dyDescent="0.25">
      <c r="A686" s="37">
        <v>381</v>
      </c>
      <c r="B686" s="42" t="s">
        <v>75</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382</v>
      </c>
      <c r="B687" s="42" t="s">
        <v>76</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8" spans="1:24" x14ac:dyDescent="0.25">
      <c r="A688" s="37">
        <v>383</v>
      </c>
      <c r="B688" s="42" t="s">
        <v>40</v>
      </c>
      <c r="C688" s="24">
        <v>0</v>
      </c>
      <c r="D688" s="24">
        <v>0</v>
      </c>
      <c r="E688" s="24">
        <v>0</v>
      </c>
      <c r="F688" s="24">
        <v>0</v>
      </c>
      <c r="G688" s="24">
        <v>0</v>
      </c>
      <c r="H688" s="24">
        <v>0</v>
      </c>
      <c r="I688" s="24">
        <v>0</v>
      </c>
      <c r="J688" s="24">
        <v>0</v>
      </c>
      <c r="K688" s="24">
        <v>0</v>
      </c>
      <c r="L688" s="24">
        <v>0</v>
      </c>
      <c r="M688" s="24">
        <v>0</v>
      </c>
      <c r="N688" s="24">
        <v>0</v>
      </c>
      <c r="O688" s="24">
        <v>0</v>
      </c>
      <c r="P688" s="24">
        <v>0</v>
      </c>
      <c r="Q688" s="24">
        <v>0</v>
      </c>
      <c r="R688" s="24">
        <v>0</v>
      </c>
      <c r="S688" s="24">
        <v>0</v>
      </c>
      <c r="T688" s="24">
        <v>0</v>
      </c>
      <c r="U688" s="24">
        <v>0</v>
      </c>
      <c r="V688" s="24">
        <v>0</v>
      </c>
      <c r="W688" s="24">
        <v>0</v>
      </c>
      <c r="X688" s="24"/>
    </row>
    <row r="690" spans="1:24" x14ac:dyDescent="0.25">
      <c r="A690" s="37">
        <v>1</v>
      </c>
      <c r="B690" s="42" t="s">
        <v>103</v>
      </c>
      <c r="C690" s="42" t="s">
        <v>103</v>
      </c>
      <c r="D690" s="42"/>
      <c r="E690" s="42"/>
      <c r="F690" s="42"/>
      <c r="G690" s="42"/>
      <c r="H690" s="42"/>
      <c r="I690" s="42"/>
      <c r="J690" s="42"/>
      <c r="K690" s="42"/>
      <c r="L690" s="42"/>
      <c r="M690" s="42"/>
      <c r="N690" s="42"/>
      <c r="O690" s="42"/>
      <c r="P690" s="42"/>
      <c r="Q690" s="42"/>
      <c r="R690" s="42"/>
      <c r="S690" s="42"/>
      <c r="T690" s="42"/>
      <c r="U690" s="42"/>
      <c r="V690" s="42"/>
      <c r="W690" s="42"/>
      <c r="X690" s="42"/>
    </row>
    <row r="691" spans="1:24" x14ac:dyDescent="0.25">
      <c r="A691" s="37">
        <v>283</v>
      </c>
      <c r="B691" s="42" t="s">
        <v>73</v>
      </c>
      <c r="C691" s="42">
        <v>2020</v>
      </c>
      <c r="D691" s="42">
        <v>2021</v>
      </c>
      <c r="E691" s="42">
        <v>2022</v>
      </c>
      <c r="F691" s="42">
        <v>2023</v>
      </c>
      <c r="G691" s="42">
        <v>2024</v>
      </c>
      <c r="H691" s="42">
        <v>2025</v>
      </c>
      <c r="I691" s="42">
        <v>2026</v>
      </c>
      <c r="J691" s="42">
        <v>2027</v>
      </c>
      <c r="K691" s="42">
        <v>2028</v>
      </c>
      <c r="L691" s="42">
        <v>2029</v>
      </c>
      <c r="M691" s="42">
        <v>2030</v>
      </c>
      <c r="N691" s="42">
        <v>2031</v>
      </c>
      <c r="O691" s="42">
        <v>2032</v>
      </c>
      <c r="P691" s="42">
        <v>2033</v>
      </c>
      <c r="Q691" s="42">
        <v>2034</v>
      </c>
      <c r="R691" s="42">
        <v>2035</v>
      </c>
      <c r="S691" s="42">
        <v>2036</v>
      </c>
      <c r="T691" s="42">
        <v>2037</v>
      </c>
      <c r="U691" s="42">
        <v>2038</v>
      </c>
      <c r="V691" s="42">
        <v>2039</v>
      </c>
      <c r="W691" s="42">
        <v>2040</v>
      </c>
      <c r="X691" s="42"/>
    </row>
    <row r="692" spans="1:24" x14ac:dyDescent="0.25">
      <c r="A692" s="37">
        <v>285</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row>
    <row r="693" spans="1:24" x14ac:dyDescent="0.25">
      <c r="A693" s="37">
        <v>287</v>
      </c>
      <c r="B693" s="42" t="s">
        <v>104</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289</v>
      </c>
      <c r="B694" s="42" t="s">
        <v>105</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299</v>
      </c>
      <c r="B695" s="42" t="s">
        <v>78</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301</v>
      </c>
      <c r="B696" s="42" t="s">
        <v>106</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A697" s="37">
        <v>303</v>
      </c>
      <c r="B697" s="42" t="s">
        <v>107</v>
      </c>
      <c r="C697" s="24">
        <v>0</v>
      </c>
      <c r="D697" s="24">
        <v>0</v>
      </c>
      <c r="E697" s="24">
        <v>0</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row>
    <row r="698" spans="1:24" x14ac:dyDescent="0.25">
      <c r="B698" s="42"/>
      <c r="C698" s="26"/>
      <c r="D698" s="26"/>
      <c r="E698" s="26"/>
      <c r="F698" s="26"/>
      <c r="G698" s="26"/>
      <c r="H698" s="26"/>
      <c r="I698" s="26"/>
      <c r="J698" s="26"/>
      <c r="K698" s="26"/>
      <c r="L698" s="26"/>
      <c r="M698" s="26"/>
      <c r="N698" s="26"/>
      <c r="O698" s="26"/>
      <c r="P698" s="26"/>
      <c r="Q698" s="26"/>
      <c r="R698" s="26"/>
      <c r="S698" s="26"/>
      <c r="T698" s="26"/>
      <c r="U698" s="26"/>
      <c r="V698" s="26"/>
      <c r="W698" s="26"/>
      <c r="X698" s="26"/>
    </row>
    <row r="699" spans="1:24" x14ac:dyDescent="0.25">
      <c r="A699" s="37">
        <v>330</v>
      </c>
      <c r="B699" s="42" t="s">
        <v>82</v>
      </c>
      <c r="C699" s="36">
        <v>0</v>
      </c>
      <c r="D699" s="36">
        <v>0</v>
      </c>
      <c r="E699" s="36">
        <v>0</v>
      </c>
      <c r="F699" s="36">
        <v>0</v>
      </c>
      <c r="G699" s="36">
        <v>0</v>
      </c>
      <c r="H699" s="36">
        <v>0</v>
      </c>
      <c r="I699" s="36">
        <v>0</v>
      </c>
      <c r="J699" s="36">
        <v>0</v>
      </c>
      <c r="K699" s="36">
        <v>0</v>
      </c>
      <c r="L699" s="36">
        <v>0</v>
      </c>
      <c r="M699" s="36">
        <v>0</v>
      </c>
      <c r="N699" s="36">
        <v>0</v>
      </c>
      <c r="O699" s="36">
        <v>0</v>
      </c>
      <c r="P699" s="36">
        <v>0</v>
      </c>
      <c r="Q699" s="36">
        <v>0</v>
      </c>
      <c r="R699" s="36">
        <v>0</v>
      </c>
      <c r="S699" s="36">
        <v>0</v>
      </c>
      <c r="T699" s="36">
        <v>0</v>
      </c>
      <c r="U699" s="36">
        <v>0</v>
      </c>
      <c r="V699" s="36">
        <v>0</v>
      </c>
      <c r="W699" s="36">
        <v>0</v>
      </c>
      <c r="X699" s="36"/>
    </row>
    <row r="700" spans="1:24" x14ac:dyDescent="0.25">
      <c r="A700" s="37">
        <v>331</v>
      </c>
      <c r="B700" s="42" t="s">
        <v>83</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row>
    <row r="701" spans="1:24" x14ac:dyDescent="0.25">
      <c r="A701" s="37">
        <v>332</v>
      </c>
      <c r="B701" s="42" t="s">
        <v>84</v>
      </c>
      <c r="C701" s="28">
        <v>0</v>
      </c>
      <c r="D701" s="28">
        <v>0</v>
      </c>
      <c r="E701" s="28">
        <v>0</v>
      </c>
      <c r="F701" s="28">
        <v>0</v>
      </c>
      <c r="G701" s="28">
        <v>0</v>
      </c>
      <c r="H701" s="28">
        <v>0</v>
      </c>
      <c r="I701" s="28">
        <v>0</v>
      </c>
      <c r="J701" s="28">
        <v>0</v>
      </c>
      <c r="K701" s="28">
        <v>0</v>
      </c>
      <c r="L701" s="28">
        <v>0</v>
      </c>
      <c r="M701" s="28">
        <v>0</v>
      </c>
      <c r="N701" s="28">
        <v>0</v>
      </c>
      <c r="O701" s="28">
        <v>0</v>
      </c>
      <c r="P701" s="28">
        <v>0</v>
      </c>
      <c r="Q701" s="28">
        <v>0</v>
      </c>
      <c r="R701" s="28">
        <v>0</v>
      </c>
      <c r="S701" s="28">
        <v>0</v>
      </c>
      <c r="T701" s="28">
        <v>0</v>
      </c>
      <c r="U701" s="28">
        <v>0</v>
      </c>
      <c r="V701" s="28">
        <v>0</v>
      </c>
      <c r="W701" s="28">
        <v>0</v>
      </c>
      <c r="X701" s="28"/>
    </row>
    <row r="702" spans="1:24" x14ac:dyDescent="0.25">
      <c r="A702" s="37">
        <v>336</v>
      </c>
      <c r="B702" s="42" t="s">
        <v>85</v>
      </c>
      <c r="C702" s="28">
        <v>1</v>
      </c>
      <c r="D702" s="28">
        <v>1</v>
      </c>
      <c r="E702" s="28">
        <v>1</v>
      </c>
      <c r="F702" s="28">
        <v>1</v>
      </c>
      <c r="G702" s="28">
        <v>1</v>
      </c>
      <c r="H702" s="28">
        <v>1</v>
      </c>
      <c r="I702" s="28">
        <v>1</v>
      </c>
      <c r="J702" s="28">
        <v>1</v>
      </c>
      <c r="K702" s="28">
        <v>1</v>
      </c>
      <c r="L702" s="28">
        <v>1</v>
      </c>
      <c r="M702" s="28">
        <v>1</v>
      </c>
      <c r="N702" s="28">
        <v>1</v>
      </c>
      <c r="O702" s="28">
        <v>1</v>
      </c>
      <c r="P702" s="28">
        <v>1</v>
      </c>
      <c r="Q702" s="28">
        <v>1</v>
      </c>
      <c r="R702" s="28">
        <v>1</v>
      </c>
      <c r="S702" s="28">
        <v>1</v>
      </c>
      <c r="T702" s="28">
        <v>1</v>
      </c>
      <c r="U702" s="28">
        <v>1</v>
      </c>
      <c r="V702" s="28">
        <v>1</v>
      </c>
      <c r="W702" s="28">
        <v>1</v>
      </c>
      <c r="X702" s="28"/>
    </row>
    <row r="703" spans="1:24" x14ac:dyDescent="0.25">
      <c r="B703" s="42"/>
      <c r="C703" s="26"/>
      <c r="D703" s="26"/>
      <c r="E703" s="26"/>
      <c r="F703" s="26"/>
      <c r="G703" s="26"/>
      <c r="H703" s="26"/>
      <c r="I703" s="26"/>
      <c r="J703" s="26"/>
      <c r="K703" s="26"/>
      <c r="L703" s="26"/>
      <c r="M703" s="26"/>
      <c r="N703" s="26"/>
      <c r="O703" s="26"/>
      <c r="P703" s="26"/>
      <c r="Q703" s="26"/>
      <c r="R703" s="26"/>
      <c r="S703" s="26"/>
      <c r="T703" s="26"/>
      <c r="U703" s="26"/>
      <c r="V703" s="26"/>
      <c r="W703" s="26"/>
      <c r="X703" s="26"/>
    </row>
    <row r="704" spans="1:24" x14ac:dyDescent="0.25">
      <c r="A704" s="37">
        <v>339</v>
      </c>
      <c r="B704" s="42" t="s">
        <v>86</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A705" s="37">
        <v>340</v>
      </c>
      <c r="B705" s="42" t="s">
        <v>87</v>
      </c>
      <c r="C705" s="24">
        <v>0</v>
      </c>
      <c r="D705" s="24">
        <v>0</v>
      </c>
      <c r="E705" s="24">
        <v>0</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row>
    <row r="706" spans="1:24" x14ac:dyDescent="0.25">
      <c r="B706" s="42"/>
      <c r="C706" s="26"/>
      <c r="D706" s="26"/>
      <c r="E706" s="26"/>
      <c r="F706" s="26"/>
      <c r="G706" s="26"/>
      <c r="H706" s="26"/>
      <c r="I706" s="26"/>
      <c r="J706" s="26"/>
      <c r="K706" s="26"/>
      <c r="L706" s="26"/>
      <c r="M706" s="26"/>
      <c r="N706" s="26"/>
      <c r="O706" s="26"/>
      <c r="P706" s="26"/>
      <c r="Q706" s="26"/>
      <c r="R706" s="26"/>
      <c r="S706" s="26"/>
      <c r="T706" s="26"/>
      <c r="U706" s="26"/>
      <c r="V706" s="26"/>
      <c r="W706" s="26"/>
      <c r="X706" s="26"/>
    </row>
    <row r="707" spans="1:24" x14ac:dyDescent="0.25">
      <c r="A707" s="37">
        <v>366</v>
      </c>
      <c r="B707" s="42" t="s">
        <v>88</v>
      </c>
      <c r="C707" s="36">
        <v>0</v>
      </c>
      <c r="D707" s="36">
        <v>0</v>
      </c>
      <c r="E707" s="36">
        <v>0</v>
      </c>
      <c r="F707" s="36">
        <v>0</v>
      </c>
      <c r="G707" s="36">
        <v>0</v>
      </c>
      <c r="H707" s="36">
        <v>0</v>
      </c>
      <c r="I707" s="36">
        <v>0</v>
      </c>
      <c r="J707" s="36">
        <v>0</v>
      </c>
      <c r="K707" s="36">
        <v>0</v>
      </c>
      <c r="L707" s="36">
        <v>0</v>
      </c>
      <c r="M707" s="36">
        <v>0</v>
      </c>
      <c r="N707" s="36">
        <v>0</v>
      </c>
      <c r="O707" s="36">
        <v>0</v>
      </c>
      <c r="P707" s="36">
        <v>0</v>
      </c>
      <c r="Q707" s="36">
        <v>0</v>
      </c>
      <c r="R707" s="36">
        <v>0</v>
      </c>
      <c r="S707" s="36">
        <v>0</v>
      </c>
      <c r="T707" s="36">
        <v>0</v>
      </c>
      <c r="U707" s="36">
        <v>0</v>
      </c>
      <c r="V707" s="36">
        <v>0</v>
      </c>
      <c r="W707" s="36">
        <v>0</v>
      </c>
      <c r="X707" s="36"/>
    </row>
    <row r="708" spans="1:24" x14ac:dyDescent="0.25">
      <c r="A708" s="37">
        <v>368</v>
      </c>
      <c r="B708" s="42" t="s">
        <v>89</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row>
    <row r="709" spans="1:24" x14ac:dyDescent="0.25">
      <c r="A709" s="37">
        <v>369</v>
      </c>
      <c r="B709" s="42" t="s">
        <v>90</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A710" s="37">
        <v>370</v>
      </c>
      <c r="B710" s="42" t="s">
        <v>91</v>
      </c>
      <c r="C710" s="28">
        <v>0</v>
      </c>
      <c r="D710" s="28">
        <v>0</v>
      </c>
      <c r="E710" s="28">
        <v>0</v>
      </c>
      <c r="F710" s="28">
        <v>0</v>
      </c>
      <c r="G710" s="28">
        <v>0</v>
      </c>
      <c r="H710" s="28">
        <v>0</v>
      </c>
      <c r="I710" s="28">
        <v>0</v>
      </c>
      <c r="J710" s="28">
        <v>0</v>
      </c>
      <c r="K710" s="28">
        <v>0</v>
      </c>
      <c r="L710" s="28">
        <v>0</v>
      </c>
      <c r="M710" s="28">
        <v>0</v>
      </c>
      <c r="N710" s="28">
        <v>0</v>
      </c>
      <c r="O710" s="28">
        <v>0</v>
      </c>
      <c r="P710" s="28">
        <v>0</v>
      </c>
      <c r="Q710" s="28">
        <v>0</v>
      </c>
      <c r="R710" s="28">
        <v>0</v>
      </c>
      <c r="S710" s="28">
        <v>0</v>
      </c>
      <c r="T710" s="28">
        <v>0</v>
      </c>
      <c r="U710" s="28">
        <v>0</v>
      </c>
      <c r="V710" s="28">
        <v>0</v>
      </c>
      <c r="W710" s="28">
        <v>0</v>
      </c>
      <c r="X710" s="28"/>
    </row>
    <row r="711" spans="1:24" x14ac:dyDescent="0.25">
      <c r="B711" s="42"/>
      <c r="C711" s="26"/>
      <c r="D711" s="26"/>
      <c r="E711" s="26"/>
      <c r="F711" s="26"/>
      <c r="G711" s="26"/>
      <c r="H711" s="26"/>
      <c r="I711" s="26"/>
      <c r="J711" s="26"/>
      <c r="K711" s="26"/>
      <c r="L711" s="26"/>
      <c r="M711" s="26"/>
      <c r="N711" s="26"/>
      <c r="O711" s="26"/>
      <c r="P711" s="26"/>
      <c r="Q711" s="26"/>
      <c r="R711" s="26"/>
      <c r="S711" s="26"/>
      <c r="T711" s="26"/>
      <c r="U711" s="26"/>
      <c r="V711" s="26"/>
      <c r="W711" s="26"/>
      <c r="X711" s="26"/>
    </row>
    <row r="712" spans="1:24" x14ac:dyDescent="0.25">
      <c r="A712" s="37">
        <v>380</v>
      </c>
      <c r="B712" s="42" t="s">
        <v>37</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row>
    <row r="713" spans="1:24" x14ac:dyDescent="0.25">
      <c r="A713" s="37">
        <v>381</v>
      </c>
      <c r="B713" s="42" t="s">
        <v>75</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382</v>
      </c>
      <c r="B714" s="42" t="s">
        <v>76</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5" spans="1:24" x14ac:dyDescent="0.25">
      <c r="A715" s="37">
        <v>383</v>
      </c>
      <c r="B715" s="42" t="s">
        <v>40</v>
      </c>
      <c r="C715" s="24">
        <v>0</v>
      </c>
      <c r="D715" s="24">
        <v>0</v>
      </c>
      <c r="E715" s="24">
        <v>0</v>
      </c>
      <c r="F715" s="24">
        <v>0</v>
      </c>
      <c r="G715" s="24">
        <v>0</v>
      </c>
      <c r="H715" s="24">
        <v>0</v>
      </c>
      <c r="I715" s="24">
        <v>0</v>
      </c>
      <c r="J715" s="24">
        <v>0</v>
      </c>
      <c r="K715" s="24">
        <v>0</v>
      </c>
      <c r="L715" s="24">
        <v>0</v>
      </c>
      <c r="M715" s="24">
        <v>0</v>
      </c>
      <c r="N715" s="24">
        <v>0</v>
      </c>
      <c r="O715" s="24">
        <v>0</v>
      </c>
      <c r="P715" s="24">
        <v>0</v>
      </c>
      <c r="Q715" s="24">
        <v>0</v>
      </c>
      <c r="R715" s="24">
        <v>0</v>
      </c>
      <c r="S715" s="24">
        <v>0</v>
      </c>
      <c r="T715" s="24">
        <v>0</v>
      </c>
      <c r="U715" s="24">
        <v>0</v>
      </c>
      <c r="V715" s="24">
        <v>0</v>
      </c>
      <c r="W715" s="24">
        <v>0</v>
      </c>
      <c r="X715" s="24"/>
    </row>
    <row r="717" spans="1:24" x14ac:dyDescent="0.25">
      <c r="A717" s="37">
        <v>1</v>
      </c>
      <c r="B717" s="42" t="s">
        <v>103</v>
      </c>
      <c r="C717" s="42" t="s">
        <v>103</v>
      </c>
      <c r="D717" s="42"/>
      <c r="E717" s="42"/>
      <c r="F717" s="42"/>
      <c r="G717" s="42"/>
      <c r="H717" s="42"/>
      <c r="I717" s="42"/>
      <c r="J717" s="42"/>
      <c r="K717" s="42"/>
      <c r="L717" s="42"/>
      <c r="M717" s="42"/>
      <c r="N717" s="42"/>
      <c r="O717" s="42"/>
      <c r="P717" s="42"/>
      <c r="Q717" s="42"/>
      <c r="R717" s="42"/>
      <c r="S717" s="42"/>
      <c r="T717" s="42"/>
      <c r="U717" s="42"/>
      <c r="V717" s="42"/>
      <c r="W717" s="42"/>
      <c r="X717" s="42"/>
    </row>
    <row r="718" spans="1:24" x14ac:dyDescent="0.25">
      <c r="A718" s="37">
        <v>283</v>
      </c>
      <c r="B718" s="42" t="s">
        <v>73</v>
      </c>
      <c r="C718" s="42">
        <v>2020</v>
      </c>
      <c r="D718" s="42">
        <v>2021</v>
      </c>
      <c r="E718" s="42">
        <v>2022</v>
      </c>
      <c r="F718" s="42">
        <v>2023</v>
      </c>
      <c r="G718" s="42">
        <v>2024</v>
      </c>
      <c r="H718" s="42">
        <v>2025</v>
      </c>
      <c r="I718" s="42">
        <v>2026</v>
      </c>
      <c r="J718" s="42">
        <v>2027</v>
      </c>
      <c r="K718" s="42">
        <v>2028</v>
      </c>
      <c r="L718" s="42">
        <v>2029</v>
      </c>
      <c r="M718" s="42">
        <v>2030</v>
      </c>
      <c r="N718" s="42">
        <v>2031</v>
      </c>
      <c r="O718" s="42">
        <v>2032</v>
      </c>
      <c r="P718" s="42">
        <v>2033</v>
      </c>
      <c r="Q718" s="42">
        <v>2034</v>
      </c>
      <c r="R718" s="42">
        <v>2035</v>
      </c>
      <c r="S718" s="42">
        <v>2036</v>
      </c>
      <c r="T718" s="42">
        <v>2037</v>
      </c>
      <c r="U718" s="42">
        <v>2038</v>
      </c>
      <c r="V718" s="42">
        <v>2039</v>
      </c>
      <c r="W718" s="42">
        <v>2040</v>
      </c>
      <c r="X718" s="42"/>
    </row>
    <row r="719" spans="1:24" x14ac:dyDescent="0.25">
      <c r="A719" s="37">
        <v>285</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row>
    <row r="720" spans="1:24" x14ac:dyDescent="0.25">
      <c r="A720" s="37">
        <v>287</v>
      </c>
      <c r="B720" s="42" t="s">
        <v>104</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289</v>
      </c>
      <c r="B721" s="42" t="s">
        <v>105</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299</v>
      </c>
      <c r="B722" s="42" t="s">
        <v>78</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301</v>
      </c>
      <c r="B723" s="42" t="s">
        <v>106</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A724" s="37">
        <v>303</v>
      </c>
      <c r="B724" s="42" t="s">
        <v>107</v>
      </c>
      <c r="C724" s="24">
        <v>0</v>
      </c>
      <c r="D724" s="24">
        <v>0</v>
      </c>
      <c r="E724" s="24">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row>
    <row r="725" spans="1:24" x14ac:dyDescent="0.25">
      <c r="B725" s="42"/>
      <c r="C725" s="26"/>
      <c r="D725" s="26"/>
      <c r="E725" s="26"/>
      <c r="F725" s="26"/>
      <c r="G725" s="26"/>
      <c r="H725" s="26"/>
      <c r="I725" s="26"/>
      <c r="J725" s="26"/>
      <c r="K725" s="26"/>
      <c r="L725" s="26"/>
      <c r="M725" s="26"/>
      <c r="N725" s="26"/>
      <c r="O725" s="26"/>
      <c r="P725" s="26"/>
      <c r="Q725" s="26"/>
      <c r="R725" s="26"/>
      <c r="S725" s="26"/>
      <c r="T725" s="26"/>
      <c r="U725" s="26"/>
      <c r="V725" s="26"/>
      <c r="W725" s="26"/>
      <c r="X725" s="26"/>
    </row>
    <row r="726" spans="1:24" x14ac:dyDescent="0.25">
      <c r="A726" s="37">
        <v>330</v>
      </c>
      <c r="B726" s="42" t="s">
        <v>82</v>
      </c>
      <c r="C726" s="36">
        <v>0</v>
      </c>
      <c r="D726" s="36">
        <v>0</v>
      </c>
      <c r="E726" s="36">
        <v>0</v>
      </c>
      <c r="F726" s="36">
        <v>0</v>
      </c>
      <c r="G726" s="36">
        <v>0</v>
      </c>
      <c r="H726" s="36">
        <v>0</v>
      </c>
      <c r="I726" s="36">
        <v>0</v>
      </c>
      <c r="J726" s="36">
        <v>0</v>
      </c>
      <c r="K726" s="36">
        <v>0</v>
      </c>
      <c r="L726" s="36">
        <v>0</v>
      </c>
      <c r="M726" s="36">
        <v>0</v>
      </c>
      <c r="N726" s="36">
        <v>0</v>
      </c>
      <c r="O726" s="36">
        <v>0</v>
      </c>
      <c r="P726" s="36">
        <v>0</v>
      </c>
      <c r="Q726" s="36">
        <v>0</v>
      </c>
      <c r="R726" s="36">
        <v>0</v>
      </c>
      <c r="S726" s="36">
        <v>0</v>
      </c>
      <c r="T726" s="36">
        <v>0</v>
      </c>
      <c r="U726" s="36">
        <v>0</v>
      </c>
      <c r="V726" s="36">
        <v>0</v>
      </c>
      <c r="W726" s="36">
        <v>0</v>
      </c>
      <c r="X726" s="36"/>
    </row>
    <row r="727" spans="1:24" x14ac:dyDescent="0.25">
      <c r="A727" s="37">
        <v>331</v>
      </c>
      <c r="B727" s="42" t="s">
        <v>83</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row>
    <row r="728" spans="1:24" x14ac:dyDescent="0.25">
      <c r="A728" s="37">
        <v>332</v>
      </c>
      <c r="B728" s="42" t="s">
        <v>84</v>
      </c>
      <c r="C728" s="28">
        <v>0</v>
      </c>
      <c r="D728" s="28">
        <v>0</v>
      </c>
      <c r="E728" s="28">
        <v>0</v>
      </c>
      <c r="F728" s="28">
        <v>0</v>
      </c>
      <c r="G728" s="28">
        <v>0</v>
      </c>
      <c r="H728" s="28">
        <v>0</v>
      </c>
      <c r="I728" s="28">
        <v>0</v>
      </c>
      <c r="J728" s="28">
        <v>0</v>
      </c>
      <c r="K728" s="28">
        <v>0</v>
      </c>
      <c r="L728" s="28">
        <v>0</v>
      </c>
      <c r="M728" s="28">
        <v>0</v>
      </c>
      <c r="N728" s="28">
        <v>0</v>
      </c>
      <c r="O728" s="28">
        <v>0</v>
      </c>
      <c r="P728" s="28">
        <v>0</v>
      </c>
      <c r="Q728" s="28">
        <v>0</v>
      </c>
      <c r="R728" s="28">
        <v>0</v>
      </c>
      <c r="S728" s="28">
        <v>0</v>
      </c>
      <c r="T728" s="28">
        <v>0</v>
      </c>
      <c r="U728" s="28">
        <v>0</v>
      </c>
      <c r="V728" s="28">
        <v>0</v>
      </c>
      <c r="W728" s="28">
        <v>0</v>
      </c>
      <c r="X728" s="28"/>
    </row>
    <row r="729" spans="1:24" x14ac:dyDescent="0.25">
      <c r="A729" s="37">
        <v>336</v>
      </c>
      <c r="B729" s="42" t="s">
        <v>85</v>
      </c>
      <c r="C729" s="28">
        <v>1</v>
      </c>
      <c r="D729" s="28">
        <v>1</v>
      </c>
      <c r="E729" s="28">
        <v>1</v>
      </c>
      <c r="F729" s="28">
        <v>1</v>
      </c>
      <c r="G729" s="28">
        <v>1</v>
      </c>
      <c r="H729" s="28">
        <v>1</v>
      </c>
      <c r="I729" s="28">
        <v>1</v>
      </c>
      <c r="J729" s="28">
        <v>1</v>
      </c>
      <c r="K729" s="28">
        <v>1</v>
      </c>
      <c r="L729" s="28">
        <v>1</v>
      </c>
      <c r="M729" s="28">
        <v>1</v>
      </c>
      <c r="N729" s="28">
        <v>1</v>
      </c>
      <c r="O729" s="28">
        <v>1</v>
      </c>
      <c r="P729" s="28">
        <v>1</v>
      </c>
      <c r="Q729" s="28">
        <v>1</v>
      </c>
      <c r="R729" s="28">
        <v>1</v>
      </c>
      <c r="S729" s="28">
        <v>1</v>
      </c>
      <c r="T729" s="28">
        <v>1</v>
      </c>
      <c r="U729" s="28">
        <v>1</v>
      </c>
      <c r="V729" s="28">
        <v>1</v>
      </c>
      <c r="W729" s="28">
        <v>1</v>
      </c>
      <c r="X729" s="28"/>
    </row>
    <row r="730" spans="1:24" x14ac:dyDescent="0.25">
      <c r="B730" s="42"/>
      <c r="C730" s="26"/>
      <c r="D730" s="26"/>
      <c r="E730" s="26"/>
      <c r="F730" s="26"/>
      <c r="G730" s="26"/>
      <c r="H730" s="26"/>
      <c r="I730" s="26"/>
      <c r="J730" s="26"/>
      <c r="K730" s="26"/>
      <c r="L730" s="26"/>
      <c r="M730" s="26"/>
      <c r="N730" s="26"/>
      <c r="O730" s="26"/>
      <c r="P730" s="26"/>
      <c r="Q730" s="26"/>
      <c r="R730" s="26"/>
      <c r="S730" s="26"/>
      <c r="T730" s="26"/>
      <c r="U730" s="26"/>
      <c r="V730" s="26"/>
      <c r="W730" s="26"/>
      <c r="X730" s="26"/>
    </row>
    <row r="731" spans="1:24" x14ac:dyDescent="0.25">
      <c r="A731" s="37">
        <v>339</v>
      </c>
      <c r="B731" s="42" t="s">
        <v>86</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A732" s="37">
        <v>340</v>
      </c>
      <c r="B732" s="42" t="s">
        <v>87</v>
      </c>
      <c r="C732" s="24">
        <v>0</v>
      </c>
      <c r="D732" s="24">
        <v>0</v>
      </c>
      <c r="E732" s="24">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row>
    <row r="733" spans="1:24" x14ac:dyDescent="0.25">
      <c r="B733" s="42"/>
      <c r="C733" s="26"/>
      <c r="D733" s="26"/>
      <c r="E733" s="26"/>
      <c r="F733" s="26"/>
      <c r="G733" s="26"/>
      <c r="H733" s="26"/>
      <c r="I733" s="26"/>
      <c r="J733" s="26"/>
      <c r="K733" s="26"/>
      <c r="L733" s="26"/>
      <c r="M733" s="26"/>
      <c r="N733" s="26"/>
      <c r="O733" s="26"/>
      <c r="P733" s="26"/>
      <c r="Q733" s="26"/>
      <c r="R733" s="26"/>
      <c r="S733" s="26"/>
      <c r="T733" s="26"/>
      <c r="U733" s="26"/>
      <c r="V733" s="26"/>
      <c r="W733" s="26"/>
      <c r="X733" s="26"/>
    </row>
    <row r="734" spans="1:24" x14ac:dyDescent="0.25">
      <c r="A734" s="37">
        <v>366</v>
      </c>
      <c r="B734" s="42" t="s">
        <v>88</v>
      </c>
      <c r="C734" s="36">
        <v>0</v>
      </c>
      <c r="D734" s="36">
        <v>0</v>
      </c>
      <c r="E734" s="36">
        <v>0</v>
      </c>
      <c r="F734" s="36">
        <v>0</v>
      </c>
      <c r="G734" s="36">
        <v>0</v>
      </c>
      <c r="H734" s="36">
        <v>0</v>
      </c>
      <c r="I734" s="36">
        <v>0</v>
      </c>
      <c r="J734" s="36">
        <v>0</v>
      </c>
      <c r="K734" s="36">
        <v>0</v>
      </c>
      <c r="L734" s="36">
        <v>0</v>
      </c>
      <c r="M734" s="36">
        <v>0</v>
      </c>
      <c r="N734" s="36">
        <v>0</v>
      </c>
      <c r="O734" s="36">
        <v>0</v>
      </c>
      <c r="P734" s="36">
        <v>0</v>
      </c>
      <c r="Q734" s="36">
        <v>0</v>
      </c>
      <c r="R734" s="36">
        <v>0</v>
      </c>
      <c r="S734" s="36">
        <v>0</v>
      </c>
      <c r="T734" s="36">
        <v>0</v>
      </c>
      <c r="U734" s="36">
        <v>0</v>
      </c>
      <c r="V734" s="36">
        <v>0</v>
      </c>
      <c r="W734" s="36">
        <v>0</v>
      </c>
      <c r="X734" s="36"/>
    </row>
    <row r="735" spans="1:24" x14ac:dyDescent="0.25">
      <c r="A735" s="37">
        <v>368</v>
      </c>
      <c r="B735" s="42" t="s">
        <v>89</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row>
    <row r="736" spans="1:24" x14ac:dyDescent="0.25">
      <c r="A736" s="37">
        <v>369</v>
      </c>
      <c r="B736" s="42" t="s">
        <v>90</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A737" s="37">
        <v>370</v>
      </c>
      <c r="B737" s="42" t="s">
        <v>91</v>
      </c>
      <c r="C737" s="28">
        <v>0</v>
      </c>
      <c r="D737" s="28">
        <v>0</v>
      </c>
      <c r="E737" s="28">
        <v>0</v>
      </c>
      <c r="F737" s="28">
        <v>0</v>
      </c>
      <c r="G737" s="28">
        <v>0</v>
      </c>
      <c r="H737" s="28">
        <v>0</v>
      </c>
      <c r="I737" s="28">
        <v>0</v>
      </c>
      <c r="J737" s="28">
        <v>0</v>
      </c>
      <c r="K737" s="28">
        <v>0</v>
      </c>
      <c r="L737" s="28">
        <v>0</v>
      </c>
      <c r="M737" s="28">
        <v>0</v>
      </c>
      <c r="N737" s="28">
        <v>0</v>
      </c>
      <c r="O737" s="28">
        <v>0</v>
      </c>
      <c r="P737" s="28">
        <v>0</v>
      </c>
      <c r="Q737" s="28">
        <v>0</v>
      </c>
      <c r="R737" s="28">
        <v>0</v>
      </c>
      <c r="S737" s="28">
        <v>0</v>
      </c>
      <c r="T737" s="28">
        <v>0</v>
      </c>
      <c r="U737" s="28">
        <v>0</v>
      </c>
      <c r="V737" s="28">
        <v>0</v>
      </c>
      <c r="W737" s="28">
        <v>0</v>
      </c>
      <c r="X737" s="28"/>
    </row>
    <row r="738" spans="1:24" x14ac:dyDescent="0.25">
      <c r="B738" s="42"/>
      <c r="C738" s="26"/>
      <c r="D738" s="26"/>
      <c r="E738" s="26"/>
      <c r="F738" s="26"/>
      <c r="G738" s="26"/>
      <c r="H738" s="26"/>
      <c r="I738" s="26"/>
      <c r="J738" s="26"/>
      <c r="K738" s="26"/>
      <c r="L738" s="26"/>
      <c r="M738" s="26"/>
      <c r="N738" s="26"/>
      <c r="O738" s="26"/>
      <c r="P738" s="26"/>
      <c r="Q738" s="26"/>
      <c r="R738" s="26"/>
      <c r="S738" s="26"/>
      <c r="T738" s="26"/>
      <c r="U738" s="26"/>
      <c r="V738" s="26"/>
      <c r="W738" s="26"/>
      <c r="X738" s="26"/>
    </row>
    <row r="739" spans="1:24" x14ac:dyDescent="0.25">
      <c r="A739" s="37">
        <v>380</v>
      </c>
      <c r="B739" s="42" t="s">
        <v>37</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row>
    <row r="740" spans="1:24" x14ac:dyDescent="0.25">
      <c r="A740" s="37">
        <v>381</v>
      </c>
      <c r="B740" s="42" t="s">
        <v>75</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382</v>
      </c>
      <c r="B741" s="42" t="s">
        <v>76</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2" spans="1:24" x14ac:dyDescent="0.25">
      <c r="A742" s="37">
        <v>383</v>
      </c>
      <c r="B742" s="42" t="s">
        <v>40</v>
      </c>
      <c r="C742" s="24">
        <v>0</v>
      </c>
      <c r="D742" s="24">
        <v>0</v>
      </c>
      <c r="E742" s="24">
        <v>0</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row>
    <row r="744" spans="1:24" x14ac:dyDescent="0.25">
      <c r="A744" s="37">
        <v>1</v>
      </c>
      <c r="B744" s="42" t="s">
        <v>103</v>
      </c>
      <c r="C744" s="42" t="s">
        <v>103</v>
      </c>
      <c r="D744" s="42"/>
      <c r="E744" s="42"/>
      <c r="F744" s="42"/>
      <c r="G744" s="42"/>
      <c r="H744" s="42"/>
      <c r="I744" s="42"/>
      <c r="J744" s="42"/>
      <c r="K744" s="42"/>
      <c r="L744" s="42"/>
      <c r="M744" s="42"/>
      <c r="N744" s="42"/>
      <c r="O744" s="42"/>
      <c r="P744" s="42"/>
      <c r="Q744" s="42"/>
      <c r="R744" s="42"/>
      <c r="S744" s="42"/>
      <c r="T744" s="42"/>
      <c r="U744" s="42"/>
      <c r="V744" s="42"/>
      <c r="W744" s="42"/>
      <c r="X744" s="42"/>
    </row>
    <row r="745" spans="1:24" x14ac:dyDescent="0.25">
      <c r="A745" s="37">
        <v>283</v>
      </c>
      <c r="B745" s="42" t="s">
        <v>73</v>
      </c>
      <c r="C745" s="42">
        <v>2020</v>
      </c>
      <c r="D745" s="42">
        <v>2021</v>
      </c>
      <c r="E745" s="42">
        <v>2022</v>
      </c>
      <c r="F745" s="42">
        <v>2023</v>
      </c>
      <c r="G745" s="42">
        <v>2024</v>
      </c>
      <c r="H745" s="42">
        <v>2025</v>
      </c>
      <c r="I745" s="42">
        <v>2026</v>
      </c>
      <c r="J745" s="42">
        <v>2027</v>
      </c>
      <c r="K745" s="42">
        <v>2028</v>
      </c>
      <c r="L745" s="42">
        <v>2029</v>
      </c>
      <c r="M745" s="42">
        <v>2030</v>
      </c>
      <c r="N745" s="42">
        <v>2031</v>
      </c>
      <c r="O745" s="42">
        <v>2032</v>
      </c>
      <c r="P745" s="42">
        <v>2033</v>
      </c>
      <c r="Q745" s="42">
        <v>2034</v>
      </c>
      <c r="R745" s="42">
        <v>2035</v>
      </c>
      <c r="S745" s="42">
        <v>2036</v>
      </c>
      <c r="T745" s="42">
        <v>2037</v>
      </c>
      <c r="U745" s="42">
        <v>2038</v>
      </c>
      <c r="V745" s="42">
        <v>2039</v>
      </c>
      <c r="W745" s="42">
        <v>2040</v>
      </c>
      <c r="X745" s="42"/>
    </row>
    <row r="746" spans="1:24" x14ac:dyDescent="0.25">
      <c r="A746" s="37">
        <v>285</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row>
    <row r="747" spans="1:24" x14ac:dyDescent="0.25">
      <c r="A747" s="37">
        <v>287</v>
      </c>
      <c r="B747" s="42" t="s">
        <v>104</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289</v>
      </c>
      <c r="B748" s="42" t="s">
        <v>105</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299</v>
      </c>
      <c r="B749" s="42" t="s">
        <v>78</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301</v>
      </c>
      <c r="B750" s="42" t="s">
        <v>106</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A751" s="37">
        <v>303</v>
      </c>
      <c r="B751" s="42" t="s">
        <v>107</v>
      </c>
      <c r="C751" s="24">
        <v>0</v>
      </c>
      <c r="D751" s="24">
        <v>0</v>
      </c>
      <c r="E751" s="24">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row>
    <row r="752" spans="1:24" x14ac:dyDescent="0.25">
      <c r="B752" s="42"/>
      <c r="C752" s="26"/>
      <c r="D752" s="26"/>
      <c r="E752" s="26"/>
      <c r="F752" s="26"/>
      <c r="G752" s="26"/>
      <c r="H752" s="26"/>
      <c r="I752" s="26"/>
      <c r="J752" s="26"/>
      <c r="K752" s="26"/>
      <c r="L752" s="26"/>
      <c r="M752" s="26"/>
      <c r="N752" s="26"/>
      <c r="O752" s="26"/>
      <c r="P752" s="26"/>
      <c r="Q752" s="26"/>
      <c r="R752" s="26"/>
      <c r="S752" s="26"/>
      <c r="T752" s="26"/>
      <c r="U752" s="26"/>
      <c r="V752" s="26"/>
      <c r="W752" s="26"/>
      <c r="X752" s="26"/>
    </row>
    <row r="753" spans="1:24" x14ac:dyDescent="0.25">
      <c r="A753" s="37">
        <v>330</v>
      </c>
      <c r="B753" s="42" t="s">
        <v>82</v>
      </c>
      <c r="C753" s="36">
        <v>0</v>
      </c>
      <c r="D753" s="36">
        <v>0</v>
      </c>
      <c r="E753" s="36">
        <v>0</v>
      </c>
      <c r="F753" s="36">
        <v>0</v>
      </c>
      <c r="G753" s="36">
        <v>0</v>
      </c>
      <c r="H753" s="36">
        <v>0</v>
      </c>
      <c r="I753" s="36">
        <v>0</v>
      </c>
      <c r="J753" s="36">
        <v>0</v>
      </c>
      <c r="K753" s="36">
        <v>0</v>
      </c>
      <c r="L753" s="36">
        <v>0</v>
      </c>
      <c r="M753" s="36">
        <v>0</v>
      </c>
      <c r="N753" s="36">
        <v>0</v>
      </c>
      <c r="O753" s="36">
        <v>0</v>
      </c>
      <c r="P753" s="36">
        <v>0</v>
      </c>
      <c r="Q753" s="36">
        <v>0</v>
      </c>
      <c r="R753" s="36">
        <v>0</v>
      </c>
      <c r="S753" s="36">
        <v>0</v>
      </c>
      <c r="T753" s="36">
        <v>0</v>
      </c>
      <c r="U753" s="36">
        <v>0</v>
      </c>
      <c r="V753" s="36">
        <v>0</v>
      </c>
      <c r="W753" s="36">
        <v>0</v>
      </c>
      <c r="X753" s="36"/>
    </row>
    <row r="754" spans="1:24" x14ac:dyDescent="0.25">
      <c r="A754" s="37">
        <v>331</v>
      </c>
      <c r="B754" s="42" t="s">
        <v>83</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row>
    <row r="755" spans="1:24" x14ac:dyDescent="0.25">
      <c r="A755" s="37">
        <v>332</v>
      </c>
      <c r="B755" s="42" t="s">
        <v>84</v>
      </c>
      <c r="C755" s="28">
        <v>0</v>
      </c>
      <c r="D755" s="28">
        <v>0</v>
      </c>
      <c r="E755" s="28">
        <v>0</v>
      </c>
      <c r="F755" s="28">
        <v>0</v>
      </c>
      <c r="G755" s="28">
        <v>0</v>
      </c>
      <c r="H755" s="28">
        <v>0</v>
      </c>
      <c r="I755" s="28">
        <v>0</v>
      </c>
      <c r="J755" s="28">
        <v>0</v>
      </c>
      <c r="K755" s="28">
        <v>0</v>
      </c>
      <c r="L755" s="28">
        <v>0</v>
      </c>
      <c r="M755" s="28">
        <v>0</v>
      </c>
      <c r="N755" s="28">
        <v>0</v>
      </c>
      <c r="O755" s="28">
        <v>0</v>
      </c>
      <c r="P755" s="28">
        <v>0</v>
      </c>
      <c r="Q755" s="28">
        <v>0</v>
      </c>
      <c r="R755" s="28">
        <v>0</v>
      </c>
      <c r="S755" s="28">
        <v>0</v>
      </c>
      <c r="T755" s="28">
        <v>0</v>
      </c>
      <c r="U755" s="28">
        <v>0</v>
      </c>
      <c r="V755" s="28">
        <v>0</v>
      </c>
      <c r="W755" s="28">
        <v>0</v>
      </c>
      <c r="X755" s="28"/>
    </row>
    <row r="756" spans="1:24" x14ac:dyDescent="0.25">
      <c r="A756" s="37">
        <v>336</v>
      </c>
      <c r="B756" s="42" t="s">
        <v>85</v>
      </c>
      <c r="C756" s="28">
        <v>1</v>
      </c>
      <c r="D756" s="28">
        <v>1</v>
      </c>
      <c r="E756" s="28">
        <v>1</v>
      </c>
      <c r="F756" s="28">
        <v>1</v>
      </c>
      <c r="G756" s="28">
        <v>1</v>
      </c>
      <c r="H756" s="28">
        <v>1</v>
      </c>
      <c r="I756" s="28">
        <v>1</v>
      </c>
      <c r="J756" s="28">
        <v>1</v>
      </c>
      <c r="K756" s="28">
        <v>1</v>
      </c>
      <c r="L756" s="28">
        <v>1</v>
      </c>
      <c r="M756" s="28">
        <v>1</v>
      </c>
      <c r="N756" s="28">
        <v>1</v>
      </c>
      <c r="O756" s="28">
        <v>1</v>
      </c>
      <c r="P756" s="28">
        <v>1</v>
      </c>
      <c r="Q756" s="28">
        <v>1</v>
      </c>
      <c r="R756" s="28">
        <v>1</v>
      </c>
      <c r="S756" s="28">
        <v>1</v>
      </c>
      <c r="T756" s="28">
        <v>1</v>
      </c>
      <c r="U756" s="28">
        <v>1</v>
      </c>
      <c r="V756" s="28">
        <v>1</v>
      </c>
      <c r="W756" s="28">
        <v>1</v>
      </c>
      <c r="X756" s="28"/>
    </row>
    <row r="757" spans="1:24" x14ac:dyDescent="0.25">
      <c r="B757" s="42"/>
      <c r="C757" s="26"/>
      <c r="D757" s="26"/>
      <c r="E757" s="26"/>
      <c r="F757" s="26"/>
      <c r="G757" s="26"/>
      <c r="H757" s="26"/>
      <c r="I757" s="26"/>
      <c r="J757" s="26"/>
      <c r="K757" s="26"/>
      <c r="L757" s="26"/>
      <c r="M757" s="26"/>
      <c r="N757" s="26"/>
      <c r="O757" s="26"/>
      <c r="P757" s="26"/>
      <c r="Q757" s="26"/>
      <c r="R757" s="26"/>
      <c r="S757" s="26"/>
      <c r="T757" s="26"/>
      <c r="U757" s="26"/>
      <c r="V757" s="26"/>
      <c r="W757" s="26"/>
      <c r="X757" s="26"/>
    </row>
    <row r="758" spans="1:24" x14ac:dyDescent="0.25">
      <c r="A758" s="37">
        <v>339</v>
      </c>
      <c r="B758" s="42" t="s">
        <v>86</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A759" s="37">
        <v>340</v>
      </c>
      <c r="B759" s="42" t="s">
        <v>87</v>
      </c>
      <c r="C759" s="24">
        <v>0</v>
      </c>
      <c r="D759" s="24">
        <v>0</v>
      </c>
      <c r="E759" s="24">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row>
    <row r="760" spans="1:24" x14ac:dyDescent="0.25">
      <c r="B760" s="42"/>
      <c r="C760" s="26"/>
      <c r="D760" s="26"/>
      <c r="E760" s="26"/>
      <c r="F760" s="26"/>
      <c r="G760" s="26"/>
      <c r="H760" s="26"/>
      <c r="I760" s="26"/>
      <c r="J760" s="26"/>
      <c r="K760" s="26"/>
      <c r="L760" s="26"/>
      <c r="M760" s="26"/>
      <c r="N760" s="26"/>
      <c r="O760" s="26"/>
      <c r="P760" s="26"/>
      <c r="Q760" s="26"/>
      <c r="R760" s="26"/>
      <c r="S760" s="26"/>
      <c r="T760" s="26"/>
      <c r="U760" s="26"/>
      <c r="V760" s="26"/>
      <c r="W760" s="26"/>
      <c r="X760" s="26"/>
    </row>
    <row r="761" spans="1:24" x14ac:dyDescent="0.25">
      <c r="A761" s="37">
        <v>366</v>
      </c>
      <c r="B761" s="42" t="s">
        <v>88</v>
      </c>
      <c r="C761" s="36">
        <v>0</v>
      </c>
      <c r="D761" s="36">
        <v>0</v>
      </c>
      <c r="E761" s="36">
        <v>0</v>
      </c>
      <c r="F761" s="36">
        <v>0</v>
      </c>
      <c r="G761" s="36">
        <v>0</v>
      </c>
      <c r="H761" s="36">
        <v>0</v>
      </c>
      <c r="I761" s="36">
        <v>0</v>
      </c>
      <c r="J761" s="36">
        <v>0</v>
      </c>
      <c r="K761" s="36">
        <v>0</v>
      </c>
      <c r="L761" s="36">
        <v>0</v>
      </c>
      <c r="M761" s="36">
        <v>0</v>
      </c>
      <c r="N761" s="36">
        <v>0</v>
      </c>
      <c r="O761" s="36">
        <v>0</v>
      </c>
      <c r="P761" s="36">
        <v>0</v>
      </c>
      <c r="Q761" s="36">
        <v>0</v>
      </c>
      <c r="R761" s="36">
        <v>0</v>
      </c>
      <c r="S761" s="36">
        <v>0</v>
      </c>
      <c r="T761" s="36">
        <v>0</v>
      </c>
      <c r="U761" s="36">
        <v>0</v>
      </c>
      <c r="V761" s="36">
        <v>0</v>
      </c>
      <c r="W761" s="36">
        <v>0</v>
      </c>
      <c r="X761" s="36"/>
    </row>
    <row r="762" spans="1:24" x14ac:dyDescent="0.25">
      <c r="A762" s="37">
        <v>368</v>
      </c>
      <c r="B762" s="42" t="s">
        <v>89</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row>
    <row r="763" spans="1:24" x14ac:dyDescent="0.25">
      <c r="A763" s="37">
        <v>369</v>
      </c>
      <c r="B763" s="42" t="s">
        <v>90</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A764" s="37">
        <v>370</v>
      </c>
      <c r="B764" s="42" t="s">
        <v>91</v>
      </c>
      <c r="C764" s="28">
        <v>0</v>
      </c>
      <c r="D764" s="28">
        <v>0</v>
      </c>
      <c r="E764" s="28">
        <v>0</v>
      </c>
      <c r="F764" s="28">
        <v>0</v>
      </c>
      <c r="G764" s="28">
        <v>0</v>
      </c>
      <c r="H764" s="28">
        <v>0</v>
      </c>
      <c r="I764" s="28">
        <v>0</v>
      </c>
      <c r="J764" s="28">
        <v>0</v>
      </c>
      <c r="K764" s="28">
        <v>0</v>
      </c>
      <c r="L764" s="28">
        <v>0</v>
      </c>
      <c r="M764" s="28">
        <v>0</v>
      </c>
      <c r="N764" s="28">
        <v>0</v>
      </c>
      <c r="O764" s="28">
        <v>0</v>
      </c>
      <c r="P764" s="28">
        <v>0</v>
      </c>
      <c r="Q764" s="28">
        <v>0</v>
      </c>
      <c r="R764" s="28">
        <v>0</v>
      </c>
      <c r="S764" s="28">
        <v>0</v>
      </c>
      <c r="T764" s="28">
        <v>0</v>
      </c>
      <c r="U764" s="28">
        <v>0</v>
      </c>
      <c r="V764" s="28">
        <v>0</v>
      </c>
      <c r="W764" s="28">
        <v>0</v>
      </c>
      <c r="X764" s="28"/>
    </row>
    <row r="765" spans="1:24" x14ac:dyDescent="0.25">
      <c r="B765" s="42"/>
      <c r="C765" s="26"/>
      <c r="D765" s="26"/>
      <c r="E765" s="26"/>
      <c r="F765" s="26"/>
      <c r="G765" s="26"/>
      <c r="H765" s="26"/>
      <c r="I765" s="26"/>
      <c r="J765" s="26"/>
      <c r="K765" s="26"/>
      <c r="L765" s="26"/>
      <c r="M765" s="26"/>
      <c r="N765" s="26"/>
      <c r="O765" s="26"/>
      <c r="P765" s="26"/>
      <c r="Q765" s="26"/>
      <c r="R765" s="26"/>
      <c r="S765" s="26"/>
      <c r="T765" s="26"/>
      <c r="U765" s="26"/>
      <c r="V765" s="26"/>
      <c r="W765" s="26"/>
      <c r="X765" s="26"/>
    </row>
    <row r="766" spans="1:24" x14ac:dyDescent="0.25">
      <c r="A766" s="37">
        <v>380</v>
      </c>
      <c r="B766" s="42" t="s">
        <v>37</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row>
    <row r="767" spans="1:24" x14ac:dyDescent="0.25">
      <c r="A767" s="37">
        <v>381</v>
      </c>
      <c r="B767" s="42" t="s">
        <v>75</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382</v>
      </c>
      <c r="B768" s="42" t="s">
        <v>76</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69" spans="1:24" x14ac:dyDescent="0.25">
      <c r="A769" s="37">
        <v>383</v>
      </c>
      <c r="B769" s="42" t="s">
        <v>40</v>
      </c>
      <c r="C769" s="24">
        <v>0</v>
      </c>
      <c r="D769" s="24">
        <v>0</v>
      </c>
      <c r="E769" s="24">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row>
    <row r="771" spans="1:24" x14ac:dyDescent="0.25">
      <c r="A771" s="37">
        <v>1</v>
      </c>
      <c r="B771" s="42" t="s">
        <v>103</v>
      </c>
      <c r="C771" s="42" t="s">
        <v>103</v>
      </c>
      <c r="D771" s="42"/>
      <c r="E771" s="42"/>
      <c r="F771" s="42"/>
      <c r="G771" s="42"/>
      <c r="H771" s="42"/>
      <c r="I771" s="42"/>
      <c r="J771" s="42"/>
      <c r="K771" s="42"/>
      <c r="L771" s="42"/>
      <c r="M771" s="42"/>
      <c r="N771" s="42"/>
      <c r="O771" s="42"/>
      <c r="P771" s="42"/>
      <c r="Q771" s="42"/>
      <c r="R771" s="42"/>
      <c r="S771" s="42"/>
      <c r="T771" s="42"/>
      <c r="U771" s="42"/>
      <c r="V771" s="42"/>
      <c r="W771" s="42"/>
      <c r="X771" s="42"/>
    </row>
    <row r="772" spans="1:24" x14ac:dyDescent="0.25">
      <c r="A772" s="37">
        <v>283</v>
      </c>
      <c r="B772" s="42" t="s">
        <v>73</v>
      </c>
      <c r="C772" s="42">
        <v>2020</v>
      </c>
      <c r="D772" s="42">
        <v>2021</v>
      </c>
      <c r="E772" s="42">
        <v>2022</v>
      </c>
      <c r="F772" s="42">
        <v>2023</v>
      </c>
      <c r="G772" s="42">
        <v>2024</v>
      </c>
      <c r="H772" s="42">
        <v>2025</v>
      </c>
      <c r="I772" s="42">
        <v>2026</v>
      </c>
      <c r="J772" s="42">
        <v>2027</v>
      </c>
      <c r="K772" s="42">
        <v>2028</v>
      </c>
      <c r="L772" s="42">
        <v>2029</v>
      </c>
      <c r="M772" s="42">
        <v>2030</v>
      </c>
      <c r="N772" s="42">
        <v>2031</v>
      </c>
      <c r="O772" s="42">
        <v>2032</v>
      </c>
      <c r="P772" s="42">
        <v>2033</v>
      </c>
      <c r="Q772" s="42">
        <v>2034</v>
      </c>
      <c r="R772" s="42">
        <v>2035</v>
      </c>
      <c r="S772" s="42">
        <v>2036</v>
      </c>
      <c r="T772" s="42">
        <v>2037</v>
      </c>
      <c r="U772" s="42">
        <v>2038</v>
      </c>
      <c r="V772" s="42">
        <v>2039</v>
      </c>
      <c r="W772" s="42">
        <v>2040</v>
      </c>
      <c r="X772" s="42"/>
    </row>
    <row r="773" spans="1:24" x14ac:dyDescent="0.25">
      <c r="A773" s="37">
        <v>285</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row>
    <row r="774" spans="1:24" x14ac:dyDescent="0.25">
      <c r="A774" s="37">
        <v>287</v>
      </c>
      <c r="B774" s="42" t="s">
        <v>104</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289</v>
      </c>
      <c r="B775" s="42" t="s">
        <v>105</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299</v>
      </c>
      <c r="B776" s="42" t="s">
        <v>78</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301</v>
      </c>
      <c r="B777" s="42" t="s">
        <v>106</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A778" s="37">
        <v>303</v>
      </c>
      <c r="B778" s="42" t="s">
        <v>107</v>
      </c>
      <c r="C778" s="24">
        <v>0</v>
      </c>
      <c r="D778" s="24">
        <v>0</v>
      </c>
      <c r="E778" s="24">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row>
    <row r="779" spans="1:24" x14ac:dyDescent="0.25">
      <c r="B779" s="42"/>
      <c r="C779" s="26"/>
      <c r="D779" s="26"/>
      <c r="E779" s="26"/>
      <c r="F779" s="26"/>
      <c r="G779" s="26"/>
      <c r="H779" s="26"/>
      <c r="I779" s="26"/>
      <c r="J779" s="26"/>
      <c r="K779" s="26"/>
      <c r="L779" s="26"/>
      <c r="M779" s="26"/>
      <c r="N779" s="26"/>
      <c r="O779" s="26"/>
      <c r="P779" s="26"/>
      <c r="Q779" s="26"/>
      <c r="R779" s="26"/>
      <c r="S779" s="26"/>
      <c r="T779" s="26"/>
      <c r="U779" s="26"/>
      <c r="V779" s="26"/>
      <c r="W779" s="26"/>
      <c r="X779" s="26"/>
    </row>
    <row r="780" spans="1:24" x14ac:dyDescent="0.25">
      <c r="A780" s="37">
        <v>330</v>
      </c>
      <c r="B780" s="42" t="s">
        <v>82</v>
      </c>
      <c r="C780" s="36">
        <v>0</v>
      </c>
      <c r="D780" s="36">
        <v>0</v>
      </c>
      <c r="E780" s="36">
        <v>0</v>
      </c>
      <c r="F780" s="36">
        <v>0</v>
      </c>
      <c r="G780" s="36">
        <v>0</v>
      </c>
      <c r="H780" s="36">
        <v>0</v>
      </c>
      <c r="I780" s="36">
        <v>0</v>
      </c>
      <c r="J780" s="36">
        <v>0</v>
      </c>
      <c r="K780" s="36">
        <v>0</v>
      </c>
      <c r="L780" s="36">
        <v>0</v>
      </c>
      <c r="M780" s="36">
        <v>0</v>
      </c>
      <c r="N780" s="36">
        <v>0</v>
      </c>
      <c r="O780" s="36">
        <v>0</v>
      </c>
      <c r="P780" s="36">
        <v>0</v>
      </c>
      <c r="Q780" s="36">
        <v>0</v>
      </c>
      <c r="R780" s="36">
        <v>0</v>
      </c>
      <c r="S780" s="36">
        <v>0</v>
      </c>
      <c r="T780" s="36">
        <v>0</v>
      </c>
      <c r="U780" s="36">
        <v>0</v>
      </c>
      <c r="V780" s="36">
        <v>0</v>
      </c>
      <c r="W780" s="36">
        <v>0</v>
      </c>
      <c r="X780" s="36"/>
    </row>
    <row r="781" spans="1:24" x14ac:dyDescent="0.25">
      <c r="A781" s="37">
        <v>331</v>
      </c>
      <c r="B781" s="42" t="s">
        <v>83</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row>
    <row r="782" spans="1:24" x14ac:dyDescent="0.25">
      <c r="A782" s="37">
        <v>332</v>
      </c>
      <c r="B782" s="42" t="s">
        <v>84</v>
      </c>
      <c r="C782" s="28">
        <v>0</v>
      </c>
      <c r="D782" s="28">
        <v>0</v>
      </c>
      <c r="E782" s="28">
        <v>0</v>
      </c>
      <c r="F782" s="28">
        <v>0</v>
      </c>
      <c r="G782" s="28">
        <v>0</v>
      </c>
      <c r="H782" s="28">
        <v>0</v>
      </c>
      <c r="I782" s="28">
        <v>0</v>
      </c>
      <c r="J782" s="28">
        <v>0</v>
      </c>
      <c r="K782" s="28">
        <v>0</v>
      </c>
      <c r="L782" s="28">
        <v>0</v>
      </c>
      <c r="M782" s="28">
        <v>0</v>
      </c>
      <c r="N782" s="28">
        <v>0</v>
      </c>
      <c r="O782" s="28">
        <v>0</v>
      </c>
      <c r="P782" s="28">
        <v>0</v>
      </c>
      <c r="Q782" s="28">
        <v>0</v>
      </c>
      <c r="R782" s="28">
        <v>0</v>
      </c>
      <c r="S782" s="28">
        <v>0</v>
      </c>
      <c r="T782" s="28">
        <v>0</v>
      </c>
      <c r="U782" s="28">
        <v>0</v>
      </c>
      <c r="V782" s="28">
        <v>0</v>
      </c>
      <c r="W782" s="28">
        <v>0</v>
      </c>
      <c r="X782" s="28"/>
    </row>
    <row r="783" spans="1:24" x14ac:dyDescent="0.25">
      <c r="A783" s="37">
        <v>336</v>
      </c>
      <c r="B783" s="42" t="s">
        <v>85</v>
      </c>
      <c r="C783" s="28">
        <v>1</v>
      </c>
      <c r="D783" s="28">
        <v>1</v>
      </c>
      <c r="E783" s="28">
        <v>1</v>
      </c>
      <c r="F783" s="28">
        <v>1</v>
      </c>
      <c r="G783" s="28">
        <v>1</v>
      </c>
      <c r="H783" s="28">
        <v>1</v>
      </c>
      <c r="I783" s="28">
        <v>1</v>
      </c>
      <c r="J783" s="28">
        <v>1</v>
      </c>
      <c r="K783" s="28">
        <v>1</v>
      </c>
      <c r="L783" s="28">
        <v>1</v>
      </c>
      <c r="M783" s="28">
        <v>1</v>
      </c>
      <c r="N783" s="28">
        <v>1</v>
      </c>
      <c r="O783" s="28">
        <v>1</v>
      </c>
      <c r="P783" s="28">
        <v>1</v>
      </c>
      <c r="Q783" s="28">
        <v>1</v>
      </c>
      <c r="R783" s="28">
        <v>1</v>
      </c>
      <c r="S783" s="28">
        <v>1</v>
      </c>
      <c r="T783" s="28">
        <v>1</v>
      </c>
      <c r="U783" s="28">
        <v>1</v>
      </c>
      <c r="V783" s="28">
        <v>1</v>
      </c>
      <c r="W783" s="28">
        <v>1</v>
      </c>
      <c r="X783" s="28"/>
    </row>
    <row r="784" spans="1:24" x14ac:dyDescent="0.25">
      <c r="B784" s="42"/>
      <c r="C784" s="26"/>
      <c r="D784" s="26"/>
      <c r="E784" s="26"/>
      <c r="F784" s="26"/>
      <c r="G784" s="26"/>
      <c r="H784" s="26"/>
      <c r="I784" s="26"/>
      <c r="J784" s="26"/>
      <c r="K784" s="26"/>
      <c r="L784" s="26"/>
      <c r="M784" s="26"/>
      <c r="N784" s="26"/>
      <c r="O784" s="26"/>
      <c r="P784" s="26"/>
      <c r="Q784" s="26"/>
      <c r="R784" s="26"/>
      <c r="S784" s="26"/>
      <c r="T784" s="26"/>
      <c r="U784" s="26"/>
      <c r="V784" s="26"/>
      <c r="W784" s="26"/>
      <c r="X784" s="26"/>
    </row>
    <row r="785" spans="1:24" x14ac:dyDescent="0.25">
      <c r="A785" s="37">
        <v>339</v>
      </c>
      <c r="B785" s="42" t="s">
        <v>86</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A786" s="37">
        <v>340</v>
      </c>
      <c r="B786" s="42" t="s">
        <v>87</v>
      </c>
      <c r="C786" s="24">
        <v>0</v>
      </c>
      <c r="D786" s="24">
        <v>0</v>
      </c>
      <c r="E786" s="24">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row>
    <row r="787" spans="1:24" x14ac:dyDescent="0.25">
      <c r="B787" s="42"/>
      <c r="C787" s="26"/>
      <c r="D787" s="26"/>
      <c r="E787" s="26"/>
      <c r="F787" s="26"/>
      <c r="G787" s="26"/>
      <c r="H787" s="26"/>
      <c r="I787" s="26"/>
      <c r="J787" s="26"/>
      <c r="K787" s="26"/>
      <c r="L787" s="26"/>
      <c r="M787" s="26"/>
      <c r="N787" s="26"/>
      <c r="O787" s="26"/>
      <c r="P787" s="26"/>
      <c r="Q787" s="26"/>
      <c r="R787" s="26"/>
      <c r="S787" s="26"/>
      <c r="T787" s="26"/>
      <c r="U787" s="26"/>
      <c r="V787" s="26"/>
      <c r="W787" s="26"/>
      <c r="X787" s="26"/>
    </row>
    <row r="788" spans="1:24" x14ac:dyDescent="0.25">
      <c r="A788" s="37">
        <v>366</v>
      </c>
      <c r="B788" s="42" t="s">
        <v>88</v>
      </c>
      <c r="C788" s="36">
        <v>0</v>
      </c>
      <c r="D788" s="36">
        <v>0</v>
      </c>
      <c r="E788" s="36">
        <v>0</v>
      </c>
      <c r="F788" s="36">
        <v>0</v>
      </c>
      <c r="G788" s="36">
        <v>0</v>
      </c>
      <c r="H788" s="36">
        <v>0</v>
      </c>
      <c r="I788" s="36">
        <v>0</v>
      </c>
      <c r="J788" s="36">
        <v>0</v>
      </c>
      <c r="K788" s="36">
        <v>0</v>
      </c>
      <c r="L788" s="36">
        <v>0</v>
      </c>
      <c r="M788" s="36">
        <v>0</v>
      </c>
      <c r="N788" s="36">
        <v>0</v>
      </c>
      <c r="O788" s="36">
        <v>0</v>
      </c>
      <c r="P788" s="36">
        <v>0</v>
      </c>
      <c r="Q788" s="36">
        <v>0</v>
      </c>
      <c r="R788" s="36">
        <v>0</v>
      </c>
      <c r="S788" s="36">
        <v>0</v>
      </c>
      <c r="T788" s="36">
        <v>0</v>
      </c>
      <c r="U788" s="36">
        <v>0</v>
      </c>
      <c r="V788" s="36">
        <v>0</v>
      </c>
      <c r="W788" s="36">
        <v>0</v>
      </c>
      <c r="X788" s="36"/>
    </row>
    <row r="789" spans="1:24" x14ac:dyDescent="0.25">
      <c r="A789" s="37">
        <v>368</v>
      </c>
      <c r="B789" s="42" t="s">
        <v>89</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row>
    <row r="790" spans="1:24" x14ac:dyDescent="0.25">
      <c r="A790" s="37">
        <v>369</v>
      </c>
      <c r="B790" s="42" t="s">
        <v>90</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A791" s="37">
        <v>370</v>
      </c>
      <c r="B791" s="42" t="s">
        <v>91</v>
      </c>
      <c r="C791" s="28">
        <v>0</v>
      </c>
      <c r="D791" s="28">
        <v>0</v>
      </c>
      <c r="E791" s="28">
        <v>0</v>
      </c>
      <c r="F791" s="28">
        <v>0</v>
      </c>
      <c r="G791" s="28">
        <v>0</v>
      </c>
      <c r="H791" s="28">
        <v>0</v>
      </c>
      <c r="I791" s="28">
        <v>0</v>
      </c>
      <c r="J791" s="28">
        <v>0</v>
      </c>
      <c r="K791" s="28">
        <v>0</v>
      </c>
      <c r="L791" s="28">
        <v>0</v>
      </c>
      <c r="M791" s="28">
        <v>0</v>
      </c>
      <c r="N791" s="28">
        <v>0</v>
      </c>
      <c r="O791" s="28">
        <v>0</v>
      </c>
      <c r="P791" s="28">
        <v>0</v>
      </c>
      <c r="Q791" s="28">
        <v>0</v>
      </c>
      <c r="R791" s="28">
        <v>0</v>
      </c>
      <c r="S791" s="28">
        <v>0</v>
      </c>
      <c r="T791" s="28">
        <v>0</v>
      </c>
      <c r="U791" s="28">
        <v>0</v>
      </c>
      <c r="V791" s="28">
        <v>0</v>
      </c>
      <c r="W791" s="28">
        <v>0</v>
      </c>
      <c r="X791" s="28"/>
    </row>
    <row r="792" spans="1:24" x14ac:dyDescent="0.25">
      <c r="B792" s="42"/>
      <c r="C792" s="26"/>
      <c r="D792" s="26"/>
      <c r="E792" s="26"/>
      <c r="F792" s="26"/>
      <c r="G792" s="26"/>
      <c r="H792" s="26"/>
      <c r="I792" s="26"/>
      <c r="J792" s="26"/>
      <c r="K792" s="26"/>
      <c r="L792" s="26"/>
      <c r="M792" s="26"/>
      <c r="N792" s="26"/>
      <c r="O792" s="26"/>
      <c r="P792" s="26"/>
      <c r="Q792" s="26"/>
      <c r="R792" s="26"/>
      <c r="S792" s="26"/>
      <c r="T792" s="26"/>
      <c r="U792" s="26"/>
      <c r="V792" s="26"/>
      <c r="W792" s="26"/>
      <c r="X792" s="26"/>
    </row>
    <row r="793" spans="1:24" x14ac:dyDescent="0.25">
      <c r="A793" s="37">
        <v>380</v>
      </c>
      <c r="B793" s="42" t="s">
        <v>37</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row>
    <row r="794" spans="1:24" x14ac:dyDescent="0.25">
      <c r="A794" s="37">
        <v>381</v>
      </c>
      <c r="B794" s="42" t="s">
        <v>75</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382</v>
      </c>
      <c r="B795" s="42" t="s">
        <v>76</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6" spans="1:24" x14ac:dyDescent="0.25">
      <c r="A796" s="37">
        <v>383</v>
      </c>
      <c r="B796" s="42" t="s">
        <v>40</v>
      </c>
      <c r="C796" s="24">
        <v>0</v>
      </c>
      <c r="D796" s="24">
        <v>0</v>
      </c>
      <c r="E796" s="24">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row>
    <row r="798" spans="1:24" x14ac:dyDescent="0.25">
      <c r="A798" s="37">
        <v>1</v>
      </c>
      <c r="B798" s="42" t="s">
        <v>103</v>
      </c>
      <c r="C798" s="42" t="s">
        <v>103</v>
      </c>
      <c r="D798" s="42"/>
      <c r="E798" s="42"/>
      <c r="F798" s="42"/>
      <c r="G798" s="42"/>
      <c r="H798" s="42"/>
      <c r="I798" s="42"/>
      <c r="J798" s="42"/>
      <c r="K798" s="42"/>
      <c r="L798" s="42"/>
      <c r="M798" s="42"/>
      <c r="N798" s="42"/>
      <c r="O798" s="42"/>
      <c r="P798" s="42"/>
      <c r="Q798" s="42"/>
      <c r="R798" s="42"/>
      <c r="S798" s="42"/>
      <c r="T798" s="42"/>
      <c r="U798" s="42"/>
      <c r="V798" s="42"/>
      <c r="W798" s="42"/>
      <c r="X798" s="42"/>
    </row>
    <row r="799" spans="1:24" x14ac:dyDescent="0.25">
      <c r="A799" s="37">
        <v>283</v>
      </c>
      <c r="B799" s="42" t="s">
        <v>73</v>
      </c>
      <c r="C799" s="42">
        <v>2020</v>
      </c>
      <c r="D799" s="42">
        <v>2021</v>
      </c>
      <c r="E799" s="42">
        <v>2022</v>
      </c>
      <c r="F799" s="42">
        <v>2023</v>
      </c>
      <c r="G799" s="42">
        <v>2024</v>
      </c>
      <c r="H799" s="42">
        <v>2025</v>
      </c>
      <c r="I799" s="42">
        <v>2026</v>
      </c>
      <c r="J799" s="42">
        <v>2027</v>
      </c>
      <c r="K799" s="42">
        <v>2028</v>
      </c>
      <c r="L799" s="42">
        <v>2029</v>
      </c>
      <c r="M799" s="42">
        <v>2030</v>
      </c>
      <c r="N799" s="42">
        <v>2031</v>
      </c>
      <c r="O799" s="42">
        <v>2032</v>
      </c>
      <c r="P799" s="42">
        <v>2033</v>
      </c>
      <c r="Q799" s="42">
        <v>2034</v>
      </c>
      <c r="R799" s="42">
        <v>2035</v>
      </c>
      <c r="S799" s="42">
        <v>2036</v>
      </c>
      <c r="T799" s="42">
        <v>2037</v>
      </c>
      <c r="U799" s="42">
        <v>2038</v>
      </c>
      <c r="V799" s="42">
        <v>2039</v>
      </c>
      <c r="W799" s="42">
        <v>2040</v>
      </c>
      <c r="X799" s="42"/>
    </row>
    <row r="800" spans="1:24" x14ac:dyDescent="0.25">
      <c r="A800" s="37">
        <v>285</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row>
    <row r="801" spans="1:24" x14ac:dyDescent="0.25">
      <c r="A801" s="37">
        <v>287</v>
      </c>
      <c r="B801" s="42" t="s">
        <v>104</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289</v>
      </c>
      <c r="B802" s="42" t="s">
        <v>105</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299</v>
      </c>
      <c r="B803" s="42" t="s">
        <v>78</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301</v>
      </c>
      <c r="B804" s="42" t="s">
        <v>106</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A805" s="37">
        <v>303</v>
      </c>
      <c r="B805" s="42" t="s">
        <v>107</v>
      </c>
      <c r="C805" s="24">
        <v>0</v>
      </c>
      <c r="D805" s="24">
        <v>0</v>
      </c>
      <c r="E805" s="24">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row>
    <row r="806" spans="1:24" x14ac:dyDescent="0.25">
      <c r="B806" s="42"/>
      <c r="C806" s="26"/>
      <c r="D806" s="26"/>
      <c r="E806" s="26"/>
      <c r="F806" s="26"/>
      <c r="G806" s="26"/>
      <c r="H806" s="26"/>
      <c r="I806" s="26"/>
      <c r="J806" s="26"/>
      <c r="K806" s="26"/>
      <c r="L806" s="26"/>
      <c r="M806" s="26"/>
      <c r="N806" s="26"/>
      <c r="O806" s="26"/>
      <c r="P806" s="26"/>
      <c r="Q806" s="26"/>
      <c r="R806" s="26"/>
      <c r="S806" s="26"/>
      <c r="T806" s="26"/>
      <c r="U806" s="26"/>
      <c r="V806" s="26"/>
      <c r="W806" s="26"/>
      <c r="X806" s="26"/>
    </row>
    <row r="807" spans="1:24" x14ac:dyDescent="0.25">
      <c r="A807" s="37">
        <v>330</v>
      </c>
      <c r="B807" s="42" t="s">
        <v>82</v>
      </c>
      <c r="C807" s="36">
        <v>0</v>
      </c>
      <c r="D807" s="36">
        <v>0</v>
      </c>
      <c r="E807" s="36">
        <v>0</v>
      </c>
      <c r="F807" s="36">
        <v>0</v>
      </c>
      <c r="G807" s="36">
        <v>0</v>
      </c>
      <c r="H807" s="36">
        <v>0</v>
      </c>
      <c r="I807" s="36">
        <v>0</v>
      </c>
      <c r="J807" s="36">
        <v>0</v>
      </c>
      <c r="K807" s="36">
        <v>0</v>
      </c>
      <c r="L807" s="36">
        <v>0</v>
      </c>
      <c r="M807" s="36">
        <v>0</v>
      </c>
      <c r="N807" s="36">
        <v>0</v>
      </c>
      <c r="O807" s="36">
        <v>0</v>
      </c>
      <c r="P807" s="36">
        <v>0</v>
      </c>
      <c r="Q807" s="36">
        <v>0</v>
      </c>
      <c r="R807" s="36">
        <v>0</v>
      </c>
      <c r="S807" s="36">
        <v>0</v>
      </c>
      <c r="T807" s="36">
        <v>0</v>
      </c>
      <c r="U807" s="36">
        <v>0</v>
      </c>
      <c r="V807" s="36">
        <v>0</v>
      </c>
      <c r="W807" s="36">
        <v>0</v>
      </c>
      <c r="X807" s="36"/>
    </row>
    <row r="808" spans="1:24" x14ac:dyDescent="0.25">
      <c r="A808" s="37">
        <v>331</v>
      </c>
      <c r="B808" s="42" t="s">
        <v>83</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row>
    <row r="809" spans="1:24" x14ac:dyDescent="0.25">
      <c r="A809" s="37">
        <v>332</v>
      </c>
      <c r="B809" s="42" t="s">
        <v>84</v>
      </c>
      <c r="C809" s="28">
        <v>0</v>
      </c>
      <c r="D809" s="28">
        <v>0</v>
      </c>
      <c r="E809" s="28">
        <v>0</v>
      </c>
      <c r="F809" s="28">
        <v>0</v>
      </c>
      <c r="G809" s="28">
        <v>0</v>
      </c>
      <c r="H809" s="28">
        <v>0</v>
      </c>
      <c r="I809" s="28">
        <v>0</v>
      </c>
      <c r="J809" s="28">
        <v>0</v>
      </c>
      <c r="K809" s="28">
        <v>0</v>
      </c>
      <c r="L809" s="28">
        <v>0</v>
      </c>
      <c r="M809" s="28">
        <v>0</v>
      </c>
      <c r="N809" s="28">
        <v>0</v>
      </c>
      <c r="O809" s="28">
        <v>0</v>
      </c>
      <c r="P809" s="28">
        <v>0</v>
      </c>
      <c r="Q809" s="28">
        <v>0</v>
      </c>
      <c r="R809" s="28">
        <v>0</v>
      </c>
      <c r="S809" s="28">
        <v>0</v>
      </c>
      <c r="T809" s="28">
        <v>0</v>
      </c>
      <c r="U809" s="28">
        <v>0</v>
      </c>
      <c r="V809" s="28">
        <v>0</v>
      </c>
      <c r="W809" s="28">
        <v>0</v>
      </c>
      <c r="X809" s="28"/>
    </row>
    <row r="810" spans="1:24" x14ac:dyDescent="0.25">
      <c r="A810" s="37">
        <v>336</v>
      </c>
      <c r="B810" s="42" t="s">
        <v>85</v>
      </c>
      <c r="C810" s="28">
        <v>1</v>
      </c>
      <c r="D810" s="28">
        <v>1</v>
      </c>
      <c r="E810" s="28">
        <v>1</v>
      </c>
      <c r="F810" s="28">
        <v>1</v>
      </c>
      <c r="G810" s="28">
        <v>1</v>
      </c>
      <c r="H810" s="28">
        <v>1</v>
      </c>
      <c r="I810" s="28">
        <v>1</v>
      </c>
      <c r="J810" s="28">
        <v>1</v>
      </c>
      <c r="K810" s="28">
        <v>1</v>
      </c>
      <c r="L810" s="28">
        <v>1</v>
      </c>
      <c r="M810" s="28">
        <v>1</v>
      </c>
      <c r="N810" s="28">
        <v>1</v>
      </c>
      <c r="O810" s="28">
        <v>1</v>
      </c>
      <c r="P810" s="28">
        <v>1</v>
      </c>
      <c r="Q810" s="28">
        <v>1</v>
      </c>
      <c r="R810" s="28">
        <v>1</v>
      </c>
      <c r="S810" s="28">
        <v>1</v>
      </c>
      <c r="T810" s="28">
        <v>1</v>
      </c>
      <c r="U810" s="28">
        <v>1</v>
      </c>
      <c r="V810" s="28">
        <v>1</v>
      </c>
      <c r="W810" s="28">
        <v>1</v>
      </c>
      <c r="X810" s="28"/>
    </row>
    <row r="811" spans="1:24" x14ac:dyDescent="0.25">
      <c r="B811" s="42"/>
      <c r="C811" s="26"/>
      <c r="D811" s="26"/>
      <c r="E811" s="26"/>
      <c r="F811" s="26"/>
      <c r="G811" s="26"/>
      <c r="H811" s="26"/>
      <c r="I811" s="26"/>
      <c r="J811" s="26"/>
      <c r="K811" s="26"/>
      <c r="L811" s="26"/>
      <c r="M811" s="26"/>
      <c r="N811" s="26"/>
      <c r="O811" s="26"/>
      <c r="P811" s="26"/>
      <c r="Q811" s="26"/>
      <c r="R811" s="26"/>
      <c r="S811" s="26"/>
      <c r="T811" s="26"/>
      <c r="U811" s="26"/>
      <c r="V811" s="26"/>
      <c r="W811" s="26"/>
      <c r="X811" s="26"/>
    </row>
    <row r="812" spans="1:24" x14ac:dyDescent="0.25">
      <c r="A812" s="37">
        <v>339</v>
      </c>
      <c r="B812" s="42" t="s">
        <v>86</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A813" s="37">
        <v>340</v>
      </c>
      <c r="B813" s="42" t="s">
        <v>87</v>
      </c>
      <c r="C813" s="24">
        <v>0</v>
      </c>
      <c r="D813" s="24">
        <v>0</v>
      </c>
      <c r="E813" s="24">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row>
    <row r="814" spans="1:24" x14ac:dyDescent="0.25">
      <c r="B814" s="42"/>
      <c r="C814" s="26"/>
      <c r="D814" s="26"/>
      <c r="E814" s="26"/>
      <c r="F814" s="26"/>
      <c r="G814" s="26"/>
      <c r="H814" s="26"/>
      <c r="I814" s="26"/>
      <c r="J814" s="26"/>
      <c r="K814" s="26"/>
      <c r="L814" s="26"/>
      <c r="M814" s="26"/>
      <c r="N814" s="26"/>
      <c r="O814" s="26"/>
      <c r="P814" s="26"/>
      <c r="Q814" s="26"/>
      <c r="R814" s="26"/>
      <c r="S814" s="26"/>
      <c r="T814" s="26"/>
      <c r="U814" s="26"/>
      <c r="V814" s="26"/>
      <c r="W814" s="26"/>
      <c r="X814" s="26"/>
    </row>
    <row r="815" spans="1:24" x14ac:dyDescent="0.25">
      <c r="A815" s="37">
        <v>366</v>
      </c>
      <c r="B815" s="42" t="s">
        <v>88</v>
      </c>
      <c r="C815" s="36">
        <v>0</v>
      </c>
      <c r="D815" s="36">
        <v>0</v>
      </c>
      <c r="E815" s="36">
        <v>0</v>
      </c>
      <c r="F815" s="36">
        <v>0</v>
      </c>
      <c r="G815" s="36">
        <v>0</v>
      </c>
      <c r="H815" s="36">
        <v>0</v>
      </c>
      <c r="I815" s="36">
        <v>0</v>
      </c>
      <c r="J815" s="36">
        <v>0</v>
      </c>
      <c r="K815" s="36">
        <v>0</v>
      </c>
      <c r="L815" s="36">
        <v>0</v>
      </c>
      <c r="M815" s="36">
        <v>0</v>
      </c>
      <c r="N815" s="36">
        <v>0</v>
      </c>
      <c r="O815" s="36">
        <v>0</v>
      </c>
      <c r="P815" s="36">
        <v>0</v>
      </c>
      <c r="Q815" s="36">
        <v>0</v>
      </c>
      <c r="R815" s="36">
        <v>0</v>
      </c>
      <c r="S815" s="36">
        <v>0</v>
      </c>
      <c r="T815" s="36">
        <v>0</v>
      </c>
      <c r="U815" s="36">
        <v>0</v>
      </c>
      <c r="V815" s="36">
        <v>0</v>
      </c>
      <c r="W815" s="36">
        <v>0</v>
      </c>
      <c r="X815" s="36"/>
    </row>
    <row r="816" spans="1:24" x14ac:dyDescent="0.25">
      <c r="A816" s="37">
        <v>368</v>
      </c>
      <c r="B816" s="42" t="s">
        <v>89</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row>
    <row r="817" spans="1:24" x14ac:dyDescent="0.25">
      <c r="A817" s="37">
        <v>369</v>
      </c>
      <c r="B817" s="42" t="s">
        <v>90</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A818" s="37">
        <v>370</v>
      </c>
      <c r="B818" s="42" t="s">
        <v>91</v>
      </c>
      <c r="C818" s="28">
        <v>0</v>
      </c>
      <c r="D818" s="28">
        <v>0</v>
      </c>
      <c r="E818" s="28">
        <v>0</v>
      </c>
      <c r="F818" s="28">
        <v>0</v>
      </c>
      <c r="G818" s="28">
        <v>0</v>
      </c>
      <c r="H818" s="28">
        <v>0</v>
      </c>
      <c r="I818" s="28">
        <v>0</v>
      </c>
      <c r="J818" s="28">
        <v>0</v>
      </c>
      <c r="K818" s="28">
        <v>0</v>
      </c>
      <c r="L818" s="28">
        <v>0</v>
      </c>
      <c r="M818" s="28">
        <v>0</v>
      </c>
      <c r="N818" s="28">
        <v>0</v>
      </c>
      <c r="O818" s="28">
        <v>0</v>
      </c>
      <c r="P818" s="28">
        <v>0</v>
      </c>
      <c r="Q818" s="28">
        <v>0</v>
      </c>
      <c r="R818" s="28">
        <v>0</v>
      </c>
      <c r="S818" s="28">
        <v>0</v>
      </c>
      <c r="T818" s="28">
        <v>0</v>
      </c>
      <c r="U818" s="28">
        <v>0</v>
      </c>
      <c r="V818" s="28">
        <v>0</v>
      </c>
      <c r="W818" s="28">
        <v>0</v>
      </c>
      <c r="X818" s="28"/>
    </row>
    <row r="819" spans="1:24" x14ac:dyDescent="0.25">
      <c r="B819" s="42"/>
      <c r="C819" s="26"/>
      <c r="D819" s="26"/>
      <c r="E819" s="26"/>
      <c r="F819" s="26"/>
      <c r="G819" s="26"/>
      <c r="H819" s="26"/>
      <c r="I819" s="26"/>
      <c r="J819" s="26"/>
      <c r="K819" s="26"/>
      <c r="L819" s="26"/>
      <c r="M819" s="26"/>
      <c r="N819" s="26"/>
      <c r="O819" s="26"/>
      <c r="P819" s="26"/>
      <c r="Q819" s="26"/>
      <c r="R819" s="26"/>
      <c r="S819" s="26"/>
      <c r="T819" s="26"/>
      <c r="U819" s="26"/>
      <c r="V819" s="26"/>
      <c r="W819" s="26"/>
      <c r="X819" s="26"/>
    </row>
    <row r="820" spans="1:24" x14ac:dyDescent="0.25">
      <c r="A820" s="37">
        <v>380</v>
      </c>
      <c r="B820" s="42" t="s">
        <v>37</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row>
    <row r="821" spans="1:24" x14ac:dyDescent="0.25">
      <c r="A821" s="37">
        <v>381</v>
      </c>
      <c r="B821" s="42" t="s">
        <v>75</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382</v>
      </c>
      <c r="B822" s="42" t="s">
        <v>76</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3" spans="1:24" x14ac:dyDescent="0.25">
      <c r="A823" s="37">
        <v>383</v>
      </c>
      <c r="B823" s="42" t="s">
        <v>40</v>
      </c>
      <c r="C823" s="24">
        <v>0</v>
      </c>
      <c r="D823" s="24">
        <v>0</v>
      </c>
      <c r="E823" s="24">
        <v>0</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row>
    <row r="825" spans="1:24" x14ac:dyDescent="0.25">
      <c r="A825" s="37">
        <v>1</v>
      </c>
      <c r="B825" s="42" t="s">
        <v>103</v>
      </c>
      <c r="C825" s="42" t="s">
        <v>103</v>
      </c>
      <c r="D825" s="42"/>
      <c r="E825" s="42"/>
      <c r="F825" s="42"/>
      <c r="G825" s="42"/>
      <c r="H825" s="42"/>
      <c r="I825" s="42"/>
      <c r="J825" s="42"/>
      <c r="K825" s="42"/>
      <c r="L825" s="42"/>
      <c r="M825" s="42"/>
      <c r="N825" s="42"/>
      <c r="O825" s="42"/>
      <c r="P825" s="42"/>
      <c r="Q825" s="42"/>
      <c r="R825" s="42"/>
      <c r="S825" s="42"/>
      <c r="T825" s="42"/>
      <c r="U825" s="42"/>
      <c r="V825" s="42"/>
      <c r="W825" s="42"/>
      <c r="X825" s="42"/>
    </row>
    <row r="826" spans="1:24" x14ac:dyDescent="0.25">
      <c r="A826" s="37">
        <v>283</v>
      </c>
      <c r="B826" s="42" t="s">
        <v>73</v>
      </c>
      <c r="C826" s="42">
        <v>2020</v>
      </c>
      <c r="D826" s="42">
        <v>2021</v>
      </c>
      <c r="E826" s="42">
        <v>2022</v>
      </c>
      <c r="F826" s="42">
        <v>2023</v>
      </c>
      <c r="G826" s="42">
        <v>2024</v>
      </c>
      <c r="H826" s="42">
        <v>2025</v>
      </c>
      <c r="I826" s="42">
        <v>2026</v>
      </c>
      <c r="J826" s="42">
        <v>2027</v>
      </c>
      <c r="K826" s="42">
        <v>2028</v>
      </c>
      <c r="L826" s="42">
        <v>2029</v>
      </c>
      <c r="M826" s="42">
        <v>2030</v>
      </c>
      <c r="N826" s="42">
        <v>2031</v>
      </c>
      <c r="O826" s="42">
        <v>2032</v>
      </c>
      <c r="P826" s="42">
        <v>2033</v>
      </c>
      <c r="Q826" s="42">
        <v>2034</v>
      </c>
      <c r="R826" s="42">
        <v>2035</v>
      </c>
      <c r="S826" s="42">
        <v>2036</v>
      </c>
      <c r="T826" s="42">
        <v>2037</v>
      </c>
      <c r="U826" s="42">
        <v>2038</v>
      </c>
      <c r="V826" s="42">
        <v>2039</v>
      </c>
      <c r="W826" s="42">
        <v>2040</v>
      </c>
      <c r="X826" s="42"/>
    </row>
    <row r="827" spans="1:24" x14ac:dyDescent="0.25">
      <c r="A827" s="37">
        <v>285</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row>
    <row r="828" spans="1:24" x14ac:dyDescent="0.25">
      <c r="A828" s="37">
        <v>287</v>
      </c>
      <c r="B828" s="42" t="s">
        <v>104</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289</v>
      </c>
      <c r="B829" s="42" t="s">
        <v>105</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299</v>
      </c>
      <c r="B830" s="42" t="s">
        <v>78</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301</v>
      </c>
      <c r="B831" s="42" t="s">
        <v>106</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A832" s="37">
        <v>303</v>
      </c>
      <c r="B832" s="42" t="s">
        <v>107</v>
      </c>
      <c r="C832" s="24">
        <v>0</v>
      </c>
      <c r="D832" s="24">
        <v>0</v>
      </c>
      <c r="E832" s="24">
        <v>0</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row>
    <row r="833" spans="1:24" x14ac:dyDescent="0.25">
      <c r="B833" s="42"/>
      <c r="C833" s="26"/>
      <c r="D833" s="26"/>
      <c r="E833" s="26"/>
      <c r="F833" s="26"/>
      <c r="G833" s="26"/>
      <c r="H833" s="26"/>
      <c r="I833" s="26"/>
      <c r="J833" s="26"/>
      <c r="K833" s="26"/>
      <c r="L833" s="26"/>
      <c r="M833" s="26"/>
      <c r="N833" s="26"/>
      <c r="O833" s="26"/>
      <c r="P833" s="26"/>
      <c r="Q833" s="26"/>
      <c r="R833" s="26"/>
      <c r="S833" s="26"/>
      <c r="T833" s="26"/>
      <c r="U833" s="26"/>
      <c r="V833" s="26"/>
      <c r="W833" s="26"/>
      <c r="X833" s="26"/>
    </row>
    <row r="834" spans="1:24" x14ac:dyDescent="0.25">
      <c r="A834" s="37">
        <v>330</v>
      </c>
      <c r="B834" s="42" t="s">
        <v>82</v>
      </c>
      <c r="C834" s="36">
        <v>0</v>
      </c>
      <c r="D834" s="36">
        <v>0</v>
      </c>
      <c r="E834" s="36">
        <v>0</v>
      </c>
      <c r="F834" s="36">
        <v>0</v>
      </c>
      <c r="G834" s="36">
        <v>0</v>
      </c>
      <c r="H834" s="36">
        <v>0</v>
      </c>
      <c r="I834" s="36">
        <v>0</v>
      </c>
      <c r="J834" s="36">
        <v>0</v>
      </c>
      <c r="K834" s="36">
        <v>0</v>
      </c>
      <c r="L834" s="36">
        <v>0</v>
      </c>
      <c r="M834" s="36">
        <v>0</v>
      </c>
      <c r="N834" s="36">
        <v>0</v>
      </c>
      <c r="O834" s="36">
        <v>0</v>
      </c>
      <c r="P834" s="36">
        <v>0</v>
      </c>
      <c r="Q834" s="36">
        <v>0</v>
      </c>
      <c r="R834" s="36">
        <v>0</v>
      </c>
      <c r="S834" s="36">
        <v>0</v>
      </c>
      <c r="T834" s="36">
        <v>0</v>
      </c>
      <c r="U834" s="36">
        <v>0</v>
      </c>
      <c r="V834" s="36">
        <v>0</v>
      </c>
      <c r="W834" s="36">
        <v>0</v>
      </c>
      <c r="X834" s="36"/>
    </row>
    <row r="835" spans="1:24" x14ac:dyDescent="0.25">
      <c r="A835" s="37">
        <v>331</v>
      </c>
      <c r="B835" s="42" t="s">
        <v>83</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row>
    <row r="836" spans="1:24" x14ac:dyDescent="0.25">
      <c r="A836" s="37">
        <v>332</v>
      </c>
      <c r="B836" s="42" t="s">
        <v>84</v>
      </c>
      <c r="C836" s="28">
        <v>0</v>
      </c>
      <c r="D836" s="28">
        <v>0</v>
      </c>
      <c r="E836" s="28">
        <v>0</v>
      </c>
      <c r="F836" s="28">
        <v>0</v>
      </c>
      <c r="G836" s="28">
        <v>0</v>
      </c>
      <c r="H836" s="28">
        <v>0</v>
      </c>
      <c r="I836" s="28">
        <v>0</v>
      </c>
      <c r="J836" s="28">
        <v>0</v>
      </c>
      <c r="K836" s="28">
        <v>0</v>
      </c>
      <c r="L836" s="28">
        <v>0</v>
      </c>
      <c r="M836" s="28">
        <v>0</v>
      </c>
      <c r="N836" s="28">
        <v>0</v>
      </c>
      <c r="O836" s="28">
        <v>0</v>
      </c>
      <c r="P836" s="28">
        <v>0</v>
      </c>
      <c r="Q836" s="28">
        <v>0</v>
      </c>
      <c r="R836" s="28">
        <v>0</v>
      </c>
      <c r="S836" s="28">
        <v>0</v>
      </c>
      <c r="T836" s="28">
        <v>0</v>
      </c>
      <c r="U836" s="28">
        <v>0</v>
      </c>
      <c r="V836" s="28">
        <v>0</v>
      </c>
      <c r="W836" s="28">
        <v>0</v>
      </c>
      <c r="X836" s="28"/>
    </row>
    <row r="837" spans="1:24" x14ac:dyDescent="0.25">
      <c r="A837" s="37">
        <v>336</v>
      </c>
      <c r="B837" s="42" t="s">
        <v>85</v>
      </c>
      <c r="C837" s="28">
        <v>1</v>
      </c>
      <c r="D837" s="28">
        <v>1</v>
      </c>
      <c r="E837" s="28">
        <v>1</v>
      </c>
      <c r="F837" s="28">
        <v>1</v>
      </c>
      <c r="G837" s="28">
        <v>1</v>
      </c>
      <c r="H837" s="28">
        <v>1</v>
      </c>
      <c r="I837" s="28">
        <v>1</v>
      </c>
      <c r="J837" s="28">
        <v>1</v>
      </c>
      <c r="K837" s="28">
        <v>1</v>
      </c>
      <c r="L837" s="28">
        <v>1</v>
      </c>
      <c r="M837" s="28">
        <v>1</v>
      </c>
      <c r="N837" s="28">
        <v>1</v>
      </c>
      <c r="O837" s="28">
        <v>1</v>
      </c>
      <c r="P837" s="28">
        <v>1</v>
      </c>
      <c r="Q837" s="28">
        <v>1</v>
      </c>
      <c r="R837" s="28">
        <v>1</v>
      </c>
      <c r="S837" s="28">
        <v>1</v>
      </c>
      <c r="T837" s="28">
        <v>1</v>
      </c>
      <c r="U837" s="28">
        <v>1</v>
      </c>
      <c r="V837" s="28">
        <v>1</v>
      </c>
      <c r="W837" s="28">
        <v>1</v>
      </c>
      <c r="X837" s="28"/>
    </row>
    <row r="838" spans="1:24" x14ac:dyDescent="0.25">
      <c r="B838" s="42"/>
      <c r="C838" s="26"/>
      <c r="D838" s="26"/>
      <c r="E838" s="26"/>
      <c r="F838" s="26"/>
      <c r="G838" s="26"/>
      <c r="H838" s="26"/>
      <c r="I838" s="26"/>
      <c r="J838" s="26"/>
      <c r="K838" s="26"/>
      <c r="L838" s="26"/>
      <c r="M838" s="26"/>
      <c r="N838" s="26"/>
      <c r="O838" s="26"/>
      <c r="P838" s="26"/>
      <c r="Q838" s="26"/>
      <c r="R838" s="26"/>
      <c r="S838" s="26"/>
      <c r="T838" s="26"/>
      <c r="U838" s="26"/>
      <c r="V838" s="26"/>
      <c r="W838" s="26"/>
      <c r="X838" s="26"/>
    </row>
    <row r="839" spans="1:24" x14ac:dyDescent="0.25">
      <c r="A839" s="37">
        <v>339</v>
      </c>
      <c r="B839" s="42" t="s">
        <v>86</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A840" s="37">
        <v>340</v>
      </c>
      <c r="B840" s="42" t="s">
        <v>87</v>
      </c>
      <c r="C840" s="24">
        <v>0</v>
      </c>
      <c r="D840" s="24">
        <v>0</v>
      </c>
      <c r="E840" s="24">
        <v>0</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row>
    <row r="841" spans="1:24" x14ac:dyDescent="0.25">
      <c r="B841" s="42"/>
      <c r="C841" s="26"/>
      <c r="D841" s="26"/>
      <c r="E841" s="26"/>
      <c r="F841" s="26"/>
      <c r="G841" s="26"/>
      <c r="H841" s="26"/>
      <c r="I841" s="26"/>
      <c r="J841" s="26"/>
      <c r="K841" s="26"/>
      <c r="L841" s="26"/>
      <c r="M841" s="26"/>
      <c r="N841" s="26"/>
      <c r="O841" s="26"/>
      <c r="P841" s="26"/>
      <c r="Q841" s="26"/>
      <c r="R841" s="26"/>
      <c r="S841" s="26"/>
      <c r="T841" s="26"/>
      <c r="U841" s="26"/>
      <c r="V841" s="26"/>
      <c r="W841" s="26"/>
      <c r="X841" s="26"/>
    </row>
    <row r="842" spans="1:24" x14ac:dyDescent="0.25">
      <c r="A842" s="37">
        <v>366</v>
      </c>
      <c r="B842" s="42" t="s">
        <v>88</v>
      </c>
      <c r="C842" s="36">
        <v>0</v>
      </c>
      <c r="D842" s="36">
        <v>0</v>
      </c>
      <c r="E842" s="36">
        <v>0</v>
      </c>
      <c r="F842" s="36">
        <v>0</v>
      </c>
      <c r="G842" s="36">
        <v>0</v>
      </c>
      <c r="H842" s="36">
        <v>0</v>
      </c>
      <c r="I842" s="36">
        <v>0</v>
      </c>
      <c r="J842" s="36">
        <v>0</v>
      </c>
      <c r="K842" s="36">
        <v>0</v>
      </c>
      <c r="L842" s="36">
        <v>0</v>
      </c>
      <c r="M842" s="36">
        <v>0</v>
      </c>
      <c r="N842" s="36">
        <v>0</v>
      </c>
      <c r="O842" s="36">
        <v>0</v>
      </c>
      <c r="P842" s="36">
        <v>0</v>
      </c>
      <c r="Q842" s="36">
        <v>0</v>
      </c>
      <c r="R842" s="36">
        <v>0</v>
      </c>
      <c r="S842" s="36">
        <v>0</v>
      </c>
      <c r="T842" s="36">
        <v>0</v>
      </c>
      <c r="U842" s="36">
        <v>0</v>
      </c>
      <c r="V842" s="36">
        <v>0</v>
      </c>
      <c r="W842" s="36">
        <v>0</v>
      </c>
      <c r="X842" s="36"/>
    </row>
    <row r="843" spans="1:24" x14ac:dyDescent="0.25">
      <c r="A843" s="37">
        <v>368</v>
      </c>
      <c r="B843" s="42" t="s">
        <v>89</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row>
    <row r="844" spans="1:24" x14ac:dyDescent="0.25">
      <c r="A844" s="37">
        <v>369</v>
      </c>
      <c r="B844" s="42" t="s">
        <v>90</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A845" s="37">
        <v>370</v>
      </c>
      <c r="B845" s="42" t="s">
        <v>91</v>
      </c>
      <c r="C845" s="28">
        <v>0</v>
      </c>
      <c r="D845" s="28">
        <v>0</v>
      </c>
      <c r="E845" s="28">
        <v>0</v>
      </c>
      <c r="F845" s="28">
        <v>0</v>
      </c>
      <c r="G845" s="28">
        <v>0</v>
      </c>
      <c r="H845" s="28">
        <v>0</v>
      </c>
      <c r="I845" s="28">
        <v>0</v>
      </c>
      <c r="J845" s="28">
        <v>0</v>
      </c>
      <c r="K845" s="28">
        <v>0</v>
      </c>
      <c r="L845" s="28">
        <v>0</v>
      </c>
      <c r="M845" s="28">
        <v>0</v>
      </c>
      <c r="N845" s="28">
        <v>0</v>
      </c>
      <c r="O845" s="28">
        <v>0</v>
      </c>
      <c r="P845" s="28">
        <v>0</v>
      </c>
      <c r="Q845" s="28">
        <v>0</v>
      </c>
      <c r="R845" s="28">
        <v>0</v>
      </c>
      <c r="S845" s="28">
        <v>0</v>
      </c>
      <c r="T845" s="28">
        <v>0</v>
      </c>
      <c r="U845" s="28">
        <v>0</v>
      </c>
      <c r="V845" s="28">
        <v>0</v>
      </c>
      <c r="W845" s="28">
        <v>0</v>
      </c>
      <c r="X845" s="28"/>
    </row>
    <row r="846" spans="1:24" x14ac:dyDescent="0.25">
      <c r="B846" s="42"/>
      <c r="C846" s="26"/>
      <c r="D846" s="26"/>
      <c r="E846" s="26"/>
      <c r="F846" s="26"/>
      <c r="G846" s="26"/>
      <c r="H846" s="26"/>
      <c r="I846" s="26"/>
      <c r="J846" s="26"/>
      <c r="K846" s="26"/>
      <c r="L846" s="26"/>
      <c r="M846" s="26"/>
      <c r="N846" s="26"/>
      <c r="O846" s="26"/>
      <c r="P846" s="26"/>
      <c r="Q846" s="26"/>
      <c r="R846" s="26"/>
      <c r="S846" s="26"/>
      <c r="T846" s="26"/>
      <c r="U846" s="26"/>
      <c r="V846" s="26"/>
      <c r="W846" s="26"/>
      <c r="X846" s="26"/>
    </row>
    <row r="847" spans="1:24" x14ac:dyDescent="0.25">
      <c r="A847" s="37">
        <v>380</v>
      </c>
      <c r="B847" s="42" t="s">
        <v>37</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row>
    <row r="848" spans="1:24" x14ac:dyDescent="0.25">
      <c r="A848" s="37">
        <v>381</v>
      </c>
      <c r="B848" s="42" t="s">
        <v>75</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382</v>
      </c>
      <c r="B849" s="42" t="s">
        <v>76</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0" spans="1:24" x14ac:dyDescent="0.25">
      <c r="A850" s="37">
        <v>383</v>
      </c>
      <c r="B850" s="42" t="s">
        <v>40</v>
      </c>
      <c r="C850" s="24">
        <v>0</v>
      </c>
      <c r="D850" s="24">
        <v>0</v>
      </c>
      <c r="E850" s="24">
        <v>0</v>
      </c>
      <c r="F850" s="24">
        <v>0</v>
      </c>
      <c r="G850" s="24">
        <v>0</v>
      </c>
      <c r="H850" s="24">
        <v>0</v>
      </c>
      <c r="I850" s="24">
        <v>0</v>
      </c>
      <c r="J850" s="24">
        <v>0</v>
      </c>
      <c r="K850" s="24">
        <v>0</v>
      </c>
      <c r="L850" s="24">
        <v>0</v>
      </c>
      <c r="M850" s="24">
        <v>0</v>
      </c>
      <c r="N850" s="24">
        <v>0</v>
      </c>
      <c r="O850" s="24">
        <v>0</v>
      </c>
      <c r="P850" s="24">
        <v>0</v>
      </c>
      <c r="Q850" s="24">
        <v>0</v>
      </c>
      <c r="R850" s="24">
        <v>0</v>
      </c>
      <c r="S850" s="24">
        <v>0</v>
      </c>
      <c r="T850" s="24">
        <v>0</v>
      </c>
      <c r="U850" s="24">
        <v>0</v>
      </c>
      <c r="V850" s="24">
        <v>0</v>
      </c>
      <c r="W850" s="24">
        <v>0</v>
      </c>
      <c r="X850" s="24"/>
    </row>
    <row r="852" spans="1:24" x14ac:dyDescent="0.25">
      <c r="A852" s="37">
        <v>1</v>
      </c>
      <c r="B852" s="42" t="s">
        <v>103</v>
      </c>
      <c r="C852" s="42" t="s">
        <v>103</v>
      </c>
      <c r="D852" s="42"/>
      <c r="E852" s="42"/>
      <c r="F852" s="42"/>
      <c r="G852" s="42"/>
      <c r="H852" s="42"/>
      <c r="I852" s="42"/>
      <c r="J852" s="42"/>
      <c r="K852" s="42"/>
      <c r="L852" s="42"/>
      <c r="M852" s="42"/>
      <c r="N852" s="42"/>
      <c r="O852" s="42"/>
      <c r="P852" s="42"/>
      <c r="Q852" s="42"/>
      <c r="R852" s="42"/>
      <c r="S852" s="42"/>
      <c r="T852" s="42"/>
      <c r="U852" s="42"/>
      <c r="V852" s="42"/>
      <c r="W852" s="42"/>
      <c r="X852" s="42"/>
    </row>
    <row r="853" spans="1:24" x14ac:dyDescent="0.25">
      <c r="A853" s="37">
        <v>283</v>
      </c>
      <c r="B853" s="42" t="s">
        <v>73</v>
      </c>
      <c r="C853" s="42">
        <v>2020</v>
      </c>
      <c r="D853" s="42">
        <v>2021</v>
      </c>
      <c r="E853" s="42">
        <v>2022</v>
      </c>
      <c r="F853" s="42">
        <v>2023</v>
      </c>
      <c r="G853" s="42">
        <v>2024</v>
      </c>
      <c r="H853" s="42">
        <v>2025</v>
      </c>
      <c r="I853" s="42">
        <v>2026</v>
      </c>
      <c r="J853" s="42">
        <v>2027</v>
      </c>
      <c r="K853" s="42">
        <v>2028</v>
      </c>
      <c r="L853" s="42">
        <v>2029</v>
      </c>
      <c r="M853" s="42">
        <v>2030</v>
      </c>
      <c r="N853" s="42">
        <v>2031</v>
      </c>
      <c r="O853" s="42">
        <v>2032</v>
      </c>
      <c r="P853" s="42">
        <v>2033</v>
      </c>
      <c r="Q853" s="42">
        <v>2034</v>
      </c>
      <c r="R853" s="42">
        <v>2035</v>
      </c>
      <c r="S853" s="42">
        <v>2036</v>
      </c>
      <c r="T853" s="42">
        <v>2037</v>
      </c>
      <c r="U853" s="42">
        <v>2038</v>
      </c>
      <c r="V853" s="42">
        <v>2039</v>
      </c>
      <c r="W853" s="42">
        <v>2040</v>
      </c>
      <c r="X853" s="42"/>
    </row>
    <row r="854" spans="1:24" x14ac:dyDescent="0.25">
      <c r="A854" s="37">
        <v>285</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row>
    <row r="855" spans="1:24" x14ac:dyDescent="0.25">
      <c r="A855" s="37">
        <v>287</v>
      </c>
      <c r="B855" s="42" t="s">
        <v>104</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289</v>
      </c>
      <c r="B856" s="42" t="s">
        <v>105</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299</v>
      </c>
      <c r="B857" s="42" t="s">
        <v>78</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301</v>
      </c>
      <c r="B858" s="42" t="s">
        <v>106</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A859" s="37">
        <v>303</v>
      </c>
      <c r="B859" s="42" t="s">
        <v>107</v>
      </c>
      <c r="C859" s="24">
        <v>0</v>
      </c>
      <c r="D859" s="24">
        <v>0</v>
      </c>
      <c r="E859" s="24">
        <v>0</v>
      </c>
      <c r="F859" s="24">
        <v>0</v>
      </c>
      <c r="G859" s="24">
        <v>0</v>
      </c>
      <c r="H859" s="24">
        <v>0</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row>
    <row r="860" spans="1:24" x14ac:dyDescent="0.25">
      <c r="B860" s="42"/>
      <c r="C860" s="26"/>
      <c r="D860" s="26"/>
      <c r="E860" s="26"/>
      <c r="F860" s="26"/>
      <c r="G860" s="26"/>
      <c r="H860" s="26"/>
      <c r="I860" s="26"/>
      <c r="J860" s="26"/>
      <c r="K860" s="26"/>
      <c r="L860" s="26"/>
      <c r="M860" s="26"/>
      <c r="N860" s="26"/>
      <c r="O860" s="26"/>
      <c r="P860" s="26"/>
      <c r="Q860" s="26"/>
      <c r="R860" s="26"/>
      <c r="S860" s="26"/>
      <c r="T860" s="26"/>
      <c r="U860" s="26"/>
      <c r="V860" s="26"/>
      <c r="W860" s="26"/>
      <c r="X860" s="26"/>
    </row>
    <row r="861" spans="1:24" x14ac:dyDescent="0.25">
      <c r="A861" s="37">
        <v>330</v>
      </c>
      <c r="B861" s="42" t="s">
        <v>82</v>
      </c>
      <c r="C861" s="36">
        <v>0</v>
      </c>
      <c r="D861" s="36">
        <v>0</v>
      </c>
      <c r="E861" s="36">
        <v>0</v>
      </c>
      <c r="F861" s="36">
        <v>0</v>
      </c>
      <c r="G861" s="36">
        <v>0</v>
      </c>
      <c r="H861" s="36">
        <v>0</v>
      </c>
      <c r="I861" s="36">
        <v>0</v>
      </c>
      <c r="J861" s="36">
        <v>0</v>
      </c>
      <c r="K861" s="36">
        <v>0</v>
      </c>
      <c r="L861" s="36">
        <v>0</v>
      </c>
      <c r="M861" s="36">
        <v>0</v>
      </c>
      <c r="N861" s="36">
        <v>0</v>
      </c>
      <c r="O861" s="36">
        <v>0</v>
      </c>
      <c r="P861" s="36">
        <v>0</v>
      </c>
      <c r="Q861" s="36">
        <v>0</v>
      </c>
      <c r="R861" s="36">
        <v>0</v>
      </c>
      <c r="S861" s="36">
        <v>0</v>
      </c>
      <c r="T861" s="36">
        <v>0</v>
      </c>
      <c r="U861" s="36">
        <v>0</v>
      </c>
      <c r="V861" s="36">
        <v>0</v>
      </c>
      <c r="W861" s="36">
        <v>0</v>
      </c>
      <c r="X861" s="36"/>
    </row>
    <row r="862" spans="1:24" x14ac:dyDescent="0.25">
      <c r="A862" s="37">
        <v>331</v>
      </c>
      <c r="B862" s="42" t="s">
        <v>83</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row>
    <row r="863" spans="1:24" x14ac:dyDescent="0.25">
      <c r="A863" s="37">
        <v>332</v>
      </c>
      <c r="B863" s="42" t="s">
        <v>84</v>
      </c>
      <c r="C863" s="28">
        <v>0</v>
      </c>
      <c r="D863" s="28">
        <v>0</v>
      </c>
      <c r="E863" s="28">
        <v>0</v>
      </c>
      <c r="F863" s="28">
        <v>0</v>
      </c>
      <c r="G863" s="28">
        <v>0</v>
      </c>
      <c r="H863" s="28">
        <v>0</v>
      </c>
      <c r="I863" s="28">
        <v>0</v>
      </c>
      <c r="J863" s="28">
        <v>0</v>
      </c>
      <c r="K863" s="28">
        <v>0</v>
      </c>
      <c r="L863" s="28">
        <v>0</v>
      </c>
      <c r="M863" s="28">
        <v>0</v>
      </c>
      <c r="N863" s="28">
        <v>0</v>
      </c>
      <c r="O863" s="28">
        <v>0</v>
      </c>
      <c r="P863" s="28">
        <v>0</v>
      </c>
      <c r="Q863" s="28">
        <v>0</v>
      </c>
      <c r="R863" s="28">
        <v>0</v>
      </c>
      <c r="S863" s="28">
        <v>0</v>
      </c>
      <c r="T863" s="28">
        <v>0</v>
      </c>
      <c r="U863" s="28">
        <v>0</v>
      </c>
      <c r="V863" s="28">
        <v>0</v>
      </c>
      <c r="W863" s="28">
        <v>0</v>
      </c>
      <c r="X863" s="28"/>
    </row>
    <row r="864" spans="1:24" x14ac:dyDescent="0.25">
      <c r="A864" s="37">
        <v>336</v>
      </c>
      <c r="B864" s="42" t="s">
        <v>85</v>
      </c>
      <c r="C864" s="28">
        <v>1</v>
      </c>
      <c r="D864" s="28">
        <v>1</v>
      </c>
      <c r="E864" s="28">
        <v>1</v>
      </c>
      <c r="F864" s="28">
        <v>1</v>
      </c>
      <c r="G864" s="28">
        <v>1</v>
      </c>
      <c r="H864" s="28">
        <v>1</v>
      </c>
      <c r="I864" s="28">
        <v>1</v>
      </c>
      <c r="J864" s="28">
        <v>1</v>
      </c>
      <c r="K864" s="28">
        <v>1</v>
      </c>
      <c r="L864" s="28">
        <v>1</v>
      </c>
      <c r="M864" s="28">
        <v>1</v>
      </c>
      <c r="N864" s="28">
        <v>1</v>
      </c>
      <c r="O864" s="28">
        <v>1</v>
      </c>
      <c r="P864" s="28">
        <v>1</v>
      </c>
      <c r="Q864" s="28">
        <v>1</v>
      </c>
      <c r="R864" s="28">
        <v>1</v>
      </c>
      <c r="S864" s="28">
        <v>1</v>
      </c>
      <c r="T864" s="28">
        <v>1</v>
      </c>
      <c r="U864" s="28">
        <v>1</v>
      </c>
      <c r="V864" s="28">
        <v>1</v>
      </c>
      <c r="W864" s="28">
        <v>1</v>
      </c>
      <c r="X864" s="28"/>
    </row>
    <row r="865" spans="1:24" x14ac:dyDescent="0.25">
      <c r="B865" s="42"/>
      <c r="C865" s="26"/>
      <c r="D865" s="26"/>
      <c r="E865" s="26"/>
      <c r="F865" s="26"/>
      <c r="G865" s="26"/>
      <c r="H865" s="26"/>
      <c r="I865" s="26"/>
      <c r="J865" s="26"/>
      <c r="K865" s="26"/>
      <c r="L865" s="26"/>
      <c r="M865" s="26"/>
      <c r="N865" s="26"/>
      <c r="O865" s="26"/>
      <c r="P865" s="26"/>
      <c r="Q865" s="26"/>
      <c r="R865" s="26"/>
      <c r="S865" s="26"/>
      <c r="T865" s="26"/>
      <c r="U865" s="26"/>
      <c r="V865" s="26"/>
      <c r="W865" s="26"/>
      <c r="X865" s="26"/>
    </row>
    <row r="866" spans="1:24" x14ac:dyDescent="0.25">
      <c r="A866" s="37">
        <v>339</v>
      </c>
      <c r="B866" s="42" t="s">
        <v>86</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A867" s="37">
        <v>340</v>
      </c>
      <c r="B867" s="42" t="s">
        <v>87</v>
      </c>
      <c r="C867" s="24">
        <v>0</v>
      </c>
      <c r="D867" s="24">
        <v>0</v>
      </c>
      <c r="E867" s="24">
        <v>0</v>
      </c>
      <c r="F867" s="24">
        <v>0</v>
      </c>
      <c r="G867" s="24">
        <v>0</v>
      </c>
      <c r="H867" s="24">
        <v>0</v>
      </c>
      <c r="I867" s="24">
        <v>0</v>
      </c>
      <c r="J867" s="24">
        <v>0</v>
      </c>
      <c r="K867" s="24">
        <v>0</v>
      </c>
      <c r="L867" s="24">
        <v>0</v>
      </c>
      <c r="M867" s="24">
        <v>0</v>
      </c>
      <c r="N867" s="24">
        <v>0</v>
      </c>
      <c r="O867" s="24">
        <v>0</v>
      </c>
      <c r="P867" s="24">
        <v>0</v>
      </c>
      <c r="Q867" s="24">
        <v>0</v>
      </c>
      <c r="R867" s="24">
        <v>0</v>
      </c>
      <c r="S867" s="24">
        <v>0</v>
      </c>
      <c r="T867" s="24">
        <v>0</v>
      </c>
      <c r="U867" s="24">
        <v>0</v>
      </c>
      <c r="V867" s="24">
        <v>0</v>
      </c>
      <c r="W867" s="24">
        <v>0</v>
      </c>
      <c r="X867" s="24"/>
    </row>
    <row r="868" spans="1:24" x14ac:dyDescent="0.25">
      <c r="B868" s="42"/>
      <c r="C868" s="26"/>
      <c r="D868" s="26"/>
      <c r="E868" s="26"/>
      <c r="F868" s="26"/>
      <c r="G868" s="26"/>
      <c r="H868" s="26"/>
      <c r="I868" s="26"/>
      <c r="J868" s="26"/>
      <c r="K868" s="26"/>
      <c r="L868" s="26"/>
      <c r="M868" s="26"/>
      <c r="N868" s="26"/>
      <c r="O868" s="26"/>
      <c r="P868" s="26"/>
      <c r="Q868" s="26"/>
      <c r="R868" s="26"/>
      <c r="S868" s="26"/>
      <c r="T868" s="26"/>
      <c r="U868" s="26"/>
      <c r="V868" s="26"/>
      <c r="W868" s="26"/>
      <c r="X868" s="26"/>
    </row>
    <row r="869" spans="1:24" x14ac:dyDescent="0.25">
      <c r="A869" s="37">
        <v>366</v>
      </c>
      <c r="B869" s="42" t="s">
        <v>88</v>
      </c>
      <c r="C869" s="36">
        <v>0</v>
      </c>
      <c r="D869" s="36">
        <v>0</v>
      </c>
      <c r="E869" s="36">
        <v>0</v>
      </c>
      <c r="F869" s="36">
        <v>0</v>
      </c>
      <c r="G869" s="36">
        <v>0</v>
      </c>
      <c r="H869" s="36">
        <v>0</v>
      </c>
      <c r="I869" s="36">
        <v>0</v>
      </c>
      <c r="J869" s="36">
        <v>0</v>
      </c>
      <c r="K869" s="36">
        <v>0</v>
      </c>
      <c r="L869" s="36">
        <v>0</v>
      </c>
      <c r="M869" s="36">
        <v>0</v>
      </c>
      <c r="N869" s="36">
        <v>0</v>
      </c>
      <c r="O869" s="36">
        <v>0</v>
      </c>
      <c r="P869" s="36">
        <v>0</v>
      </c>
      <c r="Q869" s="36">
        <v>0</v>
      </c>
      <c r="R869" s="36">
        <v>0</v>
      </c>
      <c r="S869" s="36">
        <v>0</v>
      </c>
      <c r="T869" s="36">
        <v>0</v>
      </c>
      <c r="U869" s="36">
        <v>0</v>
      </c>
      <c r="V869" s="36">
        <v>0</v>
      </c>
      <c r="W869" s="36">
        <v>0</v>
      </c>
      <c r="X869" s="36"/>
    </row>
    <row r="870" spans="1:24" x14ac:dyDescent="0.25">
      <c r="A870" s="37">
        <v>368</v>
      </c>
      <c r="B870" s="42" t="s">
        <v>89</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row>
    <row r="871" spans="1:24" x14ac:dyDescent="0.25">
      <c r="A871" s="37">
        <v>369</v>
      </c>
      <c r="B871" s="42" t="s">
        <v>90</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A872" s="37">
        <v>370</v>
      </c>
      <c r="B872" s="42" t="s">
        <v>91</v>
      </c>
      <c r="C872" s="28">
        <v>0</v>
      </c>
      <c r="D872" s="28">
        <v>0</v>
      </c>
      <c r="E872" s="28">
        <v>0</v>
      </c>
      <c r="F872" s="28">
        <v>0</v>
      </c>
      <c r="G872" s="28">
        <v>0</v>
      </c>
      <c r="H872" s="28">
        <v>0</v>
      </c>
      <c r="I872" s="28">
        <v>0</v>
      </c>
      <c r="J872" s="28">
        <v>0</v>
      </c>
      <c r="K872" s="28">
        <v>0</v>
      </c>
      <c r="L872" s="28">
        <v>0</v>
      </c>
      <c r="M872" s="28">
        <v>0</v>
      </c>
      <c r="N872" s="28">
        <v>0</v>
      </c>
      <c r="O872" s="28">
        <v>0</v>
      </c>
      <c r="P872" s="28">
        <v>0</v>
      </c>
      <c r="Q872" s="28">
        <v>0</v>
      </c>
      <c r="R872" s="28">
        <v>0</v>
      </c>
      <c r="S872" s="28">
        <v>0</v>
      </c>
      <c r="T872" s="28">
        <v>0</v>
      </c>
      <c r="U872" s="28">
        <v>0</v>
      </c>
      <c r="V872" s="28">
        <v>0</v>
      </c>
      <c r="W872" s="28">
        <v>0</v>
      </c>
      <c r="X872" s="28"/>
    </row>
    <row r="873" spans="1:24" x14ac:dyDescent="0.25">
      <c r="B873" s="42"/>
      <c r="C873" s="26"/>
      <c r="D873" s="26"/>
      <c r="E873" s="26"/>
      <c r="F873" s="26"/>
      <c r="G873" s="26"/>
      <c r="H873" s="26"/>
      <c r="I873" s="26"/>
      <c r="J873" s="26"/>
      <c r="K873" s="26"/>
      <c r="L873" s="26"/>
      <c r="M873" s="26"/>
      <c r="N873" s="26"/>
      <c r="O873" s="26"/>
      <c r="P873" s="26"/>
      <c r="Q873" s="26"/>
      <c r="R873" s="26"/>
      <c r="S873" s="26"/>
      <c r="T873" s="26"/>
      <c r="U873" s="26"/>
      <c r="V873" s="26"/>
      <c r="W873" s="26"/>
      <c r="X873" s="26"/>
    </row>
    <row r="874" spans="1:24" x14ac:dyDescent="0.25">
      <c r="A874" s="37">
        <v>380</v>
      </c>
      <c r="B874" s="42" t="s">
        <v>37</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row>
    <row r="875" spans="1:24" x14ac:dyDescent="0.25">
      <c r="A875" s="37">
        <v>381</v>
      </c>
      <c r="B875" s="42" t="s">
        <v>75</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382</v>
      </c>
      <c r="B876" s="42" t="s">
        <v>76</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row>
    <row r="877" spans="1:24" x14ac:dyDescent="0.25">
      <c r="A877" s="37">
        <v>383</v>
      </c>
      <c r="B877" s="42" t="s">
        <v>40</v>
      </c>
      <c r="C877" s="24">
        <v>0</v>
      </c>
      <c r="D877" s="24">
        <v>0</v>
      </c>
      <c r="E877" s="24">
        <v>0</v>
      </c>
      <c r="F877" s="24">
        <v>0</v>
      </c>
      <c r="G877" s="24">
        <v>0</v>
      </c>
      <c r="H877" s="24">
        <v>0</v>
      </c>
      <c r="I877" s="24">
        <v>0</v>
      </c>
      <c r="J877" s="24">
        <v>0</v>
      </c>
      <c r="K877" s="24">
        <v>0</v>
      </c>
      <c r="L877" s="24">
        <v>0</v>
      </c>
      <c r="M877" s="24">
        <v>0</v>
      </c>
      <c r="N877" s="24">
        <v>0</v>
      </c>
      <c r="O877" s="24">
        <v>0</v>
      </c>
      <c r="P877" s="24">
        <v>0</v>
      </c>
      <c r="Q877" s="24">
        <v>0</v>
      </c>
      <c r="R877" s="24">
        <v>0</v>
      </c>
      <c r="S877" s="24">
        <v>0</v>
      </c>
      <c r="T877" s="24">
        <v>0</v>
      </c>
      <c r="U877" s="24">
        <v>0</v>
      </c>
      <c r="V877" s="24">
        <v>0</v>
      </c>
      <c r="W877" s="24">
        <v>0</v>
      </c>
      <c r="X877" s="24"/>
    </row>
    <row r="879" spans="1:24" x14ac:dyDescent="0.25">
      <c r="A879" s="37">
        <v>1</v>
      </c>
      <c r="B879" s="42" t="s">
        <v>103</v>
      </c>
      <c r="C879" s="42" t="s">
        <v>103</v>
      </c>
      <c r="D879" s="42"/>
      <c r="E879" s="42"/>
      <c r="F879" s="42"/>
      <c r="G879" s="42"/>
      <c r="H879" s="42"/>
      <c r="I879" s="42"/>
      <c r="J879" s="42"/>
      <c r="K879" s="42"/>
      <c r="L879" s="42"/>
      <c r="M879" s="42"/>
      <c r="N879" s="42"/>
      <c r="O879" s="42"/>
      <c r="P879" s="42"/>
      <c r="Q879" s="42"/>
      <c r="R879" s="42"/>
      <c r="S879" s="42"/>
      <c r="T879" s="42"/>
      <c r="U879" s="42"/>
      <c r="V879" s="42"/>
      <c r="W879" s="42"/>
      <c r="X879" s="42"/>
    </row>
    <row r="880" spans="1:24" x14ac:dyDescent="0.25">
      <c r="A880" s="37">
        <v>283</v>
      </c>
      <c r="B880" s="42" t="s">
        <v>73</v>
      </c>
      <c r="C880" s="42">
        <v>2020</v>
      </c>
      <c r="D880" s="42">
        <v>2021</v>
      </c>
      <c r="E880" s="42">
        <v>2022</v>
      </c>
      <c r="F880" s="42">
        <v>2023</v>
      </c>
      <c r="G880" s="42">
        <v>2024</v>
      </c>
      <c r="H880" s="42">
        <v>2025</v>
      </c>
      <c r="I880" s="42">
        <v>2026</v>
      </c>
      <c r="J880" s="42">
        <v>2027</v>
      </c>
      <c r="K880" s="42">
        <v>2028</v>
      </c>
      <c r="L880" s="42">
        <v>2029</v>
      </c>
      <c r="M880" s="42">
        <v>2030</v>
      </c>
      <c r="N880" s="42">
        <v>2031</v>
      </c>
      <c r="O880" s="42">
        <v>2032</v>
      </c>
      <c r="P880" s="42">
        <v>2033</v>
      </c>
      <c r="Q880" s="42">
        <v>2034</v>
      </c>
      <c r="R880" s="42">
        <v>2035</v>
      </c>
      <c r="S880" s="42">
        <v>2036</v>
      </c>
      <c r="T880" s="42">
        <v>2037</v>
      </c>
      <c r="U880" s="42">
        <v>2038</v>
      </c>
      <c r="V880" s="42">
        <v>2039</v>
      </c>
      <c r="W880" s="42">
        <v>2040</v>
      </c>
      <c r="X880" s="42"/>
    </row>
    <row r="881" spans="1:24" x14ac:dyDescent="0.25">
      <c r="A881" s="37">
        <v>285</v>
      </c>
      <c r="B881" s="42" t="s">
        <v>104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row>
    <row r="882" spans="1:24" x14ac:dyDescent="0.25">
      <c r="A882" s="37">
        <v>287</v>
      </c>
      <c r="B882" s="42" t="s">
        <v>104</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row>
    <row r="883" spans="1:24" x14ac:dyDescent="0.25">
      <c r="A883" s="37">
        <v>289</v>
      </c>
      <c r="B883" s="42" t="s">
        <v>105</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row>
    <row r="884" spans="1:24" x14ac:dyDescent="0.25">
      <c r="A884" s="37">
        <v>299</v>
      </c>
      <c r="B884" s="42" t="s">
        <v>78</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row>
    <row r="885" spans="1:24" x14ac:dyDescent="0.25">
      <c r="A885" s="37">
        <v>301</v>
      </c>
      <c r="B885" s="42" t="s">
        <v>106</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A886" s="37">
        <v>302</v>
      </c>
      <c r="B886" s="42" t="s">
        <v>81</v>
      </c>
      <c r="C886" s="24">
        <v>0</v>
      </c>
      <c r="D886" s="24">
        <v>0</v>
      </c>
      <c r="E886" s="24">
        <v>0</v>
      </c>
      <c r="F886" s="24">
        <v>0</v>
      </c>
      <c r="G886" s="24">
        <v>0</v>
      </c>
      <c r="H886" s="24">
        <v>0</v>
      </c>
      <c r="I886" s="24">
        <v>0</v>
      </c>
      <c r="J886" s="24">
        <v>0</v>
      </c>
      <c r="K886" s="24">
        <v>0</v>
      </c>
      <c r="L886" s="24">
        <v>0</v>
      </c>
      <c r="M886" s="24">
        <v>0</v>
      </c>
      <c r="N886" s="24">
        <v>0</v>
      </c>
      <c r="O886" s="24">
        <v>0</v>
      </c>
      <c r="P886" s="24">
        <v>0</v>
      </c>
      <c r="Q886" s="24">
        <v>0</v>
      </c>
      <c r="R886" s="24">
        <v>0</v>
      </c>
      <c r="S886" s="24">
        <v>0</v>
      </c>
      <c r="T886" s="24">
        <v>0</v>
      </c>
      <c r="U886" s="24"/>
      <c r="V886" s="24"/>
      <c r="W886" s="24"/>
      <c r="X886" s="24"/>
    </row>
    <row r="887" spans="1:24" x14ac:dyDescent="0.25">
      <c r="B887" s="42"/>
      <c r="C887" s="26"/>
      <c r="D887" s="26"/>
      <c r="E887" s="26"/>
      <c r="F887" s="26"/>
      <c r="G887" s="26"/>
      <c r="H887" s="26"/>
      <c r="I887" s="26"/>
      <c r="J887" s="26"/>
      <c r="K887" s="26"/>
      <c r="L887" s="26"/>
      <c r="M887" s="26"/>
      <c r="N887" s="26"/>
      <c r="O887" s="26"/>
      <c r="P887" s="26"/>
      <c r="Q887" s="26"/>
      <c r="R887" s="26"/>
      <c r="S887" s="26"/>
      <c r="T887" s="26"/>
      <c r="U887" s="26"/>
      <c r="V887" s="26"/>
      <c r="W887" s="26"/>
      <c r="X887" s="26"/>
    </row>
    <row r="888" spans="1:24" x14ac:dyDescent="0.25">
      <c r="A888" s="37">
        <v>314</v>
      </c>
      <c r="B888" s="42" t="s">
        <v>121</v>
      </c>
      <c r="C888" s="36">
        <v>0</v>
      </c>
      <c r="D888" s="36">
        <v>0</v>
      </c>
      <c r="E888" s="36">
        <v>0</v>
      </c>
      <c r="F888" s="36">
        <v>0</v>
      </c>
      <c r="G888" s="36">
        <v>0</v>
      </c>
      <c r="H888" s="36">
        <v>0</v>
      </c>
      <c r="I888" s="36">
        <v>0</v>
      </c>
      <c r="J888" s="36">
        <v>0</v>
      </c>
      <c r="K888" s="36">
        <v>0</v>
      </c>
      <c r="L888" s="36">
        <v>0</v>
      </c>
      <c r="M888" s="36">
        <v>0</v>
      </c>
      <c r="N888" s="36">
        <v>0</v>
      </c>
      <c r="O888" s="36">
        <v>0</v>
      </c>
      <c r="P888" s="36">
        <v>0</v>
      </c>
      <c r="Q888" s="36">
        <v>0</v>
      </c>
      <c r="R888" s="36">
        <v>0</v>
      </c>
      <c r="S888" s="36">
        <v>0</v>
      </c>
      <c r="T888" s="36">
        <v>0</v>
      </c>
      <c r="U888" s="36"/>
      <c r="V888" s="36"/>
      <c r="W888" s="36"/>
      <c r="X888" s="36"/>
    </row>
    <row r="889" spans="1:24" x14ac:dyDescent="0.25">
      <c r="A889" s="37">
        <v>315</v>
      </c>
      <c r="B889" s="42" t="s">
        <v>122</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c r="V889" s="28"/>
      <c r="W889" s="28"/>
      <c r="X889" s="28"/>
    </row>
    <row r="890" spans="1:24" x14ac:dyDescent="0.25">
      <c r="A890" s="37">
        <v>316</v>
      </c>
      <c r="B890" s="42" t="s">
        <v>123</v>
      </c>
      <c r="C890" s="28">
        <v>0</v>
      </c>
      <c r="D890" s="28">
        <v>0</v>
      </c>
      <c r="E890" s="28">
        <v>0</v>
      </c>
      <c r="F890" s="28">
        <v>0</v>
      </c>
      <c r="G890" s="28">
        <v>0</v>
      </c>
      <c r="H890" s="28">
        <v>0</v>
      </c>
      <c r="I890" s="28">
        <v>0</v>
      </c>
      <c r="J890" s="28">
        <v>0</v>
      </c>
      <c r="K890" s="28">
        <v>0</v>
      </c>
      <c r="L890" s="28">
        <v>0</v>
      </c>
      <c r="M890" s="28">
        <v>0</v>
      </c>
      <c r="N890" s="28">
        <v>0</v>
      </c>
      <c r="O890" s="28">
        <v>0</v>
      </c>
      <c r="P890" s="28">
        <v>0</v>
      </c>
      <c r="Q890" s="28">
        <v>0</v>
      </c>
      <c r="R890" s="28">
        <v>0</v>
      </c>
      <c r="S890" s="28">
        <v>0</v>
      </c>
      <c r="T890" s="28">
        <v>0</v>
      </c>
      <c r="U890" s="28"/>
      <c r="V890" s="28"/>
      <c r="W890" s="28"/>
      <c r="X890" s="28"/>
    </row>
    <row r="891" spans="1:24" x14ac:dyDescent="0.25">
      <c r="A891" s="37">
        <v>321</v>
      </c>
      <c r="B891" s="42" t="s">
        <v>124</v>
      </c>
      <c r="C891" s="28">
        <v>1</v>
      </c>
      <c r="D891" s="28">
        <v>1</v>
      </c>
      <c r="E891" s="28">
        <v>1</v>
      </c>
      <c r="F891" s="28">
        <v>1</v>
      </c>
      <c r="G891" s="28">
        <v>1</v>
      </c>
      <c r="H891" s="28">
        <v>1</v>
      </c>
      <c r="I891" s="28">
        <v>1</v>
      </c>
      <c r="J891" s="28">
        <v>1</v>
      </c>
      <c r="K891" s="28">
        <v>1</v>
      </c>
      <c r="L891" s="28">
        <v>1</v>
      </c>
      <c r="M891" s="28">
        <v>1</v>
      </c>
      <c r="N891" s="28">
        <v>1</v>
      </c>
      <c r="O891" s="28">
        <v>1</v>
      </c>
      <c r="P891" s="28">
        <v>1</v>
      </c>
      <c r="Q891" s="28">
        <v>1</v>
      </c>
      <c r="R891" s="28">
        <v>1</v>
      </c>
      <c r="S891" s="28">
        <v>1</v>
      </c>
      <c r="T891" s="28">
        <v>1</v>
      </c>
      <c r="U891" s="28"/>
      <c r="V891" s="28"/>
      <c r="W891" s="28"/>
      <c r="X891" s="28"/>
    </row>
    <row r="892" spans="1:24" x14ac:dyDescent="0.25">
      <c r="B892" s="42"/>
      <c r="C892" s="26"/>
      <c r="D892" s="26"/>
      <c r="E892" s="26"/>
      <c r="F892" s="26"/>
      <c r="G892" s="26"/>
      <c r="H892" s="26"/>
      <c r="I892" s="26"/>
      <c r="J892" s="26"/>
      <c r="K892" s="26"/>
      <c r="L892" s="26"/>
      <c r="M892" s="26"/>
      <c r="N892" s="26"/>
      <c r="O892" s="26"/>
      <c r="P892" s="26"/>
      <c r="Q892" s="26"/>
      <c r="R892" s="26"/>
      <c r="S892" s="26"/>
      <c r="T892" s="26"/>
      <c r="U892" s="26"/>
      <c r="V892" s="26"/>
      <c r="W892" s="26"/>
      <c r="X892" s="26"/>
    </row>
    <row r="893" spans="1:24" x14ac:dyDescent="0.25">
      <c r="A893" s="37">
        <v>324</v>
      </c>
      <c r="B893" s="42" t="s">
        <v>125</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c r="V893" s="24"/>
      <c r="W893" s="24"/>
      <c r="X893" s="24"/>
    </row>
    <row r="894" spans="1:24" x14ac:dyDescent="0.25">
      <c r="A894" s="37">
        <v>325</v>
      </c>
      <c r="B894" s="42" t="s">
        <v>126</v>
      </c>
      <c r="C894" s="24">
        <v>0</v>
      </c>
      <c r="D894" s="24">
        <v>0</v>
      </c>
      <c r="E894" s="24">
        <v>0</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c r="V894" s="24"/>
      <c r="W894" s="24"/>
      <c r="X894" s="24"/>
    </row>
    <row r="895" spans="1:24" x14ac:dyDescent="0.25">
      <c r="B895" s="42"/>
      <c r="C895" s="26"/>
      <c r="D895" s="26"/>
      <c r="E895" s="26"/>
      <c r="F895" s="26"/>
      <c r="G895" s="26"/>
      <c r="H895" s="26"/>
      <c r="I895" s="26"/>
      <c r="J895" s="26"/>
      <c r="K895" s="26"/>
      <c r="L895" s="26"/>
      <c r="M895" s="26"/>
      <c r="N895" s="26"/>
      <c r="O895" s="26"/>
      <c r="P895" s="26"/>
      <c r="Q895" s="26"/>
      <c r="R895" s="26"/>
      <c r="S895" s="26"/>
      <c r="T895" s="26"/>
      <c r="U895" s="26"/>
      <c r="V895" s="26"/>
      <c r="W895" s="26"/>
      <c r="X895" s="26"/>
    </row>
    <row r="896" spans="1:24" x14ac:dyDescent="0.25">
      <c r="A896" s="37">
        <v>346</v>
      </c>
      <c r="B896" s="42" t="s">
        <v>127</v>
      </c>
      <c r="C896" s="36">
        <v>0</v>
      </c>
      <c r="D896" s="36">
        <v>0</v>
      </c>
      <c r="E896" s="36">
        <v>0</v>
      </c>
      <c r="F896" s="36">
        <v>0</v>
      </c>
      <c r="G896" s="36">
        <v>0</v>
      </c>
      <c r="H896" s="36">
        <v>0</v>
      </c>
      <c r="I896" s="36">
        <v>0</v>
      </c>
      <c r="J896" s="36">
        <v>0</v>
      </c>
      <c r="K896" s="36">
        <v>0</v>
      </c>
      <c r="L896" s="36">
        <v>0</v>
      </c>
      <c r="M896" s="36">
        <v>0</v>
      </c>
      <c r="N896" s="36">
        <v>0</v>
      </c>
      <c r="O896" s="36">
        <v>0</v>
      </c>
      <c r="P896" s="36">
        <v>0</v>
      </c>
      <c r="Q896" s="36">
        <v>0</v>
      </c>
      <c r="R896" s="36">
        <v>0</v>
      </c>
      <c r="S896" s="36">
        <v>0</v>
      </c>
      <c r="T896" s="36">
        <v>0</v>
      </c>
      <c r="U896" s="36"/>
      <c r="V896" s="36"/>
      <c r="W896" s="36"/>
      <c r="X896" s="36"/>
    </row>
    <row r="897" spans="1:24" x14ac:dyDescent="0.25">
      <c r="A897" s="37">
        <v>348</v>
      </c>
      <c r="B897" s="42" t="s">
        <v>128</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c r="V897" s="28"/>
      <c r="W897" s="28"/>
      <c r="X897" s="28"/>
    </row>
    <row r="898" spans="1:24" x14ac:dyDescent="0.25">
      <c r="A898" s="37">
        <v>349</v>
      </c>
      <c r="B898" s="42" t="s">
        <v>129</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c r="V898" s="28"/>
      <c r="W898" s="28"/>
      <c r="X898" s="28"/>
    </row>
    <row r="899" spans="1:24" x14ac:dyDescent="0.25">
      <c r="A899" s="37">
        <v>350</v>
      </c>
      <c r="B899" s="42" t="s">
        <v>91</v>
      </c>
      <c r="C899" s="28">
        <v>0</v>
      </c>
      <c r="D899" s="28">
        <v>0</v>
      </c>
      <c r="E899" s="28">
        <v>0</v>
      </c>
      <c r="F899" s="28">
        <v>0</v>
      </c>
      <c r="G899" s="28">
        <v>0</v>
      </c>
      <c r="H899" s="28">
        <v>0</v>
      </c>
      <c r="I899" s="28">
        <v>0</v>
      </c>
      <c r="J899" s="28">
        <v>0</v>
      </c>
      <c r="K899" s="28">
        <v>0</v>
      </c>
      <c r="L899" s="28">
        <v>0</v>
      </c>
      <c r="M899" s="28">
        <v>0</v>
      </c>
      <c r="N899" s="28">
        <v>0</v>
      </c>
      <c r="O899" s="28">
        <v>0</v>
      </c>
      <c r="P899" s="28">
        <v>0</v>
      </c>
      <c r="Q899" s="28">
        <v>0</v>
      </c>
      <c r="R899" s="28">
        <v>0</v>
      </c>
      <c r="S899" s="28">
        <v>0</v>
      </c>
      <c r="T899" s="28">
        <v>0</v>
      </c>
      <c r="U899" s="28"/>
      <c r="V899" s="28"/>
      <c r="W899" s="28"/>
      <c r="X899" s="28"/>
    </row>
    <row r="900" spans="1:24" x14ac:dyDescent="0.25">
      <c r="B900" s="42"/>
      <c r="C900" s="26"/>
      <c r="D900" s="26"/>
      <c r="E900" s="26"/>
      <c r="F900" s="26"/>
      <c r="G900" s="26"/>
      <c r="H900" s="26"/>
      <c r="I900" s="26"/>
      <c r="J900" s="26"/>
      <c r="K900" s="26"/>
      <c r="L900" s="26"/>
      <c r="M900" s="26"/>
      <c r="N900" s="26"/>
      <c r="O900" s="26"/>
      <c r="P900" s="26"/>
      <c r="Q900" s="26"/>
      <c r="R900" s="26"/>
      <c r="S900" s="26"/>
      <c r="T900" s="26"/>
      <c r="U900" s="26"/>
      <c r="V900" s="26"/>
      <c r="W900" s="26"/>
      <c r="X900" s="26"/>
    </row>
    <row r="901" spans="1:24" x14ac:dyDescent="0.25">
      <c r="A901" s="37">
        <v>360</v>
      </c>
      <c r="B901" s="42" t="s">
        <v>37</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c r="V901" s="24"/>
      <c r="W901" s="24"/>
      <c r="X901" s="24"/>
    </row>
    <row r="902" spans="1:24" x14ac:dyDescent="0.25">
      <c r="A902" s="37">
        <v>361</v>
      </c>
      <c r="B902" s="42" t="s">
        <v>75</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c r="V902" s="24"/>
      <c r="W902" s="24"/>
      <c r="X902" s="24"/>
    </row>
    <row r="903" spans="1:24" x14ac:dyDescent="0.25">
      <c r="A903" s="37">
        <v>362</v>
      </c>
      <c r="B903" s="42" t="s">
        <v>76</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c r="V903" s="24"/>
      <c r="W903" s="24"/>
      <c r="X903" s="24"/>
    </row>
    <row r="904" spans="1:24" x14ac:dyDescent="0.25">
      <c r="A904" s="37">
        <v>363</v>
      </c>
      <c r="B904" s="42" t="s">
        <v>40</v>
      </c>
      <c r="C904" s="24">
        <v>0</v>
      </c>
      <c r="D904" s="24">
        <v>0</v>
      </c>
      <c r="E904" s="24">
        <v>0</v>
      </c>
      <c r="F904" s="24">
        <v>0</v>
      </c>
      <c r="G904" s="24">
        <v>0</v>
      </c>
      <c r="H904" s="24">
        <v>0</v>
      </c>
      <c r="I904" s="24">
        <v>0</v>
      </c>
      <c r="J904" s="24">
        <v>0</v>
      </c>
      <c r="K904" s="24">
        <v>0</v>
      </c>
      <c r="L904" s="24">
        <v>0</v>
      </c>
      <c r="M904" s="24">
        <v>0</v>
      </c>
      <c r="N904" s="24">
        <v>0</v>
      </c>
      <c r="O904" s="24">
        <v>0</v>
      </c>
      <c r="P904" s="24">
        <v>0</v>
      </c>
      <c r="Q904" s="24">
        <v>0</v>
      </c>
      <c r="R904" s="24">
        <v>0</v>
      </c>
      <c r="S904" s="24">
        <v>0</v>
      </c>
      <c r="T904" s="24">
        <v>0</v>
      </c>
      <c r="U904" s="24"/>
      <c r="V904" s="24"/>
      <c r="W904" s="24"/>
      <c r="X904" s="24"/>
    </row>
    <row r="906" spans="1:24" x14ac:dyDescent="0.25">
      <c r="A906" s="37">
        <v>1</v>
      </c>
      <c r="B906" s="42" t="s">
        <v>103</v>
      </c>
      <c r="C906" s="42" t="s">
        <v>103</v>
      </c>
      <c r="D906" s="42"/>
      <c r="E906" s="42"/>
      <c r="F906" s="42"/>
      <c r="G906" s="42"/>
      <c r="H906" s="42"/>
      <c r="I906" s="42"/>
      <c r="J906" s="42"/>
      <c r="K906" s="42"/>
      <c r="L906" s="42"/>
      <c r="M906" s="42"/>
      <c r="N906" s="42"/>
      <c r="O906" s="42"/>
      <c r="P906" s="42"/>
      <c r="Q906" s="42"/>
      <c r="R906" s="42"/>
      <c r="S906" s="42"/>
      <c r="T906" s="42"/>
      <c r="U906" s="42"/>
      <c r="V906" s="42"/>
      <c r="W906" s="42"/>
      <c r="X906" s="42"/>
    </row>
    <row r="907" spans="1:24" x14ac:dyDescent="0.25">
      <c r="A907" s="37">
        <v>283</v>
      </c>
      <c r="B907" s="42" t="s">
        <v>73</v>
      </c>
      <c r="C907" s="42">
        <v>2020</v>
      </c>
      <c r="D907" s="42">
        <v>2021</v>
      </c>
      <c r="E907" s="42">
        <v>2022</v>
      </c>
      <c r="F907" s="42">
        <v>2023</v>
      </c>
      <c r="G907" s="42">
        <v>2024</v>
      </c>
      <c r="H907" s="42">
        <v>2025</v>
      </c>
      <c r="I907" s="42">
        <v>2026</v>
      </c>
      <c r="J907" s="42">
        <v>2027</v>
      </c>
      <c r="K907" s="42">
        <v>2028</v>
      </c>
      <c r="L907" s="42">
        <v>2029</v>
      </c>
      <c r="M907" s="42">
        <v>2030</v>
      </c>
      <c r="N907" s="42">
        <v>2031</v>
      </c>
      <c r="O907" s="42">
        <v>2032</v>
      </c>
      <c r="P907" s="42">
        <v>2033</v>
      </c>
      <c r="Q907" s="42">
        <v>2034</v>
      </c>
      <c r="R907" s="42">
        <v>2035</v>
      </c>
      <c r="S907" s="42">
        <v>2036</v>
      </c>
      <c r="T907" s="42">
        <v>2037</v>
      </c>
      <c r="U907" s="42"/>
      <c r="V907" s="42"/>
      <c r="W907" s="42"/>
      <c r="X907" s="42"/>
    </row>
    <row r="908" spans="1:24" x14ac:dyDescent="0.25">
      <c r="A908" s="37">
        <v>284</v>
      </c>
      <c r="B908" s="42" t="s">
        <v>74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c r="V908" s="24"/>
      <c r="W908" s="24"/>
      <c r="X908" s="24"/>
    </row>
    <row r="909" spans="1:24" x14ac:dyDescent="0.25">
      <c r="A909" s="37">
        <v>286</v>
      </c>
      <c r="B909" s="42">
        <v>0</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c r="V909" s="24"/>
      <c r="W909" s="24"/>
      <c r="X909" s="24"/>
    </row>
    <row r="910" spans="1:24" x14ac:dyDescent="0.25">
      <c r="A910" s="37">
        <v>288</v>
      </c>
      <c r="B910" s="42" t="s">
        <v>77</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c r="V910" s="24"/>
      <c r="W910" s="24"/>
      <c r="X910" s="24"/>
    </row>
    <row r="911" spans="1:24" x14ac:dyDescent="0.25">
      <c r="A911" s="37">
        <v>299</v>
      </c>
      <c r="B911" s="42" t="s">
        <v>78</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c r="V911" s="24"/>
      <c r="W911" s="24"/>
      <c r="X911" s="24"/>
    </row>
    <row r="912" spans="1:24" x14ac:dyDescent="0.25">
      <c r="A912" s="37">
        <v>300</v>
      </c>
      <c r="B912" s="42" t="s">
        <v>80</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c r="V912" s="24"/>
      <c r="W912" s="24"/>
      <c r="X912" s="24"/>
    </row>
    <row r="913" spans="1:24" x14ac:dyDescent="0.25">
      <c r="A913" s="37">
        <v>302</v>
      </c>
      <c r="B913" s="42" t="s">
        <v>81</v>
      </c>
      <c r="C913" s="24">
        <v>0</v>
      </c>
      <c r="D913" s="24">
        <v>0</v>
      </c>
      <c r="E913" s="24">
        <v>0</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c r="V913" s="24"/>
      <c r="W913" s="24"/>
      <c r="X913" s="24"/>
    </row>
    <row r="914" spans="1:24" x14ac:dyDescent="0.25">
      <c r="B914" s="42"/>
      <c r="C914" s="26"/>
      <c r="D914" s="26"/>
      <c r="E914" s="26"/>
      <c r="F914" s="26"/>
      <c r="G914" s="26"/>
      <c r="H914" s="26"/>
      <c r="I914" s="26"/>
      <c r="J914" s="26"/>
      <c r="K914" s="26"/>
      <c r="L914" s="26"/>
      <c r="M914" s="26"/>
      <c r="N914" s="26"/>
      <c r="O914" s="26"/>
      <c r="P914" s="26"/>
      <c r="Q914" s="26"/>
      <c r="R914" s="26"/>
      <c r="S914" s="26"/>
      <c r="T914" s="26"/>
      <c r="U914" s="26"/>
      <c r="V914" s="26"/>
      <c r="W914" s="26"/>
      <c r="X914" s="26"/>
    </row>
    <row r="915" spans="1:24" x14ac:dyDescent="0.25">
      <c r="A915" s="37">
        <v>314</v>
      </c>
      <c r="B915" s="42" t="s">
        <v>121</v>
      </c>
      <c r="C915" s="36">
        <v>0</v>
      </c>
      <c r="D915" s="36">
        <v>0</v>
      </c>
      <c r="E915" s="36">
        <v>0</v>
      </c>
      <c r="F915" s="36">
        <v>0</v>
      </c>
      <c r="G915" s="36">
        <v>0</v>
      </c>
      <c r="H915" s="36">
        <v>0</v>
      </c>
      <c r="I915" s="36">
        <v>0</v>
      </c>
      <c r="J915" s="36">
        <v>0</v>
      </c>
      <c r="K915" s="36">
        <v>0</v>
      </c>
      <c r="L915" s="36">
        <v>0</v>
      </c>
      <c r="M915" s="36">
        <v>0</v>
      </c>
      <c r="N915" s="36">
        <v>0</v>
      </c>
      <c r="O915" s="36">
        <v>0</v>
      </c>
      <c r="P915" s="36">
        <v>0</v>
      </c>
      <c r="Q915" s="36">
        <v>0</v>
      </c>
      <c r="R915" s="36">
        <v>0</v>
      </c>
      <c r="S915" s="36">
        <v>0</v>
      </c>
      <c r="T915" s="36">
        <v>0</v>
      </c>
      <c r="U915" s="36"/>
      <c r="V915" s="36"/>
      <c r="W915" s="36"/>
      <c r="X915" s="36"/>
    </row>
    <row r="916" spans="1:24" x14ac:dyDescent="0.25">
      <c r="A916" s="37">
        <v>315</v>
      </c>
      <c r="B916" s="42" t="s">
        <v>122</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c r="V916" s="28"/>
      <c r="W916" s="28"/>
      <c r="X916" s="28"/>
    </row>
    <row r="917" spans="1:24" x14ac:dyDescent="0.25">
      <c r="A917" s="37">
        <v>316</v>
      </c>
      <c r="B917" s="42" t="s">
        <v>123</v>
      </c>
      <c r="C917" s="28">
        <v>0</v>
      </c>
      <c r="D917" s="28">
        <v>0</v>
      </c>
      <c r="E917" s="28">
        <v>0</v>
      </c>
      <c r="F917" s="28">
        <v>0</v>
      </c>
      <c r="G917" s="28">
        <v>0</v>
      </c>
      <c r="H917" s="28">
        <v>0</v>
      </c>
      <c r="I917" s="28">
        <v>0</v>
      </c>
      <c r="J917" s="28">
        <v>0</v>
      </c>
      <c r="K917" s="28">
        <v>0</v>
      </c>
      <c r="L917" s="28">
        <v>0</v>
      </c>
      <c r="M917" s="28">
        <v>0</v>
      </c>
      <c r="N917" s="28">
        <v>0</v>
      </c>
      <c r="O917" s="28">
        <v>0</v>
      </c>
      <c r="P917" s="28">
        <v>0</v>
      </c>
      <c r="Q917" s="28">
        <v>0</v>
      </c>
      <c r="R917" s="28">
        <v>0</v>
      </c>
      <c r="S917" s="28">
        <v>0</v>
      </c>
      <c r="T917" s="28">
        <v>0</v>
      </c>
      <c r="U917" s="28"/>
      <c r="V917" s="28"/>
      <c r="W917" s="28"/>
      <c r="X917" s="28"/>
    </row>
    <row r="918" spans="1:24" x14ac:dyDescent="0.25">
      <c r="A918" s="37">
        <v>321</v>
      </c>
      <c r="B918" s="42" t="s">
        <v>124</v>
      </c>
      <c r="C918" s="28">
        <v>1</v>
      </c>
      <c r="D918" s="28">
        <v>1</v>
      </c>
      <c r="E918" s="28">
        <v>1</v>
      </c>
      <c r="F918" s="28">
        <v>1</v>
      </c>
      <c r="G918" s="28">
        <v>1</v>
      </c>
      <c r="H918" s="28">
        <v>1</v>
      </c>
      <c r="I918" s="28">
        <v>1</v>
      </c>
      <c r="J918" s="28">
        <v>1</v>
      </c>
      <c r="K918" s="28">
        <v>1</v>
      </c>
      <c r="L918" s="28">
        <v>1</v>
      </c>
      <c r="M918" s="28">
        <v>1</v>
      </c>
      <c r="N918" s="28">
        <v>1</v>
      </c>
      <c r="O918" s="28">
        <v>1</v>
      </c>
      <c r="P918" s="28">
        <v>1</v>
      </c>
      <c r="Q918" s="28">
        <v>1</v>
      </c>
      <c r="R918" s="28">
        <v>1</v>
      </c>
      <c r="S918" s="28">
        <v>1</v>
      </c>
      <c r="T918" s="28">
        <v>1</v>
      </c>
      <c r="U918" s="28"/>
      <c r="V918" s="28"/>
      <c r="W918" s="28"/>
      <c r="X918" s="28"/>
    </row>
    <row r="919" spans="1:24" x14ac:dyDescent="0.25">
      <c r="B919" s="42"/>
      <c r="C919" s="26"/>
      <c r="D919" s="26"/>
      <c r="E919" s="26"/>
      <c r="F919" s="26"/>
      <c r="G919" s="26"/>
      <c r="H919" s="26"/>
      <c r="I919" s="26"/>
      <c r="J919" s="26"/>
      <c r="K919" s="26"/>
      <c r="L919" s="26"/>
      <c r="M919" s="26"/>
      <c r="N919" s="26"/>
      <c r="O919" s="26"/>
      <c r="P919" s="26"/>
      <c r="Q919" s="26"/>
      <c r="R919" s="26"/>
      <c r="S919" s="26"/>
      <c r="T919" s="26"/>
      <c r="U919" s="26"/>
      <c r="V919" s="26"/>
      <c r="W919" s="26"/>
      <c r="X919" s="26"/>
    </row>
    <row r="920" spans="1:24" x14ac:dyDescent="0.25">
      <c r="A920" s="37">
        <v>324</v>
      </c>
      <c r="B920" s="42" t="s">
        <v>125</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c r="V920" s="24"/>
      <c r="W920" s="24"/>
      <c r="X920" s="24"/>
    </row>
    <row r="921" spans="1:24" x14ac:dyDescent="0.25">
      <c r="A921" s="37">
        <v>325</v>
      </c>
      <c r="B921" s="42" t="s">
        <v>126</v>
      </c>
      <c r="C921" s="24">
        <v>0</v>
      </c>
      <c r="D921" s="24">
        <v>0</v>
      </c>
      <c r="E921" s="24">
        <v>0</v>
      </c>
      <c r="F921" s="24">
        <v>0</v>
      </c>
      <c r="G921" s="24">
        <v>0</v>
      </c>
      <c r="H921" s="24">
        <v>0</v>
      </c>
      <c r="I921" s="24">
        <v>0</v>
      </c>
      <c r="J921" s="24">
        <v>0</v>
      </c>
      <c r="K921" s="24">
        <v>0</v>
      </c>
      <c r="L921" s="24">
        <v>0</v>
      </c>
      <c r="M921" s="24">
        <v>0</v>
      </c>
      <c r="N921" s="24">
        <v>0</v>
      </c>
      <c r="O921" s="24">
        <v>0</v>
      </c>
      <c r="P921" s="24">
        <v>0</v>
      </c>
      <c r="Q921" s="24">
        <v>0</v>
      </c>
      <c r="R921" s="24">
        <v>0</v>
      </c>
      <c r="S921" s="24">
        <v>0</v>
      </c>
      <c r="T921" s="24">
        <v>0</v>
      </c>
      <c r="U921" s="24"/>
      <c r="V921" s="24"/>
      <c r="W921" s="24"/>
      <c r="X921" s="24"/>
    </row>
    <row r="922" spans="1:24" x14ac:dyDescent="0.25">
      <c r="B922" s="42"/>
      <c r="C922" s="26"/>
      <c r="D922" s="26"/>
      <c r="E922" s="26"/>
      <c r="F922" s="26"/>
      <c r="G922" s="26"/>
      <c r="H922" s="26"/>
      <c r="I922" s="26"/>
      <c r="J922" s="26"/>
      <c r="K922" s="26"/>
      <c r="L922" s="26"/>
      <c r="M922" s="26"/>
      <c r="N922" s="26"/>
      <c r="O922" s="26"/>
      <c r="P922" s="26"/>
      <c r="Q922" s="26"/>
      <c r="R922" s="26"/>
      <c r="S922" s="26"/>
      <c r="T922" s="26"/>
      <c r="U922" s="26"/>
      <c r="V922" s="26"/>
      <c r="W922" s="26"/>
      <c r="X922" s="26"/>
    </row>
    <row r="923" spans="1:24" x14ac:dyDescent="0.25">
      <c r="A923" s="37">
        <v>346</v>
      </c>
      <c r="B923" s="42" t="s">
        <v>127</v>
      </c>
      <c r="C923" s="36">
        <v>0</v>
      </c>
      <c r="D923" s="36">
        <v>0</v>
      </c>
      <c r="E923" s="36">
        <v>0</v>
      </c>
      <c r="F923" s="36">
        <v>0</v>
      </c>
      <c r="G923" s="36">
        <v>0</v>
      </c>
      <c r="H923" s="36">
        <v>0</v>
      </c>
      <c r="I923" s="36">
        <v>0</v>
      </c>
      <c r="J923" s="36">
        <v>0</v>
      </c>
      <c r="K923" s="36">
        <v>0</v>
      </c>
      <c r="L923" s="36">
        <v>0</v>
      </c>
      <c r="M923" s="36">
        <v>0</v>
      </c>
      <c r="N923" s="36">
        <v>0</v>
      </c>
      <c r="O923" s="36">
        <v>0</v>
      </c>
      <c r="P923" s="36">
        <v>0</v>
      </c>
      <c r="Q923" s="36">
        <v>0</v>
      </c>
      <c r="R923" s="36">
        <v>0</v>
      </c>
      <c r="S923" s="36">
        <v>0</v>
      </c>
      <c r="T923" s="36">
        <v>0</v>
      </c>
      <c r="U923" s="36"/>
      <c r="V923" s="36"/>
      <c r="W923" s="36"/>
      <c r="X923" s="36"/>
    </row>
    <row r="924" spans="1:24" x14ac:dyDescent="0.25">
      <c r="A924" s="37">
        <v>348</v>
      </c>
      <c r="B924" s="42" t="s">
        <v>128</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c r="V924" s="28"/>
      <c r="W924" s="28"/>
      <c r="X924" s="28"/>
    </row>
    <row r="925" spans="1:24" x14ac:dyDescent="0.25">
      <c r="A925" s="37">
        <v>349</v>
      </c>
      <c r="B925" s="42" t="s">
        <v>129</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c r="V925" s="28"/>
      <c r="W925" s="28"/>
      <c r="X925" s="28"/>
    </row>
    <row r="926" spans="1:24" x14ac:dyDescent="0.25">
      <c r="A926" s="37">
        <v>350</v>
      </c>
      <c r="B926" s="42" t="s">
        <v>91</v>
      </c>
      <c r="C926" s="28">
        <v>0</v>
      </c>
      <c r="D926" s="28">
        <v>0</v>
      </c>
      <c r="E926" s="28">
        <v>0</v>
      </c>
      <c r="F926" s="28">
        <v>0</v>
      </c>
      <c r="G926" s="28">
        <v>0</v>
      </c>
      <c r="H926" s="28">
        <v>0</v>
      </c>
      <c r="I926" s="28">
        <v>0</v>
      </c>
      <c r="J926" s="28">
        <v>0</v>
      </c>
      <c r="K926" s="28">
        <v>0</v>
      </c>
      <c r="L926" s="28">
        <v>0</v>
      </c>
      <c r="M926" s="28">
        <v>0</v>
      </c>
      <c r="N926" s="28">
        <v>0</v>
      </c>
      <c r="O926" s="28">
        <v>0</v>
      </c>
      <c r="P926" s="28">
        <v>0</v>
      </c>
      <c r="Q926" s="28">
        <v>0</v>
      </c>
      <c r="R926" s="28">
        <v>0</v>
      </c>
      <c r="S926" s="28">
        <v>0</v>
      </c>
      <c r="T926" s="28">
        <v>0</v>
      </c>
      <c r="U926" s="28"/>
      <c r="V926" s="28"/>
      <c r="W926" s="28"/>
      <c r="X926" s="28"/>
    </row>
    <row r="927" spans="1:24" x14ac:dyDescent="0.25">
      <c r="B927" s="42"/>
      <c r="C927" s="26"/>
      <c r="D927" s="26"/>
      <c r="E927" s="26"/>
      <c r="F927" s="26"/>
      <c r="G927" s="26"/>
      <c r="H927" s="26"/>
      <c r="I927" s="26"/>
      <c r="J927" s="26"/>
      <c r="K927" s="26"/>
      <c r="L927" s="26"/>
      <c r="M927" s="26"/>
      <c r="N927" s="26"/>
      <c r="O927" s="26"/>
      <c r="P927" s="26"/>
      <c r="Q927" s="26"/>
      <c r="R927" s="26"/>
      <c r="S927" s="26"/>
      <c r="T927" s="26"/>
      <c r="U927" s="26"/>
      <c r="V927" s="26"/>
      <c r="W927" s="26"/>
      <c r="X927" s="26"/>
    </row>
    <row r="928" spans="1:24" x14ac:dyDescent="0.25">
      <c r="A928" s="37">
        <v>360</v>
      </c>
      <c r="B928" s="42" t="s">
        <v>37</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c r="V928" s="24"/>
      <c r="W928" s="24"/>
      <c r="X928" s="24"/>
    </row>
    <row r="929" spans="1:24" x14ac:dyDescent="0.25">
      <c r="A929" s="37">
        <v>361</v>
      </c>
      <c r="B929" s="42" t="s">
        <v>75</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c r="V929" s="24"/>
      <c r="W929" s="24"/>
      <c r="X929" s="24"/>
    </row>
    <row r="930" spans="1:24" x14ac:dyDescent="0.25">
      <c r="A930" s="37">
        <v>362</v>
      </c>
      <c r="B930" s="42" t="s">
        <v>76</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c r="V930" s="24"/>
      <c r="W930" s="24"/>
      <c r="X930" s="24"/>
    </row>
    <row r="931" spans="1:24" x14ac:dyDescent="0.25">
      <c r="A931" s="37">
        <v>363</v>
      </c>
      <c r="B931" s="42" t="s">
        <v>40</v>
      </c>
      <c r="C931" s="24">
        <v>0</v>
      </c>
      <c r="D931" s="24">
        <v>0</v>
      </c>
      <c r="E931" s="24">
        <v>0</v>
      </c>
      <c r="F931" s="24">
        <v>0</v>
      </c>
      <c r="G931" s="24">
        <v>0</v>
      </c>
      <c r="H931" s="24">
        <v>0</v>
      </c>
      <c r="I931" s="24">
        <v>0</v>
      </c>
      <c r="J931" s="24">
        <v>0</v>
      </c>
      <c r="K931" s="24">
        <v>0</v>
      </c>
      <c r="L931" s="24">
        <v>0</v>
      </c>
      <c r="M931" s="24">
        <v>0</v>
      </c>
      <c r="N931" s="24">
        <v>0</v>
      </c>
      <c r="O931" s="24">
        <v>0</v>
      </c>
      <c r="P931" s="24">
        <v>0</v>
      </c>
      <c r="Q931" s="24">
        <v>0</v>
      </c>
      <c r="R931" s="24">
        <v>0</v>
      </c>
      <c r="S931" s="24">
        <v>0</v>
      </c>
      <c r="T931" s="24">
        <v>0</v>
      </c>
      <c r="U931" s="24"/>
      <c r="V931" s="24"/>
      <c r="W931" s="24"/>
      <c r="X931" s="24"/>
    </row>
  </sheetData>
  <mergeCells count="16">
    <mergeCell ref="AC15:AF15"/>
    <mergeCell ref="AG15:AJ15"/>
    <mergeCell ref="AK15:AN15"/>
    <mergeCell ref="AO15:AR15"/>
    <mergeCell ref="AS15:AV15"/>
    <mergeCell ref="AW15:AZ15"/>
    <mergeCell ref="BA15:BD15"/>
    <mergeCell ref="BE15:BH15"/>
    <mergeCell ref="BA3:BD3"/>
    <mergeCell ref="BE3:BH3"/>
    <mergeCell ref="AW3:AZ3"/>
    <mergeCell ref="AC3:AF3"/>
    <mergeCell ref="AG3:AJ3"/>
    <mergeCell ref="AK3:AN3"/>
    <mergeCell ref="AO3:AR3"/>
    <mergeCell ref="AS3:AV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H930"/>
  <sheetViews>
    <sheetView topLeftCell="V1" zoomScale="60" zoomScaleNormal="60" workbookViewId="0">
      <selection activeCell="AB14" sqref="AB14:BH24"/>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7" width="10.85546875" bestFit="1" customWidth="1"/>
    <col min="28" max="28" width="19.85546875" customWidth="1"/>
    <col min="29" max="33" width="10.85546875" bestFit="1" customWidth="1"/>
  </cols>
  <sheetData>
    <row r="1" spans="1:60" x14ac:dyDescent="0.25">
      <c r="B1" s="38" t="s">
        <v>49</v>
      </c>
      <c r="C1" s="38" t="s">
        <v>50</v>
      </c>
      <c r="D1" s="38" t="s">
        <v>51</v>
      </c>
      <c r="E1" s="38" t="s">
        <v>52</v>
      </c>
      <c r="F1" s="38" t="s">
        <v>53</v>
      </c>
      <c r="G1" s="38" t="s">
        <v>54</v>
      </c>
      <c r="H1" s="38" t="s">
        <v>55</v>
      </c>
      <c r="I1" s="38" t="s">
        <v>56</v>
      </c>
      <c r="J1" s="38" t="s">
        <v>57</v>
      </c>
      <c r="K1" s="38" t="s">
        <v>58</v>
      </c>
      <c r="L1" s="38" t="s">
        <v>59</v>
      </c>
      <c r="M1" s="38" t="s">
        <v>60</v>
      </c>
      <c r="N1" s="38" t="s">
        <v>61</v>
      </c>
      <c r="O1" s="38" t="s">
        <v>62</v>
      </c>
      <c r="P1" s="38" t="s">
        <v>63</v>
      </c>
      <c r="Q1" s="38" t="s">
        <v>64</v>
      </c>
      <c r="R1" s="38" t="s">
        <v>65</v>
      </c>
      <c r="S1" s="38" t="s">
        <v>66</v>
      </c>
      <c r="T1" s="38" t="s">
        <v>48</v>
      </c>
      <c r="U1" s="38" t="s">
        <v>483</v>
      </c>
      <c r="V1" s="38" t="s">
        <v>484</v>
      </c>
      <c r="W1" s="38" t="s">
        <v>485</v>
      </c>
      <c r="X1" s="38" t="s">
        <v>486</v>
      </c>
    </row>
    <row r="2" spans="1:60" x14ac:dyDescent="0.25">
      <c r="B2" s="38"/>
      <c r="C2" s="38"/>
      <c r="D2" s="38"/>
      <c r="E2" s="38"/>
      <c r="F2" s="38"/>
      <c r="G2" s="38"/>
      <c r="H2" s="38"/>
      <c r="I2" s="38"/>
      <c r="J2" s="38"/>
      <c r="K2" s="38"/>
      <c r="L2" s="38"/>
      <c r="M2" s="38"/>
      <c r="N2" s="38"/>
      <c r="O2" s="38"/>
      <c r="P2" s="38"/>
      <c r="Q2" s="38"/>
      <c r="R2" s="38"/>
      <c r="S2" s="38"/>
      <c r="T2" s="38"/>
      <c r="U2" s="38"/>
      <c r="V2" s="38"/>
      <c r="W2" s="38"/>
      <c r="X2" s="38"/>
      <c r="AB2" s="17"/>
      <c r="AC2" s="472" t="s">
        <v>68</v>
      </c>
      <c r="AD2" s="473"/>
      <c r="AE2" s="473"/>
      <c r="AF2" s="476"/>
      <c r="AG2" s="472" t="s">
        <v>69</v>
      </c>
      <c r="AH2" s="473"/>
      <c r="AI2" s="473"/>
      <c r="AJ2" s="476"/>
      <c r="AK2" s="472" t="s">
        <v>136</v>
      </c>
      <c r="AL2" s="473"/>
      <c r="AM2" s="473"/>
      <c r="AN2" s="476"/>
      <c r="AO2" s="472" t="s">
        <v>137</v>
      </c>
      <c r="AP2" s="473"/>
      <c r="AQ2" s="473"/>
      <c r="AR2" s="476"/>
      <c r="AS2" s="472" t="s">
        <v>187</v>
      </c>
      <c r="AT2" s="473"/>
      <c r="AU2" s="473"/>
      <c r="AV2" s="476"/>
      <c r="AW2" s="472" t="s">
        <v>186</v>
      </c>
      <c r="AX2" s="473"/>
      <c r="AY2" s="473"/>
      <c r="AZ2" s="476"/>
      <c r="BA2" s="472" t="s">
        <v>138</v>
      </c>
      <c r="BB2" s="473"/>
      <c r="BC2" s="473"/>
      <c r="BD2" s="476"/>
      <c r="BE2" s="472" t="s">
        <v>139</v>
      </c>
      <c r="BF2" s="473"/>
      <c r="BG2" s="473"/>
      <c r="BH2" s="476"/>
    </row>
    <row r="3" spans="1:60" x14ac:dyDescent="0.25">
      <c r="B3" s="38"/>
      <c r="C3" s="38"/>
      <c r="D3" s="38"/>
      <c r="E3" s="38"/>
      <c r="F3" s="38"/>
      <c r="G3" s="38"/>
      <c r="H3" s="38"/>
      <c r="I3" s="38"/>
      <c r="J3" s="38"/>
      <c r="K3" s="38"/>
      <c r="L3" s="38"/>
      <c r="M3" s="38"/>
      <c r="N3" s="38"/>
      <c r="O3" s="38"/>
      <c r="P3" s="38"/>
      <c r="Q3" s="38"/>
      <c r="R3" s="38"/>
      <c r="S3" s="38"/>
      <c r="T3" s="38"/>
      <c r="U3" s="38"/>
      <c r="V3" s="38"/>
      <c r="W3" s="38"/>
      <c r="X3" s="38"/>
      <c r="AB3" s="17"/>
      <c r="AC3" s="21" t="s">
        <v>71</v>
      </c>
      <c r="AD3" s="21" t="s">
        <v>72</v>
      </c>
      <c r="AE3" s="21" t="s">
        <v>191</v>
      </c>
      <c r="AF3" s="21" t="s">
        <v>185</v>
      </c>
      <c r="AG3" s="21" t="s">
        <v>71</v>
      </c>
      <c r="AH3" s="21" t="s">
        <v>72</v>
      </c>
      <c r="AI3" s="21" t="s">
        <v>191</v>
      </c>
      <c r="AJ3" s="21" t="s">
        <v>185</v>
      </c>
      <c r="AK3" s="21" t="s">
        <v>71</v>
      </c>
      <c r="AL3" s="21" t="s">
        <v>72</v>
      </c>
      <c r="AM3" s="21" t="s">
        <v>191</v>
      </c>
      <c r="AN3" s="21" t="s">
        <v>185</v>
      </c>
      <c r="AO3" s="21" t="s">
        <v>71</v>
      </c>
      <c r="AP3" s="21" t="s">
        <v>72</v>
      </c>
      <c r="AQ3" s="21" t="s">
        <v>191</v>
      </c>
      <c r="AR3" s="21" t="s">
        <v>185</v>
      </c>
      <c r="AS3" s="21" t="s">
        <v>71</v>
      </c>
      <c r="AT3" s="21" t="s">
        <v>72</v>
      </c>
      <c r="AU3" s="21" t="s">
        <v>191</v>
      </c>
      <c r="AV3" s="21" t="s">
        <v>185</v>
      </c>
      <c r="AW3" s="21" t="s">
        <v>71</v>
      </c>
      <c r="AX3" s="21" t="s">
        <v>72</v>
      </c>
      <c r="AY3" s="21" t="s">
        <v>191</v>
      </c>
      <c r="AZ3" s="21" t="s">
        <v>185</v>
      </c>
      <c r="BA3" s="21" t="s">
        <v>71</v>
      </c>
      <c r="BB3" s="21" t="s">
        <v>72</v>
      </c>
      <c r="BC3" s="21" t="s">
        <v>191</v>
      </c>
      <c r="BD3" s="21" t="s">
        <v>185</v>
      </c>
      <c r="BE3" s="21" t="s">
        <v>71</v>
      </c>
      <c r="BF3" s="21" t="s">
        <v>72</v>
      </c>
      <c r="BG3" s="21" t="s">
        <v>191</v>
      </c>
      <c r="BH3" s="21" t="s">
        <v>185</v>
      </c>
    </row>
    <row r="4" spans="1:60" x14ac:dyDescent="0.25">
      <c r="B4" s="38"/>
      <c r="C4" s="38"/>
      <c r="D4" s="38"/>
      <c r="E4" s="38"/>
      <c r="F4" s="38"/>
      <c r="G4" s="38"/>
      <c r="H4" s="38"/>
      <c r="I4" s="38"/>
      <c r="J4" s="38"/>
      <c r="K4" s="38"/>
      <c r="L4" s="38"/>
      <c r="M4" s="38"/>
      <c r="N4" s="38"/>
      <c r="O4" s="38"/>
      <c r="P4" s="38"/>
      <c r="Q4" s="38"/>
      <c r="R4" s="38"/>
      <c r="S4" s="38"/>
      <c r="T4" s="38"/>
      <c r="U4" s="38"/>
      <c r="V4" s="38"/>
      <c r="W4" s="38"/>
      <c r="X4" s="38"/>
      <c r="AB4" s="22" t="s">
        <v>37</v>
      </c>
      <c r="AC4" s="23">
        <f t="shared" ref="AC4:AF7" si="0">Y36</f>
        <v>437.86</v>
      </c>
      <c r="AD4" s="23">
        <f t="shared" si="0"/>
        <v>18.680000000000003</v>
      </c>
      <c r="AE4" s="23">
        <f t="shared" si="0"/>
        <v>3.0799999999996532</v>
      </c>
      <c r="AF4" s="23">
        <f t="shared" si="0"/>
        <v>-4.0000000000328217E-2</v>
      </c>
      <c r="AG4" s="23">
        <f t="shared" ref="AG4:AJ7" si="1">Y63</f>
        <v>441.22736663762237</v>
      </c>
      <c r="AH4" s="23">
        <f t="shared" si="1"/>
        <v>19.958480975893078</v>
      </c>
      <c r="AI4" s="23">
        <f t="shared" si="1"/>
        <v>3.2421425113757727</v>
      </c>
      <c r="AJ4" s="23">
        <f t="shared" si="1"/>
        <v>-8.8936973569618993E-2</v>
      </c>
      <c r="AK4" s="23">
        <f t="shared" ref="AK4:AN7" si="2">Y90</f>
        <v>54.507412140575077</v>
      </c>
      <c r="AL4" s="23">
        <f t="shared" si="2"/>
        <v>1.7679872204472922</v>
      </c>
      <c r="AM4" s="23">
        <f t="shared" si="2"/>
        <v>0.27776357827476889</v>
      </c>
      <c r="AN4" s="23">
        <f t="shared" si="2"/>
        <v>-7.3482428114924753E-3</v>
      </c>
      <c r="AO4" s="23">
        <f t="shared" ref="AO4:AR7" si="3">Y117</f>
        <v>281.65029625326758</v>
      </c>
      <c r="AP4" s="23">
        <f t="shared" si="3"/>
        <v>7.9012401975021342</v>
      </c>
      <c r="AQ4" s="23">
        <f t="shared" si="3"/>
        <v>1.2891325394520665</v>
      </c>
      <c r="AR4" s="23">
        <f t="shared" si="3"/>
        <v>-3.5899893503797548E-2</v>
      </c>
      <c r="AS4" s="23">
        <f t="shared" ref="AS4:AV7" si="4">Y144</f>
        <v>29.334620970084249</v>
      </c>
      <c r="AT4" s="23">
        <f t="shared" si="4"/>
        <v>2.9511879175138169</v>
      </c>
      <c r="AU4" s="23">
        <f t="shared" si="4"/>
        <v>0.49359860586699589</v>
      </c>
      <c r="AV4" s="23">
        <f t="shared" si="4"/>
        <v>-1.5027592216069863E-2</v>
      </c>
      <c r="AW4" s="23">
        <f t="shared" ref="AW4:AZ7" si="5">Y171</f>
        <v>34.581305063413701</v>
      </c>
      <c r="AX4" s="23">
        <f t="shared" si="5"/>
        <v>3.3869154806854267</v>
      </c>
      <c r="AY4" s="23">
        <f t="shared" si="5"/>
        <v>0.55259463646044416</v>
      </c>
      <c r="AZ4" s="23">
        <f t="shared" si="5"/>
        <v>-1.5388711395110014E-2</v>
      </c>
      <c r="BA4" s="23">
        <f t="shared" ref="BA4:BD7" si="6">Y198</f>
        <v>33.898809178042413</v>
      </c>
      <c r="BB4" s="23">
        <f t="shared" si="6"/>
        <v>2.2315306418820806</v>
      </c>
      <c r="BC4" s="23">
        <f t="shared" si="6"/>
        <v>0.35058960209118328</v>
      </c>
      <c r="BD4" s="23">
        <f t="shared" si="6"/>
        <v>-9.2748571981838279E-3</v>
      </c>
      <c r="BE4" s="23">
        <f t="shared" ref="BE4:BH7" si="7">Y225</f>
        <v>7.2549230322393417</v>
      </c>
      <c r="BF4" s="23">
        <f t="shared" si="7"/>
        <v>1.7196195178623248</v>
      </c>
      <c r="BG4" s="23">
        <f t="shared" si="7"/>
        <v>0.27846354923031408</v>
      </c>
      <c r="BH4" s="23">
        <f t="shared" si="7"/>
        <v>-5.9976764449652803E-3</v>
      </c>
    </row>
    <row r="5" spans="1:60" x14ac:dyDescent="0.25">
      <c r="B5" s="38"/>
      <c r="C5" s="38"/>
      <c r="D5" s="38"/>
      <c r="E5" s="38"/>
      <c r="F5" s="38"/>
      <c r="G5" s="38"/>
      <c r="H5" s="38"/>
      <c r="I5" s="38"/>
      <c r="J5" s="38"/>
      <c r="K5" s="38"/>
      <c r="L5" s="38"/>
      <c r="M5" s="38"/>
      <c r="N5" s="38"/>
      <c r="O5" s="38"/>
      <c r="P5" s="38"/>
      <c r="Q5" s="38"/>
      <c r="R5" s="38"/>
      <c r="S5" s="38"/>
      <c r="T5" s="38"/>
      <c r="U5" s="38"/>
      <c r="V5" s="38"/>
      <c r="W5" s="38"/>
      <c r="X5" s="38"/>
      <c r="AB5" s="22" t="s">
        <v>75</v>
      </c>
      <c r="AC5" s="23">
        <f t="shared" si="0"/>
        <v>44.14</v>
      </c>
      <c r="AD5" s="23">
        <f t="shared" si="0"/>
        <v>18.689999999999998</v>
      </c>
      <c r="AE5" s="23">
        <f t="shared" si="0"/>
        <v>3.3099999999996728</v>
      </c>
      <c r="AF5" s="23">
        <f t="shared" si="0"/>
        <v>-0.32000000000032747</v>
      </c>
      <c r="AG5" s="23">
        <f t="shared" si="1"/>
        <v>43.454495110853067</v>
      </c>
      <c r="AH5" s="23">
        <f t="shared" si="1"/>
        <v>18.162129925452582</v>
      </c>
      <c r="AI5" s="23">
        <f t="shared" si="1"/>
        <v>3.2407716139026372</v>
      </c>
      <c r="AJ5" s="23">
        <f t="shared" si="1"/>
        <v>-0.28397134282123027</v>
      </c>
      <c r="AK5" s="23">
        <f t="shared" si="2"/>
        <v>5.5302875399361051</v>
      </c>
      <c r="AL5" s="23">
        <f t="shared" si="2"/>
        <v>2.2735463258786037</v>
      </c>
      <c r="AM5" s="23">
        <f t="shared" si="2"/>
        <v>0.39386581469649862</v>
      </c>
      <c r="AN5" s="23">
        <f t="shared" si="2"/>
        <v>-3.0862619808292496E-2</v>
      </c>
      <c r="AO5" s="23">
        <f t="shared" si="3"/>
        <v>15.609926420757162</v>
      </c>
      <c r="AP5" s="23">
        <f t="shared" si="3"/>
        <v>6.4195536838028548</v>
      </c>
      <c r="AQ5" s="23">
        <f t="shared" si="3"/>
        <v>1.1390057120728396</v>
      </c>
      <c r="AR5" s="23">
        <f t="shared" si="3"/>
        <v>-0.10443605382908566</v>
      </c>
      <c r="AS5" s="23">
        <f t="shared" si="4"/>
        <v>5.1949230322393376</v>
      </c>
      <c r="AT5" s="23">
        <f t="shared" si="4"/>
        <v>2.2263955852454411</v>
      </c>
      <c r="AU5" s="23">
        <f t="shared" si="4"/>
        <v>0.40805692709847563</v>
      </c>
      <c r="AV5" s="23">
        <f t="shared" si="4"/>
        <v>-3.6990996224203619E-2</v>
      </c>
      <c r="AW5" s="23">
        <f t="shared" si="5"/>
        <v>6.5821715558137459</v>
      </c>
      <c r="AX5" s="23">
        <f t="shared" si="5"/>
        <v>2.8007454739083961</v>
      </c>
      <c r="AY5" s="23">
        <f t="shared" si="5"/>
        <v>0.51482234485429212</v>
      </c>
      <c r="AZ5" s="23">
        <f t="shared" si="5"/>
        <v>-4.6166134185311888E-2</v>
      </c>
      <c r="BA5" s="23">
        <f t="shared" si="6"/>
        <v>6.7706457546713201</v>
      </c>
      <c r="BB5" s="23">
        <f t="shared" si="6"/>
        <v>2.8696408171168559</v>
      </c>
      <c r="BC5" s="23">
        <f t="shared" si="6"/>
        <v>0.49713234582242199</v>
      </c>
      <c r="BD5" s="23">
        <f t="shared" si="6"/>
        <v>-3.8954400232360076E-2</v>
      </c>
      <c r="BE5" s="23">
        <f t="shared" si="7"/>
        <v>3.7665408074353897</v>
      </c>
      <c r="BF5" s="23">
        <f t="shared" si="7"/>
        <v>1.5722480395004323</v>
      </c>
      <c r="BG5" s="23">
        <f t="shared" si="7"/>
        <v>0.28788846935810969</v>
      </c>
      <c r="BH5" s="23">
        <f t="shared" si="7"/>
        <v>-2.6561138541976538E-2</v>
      </c>
    </row>
    <row r="6" spans="1:60" x14ac:dyDescent="0.25">
      <c r="B6" s="38"/>
      <c r="C6" s="38"/>
      <c r="D6" s="38"/>
      <c r="E6" s="38"/>
      <c r="F6" s="38"/>
      <c r="G6" s="38"/>
      <c r="H6" s="38"/>
      <c r="I6" s="38"/>
      <c r="J6" s="38"/>
      <c r="K6" s="38"/>
      <c r="L6" s="38"/>
      <c r="M6" s="38"/>
      <c r="N6" s="38"/>
      <c r="O6" s="38"/>
      <c r="P6" s="38"/>
      <c r="Q6" s="38"/>
      <c r="R6" s="38"/>
      <c r="S6" s="38"/>
      <c r="T6" s="38"/>
      <c r="U6" s="38"/>
      <c r="V6" s="38"/>
      <c r="W6" s="38"/>
      <c r="X6" s="38"/>
      <c r="AB6" s="22" t="s">
        <v>76</v>
      </c>
      <c r="AC6" s="23">
        <f t="shared" si="0"/>
        <v>55.698</v>
      </c>
      <c r="AD6" s="23">
        <f t="shared" si="0"/>
        <v>24.727999999999998</v>
      </c>
      <c r="AE6" s="23">
        <f t="shared" si="0"/>
        <v>4.783999999999466</v>
      </c>
      <c r="AF6" s="23">
        <f t="shared" si="0"/>
        <v>-0.30400000000053162</v>
      </c>
      <c r="AG6" s="23">
        <f t="shared" si="1"/>
        <v>53.033362184141893</v>
      </c>
      <c r="AH6" s="23">
        <f t="shared" si="1"/>
        <v>23.766707135250222</v>
      </c>
      <c r="AI6" s="23">
        <f t="shared" si="1"/>
        <v>4.7435221221802841</v>
      </c>
      <c r="AJ6" s="23">
        <f t="shared" si="1"/>
        <v>-0.25614018782078796</v>
      </c>
      <c r="AK6" s="23">
        <f t="shared" si="2"/>
        <v>10.329571884984032</v>
      </c>
      <c r="AL6" s="23">
        <f t="shared" si="2"/>
        <v>4.5229904153354816</v>
      </c>
      <c r="AM6" s="23">
        <f t="shared" si="2"/>
        <v>0.89295846645369825</v>
      </c>
      <c r="AN6" s="23">
        <f t="shared" si="2"/>
        <v>-5.4083067092620216E-2</v>
      </c>
      <c r="AO6" s="23">
        <f t="shared" si="3"/>
        <v>19.058927098460735</v>
      </c>
      <c r="AP6" s="23">
        <f t="shared" si="3"/>
        <v>8.6185853422402516</v>
      </c>
      <c r="AQ6" s="23">
        <f t="shared" si="3"/>
        <v>1.7512620776455079</v>
      </c>
      <c r="AR6" s="23">
        <f t="shared" si="3"/>
        <v>-7.832704037186608E-2</v>
      </c>
      <c r="AS6" s="23">
        <f t="shared" si="4"/>
        <v>0.92847400522800161</v>
      </c>
      <c r="AT6" s="23">
        <f t="shared" si="4"/>
        <v>0.4818077258205089</v>
      </c>
      <c r="AU6" s="23">
        <f t="shared" si="4"/>
        <v>0.10565553296544118</v>
      </c>
      <c r="AV6" s="23">
        <f t="shared" si="4"/>
        <v>-8.7853616032475823E-3</v>
      </c>
      <c r="AW6" s="23">
        <f t="shared" si="5"/>
        <v>5.7419479136412184</v>
      </c>
      <c r="AX6" s="23">
        <f t="shared" si="5"/>
        <v>2.6390241068835136</v>
      </c>
      <c r="AY6" s="23">
        <f t="shared" si="5"/>
        <v>0.52433536644398926</v>
      </c>
      <c r="AZ6" s="23">
        <f t="shared" si="5"/>
        <v>-3.1337012295487507E-2</v>
      </c>
      <c r="BA6" s="23">
        <f t="shared" si="6"/>
        <v>11.432930971052391</v>
      </c>
      <c r="BB6" s="23">
        <f t="shared" si="6"/>
        <v>5.0622170587665796</v>
      </c>
      <c r="BC6" s="23">
        <f t="shared" si="6"/>
        <v>0.99240972020520712</v>
      </c>
      <c r="BD6" s="23">
        <f t="shared" si="6"/>
        <v>-5.824610320457993E-2</v>
      </c>
      <c r="BE6" s="23">
        <f t="shared" si="7"/>
        <v>5.5415103107755082</v>
      </c>
      <c r="BF6" s="23">
        <f t="shared" si="7"/>
        <v>2.4420824862038861</v>
      </c>
      <c r="BG6" s="23">
        <f t="shared" si="7"/>
        <v>0.47690095846644071</v>
      </c>
      <c r="BH6" s="23">
        <f t="shared" si="7"/>
        <v>-2.5361603252986892E-2</v>
      </c>
    </row>
    <row r="7" spans="1:60" x14ac:dyDescent="0.25">
      <c r="B7" s="38"/>
      <c r="C7" s="38"/>
      <c r="D7" s="38"/>
      <c r="E7" s="38"/>
      <c r="F7" s="38"/>
      <c r="G7" s="38"/>
      <c r="H7" s="38"/>
      <c r="I7" s="38"/>
      <c r="J7" s="38"/>
      <c r="K7" s="38"/>
      <c r="L7" s="38"/>
      <c r="M7" s="38"/>
      <c r="N7" s="38"/>
      <c r="O7" s="38"/>
      <c r="P7" s="38"/>
      <c r="Q7" s="38"/>
      <c r="R7" s="38"/>
      <c r="S7" s="38"/>
      <c r="T7" s="38"/>
      <c r="U7" s="38"/>
      <c r="V7" s="38"/>
      <c r="W7" s="38"/>
      <c r="X7" s="38"/>
      <c r="AB7" s="22" t="s">
        <v>40</v>
      </c>
      <c r="AC7" s="23">
        <f t="shared" si="0"/>
        <v>64.301999999999992</v>
      </c>
      <c r="AD7" s="23">
        <f t="shared" si="0"/>
        <v>28.902000000000001</v>
      </c>
      <c r="AE7" s="23">
        <f t="shared" si="0"/>
        <v>5.8259999999993886</v>
      </c>
      <c r="AF7" s="23">
        <f t="shared" si="0"/>
        <v>-0.33600000000063268</v>
      </c>
      <c r="AG7" s="23">
        <f t="shared" si="1"/>
        <v>64.284776067383248</v>
      </c>
      <c r="AH7" s="23">
        <f t="shared" si="1"/>
        <v>29.112681963404007</v>
      </c>
      <c r="AI7" s="23">
        <f t="shared" si="1"/>
        <v>5.7735637525414187</v>
      </c>
      <c r="AJ7" s="23">
        <f t="shared" si="1"/>
        <v>-0.37095149578859055</v>
      </c>
      <c r="AK7" s="23">
        <f t="shared" si="2"/>
        <v>10.642313099041541</v>
      </c>
      <c r="AL7" s="23">
        <f t="shared" si="2"/>
        <v>4.8092779552715843</v>
      </c>
      <c r="AM7" s="23">
        <f t="shared" si="2"/>
        <v>0.93381469648565008</v>
      </c>
      <c r="AN7" s="23">
        <f t="shared" si="2"/>
        <v>-5.4670926517537313E-2</v>
      </c>
      <c r="AO7" s="23">
        <f t="shared" si="3"/>
        <v>14.54337322102824</v>
      </c>
      <c r="AP7" s="23">
        <f t="shared" si="3"/>
        <v>6.7596235840836174</v>
      </c>
      <c r="AQ7" s="23">
        <f t="shared" si="3"/>
        <v>1.3687650304966956</v>
      </c>
      <c r="AR7" s="23">
        <f t="shared" si="3"/>
        <v>-0.10769968051125764</v>
      </c>
      <c r="AS7" s="23">
        <f t="shared" si="4"/>
        <v>10.932920127795551</v>
      </c>
      <c r="AT7" s="23">
        <f t="shared" si="4"/>
        <v>4.8599233226837386</v>
      </c>
      <c r="AU7" s="23">
        <f t="shared" si="4"/>
        <v>0.95783560848101357</v>
      </c>
      <c r="AV7" s="23">
        <f t="shared" si="4"/>
        <v>-5.4792913157086731E-2</v>
      </c>
      <c r="AW7" s="23">
        <f t="shared" si="5"/>
        <v>8.6129218704618271</v>
      </c>
      <c r="AX7" s="23">
        <f t="shared" si="5"/>
        <v>3.9039761835608262</v>
      </c>
      <c r="AY7" s="23">
        <f t="shared" si="5"/>
        <v>0.78650304966598372</v>
      </c>
      <c r="AZ7" s="23">
        <f t="shared" si="5"/>
        <v>-4.7005518443231295E-2</v>
      </c>
      <c r="BA7" s="23">
        <f t="shared" si="6"/>
        <v>15.037511472553019</v>
      </c>
      <c r="BB7" s="23">
        <f t="shared" si="6"/>
        <v>6.7168515829218727</v>
      </c>
      <c r="BC7" s="23">
        <f t="shared" si="6"/>
        <v>1.3133197792622178</v>
      </c>
      <c r="BD7" s="23">
        <f t="shared" si="6"/>
        <v>-7.9021783328506429E-2</v>
      </c>
      <c r="BE7" s="23">
        <f t="shared" si="7"/>
        <v>4.5157362765030671</v>
      </c>
      <c r="BF7" s="23">
        <f t="shared" si="7"/>
        <v>2.0630293348823656</v>
      </c>
      <c r="BG7" s="23">
        <f t="shared" si="7"/>
        <v>0.41332558814985798</v>
      </c>
      <c r="BH7" s="23">
        <f t="shared" si="7"/>
        <v>-2.7760673830970764E-2</v>
      </c>
    </row>
    <row r="8" spans="1:60" x14ac:dyDescent="0.25">
      <c r="B8" s="38"/>
      <c r="C8" s="38"/>
      <c r="D8" s="38"/>
      <c r="E8" s="38"/>
      <c r="F8" s="38"/>
      <c r="G8" s="38"/>
      <c r="H8" s="38"/>
      <c r="I8" s="38"/>
      <c r="J8" s="38"/>
      <c r="K8" s="38"/>
      <c r="L8" s="38"/>
      <c r="M8" s="38"/>
      <c r="N8" s="38"/>
      <c r="O8" s="38"/>
      <c r="P8" s="38"/>
      <c r="Q8" s="38"/>
      <c r="R8" s="38"/>
      <c r="S8" s="38"/>
      <c r="T8" s="38"/>
      <c r="U8" s="38"/>
      <c r="V8" s="38"/>
      <c r="W8" s="38"/>
      <c r="X8" s="38"/>
      <c r="AB8" s="25" t="s">
        <v>79</v>
      </c>
      <c r="AC8" s="21" t="s">
        <v>71</v>
      </c>
      <c r="AD8" s="21" t="s">
        <v>72</v>
      </c>
      <c r="AE8" s="21" t="s">
        <v>191</v>
      </c>
      <c r="AF8" s="21" t="s">
        <v>185</v>
      </c>
      <c r="AG8" s="21" t="s">
        <v>71</v>
      </c>
      <c r="AH8" s="21" t="s">
        <v>72</v>
      </c>
      <c r="AI8" s="21" t="s">
        <v>191</v>
      </c>
      <c r="AJ8" s="21" t="s">
        <v>185</v>
      </c>
      <c r="AK8" s="21" t="s">
        <v>71</v>
      </c>
      <c r="AL8" s="21" t="s">
        <v>72</v>
      </c>
      <c r="AM8" s="21" t="s">
        <v>191</v>
      </c>
      <c r="AN8" s="21" t="s">
        <v>185</v>
      </c>
      <c r="AO8" s="21" t="s">
        <v>71</v>
      </c>
      <c r="AP8" s="21" t="s">
        <v>72</v>
      </c>
      <c r="AQ8" s="21" t="s">
        <v>191</v>
      </c>
      <c r="AR8" s="21" t="s">
        <v>185</v>
      </c>
      <c r="AS8" s="21" t="s">
        <v>71</v>
      </c>
      <c r="AT8" s="21" t="s">
        <v>72</v>
      </c>
      <c r="AU8" s="21" t="s">
        <v>191</v>
      </c>
      <c r="AV8" s="21" t="s">
        <v>185</v>
      </c>
      <c r="AW8" s="21" t="s">
        <v>71</v>
      </c>
      <c r="AX8" s="21" t="s">
        <v>72</v>
      </c>
      <c r="AY8" s="21" t="s">
        <v>191</v>
      </c>
      <c r="AZ8" s="21" t="s">
        <v>185</v>
      </c>
      <c r="BA8" s="21" t="s">
        <v>71</v>
      </c>
      <c r="BB8" s="21" t="s">
        <v>72</v>
      </c>
      <c r="BC8" s="21" t="s">
        <v>191</v>
      </c>
      <c r="BD8" s="21" t="s">
        <v>185</v>
      </c>
      <c r="BE8" s="21" t="s">
        <v>71</v>
      </c>
      <c r="BF8" s="21" t="s">
        <v>72</v>
      </c>
      <c r="BG8" s="21" t="s">
        <v>191</v>
      </c>
      <c r="BH8" s="21" t="s">
        <v>185</v>
      </c>
    </row>
    <row r="9" spans="1:60" x14ac:dyDescent="0.25">
      <c r="B9" s="38"/>
      <c r="C9" s="38"/>
      <c r="D9" s="38"/>
      <c r="E9" s="38"/>
      <c r="F9" s="38"/>
      <c r="G9" s="38"/>
      <c r="H9" s="38"/>
      <c r="I9" s="38"/>
      <c r="J9" s="38"/>
      <c r="K9" s="38"/>
      <c r="L9" s="38"/>
      <c r="M9" s="38"/>
      <c r="N9" s="38"/>
      <c r="O9" s="38"/>
      <c r="P9" s="38"/>
      <c r="Q9" s="38"/>
      <c r="R9" s="38"/>
      <c r="S9" s="38"/>
      <c r="T9" s="38"/>
      <c r="U9" s="38"/>
      <c r="V9" s="38"/>
      <c r="W9" s="38"/>
      <c r="X9" s="38"/>
      <c r="AB9" s="22" t="s">
        <v>37</v>
      </c>
      <c r="AC9" s="23">
        <f>AC4/5</f>
        <v>87.572000000000003</v>
      </c>
      <c r="AD9" s="23">
        <f t="shared" ref="AD9:BH12" si="8">AD4/5</f>
        <v>3.7360000000000007</v>
      </c>
      <c r="AE9" s="23">
        <f t="shared" si="8"/>
        <v>0.6159999999999306</v>
      </c>
      <c r="AF9" s="23">
        <f t="shared" si="8"/>
        <v>-8.0000000000656438E-3</v>
      </c>
      <c r="AG9" s="23">
        <f t="shared" si="8"/>
        <v>88.245473327524479</v>
      </c>
      <c r="AH9" s="23">
        <f t="shared" si="8"/>
        <v>3.9916961951786156</v>
      </c>
      <c r="AI9" s="23">
        <f t="shared" si="8"/>
        <v>0.64842850227515458</v>
      </c>
      <c r="AJ9" s="23">
        <f t="shared" si="8"/>
        <v>-1.77873947139238E-2</v>
      </c>
      <c r="AK9" s="23">
        <f t="shared" si="8"/>
        <v>10.901482428115015</v>
      </c>
      <c r="AL9" s="23">
        <f t="shared" si="8"/>
        <v>0.35359744408945842</v>
      </c>
      <c r="AM9" s="23">
        <f t="shared" si="8"/>
        <v>5.5552715654953774E-2</v>
      </c>
      <c r="AN9" s="23">
        <f t="shared" si="8"/>
        <v>-1.4696485622984951E-3</v>
      </c>
      <c r="AO9" s="23">
        <f t="shared" si="8"/>
        <v>56.33005925065352</v>
      </c>
      <c r="AP9" s="23">
        <f t="shared" si="8"/>
        <v>1.5802480395004268</v>
      </c>
      <c r="AQ9" s="23">
        <f t="shared" si="8"/>
        <v>0.25782650789041328</v>
      </c>
      <c r="AR9" s="23">
        <f t="shared" si="8"/>
        <v>-7.1799787007595095E-3</v>
      </c>
      <c r="AS9" s="23">
        <f t="shared" si="8"/>
        <v>5.8669241940168497</v>
      </c>
      <c r="AT9" s="23">
        <f t="shared" si="8"/>
        <v>0.59023758350276334</v>
      </c>
      <c r="AU9" s="23">
        <f t="shared" si="8"/>
        <v>9.871972117339918E-2</v>
      </c>
      <c r="AV9" s="23">
        <f t="shared" si="8"/>
        <v>-3.0055184432139725E-3</v>
      </c>
      <c r="AW9" s="23">
        <f t="shared" si="8"/>
        <v>6.9162610126827406</v>
      </c>
      <c r="AX9" s="23">
        <f t="shared" si="8"/>
        <v>0.67738309613708536</v>
      </c>
      <c r="AY9" s="23">
        <f t="shared" si="8"/>
        <v>0.11051892729208883</v>
      </c>
      <c r="AZ9" s="23">
        <f t="shared" si="8"/>
        <v>-3.0777422790220026E-3</v>
      </c>
      <c r="BA9" s="23">
        <f t="shared" si="8"/>
        <v>6.7797618356084826</v>
      </c>
      <c r="BB9" s="23">
        <f t="shared" si="8"/>
        <v>0.44630612837641614</v>
      </c>
      <c r="BC9" s="23">
        <f t="shared" si="8"/>
        <v>7.0117920418236654E-2</v>
      </c>
      <c r="BD9" s="23">
        <f t="shared" si="8"/>
        <v>-1.8549714396367655E-3</v>
      </c>
      <c r="BE9" s="23">
        <f t="shared" si="8"/>
        <v>1.4509846064478684</v>
      </c>
      <c r="BF9" s="23">
        <f t="shared" si="8"/>
        <v>0.34392390357246494</v>
      </c>
      <c r="BG9" s="23">
        <f t="shared" si="8"/>
        <v>5.5692709846062817E-2</v>
      </c>
      <c r="BH9" s="23">
        <f t="shared" si="8"/>
        <v>-1.1995352889930561E-3</v>
      </c>
    </row>
    <row r="10" spans="1:60" x14ac:dyDescent="0.25">
      <c r="B10" s="38"/>
      <c r="C10" s="38"/>
      <c r="D10" s="38"/>
      <c r="E10" s="38"/>
      <c r="F10" s="38"/>
      <c r="G10" s="38"/>
      <c r="H10" s="38"/>
      <c r="I10" s="38"/>
      <c r="J10" s="38"/>
      <c r="K10" s="38"/>
      <c r="L10" s="38"/>
      <c r="M10" s="38"/>
      <c r="N10" s="38"/>
      <c r="O10" s="38"/>
      <c r="P10" s="38"/>
      <c r="Q10" s="38"/>
      <c r="R10" s="38"/>
      <c r="S10" s="38"/>
      <c r="T10" s="38"/>
      <c r="U10" s="38"/>
      <c r="V10" s="38"/>
      <c r="W10" s="38"/>
      <c r="X10" s="38"/>
      <c r="AB10" s="22" t="s">
        <v>75</v>
      </c>
      <c r="AC10" s="23">
        <f t="shared" ref="AC10:AC12" si="9">AC5/5</f>
        <v>8.8279999999999994</v>
      </c>
      <c r="AD10" s="23">
        <f t="shared" si="8"/>
        <v>3.7379999999999995</v>
      </c>
      <c r="AE10" s="23">
        <f t="shared" si="8"/>
        <v>0.66199999999993453</v>
      </c>
      <c r="AF10" s="23">
        <f t="shared" si="8"/>
        <v>-6.4000000000065491E-2</v>
      </c>
      <c r="AG10" s="23">
        <f t="shared" si="8"/>
        <v>8.6908990221706137</v>
      </c>
      <c r="AH10" s="23">
        <f t="shared" si="8"/>
        <v>3.6324259850905163</v>
      </c>
      <c r="AI10" s="23">
        <f t="shared" si="8"/>
        <v>0.64815432278052743</v>
      </c>
      <c r="AJ10" s="23">
        <f t="shared" si="8"/>
        <v>-5.6794268564246055E-2</v>
      </c>
      <c r="AK10" s="23">
        <f t="shared" si="8"/>
        <v>1.106057507987221</v>
      </c>
      <c r="AL10" s="23">
        <f t="shared" si="8"/>
        <v>0.45470926517572074</v>
      </c>
      <c r="AM10" s="23">
        <f t="shared" si="8"/>
        <v>7.8773162939299729E-2</v>
      </c>
      <c r="AN10" s="23">
        <f t="shared" si="8"/>
        <v>-6.1725239616584994E-3</v>
      </c>
      <c r="AO10" s="23">
        <f t="shared" si="8"/>
        <v>3.1219852841514326</v>
      </c>
      <c r="AP10" s="23">
        <f t="shared" si="8"/>
        <v>1.2839107367605709</v>
      </c>
      <c r="AQ10" s="23">
        <f t="shared" si="8"/>
        <v>0.22780114241456792</v>
      </c>
      <c r="AR10" s="23">
        <f t="shared" si="8"/>
        <v>-2.0887210765817132E-2</v>
      </c>
      <c r="AS10" s="23">
        <f t="shared" si="8"/>
        <v>1.0389846064478676</v>
      </c>
      <c r="AT10" s="23">
        <f t="shared" si="8"/>
        <v>0.44527911704908824</v>
      </c>
      <c r="AU10" s="23">
        <f t="shared" si="8"/>
        <v>8.1611385419695121E-2</v>
      </c>
      <c r="AV10" s="23">
        <f t="shared" si="8"/>
        <v>-7.3981992448407235E-3</v>
      </c>
      <c r="AW10" s="23">
        <f t="shared" si="8"/>
        <v>1.3164343111627492</v>
      </c>
      <c r="AX10" s="23">
        <f t="shared" si="8"/>
        <v>0.56014909478167918</v>
      </c>
      <c r="AY10" s="23">
        <f t="shared" si="8"/>
        <v>0.10296446897085842</v>
      </c>
      <c r="AZ10" s="23">
        <f t="shared" si="8"/>
        <v>-9.2332268370623784E-3</v>
      </c>
      <c r="BA10" s="23">
        <f t="shared" si="8"/>
        <v>1.3541291509342641</v>
      </c>
      <c r="BB10" s="23">
        <f t="shared" si="8"/>
        <v>0.57392816342337116</v>
      </c>
      <c r="BC10" s="23">
        <f t="shared" si="8"/>
        <v>9.9426469164484402E-2</v>
      </c>
      <c r="BD10" s="23">
        <f t="shared" si="8"/>
        <v>-7.7908800464720155E-3</v>
      </c>
      <c r="BE10" s="23">
        <f t="shared" si="8"/>
        <v>0.75330816148707791</v>
      </c>
      <c r="BF10" s="23">
        <f t="shared" si="8"/>
        <v>0.31444960790008647</v>
      </c>
      <c r="BG10" s="23">
        <f t="shared" si="8"/>
        <v>5.7577693871621941E-2</v>
      </c>
      <c r="BH10" s="23">
        <f t="shared" si="8"/>
        <v>-5.3122277083953078E-3</v>
      </c>
    </row>
    <row r="11" spans="1:60" x14ac:dyDescent="0.25">
      <c r="B11" s="38"/>
      <c r="C11" s="38"/>
      <c r="D11" s="38"/>
      <c r="E11" s="38"/>
      <c r="F11" s="38"/>
      <c r="G11" s="38"/>
      <c r="H11" s="38"/>
      <c r="I11" s="38"/>
      <c r="J11" s="38"/>
      <c r="K11" s="38"/>
      <c r="L11" s="38"/>
      <c r="M11" s="38"/>
      <c r="N11" s="38"/>
      <c r="O11" s="38"/>
      <c r="P11" s="38"/>
      <c r="Q11" s="38"/>
      <c r="R11" s="38"/>
      <c r="S11" s="38"/>
      <c r="T11" s="38"/>
      <c r="U11" s="38"/>
      <c r="V11" s="38"/>
      <c r="W11" s="38"/>
      <c r="X11" s="38"/>
      <c r="AB11" s="22" t="s">
        <v>76</v>
      </c>
      <c r="AC11" s="23">
        <f t="shared" si="9"/>
        <v>11.1396</v>
      </c>
      <c r="AD11" s="23">
        <f t="shared" si="8"/>
        <v>4.9455999999999998</v>
      </c>
      <c r="AE11" s="23">
        <f t="shared" si="8"/>
        <v>0.95679999999989318</v>
      </c>
      <c r="AF11" s="23">
        <f t="shared" si="8"/>
        <v>-6.0800000000106325E-2</v>
      </c>
      <c r="AG11" s="23">
        <f t="shared" si="8"/>
        <v>10.606672436828379</v>
      </c>
      <c r="AH11" s="23">
        <f t="shared" si="8"/>
        <v>4.753341427050044</v>
      </c>
      <c r="AI11" s="23">
        <f t="shared" si="8"/>
        <v>0.94870442443605685</v>
      </c>
      <c r="AJ11" s="23">
        <f t="shared" si="8"/>
        <v>-5.1228037564157593E-2</v>
      </c>
      <c r="AK11" s="23">
        <f t="shared" si="8"/>
        <v>2.0659143769968065</v>
      </c>
      <c r="AL11" s="23">
        <f t="shared" si="8"/>
        <v>0.90459808306709633</v>
      </c>
      <c r="AM11" s="23">
        <f t="shared" si="8"/>
        <v>0.17859169329073965</v>
      </c>
      <c r="AN11" s="23">
        <f t="shared" si="8"/>
        <v>-1.0816613418524043E-2</v>
      </c>
      <c r="AO11" s="23">
        <f t="shared" si="8"/>
        <v>3.8117854196921472</v>
      </c>
      <c r="AP11" s="23">
        <f t="shared" si="8"/>
        <v>1.7237170684480503</v>
      </c>
      <c r="AQ11" s="23">
        <f t="shared" si="8"/>
        <v>0.35025241552910158</v>
      </c>
      <c r="AR11" s="23">
        <f t="shared" si="8"/>
        <v>-1.5665408074373215E-2</v>
      </c>
      <c r="AS11" s="23">
        <f t="shared" si="8"/>
        <v>0.18569480104560032</v>
      </c>
      <c r="AT11" s="23">
        <f t="shared" si="8"/>
        <v>9.6361545164101781E-2</v>
      </c>
      <c r="AU11" s="23">
        <f t="shared" si="8"/>
        <v>2.1131106593088235E-2</v>
      </c>
      <c r="AV11" s="23">
        <f t="shared" si="8"/>
        <v>-1.7570723206495164E-3</v>
      </c>
      <c r="AW11" s="23">
        <f t="shared" si="8"/>
        <v>1.1483895827282438</v>
      </c>
      <c r="AX11" s="23">
        <f t="shared" si="8"/>
        <v>0.5278048213767027</v>
      </c>
      <c r="AY11" s="23">
        <f t="shared" si="8"/>
        <v>0.10486707328879785</v>
      </c>
      <c r="AZ11" s="23">
        <f t="shared" si="8"/>
        <v>-6.2674024590975014E-3</v>
      </c>
      <c r="BA11" s="23">
        <f t="shared" si="8"/>
        <v>2.2865861942104782</v>
      </c>
      <c r="BB11" s="23">
        <f t="shared" si="8"/>
        <v>1.0124434117533159</v>
      </c>
      <c r="BC11" s="23">
        <f t="shared" si="8"/>
        <v>0.19848194404104141</v>
      </c>
      <c r="BD11" s="23">
        <f t="shared" si="8"/>
        <v>-1.1649220640915985E-2</v>
      </c>
      <c r="BE11" s="23">
        <f t="shared" si="8"/>
        <v>1.1083020621551016</v>
      </c>
      <c r="BF11" s="23">
        <f t="shared" si="8"/>
        <v>0.48841649724077724</v>
      </c>
      <c r="BG11" s="23">
        <f t="shared" si="8"/>
        <v>9.5380191693288138E-2</v>
      </c>
      <c r="BH11" s="23">
        <f t="shared" si="8"/>
        <v>-5.072320650597378E-3</v>
      </c>
    </row>
    <row r="12" spans="1:60" x14ac:dyDescent="0.25">
      <c r="B12" s="38"/>
      <c r="C12" s="38"/>
      <c r="D12" s="38"/>
      <c r="E12" s="38"/>
      <c r="F12" s="38"/>
      <c r="G12" s="38"/>
      <c r="H12" s="38"/>
      <c r="I12" s="38"/>
      <c r="J12" s="38"/>
      <c r="K12" s="38"/>
      <c r="L12" s="38"/>
      <c r="M12" s="38"/>
      <c r="N12" s="38"/>
      <c r="O12" s="38"/>
      <c r="P12" s="38"/>
      <c r="Q12" s="38"/>
      <c r="R12" s="38"/>
      <c r="S12" s="38"/>
      <c r="T12" s="38"/>
      <c r="U12" s="38"/>
      <c r="V12" s="38"/>
      <c r="W12" s="38"/>
      <c r="X12" s="38"/>
      <c r="AB12" s="22" t="s">
        <v>40</v>
      </c>
      <c r="AC12" s="23">
        <f t="shared" si="9"/>
        <v>12.860399999999998</v>
      </c>
      <c r="AD12" s="23">
        <f t="shared" si="8"/>
        <v>5.7804000000000002</v>
      </c>
      <c r="AE12" s="23">
        <f t="shared" si="8"/>
        <v>1.1651999999998777</v>
      </c>
      <c r="AF12" s="23">
        <f t="shared" si="8"/>
        <v>-6.7200000000126534E-2</v>
      </c>
      <c r="AG12" s="23">
        <f t="shared" si="8"/>
        <v>12.856955213476649</v>
      </c>
      <c r="AH12" s="23">
        <f t="shared" si="8"/>
        <v>5.8225363926808011</v>
      </c>
      <c r="AI12" s="23">
        <f t="shared" si="8"/>
        <v>1.1547127505082837</v>
      </c>
      <c r="AJ12" s="23">
        <f t="shared" si="8"/>
        <v>-7.4190299157718104E-2</v>
      </c>
      <c r="AK12" s="23">
        <f t="shared" si="8"/>
        <v>2.1284626198083081</v>
      </c>
      <c r="AL12" s="23">
        <f t="shared" si="8"/>
        <v>0.96185559105431684</v>
      </c>
      <c r="AM12" s="23">
        <f t="shared" si="8"/>
        <v>0.18676293929713</v>
      </c>
      <c r="AN12" s="23">
        <f t="shared" si="8"/>
        <v>-1.0934185303507463E-2</v>
      </c>
      <c r="AO12" s="23">
        <f t="shared" si="8"/>
        <v>2.9086746442056479</v>
      </c>
      <c r="AP12" s="23">
        <f t="shared" si="8"/>
        <v>1.3519247168167234</v>
      </c>
      <c r="AQ12" s="23">
        <f t="shared" si="8"/>
        <v>0.27375300609933911</v>
      </c>
      <c r="AR12" s="23">
        <f t="shared" si="8"/>
        <v>-2.1539936102251529E-2</v>
      </c>
      <c r="AS12" s="23">
        <f t="shared" si="8"/>
        <v>2.1865840255591102</v>
      </c>
      <c r="AT12" s="23">
        <f t="shared" si="8"/>
        <v>0.9719846645367477</v>
      </c>
      <c r="AU12" s="23">
        <f t="shared" si="8"/>
        <v>0.19156712169620271</v>
      </c>
      <c r="AV12" s="23">
        <f t="shared" si="8"/>
        <v>-1.0958582631417347E-2</v>
      </c>
      <c r="AW12" s="23">
        <f t="shared" si="8"/>
        <v>1.7225843740923654</v>
      </c>
      <c r="AX12" s="23">
        <f t="shared" si="8"/>
        <v>0.78079523671216522</v>
      </c>
      <c r="AY12" s="23">
        <f t="shared" si="8"/>
        <v>0.15730060993319675</v>
      </c>
      <c r="AZ12" s="23">
        <f t="shared" si="8"/>
        <v>-9.401103688646259E-3</v>
      </c>
      <c r="BA12" s="23">
        <f t="shared" si="8"/>
        <v>3.007502294510604</v>
      </c>
      <c r="BB12" s="23">
        <f t="shared" si="8"/>
        <v>1.3433703165843744</v>
      </c>
      <c r="BC12" s="23">
        <f t="shared" si="8"/>
        <v>0.26266395585244356</v>
      </c>
      <c r="BD12" s="23">
        <f t="shared" si="8"/>
        <v>-1.5804356665701284E-2</v>
      </c>
      <c r="BE12" s="23">
        <f t="shared" si="8"/>
        <v>0.90314725530061346</v>
      </c>
      <c r="BF12" s="23">
        <f t="shared" si="8"/>
        <v>0.41260586697647311</v>
      </c>
      <c r="BG12" s="23">
        <f t="shared" si="8"/>
        <v>8.2665117629971599E-2</v>
      </c>
      <c r="BH12" s="23">
        <f t="shared" si="8"/>
        <v>-5.5521347661941526E-3</v>
      </c>
    </row>
    <row r="13" spans="1:60" ht="20.25" x14ac:dyDescent="0.3">
      <c r="B13" s="40" t="s">
        <v>67</v>
      </c>
      <c r="C13" s="18"/>
      <c r="D13" s="18"/>
      <c r="E13" s="18"/>
      <c r="F13" s="18"/>
      <c r="G13" s="18"/>
    </row>
    <row r="14" spans="1:60" x14ac:dyDescent="0.25">
      <c r="A14" s="41">
        <v>1</v>
      </c>
      <c r="B14" s="42"/>
      <c r="C14" s="42" t="s">
        <v>70</v>
      </c>
      <c r="D14" s="20"/>
      <c r="E14" s="20"/>
      <c r="F14" s="20"/>
      <c r="G14" s="20"/>
      <c r="H14" s="20"/>
      <c r="I14" s="20"/>
      <c r="J14" s="20"/>
      <c r="K14" s="20"/>
      <c r="L14" s="20"/>
      <c r="M14" s="20"/>
      <c r="N14" s="20"/>
      <c r="O14" s="20"/>
      <c r="P14" s="20"/>
      <c r="Q14" s="20"/>
      <c r="R14" s="20"/>
      <c r="S14" s="20"/>
      <c r="T14" s="20"/>
      <c r="U14" s="20"/>
      <c r="V14" s="20"/>
      <c r="W14" s="20"/>
      <c r="X14" s="20"/>
      <c r="AB14" s="17"/>
      <c r="AC14" s="472" t="s">
        <v>68</v>
      </c>
      <c r="AD14" s="473"/>
      <c r="AE14" s="473"/>
      <c r="AF14" s="476"/>
      <c r="AG14" s="472" t="s">
        <v>69</v>
      </c>
      <c r="AH14" s="473"/>
      <c r="AI14" s="473"/>
      <c r="AJ14" s="476"/>
      <c r="AK14" s="472" t="s">
        <v>136</v>
      </c>
      <c r="AL14" s="473"/>
      <c r="AM14" s="473"/>
      <c r="AN14" s="476"/>
      <c r="AO14" s="472" t="s">
        <v>137</v>
      </c>
      <c r="AP14" s="473"/>
      <c r="AQ14" s="473"/>
      <c r="AR14" s="476"/>
      <c r="AS14" s="472" t="s">
        <v>187</v>
      </c>
      <c r="AT14" s="473"/>
      <c r="AU14" s="473"/>
      <c r="AV14" s="476"/>
      <c r="AW14" s="472" t="s">
        <v>186</v>
      </c>
      <c r="AX14" s="473"/>
      <c r="AY14" s="473"/>
      <c r="AZ14" s="476"/>
      <c r="BA14" s="472" t="s">
        <v>138</v>
      </c>
      <c r="BB14" s="473"/>
      <c r="BC14" s="473"/>
      <c r="BD14" s="476"/>
      <c r="BE14" s="472" t="s">
        <v>139</v>
      </c>
      <c r="BF14" s="473"/>
      <c r="BG14" s="473"/>
      <c r="BH14" s="476"/>
    </row>
    <row r="15" spans="1:60" x14ac:dyDescent="0.25">
      <c r="A15" s="41">
        <v>283</v>
      </c>
      <c r="B15" s="42" t="s">
        <v>73</v>
      </c>
      <c r="C15" s="42">
        <v>2020</v>
      </c>
      <c r="D15" s="42">
        <v>2021</v>
      </c>
      <c r="E15" s="42">
        <v>2022</v>
      </c>
      <c r="F15" s="42">
        <v>2023</v>
      </c>
      <c r="G15" s="42">
        <v>2024</v>
      </c>
      <c r="H15" s="42">
        <v>2025</v>
      </c>
      <c r="I15" s="42">
        <v>2026</v>
      </c>
      <c r="J15" s="42">
        <v>2027</v>
      </c>
      <c r="K15" s="42">
        <v>2028</v>
      </c>
      <c r="L15" s="42">
        <v>2029</v>
      </c>
      <c r="M15" s="42">
        <v>2030</v>
      </c>
      <c r="N15" s="42">
        <v>2031</v>
      </c>
      <c r="O15" s="42">
        <v>2032</v>
      </c>
      <c r="P15" s="42">
        <v>2033</v>
      </c>
      <c r="Q15" s="42">
        <v>2034</v>
      </c>
      <c r="R15" s="42">
        <v>2035</v>
      </c>
      <c r="S15" s="42">
        <v>2036</v>
      </c>
      <c r="T15" s="42">
        <v>2037</v>
      </c>
      <c r="U15" s="42">
        <v>2038</v>
      </c>
      <c r="V15" s="42">
        <v>2039</v>
      </c>
      <c r="W15" s="42">
        <v>2040</v>
      </c>
      <c r="X15" s="42">
        <v>2041</v>
      </c>
      <c r="AB15" s="303" t="s">
        <v>488</v>
      </c>
      <c r="AC15" s="21" t="s">
        <v>71</v>
      </c>
      <c r="AD15" s="21" t="s">
        <v>72</v>
      </c>
      <c r="AE15" s="21" t="s">
        <v>191</v>
      </c>
      <c r="AF15" s="21" t="s">
        <v>185</v>
      </c>
      <c r="AG15" s="21" t="s">
        <v>71</v>
      </c>
      <c r="AH15" s="21" t="s">
        <v>72</v>
      </c>
      <c r="AI15" s="21" t="s">
        <v>191</v>
      </c>
      <c r="AJ15" s="21" t="s">
        <v>185</v>
      </c>
      <c r="AK15" s="21" t="s">
        <v>71</v>
      </c>
      <c r="AL15" s="21" t="s">
        <v>72</v>
      </c>
      <c r="AM15" s="21" t="s">
        <v>191</v>
      </c>
      <c r="AN15" s="21" t="s">
        <v>185</v>
      </c>
      <c r="AO15" s="21" t="s">
        <v>71</v>
      </c>
      <c r="AP15" s="21" t="s">
        <v>72</v>
      </c>
      <c r="AQ15" s="21" t="s">
        <v>191</v>
      </c>
      <c r="AR15" s="21" t="s">
        <v>185</v>
      </c>
      <c r="AS15" s="21" t="s">
        <v>71</v>
      </c>
      <c r="AT15" s="21" t="s">
        <v>72</v>
      </c>
      <c r="AU15" s="21" t="s">
        <v>191</v>
      </c>
      <c r="AV15" s="21" t="s">
        <v>185</v>
      </c>
      <c r="AW15" s="21" t="s">
        <v>71</v>
      </c>
      <c r="AX15" s="21" t="s">
        <v>72</v>
      </c>
      <c r="AY15" s="21" t="s">
        <v>191</v>
      </c>
      <c r="AZ15" s="21" t="s">
        <v>185</v>
      </c>
      <c r="BA15" s="21" t="s">
        <v>71</v>
      </c>
      <c r="BB15" s="21" t="s">
        <v>72</v>
      </c>
      <c r="BC15" s="21" t="s">
        <v>191</v>
      </c>
      <c r="BD15" s="21" t="s">
        <v>185</v>
      </c>
      <c r="BE15" s="21" t="s">
        <v>71</v>
      </c>
      <c r="BF15" s="21" t="s">
        <v>72</v>
      </c>
      <c r="BG15" s="21" t="s">
        <v>191</v>
      </c>
      <c r="BH15" s="21" t="s">
        <v>185</v>
      </c>
    </row>
    <row r="16" spans="1:60" x14ac:dyDescent="0.25">
      <c r="A16" s="41">
        <v>285</v>
      </c>
      <c r="B16" s="42" t="s">
        <v>104</v>
      </c>
      <c r="C16" s="24">
        <v>0</v>
      </c>
      <c r="D16" s="24">
        <v>10501</v>
      </c>
      <c r="E16" s="24">
        <v>10563</v>
      </c>
      <c r="F16" s="24">
        <v>10614</v>
      </c>
      <c r="G16" s="24">
        <v>10643</v>
      </c>
      <c r="H16" s="24">
        <v>10677</v>
      </c>
      <c r="I16" s="24">
        <v>10712</v>
      </c>
      <c r="J16" s="24">
        <v>10747</v>
      </c>
      <c r="K16" s="24">
        <v>10760</v>
      </c>
      <c r="L16" s="24">
        <v>10774</v>
      </c>
      <c r="M16" s="24">
        <v>10788</v>
      </c>
      <c r="N16" s="24">
        <v>10803</v>
      </c>
      <c r="O16" s="24">
        <v>10804.000000000002</v>
      </c>
      <c r="P16" s="24">
        <v>10804.000000000002</v>
      </c>
      <c r="Q16" s="24">
        <v>10806</v>
      </c>
      <c r="R16" s="24">
        <v>10802</v>
      </c>
      <c r="S16" s="24">
        <v>10814.000000000002</v>
      </c>
      <c r="T16" s="24">
        <v>10821</v>
      </c>
      <c r="U16" s="24">
        <v>10814.000000000002</v>
      </c>
      <c r="V16" s="24">
        <v>10819</v>
      </c>
      <c r="W16" s="24">
        <v>10811</v>
      </c>
      <c r="X16" s="24">
        <v>10813</v>
      </c>
      <c r="AB16" s="22" t="s">
        <v>37</v>
      </c>
      <c r="AC16" s="310">
        <v>437.86</v>
      </c>
      <c r="AD16" s="310">
        <v>18.680000000000003</v>
      </c>
      <c r="AE16" s="310">
        <v>3.0799999999996532</v>
      </c>
      <c r="AF16" s="310">
        <v>2</v>
      </c>
      <c r="AG16" s="310">
        <v>441</v>
      </c>
      <c r="AH16" s="310">
        <v>20</v>
      </c>
      <c r="AI16" s="310">
        <v>3</v>
      </c>
      <c r="AJ16" s="310">
        <v>2</v>
      </c>
      <c r="AK16" s="310">
        <v>54.507412140575077</v>
      </c>
      <c r="AL16" s="310">
        <v>1.7679872204472922</v>
      </c>
      <c r="AM16" s="310">
        <v>0.27776357827476889</v>
      </c>
      <c r="AN16" s="310">
        <v>0.27776357827476889</v>
      </c>
      <c r="AO16" s="310">
        <v>281.65029625326758</v>
      </c>
      <c r="AP16" s="310">
        <v>7.9012401975021342</v>
      </c>
      <c r="AQ16" s="310">
        <v>2</v>
      </c>
      <c r="AR16" s="310">
        <v>1</v>
      </c>
      <c r="AS16" s="310">
        <v>29.334620970084249</v>
      </c>
      <c r="AT16" s="310">
        <v>2.9511879175138169</v>
      </c>
      <c r="AU16" s="310">
        <v>0.49359860586699589</v>
      </c>
      <c r="AV16" s="310">
        <v>0.49359860586699589</v>
      </c>
      <c r="AW16" s="310">
        <v>34.581305063413701</v>
      </c>
      <c r="AX16" s="310">
        <v>3.3869154806854267</v>
      </c>
      <c r="AY16" s="310">
        <v>0.55259463646044416</v>
      </c>
      <c r="AZ16" s="310">
        <v>0.49359860586699589</v>
      </c>
      <c r="BA16" s="310">
        <v>33.898809178042413</v>
      </c>
      <c r="BB16" s="310">
        <v>2.2315306418820806</v>
      </c>
      <c r="BC16" s="310">
        <v>0.35058960209118328</v>
      </c>
      <c r="BD16" s="310">
        <v>0.49359860586699589</v>
      </c>
      <c r="BE16" s="310">
        <v>7.2549230322393417</v>
      </c>
      <c r="BF16" s="310">
        <v>1.7196195178623248</v>
      </c>
      <c r="BG16" s="310">
        <v>0.27846354923031408</v>
      </c>
      <c r="BH16" s="310">
        <v>0.49359860586699589</v>
      </c>
    </row>
    <row r="17" spans="1:60" x14ac:dyDescent="0.25">
      <c r="A17" s="41">
        <v>287</v>
      </c>
      <c r="B17" s="42" t="s">
        <v>104</v>
      </c>
      <c r="C17" s="24">
        <v>0</v>
      </c>
      <c r="D17" s="24">
        <v>10501</v>
      </c>
      <c r="E17" s="24">
        <v>10563</v>
      </c>
      <c r="F17" s="24">
        <v>10614</v>
      </c>
      <c r="G17" s="24">
        <v>10643</v>
      </c>
      <c r="H17" s="24">
        <v>10677</v>
      </c>
      <c r="I17" s="24">
        <v>10712</v>
      </c>
      <c r="J17" s="24">
        <v>10747</v>
      </c>
      <c r="K17" s="24">
        <v>10760</v>
      </c>
      <c r="L17" s="24">
        <v>10774</v>
      </c>
      <c r="M17" s="24">
        <v>10788</v>
      </c>
      <c r="N17" s="24">
        <v>10803</v>
      </c>
      <c r="O17" s="24">
        <v>10804.000000000002</v>
      </c>
      <c r="P17" s="24">
        <v>10804.000000000002</v>
      </c>
      <c r="Q17" s="24">
        <v>10806</v>
      </c>
      <c r="R17" s="24">
        <v>10802</v>
      </c>
      <c r="S17" s="24">
        <v>10814.000000000002</v>
      </c>
      <c r="T17" s="24">
        <v>10821</v>
      </c>
      <c r="U17" s="24">
        <v>10814.000000000002</v>
      </c>
      <c r="V17" s="24">
        <v>10819</v>
      </c>
      <c r="W17" s="24">
        <v>10811</v>
      </c>
      <c r="X17" s="24">
        <v>10813</v>
      </c>
      <c r="AB17" s="22" t="s">
        <v>75</v>
      </c>
      <c r="AC17" s="310">
        <v>44.14</v>
      </c>
      <c r="AD17" s="310">
        <v>18.689999999999998</v>
      </c>
      <c r="AE17" s="310">
        <v>3.3099999999996728</v>
      </c>
      <c r="AF17" s="310">
        <v>2</v>
      </c>
      <c r="AG17" s="310">
        <v>43.454495110853067</v>
      </c>
      <c r="AH17" s="310">
        <v>18.162129925452582</v>
      </c>
      <c r="AI17" s="310">
        <v>3.2407716139026372</v>
      </c>
      <c r="AJ17" s="310">
        <v>2</v>
      </c>
      <c r="AK17" s="310">
        <v>5.5302875399361051</v>
      </c>
      <c r="AL17" s="310">
        <v>2.2735463258786037</v>
      </c>
      <c r="AM17" s="310">
        <v>0.39386581469649862</v>
      </c>
      <c r="AN17" s="310">
        <v>0.27776357827476889</v>
      </c>
      <c r="AO17" s="310">
        <v>15.609926420757162</v>
      </c>
      <c r="AP17" s="310">
        <v>6.4195536838028548</v>
      </c>
      <c r="AQ17" s="310">
        <v>1.1390057120728401</v>
      </c>
      <c r="AR17" s="310">
        <v>-0.10443605382908566</v>
      </c>
      <c r="AS17" s="310">
        <v>5.1949230322393376</v>
      </c>
      <c r="AT17" s="310">
        <v>2.2263955852454411</v>
      </c>
      <c r="AU17" s="310">
        <v>0.40805692709847563</v>
      </c>
      <c r="AV17" s="310">
        <v>0.49359860586699589</v>
      </c>
      <c r="AW17" s="310">
        <v>6.5821715558137459</v>
      </c>
      <c r="AX17" s="310">
        <v>2.8007454739083961</v>
      </c>
      <c r="AY17" s="310">
        <v>0.51482234485429212</v>
      </c>
      <c r="AZ17" s="310">
        <v>0.49359860586699589</v>
      </c>
      <c r="BA17" s="310">
        <v>6.7706457546713201</v>
      </c>
      <c r="BB17" s="310">
        <v>2.8696408171168559</v>
      </c>
      <c r="BC17" s="310">
        <v>0.49713234582242199</v>
      </c>
      <c r="BD17" s="310">
        <v>0.49359860586699589</v>
      </c>
      <c r="BE17" s="310">
        <v>3.7665408074353897</v>
      </c>
      <c r="BF17" s="310">
        <v>1.5722480395004323</v>
      </c>
      <c r="BG17" s="310">
        <v>0.28788846935810969</v>
      </c>
      <c r="BH17" s="310">
        <v>0.49359860586699589</v>
      </c>
    </row>
    <row r="18" spans="1:60" x14ac:dyDescent="0.25">
      <c r="A18" s="41">
        <v>289</v>
      </c>
      <c r="B18" s="42" t="s">
        <v>105</v>
      </c>
      <c r="C18" s="24">
        <v>0</v>
      </c>
      <c r="D18" s="24">
        <v>62</v>
      </c>
      <c r="E18" s="24">
        <v>51</v>
      </c>
      <c r="F18" s="24">
        <v>29</v>
      </c>
      <c r="G18" s="24">
        <v>34</v>
      </c>
      <c r="H18" s="24">
        <v>35</v>
      </c>
      <c r="I18" s="24">
        <v>35</v>
      </c>
      <c r="J18" s="24">
        <v>13</v>
      </c>
      <c r="K18" s="24">
        <v>14</v>
      </c>
      <c r="L18" s="24">
        <v>14</v>
      </c>
      <c r="M18" s="24">
        <v>15</v>
      </c>
      <c r="N18" s="24">
        <v>1.000000000001819</v>
      </c>
      <c r="O18" s="24">
        <v>0</v>
      </c>
      <c r="P18" s="24">
        <v>1.999999999998181</v>
      </c>
      <c r="Q18" s="24">
        <v>-4</v>
      </c>
      <c r="R18" s="24">
        <v>12.000000000001819</v>
      </c>
      <c r="S18" s="24">
        <v>6.999999999998181</v>
      </c>
      <c r="T18" s="24">
        <v>-6.999999999998181</v>
      </c>
      <c r="U18" s="24">
        <v>4.999999999998181</v>
      </c>
      <c r="V18" s="24">
        <v>-8</v>
      </c>
      <c r="W18" s="24">
        <v>2</v>
      </c>
      <c r="X18" s="24">
        <v>2</v>
      </c>
      <c r="AB18" s="22" t="s">
        <v>76</v>
      </c>
      <c r="AC18" s="310">
        <v>55.698</v>
      </c>
      <c r="AD18" s="310">
        <v>24.727999999999998</v>
      </c>
      <c r="AE18" s="310">
        <v>6</v>
      </c>
      <c r="AF18" s="310">
        <v>4</v>
      </c>
      <c r="AG18" s="310">
        <v>53.033362184141893</v>
      </c>
      <c r="AH18" s="310">
        <v>23.766707135250222</v>
      </c>
      <c r="AI18" s="310">
        <v>4.7435221221802841</v>
      </c>
      <c r="AJ18" s="310">
        <v>4</v>
      </c>
      <c r="AK18" s="310">
        <v>10.329571884984032</v>
      </c>
      <c r="AL18" s="310">
        <v>4.5229904153354816</v>
      </c>
      <c r="AM18" s="310">
        <v>0.89295846645369825</v>
      </c>
      <c r="AN18" s="310">
        <v>0.27776357827476889</v>
      </c>
      <c r="AO18" s="310">
        <v>19.058927098460735</v>
      </c>
      <c r="AP18" s="310">
        <v>8.6185853422402516</v>
      </c>
      <c r="AQ18" s="310">
        <v>1.7512620776455079</v>
      </c>
      <c r="AR18" s="310">
        <v>2</v>
      </c>
      <c r="AS18" s="310">
        <v>0.92847400522800161</v>
      </c>
      <c r="AT18" s="310">
        <v>0.4818077258205089</v>
      </c>
      <c r="AU18" s="310">
        <v>0.10565553296544118</v>
      </c>
      <c r="AV18" s="310">
        <v>0.49359860586699589</v>
      </c>
      <c r="AW18" s="310">
        <v>5.7419479136412184</v>
      </c>
      <c r="AX18" s="310">
        <v>2.6390241068835136</v>
      </c>
      <c r="AY18" s="310">
        <v>0.52433536644398926</v>
      </c>
      <c r="AZ18" s="310">
        <v>0.49359860586699589</v>
      </c>
      <c r="BA18" s="310">
        <v>11.432930971052391</v>
      </c>
      <c r="BB18" s="310">
        <v>5.0622170587665796</v>
      </c>
      <c r="BC18" s="310">
        <v>0.99240972020520712</v>
      </c>
      <c r="BD18" s="310">
        <v>0.49359860586699589</v>
      </c>
      <c r="BE18" s="310">
        <v>5.5415103107755082</v>
      </c>
      <c r="BF18" s="310">
        <v>2.4420824862038861</v>
      </c>
      <c r="BG18" s="310">
        <v>0.47690095846644071</v>
      </c>
      <c r="BH18" s="310">
        <v>0.49359860586699589</v>
      </c>
    </row>
    <row r="19" spans="1:60" x14ac:dyDescent="0.25">
      <c r="A19" s="41">
        <v>299</v>
      </c>
      <c r="B19" s="42" t="s">
        <v>78</v>
      </c>
      <c r="C19" s="24">
        <v>0</v>
      </c>
      <c r="D19" s="24">
        <v>18</v>
      </c>
      <c r="E19" s="24">
        <v>18</v>
      </c>
      <c r="F19" s="24">
        <v>18</v>
      </c>
      <c r="G19" s="24">
        <v>18</v>
      </c>
      <c r="H19" s="24">
        <v>18</v>
      </c>
      <c r="I19" s="24">
        <v>0</v>
      </c>
      <c r="J19" s="24">
        <v>0</v>
      </c>
      <c r="K19" s="24">
        <v>0</v>
      </c>
      <c r="L19" s="24">
        <v>0</v>
      </c>
      <c r="M19" s="24">
        <v>0</v>
      </c>
      <c r="N19" s="24">
        <v>0</v>
      </c>
      <c r="O19" s="24">
        <v>0</v>
      </c>
      <c r="P19" s="24">
        <v>0</v>
      </c>
      <c r="Q19" s="24">
        <v>0</v>
      </c>
      <c r="R19" s="24">
        <v>0</v>
      </c>
      <c r="S19" s="24">
        <v>0</v>
      </c>
      <c r="T19" s="24">
        <v>0</v>
      </c>
      <c r="U19" s="24">
        <v>0</v>
      </c>
      <c r="V19" s="24">
        <v>0</v>
      </c>
      <c r="W19" s="24">
        <v>0</v>
      </c>
      <c r="X19" s="24">
        <v>0</v>
      </c>
      <c r="AB19" s="22" t="s">
        <v>40</v>
      </c>
      <c r="AC19" s="310">
        <v>64.301999999999992</v>
      </c>
      <c r="AD19" s="310">
        <v>28.902000000000001</v>
      </c>
      <c r="AE19" s="310">
        <v>7</v>
      </c>
      <c r="AF19" s="310">
        <v>5</v>
      </c>
      <c r="AG19" s="310">
        <v>64.284776067383248</v>
      </c>
      <c r="AH19" s="310">
        <v>29.112681963404007</v>
      </c>
      <c r="AI19" s="310">
        <v>5.7735637525414187</v>
      </c>
      <c r="AJ19" s="310">
        <v>5</v>
      </c>
      <c r="AK19" s="310">
        <v>10.642313099041541</v>
      </c>
      <c r="AL19" s="310">
        <v>4.8092779552715843</v>
      </c>
      <c r="AM19" s="310">
        <v>0.93381469648565008</v>
      </c>
      <c r="AN19" s="310">
        <v>0.27776357827476889</v>
      </c>
      <c r="AO19" s="310">
        <v>14.54337322102824</v>
      </c>
      <c r="AP19" s="310">
        <v>6.7596235840836174</v>
      </c>
      <c r="AQ19" s="310">
        <v>2</v>
      </c>
      <c r="AR19" s="310">
        <v>1</v>
      </c>
      <c r="AS19" s="310">
        <v>10.932920127795551</v>
      </c>
      <c r="AT19" s="310">
        <v>4.8599233226837386</v>
      </c>
      <c r="AU19" s="310">
        <v>0.95783560848101357</v>
      </c>
      <c r="AV19" s="310">
        <v>0.49359860586699589</v>
      </c>
      <c r="AW19" s="310">
        <v>8.6129218704618271</v>
      </c>
      <c r="AX19" s="310">
        <v>3.9039761835608262</v>
      </c>
      <c r="AY19" s="310">
        <v>0.78650304966598372</v>
      </c>
      <c r="AZ19" s="310">
        <v>0.49359860586699589</v>
      </c>
      <c r="BA19" s="310">
        <v>15.037511472553019</v>
      </c>
      <c r="BB19" s="310">
        <v>6.7168515829218727</v>
      </c>
      <c r="BC19" s="310">
        <v>1.3133197792622178</v>
      </c>
      <c r="BD19" s="310">
        <v>0.49359860586699589</v>
      </c>
      <c r="BE19" s="310">
        <v>4.5157362765030671</v>
      </c>
      <c r="BF19" s="310">
        <v>2.0630293348823656</v>
      </c>
      <c r="BG19" s="310">
        <v>0.41332558814985798</v>
      </c>
      <c r="BH19" s="310">
        <v>0.49359860586699589</v>
      </c>
    </row>
    <row r="20" spans="1:60" x14ac:dyDescent="0.25">
      <c r="A20" s="41">
        <v>301</v>
      </c>
      <c r="B20" s="42" t="s">
        <v>106</v>
      </c>
      <c r="C20" s="24">
        <v>0</v>
      </c>
      <c r="D20" s="24">
        <v>62</v>
      </c>
      <c r="E20" s="24">
        <v>51</v>
      </c>
      <c r="F20" s="24">
        <v>29</v>
      </c>
      <c r="G20" s="24">
        <v>34</v>
      </c>
      <c r="H20" s="24">
        <v>35</v>
      </c>
      <c r="I20" s="24">
        <v>35</v>
      </c>
      <c r="J20" s="24">
        <v>13</v>
      </c>
      <c r="K20" s="24">
        <v>14</v>
      </c>
      <c r="L20" s="24">
        <v>14</v>
      </c>
      <c r="M20" s="24">
        <v>15</v>
      </c>
      <c r="N20" s="24">
        <v>1.000000000001819</v>
      </c>
      <c r="O20" s="24">
        <v>0</v>
      </c>
      <c r="P20" s="24">
        <v>1.999999999998181</v>
      </c>
      <c r="Q20" s="24">
        <v>-4</v>
      </c>
      <c r="R20" s="24">
        <v>12.000000000001819</v>
      </c>
      <c r="S20" s="24">
        <v>6.999999999998181</v>
      </c>
      <c r="T20" s="24">
        <v>-6.999999999998181</v>
      </c>
      <c r="U20" s="24">
        <v>4.999999999998181</v>
      </c>
      <c r="V20" s="24">
        <v>-8</v>
      </c>
      <c r="W20" s="24">
        <v>2</v>
      </c>
      <c r="X20" s="24">
        <v>2</v>
      </c>
      <c r="AB20" s="25" t="s">
        <v>79</v>
      </c>
      <c r="AC20" s="318" t="s">
        <v>71</v>
      </c>
      <c r="AD20" s="318" t="s">
        <v>72</v>
      </c>
      <c r="AE20" s="318" t="s">
        <v>191</v>
      </c>
      <c r="AF20" s="318" t="s">
        <v>185</v>
      </c>
      <c r="AG20" s="21" t="s">
        <v>71</v>
      </c>
      <c r="AH20" s="21" t="s">
        <v>72</v>
      </c>
      <c r="AI20" s="21" t="s">
        <v>191</v>
      </c>
      <c r="AJ20" s="21" t="s">
        <v>185</v>
      </c>
      <c r="AK20" s="21" t="s">
        <v>71</v>
      </c>
      <c r="AL20" s="21" t="s">
        <v>72</v>
      </c>
      <c r="AM20" s="21" t="s">
        <v>191</v>
      </c>
      <c r="AN20" s="21" t="s">
        <v>185</v>
      </c>
      <c r="AO20" s="21" t="s">
        <v>71</v>
      </c>
      <c r="AP20" s="21" t="s">
        <v>72</v>
      </c>
      <c r="AQ20" s="21" t="s">
        <v>191</v>
      </c>
      <c r="AR20" s="21" t="s">
        <v>185</v>
      </c>
      <c r="AS20" s="21" t="s">
        <v>71</v>
      </c>
      <c r="AT20" s="21" t="s">
        <v>72</v>
      </c>
      <c r="AU20" s="21" t="s">
        <v>191</v>
      </c>
      <c r="AV20" s="21" t="s">
        <v>185</v>
      </c>
      <c r="AW20" s="21" t="s">
        <v>71</v>
      </c>
      <c r="AX20" s="21" t="s">
        <v>72</v>
      </c>
      <c r="AY20" s="21" t="s">
        <v>191</v>
      </c>
      <c r="AZ20" s="21" t="s">
        <v>185</v>
      </c>
      <c r="BA20" s="21" t="s">
        <v>71</v>
      </c>
      <c r="BB20" s="21" t="s">
        <v>72</v>
      </c>
      <c r="BC20" s="21" t="s">
        <v>191</v>
      </c>
      <c r="BD20" s="21" t="s">
        <v>185</v>
      </c>
      <c r="BE20" s="21" t="s">
        <v>71</v>
      </c>
      <c r="BF20" s="21" t="s">
        <v>72</v>
      </c>
      <c r="BG20" s="21" t="s">
        <v>191</v>
      </c>
      <c r="BH20" s="21" t="s">
        <v>185</v>
      </c>
    </row>
    <row r="21" spans="1:60" x14ac:dyDescent="0.25">
      <c r="A21" s="41">
        <v>303</v>
      </c>
      <c r="B21" s="42" t="s">
        <v>107</v>
      </c>
      <c r="C21" s="24">
        <v>0</v>
      </c>
      <c r="D21" s="24">
        <v>140.19999999999999</v>
      </c>
      <c r="E21" s="24">
        <v>129.19999999999999</v>
      </c>
      <c r="F21" s="24">
        <v>107.2</v>
      </c>
      <c r="G21" s="24">
        <v>112.2</v>
      </c>
      <c r="H21" s="24">
        <v>113.2</v>
      </c>
      <c r="I21" s="24">
        <v>35</v>
      </c>
      <c r="J21" s="24">
        <v>13</v>
      </c>
      <c r="K21" s="24">
        <v>14</v>
      </c>
      <c r="L21" s="24">
        <v>14</v>
      </c>
      <c r="M21" s="24">
        <v>15</v>
      </c>
      <c r="N21" s="24">
        <v>1.000000000001819</v>
      </c>
      <c r="O21" s="24">
        <v>0</v>
      </c>
      <c r="P21" s="24">
        <v>1.999999999998181</v>
      </c>
      <c r="Q21" s="24">
        <v>-4</v>
      </c>
      <c r="R21" s="24">
        <v>12.000000000001819</v>
      </c>
      <c r="S21" s="24">
        <v>6.999999999998181</v>
      </c>
      <c r="T21" s="24">
        <v>-6.999999999998181</v>
      </c>
      <c r="U21" s="24">
        <v>4.999999999998181</v>
      </c>
      <c r="V21" s="24">
        <v>-8</v>
      </c>
      <c r="W21" s="24">
        <v>2</v>
      </c>
      <c r="X21" s="24">
        <v>2</v>
      </c>
      <c r="AB21" s="22" t="s">
        <v>37</v>
      </c>
      <c r="AC21" s="310">
        <v>87.572000000000003</v>
      </c>
      <c r="AD21" s="310">
        <v>3.7360000000000007</v>
      </c>
      <c r="AE21" s="310">
        <f>AE16/5</f>
        <v>0.6159999999999306</v>
      </c>
      <c r="AF21" s="310">
        <f>AF16/5</f>
        <v>0.4</v>
      </c>
      <c r="AG21" s="310">
        <f t="shared" ref="AG21:AJ21" si="10">AG16/5</f>
        <v>88.2</v>
      </c>
      <c r="AH21" s="310">
        <f t="shared" si="10"/>
        <v>4</v>
      </c>
      <c r="AI21" s="310">
        <f t="shared" si="10"/>
        <v>0.6</v>
      </c>
      <c r="AJ21" s="310">
        <f t="shared" si="10"/>
        <v>0.4</v>
      </c>
      <c r="AK21" s="310">
        <f t="shared" ref="AK21:BH21" si="11">AK16/5</f>
        <v>10.901482428115015</v>
      </c>
      <c r="AL21" s="310">
        <f t="shared" si="11"/>
        <v>0.35359744408945842</v>
      </c>
      <c r="AM21" s="310">
        <f t="shared" si="11"/>
        <v>5.5552715654953774E-2</v>
      </c>
      <c r="AN21" s="310">
        <f t="shared" si="11"/>
        <v>5.5552715654953774E-2</v>
      </c>
      <c r="AO21" s="310">
        <f t="shared" si="11"/>
        <v>56.33005925065352</v>
      </c>
      <c r="AP21" s="310">
        <f t="shared" si="11"/>
        <v>1.5802480395004268</v>
      </c>
      <c r="AQ21" s="310">
        <f t="shared" si="11"/>
        <v>0.4</v>
      </c>
      <c r="AR21" s="310">
        <f t="shared" si="11"/>
        <v>0.2</v>
      </c>
      <c r="AS21" s="310">
        <f t="shared" si="11"/>
        <v>5.8669241940168497</v>
      </c>
      <c r="AT21" s="310">
        <f t="shared" si="11"/>
        <v>0.59023758350276334</v>
      </c>
      <c r="AU21" s="310">
        <f t="shared" si="11"/>
        <v>9.871972117339918E-2</v>
      </c>
      <c r="AV21" s="310">
        <f t="shared" si="11"/>
        <v>9.871972117339918E-2</v>
      </c>
      <c r="AW21" s="310">
        <f t="shared" si="11"/>
        <v>6.9162610126827406</v>
      </c>
      <c r="AX21" s="310">
        <f t="shared" si="11"/>
        <v>0.67738309613708536</v>
      </c>
      <c r="AY21" s="310">
        <f t="shared" si="11"/>
        <v>0.11051892729208883</v>
      </c>
      <c r="AZ21" s="310">
        <f t="shared" si="11"/>
        <v>9.871972117339918E-2</v>
      </c>
      <c r="BA21" s="310">
        <f t="shared" si="11"/>
        <v>6.7797618356084826</v>
      </c>
      <c r="BB21" s="310">
        <f t="shared" si="11"/>
        <v>0.44630612837641614</v>
      </c>
      <c r="BC21" s="310">
        <f t="shared" si="11"/>
        <v>7.0117920418236654E-2</v>
      </c>
      <c r="BD21" s="310">
        <f t="shared" si="11"/>
        <v>9.871972117339918E-2</v>
      </c>
      <c r="BE21" s="310">
        <f t="shared" si="11"/>
        <v>1.4509846064478684</v>
      </c>
      <c r="BF21" s="310">
        <f t="shared" si="11"/>
        <v>0.34392390357246494</v>
      </c>
      <c r="BG21" s="310">
        <f t="shared" si="11"/>
        <v>5.5692709846062817E-2</v>
      </c>
      <c r="BH21" s="310">
        <f t="shared" si="11"/>
        <v>9.871972117339918E-2</v>
      </c>
    </row>
    <row r="22" spans="1:60" x14ac:dyDescent="0.25">
      <c r="A22" s="41"/>
      <c r="B22" s="42"/>
      <c r="C22" s="26"/>
      <c r="D22" s="26"/>
      <c r="E22" s="26"/>
      <c r="F22" s="26"/>
      <c r="G22" s="26"/>
      <c r="H22" s="26"/>
      <c r="I22" s="26"/>
      <c r="J22" s="26"/>
      <c r="K22" s="26"/>
      <c r="L22" s="26"/>
      <c r="M22" s="26"/>
      <c r="N22" s="26"/>
      <c r="O22" s="26"/>
      <c r="P22" s="26"/>
      <c r="Q22" s="26"/>
      <c r="R22" s="26"/>
      <c r="S22" s="26"/>
      <c r="T22" s="26"/>
      <c r="U22" s="26"/>
      <c r="V22" s="26"/>
      <c r="W22" s="26"/>
      <c r="X22" s="26"/>
      <c r="AB22" s="22" t="s">
        <v>75</v>
      </c>
      <c r="AC22" s="310">
        <v>8.8279999999999994</v>
      </c>
      <c r="AD22" s="310">
        <v>3.7379999999999995</v>
      </c>
      <c r="AE22" s="310">
        <f t="shared" ref="AE22:AF24" si="12">AE17/5</f>
        <v>0.66199999999993453</v>
      </c>
      <c r="AF22" s="310">
        <f t="shared" si="12"/>
        <v>0.4</v>
      </c>
      <c r="AG22" s="310">
        <f t="shared" ref="AG22:AJ22" si="13">AG17/5</f>
        <v>8.6908990221706137</v>
      </c>
      <c r="AH22" s="310">
        <f t="shared" si="13"/>
        <v>3.6324259850905163</v>
      </c>
      <c r="AI22" s="310">
        <f t="shared" si="13"/>
        <v>0.64815432278052743</v>
      </c>
      <c r="AJ22" s="310">
        <f t="shared" si="13"/>
        <v>0.4</v>
      </c>
      <c r="AK22" s="310">
        <f t="shared" ref="AK22:BH22" si="14">AK17/5</f>
        <v>1.106057507987221</v>
      </c>
      <c r="AL22" s="310">
        <f t="shared" si="14"/>
        <v>0.45470926517572074</v>
      </c>
      <c r="AM22" s="310">
        <f t="shared" si="14"/>
        <v>7.8773162939299729E-2</v>
      </c>
      <c r="AN22" s="310">
        <f t="shared" si="14"/>
        <v>5.5552715654953774E-2</v>
      </c>
      <c r="AO22" s="310">
        <f t="shared" si="14"/>
        <v>3.1219852841514326</v>
      </c>
      <c r="AP22" s="310">
        <f t="shared" si="14"/>
        <v>1.2839107367605709</v>
      </c>
      <c r="AQ22" s="310">
        <f t="shared" si="14"/>
        <v>0.227801142414568</v>
      </c>
      <c r="AR22" s="310">
        <f t="shared" si="14"/>
        <v>-2.0887210765817132E-2</v>
      </c>
      <c r="AS22" s="310">
        <f t="shared" si="14"/>
        <v>1.0389846064478676</v>
      </c>
      <c r="AT22" s="310">
        <f t="shared" si="14"/>
        <v>0.44527911704908824</v>
      </c>
      <c r="AU22" s="310">
        <f t="shared" si="14"/>
        <v>8.1611385419695121E-2</v>
      </c>
      <c r="AV22" s="310">
        <f t="shared" si="14"/>
        <v>9.871972117339918E-2</v>
      </c>
      <c r="AW22" s="310">
        <f t="shared" si="14"/>
        <v>1.3164343111627492</v>
      </c>
      <c r="AX22" s="310">
        <f t="shared" si="14"/>
        <v>0.56014909478167918</v>
      </c>
      <c r="AY22" s="310">
        <f t="shared" si="14"/>
        <v>0.10296446897085842</v>
      </c>
      <c r="AZ22" s="310">
        <f t="shared" si="14"/>
        <v>9.871972117339918E-2</v>
      </c>
      <c r="BA22" s="310">
        <f t="shared" si="14"/>
        <v>1.3541291509342641</v>
      </c>
      <c r="BB22" s="310">
        <f t="shared" si="14"/>
        <v>0.57392816342337116</v>
      </c>
      <c r="BC22" s="310">
        <f t="shared" si="14"/>
        <v>9.9426469164484402E-2</v>
      </c>
      <c r="BD22" s="310">
        <f t="shared" si="14"/>
        <v>9.871972117339918E-2</v>
      </c>
      <c r="BE22" s="310">
        <f t="shared" si="14"/>
        <v>0.75330816148707791</v>
      </c>
      <c r="BF22" s="310">
        <f t="shared" si="14"/>
        <v>0.31444960790008647</v>
      </c>
      <c r="BG22" s="310">
        <f t="shared" si="14"/>
        <v>5.7577693871621941E-2</v>
      </c>
      <c r="BH22" s="310">
        <f t="shared" si="14"/>
        <v>9.871972117339918E-2</v>
      </c>
    </row>
    <row r="23" spans="1:60" x14ac:dyDescent="0.25">
      <c r="A23" s="41">
        <v>330</v>
      </c>
      <c r="B23" s="42" t="s">
        <v>82</v>
      </c>
      <c r="C23" s="27">
        <v>1.6E-2</v>
      </c>
      <c r="D23" s="27">
        <v>1.6E-2</v>
      </c>
      <c r="E23" s="27">
        <v>1.6E-2</v>
      </c>
      <c r="F23" s="27">
        <v>1.6E-2</v>
      </c>
      <c r="G23" s="27">
        <v>1.6E-2</v>
      </c>
      <c r="H23" s="27">
        <v>1.6E-2</v>
      </c>
      <c r="I23" s="27">
        <v>1.6E-2</v>
      </c>
      <c r="J23" s="27">
        <v>1.6E-2</v>
      </c>
      <c r="K23" s="27">
        <v>1.6E-2</v>
      </c>
      <c r="L23" s="27">
        <v>1.6E-2</v>
      </c>
      <c r="M23" s="27">
        <v>1.6E-2</v>
      </c>
      <c r="N23" s="27">
        <v>1.6E-2</v>
      </c>
      <c r="O23" s="27">
        <v>1.6E-2</v>
      </c>
      <c r="P23" s="27">
        <v>1.6E-2</v>
      </c>
      <c r="Q23" s="27">
        <v>1.6E-2</v>
      </c>
      <c r="R23" s="27">
        <v>1.6E-2</v>
      </c>
      <c r="S23" s="27">
        <v>1.6E-2</v>
      </c>
      <c r="T23" s="27">
        <v>1.6E-2</v>
      </c>
      <c r="U23" s="27">
        <v>1.6E-2</v>
      </c>
      <c r="V23" s="27">
        <v>1.6E-2</v>
      </c>
      <c r="W23" s="27">
        <v>1.6E-2</v>
      </c>
      <c r="X23" s="27" t="e">
        <v>#REF!</v>
      </c>
      <c r="AB23" s="22" t="s">
        <v>76</v>
      </c>
      <c r="AC23" s="310">
        <v>11.1396</v>
      </c>
      <c r="AD23" s="310">
        <v>4.9455999999999998</v>
      </c>
      <c r="AE23" s="310">
        <f t="shared" si="12"/>
        <v>1.2</v>
      </c>
      <c r="AF23" s="310">
        <f t="shared" si="12"/>
        <v>0.8</v>
      </c>
      <c r="AG23" s="310">
        <f t="shared" ref="AG23:AJ23" si="15">AG18/5</f>
        <v>10.606672436828379</v>
      </c>
      <c r="AH23" s="310">
        <f t="shared" si="15"/>
        <v>4.753341427050044</v>
      </c>
      <c r="AI23" s="310">
        <f t="shared" si="15"/>
        <v>0.94870442443605685</v>
      </c>
      <c r="AJ23" s="310">
        <f t="shared" si="15"/>
        <v>0.8</v>
      </c>
      <c r="AK23" s="310">
        <f t="shared" ref="AK23:BH23" si="16">AK18/5</f>
        <v>2.0659143769968065</v>
      </c>
      <c r="AL23" s="310">
        <f t="shared" si="16"/>
        <v>0.90459808306709633</v>
      </c>
      <c r="AM23" s="310">
        <f t="shared" si="16"/>
        <v>0.17859169329073965</v>
      </c>
      <c r="AN23" s="310">
        <f t="shared" si="16"/>
        <v>5.5552715654953774E-2</v>
      </c>
      <c r="AO23" s="310">
        <f t="shared" si="16"/>
        <v>3.8117854196921472</v>
      </c>
      <c r="AP23" s="310">
        <f t="shared" si="16"/>
        <v>1.7237170684480503</v>
      </c>
      <c r="AQ23" s="310">
        <f t="shared" si="16"/>
        <v>0.35025241552910158</v>
      </c>
      <c r="AR23" s="310">
        <f t="shared" si="16"/>
        <v>0.4</v>
      </c>
      <c r="AS23" s="310">
        <f t="shared" si="16"/>
        <v>0.18569480104560032</v>
      </c>
      <c r="AT23" s="310">
        <f t="shared" si="16"/>
        <v>9.6361545164101781E-2</v>
      </c>
      <c r="AU23" s="310">
        <f t="shared" si="16"/>
        <v>2.1131106593088235E-2</v>
      </c>
      <c r="AV23" s="310">
        <f t="shared" si="16"/>
        <v>9.871972117339918E-2</v>
      </c>
      <c r="AW23" s="310">
        <f t="shared" si="16"/>
        <v>1.1483895827282438</v>
      </c>
      <c r="AX23" s="310">
        <f t="shared" si="16"/>
        <v>0.5278048213767027</v>
      </c>
      <c r="AY23" s="310">
        <f t="shared" si="16"/>
        <v>0.10486707328879785</v>
      </c>
      <c r="AZ23" s="310">
        <f t="shared" si="16"/>
        <v>9.871972117339918E-2</v>
      </c>
      <c r="BA23" s="310">
        <f t="shared" si="16"/>
        <v>2.2865861942104782</v>
      </c>
      <c r="BB23" s="310">
        <f t="shared" si="16"/>
        <v>1.0124434117533159</v>
      </c>
      <c r="BC23" s="310">
        <f t="shared" si="16"/>
        <v>0.19848194404104141</v>
      </c>
      <c r="BD23" s="310">
        <f t="shared" si="16"/>
        <v>9.871972117339918E-2</v>
      </c>
      <c r="BE23" s="310">
        <f t="shared" si="16"/>
        <v>1.1083020621551016</v>
      </c>
      <c r="BF23" s="310">
        <f t="shared" si="16"/>
        <v>0.48841649724077724</v>
      </c>
      <c r="BG23" s="310">
        <f t="shared" si="16"/>
        <v>9.5380191693288138E-2</v>
      </c>
      <c r="BH23" s="310">
        <f t="shared" si="16"/>
        <v>9.871972117339918E-2</v>
      </c>
    </row>
    <row r="24" spans="1:60" x14ac:dyDescent="0.25">
      <c r="A24" s="41">
        <v>331</v>
      </c>
      <c r="B24" s="42" t="s">
        <v>83</v>
      </c>
      <c r="C24" s="28">
        <v>162306.85636654083</v>
      </c>
      <c r="D24" s="28">
        <v>164903.76606840547</v>
      </c>
      <c r="E24" s="28">
        <v>167542.22632549997</v>
      </c>
      <c r="F24" s="28">
        <v>170222.90194670798</v>
      </c>
      <c r="G24" s="28">
        <v>172946.46837785532</v>
      </c>
      <c r="H24" s="28">
        <v>175713.611871901</v>
      </c>
      <c r="I24" s="28">
        <v>178525.02966185141</v>
      </c>
      <c r="J24" s="28">
        <v>181381.43013644105</v>
      </c>
      <c r="K24" s="28">
        <v>184283.53301862412</v>
      </c>
      <c r="L24" s="28">
        <v>187232.06954692211</v>
      </c>
      <c r="M24" s="28">
        <v>190227.78265967287</v>
      </c>
      <c r="N24" s="28">
        <v>193271.42718222764</v>
      </c>
      <c r="O24" s="28">
        <v>196363.77001714328</v>
      </c>
      <c r="P24" s="28">
        <v>199505.59033741758</v>
      </c>
      <c r="Q24" s="28">
        <v>202697.67978281627</v>
      </c>
      <c r="R24" s="28">
        <v>205940.84265934132</v>
      </c>
      <c r="S24" s="28">
        <v>209235.89614189079</v>
      </c>
      <c r="T24" s="28">
        <v>212583.67048016103</v>
      </c>
      <c r="U24" s="28">
        <v>215985.0092078436</v>
      </c>
      <c r="V24" s="28">
        <v>219440.76935516909</v>
      </c>
      <c r="W24" s="28">
        <v>222951.8216648518</v>
      </c>
      <c r="X24" s="28">
        <v>226519.05081148943</v>
      </c>
      <c r="AB24" s="22" t="s">
        <v>40</v>
      </c>
      <c r="AC24" s="310">
        <v>12.860399999999998</v>
      </c>
      <c r="AD24" s="310">
        <v>5.7804000000000002</v>
      </c>
      <c r="AE24" s="310">
        <f t="shared" si="12"/>
        <v>1.4</v>
      </c>
      <c r="AF24" s="310">
        <f t="shared" si="12"/>
        <v>1</v>
      </c>
      <c r="AG24" s="310">
        <f t="shared" ref="AG24:AJ24" si="17">AG19/5</f>
        <v>12.856955213476649</v>
      </c>
      <c r="AH24" s="310">
        <f t="shared" si="17"/>
        <v>5.8225363926808011</v>
      </c>
      <c r="AI24" s="310">
        <f t="shared" si="17"/>
        <v>1.1547127505082837</v>
      </c>
      <c r="AJ24" s="310">
        <f t="shared" si="17"/>
        <v>1</v>
      </c>
      <c r="AK24" s="310">
        <f t="shared" ref="AK24:BH24" si="18">AK19/5</f>
        <v>2.1284626198083081</v>
      </c>
      <c r="AL24" s="310">
        <f t="shared" si="18"/>
        <v>0.96185559105431684</v>
      </c>
      <c r="AM24" s="310">
        <f t="shared" si="18"/>
        <v>0.18676293929713</v>
      </c>
      <c r="AN24" s="310">
        <f t="shared" si="18"/>
        <v>5.5552715654953774E-2</v>
      </c>
      <c r="AO24" s="310">
        <f t="shared" si="18"/>
        <v>2.9086746442056479</v>
      </c>
      <c r="AP24" s="310">
        <f t="shared" si="18"/>
        <v>1.3519247168167234</v>
      </c>
      <c r="AQ24" s="310">
        <f t="shared" si="18"/>
        <v>0.4</v>
      </c>
      <c r="AR24" s="310">
        <f t="shared" si="18"/>
        <v>0.2</v>
      </c>
      <c r="AS24" s="310">
        <f t="shared" si="18"/>
        <v>2.1865840255591102</v>
      </c>
      <c r="AT24" s="310">
        <f t="shared" si="18"/>
        <v>0.9719846645367477</v>
      </c>
      <c r="AU24" s="310">
        <f t="shared" si="18"/>
        <v>0.19156712169620271</v>
      </c>
      <c r="AV24" s="310">
        <f t="shared" si="18"/>
        <v>9.871972117339918E-2</v>
      </c>
      <c r="AW24" s="310">
        <f t="shared" si="18"/>
        <v>1.7225843740923654</v>
      </c>
      <c r="AX24" s="310">
        <f t="shared" si="18"/>
        <v>0.78079523671216522</v>
      </c>
      <c r="AY24" s="310">
        <f t="shared" si="18"/>
        <v>0.15730060993319675</v>
      </c>
      <c r="AZ24" s="310">
        <f t="shared" si="18"/>
        <v>9.871972117339918E-2</v>
      </c>
      <c r="BA24" s="310">
        <f t="shared" si="18"/>
        <v>3.007502294510604</v>
      </c>
      <c r="BB24" s="310">
        <f t="shared" si="18"/>
        <v>1.3433703165843744</v>
      </c>
      <c r="BC24" s="310">
        <f t="shared" si="18"/>
        <v>0.26266395585244356</v>
      </c>
      <c r="BD24" s="310">
        <f t="shared" si="18"/>
        <v>9.871972117339918E-2</v>
      </c>
      <c r="BE24" s="310">
        <f t="shared" si="18"/>
        <v>0.90314725530061346</v>
      </c>
      <c r="BF24" s="310">
        <f t="shared" si="18"/>
        <v>0.41260586697647311</v>
      </c>
      <c r="BG24" s="310">
        <f t="shared" si="18"/>
        <v>8.2665117629971599E-2</v>
      </c>
      <c r="BH24" s="310">
        <f t="shared" si="18"/>
        <v>9.871972117339918E-2</v>
      </c>
    </row>
    <row r="25" spans="1:60" x14ac:dyDescent="0.25">
      <c r="A25" s="41">
        <v>332</v>
      </c>
      <c r="B25" s="42" t="s">
        <v>84</v>
      </c>
      <c r="C25" s="28">
        <v>148228.38609739568</v>
      </c>
      <c r="D25" s="28">
        <v>150600.04027495402</v>
      </c>
      <c r="E25" s="28">
        <v>153009.64091935329</v>
      </c>
      <c r="F25" s="28">
        <v>155457.79517406295</v>
      </c>
      <c r="G25" s="28">
        <v>157945.11989684796</v>
      </c>
      <c r="H25" s="28">
        <v>160472.24181519751</v>
      </c>
      <c r="I25" s="28">
        <v>163039.79768424068</v>
      </c>
      <c r="J25" s="28">
        <v>165648.43444718854</v>
      </c>
      <c r="K25" s="28">
        <v>168298.80939834355</v>
      </c>
      <c r="L25" s="28">
        <v>170991.59034871706</v>
      </c>
      <c r="M25" s="28">
        <v>173727.45579429655</v>
      </c>
      <c r="N25" s="28">
        <v>176507.09508700529</v>
      </c>
      <c r="O25" s="28">
        <v>179331.20860839737</v>
      </c>
      <c r="P25" s="28">
        <v>182200.50794613172</v>
      </c>
      <c r="Q25" s="28">
        <v>185115.71607326984</v>
      </c>
      <c r="R25" s="28">
        <v>188077.56753044215</v>
      </c>
      <c r="S25" s="28">
        <v>191086.80861092923</v>
      </c>
      <c r="T25" s="28">
        <v>194144.19754870411</v>
      </c>
      <c r="U25" s="28">
        <v>197250.50470948339</v>
      </c>
      <c r="V25" s="28">
        <v>200406.51278483513</v>
      </c>
      <c r="W25" s="28">
        <v>203613.01698939249</v>
      </c>
      <c r="X25" s="28">
        <v>206870.82526122278</v>
      </c>
    </row>
    <row r="26" spans="1:60" x14ac:dyDescent="0.25">
      <c r="A26" s="41">
        <v>336</v>
      </c>
      <c r="B26" s="42" t="s">
        <v>85</v>
      </c>
      <c r="C26" s="29">
        <v>111210.76285864371</v>
      </c>
      <c r="D26" s="29">
        <v>112990.13506438246</v>
      </c>
      <c r="E26" s="29">
        <v>114797.97722541263</v>
      </c>
      <c r="F26" s="29">
        <v>116634.74486101928</v>
      </c>
      <c r="G26" s="29">
        <v>118500.90077879564</v>
      </c>
      <c r="H26" s="29">
        <v>120396.91519125621</v>
      </c>
      <c r="I26" s="29">
        <v>122323.26583431635</v>
      </c>
      <c r="J26" s="29">
        <v>124280.43808766546</v>
      </c>
      <c r="K26" s="29">
        <v>126268.92509706818</v>
      </c>
      <c r="L26" s="29">
        <v>128289.22789862064</v>
      </c>
      <c r="M26" s="29">
        <v>130341.85554499908</v>
      </c>
      <c r="N26" s="29">
        <v>132427.32523371911</v>
      </c>
      <c r="O26" s="29">
        <v>134546.1624374587</v>
      </c>
      <c r="P26" s="29">
        <v>136698.90103645809</v>
      </c>
      <c r="Q26" s="29">
        <v>138886.08345304072</v>
      </c>
      <c r="R26" s="29">
        <v>141108.26078828995</v>
      </c>
      <c r="S26" s="29">
        <v>143365.99296090263</v>
      </c>
      <c r="T26" s="29">
        <v>145659.84884827715</v>
      </c>
      <c r="U26" s="29">
        <v>147990.40642984887</v>
      </c>
      <c r="V26" s="29">
        <v>150358.25293272705</v>
      </c>
      <c r="W26" s="29">
        <v>152763.98497965073</v>
      </c>
      <c r="X26" s="29">
        <v>155208.2087393252</v>
      </c>
      <c r="AC26" s="323"/>
    </row>
    <row r="27" spans="1:60" x14ac:dyDescent="0.25">
      <c r="A27" s="41"/>
      <c r="B27" s="42"/>
      <c r="C27" s="26"/>
      <c r="D27" s="26"/>
      <c r="E27" s="26"/>
      <c r="F27" s="26"/>
      <c r="G27" s="26"/>
      <c r="H27" s="26"/>
      <c r="I27" s="26"/>
      <c r="J27" s="26"/>
      <c r="K27" s="26"/>
      <c r="L27" s="26"/>
      <c r="M27" s="26"/>
      <c r="N27" s="26"/>
      <c r="O27" s="26"/>
      <c r="P27" s="26"/>
      <c r="Q27" s="26"/>
      <c r="R27" s="26"/>
      <c r="S27" s="26"/>
      <c r="T27" s="26"/>
      <c r="U27" s="26"/>
      <c r="V27" s="26"/>
      <c r="W27" s="26"/>
      <c r="X27" s="26"/>
    </row>
    <row r="28" spans="1:60" x14ac:dyDescent="0.25">
      <c r="A28" s="41">
        <v>339</v>
      </c>
      <c r="B28" s="42" t="s">
        <v>86</v>
      </c>
      <c r="C28" s="24">
        <v>0</v>
      </c>
      <c r="D28" s="24">
        <v>31</v>
      </c>
      <c r="E28" s="24">
        <v>25.5</v>
      </c>
      <c r="F28" s="24">
        <v>14.79</v>
      </c>
      <c r="G28" s="24">
        <v>17.68</v>
      </c>
      <c r="H28" s="24">
        <v>18.2</v>
      </c>
      <c r="I28" s="24">
        <v>18.2</v>
      </c>
      <c r="J28" s="24">
        <v>6.89</v>
      </c>
      <c r="K28" s="24">
        <v>7.42</v>
      </c>
      <c r="L28" s="24">
        <v>7.56</v>
      </c>
      <c r="M28" s="24">
        <v>8.1</v>
      </c>
      <c r="N28" s="24">
        <v>0.55000000000100047</v>
      </c>
      <c r="O28" s="24">
        <v>0</v>
      </c>
      <c r="P28" s="24">
        <v>1.1199999999989814</v>
      </c>
      <c r="Q28" s="24">
        <v>-2.2400000000000002</v>
      </c>
      <c r="R28" s="24">
        <v>6.8400000000010373</v>
      </c>
      <c r="S28" s="24">
        <v>3.9899999999989633</v>
      </c>
      <c r="T28" s="24">
        <v>-3.9899999999989633</v>
      </c>
      <c r="U28" s="24">
        <v>2.8999999999989452</v>
      </c>
      <c r="V28" s="24">
        <v>-4.6399999999999997</v>
      </c>
      <c r="W28" s="24">
        <v>1.18</v>
      </c>
      <c r="X28" s="24">
        <v>1.18</v>
      </c>
    </row>
    <row r="29" spans="1:60" x14ac:dyDescent="0.25">
      <c r="A29" s="41">
        <v>340</v>
      </c>
      <c r="B29" s="42" t="s">
        <v>87</v>
      </c>
      <c r="C29" s="24">
        <v>0</v>
      </c>
      <c r="D29" s="24">
        <v>109.2</v>
      </c>
      <c r="E29" s="24">
        <v>103.7</v>
      </c>
      <c r="F29" s="24">
        <v>92.41</v>
      </c>
      <c r="G29" s="24">
        <v>94.52000000000001</v>
      </c>
      <c r="H29" s="24">
        <v>95</v>
      </c>
      <c r="I29" s="24">
        <v>16.8</v>
      </c>
      <c r="J29" s="24">
        <v>6.11</v>
      </c>
      <c r="K29" s="24">
        <v>6.58</v>
      </c>
      <c r="L29" s="24">
        <v>6.44</v>
      </c>
      <c r="M29" s="24">
        <v>6.9</v>
      </c>
      <c r="N29" s="24">
        <v>0.45000000000081852</v>
      </c>
      <c r="O29" s="24">
        <v>0</v>
      </c>
      <c r="P29" s="24">
        <v>0.87999999999919964</v>
      </c>
      <c r="Q29" s="24">
        <v>-1.76</v>
      </c>
      <c r="R29" s="24">
        <v>5.1600000000007817</v>
      </c>
      <c r="S29" s="24">
        <v>3.0099999999992177</v>
      </c>
      <c r="T29" s="24">
        <v>-3.0099999999992177</v>
      </c>
      <c r="U29" s="24">
        <v>2.0999999999992358</v>
      </c>
      <c r="V29" s="24">
        <v>-3.36</v>
      </c>
      <c r="W29" s="24">
        <v>0.82</v>
      </c>
      <c r="X29" s="24">
        <v>0.82</v>
      </c>
    </row>
    <row r="30" spans="1:60" x14ac:dyDescent="0.25">
      <c r="A30" s="41"/>
      <c r="B30" s="42"/>
      <c r="C30" s="26"/>
      <c r="D30" s="26"/>
      <c r="E30" s="26"/>
      <c r="F30" s="26"/>
      <c r="G30" s="26"/>
      <c r="H30" s="26"/>
      <c r="I30" s="26"/>
      <c r="J30" s="26"/>
      <c r="K30" s="26"/>
      <c r="L30" s="26"/>
      <c r="M30" s="26"/>
      <c r="N30" s="26"/>
      <c r="O30" s="26"/>
      <c r="P30" s="26"/>
      <c r="Q30" s="26"/>
      <c r="R30" s="26"/>
      <c r="S30" s="26"/>
      <c r="T30" s="26"/>
      <c r="U30" s="26"/>
      <c r="V30" s="26"/>
      <c r="W30" s="26"/>
      <c r="X30" s="26"/>
    </row>
    <row r="31" spans="1:60" x14ac:dyDescent="0.25">
      <c r="A31" s="41">
        <v>366</v>
      </c>
      <c r="B31" s="42" t="s">
        <v>88</v>
      </c>
      <c r="C31" s="27">
        <v>1.6E-2</v>
      </c>
      <c r="D31" s="27">
        <v>1.6E-2</v>
      </c>
      <c r="E31" s="27">
        <v>1.6E-2</v>
      </c>
      <c r="F31" s="27">
        <v>1.6E-2</v>
      </c>
      <c r="G31" s="27">
        <v>1.6E-2</v>
      </c>
      <c r="H31" s="27">
        <v>1.6E-2</v>
      </c>
      <c r="I31" s="27">
        <v>1.6E-2</v>
      </c>
      <c r="J31" s="27">
        <v>1.6E-2</v>
      </c>
      <c r="K31" s="27">
        <v>1.6E-2</v>
      </c>
      <c r="L31" s="27">
        <v>1.6E-2</v>
      </c>
      <c r="M31" s="27">
        <v>1.6E-2</v>
      </c>
      <c r="N31" s="27">
        <v>1.6E-2</v>
      </c>
      <c r="O31" s="27">
        <v>1.6E-2</v>
      </c>
      <c r="P31" s="27">
        <v>1.6E-2</v>
      </c>
      <c r="Q31" s="27">
        <v>1.6E-2</v>
      </c>
      <c r="R31" s="27">
        <v>1.6E-2</v>
      </c>
      <c r="S31" s="27">
        <v>1.6E-2</v>
      </c>
      <c r="T31" s="27">
        <v>1.6E-2</v>
      </c>
      <c r="U31" s="27">
        <v>1.6E-2</v>
      </c>
      <c r="V31" s="27">
        <v>1.6E-2</v>
      </c>
      <c r="W31" s="27">
        <v>1.6E-2</v>
      </c>
      <c r="X31" s="27" t="e">
        <v>#REF!</v>
      </c>
    </row>
    <row r="32" spans="1:60" x14ac:dyDescent="0.25">
      <c r="A32" s="41">
        <v>368</v>
      </c>
      <c r="B32" s="42" t="s">
        <v>89</v>
      </c>
      <c r="C32" s="28">
        <v>122.30769230769231</v>
      </c>
      <c r="D32" s="28">
        <v>124.26461538461538</v>
      </c>
      <c r="E32" s="28">
        <v>126.25284923076923</v>
      </c>
      <c r="F32" s="28">
        <v>128.27289481846154</v>
      </c>
      <c r="G32" s="28">
        <v>130.32526113555693</v>
      </c>
      <c r="H32" s="28">
        <v>132.41046531372584</v>
      </c>
      <c r="I32" s="28">
        <v>134.52903275874544</v>
      </c>
      <c r="J32" s="28">
        <v>136.68149728288537</v>
      </c>
      <c r="K32" s="28">
        <v>138.86840123941155</v>
      </c>
      <c r="L32" s="28">
        <v>141.09029565924214</v>
      </c>
      <c r="M32" s="28">
        <v>143.34774038979003</v>
      </c>
      <c r="N32" s="28">
        <v>145.64130423602668</v>
      </c>
      <c r="O32" s="28">
        <v>147.9715651038031</v>
      </c>
      <c r="P32" s="28">
        <v>150.33911014546396</v>
      </c>
      <c r="Q32" s="28">
        <v>152.7445359077914</v>
      </c>
      <c r="R32" s="28">
        <v>155.18844848231606</v>
      </c>
      <c r="S32" s="28">
        <v>157.67146365803313</v>
      </c>
      <c r="T32" s="28">
        <v>160.19420707656167</v>
      </c>
      <c r="U32" s="28">
        <v>162.75731438978664</v>
      </c>
      <c r="V32" s="28">
        <v>165.36143142002322</v>
      </c>
      <c r="W32" s="28">
        <v>168.00721432274361</v>
      </c>
      <c r="X32" s="28">
        <v>170.69532975190751</v>
      </c>
    </row>
    <row r="33" spans="1:34" x14ac:dyDescent="0.25">
      <c r="A33" s="41">
        <v>369</v>
      </c>
      <c r="B33" s="42" t="s">
        <v>90</v>
      </c>
      <c r="C33" s="28">
        <v>110.76923076923077</v>
      </c>
      <c r="D33" s="28">
        <v>112.54153846153847</v>
      </c>
      <c r="E33" s="28">
        <v>114.34220307692308</v>
      </c>
      <c r="F33" s="28">
        <v>116.17167832615385</v>
      </c>
      <c r="G33" s="28">
        <v>118.03042517937232</v>
      </c>
      <c r="H33" s="28">
        <v>119.91891198224228</v>
      </c>
      <c r="I33" s="28">
        <v>121.83761457395816</v>
      </c>
      <c r="J33" s="28">
        <v>123.78701640714149</v>
      </c>
      <c r="K33" s="28">
        <v>125.76760866965576</v>
      </c>
      <c r="L33" s="28">
        <v>127.77989040837025</v>
      </c>
      <c r="M33" s="28">
        <v>129.82436865490416</v>
      </c>
      <c r="N33" s="28">
        <v>131.90155855338264</v>
      </c>
      <c r="O33" s="28">
        <v>134.01198349023676</v>
      </c>
      <c r="P33" s="28">
        <v>136.15617522608053</v>
      </c>
      <c r="Q33" s="28">
        <v>138.33467402969782</v>
      </c>
      <c r="R33" s="28">
        <v>140.54802881417299</v>
      </c>
      <c r="S33" s="28">
        <v>142.79679727519976</v>
      </c>
      <c r="T33" s="28">
        <v>145.08154603160295</v>
      </c>
      <c r="U33" s="28">
        <v>147.40285076810861</v>
      </c>
      <c r="V33" s="28">
        <v>149.76129638039833</v>
      </c>
      <c r="W33" s="28">
        <v>152.15747712248472</v>
      </c>
      <c r="X33" s="28">
        <v>154.59199675644447</v>
      </c>
    </row>
    <row r="34" spans="1:34" x14ac:dyDescent="0.25">
      <c r="A34" s="41">
        <v>370</v>
      </c>
      <c r="B34" s="42" t="s">
        <v>91</v>
      </c>
      <c r="C34" s="28">
        <v>6360</v>
      </c>
      <c r="D34" s="29">
        <v>6461.76</v>
      </c>
      <c r="E34" s="29">
        <v>6565.1481599999997</v>
      </c>
      <c r="F34" s="29">
        <v>6670.1905305600003</v>
      </c>
      <c r="G34" s="29">
        <v>6776.9135790489599</v>
      </c>
      <c r="H34" s="29">
        <v>6885.3441963137439</v>
      </c>
      <c r="I34" s="29">
        <v>6995.5097034547634</v>
      </c>
      <c r="J34" s="29">
        <v>7107.4378587100391</v>
      </c>
      <c r="K34" s="29">
        <v>7221.1568644494009</v>
      </c>
      <c r="L34" s="29">
        <v>7336.6953742805917</v>
      </c>
      <c r="M34" s="29">
        <v>7454.0825002690817</v>
      </c>
      <c r="N34" s="29">
        <v>7573.3478202733877</v>
      </c>
      <c r="O34" s="29">
        <v>7694.5213853977612</v>
      </c>
      <c r="P34" s="29">
        <v>7817.6337275641263</v>
      </c>
      <c r="Q34" s="29">
        <v>7942.7158672051528</v>
      </c>
      <c r="R34" s="29">
        <v>8069.7993210804352</v>
      </c>
      <c r="S34" s="29">
        <v>8198.9161102177222</v>
      </c>
      <c r="T34" s="29">
        <v>8330.098767981206</v>
      </c>
      <c r="U34" s="29">
        <v>8463.3803482689054</v>
      </c>
      <c r="V34" s="29">
        <v>8598.7944338412071</v>
      </c>
      <c r="W34" s="29">
        <v>8736.3751447826671</v>
      </c>
      <c r="X34" s="29">
        <v>8876.1571470991912</v>
      </c>
    </row>
    <row r="35" spans="1:34" x14ac:dyDescent="0.25">
      <c r="A35" s="41"/>
      <c r="B35" s="42"/>
      <c r="C35" s="26"/>
      <c r="D35" s="26"/>
      <c r="E35" s="26"/>
      <c r="F35" s="26"/>
      <c r="G35" s="26"/>
      <c r="H35" s="26"/>
      <c r="I35" s="26"/>
      <c r="J35" s="26"/>
      <c r="K35" s="26"/>
      <c r="L35" s="26"/>
      <c r="M35" s="26"/>
      <c r="N35" s="26"/>
      <c r="O35" s="26"/>
      <c r="P35" s="26"/>
      <c r="Q35" s="26"/>
      <c r="R35" s="26"/>
      <c r="S35" s="26"/>
      <c r="T35" s="26"/>
      <c r="U35" s="26"/>
      <c r="V35" s="26"/>
      <c r="W35" s="26"/>
      <c r="X35" s="26"/>
      <c r="Y35" s="21" t="s">
        <v>71</v>
      </c>
      <c r="Z35" s="21" t="s">
        <v>72</v>
      </c>
      <c r="AA35" s="73" t="s">
        <v>184</v>
      </c>
      <c r="AB35" s="73" t="s">
        <v>185</v>
      </c>
      <c r="AD35" s="318" t="s">
        <v>71</v>
      </c>
      <c r="AE35" s="318" t="s">
        <v>72</v>
      </c>
      <c r="AF35" s="319" t="s">
        <v>184</v>
      </c>
      <c r="AG35" s="319" t="s">
        <v>185</v>
      </c>
    </row>
    <row r="36" spans="1:34" x14ac:dyDescent="0.25">
      <c r="A36" s="41">
        <v>380</v>
      </c>
      <c r="B36" s="42" t="s">
        <v>37</v>
      </c>
      <c r="C36" s="24">
        <v>0</v>
      </c>
      <c r="D36" s="24">
        <v>92.46</v>
      </c>
      <c r="E36" s="24">
        <v>89.929999999999993</v>
      </c>
      <c r="F36" s="24">
        <v>84.580000000000013</v>
      </c>
      <c r="G36" s="24">
        <v>85.339999999999989</v>
      </c>
      <c r="H36" s="24">
        <v>85.550000000000011</v>
      </c>
      <c r="I36" s="24">
        <v>7.3500000000000032</v>
      </c>
      <c r="J36" s="24">
        <v>2.7300000000000004</v>
      </c>
      <c r="K36" s="24">
        <v>2.8000000000000007</v>
      </c>
      <c r="L36" s="24">
        <v>2.7999999999999989</v>
      </c>
      <c r="M36" s="24">
        <v>3</v>
      </c>
      <c r="N36" s="24">
        <v>0.20000000000036378</v>
      </c>
      <c r="O36" s="24">
        <v>0</v>
      </c>
      <c r="P36" s="24">
        <v>0.37999999999965428</v>
      </c>
      <c r="Q36" s="24">
        <v>-0.72</v>
      </c>
      <c r="R36" s="24">
        <v>2.160000000000327</v>
      </c>
      <c r="S36" s="24">
        <v>1.259999999999672</v>
      </c>
      <c r="T36" s="24">
        <v>-1.1899999999996904</v>
      </c>
      <c r="U36" s="24">
        <v>0.84999999999969034</v>
      </c>
      <c r="V36" s="24">
        <v>-1.2800000000000002</v>
      </c>
      <c r="W36" s="24">
        <v>0.32000000000000006</v>
      </c>
      <c r="X36" s="24">
        <v>0.32000000000000006</v>
      </c>
      <c r="Y36" s="30">
        <f>SUM(D36:H36)</f>
        <v>437.86</v>
      </c>
      <c r="Z36" s="30">
        <f>SUM(I36:M36)</f>
        <v>18.680000000000003</v>
      </c>
      <c r="AA36" s="30">
        <f>SUM(O36:S36)</f>
        <v>3.0799999999996532</v>
      </c>
      <c r="AB36" s="30">
        <f>SUM(S36:W36)</f>
        <v>-4.0000000000328217E-2</v>
      </c>
      <c r="AD36" s="317">
        <v>437.86</v>
      </c>
      <c r="AE36" s="317">
        <v>18.680000000000003</v>
      </c>
      <c r="AF36" s="30">
        <v>3</v>
      </c>
      <c r="AG36" s="317">
        <v>2</v>
      </c>
    </row>
    <row r="37" spans="1:34" x14ac:dyDescent="0.25">
      <c r="A37" s="41">
        <v>381</v>
      </c>
      <c r="B37" s="42" t="s">
        <v>75</v>
      </c>
      <c r="C37" s="24">
        <v>0</v>
      </c>
      <c r="D37" s="24">
        <v>13.02</v>
      </c>
      <c r="E37" s="24">
        <v>10.200000000000001</v>
      </c>
      <c r="F37" s="24">
        <v>6.09</v>
      </c>
      <c r="G37" s="24">
        <v>7.48</v>
      </c>
      <c r="H37" s="24">
        <v>7.35</v>
      </c>
      <c r="I37" s="24">
        <v>7.35</v>
      </c>
      <c r="J37" s="24">
        <v>2.6</v>
      </c>
      <c r="K37" s="24">
        <v>2.94</v>
      </c>
      <c r="L37" s="24">
        <v>2.8000000000000003</v>
      </c>
      <c r="M37" s="24">
        <v>3</v>
      </c>
      <c r="N37" s="24">
        <v>0.19000000000034561</v>
      </c>
      <c r="O37" s="24">
        <v>0</v>
      </c>
      <c r="P37" s="24">
        <v>0.37999999999965439</v>
      </c>
      <c r="Q37" s="24">
        <v>-0.8</v>
      </c>
      <c r="R37" s="24">
        <v>2.4000000000003641</v>
      </c>
      <c r="S37" s="24">
        <v>1.3299999999996543</v>
      </c>
      <c r="T37" s="24">
        <v>-1.3999999999996362</v>
      </c>
      <c r="U37" s="24">
        <v>0.94999999999965445</v>
      </c>
      <c r="V37" s="24">
        <v>-1.6</v>
      </c>
      <c r="W37" s="24">
        <v>0.4</v>
      </c>
      <c r="X37" s="24">
        <v>0.38</v>
      </c>
      <c r="Y37" s="30">
        <f t="shared" ref="Y37:Y39" si="19">SUM(D37:H37)</f>
        <v>44.14</v>
      </c>
      <c r="Z37" s="30">
        <f t="shared" ref="Z37:Z39" si="20">SUM(I37:M37)</f>
        <v>18.689999999999998</v>
      </c>
      <c r="AA37" s="30">
        <f>SUM(O37:S37)</f>
        <v>3.3099999999996728</v>
      </c>
      <c r="AB37" s="30">
        <f>SUM(S37:W37)</f>
        <v>-0.32000000000032747</v>
      </c>
      <c r="AD37" s="317">
        <v>44.14</v>
      </c>
      <c r="AE37" s="317">
        <v>18.689999999999998</v>
      </c>
      <c r="AF37" s="30">
        <v>3</v>
      </c>
      <c r="AG37" s="317">
        <v>2</v>
      </c>
    </row>
    <row r="38" spans="1:34" x14ac:dyDescent="0.25">
      <c r="A38" s="41">
        <v>382</v>
      </c>
      <c r="B38" s="42" t="s">
        <v>76</v>
      </c>
      <c r="C38" s="24">
        <v>0</v>
      </c>
      <c r="D38" s="24">
        <v>16.120000000000008</v>
      </c>
      <c r="E38" s="24">
        <v>13.769999999999998</v>
      </c>
      <c r="F38" s="24">
        <v>7.6559999999999988</v>
      </c>
      <c r="G38" s="24">
        <v>8.7720000000000002</v>
      </c>
      <c r="H38" s="24">
        <v>9.3799999999999972</v>
      </c>
      <c r="I38" s="24">
        <v>9.3799999999999972</v>
      </c>
      <c r="J38" s="24">
        <v>3.5360000000000005</v>
      </c>
      <c r="K38" s="24">
        <v>3.8079999999999998</v>
      </c>
      <c r="L38" s="24">
        <v>3.8640000000000008</v>
      </c>
      <c r="M38" s="24">
        <v>4.1400000000000006</v>
      </c>
      <c r="N38" s="24">
        <v>0.28000000000050929</v>
      </c>
      <c r="O38" s="24">
        <v>0</v>
      </c>
      <c r="P38" s="24">
        <v>0.56799999999948347</v>
      </c>
      <c r="Q38" s="24">
        <v>-1.1359999999999999</v>
      </c>
      <c r="R38" s="24">
        <v>3.3360000000005057</v>
      </c>
      <c r="S38" s="24">
        <v>2.0159999999994764</v>
      </c>
      <c r="T38" s="24">
        <v>-2.0159999999994764</v>
      </c>
      <c r="U38" s="24">
        <v>1.4599999999994686</v>
      </c>
      <c r="V38" s="24">
        <v>-2.3360000000000003</v>
      </c>
      <c r="W38" s="24">
        <v>0.57200000000000006</v>
      </c>
      <c r="X38" s="24">
        <v>0.59200000000000008</v>
      </c>
      <c r="Y38" s="30">
        <f t="shared" si="19"/>
        <v>55.698</v>
      </c>
      <c r="Z38" s="30">
        <f t="shared" si="20"/>
        <v>24.727999999999998</v>
      </c>
      <c r="AA38" s="30">
        <f>SUM(O38:S38)</f>
        <v>4.783999999999466</v>
      </c>
      <c r="AB38" s="30">
        <f>SUM(S38:W38)</f>
        <v>-0.30400000000053162</v>
      </c>
      <c r="AD38" s="317">
        <v>55.698</v>
      </c>
      <c r="AE38" s="317">
        <v>24.727999999999998</v>
      </c>
      <c r="AF38" s="30">
        <v>6</v>
      </c>
      <c r="AG38" s="317">
        <v>4</v>
      </c>
    </row>
    <row r="39" spans="1:34" x14ac:dyDescent="0.25">
      <c r="A39" s="41">
        <v>383</v>
      </c>
      <c r="B39" s="42" t="s">
        <v>40</v>
      </c>
      <c r="C39" s="24">
        <v>0</v>
      </c>
      <c r="D39" s="24">
        <v>18.599999999999998</v>
      </c>
      <c r="E39" s="24">
        <v>15.299999999999999</v>
      </c>
      <c r="F39" s="24">
        <v>8.8739999999999988</v>
      </c>
      <c r="G39" s="24">
        <v>10.607999999999999</v>
      </c>
      <c r="H39" s="24">
        <v>10.92</v>
      </c>
      <c r="I39" s="24">
        <v>10.92</v>
      </c>
      <c r="J39" s="24">
        <v>4.1339999999999995</v>
      </c>
      <c r="K39" s="24">
        <v>4.452</v>
      </c>
      <c r="L39" s="24">
        <v>4.5359999999999996</v>
      </c>
      <c r="M39" s="24">
        <v>4.8599999999999994</v>
      </c>
      <c r="N39" s="24">
        <v>0.33000000000060026</v>
      </c>
      <c r="O39" s="24">
        <v>0</v>
      </c>
      <c r="P39" s="24">
        <v>0.67199999999938875</v>
      </c>
      <c r="Q39" s="24">
        <v>-1.3440000000000001</v>
      </c>
      <c r="R39" s="24">
        <v>4.1040000000006218</v>
      </c>
      <c r="S39" s="24">
        <v>2.393999999999378</v>
      </c>
      <c r="T39" s="24">
        <v>-2.393999999999378</v>
      </c>
      <c r="U39" s="24">
        <v>1.7399999999993672</v>
      </c>
      <c r="V39" s="24">
        <v>-2.7839999999999998</v>
      </c>
      <c r="W39" s="24">
        <v>0.70799999999999996</v>
      </c>
      <c r="X39" s="24">
        <v>0.70799999999999996</v>
      </c>
      <c r="Y39" s="30">
        <f t="shared" si="19"/>
        <v>64.301999999999992</v>
      </c>
      <c r="Z39" s="30">
        <f t="shared" si="20"/>
        <v>28.902000000000001</v>
      </c>
      <c r="AA39" s="30">
        <f>SUM(O39:S39)</f>
        <v>5.8259999999993886</v>
      </c>
      <c r="AB39" s="30">
        <f>SUM(S39:W39)</f>
        <v>-0.33600000000063268</v>
      </c>
      <c r="AD39" s="317">
        <v>64.301999999999992</v>
      </c>
      <c r="AE39" s="317">
        <v>28.902000000000001</v>
      </c>
      <c r="AF39" s="30">
        <v>7</v>
      </c>
      <c r="AG39" s="317">
        <v>5</v>
      </c>
    </row>
    <row r="40" spans="1:34" x14ac:dyDescent="0.25">
      <c r="B40" s="43"/>
      <c r="C40" s="31"/>
      <c r="D40" s="31"/>
      <c r="E40" s="31"/>
      <c r="F40" s="31"/>
      <c r="G40" s="31"/>
      <c r="H40" s="31"/>
      <c r="I40" s="31"/>
      <c r="J40" s="31"/>
      <c r="K40" s="31"/>
      <c r="L40" s="31"/>
      <c r="M40" s="31"/>
      <c r="N40" s="31"/>
      <c r="O40" s="31"/>
      <c r="P40" s="31"/>
      <c r="Q40" s="31"/>
      <c r="R40" s="31"/>
      <c r="S40" s="31"/>
      <c r="T40" s="31"/>
      <c r="U40" s="31"/>
      <c r="V40" s="31"/>
      <c r="W40" s="31"/>
      <c r="X40" s="31"/>
      <c r="Y40" s="250">
        <f>SUM(Y36:Y39)</f>
        <v>602</v>
      </c>
      <c r="Z40" s="250">
        <f t="shared" ref="Z40:AB40" si="21">SUM(Z36:Z39)</f>
        <v>91</v>
      </c>
      <c r="AA40" s="250">
        <f t="shared" si="21"/>
        <v>16.999999999998181</v>
      </c>
      <c r="AB40" s="250">
        <f t="shared" si="21"/>
        <v>-1.0000000000018199</v>
      </c>
      <c r="AC40" s="250">
        <f>SUM(Y40:AB40)</f>
        <v>708.99999999999636</v>
      </c>
      <c r="AD40" s="250">
        <f>SUM(AD36:AD39)</f>
        <v>602</v>
      </c>
      <c r="AE40" s="250">
        <f t="shared" ref="AE40:AG40" si="22">SUM(AE36:AE39)</f>
        <v>91</v>
      </c>
      <c r="AF40" s="250">
        <f t="shared" si="22"/>
        <v>19</v>
      </c>
      <c r="AG40" s="250">
        <f t="shared" si="22"/>
        <v>13</v>
      </c>
      <c r="AH40" s="250">
        <f>SUM(AD40:AG40)</f>
        <v>725</v>
      </c>
    </row>
    <row r="41" spans="1:34" x14ac:dyDescent="0.25">
      <c r="B41" s="43" t="s">
        <v>69</v>
      </c>
      <c r="C41" s="19"/>
      <c r="D41" s="19"/>
      <c r="E41" s="19"/>
      <c r="F41" s="19"/>
      <c r="G41" s="19"/>
      <c r="H41" s="19"/>
      <c r="I41" s="19"/>
      <c r="J41" s="19"/>
      <c r="K41" s="19"/>
      <c r="L41" s="19"/>
      <c r="M41" s="19"/>
      <c r="N41" s="19"/>
      <c r="O41" s="19"/>
      <c r="P41" s="19"/>
      <c r="Q41" s="19"/>
      <c r="R41" s="19"/>
      <c r="S41" s="19"/>
      <c r="T41" s="19"/>
      <c r="U41" s="19"/>
      <c r="V41" s="19"/>
      <c r="W41" s="19"/>
      <c r="X41" s="19"/>
    </row>
    <row r="42" spans="1:34" x14ac:dyDescent="0.25">
      <c r="B42" s="43" t="s">
        <v>73</v>
      </c>
      <c r="C42" s="43">
        <v>2020</v>
      </c>
      <c r="D42" s="43">
        <v>2021</v>
      </c>
      <c r="E42" s="43">
        <v>2022</v>
      </c>
      <c r="F42" s="43">
        <v>2023</v>
      </c>
      <c r="G42" s="43">
        <v>2024</v>
      </c>
      <c r="H42" s="43">
        <v>2025</v>
      </c>
      <c r="I42" s="43">
        <v>2026</v>
      </c>
      <c r="J42" s="43">
        <v>2027</v>
      </c>
      <c r="K42" s="43">
        <v>2028</v>
      </c>
      <c r="L42" s="43">
        <v>2029</v>
      </c>
      <c r="M42" s="43">
        <v>2030</v>
      </c>
      <c r="N42" s="43">
        <v>2031</v>
      </c>
      <c r="O42" s="43">
        <v>2032</v>
      </c>
      <c r="P42" s="43">
        <v>2033</v>
      </c>
      <c r="Q42" s="43">
        <v>2034</v>
      </c>
      <c r="R42" s="43">
        <v>2035</v>
      </c>
      <c r="S42" s="43">
        <v>2036</v>
      </c>
      <c r="T42" s="43">
        <v>2037</v>
      </c>
      <c r="U42" s="43">
        <v>2038</v>
      </c>
      <c r="V42" s="43">
        <v>2039</v>
      </c>
      <c r="W42" s="43">
        <v>2040</v>
      </c>
      <c r="X42" s="43">
        <v>2041</v>
      </c>
    </row>
    <row r="43" spans="1:34" x14ac:dyDescent="0.25">
      <c r="B43" s="43" t="s">
        <v>92</v>
      </c>
      <c r="C43" s="31"/>
      <c r="D43" s="31">
        <v>10501</v>
      </c>
      <c r="E43" s="31">
        <v>10563</v>
      </c>
      <c r="F43" s="31">
        <v>10614</v>
      </c>
      <c r="G43" s="31">
        <v>10643</v>
      </c>
      <c r="H43" s="31">
        <v>10677</v>
      </c>
      <c r="I43" s="31">
        <v>10712</v>
      </c>
      <c r="J43" s="31">
        <v>10747</v>
      </c>
      <c r="K43" s="31">
        <v>10760</v>
      </c>
      <c r="L43" s="31">
        <v>10774</v>
      </c>
      <c r="M43" s="31">
        <v>10788</v>
      </c>
      <c r="N43" s="31">
        <v>10803</v>
      </c>
      <c r="O43" s="31">
        <v>10804.000000000002</v>
      </c>
      <c r="P43" s="31">
        <v>10804.000000000002</v>
      </c>
      <c r="Q43" s="31">
        <v>10806</v>
      </c>
      <c r="R43" s="31">
        <v>10802</v>
      </c>
      <c r="S43" s="31">
        <v>10814.000000000002</v>
      </c>
      <c r="T43" s="31">
        <v>10821</v>
      </c>
      <c r="U43" s="31">
        <v>10814.000000000002</v>
      </c>
      <c r="V43" s="31">
        <v>10819</v>
      </c>
      <c r="W43" s="31">
        <v>10811</v>
      </c>
      <c r="X43" s="31">
        <v>10813</v>
      </c>
    </row>
    <row r="44" spans="1:34" x14ac:dyDescent="0.25">
      <c r="B44" s="43" t="s">
        <v>92</v>
      </c>
      <c r="C44" s="31"/>
      <c r="D44" s="31">
        <v>10501</v>
      </c>
      <c r="E44" s="31">
        <v>10563</v>
      </c>
      <c r="F44" s="31">
        <v>10614</v>
      </c>
      <c r="G44" s="31">
        <v>10643</v>
      </c>
      <c r="H44" s="31">
        <v>10677</v>
      </c>
      <c r="I44" s="31">
        <v>10712</v>
      </c>
      <c r="J44" s="31">
        <v>10747</v>
      </c>
      <c r="K44" s="31">
        <v>10760</v>
      </c>
      <c r="L44" s="31">
        <v>10774</v>
      </c>
      <c r="M44" s="31">
        <v>10788</v>
      </c>
      <c r="N44" s="31">
        <v>10803</v>
      </c>
      <c r="O44" s="31">
        <v>10804.000000000002</v>
      </c>
      <c r="P44" s="31">
        <v>10804.000000000002</v>
      </c>
      <c r="Q44" s="31">
        <v>10806</v>
      </c>
      <c r="R44" s="31">
        <v>10802</v>
      </c>
      <c r="S44" s="31">
        <v>10814.000000000002</v>
      </c>
      <c r="T44" s="31">
        <v>10821</v>
      </c>
      <c r="U44" s="31">
        <v>10814.000000000002</v>
      </c>
      <c r="V44" s="31">
        <v>10819</v>
      </c>
      <c r="W44" s="31">
        <v>10811</v>
      </c>
      <c r="X44" s="31">
        <v>10813</v>
      </c>
    </row>
    <row r="45" spans="1:34" x14ac:dyDescent="0.25">
      <c r="B45" s="43" t="s">
        <v>93</v>
      </c>
      <c r="C45" s="31"/>
      <c r="D45" s="31">
        <v>62.000000000000455</v>
      </c>
      <c r="E45" s="31">
        <v>51</v>
      </c>
      <c r="F45" s="31">
        <v>29</v>
      </c>
      <c r="G45" s="31">
        <v>33.999999999999773</v>
      </c>
      <c r="H45" s="31">
        <v>35.000000000000341</v>
      </c>
      <c r="I45" s="31">
        <v>34.999999999999773</v>
      </c>
      <c r="J45" s="31">
        <v>13.000000000000114</v>
      </c>
      <c r="K45" s="31">
        <v>13.999999999999773</v>
      </c>
      <c r="L45" s="31">
        <v>14</v>
      </c>
      <c r="M45" s="31">
        <v>15.000000000000227</v>
      </c>
      <c r="N45" s="31">
        <v>0.99999999999977263</v>
      </c>
      <c r="O45" s="31">
        <v>0</v>
      </c>
      <c r="P45" s="31">
        <v>1.9999999999998863</v>
      </c>
      <c r="Q45" s="31">
        <v>-3.9999999999996589</v>
      </c>
      <c r="R45" s="31">
        <v>11.999999999999886</v>
      </c>
      <c r="S45" s="31">
        <v>7</v>
      </c>
      <c r="T45" s="31">
        <v>-7</v>
      </c>
      <c r="U45" s="31">
        <v>4.9999999999996589</v>
      </c>
      <c r="V45" s="31">
        <v>-7.9999999999993179</v>
      </c>
      <c r="W45" s="31">
        <v>1.9999999999994316</v>
      </c>
      <c r="X45" s="31">
        <v>1.9999999999994316</v>
      </c>
    </row>
    <row r="46" spans="1:34" x14ac:dyDescent="0.25">
      <c r="B46" s="43" t="s">
        <v>94</v>
      </c>
      <c r="C46" s="31"/>
      <c r="D46" s="31">
        <v>18</v>
      </c>
      <c r="E46" s="31">
        <v>18</v>
      </c>
      <c r="F46" s="31">
        <v>18</v>
      </c>
      <c r="G46" s="31">
        <v>18</v>
      </c>
      <c r="H46" s="31">
        <v>18</v>
      </c>
      <c r="I46" s="31">
        <v>0</v>
      </c>
      <c r="J46" s="31">
        <v>0</v>
      </c>
      <c r="K46" s="31">
        <v>0</v>
      </c>
      <c r="L46" s="31">
        <v>0</v>
      </c>
      <c r="M46" s="31">
        <v>0</v>
      </c>
      <c r="N46" s="31">
        <v>0</v>
      </c>
      <c r="O46" s="31">
        <v>0</v>
      </c>
      <c r="P46" s="31">
        <v>0</v>
      </c>
      <c r="Q46" s="31">
        <v>0</v>
      </c>
      <c r="R46" s="31">
        <v>0</v>
      </c>
      <c r="S46" s="31">
        <v>0</v>
      </c>
      <c r="T46" s="31">
        <v>0</v>
      </c>
      <c r="U46" s="31">
        <v>0</v>
      </c>
      <c r="V46" s="31">
        <v>0</v>
      </c>
      <c r="W46" s="31">
        <v>0</v>
      </c>
      <c r="X46" s="31">
        <v>0</v>
      </c>
    </row>
    <row r="47" spans="1:34" x14ac:dyDescent="0.25">
      <c r="B47" s="43" t="s">
        <v>95</v>
      </c>
      <c r="C47" s="31"/>
      <c r="D47" s="31">
        <v>62.000000000000455</v>
      </c>
      <c r="E47" s="31">
        <v>51</v>
      </c>
      <c r="F47" s="31">
        <v>29</v>
      </c>
      <c r="G47" s="31">
        <v>33.999999999999773</v>
      </c>
      <c r="H47" s="31">
        <v>35.000000000000341</v>
      </c>
      <c r="I47" s="31">
        <v>34.999999999999773</v>
      </c>
      <c r="J47" s="31">
        <v>13.000000000000114</v>
      </c>
      <c r="K47" s="31">
        <v>13.999999999999773</v>
      </c>
      <c r="L47" s="31">
        <v>14</v>
      </c>
      <c r="M47" s="31">
        <v>15.000000000000227</v>
      </c>
      <c r="N47" s="31">
        <v>0.99999999999977263</v>
      </c>
      <c r="O47" s="31">
        <v>0</v>
      </c>
      <c r="P47" s="31">
        <v>1.9999999999998863</v>
      </c>
      <c r="Q47" s="31">
        <v>-3.9999999999996589</v>
      </c>
      <c r="R47" s="31">
        <v>11.999999999999886</v>
      </c>
      <c r="S47" s="31">
        <v>7</v>
      </c>
      <c r="T47" s="31">
        <v>-7</v>
      </c>
      <c r="U47" s="31">
        <v>4.9999999999996589</v>
      </c>
      <c r="V47" s="31">
        <v>-7.9999999999993179</v>
      </c>
      <c r="W47" s="31">
        <v>1.9999999999994316</v>
      </c>
      <c r="X47" s="31">
        <v>1.9999999999994316</v>
      </c>
    </row>
    <row r="48" spans="1:34" x14ac:dyDescent="0.25">
      <c r="B48" s="43" t="s">
        <v>96</v>
      </c>
      <c r="C48" s="31"/>
      <c r="D48" s="31">
        <v>140.20000000000047</v>
      </c>
      <c r="E48" s="31">
        <v>129.20000000000002</v>
      </c>
      <c r="F48" s="31">
        <v>107.2</v>
      </c>
      <c r="G48" s="31">
        <v>112.19999999999978</v>
      </c>
      <c r="H48" s="31">
        <v>113.20000000000034</v>
      </c>
      <c r="I48" s="31">
        <v>34.999999999999773</v>
      </c>
      <c r="J48" s="31">
        <v>13.000000000000114</v>
      </c>
      <c r="K48" s="31">
        <v>13.999999999999773</v>
      </c>
      <c r="L48" s="31">
        <v>14</v>
      </c>
      <c r="M48" s="31">
        <v>15.000000000000227</v>
      </c>
      <c r="N48" s="31">
        <v>0.99999999999977263</v>
      </c>
      <c r="O48" s="31">
        <v>0</v>
      </c>
      <c r="P48" s="31">
        <v>1.9999999999998863</v>
      </c>
      <c r="Q48" s="31">
        <v>-3.9999999999996589</v>
      </c>
      <c r="R48" s="31">
        <v>11.999999999999886</v>
      </c>
      <c r="S48" s="31">
        <v>7</v>
      </c>
      <c r="T48" s="31">
        <v>-7</v>
      </c>
      <c r="U48" s="31">
        <v>4.9999999999996589</v>
      </c>
      <c r="V48" s="31">
        <v>-7.9999999999993179</v>
      </c>
      <c r="W48" s="31">
        <v>1.9999999999994316</v>
      </c>
      <c r="X48" s="31">
        <v>1.9999999999994316</v>
      </c>
    </row>
    <row r="49" spans="2:33" x14ac:dyDescent="0.25">
      <c r="B49" s="43"/>
      <c r="C49" s="31"/>
      <c r="D49" s="31"/>
      <c r="E49" s="31"/>
      <c r="F49" s="31"/>
      <c r="G49" s="31"/>
      <c r="H49" s="31"/>
      <c r="I49" s="31"/>
      <c r="J49" s="31"/>
      <c r="K49" s="31"/>
      <c r="L49" s="31"/>
      <c r="M49" s="31"/>
      <c r="N49" s="31"/>
      <c r="O49" s="31"/>
      <c r="P49" s="31"/>
      <c r="Q49" s="31"/>
      <c r="R49" s="31"/>
      <c r="S49" s="31"/>
      <c r="T49" s="31"/>
      <c r="U49" s="31"/>
      <c r="V49" s="31"/>
      <c r="W49" s="31"/>
      <c r="X49" s="31"/>
    </row>
    <row r="50" spans="2:33" x14ac:dyDescent="0.25">
      <c r="B50" s="43" t="s">
        <v>82</v>
      </c>
      <c r="C50" s="31"/>
      <c r="D50" s="31">
        <v>9.6000000000000002E-2</v>
      </c>
      <c r="E50" s="31">
        <v>9.6000000000000002E-2</v>
      </c>
      <c r="F50" s="31">
        <v>9.6000000000000002E-2</v>
      </c>
      <c r="G50" s="31">
        <v>9.6000000000000002E-2</v>
      </c>
      <c r="H50" s="31">
        <v>9.6000000000000002E-2</v>
      </c>
      <c r="I50" s="31">
        <v>9.6000000000000002E-2</v>
      </c>
      <c r="J50" s="31">
        <v>9.6000000000000002E-2</v>
      </c>
      <c r="K50" s="31">
        <v>9.6000000000000002E-2</v>
      </c>
      <c r="L50" s="31">
        <v>9.6000000000000002E-2</v>
      </c>
      <c r="M50" s="31">
        <v>9.6000000000000002E-2</v>
      </c>
      <c r="N50" s="31">
        <v>9.6000000000000002E-2</v>
      </c>
      <c r="O50" s="31">
        <v>9.6000000000000002E-2</v>
      </c>
      <c r="P50" s="31">
        <v>9.6000000000000002E-2</v>
      </c>
      <c r="Q50" s="31">
        <v>9.6000000000000002E-2</v>
      </c>
      <c r="R50" s="31">
        <v>9.6000000000000002E-2</v>
      </c>
      <c r="S50" s="31">
        <v>9.6000000000000002E-2</v>
      </c>
      <c r="T50" s="31">
        <v>9.6000000000000002E-2</v>
      </c>
      <c r="U50" s="31">
        <v>9.6000000000000002E-2</v>
      </c>
      <c r="V50" s="31">
        <v>9.6000000000000002E-2</v>
      </c>
      <c r="W50" s="31">
        <v>9.6000000000000002E-2</v>
      </c>
      <c r="X50" s="31" t="e">
        <v>#REF!</v>
      </c>
    </row>
    <row r="51" spans="2:33" x14ac:dyDescent="0.25">
      <c r="B51" s="43" t="s">
        <v>83</v>
      </c>
      <c r="C51" s="31"/>
      <c r="D51" s="31">
        <v>946417.35024000006</v>
      </c>
      <c r="E51" s="31">
        <v>961560.02784384019</v>
      </c>
      <c r="F51" s="31">
        <v>976944.98828934156</v>
      </c>
      <c r="G51" s="31">
        <v>992576.10810197098</v>
      </c>
      <c r="H51" s="31">
        <v>1008457.3258316024</v>
      </c>
      <c r="I51" s="31">
        <v>1024592.6430449083</v>
      </c>
      <c r="J51" s="31">
        <v>1040986.1253336269</v>
      </c>
      <c r="K51" s="31">
        <v>1057641.9033389648</v>
      </c>
      <c r="L51" s="31">
        <v>1074564.1737923883</v>
      </c>
      <c r="M51" s="31">
        <v>1091757.2005730662</v>
      </c>
      <c r="N51" s="31">
        <v>1109225.3157822355</v>
      </c>
      <c r="O51" s="31">
        <v>1126972.9208347513</v>
      </c>
      <c r="P51" s="31">
        <v>1145004.4875681074</v>
      </c>
      <c r="Q51" s="31">
        <v>1163324.5593691971</v>
      </c>
      <c r="R51" s="31">
        <v>1181937.7523191043</v>
      </c>
      <c r="S51" s="31">
        <v>1200848.75635621</v>
      </c>
      <c r="T51" s="31">
        <v>1220062.3364579093</v>
      </c>
      <c r="U51" s="31">
        <v>1239583.3338412358</v>
      </c>
      <c r="V51" s="31">
        <v>1259416.6671826956</v>
      </c>
      <c r="W51" s="31">
        <v>1279567.3338576187</v>
      </c>
      <c r="X51" s="31">
        <v>1300040.4111993406</v>
      </c>
    </row>
    <row r="52" spans="2:33" x14ac:dyDescent="0.25">
      <c r="B52" s="43" t="s">
        <v>84</v>
      </c>
      <c r="C52" s="31"/>
      <c r="D52" s="31">
        <v>865632</v>
      </c>
      <c r="E52" s="31">
        <v>879482.11199999996</v>
      </c>
      <c r="F52" s="31">
        <v>893553.82579199993</v>
      </c>
      <c r="G52" s="31">
        <v>907850.68700467213</v>
      </c>
      <c r="H52" s="31">
        <v>922376.29799674684</v>
      </c>
      <c r="I52" s="31">
        <v>937134.31876469485</v>
      </c>
      <c r="J52" s="31">
        <v>952128.46786492993</v>
      </c>
      <c r="K52" s="31">
        <v>967362.52335076884</v>
      </c>
      <c r="L52" s="31">
        <v>982840.32372438116</v>
      </c>
      <c r="M52" s="31">
        <v>998565.76890397118</v>
      </c>
      <c r="N52" s="31">
        <v>1014542.8212064346</v>
      </c>
      <c r="O52" s="31">
        <v>1030775.5063457376</v>
      </c>
      <c r="P52" s="31">
        <v>1047267.9144472696</v>
      </c>
      <c r="Q52" s="31">
        <v>1064024.2010784259</v>
      </c>
      <c r="R52" s="31">
        <v>1081048.5882956805</v>
      </c>
      <c r="S52" s="31">
        <v>1098345.3657084117</v>
      </c>
      <c r="T52" s="31">
        <v>1115918.8915597461</v>
      </c>
      <c r="U52" s="31">
        <v>1133773.5938247021</v>
      </c>
      <c r="V52" s="31">
        <v>1151913.9713258974</v>
      </c>
      <c r="W52" s="31">
        <v>1170344.5948671116</v>
      </c>
      <c r="X52" s="31">
        <v>1189070.1083849855</v>
      </c>
    </row>
    <row r="53" spans="2:33" x14ac:dyDescent="0.25">
      <c r="B53" s="43" t="s">
        <v>85</v>
      </c>
      <c r="C53" s="31"/>
      <c r="D53" s="31">
        <v>654825.56384247215</v>
      </c>
      <c r="E53" s="31">
        <v>665302.35686395236</v>
      </c>
      <c r="F53" s="31">
        <v>675946.77857377636</v>
      </c>
      <c r="G53" s="31">
        <v>686761.51103095547</v>
      </c>
      <c r="H53" s="31">
        <v>697749.27920745115</v>
      </c>
      <c r="I53" s="31">
        <v>708912.85167477047</v>
      </c>
      <c r="J53" s="31">
        <v>720255.04130156734</v>
      </c>
      <c r="K53" s="31">
        <v>731778.70596239169</v>
      </c>
      <c r="L53" s="31">
        <v>743486.74925778992</v>
      </c>
      <c r="M53" s="31">
        <v>755382.12124591472</v>
      </c>
      <c r="N53" s="31">
        <v>767467.81918584951</v>
      </c>
      <c r="O53" s="31">
        <v>779746.88829282357</v>
      </c>
      <c r="P53" s="31">
        <v>792222.42250550725</v>
      </c>
      <c r="Q53" s="31">
        <v>804897.56526559556</v>
      </c>
      <c r="R53" s="31">
        <v>817775.51030984661</v>
      </c>
      <c r="S53" s="31">
        <v>830859.5024748029</v>
      </c>
      <c r="T53" s="31">
        <v>844152.83851440006</v>
      </c>
      <c r="U53" s="31">
        <v>857658.86793062976</v>
      </c>
      <c r="V53" s="31">
        <v>871380.99381752149</v>
      </c>
      <c r="W53" s="31">
        <v>885322.673718601</v>
      </c>
      <c r="X53" s="31">
        <v>899487.42049809813</v>
      </c>
    </row>
    <row r="54" spans="2:33" x14ac:dyDescent="0.25">
      <c r="B54" s="43"/>
      <c r="C54" s="31"/>
      <c r="D54" s="31"/>
      <c r="E54" s="31"/>
      <c r="F54" s="31"/>
      <c r="G54" s="31"/>
      <c r="H54" s="31"/>
      <c r="I54" s="31"/>
      <c r="J54" s="31"/>
      <c r="K54" s="31"/>
      <c r="L54" s="31"/>
      <c r="M54" s="31"/>
      <c r="N54" s="31"/>
      <c r="O54" s="31"/>
      <c r="P54" s="31"/>
      <c r="Q54" s="31"/>
      <c r="R54" s="31"/>
      <c r="S54" s="31"/>
      <c r="T54" s="31"/>
      <c r="U54" s="31"/>
      <c r="V54" s="31"/>
      <c r="W54" s="31"/>
      <c r="X54" s="31"/>
    </row>
    <row r="55" spans="2:33" x14ac:dyDescent="0.25">
      <c r="B55" s="43" t="s">
        <v>86</v>
      </c>
      <c r="C55" s="31"/>
      <c r="D55" s="31">
        <v>30.872806660858018</v>
      </c>
      <c r="E55" s="31">
        <v>25.790328202149297</v>
      </c>
      <c r="F55" s="31">
        <v>14.730506341368915</v>
      </c>
      <c r="G55" s="31">
        <v>17.494249201277839</v>
      </c>
      <c r="H55" s="31">
        <v>18.253403039984676</v>
      </c>
      <c r="I55" s="31">
        <v>18.399244844612205</v>
      </c>
      <c r="J55" s="31">
        <v>6.9066763481459992</v>
      </c>
      <c r="K55" s="31">
        <v>7.4771304095264828</v>
      </c>
      <c r="L55" s="31">
        <v>7.5813612159938044</v>
      </c>
      <c r="M55" s="31">
        <v>8.1567237873948457</v>
      </c>
      <c r="N55" s="31">
        <v>0.54794849452983718</v>
      </c>
      <c r="O55" s="31">
        <v>0</v>
      </c>
      <c r="P55" s="31">
        <v>1.1089321328298092</v>
      </c>
      <c r="Q55" s="31">
        <v>-2.2271701035916647</v>
      </c>
      <c r="R55" s="31">
        <v>6.7652047632877625</v>
      </c>
      <c r="S55" s="31">
        <v>3.975639461709791</v>
      </c>
      <c r="T55" s="31">
        <v>-3.9984848484848885</v>
      </c>
      <c r="U55" s="31">
        <v>2.8796785748860838</v>
      </c>
      <c r="V55" s="31">
        <v>-4.6404492206405301</v>
      </c>
      <c r="W55" s="31">
        <v>1.1653635395485604</v>
      </c>
      <c r="X55" s="31">
        <v>1.1801123051599394</v>
      </c>
    </row>
    <row r="56" spans="2:33" x14ac:dyDescent="0.25">
      <c r="B56" s="43" t="s">
        <v>87</v>
      </c>
      <c r="C56" s="31"/>
      <c r="D56" s="31">
        <v>109.32719333914244</v>
      </c>
      <c r="E56" s="31">
        <v>103.40967179785069</v>
      </c>
      <c r="F56" s="31">
        <v>92.469493658631094</v>
      </c>
      <c r="G56" s="31">
        <v>94.705750798721937</v>
      </c>
      <c r="H56" s="31">
        <v>94.946596960015654</v>
      </c>
      <c r="I56" s="31">
        <v>16.600755155387564</v>
      </c>
      <c r="J56" s="31">
        <v>6.0933236518541136</v>
      </c>
      <c r="K56" s="31">
        <v>6.5228695904732898</v>
      </c>
      <c r="L56" s="31">
        <v>6.4186387840061956</v>
      </c>
      <c r="M56" s="31">
        <v>6.8432762126053817</v>
      </c>
      <c r="N56" s="31">
        <v>0.45205150546993539</v>
      </c>
      <c r="O56" s="31">
        <v>0</v>
      </c>
      <c r="P56" s="31">
        <v>0.89106786717007702</v>
      </c>
      <c r="Q56" s="31">
        <v>-1.7728298964079945</v>
      </c>
      <c r="R56" s="31">
        <v>5.2347952367121238</v>
      </c>
      <c r="S56" s="31">
        <v>3.024360538290209</v>
      </c>
      <c r="T56" s="31">
        <v>-3.0015151515151115</v>
      </c>
      <c r="U56" s="31">
        <v>2.1203214251135751</v>
      </c>
      <c r="V56" s="31">
        <v>-3.3595507793587873</v>
      </c>
      <c r="W56" s="31">
        <v>0.83463646045087114</v>
      </c>
      <c r="X56" s="31">
        <v>0.81988769483949231</v>
      </c>
    </row>
    <row r="57" spans="2:33" x14ac:dyDescent="0.25">
      <c r="B57" s="43"/>
      <c r="C57" s="31"/>
      <c r="D57" s="31"/>
      <c r="E57" s="31"/>
      <c r="F57" s="31"/>
      <c r="G57" s="31"/>
      <c r="H57" s="31"/>
      <c r="I57" s="31"/>
      <c r="J57" s="31"/>
      <c r="K57" s="31"/>
      <c r="L57" s="31"/>
      <c r="M57" s="31"/>
      <c r="N57" s="31"/>
      <c r="O57" s="31"/>
      <c r="P57" s="31"/>
      <c r="Q57" s="31"/>
      <c r="R57" s="31"/>
      <c r="S57" s="31"/>
      <c r="T57" s="31"/>
      <c r="U57" s="31"/>
      <c r="V57" s="31"/>
      <c r="W57" s="31"/>
      <c r="X57" s="31"/>
    </row>
    <row r="58" spans="2:33" x14ac:dyDescent="0.25">
      <c r="B58" s="43" t="s">
        <v>88</v>
      </c>
      <c r="C58" s="31"/>
      <c r="D58" s="31">
        <v>9.6000000000000002E-2</v>
      </c>
      <c r="E58" s="31">
        <v>9.6000000000000002E-2</v>
      </c>
      <c r="F58" s="31">
        <v>9.6000000000000002E-2</v>
      </c>
      <c r="G58" s="31">
        <v>9.6000000000000002E-2</v>
      </c>
      <c r="H58" s="31">
        <v>9.6000000000000002E-2</v>
      </c>
      <c r="I58" s="31">
        <v>9.6000000000000002E-2</v>
      </c>
      <c r="J58" s="31">
        <v>9.6000000000000002E-2</v>
      </c>
      <c r="K58" s="31">
        <v>9.6000000000000002E-2</v>
      </c>
      <c r="L58" s="31">
        <v>9.6000000000000002E-2</v>
      </c>
      <c r="M58" s="31">
        <v>9.6000000000000002E-2</v>
      </c>
      <c r="N58" s="31">
        <v>9.6000000000000002E-2</v>
      </c>
      <c r="O58" s="31">
        <v>9.6000000000000002E-2</v>
      </c>
      <c r="P58" s="31">
        <v>9.6000000000000002E-2</v>
      </c>
      <c r="Q58" s="31">
        <v>9.6000000000000002E-2</v>
      </c>
      <c r="R58" s="31">
        <v>9.6000000000000002E-2</v>
      </c>
      <c r="S58" s="31">
        <v>9.6000000000000002E-2</v>
      </c>
      <c r="T58" s="31">
        <v>9.6000000000000002E-2</v>
      </c>
      <c r="U58" s="31">
        <v>9.6000000000000002E-2</v>
      </c>
      <c r="V58" s="31">
        <v>9.6000000000000002E-2</v>
      </c>
      <c r="W58" s="31">
        <v>9.6000000000000002E-2</v>
      </c>
      <c r="X58" s="31" t="e">
        <v>#REF!</v>
      </c>
    </row>
    <row r="59" spans="2:33" x14ac:dyDescent="0.25">
      <c r="B59" s="43" t="s">
        <v>89</v>
      </c>
      <c r="C59" s="31"/>
      <c r="D59" s="31">
        <v>745.58769230769224</v>
      </c>
      <c r="E59" s="31">
        <v>757.51709538461535</v>
      </c>
      <c r="F59" s="31">
        <v>769.63736891076917</v>
      </c>
      <c r="G59" s="31">
        <v>781.95156681334163</v>
      </c>
      <c r="H59" s="31">
        <v>794.46279188235496</v>
      </c>
      <c r="I59" s="31">
        <v>807.17419655247261</v>
      </c>
      <c r="J59" s="31">
        <v>820.0889836973123</v>
      </c>
      <c r="K59" s="31">
        <v>833.21040743646938</v>
      </c>
      <c r="L59" s="31">
        <v>846.54177395545298</v>
      </c>
      <c r="M59" s="31">
        <v>860.0864423387402</v>
      </c>
      <c r="N59" s="31">
        <v>873.84782541616016</v>
      </c>
      <c r="O59" s="31">
        <v>887.82939062281855</v>
      </c>
      <c r="P59" s="31">
        <v>902.03466087278389</v>
      </c>
      <c r="Q59" s="31">
        <v>916.46721544674836</v>
      </c>
      <c r="R59" s="31">
        <v>931.13069089389637</v>
      </c>
      <c r="S59" s="31">
        <v>946.02878194819891</v>
      </c>
      <c r="T59" s="31">
        <v>961.16524245937012</v>
      </c>
      <c r="U59" s="31">
        <v>976.54388633871986</v>
      </c>
      <c r="V59" s="31">
        <v>992.16858852013934</v>
      </c>
      <c r="W59" s="31">
        <v>1008.0432859364616</v>
      </c>
      <c r="X59" s="31">
        <v>1024.1719785114451</v>
      </c>
    </row>
    <row r="60" spans="2:33" x14ac:dyDescent="0.25">
      <c r="B60" s="43" t="s">
        <v>90</v>
      </c>
      <c r="C60" s="31"/>
      <c r="D60" s="31">
        <v>675.24923076923085</v>
      </c>
      <c r="E60" s="31">
        <v>686.05321846153845</v>
      </c>
      <c r="F60" s="31">
        <v>697.03006995692306</v>
      </c>
      <c r="G60" s="31">
        <v>708.18255107623384</v>
      </c>
      <c r="H60" s="31">
        <v>719.5134718934537</v>
      </c>
      <c r="I60" s="31">
        <v>731.02568744374901</v>
      </c>
      <c r="J60" s="31">
        <v>742.72209844284885</v>
      </c>
      <c r="K60" s="31">
        <v>754.60565201793452</v>
      </c>
      <c r="L60" s="31">
        <v>766.67934245022138</v>
      </c>
      <c r="M60" s="31">
        <v>778.94621192942509</v>
      </c>
      <c r="N60" s="31">
        <v>791.40935132029585</v>
      </c>
      <c r="O60" s="31">
        <v>804.07190094142049</v>
      </c>
      <c r="P60" s="31">
        <v>816.93705135648327</v>
      </c>
      <c r="Q60" s="31">
        <v>830.00804417818688</v>
      </c>
      <c r="R60" s="31">
        <v>843.28817288503797</v>
      </c>
      <c r="S60" s="31">
        <v>856.78078365119859</v>
      </c>
      <c r="T60" s="31">
        <v>870.48927618961784</v>
      </c>
      <c r="U60" s="31">
        <v>884.41710460865158</v>
      </c>
      <c r="V60" s="31">
        <v>898.56777828239001</v>
      </c>
      <c r="W60" s="31">
        <v>912.94486273490827</v>
      </c>
      <c r="X60" s="31">
        <v>927.55198053866684</v>
      </c>
    </row>
    <row r="61" spans="2:33" x14ac:dyDescent="0.25">
      <c r="B61" s="43" t="s">
        <v>97</v>
      </c>
      <c r="C61" s="31"/>
      <c r="D61" s="31">
        <v>38770.560000000005</v>
      </c>
      <c r="E61" s="31">
        <v>39390.888959999997</v>
      </c>
      <c r="F61" s="31">
        <v>40021.14318336</v>
      </c>
      <c r="G61" s="31">
        <v>40661.48147429376</v>
      </c>
      <c r="H61" s="31">
        <v>41312.065177882461</v>
      </c>
      <c r="I61" s="31">
        <v>41973.058220728584</v>
      </c>
      <c r="J61" s="31">
        <v>42644.627152260233</v>
      </c>
      <c r="K61" s="31">
        <v>43326.941186696407</v>
      </c>
      <c r="L61" s="31">
        <v>44020.172245683549</v>
      </c>
      <c r="M61" s="31">
        <v>44724.495001614494</v>
      </c>
      <c r="N61" s="31">
        <v>45440.08692164033</v>
      </c>
      <c r="O61" s="31">
        <v>46167.128312386565</v>
      </c>
      <c r="P61" s="31">
        <v>46905.802365384756</v>
      </c>
      <c r="Q61" s="31">
        <v>47656.295203230919</v>
      </c>
      <c r="R61" s="31">
        <v>48418.795926482613</v>
      </c>
      <c r="S61" s="31">
        <v>49193.496661306337</v>
      </c>
      <c r="T61" s="31">
        <v>49980.592607887244</v>
      </c>
      <c r="U61" s="31">
        <v>50780.282089613429</v>
      </c>
      <c r="V61" s="31">
        <v>51592.766603047239</v>
      </c>
      <c r="W61" s="31">
        <v>52418.250868695999</v>
      </c>
      <c r="X61" s="31">
        <v>53256.942882595147</v>
      </c>
      <c r="Z61" s="267"/>
    </row>
    <row r="62" spans="2:33" x14ac:dyDescent="0.25">
      <c r="B62" s="43"/>
      <c r="C62" s="31"/>
      <c r="D62" s="31"/>
      <c r="E62" s="31"/>
      <c r="F62" s="31"/>
      <c r="G62" s="31"/>
      <c r="H62" s="31"/>
      <c r="I62" s="31"/>
      <c r="J62" s="31"/>
      <c r="K62" s="31"/>
      <c r="L62" s="31"/>
      <c r="M62" s="31"/>
      <c r="N62" s="31"/>
      <c r="O62" s="31"/>
      <c r="P62" s="31"/>
      <c r="Q62" s="31"/>
      <c r="R62" s="31"/>
      <c r="S62" s="31"/>
      <c r="T62" s="31"/>
      <c r="U62" s="31"/>
      <c r="V62" s="31"/>
      <c r="W62" s="31"/>
      <c r="X62" s="31"/>
      <c r="AD62" s="318" t="s">
        <v>71</v>
      </c>
      <c r="AE62" s="318" t="s">
        <v>72</v>
      </c>
      <c r="AF62" s="319" t="s">
        <v>184</v>
      </c>
      <c r="AG62" s="319" t="s">
        <v>185</v>
      </c>
    </row>
    <row r="63" spans="2:33" x14ac:dyDescent="0.25">
      <c r="B63" s="43" t="s">
        <v>37</v>
      </c>
      <c r="C63" s="31"/>
      <c r="D63" s="31">
        <v>93.37370316584385</v>
      </c>
      <c r="E63" s="31">
        <v>90.681594539645658</v>
      </c>
      <c r="F63" s="31">
        <v>84.879489786039315</v>
      </c>
      <c r="G63" s="31">
        <v>86.03112595604604</v>
      </c>
      <c r="H63" s="31">
        <v>86.261453190047533</v>
      </c>
      <c r="I63" s="31">
        <v>8.0614531900473718</v>
      </c>
      <c r="J63" s="31">
        <v>2.8036402362281296</v>
      </c>
      <c r="K63" s="31">
        <v>3.0193048697840283</v>
      </c>
      <c r="L63" s="31">
        <v>3.0193048697841207</v>
      </c>
      <c r="M63" s="31">
        <v>3.0547778100494249</v>
      </c>
      <c r="N63" s="31">
        <v>0.20365185400323979</v>
      </c>
      <c r="O63" s="31">
        <v>0</v>
      </c>
      <c r="P63" s="31">
        <v>0.40730370800657278</v>
      </c>
      <c r="Q63" s="31">
        <v>-0.75595701423172512</v>
      </c>
      <c r="R63" s="31">
        <v>2.267871042695325</v>
      </c>
      <c r="S63" s="31">
        <v>1.3229247749056001</v>
      </c>
      <c r="T63" s="31">
        <v>-1.3229247749056001</v>
      </c>
      <c r="U63" s="31">
        <v>0.94494626778964519</v>
      </c>
      <c r="V63" s="31">
        <v>-1.3785109884789204</v>
      </c>
      <c r="W63" s="31">
        <v>0.34462774711965621</v>
      </c>
      <c r="X63" s="31">
        <v>0.3446277471196561</v>
      </c>
      <c r="Y63" s="30">
        <f>SUM(D63:H63)</f>
        <v>441.22736663762237</v>
      </c>
      <c r="Z63" s="30">
        <f t="shared" ref="Z63" si="23">SUM(I63:M63)</f>
        <v>19.958480975893078</v>
      </c>
      <c r="AA63" s="30">
        <f>SUM(O63:S63)</f>
        <v>3.2421425113757727</v>
      </c>
      <c r="AB63" s="30">
        <f>SUM(S63:W63)</f>
        <v>-8.8936973569618993E-2</v>
      </c>
      <c r="AD63" s="317">
        <v>441.22736663762237</v>
      </c>
      <c r="AE63" s="317">
        <v>19.958480975893078</v>
      </c>
      <c r="AF63" s="30">
        <v>3.2421425113757727</v>
      </c>
      <c r="AG63" s="317">
        <v>2</v>
      </c>
    </row>
    <row r="64" spans="2:33" x14ac:dyDescent="0.25">
      <c r="B64" s="43" t="s">
        <v>75</v>
      </c>
      <c r="C64" s="31"/>
      <c r="D64" s="31">
        <v>12.778038532287828</v>
      </c>
      <c r="E64" s="31">
        <v>10.510967179785069</v>
      </c>
      <c r="F64" s="31">
        <v>6.1047119759899351</v>
      </c>
      <c r="G64" s="31">
        <v>7.1572485235743573</v>
      </c>
      <c r="H64" s="31">
        <v>6.9035288992158694</v>
      </c>
      <c r="I64" s="31">
        <v>6.9035288992157504</v>
      </c>
      <c r="J64" s="31">
        <v>2.6065950237196511</v>
      </c>
      <c r="K64" s="31">
        <v>2.8071023332364642</v>
      </c>
      <c r="L64" s="31">
        <v>2.8071023332365233</v>
      </c>
      <c r="M64" s="31">
        <v>3.0378013360441947</v>
      </c>
      <c r="N64" s="31">
        <v>0.20252008906956234</v>
      </c>
      <c r="O64" s="31">
        <v>0</v>
      </c>
      <c r="P64" s="31">
        <v>0.38504017813920188</v>
      </c>
      <c r="Q64" s="31">
        <v>-0.82873075805976548</v>
      </c>
      <c r="R64" s="31">
        <v>2.3270287539935972</v>
      </c>
      <c r="S64" s="31">
        <v>1.3574334398296037</v>
      </c>
      <c r="T64" s="31">
        <v>-1.3574334398296037</v>
      </c>
      <c r="U64" s="31">
        <v>0.91959531416393814</v>
      </c>
      <c r="V64" s="31">
        <v>-1.6047555426467783</v>
      </c>
      <c r="W64" s="31">
        <v>0.40118888566160993</v>
      </c>
      <c r="X64" s="31">
        <v>0.37887694839760117</v>
      </c>
      <c r="Y64" s="30">
        <f>SUM(D64:H64)</f>
        <v>43.454495110853067</v>
      </c>
      <c r="Z64" s="30">
        <f t="shared" ref="Z64:Z66" si="24">SUM(I64:M64)</f>
        <v>18.162129925452582</v>
      </c>
      <c r="AA64" s="30">
        <f t="shared" ref="AA64:AA65" si="25">SUM(O64:S64)</f>
        <v>3.2407716139026372</v>
      </c>
      <c r="AB64" s="30">
        <f>SUM(S64:W64)</f>
        <v>-0.28397134282123027</v>
      </c>
      <c r="AD64" s="317">
        <v>43.454495110853067</v>
      </c>
      <c r="AE64" s="317">
        <v>18.162129925452582</v>
      </c>
      <c r="AF64" s="30">
        <v>3.2407716139026372</v>
      </c>
      <c r="AG64" s="317">
        <v>2</v>
      </c>
    </row>
    <row r="65" spans="1:34" x14ac:dyDescent="0.25">
      <c r="B65" s="43" t="s">
        <v>76</v>
      </c>
      <c r="C65" s="31"/>
      <c r="D65" s="31">
        <v>15.524574305353966</v>
      </c>
      <c r="E65" s="31">
        <v>12.533241359279703</v>
      </c>
      <c r="F65" s="31">
        <v>7.3774944331494012</v>
      </c>
      <c r="G65" s="31">
        <v>8.5150759996126748</v>
      </c>
      <c r="H65" s="31">
        <v>9.0829760867461413</v>
      </c>
      <c r="I65" s="31">
        <v>8.9954710039693246</v>
      </c>
      <c r="J65" s="31">
        <v>3.4457589311647334</v>
      </c>
      <c r="K65" s="31">
        <v>3.6873145512633916</v>
      </c>
      <c r="L65" s="31">
        <v>3.6247760673830731</v>
      </c>
      <c r="M65" s="31">
        <v>4.0133865814697005</v>
      </c>
      <c r="N65" s="31">
        <v>0.26505896020906811</v>
      </c>
      <c r="O65" s="31">
        <v>0</v>
      </c>
      <c r="P65" s="31">
        <v>0.54229683415622598</v>
      </c>
      <c r="Q65" s="31">
        <v>-1.0790101655531699</v>
      </c>
      <c r="R65" s="31">
        <v>3.3459773453383064</v>
      </c>
      <c r="S65" s="31">
        <v>1.9342581082389216</v>
      </c>
      <c r="T65" s="31">
        <v>-1.9205508761738628</v>
      </c>
      <c r="U65" s="31">
        <v>1.4076512731144253</v>
      </c>
      <c r="V65" s="31">
        <v>-2.2324639364893013</v>
      </c>
      <c r="W65" s="31">
        <v>0.5549652434890292</v>
      </c>
      <c r="X65" s="31">
        <v>0.56842792138621068</v>
      </c>
      <c r="Y65" s="30">
        <f t="shared" ref="Y65:Y66" si="26">SUM(D65:H65)</f>
        <v>53.033362184141893</v>
      </c>
      <c r="Z65" s="30">
        <f t="shared" si="24"/>
        <v>23.766707135250222</v>
      </c>
      <c r="AA65" s="30">
        <f t="shared" si="25"/>
        <v>4.7435221221802841</v>
      </c>
      <c r="AB65" s="30">
        <f>SUM(S65:W65)</f>
        <v>-0.25614018782078796</v>
      </c>
      <c r="AD65" s="317">
        <v>53.033362184141893</v>
      </c>
      <c r="AE65" s="317">
        <v>23.766707135250222</v>
      </c>
      <c r="AF65" s="30">
        <v>4.7435221221802841</v>
      </c>
      <c r="AG65" s="317">
        <v>4</v>
      </c>
    </row>
    <row r="66" spans="1:34" x14ac:dyDescent="0.25">
      <c r="B66" s="43" t="s">
        <v>40</v>
      </c>
      <c r="C66" s="31"/>
      <c r="D66" s="31">
        <v>18.523683996514809</v>
      </c>
      <c r="E66" s="31">
        <v>15.474196921289577</v>
      </c>
      <c r="F66" s="31">
        <v>8.8383038048213489</v>
      </c>
      <c r="G66" s="31">
        <v>10.496549520766703</v>
      </c>
      <c r="H66" s="31">
        <v>10.952041823990806</v>
      </c>
      <c r="I66" s="31">
        <v>11.039546906767326</v>
      </c>
      <c r="J66" s="31">
        <v>4.1440058088876004</v>
      </c>
      <c r="K66" s="31">
        <v>4.4862782457158898</v>
      </c>
      <c r="L66" s="31">
        <v>4.5488167295962825</v>
      </c>
      <c r="M66" s="31">
        <v>4.8940342724369081</v>
      </c>
      <c r="N66" s="31">
        <v>0.32876909671790233</v>
      </c>
      <c r="O66" s="31">
        <v>0</v>
      </c>
      <c r="P66" s="31">
        <v>0.66535927969788555</v>
      </c>
      <c r="Q66" s="31">
        <v>-1.3363020621549988</v>
      </c>
      <c r="R66" s="31">
        <v>4.0591228579726577</v>
      </c>
      <c r="S66" s="31">
        <v>2.3853836770258745</v>
      </c>
      <c r="T66" s="31">
        <v>-2.3990909090909329</v>
      </c>
      <c r="U66" s="31">
        <v>1.7278071449316501</v>
      </c>
      <c r="V66" s="31">
        <v>-2.7842695323843185</v>
      </c>
      <c r="W66" s="31">
        <v>0.69921812372913628</v>
      </c>
      <c r="X66" s="31">
        <v>0.70806738309596351</v>
      </c>
      <c r="Y66" s="30">
        <f t="shared" si="26"/>
        <v>64.284776067383248</v>
      </c>
      <c r="Z66" s="30">
        <f t="shared" si="24"/>
        <v>29.112681963404007</v>
      </c>
      <c r="AA66" s="30">
        <f>SUM(O66:S66)</f>
        <v>5.7735637525414187</v>
      </c>
      <c r="AB66" s="30">
        <f>SUM(S66:W66)</f>
        <v>-0.37095149578859055</v>
      </c>
      <c r="AD66" s="317">
        <v>64.284776067383248</v>
      </c>
      <c r="AE66" s="317">
        <v>29.112681963404007</v>
      </c>
      <c r="AF66" s="30">
        <v>5.7735637525414187</v>
      </c>
      <c r="AG66" s="317">
        <v>5</v>
      </c>
    </row>
    <row r="67" spans="1:34" x14ac:dyDescent="0.25">
      <c r="C67" s="34" t="s">
        <v>98</v>
      </c>
      <c r="Y67" s="250">
        <f>SUM(Y63:Y66)</f>
        <v>602.00000000000068</v>
      </c>
      <c r="Z67" s="250">
        <f t="shared" ref="Z67" si="27">SUM(Z63:Z66)</f>
        <v>90.999999999999886</v>
      </c>
      <c r="AA67" s="250">
        <f t="shared" ref="AA67" si="28">SUM(AA63:AA66)</f>
        <v>17.000000000000114</v>
      </c>
      <c r="AB67" s="250">
        <f t="shared" ref="AB67" si="29">SUM(AB63:AB66)</f>
        <v>-1.0000000000002278</v>
      </c>
      <c r="AC67" s="250">
        <f>SUM(Y67:AB67)</f>
        <v>709.00000000000045</v>
      </c>
      <c r="AD67" s="250">
        <f>SUM(AD63:AD66)</f>
        <v>602.00000000000068</v>
      </c>
      <c r="AE67" s="250">
        <f t="shared" ref="AE67" si="30">SUM(AE63:AE66)</f>
        <v>90.999999999999886</v>
      </c>
      <c r="AF67" s="250">
        <f t="shared" ref="AF67" si="31">SUM(AF63:AF66)</f>
        <v>17.000000000000114</v>
      </c>
      <c r="AG67" s="250">
        <f t="shared" ref="AG67" si="32">SUM(AG63:AG66)</f>
        <v>13</v>
      </c>
      <c r="AH67" s="250">
        <f>SUM(AD67:AG67)</f>
        <v>723.00000000000068</v>
      </c>
    </row>
    <row r="68" spans="1:34" x14ac:dyDescent="0.25">
      <c r="A68" s="37">
        <v>1</v>
      </c>
      <c r="B68" s="42" t="s">
        <v>130</v>
      </c>
      <c r="C68" s="42" t="s">
        <v>99</v>
      </c>
      <c r="D68" s="42"/>
      <c r="E68" s="42"/>
      <c r="F68" s="42"/>
      <c r="G68" s="42"/>
      <c r="H68" s="42"/>
      <c r="I68" s="42"/>
      <c r="J68" s="42"/>
      <c r="K68" s="42"/>
      <c r="L68" s="42"/>
      <c r="M68" s="42"/>
      <c r="N68" s="42"/>
      <c r="O68" s="42"/>
      <c r="P68" s="42"/>
      <c r="Q68" s="42"/>
      <c r="R68" s="42"/>
      <c r="S68" s="42"/>
      <c r="T68" s="42"/>
      <c r="U68" s="42"/>
      <c r="V68" s="42"/>
      <c r="W68" s="42"/>
      <c r="X68" s="42"/>
    </row>
    <row r="69" spans="1:34" x14ac:dyDescent="0.25">
      <c r="A69" s="37">
        <v>283</v>
      </c>
      <c r="B69" s="42" t="s">
        <v>73</v>
      </c>
      <c r="C69" s="42">
        <v>2020</v>
      </c>
      <c r="D69" s="42">
        <v>2021</v>
      </c>
      <c r="E69" s="42">
        <v>2022</v>
      </c>
      <c r="F69" s="42">
        <v>2023</v>
      </c>
      <c r="G69" s="42">
        <v>2024</v>
      </c>
      <c r="H69" s="42">
        <v>2025</v>
      </c>
      <c r="I69" s="42">
        <v>2026</v>
      </c>
      <c r="J69" s="42">
        <v>2027</v>
      </c>
      <c r="K69" s="42">
        <v>2028</v>
      </c>
      <c r="L69" s="42">
        <v>2029</v>
      </c>
      <c r="M69" s="42">
        <v>2030</v>
      </c>
      <c r="N69" s="42">
        <v>2031</v>
      </c>
      <c r="O69" s="42">
        <v>2032</v>
      </c>
      <c r="P69" s="42">
        <v>2033</v>
      </c>
      <c r="Q69" s="42">
        <v>2034</v>
      </c>
      <c r="R69" s="42">
        <v>2035</v>
      </c>
      <c r="S69" s="42">
        <v>2036</v>
      </c>
      <c r="T69" s="42">
        <v>2037</v>
      </c>
      <c r="U69" s="42">
        <v>2038</v>
      </c>
      <c r="V69" s="42">
        <v>2039</v>
      </c>
      <c r="W69" s="42">
        <v>2040</v>
      </c>
      <c r="X69" s="42">
        <v>2041</v>
      </c>
    </row>
    <row r="70" spans="1:34" x14ac:dyDescent="0.25">
      <c r="A70" s="37">
        <v>285</v>
      </c>
      <c r="B70" s="42" t="s">
        <v>104</v>
      </c>
      <c r="C70" s="24">
        <v>0</v>
      </c>
      <c r="D70" s="24">
        <v>1543.2779552715654</v>
      </c>
      <c r="E70" s="24">
        <v>1552.3897763578275</v>
      </c>
      <c r="F70" s="24">
        <v>1559.8849840255591</v>
      </c>
      <c r="G70" s="24">
        <v>1564.1469648562299</v>
      </c>
      <c r="H70" s="24">
        <v>1569.1437699680509</v>
      </c>
      <c r="I70" s="24">
        <v>1574.2875399361021</v>
      </c>
      <c r="J70" s="24">
        <v>1579.4313099041533</v>
      </c>
      <c r="K70" s="24">
        <v>1581.3418530351437</v>
      </c>
      <c r="L70" s="24">
        <v>1583.3993610223642</v>
      </c>
      <c r="M70" s="24">
        <v>1585.4568690095846</v>
      </c>
      <c r="N70" s="24">
        <v>1587.6613418530351</v>
      </c>
      <c r="O70" s="24">
        <v>1587.808306709265</v>
      </c>
      <c r="P70" s="24">
        <v>1587.808306709265</v>
      </c>
      <c r="Q70" s="24">
        <v>1588.1022364217251</v>
      </c>
      <c r="R70" s="24">
        <v>1587.5143769968051</v>
      </c>
      <c r="S70" s="24">
        <v>1589.2779552715654</v>
      </c>
      <c r="T70" s="24">
        <v>1590.3067092651756</v>
      </c>
      <c r="U70" s="24">
        <v>1589.2779552715654</v>
      </c>
      <c r="V70" s="24">
        <v>1590.0127795527155</v>
      </c>
      <c r="W70" s="24">
        <v>1588.8370607028753</v>
      </c>
      <c r="X70" s="24">
        <v>1589.1309904153354</v>
      </c>
    </row>
    <row r="71" spans="1:34" x14ac:dyDescent="0.25">
      <c r="A71" s="37">
        <v>287</v>
      </c>
      <c r="B71" s="42" t="s">
        <v>104</v>
      </c>
      <c r="C71" s="24">
        <v>0</v>
      </c>
      <c r="D71" s="24">
        <v>1543.2779552715654</v>
      </c>
      <c r="E71" s="24">
        <v>1552.3897763578275</v>
      </c>
      <c r="F71" s="24">
        <v>1559.8849840255591</v>
      </c>
      <c r="G71" s="24">
        <v>1564.1469648562299</v>
      </c>
      <c r="H71" s="24">
        <v>1569.1437699680509</v>
      </c>
      <c r="I71" s="24">
        <v>1574.2875399361021</v>
      </c>
      <c r="J71" s="24">
        <v>1579.4313099041533</v>
      </c>
      <c r="K71" s="24">
        <v>1581.3418530351437</v>
      </c>
      <c r="L71" s="24">
        <v>1583.3993610223642</v>
      </c>
      <c r="M71" s="24">
        <v>1585.4568690095846</v>
      </c>
      <c r="N71" s="24">
        <v>1587.6613418530351</v>
      </c>
      <c r="O71" s="24">
        <v>1587.808306709265</v>
      </c>
      <c r="P71" s="24">
        <v>1587.808306709265</v>
      </c>
      <c r="Q71" s="24">
        <v>1588.1022364217251</v>
      </c>
      <c r="R71" s="24">
        <v>1587.5143769968051</v>
      </c>
      <c r="S71" s="24">
        <v>1589.2779552715654</v>
      </c>
      <c r="T71" s="24">
        <v>1590.3067092651756</v>
      </c>
      <c r="U71" s="24">
        <v>1589.2779552715654</v>
      </c>
      <c r="V71" s="24">
        <v>1590.0127795527155</v>
      </c>
      <c r="W71" s="24">
        <v>1588.8370607028753</v>
      </c>
      <c r="X71" s="24">
        <v>1589.1309904153354</v>
      </c>
    </row>
    <row r="72" spans="1:34" x14ac:dyDescent="0.25">
      <c r="A72" s="37">
        <v>289</v>
      </c>
      <c r="B72" s="42" t="s">
        <v>105</v>
      </c>
      <c r="C72" s="24">
        <v>0</v>
      </c>
      <c r="D72" s="24">
        <v>9.1118210862621254</v>
      </c>
      <c r="E72" s="24">
        <v>7.4952076677316199</v>
      </c>
      <c r="F72" s="24">
        <v>4.2619808306708364</v>
      </c>
      <c r="G72" s="24">
        <v>4.9968051118210042</v>
      </c>
      <c r="H72" s="24">
        <v>5.1437699680511741</v>
      </c>
      <c r="I72" s="24">
        <v>5.1437699680511741</v>
      </c>
      <c r="J72" s="24">
        <v>1.9105431309903906</v>
      </c>
      <c r="K72" s="24">
        <v>2.0575079872205606</v>
      </c>
      <c r="L72" s="24">
        <v>2.0575079872203332</v>
      </c>
      <c r="M72" s="24">
        <v>2.2044728434505032</v>
      </c>
      <c r="N72" s="24">
        <v>0.1469648562299426</v>
      </c>
      <c r="O72" s="24">
        <v>0</v>
      </c>
      <c r="P72" s="24">
        <v>0.29392971246011257</v>
      </c>
      <c r="Q72" s="24">
        <v>-0.58785942491999776</v>
      </c>
      <c r="R72" s="24">
        <v>1.7635782747602207</v>
      </c>
      <c r="S72" s="24">
        <v>1.0287539936102803</v>
      </c>
      <c r="T72" s="24">
        <v>-1.0287539936102803</v>
      </c>
      <c r="U72" s="24">
        <v>0.73482428115016774</v>
      </c>
      <c r="V72" s="24">
        <v>-1.1757188498402229</v>
      </c>
      <c r="W72" s="24">
        <v>0.29392971246011257</v>
      </c>
      <c r="X72" s="24">
        <v>0.29392971246011257</v>
      </c>
    </row>
    <row r="73" spans="1:34" x14ac:dyDescent="0.25">
      <c r="A73" s="37">
        <v>299</v>
      </c>
      <c r="B73" s="42" t="s">
        <v>78</v>
      </c>
      <c r="C73" s="24">
        <v>0</v>
      </c>
      <c r="D73" s="24">
        <v>2</v>
      </c>
      <c r="E73" s="24">
        <v>2</v>
      </c>
      <c r="F73" s="24">
        <v>2</v>
      </c>
      <c r="G73" s="24">
        <v>2</v>
      </c>
      <c r="H73" s="24">
        <v>2</v>
      </c>
      <c r="I73" s="24">
        <v>0</v>
      </c>
      <c r="J73" s="24">
        <v>0</v>
      </c>
      <c r="K73" s="24">
        <v>0</v>
      </c>
      <c r="L73" s="24">
        <v>0</v>
      </c>
      <c r="M73" s="24">
        <v>0</v>
      </c>
      <c r="N73" s="24">
        <v>0</v>
      </c>
      <c r="O73" s="24">
        <v>0</v>
      </c>
      <c r="P73" s="24">
        <v>0</v>
      </c>
      <c r="Q73" s="24">
        <v>0</v>
      </c>
      <c r="R73" s="24">
        <v>0</v>
      </c>
      <c r="S73" s="24">
        <v>0</v>
      </c>
      <c r="T73" s="24">
        <v>0</v>
      </c>
      <c r="U73" s="24">
        <v>0</v>
      </c>
      <c r="V73" s="24">
        <v>0</v>
      </c>
      <c r="W73" s="24">
        <v>0</v>
      </c>
      <c r="X73" s="24">
        <v>0</v>
      </c>
    </row>
    <row r="74" spans="1:34" x14ac:dyDescent="0.25">
      <c r="A74" s="37">
        <v>301</v>
      </c>
      <c r="B74" s="42" t="s">
        <v>106</v>
      </c>
      <c r="C74" s="24">
        <v>0</v>
      </c>
      <c r="D74" s="24">
        <v>9.1118210862621254</v>
      </c>
      <c r="E74" s="24">
        <v>7.4952076677316199</v>
      </c>
      <c r="F74" s="24">
        <v>4.2619808306708364</v>
      </c>
      <c r="G74" s="24">
        <v>4.9968051118210042</v>
      </c>
      <c r="H74" s="24">
        <v>5.1437699680511741</v>
      </c>
      <c r="I74" s="24">
        <v>5.1437699680511741</v>
      </c>
      <c r="J74" s="24">
        <v>1.9105431309903906</v>
      </c>
      <c r="K74" s="24">
        <v>2.0575079872205606</v>
      </c>
      <c r="L74" s="24">
        <v>2.0575079872203332</v>
      </c>
      <c r="M74" s="24">
        <v>2.2044728434505032</v>
      </c>
      <c r="N74" s="24">
        <v>0.1469648562299426</v>
      </c>
      <c r="O74" s="24">
        <v>0</v>
      </c>
      <c r="P74" s="24">
        <v>0.29392971246011257</v>
      </c>
      <c r="Q74" s="24">
        <v>-0.58785942491999776</v>
      </c>
      <c r="R74" s="24">
        <v>1.7635782747602207</v>
      </c>
      <c r="S74" s="24">
        <v>1.0287539936102803</v>
      </c>
      <c r="T74" s="24">
        <v>-1.0287539936102803</v>
      </c>
      <c r="U74" s="24">
        <v>0.73482428115016774</v>
      </c>
      <c r="V74" s="24">
        <v>-1.1757188498402229</v>
      </c>
      <c r="W74" s="24">
        <v>0.29392971246011257</v>
      </c>
      <c r="X74" s="24">
        <v>0.29392971246011257</v>
      </c>
    </row>
    <row r="75" spans="1:34" x14ac:dyDescent="0.25">
      <c r="A75" s="37">
        <v>303</v>
      </c>
      <c r="B75" s="42" t="s">
        <v>107</v>
      </c>
      <c r="C75" s="24">
        <v>0</v>
      </c>
      <c r="D75" s="24">
        <v>19.111821086262125</v>
      </c>
      <c r="E75" s="24">
        <v>17.49520766773162</v>
      </c>
      <c r="F75" s="24">
        <v>14.261980830670836</v>
      </c>
      <c r="G75" s="24">
        <v>14.996805111821004</v>
      </c>
      <c r="H75" s="24">
        <v>15.143769968051174</v>
      </c>
      <c r="I75" s="24">
        <v>5.1437699680511741</v>
      </c>
      <c r="J75" s="24">
        <v>1.9105431309903906</v>
      </c>
      <c r="K75" s="24">
        <v>2.0575079872205606</v>
      </c>
      <c r="L75" s="24">
        <v>2.0575079872203332</v>
      </c>
      <c r="M75" s="24">
        <v>2.2044728434505032</v>
      </c>
      <c r="N75" s="24">
        <v>0.1469648562299426</v>
      </c>
      <c r="O75" s="24">
        <v>0</v>
      </c>
      <c r="P75" s="24">
        <v>0.29392971246011257</v>
      </c>
      <c r="Q75" s="24">
        <v>-0.58785942491999776</v>
      </c>
      <c r="R75" s="24">
        <v>1.7635782747602207</v>
      </c>
      <c r="S75" s="24">
        <v>1.0287539936102803</v>
      </c>
      <c r="T75" s="24">
        <v>-1.0287539936102803</v>
      </c>
      <c r="U75" s="24">
        <v>0.73482428115016774</v>
      </c>
      <c r="V75" s="24">
        <v>-1.1757188498402229</v>
      </c>
      <c r="W75" s="24">
        <v>0.29392971246011257</v>
      </c>
      <c r="X75" s="24">
        <v>0.29392971246011257</v>
      </c>
    </row>
    <row r="76" spans="1:34" x14ac:dyDescent="0.25">
      <c r="B76" s="42"/>
      <c r="C76" s="26"/>
      <c r="D76" s="26"/>
      <c r="E76" s="26"/>
      <c r="F76" s="26"/>
      <c r="G76" s="26"/>
      <c r="H76" s="26"/>
      <c r="I76" s="26"/>
      <c r="J76" s="26"/>
      <c r="K76" s="26"/>
      <c r="L76" s="26"/>
      <c r="M76" s="26"/>
      <c r="N76" s="26"/>
      <c r="O76" s="26"/>
      <c r="P76" s="26"/>
      <c r="Q76" s="26"/>
      <c r="R76" s="26"/>
      <c r="S76" s="26"/>
      <c r="T76" s="26"/>
      <c r="U76" s="26"/>
      <c r="V76" s="26"/>
      <c r="W76" s="26"/>
      <c r="X76" s="26"/>
    </row>
    <row r="77" spans="1:34" x14ac:dyDescent="0.25">
      <c r="A77" s="37">
        <v>330</v>
      </c>
      <c r="B77" s="42" t="s">
        <v>82</v>
      </c>
      <c r="C77" s="36">
        <v>1.6E-2</v>
      </c>
      <c r="D77" s="36">
        <v>1.6E-2</v>
      </c>
      <c r="E77" s="36">
        <v>1.6E-2</v>
      </c>
      <c r="F77" s="36">
        <v>1.6E-2</v>
      </c>
      <c r="G77" s="36">
        <v>1.6E-2</v>
      </c>
      <c r="H77" s="36">
        <v>1.6E-2</v>
      </c>
      <c r="I77" s="36">
        <v>1.6E-2</v>
      </c>
      <c r="J77" s="36">
        <v>1.6E-2</v>
      </c>
      <c r="K77" s="36">
        <v>1.6E-2</v>
      </c>
      <c r="L77" s="36">
        <v>1.6E-2</v>
      </c>
      <c r="M77" s="36">
        <v>1.6E-2</v>
      </c>
      <c r="N77" s="36">
        <v>1.6E-2</v>
      </c>
      <c r="O77" s="36">
        <v>1.6E-2</v>
      </c>
      <c r="P77" s="36">
        <v>1.6E-2</v>
      </c>
      <c r="Q77" s="36">
        <v>1.6E-2</v>
      </c>
      <c r="R77" s="36">
        <v>1.6E-2</v>
      </c>
      <c r="S77" s="36">
        <v>1.6E-2</v>
      </c>
      <c r="T77" s="36">
        <v>1.6E-2</v>
      </c>
      <c r="U77" s="36">
        <v>1.6E-2</v>
      </c>
      <c r="V77" s="36">
        <v>1.6E-2</v>
      </c>
      <c r="W77" s="36">
        <v>1.6E-2</v>
      </c>
      <c r="X77" s="36" t="e">
        <v>#REF!</v>
      </c>
    </row>
    <row r="78" spans="1:34" x14ac:dyDescent="0.25">
      <c r="A78" s="37">
        <v>331</v>
      </c>
      <c r="B78" s="42" t="s">
        <v>83</v>
      </c>
      <c r="C78" s="28">
        <v>169350</v>
      </c>
      <c r="D78" s="28">
        <v>172059.6</v>
      </c>
      <c r="E78" s="28">
        <v>174812.55360000001</v>
      </c>
      <c r="F78" s="28">
        <v>177609.55445760002</v>
      </c>
      <c r="G78" s="28">
        <v>180451.30732892163</v>
      </c>
      <c r="H78" s="28">
        <v>183338.52824618437</v>
      </c>
      <c r="I78" s="28">
        <v>186271.94469812332</v>
      </c>
      <c r="J78" s="28">
        <v>189252.29581329328</v>
      </c>
      <c r="K78" s="28">
        <v>192280.33254630599</v>
      </c>
      <c r="L78" s="28">
        <v>195356.81786704689</v>
      </c>
      <c r="M78" s="28">
        <v>198482.52695291964</v>
      </c>
      <c r="N78" s="28">
        <v>201658.24738416635</v>
      </c>
      <c r="O78" s="28">
        <v>204884.77934231301</v>
      </c>
      <c r="P78" s="28">
        <v>208162.93581179003</v>
      </c>
      <c r="Q78" s="28">
        <v>211493.54278477866</v>
      </c>
      <c r="R78" s="28">
        <v>214877.43946933514</v>
      </c>
      <c r="S78" s="28">
        <v>218315.4785008445</v>
      </c>
      <c r="T78" s="28">
        <v>221808.52615685802</v>
      </c>
      <c r="U78" s="28">
        <v>225357.46257536774</v>
      </c>
      <c r="V78" s="28">
        <v>228963.18197657363</v>
      </c>
      <c r="W78" s="28">
        <v>232626.59288819882</v>
      </c>
      <c r="X78" s="28">
        <v>236348.61837441</v>
      </c>
    </row>
    <row r="79" spans="1:34" x14ac:dyDescent="0.25">
      <c r="A79" s="37">
        <v>332</v>
      </c>
      <c r="B79" s="42" t="s">
        <v>84</v>
      </c>
      <c r="C79" s="28">
        <v>158000</v>
      </c>
      <c r="D79" s="28">
        <v>160528</v>
      </c>
      <c r="E79" s="28">
        <v>163096.448</v>
      </c>
      <c r="F79" s="28">
        <v>165705.99116800001</v>
      </c>
      <c r="G79" s="28">
        <v>168357.28702668802</v>
      </c>
      <c r="H79" s="28">
        <v>171051.00361911504</v>
      </c>
      <c r="I79" s="28">
        <v>173787.81967702089</v>
      </c>
      <c r="J79" s="28">
        <v>176568.42479185323</v>
      </c>
      <c r="K79" s="28">
        <v>179393.51958852287</v>
      </c>
      <c r="L79" s="28">
        <v>182263.81590193923</v>
      </c>
      <c r="M79" s="28">
        <v>185180.03695637026</v>
      </c>
      <c r="N79" s="28">
        <v>188142.91754767217</v>
      </c>
      <c r="O79" s="28">
        <v>191153.20422843492</v>
      </c>
      <c r="P79" s="28">
        <v>194211.65549608986</v>
      </c>
      <c r="Q79" s="28">
        <v>197319.04198402731</v>
      </c>
      <c r="R79" s="28">
        <v>200476.14665577174</v>
      </c>
      <c r="S79" s="28">
        <v>203683.76500226409</v>
      </c>
      <c r="T79" s="28">
        <v>206942.70524230032</v>
      </c>
      <c r="U79" s="28">
        <v>210253.78852617712</v>
      </c>
      <c r="V79" s="28">
        <v>213617.84914259595</v>
      </c>
      <c r="W79" s="28">
        <v>217035.73472887749</v>
      </c>
      <c r="X79" s="28">
        <v>220508.30648453953</v>
      </c>
    </row>
    <row r="80" spans="1:34" x14ac:dyDescent="0.25">
      <c r="A80" s="37">
        <v>336</v>
      </c>
      <c r="B80" s="42" t="s">
        <v>85</v>
      </c>
      <c r="C80" s="28">
        <v>122898.36374934908</v>
      </c>
      <c r="D80" s="28">
        <v>124864.73756933805</v>
      </c>
      <c r="E80" s="28">
        <v>126862.57337044796</v>
      </c>
      <c r="F80" s="28">
        <v>128892.37454437518</v>
      </c>
      <c r="G80" s="28">
        <v>130954.65253708525</v>
      </c>
      <c r="H80" s="28">
        <v>133049.92697767867</v>
      </c>
      <c r="I80" s="28">
        <v>135178.72580932133</v>
      </c>
      <c r="J80" s="28">
        <v>137341.58542227052</v>
      </c>
      <c r="K80" s="28">
        <v>139539.05078902692</v>
      </c>
      <c r="L80" s="28">
        <v>141771.67560165143</v>
      </c>
      <c r="M80" s="28">
        <v>144040.02241127763</v>
      </c>
      <c r="N80" s="28">
        <v>146344.66276985814</v>
      </c>
      <c r="O80" s="28">
        <v>148686.17737417595</v>
      </c>
      <c r="P80" s="28">
        <v>151065.15621216202</v>
      </c>
      <c r="Q80" s="28">
        <v>153482.19871155667</v>
      </c>
      <c r="R80" s="28">
        <v>155937.9138909422</v>
      </c>
      <c r="S80" s="28">
        <v>158432.92051319734</v>
      </c>
      <c r="T80" s="28">
        <v>160967.84724140857</v>
      </c>
      <c r="U80" s="28">
        <v>163543.3327972703</v>
      </c>
      <c r="V80" s="28">
        <v>166160.02612202728</v>
      </c>
      <c r="W80" s="28">
        <v>168818.58653997979</v>
      </c>
      <c r="X80" s="28">
        <v>171519.68392461954</v>
      </c>
    </row>
    <row r="81" spans="1:34" x14ac:dyDescent="0.25">
      <c r="B81" s="42"/>
      <c r="C81" s="26"/>
      <c r="D81" s="26"/>
      <c r="E81" s="26"/>
      <c r="F81" s="26"/>
      <c r="G81" s="26"/>
      <c r="H81" s="26"/>
      <c r="I81" s="26"/>
      <c r="J81" s="26"/>
      <c r="K81" s="26"/>
      <c r="L81" s="26"/>
      <c r="M81" s="26"/>
      <c r="N81" s="26"/>
      <c r="O81" s="26"/>
      <c r="P81" s="26"/>
      <c r="Q81" s="26"/>
      <c r="R81" s="26"/>
      <c r="S81" s="26"/>
      <c r="T81" s="26"/>
      <c r="U81" s="26"/>
      <c r="V81" s="26"/>
      <c r="W81" s="26"/>
      <c r="X81" s="26"/>
    </row>
    <row r="82" spans="1:34" x14ac:dyDescent="0.25">
      <c r="A82" s="37">
        <v>339</v>
      </c>
      <c r="B82" s="42" t="s">
        <v>86</v>
      </c>
      <c r="C82" s="24">
        <v>0</v>
      </c>
      <c r="D82" s="24">
        <v>5.1026198083067902</v>
      </c>
      <c r="E82" s="24">
        <v>4.2722683706070237</v>
      </c>
      <c r="F82" s="24">
        <v>2.4293290734823767</v>
      </c>
      <c r="G82" s="24">
        <v>2.8981469648561826</v>
      </c>
      <c r="H82" s="24">
        <v>3.0348242811501929</v>
      </c>
      <c r="I82" s="24">
        <v>3.0348242811501929</v>
      </c>
      <c r="J82" s="24">
        <v>1.1463258785942343</v>
      </c>
      <c r="K82" s="24">
        <v>1.2345047923323365</v>
      </c>
      <c r="L82" s="24">
        <v>1.2550798722044032</v>
      </c>
      <c r="M82" s="24">
        <v>1.3447284345048069</v>
      </c>
      <c r="N82" s="24">
        <v>8.9648562300264981E-2</v>
      </c>
      <c r="O82" s="24">
        <v>0</v>
      </c>
      <c r="P82" s="24">
        <v>0.17929712460066866</v>
      </c>
      <c r="Q82" s="24">
        <v>-0.3644728434503986</v>
      </c>
      <c r="R82" s="24">
        <v>1.0934185303513368</v>
      </c>
      <c r="S82" s="24">
        <v>0.64811501597447663</v>
      </c>
      <c r="T82" s="24">
        <v>-0.64811501597447663</v>
      </c>
      <c r="U82" s="24">
        <v>0.47028753993610733</v>
      </c>
      <c r="V82" s="24">
        <v>-0.75246006389774267</v>
      </c>
      <c r="W82" s="24">
        <v>0.19105431309907317</v>
      </c>
      <c r="X82" s="24">
        <v>0.19105431309907317</v>
      </c>
    </row>
    <row r="83" spans="1:34" x14ac:dyDescent="0.25">
      <c r="A83" s="37">
        <v>340</v>
      </c>
      <c r="B83" s="42" t="s">
        <v>87</v>
      </c>
      <c r="C83" s="24">
        <v>0</v>
      </c>
      <c r="D83" s="24">
        <v>14.009201277955334</v>
      </c>
      <c r="E83" s="24">
        <v>13.222939297124597</v>
      </c>
      <c r="F83" s="24">
        <v>11.83265175718846</v>
      </c>
      <c r="G83" s="24">
        <v>12.098658146964821</v>
      </c>
      <c r="H83" s="24">
        <v>12.108945686900981</v>
      </c>
      <c r="I83" s="24">
        <v>2.1089456869009813</v>
      </c>
      <c r="J83" s="24">
        <v>0.76421725239615623</v>
      </c>
      <c r="K83" s="24">
        <v>0.82300319488822427</v>
      </c>
      <c r="L83" s="24">
        <v>0.80242811501592992</v>
      </c>
      <c r="M83" s="24">
        <v>0.85974440894569626</v>
      </c>
      <c r="N83" s="24">
        <v>5.731629392967761E-2</v>
      </c>
      <c r="O83" s="24">
        <v>0</v>
      </c>
      <c r="P83" s="24">
        <v>0.1146325878594439</v>
      </c>
      <c r="Q83" s="24">
        <v>-0.22338658146959914</v>
      </c>
      <c r="R83" s="24">
        <v>0.67015974440888382</v>
      </c>
      <c r="S83" s="24">
        <v>0.38063897763580373</v>
      </c>
      <c r="T83" s="24">
        <v>-0.38063897763580373</v>
      </c>
      <c r="U83" s="24">
        <v>0.2645367412140604</v>
      </c>
      <c r="V83" s="24">
        <v>-0.42325878594248023</v>
      </c>
      <c r="W83" s="24">
        <v>0.1028753993610394</v>
      </c>
      <c r="X83" s="24">
        <v>0.1028753993610394</v>
      </c>
    </row>
    <row r="84" spans="1:34" x14ac:dyDescent="0.25">
      <c r="B84" s="42"/>
      <c r="C84" s="26"/>
      <c r="D84" s="26"/>
      <c r="E84" s="26"/>
      <c r="F84" s="26"/>
      <c r="G84" s="26"/>
      <c r="H84" s="26"/>
      <c r="I84" s="26"/>
      <c r="J84" s="26"/>
      <c r="K84" s="26"/>
      <c r="L84" s="26"/>
      <c r="M84" s="26"/>
      <c r="N84" s="26"/>
      <c r="O84" s="26"/>
      <c r="P84" s="26"/>
      <c r="Q84" s="26"/>
      <c r="R84" s="26"/>
      <c r="S84" s="26"/>
      <c r="T84" s="26"/>
      <c r="U84" s="26"/>
      <c r="V84" s="26"/>
      <c r="W84" s="26"/>
      <c r="X84" s="26"/>
    </row>
    <row r="85" spans="1:34" x14ac:dyDescent="0.25">
      <c r="A85" s="37">
        <v>366</v>
      </c>
      <c r="B85" s="42" t="s">
        <v>88</v>
      </c>
      <c r="C85" s="36">
        <v>1.6E-2</v>
      </c>
      <c r="D85" s="36">
        <v>1.6E-2</v>
      </c>
      <c r="E85" s="36">
        <v>1.6E-2</v>
      </c>
      <c r="F85" s="36">
        <v>1.6E-2</v>
      </c>
      <c r="G85" s="36">
        <v>1.6E-2</v>
      </c>
      <c r="H85" s="36">
        <v>1.6E-2</v>
      </c>
      <c r="I85" s="36">
        <v>1.6E-2</v>
      </c>
      <c r="J85" s="36">
        <v>1.6E-2</v>
      </c>
      <c r="K85" s="36">
        <v>1.6E-2</v>
      </c>
      <c r="L85" s="36">
        <v>1.6E-2</v>
      </c>
      <c r="M85" s="36">
        <v>1.6E-2</v>
      </c>
      <c r="N85" s="36">
        <v>1.6E-2</v>
      </c>
      <c r="O85" s="36">
        <v>1.6E-2</v>
      </c>
      <c r="P85" s="36">
        <v>1.6E-2</v>
      </c>
      <c r="Q85" s="36">
        <v>1.6E-2</v>
      </c>
      <c r="R85" s="36">
        <v>1.6E-2</v>
      </c>
      <c r="S85" s="36">
        <v>1.6E-2</v>
      </c>
      <c r="T85" s="36">
        <v>1.6E-2</v>
      </c>
      <c r="U85" s="36">
        <v>1.6E-2</v>
      </c>
      <c r="V85" s="36">
        <v>1.6E-2</v>
      </c>
      <c r="W85" s="36">
        <v>1.6E-2</v>
      </c>
      <c r="X85" s="36" t="e">
        <v>#REF!</v>
      </c>
    </row>
    <row r="86" spans="1:34" x14ac:dyDescent="0.25">
      <c r="A86" s="37">
        <v>368</v>
      </c>
      <c r="B86" s="42" t="s">
        <v>89</v>
      </c>
      <c r="C86" s="28">
        <v>122.30769230769231</v>
      </c>
      <c r="D86" s="28">
        <v>124.26461538461538</v>
      </c>
      <c r="E86" s="28">
        <v>126.25284923076923</v>
      </c>
      <c r="F86" s="28">
        <v>128.27289481846154</v>
      </c>
      <c r="G86" s="28">
        <v>130.32526113555693</v>
      </c>
      <c r="H86" s="28">
        <v>132.41046531372584</v>
      </c>
      <c r="I86" s="28">
        <v>134.52903275874544</v>
      </c>
      <c r="J86" s="28">
        <v>136.68149728288537</v>
      </c>
      <c r="K86" s="28">
        <v>138.86840123941155</v>
      </c>
      <c r="L86" s="28">
        <v>141.09029565924214</v>
      </c>
      <c r="M86" s="28">
        <v>143.34774038979003</v>
      </c>
      <c r="N86" s="28">
        <v>145.64130423602668</v>
      </c>
      <c r="O86" s="28">
        <v>147.9715651038031</v>
      </c>
      <c r="P86" s="28">
        <v>150.33911014546396</v>
      </c>
      <c r="Q86" s="28">
        <v>152.7445359077914</v>
      </c>
      <c r="R86" s="28">
        <v>155.18844848231606</v>
      </c>
      <c r="S86" s="28">
        <v>157.67146365803313</v>
      </c>
      <c r="T86" s="28">
        <v>160.19420707656167</v>
      </c>
      <c r="U86" s="28">
        <v>162.75731438978664</v>
      </c>
      <c r="V86" s="28">
        <v>165.36143142002322</v>
      </c>
      <c r="W86" s="28">
        <v>168.00721432274361</v>
      </c>
      <c r="X86" s="28">
        <v>170.69532975190751</v>
      </c>
    </row>
    <row r="87" spans="1:34" x14ac:dyDescent="0.25">
      <c r="A87" s="37">
        <v>369</v>
      </c>
      <c r="B87" s="42" t="s">
        <v>90</v>
      </c>
      <c r="C87" s="28">
        <v>110.76923076923077</v>
      </c>
      <c r="D87" s="28">
        <v>112.54153846153847</v>
      </c>
      <c r="E87" s="28">
        <v>114.34220307692308</v>
      </c>
      <c r="F87" s="28">
        <v>116.17167832615385</v>
      </c>
      <c r="G87" s="28">
        <v>118.03042517937232</v>
      </c>
      <c r="H87" s="28">
        <v>119.91891198224228</v>
      </c>
      <c r="I87" s="28">
        <v>121.83761457395816</v>
      </c>
      <c r="J87" s="28">
        <v>123.78701640714149</v>
      </c>
      <c r="K87" s="28">
        <v>125.76760866965576</v>
      </c>
      <c r="L87" s="28">
        <v>127.77989040837025</v>
      </c>
      <c r="M87" s="28">
        <v>129.82436865490416</v>
      </c>
      <c r="N87" s="28">
        <v>131.90155855338264</v>
      </c>
      <c r="O87" s="28">
        <v>134.01198349023676</v>
      </c>
      <c r="P87" s="28">
        <v>136.15617522608053</v>
      </c>
      <c r="Q87" s="28">
        <v>138.33467402969782</v>
      </c>
      <c r="R87" s="28">
        <v>140.54802881417299</v>
      </c>
      <c r="S87" s="28">
        <v>142.79679727519976</v>
      </c>
      <c r="T87" s="28">
        <v>145.08154603160295</v>
      </c>
      <c r="U87" s="28">
        <v>147.40285076810861</v>
      </c>
      <c r="V87" s="28">
        <v>149.76129638039833</v>
      </c>
      <c r="W87" s="28">
        <v>152.15747712248472</v>
      </c>
      <c r="X87" s="28">
        <v>154.59199675644447</v>
      </c>
    </row>
    <row r="88" spans="1:34" x14ac:dyDescent="0.25">
      <c r="A88" s="37">
        <v>370</v>
      </c>
      <c r="B88" s="42" t="s">
        <v>91</v>
      </c>
      <c r="C88" s="28">
        <v>6360</v>
      </c>
      <c r="D88" s="28">
        <v>6461.76</v>
      </c>
      <c r="E88" s="28">
        <v>6565.1481599999997</v>
      </c>
      <c r="F88" s="28">
        <v>6670.1905305600003</v>
      </c>
      <c r="G88" s="28">
        <v>6776.9135790489599</v>
      </c>
      <c r="H88" s="28">
        <v>6885.3441963137439</v>
      </c>
      <c r="I88" s="28">
        <v>6995.5097034547634</v>
      </c>
      <c r="J88" s="28">
        <v>7107.4378587100391</v>
      </c>
      <c r="K88" s="28">
        <v>7221.1568644494009</v>
      </c>
      <c r="L88" s="28">
        <v>7336.6953742805917</v>
      </c>
      <c r="M88" s="28">
        <v>7454.0825002690817</v>
      </c>
      <c r="N88" s="28">
        <v>7573.3478202733877</v>
      </c>
      <c r="O88" s="28">
        <v>7694.5213853977612</v>
      </c>
      <c r="P88" s="28">
        <v>7817.6337275641263</v>
      </c>
      <c r="Q88" s="28">
        <v>7942.7158672051528</v>
      </c>
      <c r="R88" s="28">
        <v>8069.7993210804352</v>
      </c>
      <c r="S88" s="28">
        <v>8198.9161102177222</v>
      </c>
      <c r="T88" s="28">
        <v>8330.098767981206</v>
      </c>
      <c r="U88" s="28">
        <v>8463.3803482689054</v>
      </c>
      <c r="V88" s="28">
        <v>8598.7944338412071</v>
      </c>
      <c r="W88" s="28">
        <v>8736.3751447826671</v>
      </c>
      <c r="X88" s="28">
        <v>8876.1571470991912</v>
      </c>
    </row>
    <row r="89" spans="1:34" x14ac:dyDescent="0.25">
      <c r="B89" s="42"/>
      <c r="C89" s="26"/>
      <c r="D89" s="26"/>
      <c r="E89" s="26"/>
      <c r="F89" s="26"/>
      <c r="G89" s="26"/>
      <c r="H89" s="26"/>
      <c r="I89" s="26"/>
      <c r="J89" s="26"/>
      <c r="K89" s="26"/>
      <c r="L89" s="26"/>
      <c r="M89" s="26"/>
      <c r="N89" s="26"/>
      <c r="O89" s="26"/>
      <c r="P89" s="26"/>
      <c r="Q89" s="26"/>
      <c r="R89" s="26"/>
      <c r="S89" s="26"/>
      <c r="T89" s="26"/>
      <c r="U89" s="26"/>
      <c r="V89" s="26"/>
      <c r="W89" s="26"/>
      <c r="X89" s="26"/>
      <c r="Y89" s="21" t="s">
        <v>71</v>
      </c>
      <c r="Z89" s="21" t="s">
        <v>72</v>
      </c>
      <c r="AA89" s="73" t="s">
        <v>184</v>
      </c>
      <c r="AB89" s="73" t="s">
        <v>185</v>
      </c>
      <c r="AD89" s="318" t="s">
        <v>71</v>
      </c>
      <c r="AE89" s="318" t="s">
        <v>72</v>
      </c>
      <c r="AF89" s="319" t="s">
        <v>184</v>
      </c>
      <c r="AG89" s="319" t="s">
        <v>185</v>
      </c>
    </row>
    <row r="90" spans="1:34" x14ac:dyDescent="0.25">
      <c r="A90" s="37">
        <v>380</v>
      </c>
      <c r="B90" s="42" t="s">
        <v>37</v>
      </c>
      <c r="C90" s="24">
        <v>0</v>
      </c>
      <c r="D90" s="24">
        <v>11.366773162939319</v>
      </c>
      <c r="E90" s="24">
        <v>11.124281150159742</v>
      </c>
      <c r="F90" s="24">
        <v>10.596677316293917</v>
      </c>
      <c r="G90" s="24">
        <v>10.69955271565494</v>
      </c>
      <c r="H90" s="24">
        <v>10.720127795527164</v>
      </c>
      <c r="I90" s="24">
        <v>0.72012779552716455</v>
      </c>
      <c r="J90" s="24">
        <v>0.2483706070287508</v>
      </c>
      <c r="K90" s="24">
        <v>0.26747603833867295</v>
      </c>
      <c r="L90" s="24">
        <v>0.26747603833864342</v>
      </c>
      <c r="M90" s="24">
        <v>0.26453674121406057</v>
      </c>
      <c r="N90" s="24">
        <v>1.7635782747593115E-2</v>
      </c>
      <c r="O90" s="24">
        <v>0</v>
      </c>
      <c r="P90" s="24">
        <v>3.5271565495213514E-2</v>
      </c>
      <c r="Q90" s="24">
        <v>-6.4664536741199846E-2</v>
      </c>
      <c r="R90" s="24">
        <v>0.19399361022362438</v>
      </c>
      <c r="S90" s="24">
        <v>0.11316293929713084</v>
      </c>
      <c r="T90" s="24">
        <v>-0.11316293929713084</v>
      </c>
      <c r="U90" s="24">
        <v>8.0830670926518522E-2</v>
      </c>
      <c r="V90" s="24">
        <v>-0.11757188498402227</v>
      </c>
      <c r="W90" s="24">
        <v>2.9392971246011271E-2</v>
      </c>
      <c r="X90" s="24">
        <v>2.9392971246011271E-2</v>
      </c>
      <c r="Y90" s="30">
        <f>SUM(D90:H90)</f>
        <v>54.507412140575077</v>
      </c>
      <c r="Z90" s="30">
        <f>SUM(I90:M90)</f>
        <v>1.7679872204472922</v>
      </c>
      <c r="AA90" s="30">
        <f>SUM(O90:S90)</f>
        <v>0.27776357827476889</v>
      </c>
      <c r="AB90" s="30">
        <f>SUM(S90:W90)</f>
        <v>-7.3482428114924753E-3</v>
      </c>
      <c r="AD90" s="317">
        <v>54.507412140575077</v>
      </c>
      <c r="AE90" s="317">
        <v>1.7679872204472922</v>
      </c>
      <c r="AF90" s="30">
        <v>0.27776357827476889</v>
      </c>
      <c r="AG90" s="317">
        <v>-7.3482428114924753E-3</v>
      </c>
    </row>
    <row r="91" spans="1:34" x14ac:dyDescent="0.25">
      <c r="A91" s="37">
        <v>381</v>
      </c>
      <c r="B91" s="42" t="s">
        <v>75</v>
      </c>
      <c r="C91" s="24">
        <v>0</v>
      </c>
      <c r="D91" s="24">
        <v>1.6401277955271825</v>
      </c>
      <c r="E91" s="24">
        <v>1.3491373801916915</v>
      </c>
      <c r="F91" s="24">
        <v>0.76715654952075052</v>
      </c>
      <c r="G91" s="24">
        <v>0.89942492012778075</v>
      </c>
      <c r="H91" s="24">
        <v>0.87444089456869967</v>
      </c>
      <c r="I91" s="24">
        <v>0.87444089456869967</v>
      </c>
      <c r="J91" s="24">
        <v>0.32479233226836646</v>
      </c>
      <c r="K91" s="24">
        <v>0.34977635782749533</v>
      </c>
      <c r="L91" s="24">
        <v>0.3497763578274567</v>
      </c>
      <c r="M91" s="24">
        <v>0.37476038338658557</v>
      </c>
      <c r="N91" s="24">
        <v>2.4984025559090243E-2</v>
      </c>
      <c r="O91" s="24">
        <v>0</v>
      </c>
      <c r="P91" s="24">
        <v>4.7028753993618014E-2</v>
      </c>
      <c r="Q91" s="24">
        <v>-9.9936102236399621E-2</v>
      </c>
      <c r="R91" s="24">
        <v>0.28217252396163534</v>
      </c>
      <c r="S91" s="24">
        <v>0.16460063897764485</v>
      </c>
      <c r="T91" s="24">
        <v>-0.16460063897764485</v>
      </c>
      <c r="U91" s="24">
        <v>0.11022364217252516</v>
      </c>
      <c r="V91" s="24">
        <v>-0.18811501597443567</v>
      </c>
      <c r="W91" s="24">
        <v>4.7028753993618014E-2</v>
      </c>
      <c r="X91" s="24">
        <v>4.4089456869016885E-2</v>
      </c>
      <c r="Y91" s="30">
        <f t="shared" ref="Y91:Y93" si="33">SUM(D91:H91)</f>
        <v>5.5302875399361051</v>
      </c>
      <c r="Z91" s="30">
        <f t="shared" ref="Z91:Z93" si="34">SUM(I91:M91)</f>
        <v>2.2735463258786037</v>
      </c>
      <c r="AA91" s="30">
        <f t="shared" ref="AA91:AA92" si="35">SUM(O91:S91)</f>
        <v>0.39386581469649862</v>
      </c>
      <c r="AB91" s="30">
        <f t="shared" ref="AB91:AB93" si="36">SUM(S91:W91)</f>
        <v>-3.0862619808292496E-2</v>
      </c>
      <c r="AD91" s="317">
        <v>5.5302875399361051</v>
      </c>
      <c r="AE91" s="317">
        <v>2.2735463258786037</v>
      </c>
      <c r="AF91" s="30">
        <v>0.39386581469649862</v>
      </c>
      <c r="AG91" s="317">
        <v>-3.0862619808292496E-2</v>
      </c>
    </row>
    <row r="92" spans="1:34" x14ac:dyDescent="0.25">
      <c r="A92" s="37">
        <v>382</v>
      </c>
      <c r="B92" s="42" t="s">
        <v>76</v>
      </c>
      <c r="C92" s="24">
        <v>0</v>
      </c>
      <c r="D92" s="24">
        <v>3.0433482428115508</v>
      </c>
      <c r="E92" s="24">
        <v>2.4584281150159715</v>
      </c>
      <c r="F92" s="24">
        <v>1.4405495207667429</v>
      </c>
      <c r="G92" s="24">
        <v>1.6589392971245733</v>
      </c>
      <c r="H92" s="24">
        <v>1.7283067092651943</v>
      </c>
      <c r="I92" s="24">
        <v>1.7283067092651943</v>
      </c>
      <c r="J92" s="24">
        <v>0.64958466453673269</v>
      </c>
      <c r="K92" s="24">
        <v>0.69955271565499055</v>
      </c>
      <c r="L92" s="24">
        <v>0.68720766773159125</v>
      </c>
      <c r="M92" s="24">
        <v>0.75833865814697299</v>
      </c>
      <c r="N92" s="24">
        <v>5.0555910543100255E-2</v>
      </c>
      <c r="O92" s="24">
        <v>0</v>
      </c>
      <c r="P92" s="24">
        <v>0.10405111821087987</v>
      </c>
      <c r="Q92" s="24">
        <v>-0.2045750798721592</v>
      </c>
      <c r="R92" s="24">
        <v>0.63136102236415892</v>
      </c>
      <c r="S92" s="24">
        <v>0.36212140575081864</v>
      </c>
      <c r="T92" s="24">
        <v>-0.36212140575081864</v>
      </c>
      <c r="U92" s="24">
        <v>0.26159744408945973</v>
      </c>
      <c r="V92" s="24">
        <v>-0.41855591054311936</v>
      </c>
      <c r="W92" s="24">
        <v>0.10287539936103941</v>
      </c>
      <c r="X92" s="24">
        <v>0.10581469648564053</v>
      </c>
      <c r="Y92" s="30">
        <f t="shared" si="33"/>
        <v>10.329571884984032</v>
      </c>
      <c r="Z92" s="30">
        <f t="shared" si="34"/>
        <v>4.5229904153354816</v>
      </c>
      <c r="AA92" s="30">
        <f t="shared" si="35"/>
        <v>0.89295846645369825</v>
      </c>
      <c r="AB92" s="30">
        <f t="shared" si="36"/>
        <v>-5.4083067092620216E-2</v>
      </c>
      <c r="AD92" s="317">
        <v>10.329571884984032</v>
      </c>
      <c r="AE92" s="317">
        <v>4.5229904153354816</v>
      </c>
      <c r="AF92" s="30">
        <v>0.89295846645369825</v>
      </c>
      <c r="AG92" s="317">
        <v>-5.4083067092620216E-2</v>
      </c>
    </row>
    <row r="93" spans="1:34" x14ac:dyDescent="0.25">
      <c r="A93" s="37">
        <v>383</v>
      </c>
      <c r="B93" s="42" t="s">
        <v>40</v>
      </c>
      <c r="C93" s="24">
        <v>0</v>
      </c>
      <c r="D93" s="24">
        <v>3.0615718849840738</v>
      </c>
      <c r="E93" s="24">
        <v>2.563361022364214</v>
      </c>
      <c r="F93" s="24">
        <v>1.4575974440894259</v>
      </c>
      <c r="G93" s="24">
        <v>1.7388881789137096</v>
      </c>
      <c r="H93" s="24">
        <v>1.8208945686901157</v>
      </c>
      <c r="I93" s="24">
        <v>1.8208945686901157</v>
      </c>
      <c r="J93" s="24">
        <v>0.68779552715654058</v>
      </c>
      <c r="K93" s="24">
        <v>0.74070287539940183</v>
      </c>
      <c r="L93" s="24">
        <v>0.75304792332264192</v>
      </c>
      <c r="M93" s="24">
        <v>0.80683706070288419</v>
      </c>
      <c r="N93" s="24">
        <v>5.3789137380158988E-2</v>
      </c>
      <c r="O93" s="24">
        <v>0</v>
      </c>
      <c r="P93" s="24">
        <v>0.10757827476040119</v>
      </c>
      <c r="Q93" s="24">
        <v>-0.21868370607023915</v>
      </c>
      <c r="R93" s="24">
        <v>0.65605111821080209</v>
      </c>
      <c r="S93" s="24">
        <v>0.38886900958468595</v>
      </c>
      <c r="T93" s="24">
        <v>-0.38886900958468595</v>
      </c>
      <c r="U93" s="24">
        <v>0.28217252396166437</v>
      </c>
      <c r="V93" s="24">
        <v>-0.45147603833864558</v>
      </c>
      <c r="W93" s="24">
        <v>0.1146325878594439</v>
      </c>
      <c r="X93" s="24">
        <v>0.1146325878594439</v>
      </c>
      <c r="Y93" s="30">
        <f t="shared" si="33"/>
        <v>10.642313099041541</v>
      </c>
      <c r="Z93" s="30">
        <f t="shared" si="34"/>
        <v>4.8092779552715843</v>
      </c>
      <c r="AA93" s="30">
        <f>SUM(O93:S93)</f>
        <v>0.93381469648565008</v>
      </c>
      <c r="AB93" s="30">
        <f t="shared" si="36"/>
        <v>-5.4670926517537313E-2</v>
      </c>
      <c r="AD93" s="317">
        <v>10.642313099041541</v>
      </c>
      <c r="AE93" s="317">
        <v>4.8092779552715843</v>
      </c>
      <c r="AF93" s="30">
        <v>0.93381469648565008</v>
      </c>
      <c r="AG93" s="317">
        <v>-5.4670926517537313E-2</v>
      </c>
    </row>
    <row r="94" spans="1:34" x14ac:dyDescent="0.25">
      <c r="A94" s="37" t="s">
        <v>98</v>
      </c>
      <c r="Y94" s="250">
        <f>SUM(Y90:Y93)</f>
        <v>81.00958466453676</v>
      </c>
      <c r="Z94" s="250">
        <f t="shared" ref="Z94" si="37">SUM(Z90:Z93)</f>
        <v>13.373801916932962</v>
      </c>
      <c r="AA94" s="250">
        <f t="shared" ref="AA94" si="38">SUM(AA90:AA93)</f>
        <v>2.4984025559106158</v>
      </c>
      <c r="AB94" s="250">
        <f t="shared" ref="AB94" si="39">SUM(AB90:AB93)</f>
        <v>-0.14696485622994249</v>
      </c>
      <c r="AC94" s="250">
        <f>SUM(Y94:AB94)</f>
        <v>96.734824281150395</v>
      </c>
      <c r="AD94" s="250">
        <f>SUM(AD90:AD93)</f>
        <v>81.00958466453676</v>
      </c>
      <c r="AE94" s="250">
        <f t="shared" ref="AE94" si="40">SUM(AE90:AE93)</f>
        <v>13.373801916932962</v>
      </c>
      <c r="AF94" s="250">
        <f t="shared" ref="AF94" si="41">SUM(AF90:AF93)</f>
        <v>2.4984025559106158</v>
      </c>
      <c r="AG94" s="250">
        <f t="shared" ref="AG94" si="42">SUM(AG90:AG93)</f>
        <v>-0.14696485622994249</v>
      </c>
      <c r="AH94" s="250">
        <f>SUM(AD94:AG94)</f>
        <v>96.734824281150395</v>
      </c>
    </row>
    <row r="95" spans="1:34" x14ac:dyDescent="0.25">
      <c r="A95" s="37">
        <v>1</v>
      </c>
      <c r="B95" s="42" t="s">
        <v>131</v>
      </c>
      <c r="C95" s="42" t="s">
        <v>100</v>
      </c>
      <c r="D95" s="42"/>
      <c r="E95" s="42"/>
      <c r="F95" s="42"/>
      <c r="G95" s="42"/>
      <c r="H95" s="42"/>
      <c r="I95" s="42"/>
      <c r="J95" s="42"/>
      <c r="K95" s="42"/>
      <c r="L95" s="42"/>
      <c r="M95" s="42"/>
      <c r="N95" s="42"/>
      <c r="O95" s="42"/>
      <c r="P95" s="42"/>
      <c r="Q95" s="42"/>
      <c r="R95" s="42"/>
      <c r="S95" s="42"/>
      <c r="T95" s="42"/>
      <c r="U95" s="42"/>
      <c r="V95" s="42"/>
      <c r="W95" s="42"/>
      <c r="X95" s="42"/>
    </row>
    <row r="96" spans="1:34" x14ac:dyDescent="0.25">
      <c r="A96" s="37">
        <v>283</v>
      </c>
      <c r="B96" s="42" t="s">
        <v>73</v>
      </c>
      <c r="C96" s="42">
        <v>2020</v>
      </c>
      <c r="D96" s="42">
        <v>2021</v>
      </c>
      <c r="E96" s="42">
        <v>2022</v>
      </c>
      <c r="F96" s="42">
        <v>2023</v>
      </c>
      <c r="G96" s="42">
        <v>2024</v>
      </c>
      <c r="H96" s="42">
        <v>2025</v>
      </c>
      <c r="I96" s="42">
        <v>2026</v>
      </c>
      <c r="J96" s="42">
        <v>2027</v>
      </c>
      <c r="K96" s="42">
        <v>2028</v>
      </c>
      <c r="L96" s="42">
        <v>2029</v>
      </c>
      <c r="M96" s="42">
        <v>2030</v>
      </c>
      <c r="N96" s="42">
        <v>2031</v>
      </c>
      <c r="O96" s="42">
        <v>2032</v>
      </c>
      <c r="P96" s="42">
        <v>2033</v>
      </c>
      <c r="Q96" s="42">
        <v>2034</v>
      </c>
      <c r="R96" s="42">
        <v>2035</v>
      </c>
      <c r="S96" s="42">
        <v>2036</v>
      </c>
      <c r="T96" s="42">
        <v>2037</v>
      </c>
      <c r="U96" s="42">
        <v>2038</v>
      </c>
      <c r="V96" s="42">
        <v>2039</v>
      </c>
      <c r="W96" s="42">
        <v>2040</v>
      </c>
      <c r="X96" s="42">
        <v>2041</v>
      </c>
    </row>
    <row r="97" spans="1:24" x14ac:dyDescent="0.25">
      <c r="A97" s="37">
        <v>285</v>
      </c>
      <c r="B97" s="42" t="s">
        <v>104</v>
      </c>
      <c r="C97" s="24">
        <v>0</v>
      </c>
      <c r="D97" s="24">
        <v>3427.1343789331008</v>
      </c>
      <c r="E97" s="24">
        <v>3447.3688643624746</v>
      </c>
      <c r="F97" s="24">
        <v>3464.0133604414755</v>
      </c>
      <c r="G97" s="24">
        <v>3473.477877819731</v>
      </c>
      <c r="H97" s="24">
        <v>3484.5742085390648</v>
      </c>
      <c r="I97" s="24">
        <v>3495.9969019266146</v>
      </c>
      <c r="J97" s="24">
        <v>3507.4195953141639</v>
      </c>
      <c r="K97" s="24">
        <v>3511.6623100009683</v>
      </c>
      <c r="L97" s="24">
        <v>3516.2313873559879</v>
      </c>
      <c r="M97" s="24">
        <v>3520.8004647110079</v>
      </c>
      <c r="N97" s="24">
        <v>3525.6959047342434</v>
      </c>
      <c r="O97" s="24">
        <v>3526.022267402459</v>
      </c>
      <c r="P97" s="24">
        <v>3526.022267402459</v>
      </c>
      <c r="Q97" s="24">
        <v>3526.6749927388905</v>
      </c>
      <c r="R97" s="24">
        <v>3525.3695420660279</v>
      </c>
      <c r="S97" s="24">
        <v>3529.2858940846163</v>
      </c>
      <c r="T97" s="24">
        <v>3531.5704327621261</v>
      </c>
      <c r="U97" s="24">
        <v>3529.2858940846163</v>
      </c>
      <c r="V97" s="24">
        <v>3530.9177074256945</v>
      </c>
      <c r="W97" s="24">
        <v>3528.3068060799692</v>
      </c>
      <c r="X97" s="24">
        <v>3528.9595314164003</v>
      </c>
    </row>
    <row r="98" spans="1:24" x14ac:dyDescent="0.25">
      <c r="A98" s="37">
        <v>287</v>
      </c>
      <c r="B98" s="42" t="s">
        <v>104</v>
      </c>
      <c r="C98" s="24">
        <v>0</v>
      </c>
      <c r="D98" s="24">
        <v>3427.1343789331008</v>
      </c>
      <c r="E98" s="24">
        <v>3447.3688643624746</v>
      </c>
      <c r="F98" s="24">
        <v>3464.0133604414755</v>
      </c>
      <c r="G98" s="24">
        <v>3473.477877819731</v>
      </c>
      <c r="H98" s="24">
        <v>3484.5742085390648</v>
      </c>
      <c r="I98" s="24">
        <v>3495.9969019266146</v>
      </c>
      <c r="J98" s="24">
        <v>3507.4195953141639</v>
      </c>
      <c r="K98" s="24">
        <v>3511.6623100009683</v>
      </c>
      <c r="L98" s="24">
        <v>3516.2313873559879</v>
      </c>
      <c r="M98" s="24">
        <v>3520.8004647110079</v>
      </c>
      <c r="N98" s="24">
        <v>3525.6959047342434</v>
      </c>
      <c r="O98" s="24">
        <v>3526.022267402459</v>
      </c>
      <c r="P98" s="24">
        <v>3526.022267402459</v>
      </c>
      <c r="Q98" s="24">
        <v>3526.6749927388905</v>
      </c>
      <c r="R98" s="24">
        <v>3525.3695420660279</v>
      </c>
      <c r="S98" s="24">
        <v>3529.2858940846163</v>
      </c>
      <c r="T98" s="24">
        <v>3531.5704327621261</v>
      </c>
      <c r="U98" s="24">
        <v>3529.2858940846163</v>
      </c>
      <c r="V98" s="24">
        <v>3530.9177074256945</v>
      </c>
      <c r="W98" s="24">
        <v>3528.3068060799692</v>
      </c>
      <c r="X98" s="24">
        <v>3528.9595314164003</v>
      </c>
    </row>
    <row r="99" spans="1:24" x14ac:dyDescent="0.25">
      <c r="A99" s="37">
        <v>289</v>
      </c>
      <c r="B99" s="42" t="s">
        <v>105</v>
      </c>
      <c r="C99" s="24">
        <v>0</v>
      </c>
      <c r="D99" s="24">
        <v>20.234485429373763</v>
      </c>
      <c r="E99" s="24">
        <v>16.644496079000874</v>
      </c>
      <c r="F99" s="24">
        <v>9.4645173782555503</v>
      </c>
      <c r="G99" s="24">
        <v>11.096330719333764</v>
      </c>
      <c r="H99" s="24">
        <v>11.422693387549771</v>
      </c>
      <c r="I99" s="24">
        <v>11.422693387549316</v>
      </c>
      <c r="J99" s="24">
        <v>4.2427146868044474</v>
      </c>
      <c r="K99" s="24">
        <v>4.5690773550195445</v>
      </c>
      <c r="L99" s="24">
        <v>4.5690773550199992</v>
      </c>
      <c r="M99" s="24">
        <v>4.8954400232355511</v>
      </c>
      <c r="N99" s="24">
        <v>0.32636266821555182</v>
      </c>
      <c r="O99" s="24">
        <v>0</v>
      </c>
      <c r="P99" s="24">
        <v>0.65272533643155839</v>
      </c>
      <c r="Q99" s="24">
        <v>-1.305450672862662</v>
      </c>
      <c r="R99" s="24">
        <v>3.9163520185884408</v>
      </c>
      <c r="S99" s="24">
        <v>2.2845386775097722</v>
      </c>
      <c r="T99" s="24">
        <v>-2.2845386775097722</v>
      </c>
      <c r="U99" s="24">
        <v>1.6318133410782139</v>
      </c>
      <c r="V99" s="24">
        <v>-2.6109013457253241</v>
      </c>
      <c r="W99" s="24">
        <v>0.65272533643110364</v>
      </c>
      <c r="X99" s="24">
        <v>0.65272533643110364</v>
      </c>
    </row>
    <row r="100" spans="1:24" x14ac:dyDescent="0.25">
      <c r="A100" s="37">
        <v>299</v>
      </c>
      <c r="B100" s="42" t="s">
        <v>78</v>
      </c>
      <c r="C100" s="24">
        <v>0</v>
      </c>
      <c r="D100" s="24">
        <v>6</v>
      </c>
      <c r="E100" s="24">
        <v>6</v>
      </c>
      <c r="F100" s="24">
        <v>6</v>
      </c>
      <c r="G100" s="24">
        <v>6</v>
      </c>
      <c r="H100" s="24">
        <v>6</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v>0</v>
      </c>
    </row>
    <row r="101" spans="1:24" x14ac:dyDescent="0.25">
      <c r="A101" s="37">
        <v>301</v>
      </c>
      <c r="B101" s="42" t="s">
        <v>106</v>
      </c>
      <c r="C101" s="24">
        <v>0</v>
      </c>
      <c r="D101" s="24">
        <v>20.234485429373763</v>
      </c>
      <c r="E101" s="24">
        <v>16.644496079000874</v>
      </c>
      <c r="F101" s="24">
        <v>9.4645173782555503</v>
      </c>
      <c r="G101" s="24">
        <v>11.096330719333764</v>
      </c>
      <c r="H101" s="24">
        <v>11.422693387549771</v>
      </c>
      <c r="I101" s="24">
        <v>11.422693387549316</v>
      </c>
      <c r="J101" s="24">
        <v>4.2427146868044474</v>
      </c>
      <c r="K101" s="24">
        <v>4.5690773550195445</v>
      </c>
      <c r="L101" s="24">
        <v>4.5690773550199992</v>
      </c>
      <c r="M101" s="24">
        <v>4.8954400232355511</v>
      </c>
      <c r="N101" s="24">
        <v>0.32636266821555182</v>
      </c>
      <c r="O101" s="24">
        <v>0</v>
      </c>
      <c r="P101" s="24">
        <v>0.65272533643155839</v>
      </c>
      <c r="Q101" s="24">
        <v>-1.305450672862662</v>
      </c>
      <c r="R101" s="24">
        <v>3.9163520185884408</v>
      </c>
      <c r="S101" s="24">
        <v>2.2845386775097722</v>
      </c>
      <c r="T101" s="24">
        <v>-2.2845386775097722</v>
      </c>
      <c r="U101" s="24">
        <v>1.6318133410782139</v>
      </c>
      <c r="V101" s="24">
        <v>-2.6109013457253241</v>
      </c>
      <c r="W101" s="24">
        <v>0.65272533643110364</v>
      </c>
      <c r="X101" s="24">
        <v>0.65272533643110364</v>
      </c>
    </row>
    <row r="102" spans="1:24" x14ac:dyDescent="0.25">
      <c r="A102" s="37">
        <v>303</v>
      </c>
      <c r="B102" s="42" t="s">
        <v>107</v>
      </c>
      <c r="C102" s="24">
        <v>0</v>
      </c>
      <c r="D102" s="24">
        <v>72.634485429373768</v>
      </c>
      <c r="E102" s="24">
        <v>69.044496079000879</v>
      </c>
      <c r="F102" s="24">
        <v>61.864517378255549</v>
      </c>
      <c r="G102" s="24">
        <v>63.496330719333763</v>
      </c>
      <c r="H102" s="24">
        <v>63.822693387549769</v>
      </c>
      <c r="I102" s="24">
        <v>11.422693387549316</v>
      </c>
      <c r="J102" s="24">
        <v>4.2427146868044474</v>
      </c>
      <c r="K102" s="24">
        <v>4.5690773550195445</v>
      </c>
      <c r="L102" s="24">
        <v>4.5690773550199992</v>
      </c>
      <c r="M102" s="24">
        <v>4.8954400232355511</v>
      </c>
      <c r="N102" s="24">
        <v>0.32636266821555182</v>
      </c>
      <c r="O102" s="24">
        <v>0</v>
      </c>
      <c r="P102" s="24">
        <v>0.65272533643155839</v>
      </c>
      <c r="Q102" s="24">
        <v>-1.305450672862662</v>
      </c>
      <c r="R102" s="24">
        <v>3.9163520185884408</v>
      </c>
      <c r="S102" s="24">
        <v>2.2845386775097722</v>
      </c>
      <c r="T102" s="24">
        <v>-2.2845386775097722</v>
      </c>
      <c r="U102" s="24">
        <v>1.6318133410782139</v>
      </c>
      <c r="V102" s="24">
        <v>-2.6109013457253241</v>
      </c>
      <c r="W102" s="24">
        <v>0.65272533643110364</v>
      </c>
      <c r="X102" s="24">
        <v>0.65272533643110364</v>
      </c>
    </row>
    <row r="103" spans="1:24" x14ac:dyDescent="0.25">
      <c r="B103" s="42"/>
      <c r="C103" s="26"/>
      <c r="D103" s="26"/>
      <c r="E103" s="26"/>
      <c r="F103" s="26"/>
      <c r="G103" s="26"/>
      <c r="H103" s="26"/>
      <c r="I103" s="26"/>
      <c r="J103" s="26"/>
      <c r="K103" s="26"/>
      <c r="L103" s="26"/>
      <c r="M103" s="26"/>
      <c r="N103" s="26"/>
      <c r="O103" s="26"/>
      <c r="P103" s="26"/>
      <c r="Q103" s="26"/>
      <c r="R103" s="26"/>
      <c r="S103" s="26"/>
      <c r="T103" s="26"/>
      <c r="U103" s="26"/>
      <c r="V103" s="26"/>
      <c r="W103" s="26"/>
      <c r="X103" s="26"/>
    </row>
    <row r="104" spans="1:24" x14ac:dyDescent="0.25">
      <c r="A104" s="37">
        <v>330</v>
      </c>
      <c r="B104" s="42" t="s">
        <v>82</v>
      </c>
      <c r="C104" s="28">
        <v>1.6E-2</v>
      </c>
      <c r="D104" s="36">
        <v>1.6E-2</v>
      </c>
      <c r="E104" s="36">
        <v>1.6E-2</v>
      </c>
      <c r="F104" s="36">
        <v>1.6E-2</v>
      </c>
      <c r="G104" s="36">
        <v>1.6E-2</v>
      </c>
      <c r="H104" s="36">
        <v>1.6E-2</v>
      </c>
      <c r="I104" s="36">
        <v>1.6E-2</v>
      </c>
      <c r="J104" s="36">
        <v>1.6E-2</v>
      </c>
      <c r="K104" s="36">
        <v>1.6E-2</v>
      </c>
      <c r="L104" s="36">
        <v>1.6E-2</v>
      </c>
      <c r="M104" s="36">
        <v>1.6E-2</v>
      </c>
      <c r="N104" s="36">
        <v>1.6E-2</v>
      </c>
      <c r="O104" s="36">
        <v>1.6E-2</v>
      </c>
      <c r="P104" s="36">
        <v>1.6E-2</v>
      </c>
      <c r="Q104" s="36">
        <v>1.6E-2</v>
      </c>
      <c r="R104" s="36">
        <v>1.6E-2</v>
      </c>
      <c r="S104" s="36">
        <v>1.6E-2</v>
      </c>
      <c r="T104" s="36">
        <v>1.6E-2</v>
      </c>
      <c r="U104" s="36">
        <v>1.6E-2</v>
      </c>
      <c r="V104" s="36">
        <v>1.6E-2</v>
      </c>
      <c r="W104" s="36">
        <v>1.6E-2</v>
      </c>
      <c r="X104" s="36" t="e">
        <v>#REF!</v>
      </c>
    </row>
    <row r="105" spans="1:24" x14ac:dyDescent="0.25">
      <c r="A105" s="37">
        <v>331</v>
      </c>
      <c r="B105" s="42" t="s">
        <v>83</v>
      </c>
      <c r="C105" s="28">
        <v>184630.54</v>
      </c>
      <c r="D105" s="28">
        <v>187584.62864000001</v>
      </c>
      <c r="E105" s="28">
        <v>190585.98269824003</v>
      </c>
      <c r="F105" s="28">
        <v>193635.35842141186</v>
      </c>
      <c r="G105" s="28">
        <v>196733.52415615445</v>
      </c>
      <c r="H105" s="28">
        <v>199881.26054265292</v>
      </c>
      <c r="I105" s="28">
        <v>203079.36071133538</v>
      </c>
      <c r="J105" s="28">
        <v>206328.63048271675</v>
      </c>
      <c r="K105" s="28">
        <v>209629.88857044021</v>
      </c>
      <c r="L105" s="28">
        <v>212983.96678756725</v>
      </c>
      <c r="M105" s="28">
        <v>216391.71025616833</v>
      </c>
      <c r="N105" s="28">
        <v>219853.97762026702</v>
      </c>
      <c r="O105" s="28">
        <v>223371.64126219129</v>
      </c>
      <c r="P105" s="28">
        <v>226945.58752238634</v>
      </c>
      <c r="Q105" s="28">
        <v>230576.71692274453</v>
      </c>
      <c r="R105" s="28">
        <v>234265.94439350846</v>
      </c>
      <c r="S105" s="28">
        <v>238014.19950380459</v>
      </c>
      <c r="T105" s="28">
        <v>241822.42669586546</v>
      </c>
      <c r="U105" s="28">
        <v>245691.58552299932</v>
      </c>
      <c r="V105" s="28">
        <v>249622.65089136732</v>
      </c>
      <c r="W105" s="28">
        <v>253616.6133056292</v>
      </c>
      <c r="X105" s="28">
        <v>257674.47911851926</v>
      </c>
    </row>
    <row r="106" spans="1:24" x14ac:dyDescent="0.25">
      <c r="A106" s="37">
        <v>332</v>
      </c>
      <c r="B106" s="42" t="s">
        <v>84</v>
      </c>
      <c r="C106" s="28">
        <v>170000</v>
      </c>
      <c r="D106" s="28">
        <v>172720</v>
      </c>
      <c r="E106" s="28">
        <v>175483.51999999999</v>
      </c>
      <c r="F106" s="28">
        <v>178291.25631999999</v>
      </c>
      <c r="G106" s="28">
        <v>181143.91642112</v>
      </c>
      <c r="H106" s="28">
        <v>184042.21908385793</v>
      </c>
      <c r="I106" s="28">
        <v>186986.89458919966</v>
      </c>
      <c r="J106" s="28">
        <v>189978.68490262685</v>
      </c>
      <c r="K106" s="28">
        <v>193018.34386106889</v>
      </c>
      <c r="L106" s="28">
        <v>196106.637362846</v>
      </c>
      <c r="M106" s="28">
        <v>199244.34356065153</v>
      </c>
      <c r="N106" s="28">
        <v>202432.25305762194</v>
      </c>
      <c r="O106" s="28">
        <v>205671.16910654391</v>
      </c>
      <c r="P106" s="28">
        <v>208961.90781224862</v>
      </c>
      <c r="Q106" s="28">
        <v>212305.2983372446</v>
      </c>
      <c r="R106" s="28">
        <v>215702.18311064053</v>
      </c>
      <c r="S106" s="28">
        <v>219153.41804041079</v>
      </c>
      <c r="T106" s="28">
        <v>222659.87272905736</v>
      </c>
      <c r="U106" s="28">
        <v>226222.43069272229</v>
      </c>
      <c r="V106" s="28">
        <v>229841.98958380584</v>
      </c>
      <c r="W106" s="28">
        <v>233519.46141714675</v>
      </c>
      <c r="X106" s="28">
        <v>237255.7727998211</v>
      </c>
    </row>
    <row r="107" spans="1:24" x14ac:dyDescent="0.25">
      <c r="A107" s="37">
        <v>336</v>
      </c>
      <c r="B107" s="42" t="s">
        <v>85</v>
      </c>
      <c r="C107" s="28">
        <v>129246.65070109618</v>
      </c>
      <c r="D107" s="28">
        <v>131314.59711231379</v>
      </c>
      <c r="E107" s="28">
        <v>133415.63066611037</v>
      </c>
      <c r="F107" s="28">
        <v>135550.28075676822</v>
      </c>
      <c r="G107" s="28">
        <v>137719.0852488768</v>
      </c>
      <c r="H107" s="28">
        <v>139922.59061285888</v>
      </c>
      <c r="I107" s="28">
        <v>142161.35206266469</v>
      </c>
      <c r="J107" s="28">
        <v>144435.93369566687</v>
      </c>
      <c r="K107" s="28">
        <v>146746.90863479787</v>
      </c>
      <c r="L107" s="28">
        <v>149094.85917295469</v>
      </c>
      <c r="M107" s="28">
        <v>151480.37691972204</v>
      </c>
      <c r="N107" s="28">
        <v>153904.0629504371</v>
      </c>
      <c r="O107" s="28">
        <v>156366.52795764443</v>
      </c>
      <c r="P107" s="28">
        <v>158868.39240496681</v>
      </c>
      <c r="Q107" s="28">
        <v>161410.28668344635</v>
      </c>
      <c r="R107" s="28">
        <v>163992.85127038156</v>
      </c>
      <c r="S107" s="28">
        <v>166616.73689070717</v>
      </c>
      <c r="T107" s="28">
        <v>169282.60468095884</v>
      </c>
      <c r="U107" s="28">
        <v>171991.12635585424</v>
      </c>
      <c r="V107" s="28">
        <v>174742.98437754798</v>
      </c>
      <c r="W107" s="28">
        <v>177538.8721275882</v>
      </c>
      <c r="X107" s="28">
        <v>180379.49408163002</v>
      </c>
    </row>
    <row r="108" spans="1:24" x14ac:dyDescent="0.25">
      <c r="B108" s="42"/>
      <c r="C108" s="26"/>
      <c r="D108" s="26"/>
      <c r="E108" s="26"/>
      <c r="F108" s="26"/>
      <c r="G108" s="26"/>
      <c r="H108" s="26"/>
      <c r="I108" s="26"/>
      <c r="J108" s="26"/>
      <c r="K108" s="26"/>
      <c r="L108" s="26"/>
      <c r="M108" s="26"/>
      <c r="N108" s="26"/>
      <c r="O108" s="26"/>
      <c r="P108" s="26"/>
      <c r="Q108" s="26"/>
      <c r="R108" s="26"/>
      <c r="S108" s="26"/>
      <c r="T108" s="26"/>
      <c r="U108" s="26"/>
      <c r="V108" s="26"/>
      <c r="W108" s="26"/>
      <c r="X108" s="26"/>
    </row>
    <row r="109" spans="1:24" x14ac:dyDescent="0.25">
      <c r="A109" s="37">
        <v>339</v>
      </c>
      <c r="B109" s="42" t="s">
        <v>86</v>
      </c>
      <c r="C109" s="24">
        <v>0</v>
      </c>
      <c r="D109" s="24">
        <v>6.8797250459870796</v>
      </c>
      <c r="E109" s="24">
        <v>5.8255736276503054</v>
      </c>
      <c r="F109" s="24">
        <v>3.3125810823894426</v>
      </c>
      <c r="G109" s="24">
        <v>3.9946790589601551</v>
      </c>
      <c r="H109" s="24">
        <v>4.2263965533934149</v>
      </c>
      <c r="I109" s="24">
        <v>4.226396553393247</v>
      </c>
      <c r="J109" s="24">
        <v>1.61223158098569</v>
      </c>
      <c r="K109" s="24">
        <v>1.7362493949074269</v>
      </c>
      <c r="L109" s="24">
        <v>1.7819401684577998</v>
      </c>
      <c r="M109" s="24">
        <v>1.909221609061865</v>
      </c>
      <c r="N109" s="24">
        <v>0.12728144060406521</v>
      </c>
      <c r="O109" s="24">
        <v>0</v>
      </c>
      <c r="P109" s="24">
        <v>0.26109013457262337</v>
      </c>
      <c r="Q109" s="24">
        <v>-0.52218026914506477</v>
      </c>
      <c r="R109" s="24">
        <v>1.6057043276212608</v>
      </c>
      <c r="S109" s="24">
        <v>0.93666085777900665</v>
      </c>
      <c r="T109" s="24">
        <v>-0.95950624455410438</v>
      </c>
      <c r="U109" s="24">
        <v>0.68536160325284978</v>
      </c>
      <c r="V109" s="24">
        <v>-1.1226875786618893</v>
      </c>
      <c r="W109" s="24">
        <v>0.28067189466537457</v>
      </c>
      <c r="X109" s="24">
        <v>0.2871991480296856</v>
      </c>
    </row>
    <row r="110" spans="1:24" x14ac:dyDescent="0.25">
      <c r="A110" s="37">
        <v>340</v>
      </c>
      <c r="B110" s="42" t="s">
        <v>87</v>
      </c>
      <c r="C110" s="24">
        <v>0</v>
      </c>
      <c r="D110" s="24">
        <v>65.754760383386682</v>
      </c>
      <c r="E110" s="24">
        <v>63.218922451350565</v>
      </c>
      <c r="F110" s="24">
        <v>58.551936295866106</v>
      </c>
      <c r="G110" s="24">
        <v>59.501651660373611</v>
      </c>
      <c r="H110" s="24">
        <v>59.596296834156355</v>
      </c>
      <c r="I110" s="24">
        <v>7.1962968341560689</v>
      </c>
      <c r="J110" s="24">
        <v>2.6304831058187572</v>
      </c>
      <c r="K110" s="24">
        <v>2.8328279601121178</v>
      </c>
      <c r="L110" s="24">
        <v>2.7871371865621994</v>
      </c>
      <c r="M110" s="24">
        <v>2.9862184141736861</v>
      </c>
      <c r="N110" s="24">
        <v>0.19908122761148661</v>
      </c>
      <c r="O110" s="24">
        <v>0</v>
      </c>
      <c r="P110" s="24">
        <v>0.39163520185893502</v>
      </c>
      <c r="Q110" s="24">
        <v>-0.78327040371759726</v>
      </c>
      <c r="R110" s="24">
        <v>2.3106476909671803</v>
      </c>
      <c r="S110" s="24">
        <v>1.3478778197307657</v>
      </c>
      <c r="T110" s="24">
        <v>-1.325032432955668</v>
      </c>
      <c r="U110" s="24">
        <v>0.94645173782536407</v>
      </c>
      <c r="V110" s="24">
        <v>-1.4882137670634348</v>
      </c>
      <c r="W110" s="24">
        <v>0.37205344176572908</v>
      </c>
      <c r="X110" s="24">
        <v>0.36552618840141804</v>
      </c>
    </row>
    <row r="111" spans="1:24" x14ac:dyDescent="0.25">
      <c r="B111" s="42"/>
      <c r="C111" s="26"/>
      <c r="D111" s="26"/>
      <c r="E111" s="26"/>
      <c r="F111" s="26"/>
      <c r="G111" s="26"/>
      <c r="H111" s="26"/>
      <c r="I111" s="26"/>
      <c r="J111" s="26"/>
      <c r="K111" s="26"/>
      <c r="L111" s="26"/>
      <c r="M111" s="26"/>
      <c r="N111" s="26"/>
      <c r="O111" s="26"/>
      <c r="P111" s="26"/>
      <c r="Q111" s="26"/>
      <c r="R111" s="26"/>
      <c r="S111" s="26"/>
      <c r="T111" s="26"/>
      <c r="U111" s="26"/>
      <c r="V111" s="26"/>
      <c r="W111" s="26"/>
      <c r="X111" s="26"/>
    </row>
    <row r="112" spans="1:24" x14ac:dyDescent="0.25">
      <c r="A112" s="37">
        <v>366</v>
      </c>
      <c r="B112" s="42" t="s">
        <v>88</v>
      </c>
      <c r="C112" s="36">
        <v>1.6E-2</v>
      </c>
      <c r="D112" s="36">
        <v>1.6E-2</v>
      </c>
      <c r="E112" s="36">
        <v>1.6E-2</v>
      </c>
      <c r="F112" s="36">
        <v>1.6E-2</v>
      </c>
      <c r="G112" s="36">
        <v>1.6E-2</v>
      </c>
      <c r="H112" s="36">
        <v>1.6E-2</v>
      </c>
      <c r="I112" s="36">
        <v>1.6E-2</v>
      </c>
      <c r="J112" s="36">
        <v>1.6E-2</v>
      </c>
      <c r="K112" s="36">
        <v>1.6E-2</v>
      </c>
      <c r="L112" s="36">
        <v>1.6E-2</v>
      </c>
      <c r="M112" s="36">
        <v>1.6E-2</v>
      </c>
      <c r="N112" s="36">
        <v>1.6E-2</v>
      </c>
      <c r="O112" s="36">
        <v>1.6E-2</v>
      </c>
      <c r="P112" s="36">
        <v>1.6E-2</v>
      </c>
      <c r="Q112" s="36">
        <v>1.6E-2</v>
      </c>
      <c r="R112" s="36">
        <v>1.6E-2</v>
      </c>
      <c r="S112" s="36">
        <v>1.6E-2</v>
      </c>
      <c r="T112" s="36">
        <v>1.6E-2</v>
      </c>
      <c r="U112" s="36">
        <v>1.6E-2</v>
      </c>
      <c r="V112" s="36">
        <v>1.6E-2</v>
      </c>
      <c r="W112" s="36">
        <v>1.6E-2</v>
      </c>
      <c r="X112" s="36" t="e">
        <v>#REF!</v>
      </c>
    </row>
    <row r="113" spans="1:34" x14ac:dyDescent="0.25">
      <c r="A113" s="37">
        <v>368</v>
      </c>
      <c r="B113" s="42" t="s">
        <v>89</v>
      </c>
      <c r="C113" s="28">
        <v>122.30769230769231</v>
      </c>
      <c r="D113" s="28">
        <v>124.26461538461538</v>
      </c>
      <c r="E113" s="28">
        <v>126.25284923076923</v>
      </c>
      <c r="F113" s="28">
        <v>128.27289481846154</v>
      </c>
      <c r="G113" s="28">
        <v>130.32526113555693</v>
      </c>
      <c r="H113" s="28">
        <v>132.41046531372584</v>
      </c>
      <c r="I113" s="28">
        <v>134.52903275874544</v>
      </c>
      <c r="J113" s="28">
        <v>136.68149728288537</v>
      </c>
      <c r="K113" s="28">
        <v>138.86840123941155</v>
      </c>
      <c r="L113" s="28">
        <v>141.09029565924214</v>
      </c>
      <c r="M113" s="28">
        <v>143.34774038979003</v>
      </c>
      <c r="N113" s="28">
        <v>145.64130423602668</v>
      </c>
      <c r="O113" s="28">
        <v>147.9715651038031</v>
      </c>
      <c r="P113" s="28">
        <v>150.33911014546396</v>
      </c>
      <c r="Q113" s="28">
        <v>152.7445359077914</v>
      </c>
      <c r="R113" s="28">
        <v>155.18844848231606</v>
      </c>
      <c r="S113" s="28">
        <v>157.67146365803313</v>
      </c>
      <c r="T113" s="28">
        <v>160.19420707656167</v>
      </c>
      <c r="U113" s="28">
        <v>162.75731438978664</v>
      </c>
      <c r="V113" s="28">
        <v>165.36143142002322</v>
      </c>
      <c r="W113" s="28">
        <v>168.00721432274361</v>
      </c>
      <c r="X113" s="28">
        <v>170.69532975190751</v>
      </c>
    </row>
    <row r="114" spans="1:34" x14ac:dyDescent="0.25">
      <c r="A114" s="37">
        <v>369</v>
      </c>
      <c r="B114" s="42" t="s">
        <v>90</v>
      </c>
      <c r="C114" s="28">
        <v>110.76923076923077</v>
      </c>
      <c r="D114" s="28">
        <v>112.54153846153847</v>
      </c>
      <c r="E114" s="28">
        <v>114.34220307692308</v>
      </c>
      <c r="F114" s="28">
        <v>116.17167832615385</v>
      </c>
      <c r="G114" s="28">
        <v>118.03042517937232</v>
      </c>
      <c r="H114" s="28">
        <v>119.91891198224228</v>
      </c>
      <c r="I114" s="28">
        <v>121.83761457395816</v>
      </c>
      <c r="J114" s="28">
        <v>123.78701640714149</v>
      </c>
      <c r="K114" s="28">
        <v>125.76760866965576</v>
      </c>
      <c r="L114" s="28">
        <v>127.77989040837025</v>
      </c>
      <c r="M114" s="28">
        <v>129.82436865490416</v>
      </c>
      <c r="N114" s="28">
        <v>131.90155855338264</v>
      </c>
      <c r="O114" s="28">
        <v>134.01198349023676</v>
      </c>
      <c r="P114" s="28">
        <v>136.15617522608053</v>
      </c>
      <c r="Q114" s="28">
        <v>138.33467402969782</v>
      </c>
      <c r="R114" s="28">
        <v>140.54802881417299</v>
      </c>
      <c r="S114" s="28">
        <v>142.79679727519976</v>
      </c>
      <c r="T114" s="28">
        <v>145.08154603160295</v>
      </c>
      <c r="U114" s="28">
        <v>147.40285076810861</v>
      </c>
      <c r="V114" s="28">
        <v>149.76129638039833</v>
      </c>
      <c r="W114" s="28">
        <v>152.15747712248472</v>
      </c>
      <c r="X114" s="28">
        <v>154.59199675644447</v>
      </c>
    </row>
    <row r="115" spans="1:34" x14ac:dyDescent="0.25">
      <c r="A115" s="37">
        <v>370</v>
      </c>
      <c r="B115" s="42" t="s">
        <v>91</v>
      </c>
      <c r="C115" s="28">
        <v>6360</v>
      </c>
      <c r="D115" s="28">
        <v>6461.76</v>
      </c>
      <c r="E115" s="28">
        <v>6565.1481599999997</v>
      </c>
      <c r="F115" s="28">
        <v>6670.1905305600003</v>
      </c>
      <c r="G115" s="28">
        <v>6776.9135790489599</v>
      </c>
      <c r="H115" s="28">
        <v>6885.3441963137439</v>
      </c>
      <c r="I115" s="28">
        <v>6995.5097034547634</v>
      </c>
      <c r="J115" s="28">
        <v>7107.4378587100391</v>
      </c>
      <c r="K115" s="28">
        <v>7221.1568644494009</v>
      </c>
      <c r="L115" s="28">
        <v>7336.6953742805917</v>
      </c>
      <c r="M115" s="28">
        <v>7454.0825002690817</v>
      </c>
      <c r="N115" s="28">
        <v>7573.3478202733877</v>
      </c>
      <c r="O115" s="28">
        <v>7694.5213853977612</v>
      </c>
      <c r="P115" s="28">
        <v>7817.6337275641263</v>
      </c>
      <c r="Q115" s="28">
        <v>7942.7158672051528</v>
      </c>
      <c r="R115" s="28">
        <v>8069.7993210804352</v>
      </c>
      <c r="S115" s="28">
        <v>8198.9161102177222</v>
      </c>
      <c r="T115" s="28">
        <v>8330.098767981206</v>
      </c>
      <c r="U115" s="28">
        <v>8463.3803482689054</v>
      </c>
      <c r="V115" s="28">
        <v>8598.7944338412071</v>
      </c>
      <c r="W115" s="28">
        <v>8736.3751447826671</v>
      </c>
      <c r="X115" s="28">
        <v>8876.1571470991912</v>
      </c>
    </row>
    <row r="116" spans="1:34" x14ac:dyDescent="0.25">
      <c r="B116" s="42"/>
      <c r="C116" s="26"/>
      <c r="D116" s="26"/>
      <c r="E116" s="26"/>
      <c r="F116" s="26"/>
      <c r="G116" s="26"/>
      <c r="H116" s="26"/>
      <c r="I116" s="26"/>
      <c r="J116" s="26"/>
      <c r="K116" s="26"/>
      <c r="L116" s="26"/>
      <c r="M116" s="26"/>
      <c r="N116" s="26"/>
      <c r="O116" s="26"/>
      <c r="P116" s="26"/>
      <c r="Q116" s="26"/>
      <c r="R116" s="26"/>
      <c r="S116" s="26"/>
      <c r="T116" s="26"/>
      <c r="U116" s="26"/>
      <c r="V116" s="26"/>
      <c r="W116" s="26"/>
      <c r="X116" s="26"/>
      <c r="Y116" s="21" t="s">
        <v>71</v>
      </c>
      <c r="Z116" s="21" t="s">
        <v>72</v>
      </c>
      <c r="AA116" s="73" t="s">
        <v>184</v>
      </c>
      <c r="AB116" s="73" t="s">
        <v>185</v>
      </c>
      <c r="AD116" s="318" t="s">
        <v>71</v>
      </c>
      <c r="AE116" s="318" t="s">
        <v>72</v>
      </c>
      <c r="AF116" s="319" t="s">
        <v>184</v>
      </c>
      <c r="AG116" s="319" t="s">
        <v>185</v>
      </c>
    </row>
    <row r="117" spans="1:34" x14ac:dyDescent="0.25">
      <c r="A117" s="37">
        <v>380</v>
      </c>
      <c r="B117" s="42" t="s">
        <v>37</v>
      </c>
      <c r="C117" s="24">
        <v>0</v>
      </c>
      <c r="D117" s="24">
        <v>58.268000774518391</v>
      </c>
      <c r="E117" s="24">
        <v>57.226903862910262</v>
      </c>
      <c r="F117" s="24">
        <v>55.050064865911558</v>
      </c>
      <c r="G117" s="24">
        <v>55.506972601413452</v>
      </c>
      <c r="H117" s="24">
        <v>55.598354148513941</v>
      </c>
      <c r="I117" s="24">
        <v>3.1983541485138089</v>
      </c>
      <c r="J117" s="24">
        <v>1.103105818569156</v>
      </c>
      <c r="K117" s="24">
        <v>1.1879601123050816</v>
      </c>
      <c r="L117" s="24">
        <v>1.1879601123051995</v>
      </c>
      <c r="M117" s="24">
        <v>1.2238600058088878</v>
      </c>
      <c r="N117" s="24">
        <v>8.1590667053887941E-2</v>
      </c>
      <c r="O117" s="24">
        <v>0</v>
      </c>
      <c r="P117" s="24">
        <v>0.1631813341078896</v>
      </c>
      <c r="Q117" s="24">
        <v>-0.3002536547584122</v>
      </c>
      <c r="R117" s="24">
        <v>0.90076096427534147</v>
      </c>
      <c r="S117" s="24">
        <v>0.5254438958272476</v>
      </c>
      <c r="T117" s="24">
        <v>-0.5254438958272476</v>
      </c>
      <c r="U117" s="24">
        <v>0.37531706844798918</v>
      </c>
      <c r="V117" s="24">
        <v>-0.54828928260231857</v>
      </c>
      <c r="W117" s="24">
        <v>0.13707232065053185</v>
      </c>
      <c r="X117" s="24">
        <v>0.13707232065053174</v>
      </c>
      <c r="Y117" s="30">
        <f>SUM(D117:H117)</f>
        <v>281.65029625326758</v>
      </c>
      <c r="Z117" s="30">
        <f>SUM(I117:M117)</f>
        <v>7.9012401975021342</v>
      </c>
      <c r="AA117" s="30">
        <f>SUM(O117:S117)</f>
        <v>1.2891325394520665</v>
      </c>
      <c r="AB117" s="30">
        <f>SUM(S117:W117)</f>
        <v>-3.5899893503797548E-2</v>
      </c>
      <c r="AD117" s="317">
        <v>281.65029625326758</v>
      </c>
      <c r="AE117" s="317">
        <v>7.9012401975021342</v>
      </c>
      <c r="AF117" s="30">
        <v>2</v>
      </c>
      <c r="AG117" s="317">
        <v>1</v>
      </c>
    </row>
    <row r="118" spans="1:34" x14ac:dyDescent="0.25">
      <c r="A118" s="37">
        <v>381</v>
      </c>
      <c r="B118" s="42" t="s">
        <v>75</v>
      </c>
      <c r="C118" s="24">
        <v>0</v>
      </c>
      <c r="D118" s="24">
        <v>4.6539316487559654</v>
      </c>
      <c r="E118" s="24">
        <v>3.828234098170201</v>
      </c>
      <c r="F118" s="24">
        <v>2.1768389969987765</v>
      </c>
      <c r="G118" s="24">
        <v>2.5521560654467659</v>
      </c>
      <c r="H118" s="24">
        <v>2.3987656113854516</v>
      </c>
      <c r="I118" s="24">
        <v>2.3987656113853562</v>
      </c>
      <c r="J118" s="24">
        <v>0.93339723109697847</v>
      </c>
      <c r="K118" s="24">
        <v>1.0051970181042997</v>
      </c>
      <c r="L118" s="24">
        <v>1.0051970181043999</v>
      </c>
      <c r="M118" s="24">
        <v>1.0769968051118213</v>
      </c>
      <c r="N118" s="24">
        <v>7.1799787007421401E-2</v>
      </c>
      <c r="O118" s="24">
        <v>0</v>
      </c>
      <c r="P118" s="24">
        <v>0.13707232065062724</v>
      </c>
      <c r="Q118" s="24">
        <v>-0.30025365475841226</v>
      </c>
      <c r="R118" s="24">
        <v>0.82243392390357251</v>
      </c>
      <c r="S118" s="24">
        <v>0.47975312227705214</v>
      </c>
      <c r="T118" s="24">
        <v>-0.47975312227705214</v>
      </c>
      <c r="U118" s="24">
        <v>0.3263626682156428</v>
      </c>
      <c r="V118" s="24">
        <v>-0.57439829605957127</v>
      </c>
      <c r="W118" s="24">
        <v>0.1435995740148428</v>
      </c>
      <c r="X118" s="24">
        <v>0.13707232065053176</v>
      </c>
      <c r="Y118" s="30">
        <f t="shared" ref="Y118:Y120" si="43">SUM(D118:H118)</f>
        <v>15.609926420757162</v>
      </c>
      <c r="Z118" s="30">
        <f t="shared" ref="Z118:Z120" si="44">SUM(I118:M118)</f>
        <v>6.4195536838028548</v>
      </c>
      <c r="AA118" s="30">
        <f t="shared" ref="AA118:AA120" si="45">SUM(O118:S118)</f>
        <v>1.1390057120728396</v>
      </c>
      <c r="AB118" s="30">
        <f>SUM(S118:W118)</f>
        <v>-0.10443605382908566</v>
      </c>
      <c r="AD118" s="317">
        <v>15.609926420757162</v>
      </c>
      <c r="AE118" s="317">
        <v>6.4195536838028548</v>
      </c>
      <c r="AF118" s="30">
        <v>1.1390057120728401</v>
      </c>
      <c r="AG118" s="317">
        <v>-0.10443605382908566</v>
      </c>
    </row>
    <row r="119" spans="1:34" x14ac:dyDescent="0.25">
      <c r="A119" s="37">
        <v>382</v>
      </c>
      <c r="B119" s="42" t="s">
        <v>76</v>
      </c>
      <c r="C119" s="24">
        <v>0</v>
      </c>
      <c r="D119" s="24">
        <v>5.5847179785071575</v>
      </c>
      <c r="E119" s="24">
        <v>4.4940139413302358</v>
      </c>
      <c r="F119" s="24">
        <v>2.6500648659115544</v>
      </c>
      <c r="G119" s="24">
        <v>3.0403946170974518</v>
      </c>
      <c r="H119" s="24">
        <v>3.2897356956143349</v>
      </c>
      <c r="I119" s="24">
        <v>3.2897356956142025</v>
      </c>
      <c r="J119" s="24">
        <v>1.238872688546899</v>
      </c>
      <c r="K119" s="24">
        <v>1.3341705876657071</v>
      </c>
      <c r="L119" s="24">
        <v>1.3067561235357201</v>
      </c>
      <c r="M119" s="24">
        <v>1.4490502468777233</v>
      </c>
      <c r="N119" s="24">
        <v>9.6603349791803336E-2</v>
      </c>
      <c r="O119" s="24">
        <v>0</v>
      </c>
      <c r="P119" s="24">
        <v>0.19581760092946754</v>
      </c>
      <c r="Q119" s="24">
        <v>-0.39163520185879869</v>
      </c>
      <c r="R119" s="24">
        <v>1.2297345338367704</v>
      </c>
      <c r="S119" s="24">
        <v>0.71734514473806854</v>
      </c>
      <c r="T119" s="24">
        <v>-0.7036379126730099</v>
      </c>
      <c r="U119" s="24">
        <v>0.51891664246287195</v>
      </c>
      <c r="V119" s="24">
        <v>-0.81460121986630096</v>
      </c>
      <c r="W119" s="24">
        <v>0.2036503049665043</v>
      </c>
      <c r="X119" s="24">
        <v>0.20626120631222875</v>
      </c>
      <c r="Y119" s="30">
        <f t="shared" si="43"/>
        <v>19.058927098460735</v>
      </c>
      <c r="Z119" s="30">
        <f t="shared" si="44"/>
        <v>8.6185853422402516</v>
      </c>
      <c r="AA119" s="30">
        <f t="shared" si="45"/>
        <v>1.7512620776455079</v>
      </c>
      <c r="AB119" s="30">
        <f>SUM(S119:W119)</f>
        <v>-7.832704037186608E-2</v>
      </c>
      <c r="AD119" s="317">
        <v>19.058927098460735</v>
      </c>
      <c r="AE119" s="317">
        <v>8.6185853422402516</v>
      </c>
      <c r="AF119" s="30">
        <v>1.7512620776455079</v>
      </c>
      <c r="AG119" s="317">
        <v>2</v>
      </c>
    </row>
    <row r="120" spans="1:34" x14ac:dyDescent="0.25">
      <c r="A120" s="37">
        <v>383</v>
      </c>
      <c r="B120" s="42" t="s">
        <v>40</v>
      </c>
      <c r="C120" s="24">
        <v>0</v>
      </c>
      <c r="D120" s="24">
        <v>4.1278350275922477</v>
      </c>
      <c r="E120" s="24">
        <v>3.4953441765901831</v>
      </c>
      <c r="F120" s="24">
        <v>1.9875486494336654</v>
      </c>
      <c r="G120" s="24">
        <v>2.3968074353760929</v>
      </c>
      <c r="H120" s="24">
        <v>2.5358379320360487</v>
      </c>
      <c r="I120" s="24">
        <v>2.5358379320359483</v>
      </c>
      <c r="J120" s="24">
        <v>0.96733894859141389</v>
      </c>
      <c r="K120" s="24">
        <v>1.0417496369444561</v>
      </c>
      <c r="L120" s="24">
        <v>1.0691641010746797</v>
      </c>
      <c r="M120" s="24">
        <v>1.1455329654371189</v>
      </c>
      <c r="N120" s="24">
        <v>7.6368864362439129E-2</v>
      </c>
      <c r="O120" s="24">
        <v>0</v>
      </c>
      <c r="P120" s="24">
        <v>0.15665408074357401</v>
      </c>
      <c r="Q120" s="24">
        <v>-0.31330816148703883</v>
      </c>
      <c r="R120" s="24">
        <v>0.96342259657275642</v>
      </c>
      <c r="S120" s="24">
        <v>0.56199651466740397</v>
      </c>
      <c r="T120" s="24">
        <v>-0.57570374673246261</v>
      </c>
      <c r="U120" s="24">
        <v>0.41121696195170987</v>
      </c>
      <c r="V120" s="24">
        <v>-0.67361254719713359</v>
      </c>
      <c r="W120" s="24">
        <v>0.16840313679922472</v>
      </c>
      <c r="X120" s="24">
        <v>0.17231948881781137</v>
      </c>
      <c r="Y120" s="30">
        <f t="shared" si="43"/>
        <v>14.54337322102824</v>
      </c>
      <c r="Z120" s="30">
        <f t="shared" si="44"/>
        <v>6.7596235840836174</v>
      </c>
      <c r="AA120" s="30">
        <f t="shared" si="45"/>
        <v>1.3687650304966956</v>
      </c>
      <c r="AB120" s="30">
        <f>SUM(S120:W120)</f>
        <v>-0.10769968051125764</v>
      </c>
      <c r="AD120" s="317">
        <v>14.54337322102824</v>
      </c>
      <c r="AE120" s="317">
        <v>6.7596235840836174</v>
      </c>
      <c r="AF120" s="30">
        <v>2</v>
      </c>
      <c r="AG120" s="317">
        <v>1</v>
      </c>
    </row>
    <row r="121" spans="1:34" x14ac:dyDescent="0.25">
      <c r="Y121" s="250">
        <f>SUM(Y117:Y120)</f>
        <v>330.86252299351372</v>
      </c>
      <c r="Z121" s="250">
        <f t="shared" ref="Z121" si="46">SUM(Z117:Z120)</f>
        <v>29.699002807628858</v>
      </c>
      <c r="AA121" s="250">
        <f t="shared" ref="AA121" si="47">SUM(AA117:AA120)</f>
        <v>5.5481653596671103</v>
      </c>
      <c r="AB121" s="250">
        <f t="shared" ref="AB121" si="48">SUM(AB117:AB120)</f>
        <v>-0.3263626682160069</v>
      </c>
      <c r="AC121" s="250">
        <f>SUM(Y121:AB121)</f>
        <v>365.78332849259368</v>
      </c>
      <c r="AD121" s="250">
        <f>SUM(AD117:AD120)</f>
        <v>330.86252299351372</v>
      </c>
      <c r="AE121" s="250">
        <f t="shared" ref="AE121" si="49">SUM(AE117:AE120)</f>
        <v>29.699002807628858</v>
      </c>
      <c r="AF121" s="250">
        <f t="shared" ref="AF121" si="50">SUM(AF117:AF120)</f>
        <v>6.8902677897183473</v>
      </c>
      <c r="AG121" s="250">
        <f t="shared" ref="AG121" si="51">SUM(AG117:AG120)</f>
        <v>3.8955639461709142</v>
      </c>
      <c r="AH121" s="250">
        <f>SUM(AD121:AG121)</f>
        <v>371.34735753703183</v>
      </c>
    </row>
    <row r="122" spans="1:34" x14ac:dyDescent="0.25">
      <c r="A122" s="37">
        <v>1</v>
      </c>
      <c r="B122" s="42" t="s">
        <v>132</v>
      </c>
      <c r="C122" s="42" t="s">
        <v>101</v>
      </c>
      <c r="D122" s="42"/>
      <c r="E122" s="42"/>
      <c r="F122" s="42"/>
      <c r="G122" s="42"/>
      <c r="H122" s="42"/>
      <c r="I122" s="42"/>
      <c r="J122" s="42"/>
      <c r="K122" s="42"/>
      <c r="L122" s="42"/>
      <c r="M122" s="42"/>
      <c r="N122" s="42"/>
      <c r="O122" s="42"/>
      <c r="P122" s="42"/>
      <c r="Q122" s="42"/>
      <c r="R122" s="42"/>
      <c r="S122" s="42"/>
      <c r="T122" s="42"/>
      <c r="U122" s="42"/>
      <c r="V122" s="42"/>
      <c r="W122" s="42"/>
      <c r="X122" s="42"/>
    </row>
    <row r="123" spans="1:34" x14ac:dyDescent="0.25">
      <c r="A123" s="37">
        <v>283</v>
      </c>
      <c r="B123" s="42" t="s">
        <v>73</v>
      </c>
      <c r="C123" s="42">
        <v>2020</v>
      </c>
      <c r="D123" s="42">
        <v>2021</v>
      </c>
      <c r="E123" s="42">
        <v>2022</v>
      </c>
      <c r="F123" s="42">
        <v>2023</v>
      </c>
      <c r="G123" s="42">
        <v>2024</v>
      </c>
      <c r="H123" s="42">
        <v>2025</v>
      </c>
      <c r="I123" s="42">
        <v>2026</v>
      </c>
      <c r="J123" s="42">
        <v>2027</v>
      </c>
      <c r="K123" s="42">
        <v>2028</v>
      </c>
      <c r="L123" s="42">
        <v>2029</v>
      </c>
      <c r="M123" s="42">
        <v>2030</v>
      </c>
      <c r="N123" s="42">
        <v>2031</v>
      </c>
      <c r="O123" s="42">
        <v>2032</v>
      </c>
      <c r="P123" s="42">
        <v>2033</v>
      </c>
      <c r="Q123" s="42">
        <v>2034</v>
      </c>
      <c r="R123" s="42">
        <v>2035</v>
      </c>
      <c r="S123" s="42">
        <v>2036</v>
      </c>
      <c r="T123" s="42">
        <v>2037</v>
      </c>
      <c r="U123" s="42">
        <v>2038</v>
      </c>
      <c r="V123" s="42">
        <v>2039</v>
      </c>
      <c r="W123" s="42">
        <v>2040</v>
      </c>
      <c r="X123" s="42">
        <v>2041</v>
      </c>
    </row>
    <row r="124" spans="1:34" x14ac:dyDescent="0.25">
      <c r="A124" s="37">
        <v>285</v>
      </c>
      <c r="B124" s="42" t="s">
        <v>104</v>
      </c>
      <c r="C124" s="24">
        <v>0</v>
      </c>
      <c r="D124" s="24">
        <v>1213.8826604705198</v>
      </c>
      <c r="E124" s="24">
        <v>1221.0496659889632</v>
      </c>
      <c r="F124" s="24">
        <v>1226.9451060121987</v>
      </c>
      <c r="G124" s="24">
        <v>1230.2974150450189</v>
      </c>
      <c r="H124" s="24">
        <v>1234.2277083938425</v>
      </c>
      <c r="I124" s="24">
        <v>1238.2735986058669</v>
      </c>
      <c r="J124" s="24">
        <v>1242.3194888178914</v>
      </c>
      <c r="K124" s="24">
        <v>1243.8222480395004</v>
      </c>
      <c r="L124" s="24">
        <v>1245.4406041243101</v>
      </c>
      <c r="M124" s="24">
        <v>1247.05896020912</v>
      </c>
      <c r="N124" s="24">
        <v>1248.7929131571304</v>
      </c>
      <c r="O124" s="24">
        <v>1248.9085100203311</v>
      </c>
      <c r="P124" s="24">
        <v>1248.9085100203311</v>
      </c>
      <c r="Q124" s="24">
        <v>1249.1397037467325</v>
      </c>
      <c r="R124" s="24">
        <v>1248.6773162939296</v>
      </c>
      <c r="S124" s="24">
        <v>1250.064478652338</v>
      </c>
      <c r="T124" s="24">
        <v>1250.873656694743</v>
      </c>
      <c r="U124" s="24">
        <v>1250.064478652338</v>
      </c>
      <c r="V124" s="24">
        <v>1250.6424629683415</v>
      </c>
      <c r="W124" s="24">
        <v>1249.717688062736</v>
      </c>
      <c r="X124" s="24">
        <v>1249.9488817891374</v>
      </c>
    </row>
    <row r="125" spans="1:34" x14ac:dyDescent="0.25">
      <c r="A125" s="37">
        <v>287</v>
      </c>
      <c r="B125" s="42" t="s">
        <v>104</v>
      </c>
      <c r="C125" s="24">
        <v>0</v>
      </c>
      <c r="D125" s="24">
        <v>1213.8826604705198</v>
      </c>
      <c r="E125" s="24">
        <v>1221.0496659889632</v>
      </c>
      <c r="F125" s="24">
        <v>1226.9451060121987</v>
      </c>
      <c r="G125" s="24">
        <v>1230.2974150450189</v>
      </c>
      <c r="H125" s="24">
        <v>1234.2277083938425</v>
      </c>
      <c r="I125" s="24">
        <v>1238.2735986058669</v>
      </c>
      <c r="J125" s="24">
        <v>1242.3194888178914</v>
      </c>
      <c r="K125" s="24">
        <v>1243.8222480395004</v>
      </c>
      <c r="L125" s="24">
        <v>1245.4406041243101</v>
      </c>
      <c r="M125" s="24">
        <v>1247.05896020912</v>
      </c>
      <c r="N125" s="24">
        <v>1248.7929131571304</v>
      </c>
      <c r="O125" s="24">
        <v>1248.9085100203311</v>
      </c>
      <c r="P125" s="24">
        <v>1248.9085100203311</v>
      </c>
      <c r="Q125" s="24">
        <v>1249.1397037467325</v>
      </c>
      <c r="R125" s="24">
        <v>1248.6773162939296</v>
      </c>
      <c r="S125" s="24">
        <v>1250.064478652338</v>
      </c>
      <c r="T125" s="24">
        <v>1250.873656694743</v>
      </c>
      <c r="U125" s="24">
        <v>1250.064478652338</v>
      </c>
      <c r="V125" s="24">
        <v>1250.6424629683415</v>
      </c>
      <c r="W125" s="24">
        <v>1249.717688062736</v>
      </c>
      <c r="X125" s="24">
        <v>1249.9488817891374</v>
      </c>
    </row>
    <row r="126" spans="1:34" x14ac:dyDescent="0.25">
      <c r="A126" s="37">
        <v>289</v>
      </c>
      <c r="B126" s="42" t="s">
        <v>105</v>
      </c>
      <c r="C126" s="24">
        <v>0</v>
      </c>
      <c r="D126" s="24">
        <v>7.167005518443375</v>
      </c>
      <c r="E126" s="24">
        <v>5.8954400232355511</v>
      </c>
      <c r="F126" s="24">
        <v>3.3523090328201306</v>
      </c>
      <c r="G126" s="24">
        <v>3.9302933488236249</v>
      </c>
      <c r="H126" s="24">
        <v>4.0458902120244602</v>
      </c>
      <c r="I126" s="24">
        <v>4.0458902120244602</v>
      </c>
      <c r="J126" s="24">
        <v>1.5027592216090397</v>
      </c>
      <c r="K126" s="24">
        <v>1.6183560848096477</v>
      </c>
      <c r="L126" s="24">
        <v>1.618356084809875</v>
      </c>
      <c r="M126" s="24">
        <v>1.7339529480104829</v>
      </c>
      <c r="N126" s="24">
        <v>0.11559686320060791</v>
      </c>
      <c r="O126" s="24">
        <v>0</v>
      </c>
      <c r="P126" s="24">
        <v>0.2311937264014432</v>
      </c>
      <c r="Q126" s="24">
        <v>-0.4623874528028864</v>
      </c>
      <c r="R126" s="24">
        <v>1.3871623584084318</v>
      </c>
      <c r="S126" s="24">
        <v>0.80917804240493751</v>
      </c>
      <c r="T126" s="24">
        <v>-0.80917804240493751</v>
      </c>
      <c r="U126" s="24">
        <v>0.57798431600349431</v>
      </c>
      <c r="V126" s="24">
        <v>-0.92477490560554543</v>
      </c>
      <c r="W126" s="24">
        <v>0.2311937264014432</v>
      </c>
      <c r="X126" s="24">
        <v>0.2311937264014432</v>
      </c>
    </row>
    <row r="127" spans="1:34" x14ac:dyDescent="0.25">
      <c r="A127" s="37">
        <v>299</v>
      </c>
      <c r="B127" s="42" t="s">
        <v>78</v>
      </c>
      <c r="C127" s="24">
        <v>0</v>
      </c>
      <c r="D127" s="24">
        <v>2</v>
      </c>
      <c r="E127" s="24">
        <v>2</v>
      </c>
      <c r="F127" s="24">
        <v>2</v>
      </c>
      <c r="G127" s="24">
        <v>2</v>
      </c>
      <c r="H127" s="24">
        <v>2</v>
      </c>
      <c r="I127" s="24">
        <v>0</v>
      </c>
      <c r="J127" s="24">
        <v>0</v>
      </c>
      <c r="K127" s="24">
        <v>0</v>
      </c>
      <c r="L127" s="24">
        <v>0</v>
      </c>
      <c r="M127" s="24">
        <v>0</v>
      </c>
      <c r="N127" s="24">
        <v>0</v>
      </c>
      <c r="O127" s="24">
        <v>0</v>
      </c>
      <c r="P127" s="24">
        <v>0</v>
      </c>
      <c r="Q127" s="24">
        <v>0</v>
      </c>
      <c r="R127" s="24">
        <v>0</v>
      </c>
      <c r="S127" s="24">
        <v>0</v>
      </c>
      <c r="T127" s="24">
        <v>0</v>
      </c>
      <c r="U127" s="24">
        <v>0</v>
      </c>
      <c r="V127" s="24">
        <v>0</v>
      </c>
      <c r="W127" s="24">
        <v>0</v>
      </c>
      <c r="X127" s="24">
        <v>0</v>
      </c>
    </row>
    <row r="128" spans="1:34" x14ac:dyDescent="0.25">
      <c r="A128" s="37">
        <v>301</v>
      </c>
      <c r="B128" s="42" t="s">
        <v>106</v>
      </c>
      <c r="C128" s="24">
        <v>0</v>
      </c>
      <c r="D128" s="24">
        <v>7.167005518443375</v>
      </c>
      <c r="E128" s="24">
        <v>5.8954400232355511</v>
      </c>
      <c r="F128" s="24">
        <v>3.3523090328201306</v>
      </c>
      <c r="G128" s="24">
        <v>3.9302933488236249</v>
      </c>
      <c r="H128" s="24">
        <v>4.0458902120244602</v>
      </c>
      <c r="I128" s="24">
        <v>4.0458902120244602</v>
      </c>
      <c r="J128" s="24">
        <v>1.5027592216090397</v>
      </c>
      <c r="K128" s="24">
        <v>1.6183560848096477</v>
      </c>
      <c r="L128" s="24">
        <v>1.618356084809875</v>
      </c>
      <c r="M128" s="24">
        <v>1.7339529480104829</v>
      </c>
      <c r="N128" s="24">
        <v>0.11559686320060791</v>
      </c>
      <c r="O128" s="24">
        <v>0</v>
      </c>
      <c r="P128" s="24">
        <v>0.2311937264014432</v>
      </c>
      <c r="Q128" s="24">
        <v>-0.4623874528028864</v>
      </c>
      <c r="R128" s="24">
        <v>1.3871623584084318</v>
      </c>
      <c r="S128" s="24">
        <v>0.80917804240493751</v>
      </c>
      <c r="T128" s="24">
        <v>-0.80917804240493751</v>
      </c>
      <c r="U128" s="24">
        <v>0.57798431600349431</v>
      </c>
      <c r="V128" s="24">
        <v>-0.92477490560554543</v>
      </c>
      <c r="W128" s="24">
        <v>0.2311937264014432</v>
      </c>
      <c r="X128" s="24">
        <v>0.2311937264014432</v>
      </c>
    </row>
    <row r="129" spans="1:33" x14ac:dyDescent="0.25">
      <c r="A129" s="37">
        <v>303</v>
      </c>
      <c r="B129" s="42" t="s">
        <v>107</v>
      </c>
      <c r="C129" s="24">
        <v>0</v>
      </c>
      <c r="D129" s="24">
        <v>11.567005518443375</v>
      </c>
      <c r="E129" s="24">
        <v>10.295440023235551</v>
      </c>
      <c r="F129" s="24">
        <v>7.752309032820131</v>
      </c>
      <c r="G129" s="24">
        <v>8.3302933488236253</v>
      </c>
      <c r="H129" s="24">
        <v>8.4458902120244606</v>
      </c>
      <c r="I129" s="24">
        <v>4.0458902120244602</v>
      </c>
      <c r="J129" s="24">
        <v>1.5027592216090397</v>
      </c>
      <c r="K129" s="24">
        <v>1.6183560848096477</v>
      </c>
      <c r="L129" s="24">
        <v>1.618356084809875</v>
      </c>
      <c r="M129" s="24">
        <v>1.7339529480104829</v>
      </c>
      <c r="N129" s="24">
        <v>0.11559686320060791</v>
      </c>
      <c r="O129" s="24">
        <v>0</v>
      </c>
      <c r="P129" s="24">
        <v>0.2311937264014432</v>
      </c>
      <c r="Q129" s="24">
        <v>-0.4623874528028864</v>
      </c>
      <c r="R129" s="24">
        <v>1.3871623584084318</v>
      </c>
      <c r="S129" s="24">
        <v>0.80917804240493751</v>
      </c>
      <c r="T129" s="24">
        <v>-0.80917804240493751</v>
      </c>
      <c r="U129" s="24">
        <v>0.57798431600349431</v>
      </c>
      <c r="V129" s="24">
        <v>-0.92477490560554543</v>
      </c>
      <c r="W129" s="24">
        <v>0.2311937264014432</v>
      </c>
      <c r="X129" s="24">
        <v>0.2311937264014432</v>
      </c>
    </row>
    <row r="130" spans="1:33" x14ac:dyDescent="0.25">
      <c r="B130" s="42"/>
      <c r="C130" s="26"/>
      <c r="D130" s="26"/>
      <c r="E130" s="26"/>
      <c r="F130" s="26"/>
      <c r="G130" s="26"/>
      <c r="H130" s="26"/>
      <c r="I130" s="26"/>
      <c r="J130" s="26"/>
      <c r="K130" s="26"/>
      <c r="L130" s="26"/>
      <c r="M130" s="26"/>
      <c r="N130" s="26"/>
      <c r="O130" s="26"/>
      <c r="P130" s="26"/>
      <c r="Q130" s="26"/>
      <c r="R130" s="26"/>
      <c r="S130" s="26"/>
      <c r="T130" s="26"/>
      <c r="U130" s="26"/>
      <c r="V130" s="26"/>
      <c r="W130" s="26"/>
      <c r="X130" s="26"/>
    </row>
    <row r="131" spans="1:33" x14ac:dyDescent="0.25">
      <c r="A131" s="37">
        <v>330</v>
      </c>
      <c r="B131" s="42" t="s">
        <v>82</v>
      </c>
      <c r="C131" s="36">
        <v>1.6E-2</v>
      </c>
      <c r="D131" s="36">
        <v>1.6E-2</v>
      </c>
      <c r="E131" s="36">
        <v>1.6E-2</v>
      </c>
      <c r="F131" s="36">
        <v>1.6E-2</v>
      </c>
      <c r="G131" s="36">
        <v>1.6E-2</v>
      </c>
      <c r="H131" s="36">
        <v>1.6E-2</v>
      </c>
      <c r="I131" s="36">
        <v>1.6E-2</v>
      </c>
      <c r="J131" s="36">
        <v>1.6E-2</v>
      </c>
      <c r="K131" s="36">
        <v>1.6E-2</v>
      </c>
      <c r="L131" s="36">
        <v>1.6E-2</v>
      </c>
      <c r="M131" s="36">
        <v>1.6E-2</v>
      </c>
      <c r="N131" s="36">
        <v>1.6E-2</v>
      </c>
      <c r="O131" s="36">
        <v>1.6E-2</v>
      </c>
      <c r="P131" s="36">
        <v>1.6E-2</v>
      </c>
      <c r="Q131" s="36">
        <v>1.6E-2</v>
      </c>
      <c r="R131" s="36">
        <v>1.6E-2</v>
      </c>
      <c r="S131" s="36">
        <v>1.6E-2</v>
      </c>
      <c r="T131" s="36">
        <v>1.6E-2</v>
      </c>
      <c r="U131" s="36">
        <v>1.6E-2</v>
      </c>
      <c r="V131" s="36">
        <v>1.6E-2</v>
      </c>
      <c r="W131" s="36">
        <v>1.6E-2</v>
      </c>
      <c r="X131" s="36" t="e">
        <v>#REF!</v>
      </c>
    </row>
    <row r="132" spans="1:33" x14ac:dyDescent="0.25">
      <c r="A132" s="37">
        <v>331</v>
      </c>
      <c r="B132" s="42" t="s">
        <v>83</v>
      </c>
      <c r="C132" s="28">
        <v>90058.82</v>
      </c>
      <c r="D132" s="28">
        <v>91499.76112000001</v>
      </c>
      <c r="E132" s="28">
        <v>92963.757297920005</v>
      </c>
      <c r="F132" s="28">
        <v>94451.177414686725</v>
      </c>
      <c r="G132" s="28">
        <v>95962.396253321713</v>
      </c>
      <c r="H132" s="28">
        <v>97497.794593374856</v>
      </c>
      <c r="I132" s="28">
        <v>99057.759306868858</v>
      </c>
      <c r="J132" s="28">
        <v>100642.68345577877</v>
      </c>
      <c r="K132" s="28">
        <v>102252.96639107123</v>
      </c>
      <c r="L132" s="28">
        <v>103889.01385332836</v>
      </c>
      <c r="M132" s="28">
        <v>105551.23807498162</v>
      </c>
      <c r="N132" s="28">
        <v>107240.05788418133</v>
      </c>
      <c r="O132" s="28">
        <v>108955.89881032823</v>
      </c>
      <c r="P132" s="28">
        <v>110699.19319129348</v>
      </c>
      <c r="Q132" s="28">
        <v>112470.38028235418</v>
      </c>
      <c r="R132" s="28">
        <v>114269.90636687184</v>
      </c>
      <c r="S132" s="28">
        <v>116098.22486874179</v>
      </c>
      <c r="T132" s="28">
        <v>117955.79646664165</v>
      </c>
      <c r="U132" s="28">
        <v>119843.08921010792</v>
      </c>
      <c r="V132" s="28">
        <v>121760.57863746965</v>
      </c>
      <c r="W132" s="28">
        <v>123708.74789566916</v>
      </c>
      <c r="X132" s="28">
        <v>125688.08786199987</v>
      </c>
    </row>
    <row r="133" spans="1:33" x14ac:dyDescent="0.25">
      <c r="A133" s="37">
        <v>332</v>
      </c>
      <c r="B133" s="42" t="s">
        <v>84</v>
      </c>
      <c r="C133" s="28">
        <v>80000</v>
      </c>
      <c r="D133" s="28">
        <v>81280</v>
      </c>
      <c r="E133" s="28">
        <v>82580.479999999996</v>
      </c>
      <c r="F133" s="28">
        <v>83901.76767999999</v>
      </c>
      <c r="G133" s="28">
        <v>85244.195962879996</v>
      </c>
      <c r="H133" s="28">
        <v>86608.103098286083</v>
      </c>
      <c r="I133" s="28">
        <v>87993.832747858658</v>
      </c>
      <c r="J133" s="28">
        <v>89401.734071824394</v>
      </c>
      <c r="K133" s="28">
        <v>90832.161816973588</v>
      </c>
      <c r="L133" s="28">
        <v>92285.476406045171</v>
      </c>
      <c r="M133" s="28">
        <v>93762.044028541888</v>
      </c>
      <c r="N133" s="28">
        <v>95262.236732998557</v>
      </c>
      <c r="O133" s="28">
        <v>96786.432520726536</v>
      </c>
      <c r="P133" s="28">
        <v>98335.01544105816</v>
      </c>
      <c r="Q133" s="28">
        <v>99908.375688115091</v>
      </c>
      <c r="R133" s="28">
        <v>101506.90969912494</v>
      </c>
      <c r="S133" s="28">
        <v>103131.02025431093</v>
      </c>
      <c r="T133" s="28">
        <v>104781.11657837991</v>
      </c>
      <c r="U133" s="28">
        <v>106457.61444363398</v>
      </c>
      <c r="V133" s="28">
        <v>108160.93627473213</v>
      </c>
      <c r="W133" s="28">
        <v>109891.51125512784</v>
      </c>
      <c r="X133" s="28">
        <v>111649.77543520989</v>
      </c>
    </row>
    <row r="134" spans="1:33" x14ac:dyDescent="0.25">
      <c r="A134" s="37">
        <v>336</v>
      </c>
      <c r="B134" s="42" t="s">
        <v>85</v>
      </c>
      <c r="C134" s="28">
        <v>57613.409139360032</v>
      </c>
      <c r="D134" s="28">
        <v>58535.223685589917</v>
      </c>
      <c r="E134" s="28">
        <v>59471.787264559382</v>
      </c>
      <c r="F134" s="28">
        <v>60423.335860792358</v>
      </c>
      <c r="G134" s="28">
        <v>61390.109234564843</v>
      </c>
      <c r="H134" s="28">
        <v>62372.350982318021</v>
      </c>
      <c r="I134" s="28">
        <v>63370.308598035139</v>
      </c>
      <c r="J134" s="28">
        <v>64384.233535603722</v>
      </c>
      <c r="K134" s="28">
        <v>65414.381272173181</v>
      </c>
      <c r="L134" s="28">
        <v>66461.011372528097</v>
      </c>
      <c r="M134" s="28">
        <v>67524.387554488581</v>
      </c>
      <c r="N134" s="28">
        <v>68604.777755360425</v>
      </c>
      <c r="O134" s="28">
        <v>69702.45419944622</v>
      </c>
      <c r="P134" s="28">
        <v>70817.693466637254</v>
      </c>
      <c r="Q134" s="28">
        <v>71950.776562103492</v>
      </c>
      <c r="R134" s="28">
        <v>73101.988987097182</v>
      </c>
      <c r="S134" s="28">
        <v>74271.620810890759</v>
      </c>
      <c r="T134" s="28">
        <v>75459.966743864905</v>
      </c>
      <c r="U134" s="28">
        <v>76667.326211766776</v>
      </c>
      <c r="V134" s="28">
        <v>77894.003431155084</v>
      </c>
      <c r="W134" s="28">
        <v>79140.3074860536</v>
      </c>
      <c r="X134" s="28">
        <v>80406.552405830211</v>
      </c>
    </row>
    <row r="135" spans="1:33" x14ac:dyDescent="0.25">
      <c r="B135" s="42"/>
      <c r="C135" s="26"/>
      <c r="D135" s="26"/>
      <c r="E135" s="26"/>
      <c r="F135" s="26"/>
      <c r="G135" s="26"/>
      <c r="H135" s="26"/>
      <c r="I135" s="26"/>
      <c r="J135" s="26"/>
      <c r="K135" s="26"/>
      <c r="L135" s="26"/>
      <c r="M135" s="26"/>
      <c r="N135" s="26"/>
      <c r="O135" s="26"/>
      <c r="P135" s="26"/>
      <c r="Q135" s="26"/>
      <c r="R135" s="26"/>
      <c r="S135" s="26"/>
      <c r="T135" s="26"/>
      <c r="U135" s="26"/>
      <c r="V135" s="26"/>
      <c r="W135" s="26"/>
      <c r="X135" s="26"/>
    </row>
    <row r="136" spans="1:33" x14ac:dyDescent="0.25">
      <c r="A136" s="37">
        <v>339</v>
      </c>
      <c r="B136" s="42" t="s">
        <v>86</v>
      </c>
      <c r="C136" s="24">
        <v>0</v>
      </c>
      <c r="D136" s="24">
        <v>5.3035840836480972</v>
      </c>
      <c r="E136" s="24">
        <v>4.4215800174266633</v>
      </c>
      <c r="F136" s="24">
        <v>2.5142317746150979</v>
      </c>
      <c r="G136" s="24">
        <v>2.9477200116177187</v>
      </c>
      <c r="H136" s="24">
        <v>3.0344176590183451</v>
      </c>
      <c r="I136" s="24">
        <v>3.1153354632588344</v>
      </c>
      <c r="J136" s="24">
        <v>1.1571246006389606</v>
      </c>
      <c r="K136" s="24">
        <v>1.2461341853034287</v>
      </c>
      <c r="L136" s="24">
        <v>1.2461341853036039</v>
      </c>
      <c r="M136" s="24">
        <v>1.3351437699680719</v>
      </c>
      <c r="N136" s="24">
        <v>9.1321521928480254E-2</v>
      </c>
      <c r="O136" s="24">
        <v>0</v>
      </c>
      <c r="P136" s="24">
        <v>0.18264304385714014</v>
      </c>
      <c r="Q136" s="24">
        <v>-0.36528608771428028</v>
      </c>
      <c r="R136" s="24">
        <v>1.1236015103108299</v>
      </c>
      <c r="S136" s="24">
        <v>0.65543421434799942</v>
      </c>
      <c r="T136" s="24">
        <v>-0.65543421434799942</v>
      </c>
      <c r="U136" s="24">
        <v>0.46816729596283041</v>
      </c>
      <c r="V136" s="24">
        <v>-0.74906767354049175</v>
      </c>
      <c r="W136" s="24">
        <v>0.18957885564918342</v>
      </c>
      <c r="X136" s="24">
        <v>0.18957885564918342</v>
      </c>
    </row>
    <row r="137" spans="1:33" x14ac:dyDescent="0.25">
      <c r="A137" s="37">
        <v>340</v>
      </c>
      <c r="B137" s="42" t="s">
        <v>87</v>
      </c>
      <c r="C137" s="24">
        <v>0</v>
      </c>
      <c r="D137" s="24">
        <v>6.2634214347952781</v>
      </c>
      <c r="E137" s="24">
        <v>5.8738600058088881</v>
      </c>
      <c r="F137" s="24">
        <v>5.238077258205033</v>
      </c>
      <c r="G137" s="24">
        <v>5.3825733372059066</v>
      </c>
      <c r="H137" s="24">
        <v>5.4114725530061154</v>
      </c>
      <c r="I137" s="24">
        <v>0.93055474876562583</v>
      </c>
      <c r="J137" s="24">
        <v>0.34563462097007913</v>
      </c>
      <c r="K137" s="24">
        <v>0.37222189950621898</v>
      </c>
      <c r="L137" s="24">
        <v>0.37222189950627127</v>
      </c>
      <c r="M137" s="24">
        <v>0.39880917804241106</v>
      </c>
      <c r="N137" s="24">
        <v>2.4275341272127663E-2</v>
      </c>
      <c r="O137" s="24">
        <v>0</v>
      </c>
      <c r="P137" s="24">
        <v>4.8550682544303073E-2</v>
      </c>
      <c r="Q137" s="24">
        <v>-9.7101365088606145E-2</v>
      </c>
      <c r="R137" s="24">
        <v>0.26356084809760205</v>
      </c>
      <c r="S137" s="24">
        <v>0.15374382805693812</v>
      </c>
      <c r="T137" s="24">
        <v>-0.15374382805693812</v>
      </c>
      <c r="U137" s="24">
        <v>0.10981702004066392</v>
      </c>
      <c r="V137" s="24">
        <v>-0.17570723206505362</v>
      </c>
      <c r="W137" s="24">
        <v>4.1614870752259774E-2</v>
      </c>
      <c r="X137" s="24">
        <v>4.1614870752259774E-2</v>
      </c>
    </row>
    <row r="138" spans="1:33" x14ac:dyDescent="0.25">
      <c r="B138" s="42"/>
      <c r="C138" s="26"/>
      <c r="D138" s="26"/>
      <c r="E138" s="26"/>
      <c r="F138" s="26"/>
      <c r="G138" s="26"/>
      <c r="H138" s="26"/>
      <c r="I138" s="26"/>
      <c r="J138" s="26"/>
      <c r="K138" s="26"/>
      <c r="L138" s="26"/>
      <c r="M138" s="26"/>
      <c r="N138" s="26"/>
      <c r="O138" s="26"/>
      <c r="P138" s="26"/>
      <c r="Q138" s="26"/>
      <c r="R138" s="26"/>
      <c r="S138" s="26"/>
      <c r="T138" s="26"/>
      <c r="U138" s="26"/>
      <c r="V138" s="26"/>
      <c r="W138" s="26"/>
      <c r="X138" s="26"/>
    </row>
    <row r="139" spans="1:33" x14ac:dyDescent="0.25">
      <c r="A139" s="37">
        <v>366</v>
      </c>
      <c r="B139" s="42" t="s">
        <v>88</v>
      </c>
      <c r="C139" s="36">
        <v>1.6E-2</v>
      </c>
      <c r="D139" s="36">
        <v>1.6E-2</v>
      </c>
      <c r="E139" s="36">
        <v>1.6E-2</v>
      </c>
      <c r="F139" s="36">
        <v>1.6E-2</v>
      </c>
      <c r="G139" s="36">
        <v>1.6E-2</v>
      </c>
      <c r="H139" s="36">
        <v>1.6E-2</v>
      </c>
      <c r="I139" s="36">
        <v>1.6E-2</v>
      </c>
      <c r="J139" s="36">
        <v>1.6E-2</v>
      </c>
      <c r="K139" s="36">
        <v>1.6E-2</v>
      </c>
      <c r="L139" s="36">
        <v>1.6E-2</v>
      </c>
      <c r="M139" s="36">
        <v>1.6E-2</v>
      </c>
      <c r="N139" s="36">
        <v>1.6E-2</v>
      </c>
      <c r="O139" s="36">
        <v>1.6E-2</v>
      </c>
      <c r="P139" s="36">
        <v>1.6E-2</v>
      </c>
      <c r="Q139" s="36">
        <v>1.6E-2</v>
      </c>
      <c r="R139" s="36">
        <v>1.6E-2</v>
      </c>
      <c r="S139" s="36">
        <v>1.6E-2</v>
      </c>
      <c r="T139" s="36">
        <v>1.6E-2</v>
      </c>
      <c r="U139" s="36">
        <v>1.6E-2</v>
      </c>
      <c r="V139" s="36">
        <v>1.6E-2</v>
      </c>
      <c r="W139" s="36">
        <v>1.6E-2</v>
      </c>
      <c r="X139" s="36" t="e">
        <v>#REF!</v>
      </c>
    </row>
    <row r="140" spans="1:33" x14ac:dyDescent="0.25">
      <c r="A140" s="37">
        <v>368</v>
      </c>
      <c r="B140" s="42" t="s">
        <v>89</v>
      </c>
      <c r="C140" s="28">
        <v>122.30769230769231</v>
      </c>
      <c r="D140" s="28">
        <v>124.26461538461538</v>
      </c>
      <c r="E140" s="28">
        <v>126.25284923076923</v>
      </c>
      <c r="F140" s="28">
        <v>128.27289481846154</v>
      </c>
      <c r="G140" s="28">
        <v>130.32526113555693</v>
      </c>
      <c r="H140" s="28">
        <v>132.41046531372584</v>
      </c>
      <c r="I140" s="28">
        <v>134.52903275874544</v>
      </c>
      <c r="J140" s="28">
        <v>136.68149728288537</v>
      </c>
      <c r="K140" s="28">
        <v>138.86840123941155</v>
      </c>
      <c r="L140" s="28">
        <v>141.09029565924214</v>
      </c>
      <c r="M140" s="28">
        <v>143.34774038979003</v>
      </c>
      <c r="N140" s="28">
        <v>145.64130423602668</v>
      </c>
      <c r="O140" s="28">
        <v>147.9715651038031</v>
      </c>
      <c r="P140" s="28">
        <v>150.33911014546396</v>
      </c>
      <c r="Q140" s="28">
        <v>152.7445359077914</v>
      </c>
      <c r="R140" s="28">
        <v>155.18844848231606</v>
      </c>
      <c r="S140" s="28">
        <v>157.67146365803313</v>
      </c>
      <c r="T140" s="28">
        <v>160.19420707656167</v>
      </c>
      <c r="U140" s="28">
        <v>162.75731438978664</v>
      </c>
      <c r="V140" s="28">
        <v>165.36143142002322</v>
      </c>
      <c r="W140" s="28">
        <v>168.00721432274361</v>
      </c>
      <c r="X140" s="28">
        <v>170.69532975190751</v>
      </c>
    </row>
    <row r="141" spans="1:33" x14ac:dyDescent="0.25">
      <c r="A141" s="37">
        <v>369</v>
      </c>
      <c r="B141" s="42" t="s">
        <v>90</v>
      </c>
      <c r="C141" s="28">
        <v>110.76923076923077</v>
      </c>
      <c r="D141" s="28">
        <v>112.54153846153847</v>
      </c>
      <c r="E141" s="28">
        <v>114.34220307692308</v>
      </c>
      <c r="F141" s="28">
        <v>116.17167832615385</v>
      </c>
      <c r="G141" s="28">
        <v>118.03042517937232</v>
      </c>
      <c r="H141" s="28">
        <v>119.91891198224228</v>
      </c>
      <c r="I141" s="28">
        <v>121.83761457395816</v>
      </c>
      <c r="J141" s="28">
        <v>123.78701640714149</v>
      </c>
      <c r="K141" s="28">
        <v>125.76760866965576</v>
      </c>
      <c r="L141" s="28">
        <v>127.77989040837025</v>
      </c>
      <c r="M141" s="28">
        <v>129.82436865490416</v>
      </c>
      <c r="N141" s="28">
        <v>131.90155855338264</v>
      </c>
      <c r="O141" s="28">
        <v>134.01198349023676</v>
      </c>
      <c r="P141" s="28">
        <v>136.15617522608053</v>
      </c>
      <c r="Q141" s="28">
        <v>138.33467402969782</v>
      </c>
      <c r="R141" s="28">
        <v>140.54802881417299</v>
      </c>
      <c r="S141" s="28">
        <v>142.79679727519976</v>
      </c>
      <c r="T141" s="28">
        <v>145.08154603160295</v>
      </c>
      <c r="U141" s="28">
        <v>147.40285076810861</v>
      </c>
      <c r="V141" s="28">
        <v>149.76129638039833</v>
      </c>
      <c r="W141" s="28">
        <v>152.15747712248472</v>
      </c>
      <c r="X141" s="28">
        <v>154.59199675644447</v>
      </c>
    </row>
    <row r="142" spans="1:33" x14ac:dyDescent="0.25">
      <c r="A142" s="37">
        <v>370</v>
      </c>
      <c r="B142" s="42" t="s">
        <v>91</v>
      </c>
      <c r="C142" s="28">
        <v>6360</v>
      </c>
      <c r="D142" s="28">
        <v>6461.76</v>
      </c>
      <c r="E142" s="28">
        <v>6565.1481599999997</v>
      </c>
      <c r="F142" s="28">
        <v>6670.1905305600003</v>
      </c>
      <c r="G142" s="28">
        <v>6776.9135790489599</v>
      </c>
      <c r="H142" s="28">
        <v>6885.3441963137439</v>
      </c>
      <c r="I142" s="28">
        <v>6995.5097034547634</v>
      </c>
      <c r="J142" s="28">
        <v>7107.4378587100391</v>
      </c>
      <c r="K142" s="28">
        <v>7221.1568644494009</v>
      </c>
      <c r="L142" s="28">
        <v>7336.6953742805917</v>
      </c>
      <c r="M142" s="28">
        <v>7454.0825002690817</v>
      </c>
      <c r="N142" s="28">
        <v>7573.3478202733877</v>
      </c>
      <c r="O142" s="28">
        <v>7694.5213853977612</v>
      </c>
      <c r="P142" s="28">
        <v>7817.6337275641263</v>
      </c>
      <c r="Q142" s="28">
        <v>7942.7158672051528</v>
      </c>
      <c r="R142" s="28">
        <v>8069.7993210804352</v>
      </c>
      <c r="S142" s="28">
        <v>8198.9161102177222</v>
      </c>
      <c r="T142" s="28">
        <v>8330.098767981206</v>
      </c>
      <c r="U142" s="28">
        <v>8463.3803482689054</v>
      </c>
      <c r="V142" s="28">
        <v>8598.7944338412071</v>
      </c>
      <c r="W142" s="28">
        <v>8736.3751447826671</v>
      </c>
      <c r="X142" s="28">
        <v>8876.1571470991912</v>
      </c>
    </row>
    <row r="143" spans="1:33" x14ac:dyDescent="0.25">
      <c r="B143" s="42"/>
      <c r="C143" s="26"/>
      <c r="D143" s="26"/>
      <c r="E143" s="26"/>
      <c r="F143" s="26"/>
      <c r="G143" s="26"/>
      <c r="H143" s="26"/>
      <c r="I143" s="26"/>
      <c r="J143" s="26"/>
      <c r="K143" s="26"/>
      <c r="L143" s="26"/>
      <c r="M143" s="26"/>
      <c r="N143" s="26"/>
      <c r="O143" s="26"/>
      <c r="P143" s="26"/>
      <c r="Q143" s="26"/>
      <c r="R143" s="26"/>
      <c r="S143" s="26"/>
      <c r="T143" s="26"/>
      <c r="U143" s="26"/>
      <c r="V143" s="26"/>
      <c r="W143" s="26"/>
      <c r="X143" s="26"/>
      <c r="Y143" s="21" t="s">
        <v>71</v>
      </c>
      <c r="Z143" s="21" t="s">
        <v>72</v>
      </c>
      <c r="AA143" s="73" t="s">
        <v>184</v>
      </c>
      <c r="AB143" s="73" t="s">
        <v>185</v>
      </c>
      <c r="AD143" s="318" t="s">
        <v>71</v>
      </c>
      <c r="AE143" s="318" t="s">
        <v>72</v>
      </c>
      <c r="AF143" s="319" t="s">
        <v>184</v>
      </c>
      <c r="AG143" s="319" t="s">
        <v>185</v>
      </c>
    </row>
    <row r="144" spans="1:33" x14ac:dyDescent="0.25">
      <c r="A144" s="37">
        <v>380</v>
      </c>
      <c r="B144" s="42" t="s">
        <v>37</v>
      </c>
      <c r="C144" s="24">
        <v>0</v>
      </c>
      <c r="D144" s="24">
        <v>6.6217717107174447</v>
      </c>
      <c r="E144" s="24">
        <v>6.227586407203022</v>
      </c>
      <c r="F144" s="24">
        <v>5.3721696195178383</v>
      </c>
      <c r="G144" s="24">
        <v>5.5397850711588514</v>
      </c>
      <c r="H144" s="24">
        <v>5.5733081614870938</v>
      </c>
      <c r="I144" s="24">
        <v>1.1733081614870935</v>
      </c>
      <c r="J144" s="24">
        <v>0.42077258205053125</v>
      </c>
      <c r="K144" s="24">
        <v>0.45313970374670143</v>
      </c>
      <c r="L144" s="24">
        <v>0.45313970374676504</v>
      </c>
      <c r="M144" s="24">
        <v>0.45082776648272549</v>
      </c>
      <c r="N144" s="24">
        <v>3.0055184432158065E-2</v>
      </c>
      <c r="O144" s="24">
        <v>0</v>
      </c>
      <c r="P144" s="24">
        <v>6.0110368864375222E-2</v>
      </c>
      <c r="Q144" s="24">
        <v>-0.11559686320072163</v>
      </c>
      <c r="R144" s="24">
        <v>0.34679058960210796</v>
      </c>
      <c r="S144" s="24">
        <v>0.20229451060123432</v>
      </c>
      <c r="T144" s="24">
        <v>-0.20229451060123432</v>
      </c>
      <c r="U144" s="24">
        <v>0.14449607900087358</v>
      </c>
      <c r="V144" s="24">
        <v>-0.21269822828927537</v>
      </c>
      <c r="W144" s="24">
        <v>5.3174557072331929E-2</v>
      </c>
      <c r="X144" s="24">
        <v>5.3174557072331929E-2</v>
      </c>
      <c r="Y144" s="30">
        <f>SUM(D144:H144)</f>
        <v>29.334620970084249</v>
      </c>
      <c r="Z144" s="30">
        <f>SUM(I144:M144)</f>
        <v>2.9511879175138169</v>
      </c>
      <c r="AA144" s="30">
        <f>SUM(O144:S144)</f>
        <v>0.49359860586699589</v>
      </c>
      <c r="AB144" s="30">
        <f>SUM(S144:W144)</f>
        <v>-1.5027592216069863E-2</v>
      </c>
      <c r="AD144" s="317">
        <v>29.334620970084249</v>
      </c>
      <c r="AE144" s="317">
        <v>2.9511879175138169</v>
      </c>
      <c r="AF144" s="30">
        <v>0.49359860586699589</v>
      </c>
      <c r="AG144" s="317">
        <v>-1.5027592216069863E-2</v>
      </c>
    </row>
    <row r="145" spans="1:34" x14ac:dyDescent="0.25">
      <c r="A145" s="37">
        <v>381</v>
      </c>
      <c r="B145" s="42" t="s">
        <v>75</v>
      </c>
      <c r="C145" s="24">
        <v>0</v>
      </c>
      <c r="D145" s="24">
        <v>1.5050711588731087</v>
      </c>
      <c r="E145" s="24">
        <v>1.2380424048794656</v>
      </c>
      <c r="F145" s="24">
        <v>0.73750798722042876</v>
      </c>
      <c r="G145" s="24">
        <v>0.86466453674119748</v>
      </c>
      <c r="H145" s="24">
        <v>0.84963694452513661</v>
      </c>
      <c r="I145" s="24">
        <v>0.84963694452513661</v>
      </c>
      <c r="J145" s="24">
        <v>0.31557943653789833</v>
      </c>
      <c r="K145" s="24">
        <v>0.33985477781002599</v>
      </c>
      <c r="L145" s="24">
        <v>0.33985477781007373</v>
      </c>
      <c r="M145" s="24">
        <v>0.38146964856230625</v>
      </c>
      <c r="N145" s="24">
        <v>2.5431309904133743E-2</v>
      </c>
      <c r="O145" s="24">
        <v>0</v>
      </c>
      <c r="P145" s="24">
        <v>4.8550682544303073E-2</v>
      </c>
      <c r="Q145" s="24">
        <v>-0.101725239616635</v>
      </c>
      <c r="R145" s="24">
        <v>0.29130409526577067</v>
      </c>
      <c r="S145" s="24">
        <v>0.16992738890503686</v>
      </c>
      <c r="T145" s="24">
        <v>-0.16992738890503686</v>
      </c>
      <c r="U145" s="24">
        <v>0.11559686320069887</v>
      </c>
      <c r="V145" s="24">
        <v>-0.20345047923321999</v>
      </c>
      <c r="W145" s="24">
        <v>5.0862619808317501E-2</v>
      </c>
      <c r="X145" s="24">
        <v>4.6238745280288644E-2</v>
      </c>
      <c r="Y145" s="30">
        <f t="shared" ref="Y145:Y147" si="52">SUM(D145:H145)</f>
        <v>5.1949230322393376</v>
      </c>
      <c r="Z145" s="30">
        <f t="shared" ref="Z145:Z147" si="53">SUM(I145:M145)</f>
        <v>2.2263955852454411</v>
      </c>
      <c r="AA145" s="30">
        <f t="shared" ref="AA145:AA146" si="54">SUM(O145:S145)</f>
        <v>0.40805692709847563</v>
      </c>
      <c r="AB145" s="30">
        <f t="shared" ref="AB145:AB147" si="55">SUM(S145:W145)</f>
        <v>-3.6990996224203619E-2</v>
      </c>
      <c r="AD145" s="317">
        <v>5.1949230322393376</v>
      </c>
      <c r="AE145" s="317">
        <v>2.2263955852454411</v>
      </c>
      <c r="AF145" s="30">
        <v>0.40805692709847563</v>
      </c>
      <c r="AG145" s="317">
        <v>-3.6990996224203619E-2</v>
      </c>
    </row>
    <row r="146" spans="1:34" x14ac:dyDescent="0.25">
      <c r="A146" s="37">
        <v>382</v>
      </c>
      <c r="B146" s="42" t="s">
        <v>76</v>
      </c>
      <c r="C146" s="24">
        <v>0</v>
      </c>
      <c r="D146" s="24">
        <v>0.25801219866396163</v>
      </c>
      <c r="E146" s="24">
        <v>0.17686320069706651</v>
      </c>
      <c r="F146" s="24">
        <v>0.13409236131280533</v>
      </c>
      <c r="G146" s="24">
        <v>0.15721173395294508</v>
      </c>
      <c r="H146" s="24">
        <v>0.20229451060122305</v>
      </c>
      <c r="I146" s="24">
        <v>0.15374382805692965</v>
      </c>
      <c r="J146" s="24">
        <v>7.2132442637233951E-2</v>
      </c>
      <c r="K146" s="24">
        <v>7.7681092070863156E-2</v>
      </c>
      <c r="L146" s="24">
        <v>7.7681092070874036E-2</v>
      </c>
      <c r="M146" s="24">
        <v>0.10056927098460811</v>
      </c>
      <c r="N146" s="24">
        <v>5.3174557072279624E-3</v>
      </c>
      <c r="O146" s="24">
        <v>0</v>
      </c>
      <c r="P146" s="24">
        <v>1.2946848678480824E-2</v>
      </c>
      <c r="Q146" s="24">
        <v>-2.5893697356961648E-2</v>
      </c>
      <c r="R146" s="24">
        <v>7.4906767354055326E-2</v>
      </c>
      <c r="S146" s="24">
        <v>4.369561428986668E-2</v>
      </c>
      <c r="T146" s="24">
        <v>-4.369561428986668E-2</v>
      </c>
      <c r="U146" s="24">
        <v>3.6990996224223638E-2</v>
      </c>
      <c r="V146" s="24">
        <v>-5.9185593958754945E-2</v>
      </c>
      <c r="W146" s="24">
        <v>1.3409236131283725E-2</v>
      </c>
      <c r="X146" s="24">
        <v>1.8033110659312568E-2</v>
      </c>
      <c r="Y146" s="30">
        <f t="shared" si="52"/>
        <v>0.92847400522800161</v>
      </c>
      <c r="Z146" s="30">
        <f t="shared" si="53"/>
        <v>0.4818077258205089</v>
      </c>
      <c r="AA146" s="30">
        <f t="shared" si="54"/>
        <v>0.10565553296544118</v>
      </c>
      <c r="AB146" s="30">
        <f t="shared" si="55"/>
        <v>-8.7853616032475823E-3</v>
      </c>
      <c r="AD146" s="317">
        <v>0.92847400522800161</v>
      </c>
      <c r="AE146" s="317">
        <v>0.4818077258205089</v>
      </c>
      <c r="AF146" s="30">
        <v>0.10565553296544118</v>
      </c>
      <c r="AG146" s="317">
        <v>-8.7853616032475823E-3</v>
      </c>
    </row>
    <row r="147" spans="1:34" x14ac:dyDescent="0.25">
      <c r="A147" s="37">
        <v>383</v>
      </c>
      <c r="B147" s="42" t="s">
        <v>40</v>
      </c>
      <c r="C147" s="24">
        <v>0</v>
      </c>
      <c r="D147" s="24">
        <v>3.1821504501888582</v>
      </c>
      <c r="E147" s="24">
        <v>2.6529480104559977</v>
      </c>
      <c r="F147" s="24">
        <v>1.5085390647690586</v>
      </c>
      <c r="G147" s="24">
        <v>1.7686320069706312</v>
      </c>
      <c r="H147" s="24">
        <v>1.820650595411007</v>
      </c>
      <c r="I147" s="24">
        <v>1.8692012779553004</v>
      </c>
      <c r="J147" s="24">
        <v>0.69427476038337632</v>
      </c>
      <c r="K147" s="24">
        <v>0.74768051118205714</v>
      </c>
      <c r="L147" s="24">
        <v>0.74768051118216228</v>
      </c>
      <c r="M147" s="24">
        <v>0.8010862619808431</v>
      </c>
      <c r="N147" s="24">
        <v>5.4792913157088154E-2</v>
      </c>
      <c r="O147" s="24">
        <v>0</v>
      </c>
      <c r="P147" s="24">
        <v>0.10958582631428408</v>
      </c>
      <c r="Q147" s="24">
        <v>-0.21917165262856816</v>
      </c>
      <c r="R147" s="24">
        <v>0.67416090618649793</v>
      </c>
      <c r="S147" s="24">
        <v>0.39326052860879962</v>
      </c>
      <c r="T147" s="24">
        <v>-0.39326052860879962</v>
      </c>
      <c r="U147" s="24">
        <v>0.28090037757769826</v>
      </c>
      <c r="V147" s="24">
        <v>-0.44944060412429504</v>
      </c>
      <c r="W147" s="24">
        <v>0.11374731338951005</v>
      </c>
      <c r="X147" s="24">
        <v>0.11374731338951005</v>
      </c>
      <c r="Y147" s="30">
        <f t="shared" si="52"/>
        <v>10.932920127795551</v>
      </c>
      <c r="Z147" s="30">
        <f t="shared" si="53"/>
        <v>4.8599233226837386</v>
      </c>
      <c r="AA147" s="30">
        <f>SUM(O147:S147)</f>
        <v>0.95783560848101357</v>
      </c>
      <c r="AB147" s="30">
        <f t="shared" si="55"/>
        <v>-5.4792913157086731E-2</v>
      </c>
      <c r="AD147" s="317">
        <v>10.932920127795551</v>
      </c>
      <c r="AE147" s="317">
        <v>4.8599233226837386</v>
      </c>
      <c r="AF147" s="30">
        <v>0.95783560848101357</v>
      </c>
      <c r="AG147" s="317">
        <v>-5.4792913157086731E-2</v>
      </c>
    </row>
    <row r="148" spans="1:34" x14ac:dyDescent="0.25">
      <c r="Y148" s="250">
        <f>SUM(Y144:Y147)</f>
        <v>46.390938135347142</v>
      </c>
      <c r="Z148" s="250">
        <f t="shared" ref="Z148" si="56">SUM(Z144:Z147)</f>
        <v>10.519314551263506</v>
      </c>
      <c r="AA148" s="250">
        <f t="shared" ref="AA148" si="57">SUM(AA144:AA147)</f>
        <v>1.9651466744119264</v>
      </c>
      <c r="AB148" s="250">
        <f t="shared" ref="AB148" si="58">SUM(AB144:AB147)</f>
        <v>-0.1155968632006078</v>
      </c>
      <c r="AC148" s="250">
        <f>SUM(Y148:AB148)</f>
        <v>58.759802497821966</v>
      </c>
      <c r="AD148" s="250">
        <f>SUM(AD144:AD147)</f>
        <v>46.390938135347142</v>
      </c>
      <c r="AE148" s="250">
        <f t="shared" ref="AE148" si="59">SUM(AE144:AE147)</f>
        <v>10.519314551263506</v>
      </c>
      <c r="AF148" s="250">
        <f t="shared" ref="AF148" si="60">SUM(AF144:AF147)</f>
        <v>1.9651466744119264</v>
      </c>
      <c r="AG148" s="250">
        <f t="shared" ref="AG148" si="61">SUM(AG144:AG147)</f>
        <v>-0.1155968632006078</v>
      </c>
      <c r="AH148" s="250">
        <f>SUM(AD148:AG148)</f>
        <v>58.759802497821966</v>
      </c>
    </row>
    <row r="149" spans="1:34" x14ac:dyDescent="0.25">
      <c r="A149" s="37">
        <v>1</v>
      </c>
      <c r="B149" s="42" t="s">
        <v>133</v>
      </c>
      <c r="C149" s="42" t="s">
        <v>102</v>
      </c>
      <c r="D149" s="42"/>
      <c r="E149" s="42"/>
      <c r="F149" s="42"/>
      <c r="G149" s="42"/>
      <c r="H149" s="42"/>
      <c r="I149" s="42"/>
      <c r="J149" s="42"/>
      <c r="K149" s="42"/>
      <c r="L149" s="42"/>
      <c r="M149" s="42"/>
      <c r="N149" s="42"/>
      <c r="O149" s="42"/>
      <c r="P149" s="42"/>
      <c r="Q149" s="42"/>
      <c r="R149" s="42"/>
      <c r="S149" s="42"/>
      <c r="T149" s="42"/>
      <c r="U149" s="42"/>
      <c r="V149" s="42"/>
      <c r="W149" s="42"/>
      <c r="X149" s="42"/>
    </row>
    <row r="150" spans="1:34" x14ac:dyDescent="0.25">
      <c r="A150" s="37">
        <v>283</v>
      </c>
      <c r="B150" s="42" t="s">
        <v>73</v>
      </c>
      <c r="C150" s="42">
        <v>2020</v>
      </c>
      <c r="D150" s="42">
        <v>2021</v>
      </c>
      <c r="E150" s="42">
        <v>2022</v>
      </c>
      <c r="F150" s="42">
        <v>2023</v>
      </c>
      <c r="G150" s="42">
        <v>2024</v>
      </c>
      <c r="H150" s="42">
        <v>2025</v>
      </c>
      <c r="I150" s="42">
        <v>2026</v>
      </c>
      <c r="J150" s="42">
        <v>2027</v>
      </c>
      <c r="K150" s="42">
        <v>2028</v>
      </c>
      <c r="L150" s="42">
        <v>2029</v>
      </c>
      <c r="M150" s="42">
        <v>2030</v>
      </c>
      <c r="N150" s="42">
        <v>2031</v>
      </c>
      <c r="O150" s="42">
        <v>2032</v>
      </c>
      <c r="P150" s="42">
        <v>2033</v>
      </c>
      <c r="Q150" s="42">
        <v>2034</v>
      </c>
      <c r="R150" s="42">
        <v>2035</v>
      </c>
      <c r="S150" s="42">
        <v>2036</v>
      </c>
      <c r="T150" s="42">
        <v>2037</v>
      </c>
      <c r="U150" s="42">
        <v>2038</v>
      </c>
      <c r="V150" s="42">
        <v>2039</v>
      </c>
      <c r="W150" s="42">
        <v>2040</v>
      </c>
      <c r="X150" s="42">
        <v>2041</v>
      </c>
    </row>
    <row r="151" spans="1:34" x14ac:dyDescent="0.25">
      <c r="A151" s="37">
        <v>285</v>
      </c>
      <c r="B151" s="42" t="s">
        <v>104</v>
      </c>
      <c r="C151" s="24">
        <v>0</v>
      </c>
      <c r="D151" s="24">
        <v>1469.0623487268856</v>
      </c>
      <c r="E151" s="24">
        <v>1477.7359860586698</v>
      </c>
      <c r="F151" s="24">
        <v>1484.870752250944</v>
      </c>
      <c r="G151" s="24">
        <v>1488.9277761641979</v>
      </c>
      <c r="H151" s="24">
        <v>1493.6842869590475</v>
      </c>
      <c r="I151" s="24">
        <v>1498.5806951302161</v>
      </c>
      <c r="J151" s="24">
        <v>1503.4771033013847</v>
      </c>
      <c r="K151" s="24">
        <v>1505.2957691935328</v>
      </c>
      <c r="L151" s="24">
        <v>1507.2543324620003</v>
      </c>
      <c r="M151" s="24">
        <v>1509.2128957304676</v>
      </c>
      <c r="N151" s="24">
        <v>1511.3113563752543</v>
      </c>
      <c r="O151" s="24">
        <v>1511.4512537515734</v>
      </c>
      <c r="P151" s="24">
        <v>1511.4512537515734</v>
      </c>
      <c r="Q151" s="24">
        <v>1511.7310485042115</v>
      </c>
      <c r="R151" s="24">
        <v>1511.1714589989351</v>
      </c>
      <c r="S151" s="24">
        <v>1512.8502275147644</v>
      </c>
      <c r="T151" s="24">
        <v>1513.8295091489981</v>
      </c>
      <c r="U151" s="24">
        <v>1512.8502275147644</v>
      </c>
      <c r="V151" s="24">
        <v>1513.5497143963598</v>
      </c>
      <c r="W151" s="24">
        <v>1512.4305353858072</v>
      </c>
      <c r="X151" s="24">
        <v>1512.7103301384452</v>
      </c>
    </row>
    <row r="152" spans="1:34" x14ac:dyDescent="0.25">
      <c r="A152" s="37">
        <v>287</v>
      </c>
      <c r="B152" s="42" t="s">
        <v>104</v>
      </c>
      <c r="C152" s="24">
        <v>0</v>
      </c>
      <c r="D152" s="24">
        <v>1469.0623487268856</v>
      </c>
      <c r="E152" s="24">
        <v>1477.7359860586698</v>
      </c>
      <c r="F152" s="24">
        <v>1484.870752250944</v>
      </c>
      <c r="G152" s="24">
        <v>1488.9277761641979</v>
      </c>
      <c r="H152" s="24">
        <v>1493.6842869590475</v>
      </c>
      <c r="I152" s="24">
        <v>1498.5806951302161</v>
      </c>
      <c r="J152" s="24">
        <v>1503.4771033013847</v>
      </c>
      <c r="K152" s="24">
        <v>1505.2957691935328</v>
      </c>
      <c r="L152" s="24">
        <v>1507.2543324620003</v>
      </c>
      <c r="M152" s="24">
        <v>1509.2128957304676</v>
      </c>
      <c r="N152" s="24">
        <v>1511.3113563752543</v>
      </c>
      <c r="O152" s="24">
        <v>1511.4512537515734</v>
      </c>
      <c r="P152" s="24">
        <v>1511.4512537515734</v>
      </c>
      <c r="Q152" s="24">
        <v>1511.7310485042115</v>
      </c>
      <c r="R152" s="24">
        <v>1511.1714589989351</v>
      </c>
      <c r="S152" s="24">
        <v>1512.8502275147644</v>
      </c>
      <c r="T152" s="24">
        <v>1513.8295091489981</v>
      </c>
      <c r="U152" s="24">
        <v>1512.8502275147644</v>
      </c>
      <c r="V152" s="24">
        <v>1513.5497143963598</v>
      </c>
      <c r="W152" s="24">
        <v>1512.4305353858072</v>
      </c>
      <c r="X152" s="24">
        <v>1512.7103301384452</v>
      </c>
    </row>
    <row r="153" spans="1:34" x14ac:dyDescent="0.25">
      <c r="A153" s="37">
        <v>289</v>
      </c>
      <c r="B153" s="42" t="s">
        <v>105</v>
      </c>
      <c r="C153" s="24">
        <v>0</v>
      </c>
      <c r="D153" s="24">
        <v>8.6736373317842208</v>
      </c>
      <c r="E153" s="24">
        <v>7.1347661922741281</v>
      </c>
      <c r="F153" s="24">
        <v>4.0570239132539427</v>
      </c>
      <c r="G153" s="24">
        <v>4.7565107948496461</v>
      </c>
      <c r="H153" s="24">
        <v>4.8964081711685594</v>
      </c>
      <c r="I153" s="24">
        <v>4.8964081711685594</v>
      </c>
      <c r="J153" s="24">
        <v>1.8186658921481467</v>
      </c>
      <c r="K153" s="24">
        <v>1.9585632684675147</v>
      </c>
      <c r="L153" s="24">
        <v>1.9585632684672873</v>
      </c>
      <c r="M153" s="24">
        <v>2.0984606447866554</v>
      </c>
      <c r="N153" s="24">
        <v>0.13989737631914068</v>
      </c>
      <c r="O153" s="24">
        <v>0</v>
      </c>
      <c r="P153" s="24">
        <v>0.27979475263805398</v>
      </c>
      <c r="Q153" s="24">
        <v>-0.55958950527633533</v>
      </c>
      <c r="R153" s="24">
        <v>1.6787685158292334</v>
      </c>
      <c r="S153" s="24">
        <v>0.97928163423375736</v>
      </c>
      <c r="T153" s="24">
        <v>-0.97928163423375736</v>
      </c>
      <c r="U153" s="24">
        <v>0.69948688159547601</v>
      </c>
      <c r="V153" s="24">
        <v>-1.1191790105526707</v>
      </c>
      <c r="W153" s="24">
        <v>0.27979475263805398</v>
      </c>
      <c r="X153" s="24">
        <v>0.27979475263805398</v>
      </c>
    </row>
    <row r="154" spans="1:34" x14ac:dyDescent="0.25">
      <c r="A154" s="37">
        <v>299</v>
      </c>
      <c r="B154" s="42" t="s">
        <v>78</v>
      </c>
      <c r="C154" s="24">
        <v>0</v>
      </c>
      <c r="D154" s="24">
        <v>2</v>
      </c>
      <c r="E154" s="24">
        <v>2</v>
      </c>
      <c r="F154" s="24">
        <v>2</v>
      </c>
      <c r="G154" s="24">
        <v>2</v>
      </c>
      <c r="H154" s="24">
        <v>2</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v>0</v>
      </c>
    </row>
    <row r="155" spans="1:34" x14ac:dyDescent="0.25">
      <c r="A155" s="37">
        <v>301</v>
      </c>
      <c r="B155" s="42" t="s">
        <v>106</v>
      </c>
      <c r="C155" s="24">
        <v>0</v>
      </c>
      <c r="D155" s="24">
        <v>8.6736373317842208</v>
      </c>
      <c r="E155" s="24">
        <v>7.1347661922741281</v>
      </c>
      <c r="F155" s="24">
        <v>4.0570239132539427</v>
      </c>
      <c r="G155" s="24">
        <v>4.7565107948496461</v>
      </c>
      <c r="H155" s="24">
        <v>4.8964081711685594</v>
      </c>
      <c r="I155" s="24">
        <v>4.8964081711685594</v>
      </c>
      <c r="J155" s="24">
        <v>1.8186658921481467</v>
      </c>
      <c r="K155" s="24">
        <v>1.9585632684675147</v>
      </c>
      <c r="L155" s="24">
        <v>1.9585632684672873</v>
      </c>
      <c r="M155" s="24">
        <v>2.0984606447866554</v>
      </c>
      <c r="N155" s="24">
        <v>0.13989737631914068</v>
      </c>
      <c r="O155" s="24">
        <v>0</v>
      </c>
      <c r="P155" s="24">
        <v>0.27979475263805398</v>
      </c>
      <c r="Q155" s="24">
        <v>-0.55958950527633533</v>
      </c>
      <c r="R155" s="24">
        <v>1.6787685158292334</v>
      </c>
      <c r="S155" s="24">
        <v>0.97928163423375736</v>
      </c>
      <c r="T155" s="24">
        <v>-0.97928163423375736</v>
      </c>
      <c r="U155" s="24">
        <v>0.69948688159547601</v>
      </c>
      <c r="V155" s="24">
        <v>-1.1191790105526707</v>
      </c>
      <c r="W155" s="24">
        <v>0.27979475263805398</v>
      </c>
      <c r="X155" s="24">
        <v>0.27979475263805398</v>
      </c>
    </row>
    <row r="156" spans="1:34" x14ac:dyDescent="0.25">
      <c r="A156" s="37">
        <v>303</v>
      </c>
      <c r="B156" s="42" t="s">
        <v>107</v>
      </c>
      <c r="C156" s="24">
        <v>0</v>
      </c>
      <c r="D156" s="24">
        <v>13.87363733178422</v>
      </c>
      <c r="E156" s="24">
        <v>12.334766192274127</v>
      </c>
      <c r="F156" s="24">
        <v>9.257023913253942</v>
      </c>
      <c r="G156" s="24">
        <v>9.9565107948496454</v>
      </c>
      <c r="H156" s="24">
        <v>10.096408171168559</v>
      </c>
      <c r="I156" s="24">
        <v>4.8964081711685594</v>
      </c>
      <c r="J156" s="24">
        <v>1.8186658921481467</v>
      </c>
      <c r="K156" s="24">
        <v>1.9585632684675147</v>
      </c>
      <c r="L156" s="24">
        <v>1.9585632684672873</v>
      </c>
      <c r="M156" s="24">
        <v>2.0984606447866554</v>
      </c>
      <c r="N156" s="24">
        <v>0.13989737631914068</v>
      </c>
      <c r="O156" s="24">
        <v>0</v>
      </c>
      <c r="P156" s="24">
        <v>0.27979475263805398</v>
      </c>
      <c r="Q156" s="24">
        <v>-0.55958950527633533</v>
      </c>
      <c r="R156" s="24">
        <v>1.6787685158292334</v>
      </c>
      <c r="S156" s="24">
        <v>0.97928163423375736</v>
      </c>
      <c r="T156" s="24">
        <v>-0.97928163423375736</v>
      </c>
      <c r="U156" s="24">
        <v>0.69948688159547601</v>
      </c>
      <c r="V156" s="24">
        <v>-1.1191790105526707</v>
      </c>
      <c r="W156" s="24">
        <v>0.27979475263805398</v>
      </c>
      <c r="X156" s="24">
        <v>0.27979475263805398</v>
      </c>
    </row>
    <row r="157" spans="1:34" x14ac:dyDescent="0.25">
      <c r="B157" s="42"/>
      <c r="C157" s="26"/>
      <c r="D157" s="26"/>
      <c r="E157" s="26"/>
      <c r="F157" s="26"/>
      <c r="G157" s="26"/>
      <c r="H157" s="26"/>
      <c r="I157" s="26"/>
      <c r="J157" s="26"/>
      <c r="K157" s="26"/>
      <c r="L157" s="26"/>
      <c r="M157" s="26"/>
      <c r="N157" s="26"/>
      <c r="O157" s="26"/>
      <c r="P157" s="26"/>
      <c r="Q157" s="26"/>
      <c r="R157" s="26"/>
      <c r="S157" s="26"/>
      <c r="T157" s="26"/>
      <c r="U157" s="26"/>
      <c r="V157" s="26"/>
      <c r="W157" s="26"/>
      <c r="X157" s="26"/>
    </row>
    <row r="158" spans="1:34" x14ac:dyDescent="0.25">
      <c r="A158" s="37">
        <v>330</v>
      </c>
      <c r="B158" s="42" t="s">
        <v>82</v>
      </c>
      <c r="C158" s="36">
        <v>1.6E-2</v>
      </c>
      <c r="D158" s="36">
        <v>1.6E-2</v>
      </c>
      <c r="E158" s="36">
        <v>1.6E-2</v>
      </c>
      <c r="F158" s="36">
        <v>1.6E-2</v>
      </c>
      <c r="G158" s="36">
        <v>1.6E-2</v>
      </c>
      <c r="H158" s="36">
        <v>1.6E-2</v>
      </c>
      <c r="I158" s="36">
        <v>1.6E-2</v>
      </c>
      <c r="J158" s="36">
        <v>1.6E-2</v>
      </c>
      <c r="K158" s="36">
        <v>1.6E-2</v>
      </c>
      <c r="L158" s="36">
        <v>1.6E-2</v>
      </c>
      <c r="M158" s="36">
        <v>1.6E-2</v>
      </c>
      <c r="N158" s="36">
        <v>1.6E-2</v>
      </c>
      <c r="O158" s="36">
        <v>1.6E-2</v>
      </c>
      <c r="P158" s="36">
        <v>1.6E-2</v>
      </c>
      <c r="Q158" s="36">
        <v>1.6E-2</v>
      </c>
      <c r="R158" s="36">
        <v>1.6E-2</v>
      </c>
      <c r="S158" s="36">
        <v>1.6E-2</v>
      </c>
      <c r="T158" s="36">
        <v>1.6E-2</v>
      </c>
      <c r="U158" s="36">
        <v>1.6E-2</v>
      </c>
      <c r="V158" s="36">
        <v>1.6E-2</v>
      </c>
      <c r="W158" s="36">
        <v>1.6E-2</v>
      </c>
      <c r="X158" s="36" t="e">
        <v>#REF!</v>
      </c>
    </row>
    <row r="159" spans="1:34" x14ac:dyDescent="0.25">
      <c r="A159" s="37">
        <v>331</v>
      </c>
      <c r="B159" s="42" t="s">
        <v>83</v>
      </c>
      <c r="C159" s="28">
        <v>158233.88</v>
      </c>
      <c r="D159" s="28">
        <v>160765.62208</v>
      </c>
      <c r="E159" s="28">
        <v>163337.87203328</v>
      </c>
      <c r="F159" s="28">
        <v>165951.27798581248</v>
      </c>
      <c r="G159" s="28">
        <v>168606.49843358548</v>
      </c>
      <c r="H159" s="28">
        <v>171304.20240852286</v>
      </c>
      <c r="I159" s="28">
        <v>174045.06964705922</v>
      </c>
      <c r="J159" s="28">
        <v>176829.79076141218</v>
      </c>
      <c r="K159" s="28">
        <v>179659.06741359478</v>
      </c>
      <c r="L159" s="28">
        <v>182533.6124922123</v>
      </c>
      <c r="M159" s="28">
        <v>185454.1502920877</v>
      </c>
      <c r="N159" s="28">
        <v>188421.41669676109</v>
      </c>
      <c r="O159" s="28">
        <v>191436.15936390928</v>
      </c>
      <c r="P159" s="28">
        <v>194499.13791373183</v>
      </c>
      <c r="Q159" s="28">
        <v>197611.12412035154</v>
      </c>
      <c r="R159" s="28">
        <v>200772.90210627718</v>
      </c>
      <c r="S159" s="28">
        <v>203985.26853997761</v>
      </c>
      <c r="T159" s="28">
        <v>207249.03283661726</v>
      </c>
      <c r="U159" s="28">
        <v>210565.01736200313</v>
      </c>
      <c r="V159" s="28">
        <v>213934.05763979518</v>
      </c>
      <c r="W159" s="28">
        <v>217357.00256203191</v>
      </c>
      <c r="X159" s="28">
        <v>220834.71460302442</v>
      </c>
    </row>
    <row r="160" spans="1:34" x14ac:dyDescent="0.25">
      <c r="A160" s="37">
        <v>332</v>
      </c>
      <c r="B160" s="42" t="s">
        <v>84</v>
      </c>
      <c r="C160" s="28">
        <v>139500</v>
      </c>
      <c r="D160" s="28">
        <v>141732</v>
      </c>
      <c r="E160" s="28">
        <v>143999.712</v>
      </c>
      <c r="F160" s="28">
        <v>146303.70739200001</v>
      </c>
      <c r="G160" s="28">
        <v>148644.56671027202</v>
      </c>
      <c r="H160" s="28">
        <v>151022.87977763638</v>
      </c>
      <c r="I160" s="28">
        <v>153439.24585407856</v>
      </c>
      <c r="J160" s="28">
        <v>155894.27378774382</v>
      </c>
      <c r="K160" s="28">
        <v>158388.58216834773</v>
      </c>
      <c r="L160" s="28">
        <v>160922.79948304128</v>
      </c>
      <c r="M160" s="28">
        <v>163497.56427476995</v>
      </c>
      <c r="N160" s="28">
        <v>166113.52530316627</v>
      </c>
      <c r="O160" s="28">
        <v>168771.34170801693</v>
      </c>
      <c r="P160" s="28">
        <v>171471.68317534521</v>
      </c>
      <c r="Q160" s="28">
        <v>174215.23010615073</v>
      </c>
      <c r="R160" s="28">
        <v>177002.67378784914</v>
      </c>
      <c r="S160" s="28">
        <v>179834.71656845472</v>
      </c>
      <c r="T160" s="28">
        <v>182712.07203355001</v>
      </c>
      <c r="U160" s="28">
        <v>185635.4651860868</v>
      </c>
      <c r="V160" s="28">
        <v>188605.6326290642</v>
      </c>
      <c r="W160" s="28">
        <v>191623.32275112922</v>
      </c>
      <c r="X160" s="28">
        <v>194689.29591514729</v>
      </c>
    </row>
    <row r="161" spans="1:34" x14ac:dyDescent="0.25">
      <c r="A161" s="37">
        <v>336</v>
      </c>
      <c r="B161" s="42" t="s">
        <v>85</v>
      </c>
      <c r="C161" s="28">
        <v>99430.663128434026</v>
      </c>
      <c r="D161" s="28">
        <v>101021.55373848902</v>
      </c>
      <c r="E161" s="28">
        <v>102637.89859830489</v>
      </c>
      <c r="F161" s="28">
        <v>104280.104975878</v>
      </c>
      <c r="G161" s="28">
        <v>105948.5866554917</v>
      </c>
      <c r="H161" s="28">
        <v>107643.76404197962</v>
      </c>
      <c r="I161" s="28">
        <v>109366.06426665134</v>
      </c>
      <c r="J161" s="28">
        <v>111115.92129491801</v>
      </c>
      <c r="K161" s="28">
        <v>112893.77603563674</v>
      </c>
      <c r="L161" s="28">
        <v>114700.07645220657</v>
      </c>
      <c r="M161" s="28">
        <v>116535.27767544193</v>
      </c>
      <c r="N161" s="28">
        <v>118399.84211824904</v>
      </c>
      <c r="O161" s="28">
        <v>120294.2395921413</v>
      </c>
      <c r="P161" s="28">
        <v>122218.94742561517</v>
      </c>
      <c r="Q161" s="28">
        <v>124174.45058442507</v>
      </c>
      <c r="R161" s="28">
        <v>126161.24179377593</v>
      </c>
      <c r="S161" s="28">
        <v>128179.82166247662</v>
      </c>
      <c r="T161" s="28">
        <v>130230.69880907584</v>
      </c>
      <c r="U161" s="28">
        <v>132314.3899900211</v>
      </c>
      <c r="V161" s="28">
        <v>134431.42022986151</v>
      </c>
      <c r="W161" s="28">
        <v>136582.32295353958</v>
      </c>
      <c r="X161" s="28">
        <v>138767.64012079578</v>
      </c>
    </row>
    <row r="162" spans="1:34" x14ac:dyDescent="0.25">
      <c r="B162" s="42"/>
      <c r="C162" s="26"/>
      <c r="D162" s="26"/>
      <c r="E162" s="26"/>
      <c r="F162" s="26"/>
      <c r="G162" s="26"/>
      <c r="H162" s="26"/>
      <c r="I162" s="26"/>
      <c r="J162" s="26"/>
      <c r="K162" s="26"/>
      <c r="L162" s="26"/>
      <c r="M162" s="26"/>
      <c r="N162" s="26"/>
      <c r="O162" s="26"/>
      <c r="P162" s="26"/>
      <c r="Q162" s="26"/>
      <c r="R162" s="26"/>
      <c r="S162" s="26"/>
      <c r="T162" s="26"/>
      <c r="U162" s="26"/>
      <c r="V162" s="26"/>
      <c r="W162" s="26"/>
      <c r="X162" s="26"/>
    </row>
    <row r="163" spans="1:34" x14ac:dyDescent="0.25">
      <c r="A163" s="37">
        <v>339</v>
      </c>
      <c r="B163" s="42" t="s">
        <v>86</v>
      </c>
      <c r="C163" s="24">
        <v>0</v>
      </c>
      <c r="D163" s="24">
        <v>4.1633459192564262</v>
      </c>
      <c r="E163" s="24">
        <v>3.4246877722915814</v>
      </c>
      <c r="F163" s="24">
        <v>1.987941717494432</v>
      </c>
      <c r="G163" s="24">
        <v>2.3306902894763266</v>
      </c>
      <c r="H163" s="24">
        <v>2.4482040855842797</v>
      </c>
      <c r="I163" s="24">
        <v>2.4482040855842797</v>
      </c>
      <c r="J163" s="24">
        <v>0.90933294607407333</v>
      </c>
      <c r="K163" s="24">
        <v>1.0184528996031077</v>
      </c>
      <c r="L163" s="24">
        <v>1.0184528996029893</v>
      </c>
      <c r="M163" s="24">
        <v>1.1121841417369274</v>
      </c>
      <c r="N163" s="24">
        <v>7.4145609449144556E-2</v>
      </c>
      <c r="O163" s="24">
        <v>0</v>
      </c>
      <c r="P163" s="24">
        <v>0.15108916642454914</v>
      </c>
      <c r="Q163" s="24">
        <v>-0.30217833284922108</v>
      </c>
      <c r="R163" s="24">
        <v>0.9233226837060784</v>
      </c>
      <c r="S163" s="24">
        <v>0.53860489882856655</v>
      </c>
      <c r="T163" s="24">
        <v>-0.53860489882856655</v>
      </c>
      <c r="U163" s="24">
        <v>0.39171265369346658</v>
      </c>
      <c r="V163" s="24">
        <v>-0.62674024590949562</v>
      </c>
      <c r="W163" s="24">
        <v>0.15668506147731023</v>
      </c>
      <c r="X163" s="24">
        <v>0.15948300900369078</v>
      </c>
    </row>
    <row r="164" spans="1:34" x14ac:dyDescent="0.25">
      <c r="A164" s="37">
        <v>340</v>
      </c>
      <c r="B164" s="42" t="s">
        <v>87</v>
      </c>
      <c r="C164" s="24">
        <v>0</v>
      </c>
      <c r="D164" s="24">
        <v>9.7102914125277948</v>
      </c>
      <c r="E164" s="24">
        <v>8.9100784199825469</v>
      </c>
      <c r="F164" s="24">
        <v>7.2690821957595109</v>
      </c>
      <c r="G164" s="24">
        <v>7.6258205053733192</v>
      </c>
      <c r="H164" s="24">
        <v>7.6482040855842799</v>
      </c>
      <c r="I164" s="24">
        <v>2.4482040855842797</v>
      </c>
      <c r="J164" s="24">
        <v>0.90933294607407333</v>
      </c>
      <c r="K164" s="24">
        <v>0.94011036886440702</v>
      </c>
      <c r="L164" s="24">
        <v>0.94011036886429789</v>
      </c>
      <c r="M164" s="24">
        <v>0.98627650304972803</v>
      </c>
      <c r="N164" s="24">
        <v>6.575176686999612E-2</v>
      </c>
      <c r="O164" s="24">
        <v>0</v>
      </c>
      <c r="P164" s="24">
        <v>0.12870558621350484</v>
      </c>
      <c r="Q164" s="24">
        <v>-0.25741117242711425</v>
      </c>
      <c r="R164" s="24">
        <v>0.75544583212315497</v>
      </c>
      <c r="S164" s="24">
        <v>0.44067673540519081</v>
      </c>
      <c r="T164" s="24">
        <v>-0.44067673540519081</v>
      </c>
      <c r="U164" s="24">
        <v>0.30777422790200942</v>
      </c>
      <c r="V164" s="24">
        <v>-0.4924387646431751</v>
      </c>
      <c r="W164" s="24">
        <v>0.12310969116074374</v>
      </c>
      <c r="X164" s="24">
        <v>0.12031174363436321</v>
      </c>
    </row>
    <row r="165" spans="1:34" x14ac:dyDescent="0.25">
      <c r="B165" s="42"/>
      <c r="C165" s="26"/>
      <c r="D165" s="26"/>
      <c r="E165" s="26"/>
      <c r="F165" s="26"/>
      <c r="G165" s="26"/>
      <c r="H165" s="26"/>
      <c r="I165" s="26"/>
      <c r="J165" s="26"/>
      <c r="K165" s="26"/>
      <c r="L165" s="26"/>
      <c r="M165" s="26"/>
      <c r="N165" s="26"/>
      <c r="O165" s="26"/>
      <c r="P165" s="26"/>
      <c r="Q165" s="26"/>
      <c r="R165" s="26"/>
      <c r="S165" s="26"/>
      <c r="T165" s="26"/>
      <c r="U165" s="26"/>
      <c r="V165" s="26"/>
      <c r="W165" s="26"/>
      <c r="X165" s="26"/>
    </row>
    <row r="166" spans="1:34" x14ac:dyDescent="0.25">
      <c r="A166" s="37">
        <v>366</v>
      </c>
      <c r="B166" s="42" t="s">
        <v>88</v>
      </c>
      <c r="C166" s="36">
        <v>1.6E-2</v>
      </c>
      <c r="D166" s="36">
        <v>1.6E-2</v>
      </c>
      <c r="E166" s="36">
        <v>1.6E-2</v>
      </c>
      <c r="F166" s="36">
        <v>1.6E-2</v>
      </c>
      <c r="G166" s="36">
        <v>1.6E-2</v>
      </c>
      <c r="H166" s="36">
        <v>1.6E-2</v>
      </c>
      <c r="I166" s="36">
        <v>1.6E-2</v>
      </c>
      <c r="J166" s="36">
        <v>1.6E-2</v>
      </c>
      <c r="K166" s="36">
        <v>1.6E-2</v>
      </c>
      <c r="L166" s="36">
        <v>1.6E-2</v>
      </c>
      <c r="M166" s="36">
        <v>1.6E-2</v>
      </c>
      <c r="N166" s="36">
        <v>1.6E-2</v>
      </c>
      <c r="O166" s="36">
        <v>1.6E-2</v>
      </c>
      <c r="P166" s="36">
        <v>1.6E-2</v>
      </c>
      <c r="Q166" s="36">
        <v>1.6E-2</v>
      </c>
      <c r="R166" s="36">
        <v>1.6E-2</v>
      </c>
      <c r="S166" s="36">
        <v>1.6E-2</v>
      </c>
      <c r="T166" s="36">
        <v>1.6E-2</v>
      </c>
      <c r="U166" s="36">
        <v>1.6E-2</v>
      </c>
      <c r="V166" s="36">
        <v>1.6E-2</v>
      </c>
      <c r="W166" s="36">
        <v>1.6E-2</v>
      </c>
      <c r="X166" s="36" t="e">
        <v>#REF!</v>
      </c>
    </row>
    <row r="167" spans="1:34" x14ac:dyDescent="0.25">
      <c r="A167" s="37">
        <v>368</v>
      </c>
      <c r="B167" s="42" t="s">
        <v>89</v>
      </c>
      <c r="C167" s="28">
        <v>122.30769230769231</v>
      </c>
      <c r="D167" s="28">
        <v>124.26461538461538</v>
      </c>
      <c r="E167" s="28">
        <v>126.25284923076923</v>
      </c>
      <c r="F167" s="28">
        <v>128.27289481846154</v>
      </c>
      <c r="G167" s="28">
        <v>130.32526113555693</v>
      </c>
      <c r="H167" s="28">
        <v>132.41046531372584</v>
      </c>
      <c r="I167" s="28">
        <v>134.52903275874544</v>
      </c>
      <c r="J167" s="28">
        <v>136.68149728288537</v>
      </c>
      <c r="K167" s="28">
        <v>138.86840123941155</v>
      </c>
      <c r="L167" s="28">
        <v>141.09029565924214</v>
      </c>
      <c r="M167" s="28">
        <v>143.34774038979003</v>
      </c>
      <c r="N167" s="28">
        <v>145.64130423602668</v>
      </c>
      <c r="O167" s="28">
        <v>147.9715651038031</v>
      </c>
      <c r="P167" s="28">
        <v>150.33911014546396</v>
      </c>
      <c r="Q167" s="28">
        <v>152.7445359077914</v>
      </c>
      <c r="R167" s="28">
        <v>155.18844848231606</v>
      </c>
      <c r="S167" s="28">
        <v>157.67146365803313</v>
      </c>
      <c r="T167" s="28">
        <v>160.19420707656167</v>
      </c>
      <c r="U167" s="28">
        <v>162.75731438978664</v>
      </c>
      <c r="V167" s="28">
        <v>165.36143142002322</v>
      </c>
      <c r="W167" s="28">
        <v>168.00721432274361</v>
      </c>
      <c r="X167" s="28">
        <v>170.69532975190751</v>
      </c>
    </row>
    <row r="168" spans="1:34" x14ac:dyDescent="0.25">
      <c r="A168" s="37">
        <v>369</v>
      </c>
      <c r="B168" s="42" t="s">
        <v>90</v>
      </c>
      <c r="C168" s="28">
        <v>110.76923076923077</v>
      </c>
      <c r="D168" s="28">
        <v>112.54153846153847</v>
      </c>
      <c r="E168" s="28">
        <v>114.34220307692308</v>
      </c>
      <c r="F168" s="28">
        <v>116.17167832615385</v>
      </c>
      <c r="G168" s="28">
        <v>118.03042517937232</v>
      </c>
      <c r="H168" s="28">
        <v>119.91891198224228</v>
      </c>
      <c r="I168" s="28">
        <v>121.83761457395816</v>
      </c>
      <c r="J168" s="28">
        <v>123.78701640714149</v>
      </c>
      <c r="K168" s="28">
        <v>125.76760866965576</v>
      </c>
      <c r="L168" s="28">
        <v>127.77989040837025</v>
      </c>
      <c r="M168" s="28">
        <v>129.82436865490416</v>
      </c>
      <c r="N168" s="28">
        <v>131.90155855338264</v>
      </c>
      <c r="O168" s="28">
        <v>134.01198349023676</v>
      </c>
      <c r="P168" s="28">
        <v>136.15617522608053</v>
      </c>
      <c r="Q168" s="28">
        <v>138.33467402969782</v>
      </c>
      <c r="R168" s="28">
        <v>140.54802881417299</v>
      </c>
      <c r="S168" s="28">
        <v>142.79679727519976</v>
      </c>
      <c r="T168" s="28">
        <v>145.08154603160295</v>
      </c>
      <c r="U168" s="28">
        <v>147.40285076810861</v>
      </c>
      <c r="V168" s="28">
        <v>149.76129638039833</v>
      </c>
      <c r="W168" s="28">
        <v>152.15747712248472</v>
      </c>
      <c r="X168" s="28">
        <v>154.59199675644447</v>
      </c>
    </row>
    <row r="169" spans="1:34" x14ac:dyDescent="0.25">
      <c r="A169" s="37">
        <v>370</v>
      </c>
      <c r="B169" s="42" t="s">
        <v>91</v>
      </c>
      <c r="C169" s="28">
        <v>6360</v>
      </c>
      <c r="D169" s="28">
        <v>6461.76</v>
      </c>
      <c r="E169" s="28">
        <v>6565.1481599999997</v>
      </c>
      <c r="F169" s="28">
        <v>6670.1905305600003</v>
      </c>
      <c r="G169" s="28">
        <v>6776.9135790489599</v>
      </c>
      <c r="H169" s="28">
        <v>6885.3441963137439</v>
      </c>
      <c r="I169" s="28">
        <v>6995.5097034547634</v>
      </c>
      <c r="J169" s="28">
        <v>7107.4378587100391</v>
      </c>
      <c r="K169" s="28">
        <v>7221.1568644494009</v>
      </c>
      <c r="L169" s="28">
        <v>7336.6953742805917</v>
      </c>
      <c r="M169" s="28">
        <v>7454.0825002690817</v>
      </c>
      <c r="N169" s="28">
        <v>7573.3478202733877</v>
      </c>
      <c r="O169" s="28">
        <v>7694.5213853977612</v>
      </c>
      <c r="P169" s="28">
        <v>7817.6337275641263</v>
      </c>
      <c r="Q169" s="28">
        <v>7942.7158672051528</v>
      </c>
      <c r="R169" s="28">
        <v>8069.7993210804352</v>
      </c>
      <c r="S169" s="28">
        <v>8198.9161102177222</v>
      </c>
      <c r="T169" s="28">
        <v>8330.098767981206</v>
      </c>
      <c r="U169" s="28">
        <v>8463.3803482689054</v>
      </c>
      <c r="V169" s="28">
        <v>8598.7944338412071</v>
      </c>
      <c r="W169" s="28">
        <v>8736.3751447826671</v>
      </c>
      <c r="X169" s="28">
        <v>8876.1571470991912</v>
      </c>
    </row>
    <row r="170" spans="1:34" x14ac:dyDescent="0.25">
      <c r="B170" s="42"/>
      <c r="C170" s="26"/>
      <c r="D170" s="26"/>
      <c r="E170" s="26"/>
      <c r="F170" s="26"/>
      <c r="G170" s="26"/>
      <c r="H170" s="26"/>
      <c r="I170" s="26"/>
      <c r="J170" s="26"/>
      <c r="K170" s="26"/>
      <c r="L170" s="26"/>
      <c r="M170" s="26"/>
      <c r="N170" s="26"/>
      <c r="O170" s="26"/>
      <c r="P170" s="26"/>
      <c r="Q170" s="26"/>
      <c r="R170" s="26"/>
      <c r="S170" s="26"/>
      <c r="T170" s="26"/>
      <c r="U170" s="26"/>
      <c r="V170" s="26"/>
      <c r="W170" s="26"/>
      <c r="X170" s="26"/>
      <c r="Y170" s="21" t="s">
        <v>71</v>
      </c>
      <c r="Z170" s="21" t="s">
        <v>72</v>
      </c>
      <c r="AA170" s="73" t="s">
        <v>184</v>
      </c>
      <c r="AB170" s="73" t="s">
        <v>185</v>
      </c>
      <c r="AD170" s="318" t="s">
        <v>71</v>
      </c>
      <c r="AE170" s="318" t="s">
        <v>72</v>
      </c>
      <c r="AF170" s="319" t="s">
        <v>184</v>
      </c>
      <c r="AG170" s="319" t="s">
        <v>185</v>
      </c>
    </row>
    <row r="171" spans="1:34" x14ac:dyDescent="0.25">
      <c r="A171" s="37">
        <v>380</v>
      </c>
      <c r="B171" s="42" t="s">
        <v>37</v>
      </c>
      <c r="C171" s="24">
        <v>0</v>
      </c>
      <c r="D171" s="24">
        <v>7.8020911995352638</v>
      </c>
      <c r="E171" s="24">
        <v>7.3404298576822375</v>
      </c>
      <c r="F171" s="24">
        <v>6.3359666957111038</v>
      </c>
      <c r="G171" s="24">
        <v>6.5318230225579006</v>
      </c>
      <c r="H171" s="24">
        <v>6.5709942879271965</v>
      </c>
      <c r="I171" s="24">
        <v>1.3709942879271961</v>
      </c>
      <c r="J171" s="24">
        <v>0.4728531319585183</v>
      </c>
      <c r="K171" s="24">
        <v>0.50922644980155374</v>
      </c>
      <c r="L171" s="24">
        <v>0.50922644980149456</v>
      </c>
      <c r="M171" s="24">
        <v>0.52461516119666374</v>
      </c>
      <c r="N171" s="24">
        <v>3.4974344079785169E-2</v>
      </c>
      <c r="O171" s="24">
        <v>0</v>
      </c>
      <c r="P171" s="24">
        <v>6.9948688159513467E-2</v>
      </c>
      <c r="Q171" s="24">
        <v>-0.12870558621355713</v>
      </c>
      <c r="R171" s="24">
        <v>0.3861167586407237</v>
      </c>
      <c r="S171" s="24">
        <v>0.22523477587376417</v>
      </c>
      <c r="T171" s="24">
        <v>-0.22523477587376417</v>
      </c>
      <c r="U171" s="24">
        <v>0.16088198276695947</v>
      </c>
      <c r="V171" s="24">
        <v>-0.23502759221606084</v>
      </c>
      <c r="W171" s="24">
        <v>5.8756898053991355E-2</v>
      </c>
      <c r="X171" s="24">
        <v>5.8756898053991355E-2</v>
      </c>
      <c r="Y171" s="30">
        <f>SUM(D171:H171)</f>
        <v>34.581305063413701</v>
      </c>
      <c r="Z171" s="30">
        <f>SUM(I171:M171)</f>
        <v>3.3869154806854267</v>
      </c>
      <c r="AA171" s="30">
        <f>SUM(O171:S171)</f>
        <v>0.55259463646044416</v>
      </c>
      <c r="AB171" s="30">
        <f>SUM(S171:W171)</f>
        <v>-1.5388711395110014E-2</v>
      </c>
      <c r="AD171" s="317">
        <v>34.581305063413701</v>
      </c>
      <c r="AE171" s="317">
        <v>3.3869154806854267</v>
      </c>
      <c r="AF171" s="30">
        <v>0.55259463646044416</v>
      </c>
      <c r="AG171" s="317">
        <v>-1.5388711395110014E-2</v>
      </c>
    </row>
    <row r="172" spans="1:34" x14ac:dyDescent="0.25">
      <c r="A172" s="37">
        <v>381</v>
      </c>
      <c r="B172" s="42" t="s">
        <v>75</v>
      </c>
      <c r="C172" s="24">
        <v>0</v>
      </c>
      <c r="D172" s="24">
        <v>1.9082002129925286</v>
      </c>
      <c r="E172" s="24">
        <v>1.5696485623003082</v>
      </c>
      <c r="F172" s="24">
        <v>0.93311550004840682</v>
      </c>
      <c r="G172" s="24">
        <v>1.0939974828154186</v>
      </c>
      <c r="H172" s="24">
        <v>1.0772097976570831</v>
      </c>
      <c r="I172" s="24">
        <v>1.0772097976570831</v>
      </c>
      <c r="J172" s="24">
        <v>0.40010649627259226</v>
      </c>
      <c r="K172" s="24">
        <v>0.43088391906285323</v>
      </c>
      <c r="L172" s="24">
        <v>0.43088391906280321</v>
      </c>
      <c r="M172" s="24">
        <v>0.46166134185306418</v>
      </c>
      <c r="N172" s="24">
        <v>3.0777422790210947E-2</v>
      </c>
      <c r="O172" s="24">
        <v>0</v>
      </c>
      <c r="P172" s="24">
        <v>5.8756898053991334E-2</v>
      </c>
      <c r="Q172" s="24">
        <v>-0.12870558621355713</v>
      </c>
      <c r="R172" s="24">
        <v>0.36932907348243132</v>
      </c>
      <c r="S172" s="24">
        <v>0.21544195953142661</v>
      </c>
      <c r="T172" s="24">
        <v>-0.21544195953142661</v>
      </c>
      <c r="U172" s="24">
        <v>0.14689224513504995</v>
      </c>
      <c r="V172" s="24">
        <v>-0.25741117242711425</v>
      </c>
      <c r="W172" s="24">
        <v>6.4352793106752418E-2</v>
      </c>
      <c r="X172" s="24">
        <v>6.1554845580371872E-2</v>
      </c>
      <c r="Y172" s="30">
        <f t="shared" ref="Y172:Y174" si="62">SUM(D172:H172)</f>
        <v>6.5821715558137459</v>
      </c>
      <c r="Z172" s="30">
        <f t="shared" ref="Z172:Z174" si="63">SUM(I172:M172)</f>
        <v>2.8007454739083961</v>
      </c>
      <c r="AA172" s="30">
        <f t="shared" ref="AA172" si="64">SUM(O172:S172)</f>
        <v>0.51482234485429212</v>
      </c>
      <c r="AB172" s="30">
        <f t="shared" ref="AB172:AB174" si="65">SUM(S172:W172)</f>
        <v>-4.6166134185311888E-2</v>
      </c>
      <c r="AD172" s="317">
        <v>6.5821715558137459</v>
      </c>
      <c r="AE172" s="317">
        <v>2.8007454739083961</v>
      </c>
      <c r="AF172" s="30">
        <v>0.51482234485429212</v>
      </c>
      <c r="AG172" s="317">
        <v>-4.6166134185311888E-2</v>
      </c>
    </row>
    <row r="173" spans="1:34" x14ac:dyDescent="0.25">
      <c r="A173" s="37">
        <v>382</v>
      </c>
      <c r="B173" s="42" t="s">
        <v>76</v>
      </c>
      <c r="C173" s="24">
        <v>0</v>
      </c>
      <c r="D173" s="24">
        <v>1.6653383677025704</v>
      </c>
      <c r="E173" s="24">
        <v>1.3698751089166326</v>
      </c>
      <c r="F173" s="24">
        <v>0.79517668699777255</v>
      </c>
      <c r="G173" s="24">
        <v>0.9322761157905306</v>
      </c>
      <c r="H173" s="24">
        <v>0.97928163423371184</v>
      </c>
      <c r="I173" s="24">
        <v>0.97928163423371184</v>
      </c>
      <c r="J173" s="24">
        <v>0.40010649627259232</v>
      </c>
      <c r="K173" s="24">
        <v>0.40738115984124312</v>
      </c>
      <c r="L173" s="24">
        <v>0.40738115984119572</v>
      </c>
      <c r="M173" s="24">
        <v>0.44487365669477097</v>
      </c>
      <c r="N173" s="24">
        <v>2.9658243779657825E-2</v>
      </c>
      <c r="O173" s="24">
        <v>0</v>
      </c>
      <c r="P173" s="24">
        <v>6.043566656981969E-2</v>
      </c>
      <c r="Q173" s="24">
        <v>-0.12087133313968842</v>
      </c>
      <c r="R173" s="24">
        <v>0.36932907348243138</v>
      </c>
      <c r="S173" s="24">
        <v>0.21544195953142664</v>
      </c>
      <c r="T173" s="24">
        <v>-0.21544195953142664</v>
      </c>
      <c r="U173" s="24">
        <v>0.15668506147738664</v>
      </c>
      <c r="V173" s="24">
        <v>-0.25069609836379825</v>
      </c>
      <c r="W173" s="24">
        <v>6.2674024590924096E-2</v>
      </c>
      <c r="X173" s="24">
        <v>6.3793203601476292E-2</v>
      </c>
      <c r="Y173" s="30">
        <f t="shared" si="62"/>
        <v>5.7419479136412184</v>
      </c>
      <c r="Z173" s="30">
        <f t="shared" si="63"/>
        <v>2.6390241068835136</v>
      </c>
      <c r="AA173" s="30">
        <f>SUM(O173:S173)</f>
        <v>0.52433536644398926</v>
      </c>
      <c r="AB173" s="30">
        <f t="shared" si="65"/>
        <v>-3.1337012295487507E-2</v>
      </c>
      <c r="AD173" s="317">
        <v>5.7419479136412184</v>
      </c>
      <c r="AE173" s="317">
        <v>2.6390241068835136</v>
      </c>
      <c r="AF173" s="30">
        <v>0.52433536644398926</v>
      </c>
      <c r="AG173" s="317">
        <v>-3.1337012295487507E-2</v>
      </c>
    </row>
    <row r="174" spans="1:34" x14ac:dyDescent="0.25">
      <c r="A174" s="37">
        <v>383</v>
      </c>
      <c r="B174" s="42" t="s">
        <v>40</v>
      </c>
      <c r="C174" s="24">
        <v>0</v>
      </c>
      <c r="D174" s="24">
        <v>2.4980075515538558</v>
      </c>
      <c r="E174" s="24">
        <v>2.0548126633749488</v>
      </c>
      <c r="F174" s="24">
        <v>1.1927650304966593</v>
      </c>
      <c r="G174" s="24">
        <v>1.398414173685796</v>
      </c>
      <c r="H174" s="24">
        <v>1.4689224513505679</v>
      </c>
      <c r="I174" s="24">
        <v>1.4689224513505679</v>
      </c>
      <c r="J174" s="24">
        <v>0.54559976764444396</v>
      </c>
      <c r="K174" s="24">
        <v>0.61107173976186457</v>
      </c>
      <c r="L174" s="24">
        <v>0.61107173976179363</v>
      </c>
      <c r="M174" s="24">
        <v>0.6673104850421564</v>
      </c>
      <c r="N174" s="24">
        <v>4.4487365669486731E-2</v>
      </c>
      <c r="O174" s="24">
        <v>0</v>
      </c>
      <c r="P174" s="24">
        <v>9.065349985472948E-2</v>
      </c>
      <c r="Q174" s="24">
        <v>-0.18130699970953265</v>
      </c>
      <c r="R174" s="24">
        <v>0.55399361022364702</v>
      </c>
      <c r="S174" s="24">
        <v>0.32316293929713991</v>
      </c>
      <c r="T174" s="24">
        <v>-0.32316293929713991</v>
      </c>
      <c r="U174" s="24">
        <v>0.23502759221607994</v>
      </c>
      <c r="V174" s="24">
        <v>-0.37604414754569737</v>
      </c>
      <c r="W174" s="24">
        <v>9.4011036886386137E-2</v>
      </c>
      <c r="X174" s="24">
        <v>9.5689805402214459E-2</v>
      </c>
      <c r="Y174" s="30">
        <f t="shared" si="62"/>
        <v>8.6129218704618271</v>
      </c>
      <c r="Z174" s="30">
        <f t="shared" si="63"/>
        <v>3.9039761835608262</v>
      </c>
      <c r="AA174" s="30">
        <f>SUM(O174:S174)</f>
        <v>0.78650304966598372</v>
      </c>
      <c r="AB174" s="30">
        <f t="shared" si="65"/>
        <v>-4.7005518443231295E-2</v>
      </c>
      <c r="AD174" s="317">
        <v>8.6129218704618271</v>
      </c>
      <c r="AE174" s="317">
        <v>3.9039761835608262</v>
      </c>
      <c r="AF174" s="30">
        <v>0.78650304966598372</v>
      </c>
      <c r="AG174" s="317">
        <v>-4.7005518443231295E-2</v>
      </c>
    </row>
    <row r="175" spans="1:34" x14ac:dyDescent="0.25">
      <c r="Y175" s="250">
        <f>SUM(Y171:Y174)</f>
        <v>55.51834640333049</v>
      </c>
      <c r="Z175" s="250">
        <f t="shared" ref="Z175" si="66">SUM(Z171:Z174)</f>
        <v>12.730661245038164</v>
      </c>
      <c r="AA175" s="250">
        <f t="shared" ref="AA175" si="67">SUM(AA171:AA174)</f>
        <v>2.3782553974247094</v>
      </c>
      <c r="AB175" s="250">
        <f t="shared" ref="AB175" si="68">SUM(AB171:AB174)</f>
        <v>-0.1398973763191407</v>
      </c>
      <c r="AC175" s="250">
        <f>SUM(Y175:AB175)</f>
        <v>70.487365669474229</v>
      </c>
      <c r="AD175" s="250">
        <f>SUM(AD171:AD174)</f>
        <v>55.51834640333049</v>
      </c>
      <c r="AE175" s="250">
        <f t="shared" ref="AE175" si="69">SUM(AE171:AE174)</f>
        <v>12.730661245038164</v>
      </c>
      <c r="AF175" s="250">
        <f t="shared" ref="AF175" si="70">SUM(AF171:AF174)</f>
        <v>2.3782553974247094</v>
      </c>
      <c r="AG175" s="250">
        <f t="shared" ref="AG175" si="71">SUM(AG171:AG174)</f>
        <v>-0.1398973763191407</v>
      </c>
      <c r="AH175" s="250">
        <f>SUM(AD175:AG175)</f>
        <v>70.487365669474229</v>
      </c>
    </row>
    <row r="176" spans="1:34" x14ac:dyDescent="0.25">
      <c r="A176" s="37">
        <v>1</v>
      </c>
      <c r="B176" s="42" t="s">
        <v>134</v>
      </c>
      <c r="C176" s="42" t="s">
        <v>108</v>
      </c>
      <c r="D176" s="42"/>
      <c r="E176" s="42"/>
      <c r="F176" s="42"/>
      <c r="G176" s="42"/>
      <c r="H176" s="42"/>
      <c r="I176" s="42"/>
      <c r="J176" s="42"/>
      <c r="K176" s="42"/>
      <c r="L176" s="42"/>
      <c r="M176" s="42"/>
      <c r="N176" s="42"/>
      <c r="O176" s="42"/>
      <c r="P176" s="42"/>
      <c r="Q176" s="42"/>
      <c r="R176" s="42"/>
      <c r="S176" s="42"/>
      <c r="T176" s="42"/>
      <c r="U176" s="42"/>
      <c r="V176" s="42"/>
      <c r="W176" s="42"/>
      <c r="X176" s="42"/>
    </row>
    <row r="177" spans="1:24" x14ac:dyDescent="0.25">
      <c r="A177" s="37">
        <v>283</v>
      </c>
      <c r="B177" s="42" t="s">
        <v>73</v>
      </c>
      <c r="C177" s="42">
        <v>2020</v>
      </c>
      <c r="D177" s="42">
        <v>2021</v>
      </c>
      <c r="E177" s="42">
        <v>2022</v>
      </c>
      <c r="F177" s="42">
        <v>2023</v>
      </c>
      <c r="G177" s="42">
        <v>2024</v>
      </c>
      <c r="H177" s="42">
        <v>2025</v>
      </c>
      <c r="I177" s="42">
        <v>2026</v>
      </c>
      <c r="J177" s="42">
        <v>2027</v>
      </c>
      <c r="K177" s="42">
        <v>2028</v>
      </c>
      <c r="L177" s="42">
        <v>2029</v>
      </c>
      <c r="M177" s="42">
        <v>2030</v>
      </c>
      <c r="N177" s="42">
        <v>2031</v>
      </c>
      <c r="O177" s="42">
        <v>2032</v>
      </c>
      <c r="P177" s="42">
        <v>2033</v>
      </c>
      <c r="Q177" s="42">
        <v>2034</v>
      </c>
      <c r="R177" s="42">
        <v>2035</v>
      </c>
      <c r="S177" s="42">
        <v>2036</v>
      </c>
      <c r="T177" s="42">
        <v>2037</v>
      </c>
      <c r="U177" s="42">
        <v>2038</v>
      </c>
      <c r="V177" s="42">
        <v>2039</v>
      </c>
      <c r="W177" s="42">
        <v>2040</v>
      </c>
      <c r="X177" s="42">
        <v>2041</v>
      </c>
    </row>
    <row r="178" spans="1:24" x14ac:dyDescent="0.25">
      <c r="A178" s="37">
        <v>285</v>
      </c>
      <c r="B178" s="42" t="s">
        <v>104</v>
      </c>
      <c r="C178" s="24">
        <v>0</v>
      </c>
      <c r="D178" s="24">
        <v>1947.9055087617389</v>
      </c>
      <c r="E178" s="24">
        <v>1959.406331687482</v>
      </c>
      <c r="F178" s="24">
        <v>1968.8666860296255</v>
      </c>
      <c r="G178" s="24">
        <v>1974.2461032045699</v>
      </c>
      <c r="H178" s="24">
        <v>1980.5530060993322</v>
      </c>
      <c r="I178" s="24">
        <v>1987.0454061380581</v>
      </c>
      <c r="J178" s="24">
        <v>1993.537806176784</v>
      </c>
      <c r="K178" s="24">
        <v>1995.9492690483107</v>
      </c>
      <c r="L178" s="24">
        <v>1998.5462290638011</v>
      </c>
      <c r="M178" s="24">
        <v>2001.1431890792915</v>
      </c>
      <c r="N178" s="24">
        <v>2003.9256462387455</v>
      </c>
      <c r="O178" s="24">
        <v>2004.1111433827091</v>
      </c>
      <c r="P178" s="24">
        <v>2004.1111433827091</v>
      </c>
      <c r="Q178" s="24">
        <v>2004.4821376706361</v>
      </c>
      <c r="R178" s="24">
        <v>2003.7401490947818</v>
      </c>
      <c r="S178" s="24">
        <v>2005.9661148223449</v>
      </c>
      <c r="T178" s="24">
        <v>2007.2645948300901</v>
      </c>
      <c r="U178" s="24">
        <v>2005.9661148223449</v>
      </c>
      <c r="V178" s="24">
        <v>2006.8936005421629</v>
      </c>
      <c r="W178" s="24">
        <v>2005.4096233904543</v>
      </c>
      <c r="X178" s="24">
        <v>2005.7806176783813</v>
      </c>
    </row>
    <row r="179" spans="1:24" x14ac:dyDescent="0.25">
      <c r="A179" s="37">
        <v>287</v>
      </c>
      <c r="B179" s="42" t="s">
        <v>104</v>
      </c>
      <c r="C179" s="24">
        <v>0</v>
      </c>
      <c r="D179" s="24">
        <v>1947.9055087617389</v>
      </c>
      <c r="E179" s="24">
        <v>1959.406331687482</v>
      </c>
      <c r="F179" s="24">
        <v>1968.8666860296255</v>
      </c>
      <c r="G179" s="24">
        <v>1974.2461032045699</v>
      </c>
      <c r="H179" s="24">
        <v>1980.5530060993322</v>
      </c>
      <c r="I179" s="24">
        <v>1987.0454061380581</v>
      </c>
      <c r="J179" s="24">
        <v>1993.537806176784</v>
      </c>
      <c r="K179" s="24">
        <v>1995.9492690483107</v>
      </c>
      <c r="L179" s="24">
        <v>1998.5462290638011</v>
      </c>
      <c r="M179" s="24">
        <v>2001.1431890792915</v>
      </c>
      <c r="N179" s="24">
        <v>2003.9256462387455</v>
      </c>
      <c r="O179" s="24">
        <v>2004.1111433827091</v>
      </c>
      <c r="P179" s="24">
        <v>2004.1111433827091</v>
      </c>
      <c r="Q179" s="24">
        <v>2004.4821376706361</v>
      </c>
      <c r="R179" s="24">
        <v>2003.7401490947818</v>
      </c>
      <c r="S179" s="24">
        <v>2005.9661148223449</v>
      </c>
      <c r="T179" s="24">
        <v>2007.2645948300901</v>
      </c>
      <c r="U179" s="24">
        <v>2005.9661148223449</v>
      </c>
      <c r="V179" s="24">
        <v>2006.8936005421629</v>
      </c>
      <c r="W179" s="24">
        <v>2005.4096233904543</v>
      </c>
      <c r="X179" s="24">
        <v>2005.7806176783813</v>
      </c>
    </row>
    <row r="180" spans="1:24" x14ac:dyDescent="0.25">
      <c r="A180" s="37">
        <v>289</v>
      </c>
      <c r="B180" s="42" t="s">
        <v>105</v>
      </c>
      <c r="C180" s="24">
        <v>0</v>
      </c>
      <c r="D180" s="24">
        <v>11.500822925743023</v>
      </c>
      <c r="E180" s="24">
        <v>9.4603543421435461</v>
      </c>
      <c r="F180" s="24">
        <v>5.3794171749443649</v>
      </c>
      <c r="G180" s="24">
        <v>6.3069028947622883</v>
      </c>
      <c r="H180" s="24">
        <v>6.4924000387259184</v>
      </c>
      <c r="I180" s="24">
        <v>6.4924000387259184</v>
      </c>
      <c r="J180" s="24">
        <v>2.4114628715267372</v>
      </c>
      <c r="K180" s="24">
        <v>2.5969600154903674</v>
      </c>
      <c r="L180" s="24">
        <v>2.5969600154903674</v>
      </c>
      <c r="M180" s="24">
        <v>2.7824571594539975</v>
      </c>
      <c r="N180" s="24">
        <v>0.18549714396363015</v>
      </c>
      <c r="O180" s="24">
        <v>0</v>
      </c>
      <c r="P180" s="24">
        <v>0.37099428792703293</v>
      </c>
      <c r="Q180" s="24">
        <v>-0.74198857585429323</v>
      </c>
      <c r="R180" s="24">
        <v>2.2259657275631071</v>
      </c>
      <c r="S180" s="24">
        <v>1.2984800077451837</v>
      </c>
      <c r="T180" s="24">
        <v>-1.2984800077451837</v>
      </c>
      <c r="U180" s="24">
        <v>0.92748571981792338</v>
      </c>
      <c r="V180" s="24">
        <v>-1.4839771517085865</v>
      </c>
      <c r="W180" s="24">
        <v>0.37099428792703293</v>
      </c>
      <c r="X180" s="24">
        <v>0.37099428792703293</v>
      </c>
    </row>
    <row r="181" spans="1:24" x14ac:dyDescent="0.25">
      <c r="A181" s="37">
        <v>299</v>
      </c>
      <c r="B181" s="42" t="s">
        <v>78</v>
      </c>
      <c r="C181" s="24">
        <v>0</v>
      </c>
      <c r="D181" s="24">
        <v>4</v>
      </c>
      <c r="E181" s="24">
        <v>4</v>
      </c>
      <c r="F181" s="24">
        <v>4</v>
      </c>
      <c r="G181" s="24">
        <v>4</v>
      </c>
      <c r="H181" s="24">
        <v>4</v>
      </c>
      <c r="I181" s="24">
        <v>0</v>
      </c>
      <c r="J181" s="24">
        <v>0</v>
      </c>
      <c r="K181" s="24">
        <v>0</v>
      </c>
      <c r="L181" s="24">
        <v>0</v>
      </c>
      <c r="M181" s="24">
        <v>0</v>
      </c>
      <c r="N181" s="24">
        <v>0</v>
      </c>
      <c r="O181" s="24">
        <v>0</v>
      </c>
      <c r="P181" s="24">
        <v>0</v>
      </c>
      <c r="Q181" s="24">
        <v>0</v>
      </c>
      <c r="R181" s="24">
        <v>0</v>
      </c>
      <c r="S181" s="24">
        <v>0</v>
      </c>
      <c r="T181" s="24">
        <v>0</v>
      </c>
      <c r="U181" s="24">
        <v>0</v>
      </c>
      <c r="V181" s="24">
        <v>0</v>
      </c>
      <c r="W181" s="24">
        <v>0</v>
      </c>
      <c r="X181" s="24">
        <v>0</v>
      </c>
    </row>
    <row r="182" spans="1:24" x14ac:dyDescent="0.25">
      <c r="A182" s="37">
        <v>301</v>
      </c>
      <c r="B182" s="42" t="s">
        <v>106</v>
      </c>
      <c r="C182" s="24">
        <v>0</v>
      </c>
      <c r="D182" s="24">
        <v>11.500822925743023</v>
      </c>
      <c r="E182" s="24">
        <v>9.4603543421435461</v>
      </c>
      <c r="F182" s="24">
        <v>5.3794171749443649</v>
      </c>
      <c r="G182" s="24">
        <v>6.3069028947622883</v>
      </c>
      <c r="H182" s="24">
        <v>6.4924000387259184</v>
      </c>
      <c r="I182" s="24">
        <v>6.4924000387259184</v>
      </c>
      <c r="J182" s="24">
        <v>2.4114628715267372</v>
      </c>
      <c r="K182" s="24">
        <v>2.5969600154903674</v>
      </c>
      <c r="L182" s="24">
        <v>2.5969600154903674</v>
      </c>
      <c r="M182" s="24">
        <v>2.7824571594539975</v>
      </c>
      <c r="N182" s="24">
        <v>0.18549714396363015</v>
      </c>
      <c r="O182" s="24">
        <v>0</v>
      </c>
      <c r="P182" s="24">
        <v>0.37099428792703293</v>
      </c>
      <c r="Q182" s="24">
        <v>-0.74198857585429323</v>
      </c>
      <c r="R182" s="24">
        <v>2.2259657275631071</v>
      </c>
      <c r="S182" s="24">
        <v>1.2984800077451837</v>
      </c>
      <c r="T182" s="24">
        <v>-1.2984800077451837</v>
      </c>
      <c r="U182" s="24">
        <v>0.92748571981792338</v>
      </c>
      <c r="V182" s="24">
        <v>-1.4839771517085865</v>
      </c>
      <c r="W182" s="24">
        <v>0.37099428792703293</v>
      </c>
      <c r="X182" s="24">
        <v>0.37099428792703293</v>
      </c>
    </row>
    <row r="183" spans="1:24" x14ac:dyDescent="0.25">
      <c r="A183" s="37">
        <v>303</v>
      </c>
      <c r="B183" s="42" t="s">
        <v>107</v>
      </c>
      <c r="C183" s="24">
        <v>0</v>
      </c>
      <c r="D183" s="24">
        <v>17.100822925743024</v>
      </c>
      <c r="E183" s="24">
        <v>15.060354342143546</v>
      </c>
      <c r="F183" s="24">
        <v>10.979417174944365</v>
      </c>
      <c r="G183" s="24">
        <v>11.906902894762288</v>
      </c>
      <c r="H183" s="24">
        <v>12.092400038725918</v>
      </c>
      <c r="I183" s="24">
        <v>6.4924000387259184</v>
      </c>
      <c r="J183" s="24">
        <v>2.4114628715267372</v>
      </c>
      <c r="K183" s="24">
        <v>2.5969600154903674</v>
      </c>
      <c r="L183" s="24">
        <v>2.5969600154903674</v>
      </c>
      <c r="M183" s="24">
        <v>2.7824571594539975</v>
      </c>
      <c r="N183" s="24">
        <v>0.18549714396363015</v>
      </c>
      <c r="O183" s="24">
        <v>0</v>
      </c>
      <c r="P183" s="24">
        <v>0.37099428792703293</v>
      </c>
      <c r="Q183" s="24">
        <v>-0.74198857585429323</v>
      </c>
      <c r="R183" s="24">
        <v>2.2259657275631071</v>
      </c>
      <c r="S183" s="24">
        <v>1.2984800077451837</v>
      </c>
      <c r="T183" s="24">
        <v>-1.2984800077451837</v>
      </c>
      <c r="U183" s="24">
        <v>0.92748571981792338</v>
      </c>
      <c r="V183" s="24">
        <v>-1.4839771517085865</v>
      </c>
      <c r="W183" s="24">
        <v>0.37099428792703293</v>
      </c>
      <c r="X183" s="24">
        <v>0.37099428792703293</v>
      </c>
    </row>
    <row r="184" spans="1:24" x14ac:dyDescent="0.25">
      <c r="B184" s="42"/>
      <c r="C184" s="26"/>
      <c r="D184" s="26"/>
      <c r="E184" s="26"/>
      <c r="F184" s="26"/>
      <c r="G184" s="26"/>
      <c r="H184" s="26"/>
      <c r="I184" s="26"/>
      <c r="J184" s="26"/>
      <c r="K184" s="26"/>
      <c r="L184" s="26"/>
      <c r="M184" s="26"/>
      <c r="N184" s="26"/>
      <c r="O184" s="26"/>
      <c r="P184" s="26"/>
      <c r="Q184" s="26"/>
      <c r="R184" s="26"/>
      <c r="S184" s="26"/>
      <c r="T184" s="26"/>
      <c r="U184" s="26"/>
      <c r="V184" s="26"/>
      <c r="W184" s="26"/>
      <c r="X184" s="26"/>
    </row>
    <row r="185" spans="1:24" x14ac:dyDescent="0.25">
      <c r="A185" s="37">
        <v>330</v>
      </c>
      <c r="B185" s="42" t="s">
        <v>82</v>
      </c>
      <c r="C185" s="36">
        <v>1.6E-2</v>
      </c>
      <c r="D185" s="36">
        <v>1.6E-2</v>
      </c>
      <c r="E185" s="36">
        <v>1.6E-2</v>
      </c>
      <c r="F185" s="36">
        <v>1.6E-2</v>
      </c>
      <c r="G185" s="36">
        <v>1.6E-2</v>
      </c>
      <c r="H185" s="36">
        <v>1.6E-2</v>
      </c>
      <c r="I185" s="36">
        <v>1.6E-2</v>
      </c>
      <c r="J185" s="36">
        <v>1.6E-2</v>
      </c>
      <c r="K185" s="36">
        <v>1.6E-2</v>
      </c>
      <c r="L185" s="36">
        <v>1.6E-2</v>
      </c>
      <c r="M185" s="36">
        <v>1.6E-2</v>
      </c>
      <c r="N185" s="36">
        <v>1.6E-2</v>
      </c>
      <c r="O185" s="36">
        <v>1.6E-2</v>
      </c>
      <c r="P185" s="36">
        <v>1.6E-2</v>
      </c>
      <c r="Q185" s="36">
        <v>1.6E-2</v>
      </c>
      <c r="R185" s="36">
        <v>1.6E-2</v>
      </c>
      <c r="S185" s="36">
        <v>1.6E-2</v>
      </c>
      <c r="T185" s="36">
        <v>1.6E-2</v>
      </c>
      <c r="U185" s="36">
        <v>1.6E-2</v>
      </c>
      <c r="V185" s="36">
        <v>1.6E-2</v>
      </c>
      <c r="W185" s="36">
        <v>1.6E-2</v>
      </c>
      <c r="X185" s="36" t="e">
        <v>#REF!</v>
      </c>
    </row>
    <row r="186" spans="1:24" x14ac:dyDescent="0.25">
      <c r="A186" s="37">
        <v>331</v>
      </c>
      <c r="B186" s="42" t="s">
        <v>83</v>
      </c>
      <c r="C186" s="28">
        <v>164354.19</v>
      </c>
      <c r="D186" s="28">
        <v>166983.85704</v>
      </c>
      <c r="E186" s="28">
        <v>169655.59875264001</v>
      </c>
      <c r="F186" s="28">
        <v>172370.08833268227</v>
      </c>
      <c r="G186" s="28">
        <v>175128.00974600518</v>
      </c>
      <c r="H186" s="28">
        <v>177930.05790194127</v>
      </c>
      <c r="I186" s="28">
        <v>180776.93882837234</v>
      </c>
      <c r="J186" s="28">
        <v>183669.3698496263</v>
      </c>
      <c r="K186" s="28">
        <v>186608.0797672203</v>
      </c>
      <c r="L186" s="28">
        <v>189593.80904349583</v>
      </c>
      <c r="M186" s="28">
        <v>192627.30998819176</v>
      </c>
      <c r="N186" s="28">
        <v>195709.34694800284</v>
      </c>
      <c r="O186" s="28">
        <v>198840.69649917088</v>
      </c>
      <c r="P186" s="28">
        <v>202022.14764315763</v>
      </c>
      <c r="Q186" s="28">
        <v>205254.50200544816</v>
      </c>
      <c r="R186" s="28">
        <v>208538.57403753532</v>
      </c>
      <c r="S186" s="28">
        <v>211875.19122213588</v>
      </c>
      <c r="T186" s="28">
        <v>215265.19428169006</v>
      </c>
      <c r="U186" s="28">
        <v>218709.4373901971</v>
      </c>
      <c r="V186" s="28">
        <v>222208.78838844024</v>
      </c>
      <c r="W186" s="28">
        <v>225764.12900265527</v>
      </c>
      <c r="X186" s="28">
        <v>229376.35506669775</v>
      </c>
    </row>
    <row r="187" spans="1:24" x14ac:dyDescent="0.25">
      <c r="A187" s="37">
        <v>332</v>
      </c>
      <c r="B187" s="42" t="s">
        <v>84</v>
      </c>
      <c r="C187" s="28">
        <v>147000</v>
      </c>
      <c r="D187" s="28">
        <v>149352</v>
      </c>
      <c r="E187" s="28">
        <v>151741.63200000001</v>
      </c>
      <c r="F187" s="28">
        <v>154169.498112</v>
      </c>
      <c r="G187" s="28">
        <v>156636.210081792</v>
      </c>
      <c r="H187" s="28">
        <v>159142.38944310066</v>
      </c>
      <c r="I187" s="28">
        <v>161688.66767419028</v>
      </c>
      <c r="J187" s="28">
        <v>164275.68635697733</v>
      </c>
      <c r="K187" s="28">
        <v>166904.09733868897</v>
      </c>
      <c r="L187" s="28">
        <v>169574.56289610799</v>
      </c>
      <c r="M187" s="28">
        <v>172287.75590244573</v>
      </c>
      <c r="N187" s="28">
        <v>175044.35999688486</v>
      </c>
      <c r="O187" s="28">
        <v>177845.06975683503</v>
      </c>
      <c r="P187" s="28">
        <v>180690.59087294439</v>
      </c>
      <c r="Q187" s="28">
        <v>183581.6403269115</v>
      </c>
      <c r="R187" s="28">
        <v>186518.94657214207</v>
      </c>
      <c r="S187" s="28">
        <v>189503.24971729633</v>
      </c>
      <c r="T187" s="28">
        <v>192535.30171277307</v>
      </c>
      <c r="U187" s="28">
        <v>195615.86654017743</v>
      </c>
      <c r="V187" s="28">
        <v>198745.72040482028</v>
      </c>
      <c r="W187" s="28">
        <v>201925.65193129741</v>
      </c>
      <c r="X187" s="28">
        <v>205156.46236219819</v>
      </c>
    </row>
    <row r="188" spans="1:24" x14ac:dyDescent="0.25">
      <c r="A188" s="37">
        <v>336</v>
      </c>
      <c r="B188" s="42" t="s">
        <v>85</v>
      </c>
      <c r="C188" s="28">
        <v>106888.78311511771</v>
      </c>
      <c r="D188" s="28">
        <v>108599.00364495964</v>
      </c>
      <c r="E188" s="28">
        <v>110336.58770327903</v>
      </c>
      <c r="F188" s="28">
        <v>112101.97310653175</v>
      </c>
      <c r="G188" s="28">
        <v>113895.60467623589</v>
      </c>
      <c r="H188" s="28">
        <v>115717.93435105572</v>
      </c>
      <c r="I188" s="28">
        <v>117569.42130067266</v>
      </c>
      <c r="J188" s="28">
        <v>119450.53204148347</v>
      </c>
      <c r="K188" s="28">
        <v>121361.74055414705</v>
      </c>
      <c r="L188" s="28">
        <v>123303.52840301345</v>
      </c>
      <c r="M188" s="28">
        <v>125276.38485746172</v>
      </c>
      <c r="N188" s="28">
        <v>127280.80701518116</v>
      </c>
      <c r="O188" s="28">
        <v>129317.29992742435</v>
      </c>
      <c r="P188" s="28">
        <v>131386.37672626271</v>
      </c>
      <c r="Q188" s="28">
        <v>133488.55875388297</v>
      </c>
      <c r="R188" s="28">
        <v>135624.37569394516</v>
      </c>
      <c r="S188" s="28">
        <v>137794.36570504811</v>
      </c>
      <c r="T188" s="28">
        <v>139999.07555632893</v>
      </c>
      <c r="U188" s="28">
        <v>142239.06076523024</v>
      </c>
      <c r="V188" s="28">
        <v>144514.88573747399</v>
      </c>
      <c r="W188" s="28">
        <v>146827.12390927391</v>
      </c>
      <c r="X188" s="28">
        <v>149176.35789182183</v>
      </c>
    </row>
    <row r="189" spans="1:24" x14ac:dyDescent="0.25">
      <c r="B189" s="42"/>
      <c r="C189" s="26"/>
      <c r="D189" s="26"/>
      <c r="E189" s="26"/>
      <c r="F189" s="26"/>
      <c r="G189" s="26"/>
      <c r="H189" s="26"/>
      <c r="I189" s="26"/>
      <c r="J189" s="26"/>
      <c r="K189" s="26"/>
      <c r="L189" s="26"/>
      <c r="M189" s="26"/>
      <c r="N189" s="26"/>
      <c r="O189" s="26"/>
      <c r="P189" s="26"/>
      <c r="Q189" s="26"/>
      <c r="R189" s="26"/>
      <c r="S189" s="26"/>
      <c r="T189" s="26"/>
      <c r="U189" s="26"/>
      <c r="V189" s="26"/>
      <c r="W189" s="26"/>
      <c r="X189" s="26"/>
    </row>
    <row r="190" spans="1:24" x14ac:dyDescent="0.25">
      <c r="A190" s="37">
        <v>339</v>
      </c>
      <c r="B190" s="42" t="s">
        <v>86</v>
      </c>
      <c r="C190" s="24">
        <v>0</v>
      </c>
      <c r="D190" s="24">
        <v>7.2455184432181046</v>
      </c>
      <c r="E190" s="24">
        <v>6.0546267789718691</v>
      </c>
      <c r="F190" s="24">
        <v>3.4428269919643935</v>
      </c>
      <c r="G190" s="24">
        <v>4.099486881595487</v>
      </c>
      <c r="H190" s="24">
        <v>4.220060025171847</v>
      </c>
      <c r="I190" s="24">
        <v>4.2849840255591065</v>
      </c>
      <c r="J190" s="24">
        <v>1.5915654952076466</v>
      </c>
      <c r="K190" s="24">
        <v>1.7139936102236424</v>
      </c>
      <c r="L190" s="24">
        <v>1.7399632103785461</v>
      </c>
      <c r="M190" s="24">
        <v>1.8642462968341784</v>
      </c>
      <c r="N190" s="24">
        <v>0.1261380578952685</v>
      </c>
      <c r="O190" s="24">
        <v>0</v>
      </c>
      <c r="P190" s="24">
        <v>0.25598605866965274</v>
      </c>
      <c r="Q190" s="24">
        <v>-0.51197211733946235</v>
      </c>
      <c r="R190" s="24">
        <v>1.5359163520185439</v>
      </c>
      <c r="S190" s="24">
        <v>0.90893600542162856</v>
      </c>
      <c r="T190" s="24">
        <v>-0.90893600542162856</v>
      </c>
      <c r="U190" s="24">
        <v>0.65851486107072565</v>
      </c>
      <c r="V190" s="24">
        <v>-1.0536237777130963</v>
      </c>
      <c r="W190" s="24">
        <v>0.26340594442819337</v>
      </c>
      <c r="X190" s="24">
        <v>0.26711588730746372</v>
      </c>
    </row>
    <row r="191" spans="1:24" x14ac:dyDescent="0.25">
      <c r="A191" s="37">
        <v>340</v>
      </c>
      <c r="B191" s="42" t="s">
        <v>87</v>
      </c>
      <c r="C191" s="24">
        <v>0</v>
      </c>
      <c r="D191" s="24">
        <v>9.8553044825249181</v>
      </c>
      <c r="E191" s="24">
        <v>9.0057275631716767</v>
      </c>
      <c r="F191" s="24">
        <v>7.5365901829799711</v>
      </c>
      <c r="G191" s="24">
        <v>7.8074160131668009</v>
      </c>
      <c r="H191" s="24">
        <v>7.8723400135540711</v>
      </c>
      <c r="I191" s="24">
        <v>2.2074160131668124</v>
      </c>
      <c r="J191" s="24">
        <v>0.81989737631909065</v>
      </c>
      <c r="K191" s="24">
        <v>0.88296640526672487</v>
      </c>
      <c r="L191" s="24">
        <v>0.85699680511182119</v>
      </c>
      <c r="M191" s="24">
        <v>0.91821086261981921</v>
      </c>
      <c r="N191" s="24">
        <v>5.9359086068361648E-2</v>
      </c>
      <c r="O191" s="24">
        <v>0</v>
      </c>
      <c r="P191" s="24">
        <v>0.1150082292573802</v>
      </c>
      <c r="Q191" s="24">
        <v>-0.23001645851483091</v>
      </c>
      <c r="R191" s="24">
        <v>0.69004937554456314</v>
      </c>
      <c r="S191" s="24">
        <v>0.38954400232355513</v>
      </c>
      <c r="T191" s="24">
        <v>-0.38954400232355513</v>
      </c>
      <c r="U191" s="24">
        <v>0.26897085874719778</v>
      </c>
      <c r="V191" s="24">
        <v>-0.43035337399549006</v>
      </c>
      <c r="W191" s="24">
        <v>0.10758834349883956</v>
      </c>
      <c r="X191" s="24">
        <v>0.10387840061956922</v>
      </c>
    </row>
    <row r="192" spans="1:24" x14ac:dyDescent="0.25">
      <c r="B192" s="42"/>
      <c r="C192" s="26"/>
      <c r="D192" s="26"/>
      <c r="E192" s="26"/>
      <c r="F192" s="26"/>
      <c r="G192" s="26"/>
      <c r="H192" s="26"/>
      <c r="I192" s="26"/>
      <c r="J192" s="26"/>
      <c r="K192" s="26"/>
      <c r="L192" s="26"/>
      <c r="M192" s="26"/>
      <c r="N192" s="26"/>
      <c r="O192" s="26"/>
      <c r="P192" s="26"/>
      <c r="Q192" s="26"/>
      <c r="R192" s="26"/>
      <c r="S192" s="26"/>
      <c r="T192" s="26"/>
      <c r="U192" s="26"/>
      <c r="V192" s="26"/>
      <c r="W192" s="26"/>
      <c r="X192" s="26"/>
    </row>
    <row r="193" spans="1:34" x14ac:dyDescent="0.25">
      <c r="A193" s="37">
        <v>366</v>
      </c>
      <c r="B193" s="42" t="s">
        <v>88</v>
      </c>
      <c r="C193" s="36">
        <v>1.6E-2</v>
      </c>
      <c r="D193" s="36">
        <v>1.6E-2</v>
      </c>
      <c r="E193" s="36">
        <v>1.6E-2</v>
      </c>
      <c r="F193" s="36">
        <v>1.6E-2</v>
      </c>
      <c r="G193" s="36">
        <v>1.6E-2</v>
      </c>
      <c r="H193" s="36">
        <v>1.6E-2</v>
      </c>
      <c r="I193" s="36">
        <v>1.6E-2</v>
      </c>
      <c r="J193" s="36">
        <v>1.6E-2</v>
      </c>
      <c r="K193" s="36">
        <v>1.6E-2</v>
      </c>
      <c r="L193" s="36">
        <v>1.6E-2</v>
      </c>
      <c r="M193" s="36">
        <v>1.6E-2</v>
      </c>
      <c r="N193" s="36">
        <v>1.6E-2</v>
      </c>
      <c r="O193" s="36">
        <v>1.6E-2</v>
      </c>
      <c r="P193" s="36">
        <v>1.6E-2</v>
      </c>
      <c r="Q193" s="36">
        <v>1.6E-2</v>
      </c>
      <c r="R193" s="36">
        <v>1.6E-2</v>
      </c>
      <c r="S193" s="36">
        <v>1.6E-2</v>
      </c>
      <c r="T193" s="36">
        <v>1.6E-2</v>
      </c>
      <c r="U193" s="36">
        <v>1.6E-2</v>
      </c>
      <c r="V193" s="36">
        <v>1.6E-2</v>
      </c>
      <c r="W193" s="36">
        <v>1.6E-2</v>
      </c>
      <c r="X193" s="36" t="e">
        <v>#REF!</v>
      </c>
    </row>
    <row r="194" spans="1:34" x14ac:dyDescent="0.25">
      <c r="A194" s="37">
        <v>368</v>
      </c>
      <c r="B194" s="42" t="s">
        <v>89</v>
      </c>
      <c r="C194" s="28">
        <v>122.30769230769231</v>
      </c>
      <c r="D194" s="28">
        <v>124.26461538461538</v>
      </c>
      <c r="E194" s="28">
        <v>126.25284923076923</v>
      </c>
      <c r="F194" s="28">
        <v>128.27289481846154</v>
      </c>
      <c r="G194" s="28">
        <v>130.32526113555693</v>
      </c>
      <c r="H194" s="28">
        <v>132.41046531372584</v>
      </c>
      <c r="I194" s="28">
        <v>134.52903275874544</v>
      </c>
      <c r="J194" s="28">
        <v>136.68149728288537</v>
      </c>
      <c r="K194" s="28">
        <v>138.86840123941155</v>
      </c>
      <c r="L194" s="28">
        <v>141.09029565924214</v>
      </c>
      <c r="M194" s="28">
        <v>143.34774038979003</v>
      </c>
      <c r="N194" s="28">
        <v>145.64130423602668</v>
      </c>
      <c r="O194" s="28">
        <v>147.9715651038031</v>
      </c>
      <c r="P194" s="28">
        <v>150.33911014546396</v>
      </c>
      <c r="Q194" s="28">
        <v>152.7445359077914</v>
      </c>
      <c r="R194" s="28">
        <v>155.18844848231606</v>
      </c>
      <c r="S194" s="28">
        <v>157.67146365803313</v>
      </c>
      <c r="T194" s="28">
        <v>160.19420707656167</v>
      </c>
      <c r="U194" s="28">
        <v>162.75731438978664</v>
      </c>
      <c r="V194" s="28">
        <v>165.36143142002322</v>
      </c>
      <c r="W194" s="28">
        <v>168.00721432274361</v>
      </c>
      <c r="X194" s="28">
        <v>170.69532975190751</v>
      </c>
    </row>
    <row r="195" spans="1:34" x14ac:dyDescent="0.25">
      <c r="A195" s="37">
        <v>369</v>
      </c>
      <c r="B195" s="42" t="s">
        <v>90</v>
      </c>
      <c r="C195" s="28">
        <v>110.76923076923077</v>
      </c>
      <c r="D195" s="28">
        <v>112.54153846153847</v>
      </c>
      <c r="E195" s="28">
        <v>114.34220307692308</v>
      </c>
      <c r="F195" s="28">
        <v>116.17167832615385</v>
      </c>
      <c r="G195" s="28">
        <v>118.03042517937232</v>
      </c>
      <c r="H195" s="28">
        <v>119.91891198224228</v>
      </c>
      <c r="I195" s="28">
        <v>121.83761457395816</v>
      </c>
      <c r="J195" s="28">
        <v>123.78701640714149</v>
      </c>
      <c r="K195" s="28">
        <v>125.76760866965576</v>
      </c>
      <c r="L195" s="28">
        <v>127.77989040837025</v>
      </c>
      <c r="M195" s="28">
        <v>129.82436865490416</v>
      </c>
      <c r="N195" s="28">
        <v>131.90155855338264</v>
      </c>
      <c r="O195" s="28">
        <v>134.01198349023676</v>
      </c>
      <c r="P195" s="28">
        <v>136.15617522608053</v>
      </c>
      <c r="Q195" s="28">
        <v>138.33467402969782</v>
      </c>
      <c r="R195" s="28">
        <v>140.54802881417299</v>
      </c>
      <c r="S195" s="28">
        <v>142.79679727519976</v>
      </c>
      <c r="T195" s="28">
        <v>145.08154603160295</v>
      </c>
      <c r="U195" s="28">
        <v>147.40285076810861</v>
      </c>
      <c r="V195" s="28">
        <v>149.76129638039833</v>
      </c>
      <c r="W195" s="28">
        <v>152.15747712248472</v>
      </c>
      <c r="X195" s="28">
        <v>154.59199675644447</v>
      </c>
    </row>
    <row r="196" spans="1:34" x14ac:dyDescent="0.25">
      <c r="A196" s="37">
        <v>370</v>
      </c>
      <c r="B196" s="42" t="s">
        <v>91</v>
      </c>
      <c r="C196" s="28">
        <v>6360</v>
      </c>
      <c r="D196" s="28">
        <v>6461.76</v>
      </c>
      <c r="E196" s="28">
        <v>6565.1481599999997</v>
      </c>
      <c r="F196" s="28">
        <v>6670.1905305600003</v>
      </c>
      <c r="G196" s="28">
        <v>6776.9135790489599</v>
      </c>
      <c r="H196" s="28">
        <v>6885.3441963137439</v>
      </c>
      <c r="I196" s="28">
        <v>6995.5097034547634</v>
      </c>
      <c r="J196" s="28">
        <v>7107.4378587100391</v>
      </c>
      <c r="K196" s="28">
        <v>7221.1568644494009</v>
      </c>
      <c r="L196" s="28">
        <v>7336.6953742805917</v>
      </c>
      <c r="M196" s="28">
        <v>7454.0825002690817</v>
      </c>
      <c r="N196" s="28">
        <v>7573.3478202733877</v>
      </c>
      <c r="O196" s="28">
        <v>7694.5213853977612</v>
      </c>
      <c r="P196" s="28">
        <v>7817.6337275641263</v>
      </c>
      <c r="Q196" s="28">
        <v>7942.7158672051528</v>
      </c>
      <c r="R196" s="28">
        <v>8069.7993210804352</v>
      </c>
      <c r="S196" s="28">
        <v>8198.9161102177222</v>
      </c>
      <c r="T196" s="28">
        <v>8330.098767981206</v>
      </c>
      <c r="U196" s="28">
        <v>8463.3803482689054</v>
      </c>
      <c r="V196" s="28">
        <v>8598.7944338412071</v>
      </c>
      <c r="W196" s="28">
        <v>8736.3751447826671</v>
      </c>
      <c r="X196" s="28">
        <v>8876.1571470991912</v>
      </c>
    </row>
    <row r="197" spans="1:34" x14ac:dyDescent="0.25">
      <c r="B197" s="42"/>
      <c r="C197" s="26"/>
      <c r="D197" s="26"/>
      <c r="E197" s="26"/>
      <c r="F197" s="26"/>
      <c r="G197" s="26"/>
      <c r="H197" s="26"/>
      <c r="I197" s="26"/>
      <c r="J197" s="26"/>
      <c r="K197" s="26"/>
      <c r="L197" s="26"/>
      <c r="M197" s="26"/>
      <c r="N197" s="26"/>
      <c r="O197" s="26"/>
      <c r="P197" s="26"/>
      <c r="Q197" s="26"/>
      <c r="R197" s="26"/>
      <c r="S197" s="26"/>
      <c r="T197" s="26"/>
      <c r="U197" s="26"/>
      <c r="V197" s="26"/>
      <c r="W197" s="26"/>
      <c r="X197" s="26"/>
      <c r="Y197" s="21" t="s">
        <v>71</v>
      </c>
      <c r="Z197" s="21" t="s">
        <v>72</v>
      </c>
      <c r="AA197" s="73" t="s">
        <v>184</v>
      </c>
      <c r="AB197" s="73" t="s">
        <v>185</v>
      </c>
      <c r="AD197" s="318" t="s">
        <v>71</v>
      </c>
      <c r="AE197" s="318" t="s">
        <v>72</v>
      </c>
      <c r="AF197" s="319" t="s">
        <v>184</v>
      </c>
      <c r="AG197" s="319" t="s">
        <v>185</v>
      </c>
    </row>
    <row r="198" spans="1:34" x14ac:dyDescent="0.25">
      <c r="A198" s="37">
        <v>380</v>
      </c>
      <c r="B198" s="42" t="s">
        <v>37</v>
      </c>
      <c r="C198" s="24">
        <v>0</v>
      </c>
      <c r="D198" s="24">
        <v>7.4401316681188847</v>
      </c>
      <c r="E198" s="24">
        <v>7.113656694742966</v>
      </c>
      <c r="F198" s="24">
        <v>6.3531184044922115</v>
      </c>
      <c r="G198" s="24">
        <v>6.4829664052667209</v>
      </c>
      <c r="H198" s="24">
        <v>6.5089360054216279</v>
      </c>
      <c r="I198" s="24">
        <v>0.90893600542162911</v>
      </c>
      <c r="J198" s="24">
        <v>0.31349017329847595</v>
      </c>
      <c r="K198" s="24">
        <v>0.33760480201374787</v>
      </c>
      <c r="L198" s="24">
        <v>0.33760480201374787</v>
      </c>
      <c r="M198" s="24">
        <v>0.33389485913447992</v>
      </c>
      <c r="N198" s="24">
        <v>2.2259657275635614E-2</v>
      </c>
      <c r="O198" s="24">
        <v>0</v>
      </c>
      <c r="P198" s="24">
        <v>4.4519314551243916E-2</v>
      </c>
      <c r="Q198" s="24">
        <v>-8.1618743343972344E-2</v>
      </c>
      <c r="R198" s="24">
        <v>0.24485623003194157</v>
      </c>
      <c r="S198" s="24">
        <v>0.14283280085197014</v>
      </c>
      <c r="T198" s="24">
        <v>-0.14283280085197014</v>
      </c>
      <c r="U198" s="24">
        <v>0.10202342917997154</v>
      </c>
      <c r="V198" s="24">
        <v>-0.14839771517085865</v>
      </c>
      <c r="W198" s="24">
        <v>3.7099428792703282E-2</v>
      </c>
      <c r="X198" s="24">
        <v>3.7099428792703282E-2</v>
      </c>
      <c r="Y198" s="30">
        <f>SUM(D198:H198)</f>
        <v>33.898809178042413</v>
      </c>
      <c r="Z198" s="30">
        <f>SUM(I198:M198)</f>
        <v>2.2315306418820806</v>
      </c>
      <c r="AA198" s="30">
        <f>SUM(O198:S198)</f>
        <v>0.35058960209118328</v>
      </c>
      <c r="AB198" s="30">
        <f>SUM(S198:W198)</f>
        <v>-9.2748571981838279E-3</v>
      </c>
      <c r="AD198" s="317">
        <v>33.898809178042413</v>
      </c>
      <c r="AE198" s="317">
        <v>2.2315306418820806</v>
      </c>
      <c r="AF198" s="30">
        <v>0.35058960209118328</v>
      </c>
      <c r="AG198" s="317">
        <v>-9.2748571981838279E-3</v>
      </c>
    </row>
    <row r="199" spans="1:34" x14ac:dyDescent="0.25">
      <c r="A199" s="37">
        <v>381</v>
      </c>
      <c r="B199" s="42" t="s">
        <v>75</v>
      </c>
      <c r="C199" s="24">
        <v>0</v>
      </c>
      <c r="D199" s="24">
        <v>1.9551398973763141</v>
      </c>
      <c r="E199" s="24">
        <v>1.6082602381644029</v>
      </c>
      <c r="F199" s="24">
        <v>0.9682950914899856</v>
      </c>
      <c r="G199" s="24">
        <v>1.1352425210572119</v>
      </c>
      <c r="H199" s="24">
        <v>1.1037080065834062</v>
      </c>
      <c r="I199" s="24">
        <v>1.1037080065834062</v>
      </c>
      <c r="J199" s="24">
        <v>0.40994868815954538</v>
      </c>
      <c r="K199" s="24">
        <v>0.44148320263336249</v>
      </c>
      <c r="L199" s="24">
        <v>0.44148320263336249</v>
      </c>
      <c r="M199" s="24">
        <v>0.4730177171071796</v>
      </c>
      <c r="N199" s="24">
        <v>3.1534514473817131E-2</v>
      </c>
      <c r="O199" s="24">
        <v>0</v>
      </c>
      <c r="P199" s="24">
        <v>5.9359086068325267E-2</v>
      </c>
      <c r="Q199" s="24">
        <v>-0.12613805789522986</v>
      </c>
      <c r="R199" s="24">
        <v>0.35615451641009715</v>
      </c>
      <c r="S199" s="24">
        <v>0.20775680123922941</v>
      </c>
      <c r="T199" s="24">
        <v>-0.20775680123922941</v>
      </c>
      <c r="U199" s="24">
        <v>0.1391228579726885</v>
      </c>
      <c r="V199" s="24">
        <v>-0.23743634427337384</v>
      </c>
      <c r="W199" s="24">
        <v>5.9359086068325267E-2</v>
      </c>
      <c r="X199" s="24">
        <v>5.5649143189054937E-2</v>
      </c>
      <c r="Y199" s="30">
        <f t="shared" ref="Y199:Y201" si="72">SUM(D199:H199)</f>
        <v>6.7706457546713201</v>
      </c>
      <c r="Z199" s="30">
        <f t="shared" ref="Z199:Z201" si="73">SUM(I199:M199)</f>
        <v>2.8696408171168559</v>
      </c>
      <c r="AA199" s="30">
        <f t="shared" ref="AA199:AA201" si="74">SUM(O199:S199)</f>
        <v>0.49713234582242199</v>
      </c>
      <c r="AB199" s="30">
        <f t="shared" ref="AB199:AB201" si="75">SUM(S199:W199)</f>
        <v>-3.8954400232360076E-2</v>
      </c>
      <c r="AD199" s="317">
        <v>6.7706457546713201</v>
      </c>
      <c r="AE199" s="317">
        <v>2.8696408171168559</v>
      </c>
      <c r="AF199" s="30">
        <v>0.49713234582242199</v>
      </c>
      <c r="AG199" s="317">
        <v>-3.8954400232360076E-2</v>
      </c>
    </row>
    <row r="200" spans="1:34" x14ac:dyDescent="0.25">
      <c r="A200" s="37">
        <v>382</v>
      </c>
      <c r="B200" s="42" t="s">
        <v>76</v>
      </c>
      <c r="C200" s="24">
        <v>0</v>
      </c>
      <c r="D200" s="24">
        <v>3.3582402943169631</v>
      </c>
      <c r="E200" s="24">
        <v>2.7056613418530553</v>
      </c>
      <c r="F200" s="24">
        <v>1.5923074837835327</v>
      </c>
      <c r="G200" s="24">
        <v>1.8290018394810645</v>
      </c>
      <c r="H200" s="24">
        <v>1.9477200116177751</v>
      </c>
      <c r="I200" s="24">
        <v>1.9087656113854194</v>
      </c>
      <c r="J200" s="24">
        <v>0.73308471294412814</v>
      </c>
      <c r="K200" s="24">
        <v>0.78947584470907173</v>
      </c>
      <c r="L200" s="24">
        <v>0.77389408461612952</v>
      </c>
      <c r="M200" s="24">
        <v>0.85699680511183107</v>
      </c>
      <c r="N200" s="24">
        <v>5.6020137477016299E-2</v>
      </c>
      <c r="O200" s="24">
        <v>0</v>
      </c>
      <c r="P200" s="24">
        <v>0.11352425210567207</v>
      </c>
      <c r="Q200" s="24">
        <v>-0.2270485042114137</v>
      </c>
      <c r="R200" s="24">
        <v>0.70340516990994184</v>
      </c>
      <c r="S200" s="24">
        <v>0.40252880240100697</v>
      </c>
      <c r="T200" s="24">
        <v>-0.40252880240100697</v>
      </c>
      <c r="U200" s="24">
        <v>0.29123051602282796</v>
      </c>
      <c r="V200" s="24">
        <v>-0.46596882563649622</v>
      </c>
      <c r="W200" s="24">
        <v>0.11649220640908833</v>
      </c>
      <c r="X200" s="24">
        <v>0.11797618356079648</v>
      </c>
      <c r="Y200" s="30">
        <f t="shared" si="72"/>
        <v>11.432930971052391</v>
      </c>
      <c r="Z200" s="30">
        <f t="shared" si="73"/>
        <v>5.0622170587665796</v>
      </c>
      <c r="AA200" s="30">
        <f t="shared" si="74"/>
        <v>0.99240972020520712</v>
      </c>
      <c r="AB200" s="30">
        <f t="shared" si="75"/>
        <v>-5.824610320457993E-2</v>
      </c>
      <c r="AD200" s="317">
        <v>11.432930971052391</v>
      </c>
      <c r="AE200" s="317">
        <v>5.0622170587665796</v>
      </c>
      <c r="AF200" s="30">
        <v>0.99240972020520712</v>
      </c>
      <c r="AG200" s="317">
        <v>-5.824610320457993E-2</v>
      </c>
    </row>
    <row r="201" spans="1:34" x14ac:dyDescent="0.25">
      <c r="A201" s="37">
        <v>383</v>
      </c>
      <c r="B201" s="42" t="s">
        <v>40</v>
      </c>
      <c r="C201" s="24">
        <v>0</v>
      </c>
      <c r="D201" s="24">
        <v>4.3473110659308629</v>
      </c>
      <c r="E201" s="24">
        <v>3.6327760673831211</v>
      </c>
      <c r="F201" s="24">
        <v>2.0656961951786359</v>
      </c>
      <c r="G201" s="24">
        <v>2.4596921289572919</v>
      </c>
      <c r="H201" s="24">
        <v>2.5320360151031083</v>
      </c>
      <c r="I201" s="24">
        <v>2.5709904153354639</v>
      </c>
      <c r="J201" s="24">
        <v>0.95493929712458792</v>
      </c>
      <c r="K201" s="24">
        <v>1.0283961661341854</v>
      </c>
      <c r="L201" s="24">
        <v>1.0439779262271276</v>
      </c>
      <c r="M201" s="24">
        <v>1.1185477781005071</v>
      </c>
      <c r="N201" s="24">
        <v>7.56828347371611E-2</v>
      </c>
      <c r="O201" s="24">
        <v>0</v>
      </c>
      <c r="P201" s="24">
        <v>0.15359163520179164</v>
      </c>
      <c r="Q201" s="24">
        <v>-0.30718327040367738</v>
      </c>
      <c r="R201" s="24">
        <v>0.92154981121112634</v>
      </c>
      <c r="S201" s="24">
        <v>0.54536160325297711</v>
      </c>
      <c r="T201" s="24">
        <v>-0.54536160325297711</v>
      </c>
      <c r="U201" s="24">
        <v>0.39510891664243536</v>
      </c>
      <c r="V201" s="24">
        <v>-0.63217426662785781</v>
      </c>
      <c r="W201" s="24">
        <v>0.15804356665691602</v>
      </c>
      <c r="X201" s="24">
        <v>0.16026953238447822</v>
      </c>
      <c r="Y201" s="30">
        <f t="shared" si="72"/>
        <v>15.037511472553019</v>
      </c>
      <c r="Z201" s="30">
        <f t="shared" si="73"/>
        <v>6.7168515829218727</v>
      </c>
      <c r="AA201" s="30">
        <f t="shared" si="74"/>
        <v>1.3133197792622178</v>
      </c>
      <c r="AB201" s="30">
        <f t="shared" si="75"/>
        <v>-7.9021783328506429E-2</v>
      </c>
      <c r="AD201" s="317">
        <v>15.037511472553019</v>
      </c>
      <c r="AE201" s="317">
        <v>6.7168515829218727</v>
      </c>
      <c r="AF201" s="30">
        <v>1.3133197792622178</v>
      </c>
      <c r="AG201" s="317">
        <v>-7.9021783328506429E-2</v>
      </c>
    </row>
    <row r="202" spans="1:34" x14ac:dyDescent="0.25">
      <c r="Y202" s="250">
        <f>SUM(Y198:Y201)</f>
        <v>67.139897376319141</v>
      </c>
      <c r="Z202" s="250">
        <f t="shared" ref="Z202" si="76">SUM(Z198:Z201)</f>
        <v>16.880240100687388</v>
      </c>
      <c r="AA202" s="250">
        <f t="shared" ref="AA202" si="77">SUM(AA198:AA201)</f>
        <v>3.1534514473810304</v>
      </c>
      <c r="AB202" s="250">
        <f t="shared" ref="AB202" si="78">SUM(AB198:AB201)</f>
        <v>-0.18549714396363026</v>
      </c>
      <c r="AC202" s="250">
        <f>SUM(Y202:AB202)</f>
        <v>86.988091780423929</v>
      </c>
      <c r="AD202" s="250">
        <f>SUM(AD198:AD201)</f>
        <v>67.139897376319141</v>
      </c>
      <c r="AE202" s="250">
        <f t="shared" ref="AE202" si="79">SUM(AE198:AE201)</f>
        <v>16.880240100687388</v>
      </c>
      <c r="AF202" s="250">
        <f t="shared" ref="AF202" si="80">SUM(AF198:AF201)</f>
        <v>3.1534514473810304</v>
      </c>
      <c r="AG202" s="250">
        <f t="shared" ref="AG202" si="81">SUM(AG198:AG201)</f>
        <v>-0.18549714396363026</v>
      </c>
      <c r="AH202" s="250">
        <f>SUM(AD202:AG202)</f>
        <v>86.988091780423929</v>
      </c>
    </row>
    <row r="203" spans="1:34" x14ac:dyDescent="0.25">
      <c r="A203" s="37">
        <v>1</v>
      </c>
      <c r="B203" s="42" t="s">
        <v>135</v>
      </c>
      <c r="C203" s="42" t="s">
        <v>109</v>
      </c>
      <c r="D203" s="42"/>
      <c r="E203" s="42"/>
      <c r="F203" s="42"/>
      <c r="G203" s="42"/>
      <c r="H203" s="42"/>
      <c r="I203" s="42"/>
      <c r="J203" s="42"/>
      <c r="K203" s="42"/>
      <c r="L203" s="42"/>
      <c r="M203" s="42"/>
      <c r="N203" s="42"/>
      <c r="O203" s="42"/>
      <c r="P203" s="42"/>
      <c r="Q203" s="42"/>
      <c r="R203" s="42"/>
      <c r="S203" s="42"/>
      <c r="T203" s="42"/>
      <c r="U203" s="42"/>
      <c r="V203" s="42"/>
      <c r="W203" s="42"/>
      <c r="X203" s="42"/>
    </row>
    <row r="204" spans="1:34" x14ac:dyDescent="0.25">
      <c r="A204" s="37">
        <v>283</v>
      </c>
      <c r="B204" s="42" t="s">
        <v>73</v>
      </c>
      <c r="C204" s="42">
        <v>2020</v>
      </c>
      <c r="D204" s="42">
        <v>2021</v>
      </c>
      <c r="E204" s="42">
        <v>2022</v>
      </c>
      <c r="F204" s="42">
        <v>2023</v>
      </c>
      <c r="G204" s="42">
        <v>2024</v>
      </c>
      <c r="H204" s="42">
        <v>2025</v>
      </c>
      <c r="I204" s="42">
        <v>2026</v>
      </c>
      <c r="J204" s="42">
        <v>2027</v>
      </c>
      <c r="K204" s="42">
        <v>2028</v>
      </c>
      <c r="L204" s="42">
        <v>2029</v>
      </c>
      <c r="M204" s="42">
        <v>2030</v>
      </c>
      <c r="N204" s="42">
        <v>2031</v>
      </c>
      <c r="O204" s="42">
        <v>2032</v>
      </c>
      <c r="P204" s="42">
        <v>2033</v>
      </c>
      <c r="Q204" s="42">
        <v>2034</v>
      </c>
      <c r="R204" s="42">
        <v>2035</v>
      </c>
      <c r="S204" s="42">
        <v>2036</v>
      </c>
      <c r="T204" s="42">
        <v>2037</v>
      </c>
      <c r="U204" s="42">
        <v>2038</v>
      </c>
      <c r="V204" s="42">
        <v>2039</v>
      </c>
      <c r="W204" s="42">
        <v>2040</v>
      </c>
      <c r="X204" s="42">
        <v>2041</v>
      </c>
    </row>
    <row r="205" spans="1:34" x14ac:dyDescent="0.25">
      <c r="A205" s="37">
        <v>285</v>
      </c>
      <c r="B205" s="42" t="s">
        <v>104</v>
      </c>
      <c r="C205" s="24">
        <v>0</v>
      </c>
      <c r="D205" s="24">
        <v>899.73714783618925</v>
      </c>
      <c r="E205" s="24">
        <v>905.0493755445832</v>
      </c>
      <c r="F205" s="24">
        <v>909.41911124019748</v>
      </c>
      <c r="G205" s="24">
        <v>911.90386291025266</v>
      </c>
      <c r="H205" s="24">
        <v>914.8170200406621</v>
      </c>
      <c r="I205" s="24">
        <v>917.81585826314256</v>
      </c>
      <c r="J205" s="24">
        <v>920.8146964856229</v>
      </c>
      <c r="K205" s="24">
        <v>921.92855068254426</v>
      </c>
      <c r="L205" s="24">
        <v>923.12808597153639</v>
      </c>
      <c r="M205" s="24">
        <v>924.32762126052853</v>
      </c>
      <c r="N205" s="24">
        <v>925.61283764159157</v>
      </c>
      <c r="O205" s="24">
        <v>925.69851873366247</v>
      </c>
      <c r="P205" s="24">
        <v>925.69851873366247</v>
      </c>
      <c r="Q205" s="24">
        <v>925.86988091780415</v>
      </c>
      <c r="R205" s="24">
        <v>925.52715654952067</v>
      </c>
      <c r="S205" s="24">
        <v>926.55532965437112</v>
      </c>
      <c r="T205" s="24">
        <v>927.15509729886719</v>
      </c>
      <c r="U205" s="24">
        <v>926.55532965437112</v>
      </c>
      <c r="V205" s="24">
        <v>926.9837351147255</v>
      </c>
      <c r="W205" s="24">
        <v>926.29828637815854</v>
      </c>
      <c r="X205" s="24">
        <v>926.46964856230022</v>
      </c>
    </row>
    <row r="206" spans="1:34" x14ac:dyDescent="0.25">
      <c r="A206" s="37">
        <v>287</v>
      </c>
      <c r="B206" s="42" t="s">
        <v>104</v>
      </c>
      <c r="C206" s="24">
        <v>0</v>
      </c>
      <c r="D206" s="24">
        <v>899.73714783618925</v>
      </c>
      <c r="E206" s="24">
        <v>905.0493755445832</v>
      </c>
      <c r="F206" s="24">
        <v>909.41911124019748</v>
      </c>
      <c r="G206" s="24">
        <v>911.90386291025266</v>
      </c>
      <c r="H206" s="24">
        <v>914.8170200406621</v>
      </c>
      <c r="I206" s="24">
        <v>917.81585826314256</v>
      </c>
      <c r="J206" s="24">
        <v>920.8146964856229</v>
      </c>
      <c r="K206" s="24">
        <v>921.92855068254426</v>
      </c>
      <c r="L206" s="24">
        <v>923.12808597153639</v>
      </c>
      <c r="M206" s="24">
        <v>924.32762126052853</v>
      </c>
      <c r="N206" s="24">
        <v>925.61283764159157</v>
      </c>
      <c r="O206" s="24">
        <v>925.69851873366247</v>
      </c>
      <c r="P206" s="24">
        <v>925.69851873366247</v>
      </c>
      <c r="Q206" s="24">
        <v>925.86988091780415</v>
      </c>
      <c r="R206" s="24">
        <v>925.52715654952067</v>
      </c>
      <c r="S206" s="24">
        <v>926.55532965437112</v>
      </c>
      <c r="T206" s="24">
        <v>927.15509729886719</v>
      </c>
      <c r="U206" s="24">
        <v>926.55532965437112</v>
      </c>
      <c r="V206" s="24">
        <v>926.9837351147255</v>
      </c>
      <c r="W206" s="24">
        <v>926.29828637815854</v>
      </c>
      <c r="X206" s="24">
        <v>926.46964856230022</v>
      </c>
    </row>
    <row r="207" spans="1:34" x14ac:dyDescent="0.25">
      <c r="A207" s="37">
        <v>289</v>
      </c>
      <c r="B207" s="42" t="s">
        <v>105</v>
      </c>
      <c r="C207" s="24">
        <v>0</v>
      </c>
      <c r="D207" s="24">
        <v>5.312227708393948</v>
      </c>
      <c r="E207" s="24">
        <v>4.3697356956142812</v>
      </c>
      <c r="F207" s="24">
        <v>2.4847516700551751</v>
      </c>
      <c r="G207" s="24">
        <v>2.913157130409445</v>
      </c>
      <c r="H207" s="24">
        <v>2.9988382224804582</v>
      </c>
      <c r="I207" s="24">
        <v>2.9988382224803445</v>
      </c>
      <c r="J207" s="24">
        <v>1.113854196921352</v>
      </c>
      <c r="K207" s="24">
        <v>1.1995352889921378</v>
      </c>
      <c r="L207" s="24">
        <v>1.1995352889921378</v>
      </c>
      <c r="M207" s="24">
        <v>1.2852163810630373</v>
      </c>
      <c r="N207" s="24">
        <v>8.5681092070899467E-2</v>
      </c>
      <c r="O207" s="24">
        <v>0</v>
      </c>
      <c r="P207" s="24">
        <v>0.17136218414168525</v>
      </c>
      <c r="Q207" s="24">
        <v>-0.34272436828348418</v>
      </c>
      <c r="R207" s="24">
        <v>1.0281731048504525</v>
      </c>
      <c r="S207" s="24">
        <v>0.5997676444960689</v>
      </c>
      <c r="T207" s="24">
        <v>-0.5997676444960689</v>
      </c>
      <c r="U207" s="24">
        <v>0.42840546035438365</v>
      </c>
      <c r="V207" s="24">
        <v>-0.68544873656696836</v>
      </c>
      <c r="W207" s="24">
        <v>0.17136218414168525</v>
      </c>
      <c r="X207" s="24">
        <v>0.17136218414168525</v>
      </c>
    </row>
    <row r="208" spans="1:34" x14ac:dyDescent="0.25">
      <c r="A208" s="37">
        <v>299</v>
      </c>
      <c r="B208" s="42" t="s">
        <v>78</v>
      </c>
      <c r="C208" s="24">
        <v>0</v>
      </c>
      <c r="D208" s="24">
        <v>2</v>
      </c>
      <c r="E208" s="24">
        <v>2</v>
      </c>
      <c r="F208" s="24">
        <v>2</v>
      </c>
      <c r="G208" s="24">
        <v>2</v>
      </c>
      <c r="H208" s="24">
        <v>2</v>
      </c>
      <c r="I208" s="24">
        <v>0</v>
      </c>
      <c r="J208" s="24">
        <v>0</v>
      </c>
      <c r="K208" s="24">
        <v>0</v>
      </c>
      <c r="L208" s="24">
        <v>0</v>
      </c>
      <c r="M208" s="24">
        <v>0</v>
      </c>
      <c r="N208" s="24">
        <v>0</v>
      </c>
      <c r="O208" s="24">
        <v>0</v>
      </c>
      <c r="P208" s="24">
        <v>0</v>
      </c>
      <c r="Q208" s="24">
        <v>0</v>
      </c>
      <c r="R208" s="24">
        <v>0</v>
      </c>
      <c r="S208" s="24">
        <v>0</v>
      </c>
      <c r="T208" s="24">
        <v>0</v>
      </c>
      <c r="U208" s="24">
        <v>0</v>
      </c>
      <c r="V208" s="24">
        <v>0</v>
      </c>
      <c r="W208" s="24">
        <v>0</v>
      </c>
      <c r="X208" s="24">
        <v>0</v>
      </c>
    </row>
    <row r="209" spans="1:33" x14ac:dyDescent="0.25">
      <c r="A209" s="37">
        <v>301</v>
      </c>
      <c r="B209" s="42" t="s">
        <v>106</v>
      </c>
      <c r="C209" s="24">
        <v>0</v>
      </c>
      <c r="D209" s="24">
        <v>5.312227708393948</v>
      </c>
      <c r="E209" s="24">
        <v>4.3697356956142812</v>
      </c>
      <c r="F209" s="24">
        <v>2.4847516700551751</v>
      </c>
      <c r="G209" s="24">
        <v>2.913157130409445</v>
      </c>
      <c r="H209" s="24">
        <v>2.9988382224804582</v>
      </c>
      <c r="I209" s="24">
        <v>2.9988382224803445</v>
      </c>
      <c r="J209" s="24">
        <v>1.113854196921352</v>
      </c>
      <c r="K209" s="24">
        <v>1.1995352889921378</v>
      </c>
      <c r="L209" s="24">
        <v>1.1995352889921378</v>
      </c>
      <c r="M209" s="24">
        <v>1.2852163810630373</v>
      </c>
      <c r="N209" s="24">
        <v>8.5681092070899467E-2</v>
      </c>
      <c r="O209" s="24">
        <v>0</v>
      </c>
      <c r="P209" s="24">
        <v>0.17136218414168525</v>
      </c>
      <c r="Q209" s="24">
        <v>-0.34272436828348418</v>
      </c>
      <c r="R209" s="24">
        <v>1.0281731048504525</v>
      </c>
      <c r="S209" s="24">
        <v>0.5997676444960689</v>
      </c>
      <c r="T209" s="24">
        <v>-0.5997676444960689</v>
      </c>
      <c r="U209" s="24">
        <v>0.42840546035438365</v>
      </c>
      <c r="V209" s="24">
        <v>-0.68544873656696836</v>
      </c>
      <c r="W209" s="24">
        <v>0.17136218414168525</v>
      </c>
      <c r="X209" s="24">
        <v>0.17136218414168525</v>
      </c>
    </row>
    <row r="210" spans="1:33" x14ac:dyDescent="0.25">
      <c r="A210" s="37">
        <v>303</v>
      </c>
      <c r="B210" s="42" t="s">
        <v>107</v>
      </c>
      <c r="C210" s="24">
        <v>0</v>
      </c>
      <c r="D210" s="24">
        <v>5.9122277083939476</v>
      </c>
      <c r="E210" s="24">
        <v>4.9697356956142809</v>
      </c>
      <c r="F210" s="24">
        <v>3.0847516700551751</v>
      </c>
      <c r="G210" s="24">
        <v>3.5131571304094451</v>
      </c>
      <c r="H210" s="24">
        <v>3.5988382224804583</v>
      </c>
      <c r="I210" s="24">
        <v>2.9988382224803445</v>
      </c>
      <c r="J210" s="24">
        <v>1.113854196921352</v>
      </c>
      <c r="K210" s="24">
        <v>1.1995352889921378</v>
      </c>
      <c r="L210" s="24">
        <v>1.1995352889921378</v>
      </c>
      <c r="M210" s="24">
        <v>1.2852163810630373</v>
      </c>
      <c r="N210" s="24">
        <v>8.5681092070899467E-2</v>
      </c>
      <c r="O210" s="24">
        <v>0</v>
      </c>
      <c r="P210" s="24">
        <v>0.17136218414168525</v>
      </c>
      <c r="Q210" s="24">
        <v>-0.34272436828348418</v>
      </c>
      <c r="R210" s="24">
        <v>1.0281731048504525</v>
      </c>
      <c r="S210" s="24">
        <v>0.5997676444960689</v>
      </c>
      <c r="T210" s="24">
        <v>-0.5997676444960689</v>
      </c>
      <c r="U210" s="24">
        <v>0.42840546035438365</v>
      </c>
      <c r="V210" s="24">
        <v>-0.68544873656696836</v>
      </c>
      <c r="W210" s="24">
        <v>0.17136218414168525</v>
      </c>
      <c r="X210" s="24">
        <v>0.17136218414168525</v>
      </c>
    </row>
    <row r="211" spans="1:33" x14ac:dyDescent="0.25">
      <c r="B211" s="42"/>
      <c r="C211" s="26"/>
      <c r="D211" s="26"/>
      <c r="E211" s="26"/>
      <c r="F211" s="26"/>
      <c r="G211" s="26"/>
      <c r="H211" s="26"/>
      <c r="I211" s="26"/>
      <c r="J211" s="26"/>
      <c r="K211" s="26"/>
      <c r="L211" s="26"/>
      <c r="M211" s="26"/>
      <c r="N211" s="26"/>
      <c r="O211" s="26"/>
      <c r="P211" s="26"/>
      <c r="Q211" s="26"/>
      <c r="R211" s="26"/>
      <c r="S211" s="26"/>
      <c r="T211" s="26"/>
      <c r="U211" s="26"/>
      <c r="V211" s="26"/>
      <c r="W211" s="26"/>
      <c r="X211" s="26"/>
    </row>
    <row r="212" spans="1:33" x14ac:dyDescent="0.25">
      <c r="A212" s="37">
        <v>330</v>
      </c>
      <c r="B212" s="42" t="s">
        <v>82</v>
      </c>
      <c r="C212" s="36">
        <v>1.6E-2</v>
      </c>
      <c r="D212" s="36">
        <v>1.6E-2</v>
      </c>
      <c r="E212" s="36">
        <v>1.6E-2</v>
      </c>
      <c r="F212" s="36">
        <v>1.6E-2</v>
      </c>
      <c r="G212" s="36">
        <v>1.6E-2</v>
      </c>
      <c r="H212" s="36">
        <v>1.6E-2</v>
      </c>
      <c r="I212" s="36">
        <v>1.6E-2</v>
      </c>
      <c r="J212" s="36">
        <v>1.6E-2</v>
      </c>
      <c r="K212" s="36">
        <v>1.6E-2</v>
      </c>
      <c r="L212" s="36">
        <v>1.6E-2</v>
      </c>
      <c r="M212" s="36">
        <v>1.6E-2</v>
      </c>
      <c r="N212" s="36">
        <v>1.6E-2</v>
      </c>
      <c r="O212" s="36">
        <v>1.6E-2</v>
      </c>
      <c r="P212" s="36">
        <v>1.6E-2</v>
      </c>
      <c r="Q212" s="36">
        <v>1.6E-2</v>
      </c>
      <c r="R212" s="36">
        <v>1.6E-2</v>
      </c>
      <c r="S212" s="36">
        <v>1.6E-2</v>
      </c>
      <c r="T212" s="36">
        <v>1.6E-2</v>
      </c>
      <c r="U212" s="36">
        <v>1.6E-2</v>
      </c>
      <c r="V212" s="36">
        <v>1.6E-2</v>
      </c>
      <c r="W212" s="36">
        <v>1.6E-2</v>
      </c>
      <c r="X212" s="36" t="e">
        <v>#REF!</v>
      </c>
    </row>
    <row r="213" spans="1:33" x14ac:dyDescent="0.25">
      <c r="A213" s="37">
        <v>331</v>
      </c>
      <c r="B213" s="42" t="s">
        <v>83</v>
      </c>
      <c r="C213" s="28">
        <v>164885.71</v>
      </c>
      <c r="D213" s="28">
        <v>167523.88136</v>
      </c>
      <c r="E213" s="28">
        <v>170204.26346176001</v>
      </c>
      <c r="F213" s="28">
        <v>172927.53167714819</v>
      </c>
      <c r="G213" s="28">
        <v>175694.37218398257</v>
      </c>
      <c r="H213" s="28">
        <v>178505.48213892631</v>
      </c>
      <c r="I213" s="28">
        <v>181361.56985314912</v>
      </c>
      <c r="J213" s="28">
        <v>184263.3549707995</v>
      </c>
      <c r="K213" s="28">
        <v>187211.56865033228</v>
      </c>
      <c r="L213" s="28">
        <v>190206.95374873761</v>
      </c>
      <c r="M213" s="28">
        <v>193250.26500871743</v>
      </c>
      <c r="N213" s="28">
        <v>196342.2692488569</v>
      </c>
      <c r="O213" s="28">
        <v>199483.74555683861</v>
      </c>
      <c r="P213" s="28">
        <v>202675.48548574804</v>
      </c>
      <c r="Q213" s="28">
        <v>205918.29325352001</v>
      </c>
      <c r="R213" s="28">
        <v>209212.98594557634</v>
      </c>
      <c r="S213" s="28">
        <v>212560.39372070556</v>
      </c>
      <c r="T213" s="28">
        <v>215961.36002023684</v>
      </c>
      <c r="U213" s="28">
        <v>219416.74178056064</v>
      </c>
      <c r="V213" s="28">
        <v>222927.4096490496</v>
      </c>
      <c r="W213" s="28">
        <v>226494.2482034344</v>
      </c>
      <c r="X213" s="28">
        <v>230118.15617468936</v>
      </c>
    </row>
    <row r="214" spans="1:33" x14ac:dyDescent="0.25">
      <c r="A214" s="37">
        <v>332</v>
      </c>
      <c r="B214" s="42" t="s">
        <v>84</v>
      </c>
      <c r="C214" s="28">
        <v>157500</v>
      </c>
      <c r="D214" s="28">
        <v>160020</v>
      </c>
      <c r="E214" s="28">
        <v>162580.32</v>
      </c>
      <c r="F214" s="28">
        <v>165181.60512000002</v>
      </c>
      <c r="G214" s="28">
        <v>167824.51080192003</v>
      </c>
      <c r="H214" s="28">
        <v>170509.70297475075</v>
      </c>
      <c r="I214" s="28">
        <v>173237.85822234675</v>
      </c>
      <c r="J214" s="28">
        <v>176009.6639539043</v>
      </c>
      <c r="K214" s="28">
        <v>178825.81857716676</v>
      </c>
      <c r="L214" s="28">
        <v>181687.03167440143</v>
      </c>
      <c r="M214" s="28">
        <v>184594.02418119184</v>
      </c>
      <c r="N214" s="28">
        <v>187547.5285680909</v>
      </c>
      <c r="O214" s="28">
        <v>190548.28902518036</v>
      </c>
      <c r="P214" s="28">
        <v>193597.06164958325</v>
      </c>
      <c r="Q214" s="28">
        <v>196694.61463597658</v>
      </c>
      <c r="R214" s="28">
        <v>199841.72847015221</v>
      </c>
      <c r="S214" s="28">
        <v>203039.19612567464</v>
      </c>
      <c r="T214" s="28">
        <v>206287.82326368545</v>
      </c>
      <c r="U214" s="28">
        <v>209588.42843590441</v>
      </c>
      <c r="V214" s="28">
        <v>212941.8432908789</v>
      </c>
      <c r="W214" s="28">
        <v>216348.91278353296</v>
      </c>
      <c r="X214" s="28">
        <v>219810.49538806948</v>
      </c>
    </row>
    <row r="215" spans="1:33" x14ac:dyDescent="0.25">
      <c r="A215" s="37">
        <v>336</v>
      </c>
      <c r="B215" s="42" t="s">
        <v>85</v>
      </c>
      <c r="C215" s="28">
        <v>128409.88985411575</v>
      </c>
      <c r="D215" s="28">
        <v>130464.44809178167</v>
      </c>
      <c r="E215" s="28">
        <v>132551.87926125069</v>
      </c>
      <c r="F215" s="28">
        <v>134672.70932943077</v>
      </c>
      <c r="G215" s="28">
        <v>136827.47267870099</v>
      </c>
      <c r="H215" s="28">
        <v>139016.71224156025</v>
      </c>
      <c r="I215" s="28">
        <v>141240.97963742528</v>
      </c>
      <c r="J215" s="28">
        <v>143500.83531162466</v>
      </c>
      <c r="K215" s="28">
        <v>145796.84867660995</v>
      </c>
      <c r="L215" s="28">
        <v>148129.59825543576</v>
      </c>
      <c r="M215" s="28">
        <v>150499.6718275228</v>
      </c>
      <c r="N215" s="28">
        <v>152907.66657676376</v>
      </c>
      <c r="O215" s="28">
        <v>155354.18924199123</v>
      </c>
      <c r="P215" s="28">
        <v>157839.85626986314</v>
      </c>
      <c r="Q215" s="28">
        <v>160365.29397018102</v>
      </c>
      <c r="R215" s="28">
        <v>162931.13867370458</v>
      </c>
      <c r="S215" s="28">
        <v>165538.03689248304</v>
      </c>
      <c r="T215" s="28">
        <v>168186.64548276283</v>
      </c>
      <c r="U215" s="28">
        <v>170877.6318104871</v>
      </c>
      <c r="V215" s="28">
        <v>173611.67391945561</v>
      </c>
      <c r="W215" s="28">
        <v>176389.46070216602</v>
      </c>
      <c r="X215" s="28">
        <v>179211.69207340074</v>
      </c>
    </row>
    <row r="216" spans="1:33" x14ac:dyDescent="0.25">
      <c r="B216" s="42"/>
      <c r="C216" s="26"/>
      <c r="D216" s="26"/>
      <c r="E216" s="26"/>
      <c r="F216" s="26"/>
      <c r="G216" s="26"/>
      <c r="H216" s="26"/>
      <c r="I216" s="26"/>
      <c r="J216" s="26"/>
      <c r="K216" s="26"/>
      <c r="L216" s="26"/>
      <c r="M216" s="26"/>
      <c r="N216" s="26"/>
      <c r="O216" s="26"/>
      <c r="P216" s="26"/>
      <c r="Q216" s="26"/>
      <c r="R216" s="26"/>
      <c r="S216" s="26"/>
      <c r="T216" s="26"/>
      <c r="U216" s="26"/>
      <c r="V216" s="26"/>
      <c r="W216" s="26"/>
      <c r="X216" s="26"/>
    </row>
    <row r="217" spans="1:33" x14ac:dyDescent="0.25">
      <c r="A217" s="37">
        <v>339</v>
      </c>
      <c r="B217" s="42" t="s">
        <v>86</v>
      </c>
      <c r="C217" s="24">
        <v>0</v>
      </c>
      <c r="D217" s="24">
        <v>2.1780133604415188</v>
      </c>
      <c r="E217" s="24">
        <v>1.7915916352018553</v>
      </c>
      <c r="F217" s="24">
        <v>1.0435957014231736</v>
      </c>
      <c r="G217" s="24">
        <v>1.223525994771967</v>
      </c>
      <c r="H217" s="24">
        <v>1.2895004356665971</v>
      </c>
      <c r="I217" s="24">
        <v>1.289500435666548</v>
      </c>
      <c r="J217" s="24">
        <v>0.49009584664539491</v>
      </c>
      <c r="K217" s="24">
        <v>0.52779552715654066</v>
      </c>
      <c r="L217" s="24">
        <v>0.53979088004646203</v>
      </c>
      <c r="M217" s="24">
        <v>0.59119953528899716</v>
      </c>
      <c r="N217" s="24">
        <v>3.9413302352613755E-2</v>
      </c>
      <c r="O217" s="24">
        <v>0</v>
      </c>
      <c r="P217" s="24">
        <v>7.8826604705175218E-2</v>
      </c>
      <c r="Q217" s="24">
        <v>-0.16108045309323757</v>
      </c>
      <c r="R217" s="24">
        <v>0.48324135927971268</v>
      </c>
      <c r="S217" s="24">
        <v>0.28788846935811307</v>
      </c>
      <c r="T217" s="24">
        <v>-0.28788846935811307</v>
      </c>
      <c r="U217" s="24">
        <v>0.20563462097010415</v>
      </c>
      <c r="V217" s="24">
        <v>-0.3358698809178145</v>
      </c>
      <c r="W217" s="24">
        <v>8.3967470229425772E-2</v>
      </c>
      <c r="X217" s="24">
        <v>8.5681092070842624E-2</v>
      </c>
    </row>
    <row r="218" spans="1:33" x14ac:dyDescent="0.25">
      <c r="A218" s="37">
        <v>340</v>
      </c>
      <c r="B218" s="42" t="s">
        <v>87</v>
      </c>
      <c r="C218" s="24">
        <v>0</v>
      </c>
      <c r="D218" s="24">
        <v>3.7342143479524292</v>
      </c>
      <c r="E218" s="24">
        <v>3.1781440604124258</v>
      </c>
      <c r="F218" s="24">
        <v>2.0411559686320015</v>
      </c>
      <c r="G218" s="24">
        <v>2.2896311356374781</v>
      </c>
      <c r="H218" s="24">
        <v>2.3093377868138609</v>
      </c>
      <c r="I218" s="24">
        <v>1.7093377868137964</v>
      </c>
      <c r="J218" s="24">
        <v>0.62375835027595716</v>
      </c>
      <c r="K218" s="24">
        <v>0.67173976183559714</v>
      </c>
      <c r="L218" s="24">
        <v>0.65974440894567576</v>
      </c>
      <c r="M218" s="24">
        <v>0.6940168457740401</v>
      </c>
      <c r="N218" s="24">
        <v>4.6267789718285712E-2</v>
      </c>
      <c r="O218" s="24">
        <v>0</v>
      </c>
      <c r="P218" s="24">
        <v>9.2535579436510029E-2</v>
      </c>
      <c r="Q218" s="24">
        <v>-0.18164391519024661</v>
      </c>
      <c r="R218" s="24">
        <v>0.54493174557073987</v>
      </c>
      <c r="S218" s="24">
        <v>0.31187917513795582</v>
      </c>
      <c r="T218" s="24">
        <v>-0.31187917513795582</v>
      </c>
      <c r="U218" s="24">
        <v>0.2227708393842795</v>
      </c>
      <c r="V218" s="24">
        <v>-0.34957885564915386</v>
      </c>
      <c r="W218" s="24">
        <v>8.7394713912259475E-2</v>
      </c>
      <c r="X218" s="24">
        <v>8.5681092070842624E-2</v>
      </c>
    </row>
    <row r="219" spans="1:33" x14ac:dyDescent="0.25">
      <c r="B219" s="42"/>
      <c r="C219" s="26"/>
      <c r="D219" s="26"/>
      <c r="E219" s="26"/>
      <c r="F219" s="26"/>
      <c r="G219" s="26"/>
      <c r="H219" s="26"/>
      <c r="I219" s="26"/>
      <c r="J219" s="26"/>
      <c r="K219" s="26"/>
      <c r="L219" s="26"/>
      <c r="M219" s="26"/>
      <c r="N219" s="26"/>
      <c r="O219" s="26"/>
      <c r="P219" s="26"/>
      <c r="Q219" s="26"/>
      <c r="R219" s="26"/>
      <c r="S219" s="26"/>
      <c r="T219" s="26"/>
      <c r="U219" s="26"/>
      <c r="V219" s="26"/>
      <c r="W219" s="26"/>
      <c r="X219" s="26"/>
    </row>
    <row r="220" spans="1:33" x14ac:dyDescent="0.25">
      <c r="A220" s="37">
        <v>366</v>
      </c>
      <c r="B220" s="42" t="s">
        <v>88</v>
      </c>
      <c r="C220" s="36">
        <v>1.6E-2</v>
      </c>
      <c r="D220" s="36">
        <v>1.6E-2</v>
      </c>
      <c r="E220" s="36">
        <v>1.6E-2</v>
      </c>
      <c r="F220" s="36">
        <v>1.6E-2</v>
      </c>
      <c r="G220" s="36">
        <v>1.6E-2</v>
      </c>
      <c r="H220" s="36">
        <v>1.6E-2</v>
      </c>
      <c r="I220" s="36">
        <v>1.6E-2</v>
      </c>
      <c r="J220" s="36">
        <v>1.6E-2</v>
      </c>
      <c r="K220" s="36">
        <v>1.6E-2</v>
      </c>
      <c r="L220" s="36">
        <v>1.6E-2</v>
      </c>
      <c r="M220" s="36">
        <v>1.6E-2</v>
      </c>
      <c r="N220" s="36">
        <v>1.6E-2</v>
      </c>
      <c r="O220" s="36">
        <v>1.6E-2</v>
      </c>
      <c r="P220" s="36">
        <v>1.6E-2</v>
      </c>
      <c r="Q220" s="36">
        <v>1.6E-2</v>
      </c>
      <c r="R220" s="36">
        <v>1.6E-2</v>
      </c>
      <c r="S220" s="36">
        <v>1.6E-2</v>
      </c>
      <c r="T220" s="36">
        <v>1.6E-2</v>
      </c>
      <c r="U220" s="36">
        <v>1.6E-2</v>
      </c>
      <c r="V220" s="36">
        <v>1.6E-2</v>
      </c>
      <c r="W220" s="36">
        <v>1.6E-2</v>
      </c>
      <c r="X220" s="36" t="e">
        <v>#REF!</v>
      </c>
    </row>
    <row r="221" spans="1:33" x14ac:dyDescent="0.25">
      <c r="A221" s="37">
        <v>368</v>
      </c>
      <c r="B221" s="42" t="s">
        <v>89</v>
      </c>
      <c r="C221" s="28">
        <v>122.30769230769231</v>
      </c>
      <c r="D221" s="28">
        <v>124.26461538461538</v>
      </c>
      <c r="E221" s="28">
        <v>126.25284923076923</v>
      </c>
      <c r="F221" s="28">
        <v>128.27289481846154</v>
      </c>
      <c r="G221" s="28">
        <v>130.32526113555693</v>
      </c>
      <c r="H221" s="28">
        <v>132.41046531372584</v>
      </c>
      <c r="I221" s="28">
        <v>134.52903275874544</v>
      </c>
      <c r="J221" s="28">
        <v>136.68149728288537</v>
      </c>
      <c r="K221" s="28">
        <v>138.86840123941155</v>
      </c>
      <c r="L221" s="28">
        <v>141.09029565924214</v>
      </c>
      <c r="M221" s="28">
        <v>143.34774038979003</v>
      </c>
      <c r="N221" s="28">
        <v>145.64130423602668</v>
      </c>
      <c r="O221" s="28">
        <v>147.9715651038031</v>
      </c>
      <c r="P221" s="28">
        <v>150.33911014546396</v>
      </c>
      <c r="Q221" s="28">
        <v>152.7445359077914</v>
      </c>
      <c r="R221" s="28">
        <v>155.18844848231606</v>
      </c>
      <c r="S221" s="28">
        <v>157.67146365803313</v>
      </c>
      <c r="T221" s="28">
        <v>160.19420707656167</v>
      </c>
      <c r="U221" s="28">
        <v>162.75731438978664</v>
      </c>
      <c r="V221" s="28">
        <v>165.36143142002322</v>
      </c>
      <c r="W221" s="28">
        <v>168.00721432274361</v>
      </c>
      <c r="X221" s="28">
        <v>170.69532975190751</v>
      </c>
    </row>
    <row r="222" spans="1:33" x14ac:dyDescent="0.25">
      <c r="A222" s="37">
        <v>369</v>
      </c>
      <c r="B222" s="42" t="s">
        <v>90</v>
      </c>
      <c r="C222" s="28">
        <v>110.76923076923077</v>
      </c>
      <c r="D222" s="28">
        <v>112.54153846153847</v>
      </c>
      <c r="E222" s="28">
        <v>114.34220307692308</v>
      </c>
      <c r="F222" s="28">
        <v>116.17167832615385</v>
      </c>
      <c r="G222" s="28">
        <v>118.03042517937232</v>
      </c>
      <c r="H222" s="28">
        <v>119.91891198224228</v>
      </c>
      <c r="I222" s="28">
        <v>121.83761457395816</v>
      </c>
      <c r="J222" s="28">
        <v>123.78701640714149</v>
      </c>
      <c r="K222" s="28">
        <v>125.76760866965576</v>
      </c>
      <c r="L222" s="28">
        <v>127.77989040837025</v>
      </c>
      <c r="M222" s="28">
        <v>129.82436865490416</v>
      </c>
      <c r="N222" s="28">
        <v>131.90155855338264</v>
      </c>
      <c r="O222" s="28">
        <v>134.01198349023676</v>
      </c>
      <c r="P222" s="28">
        <v>136.15617522608053</v>
      </c>
      <c r="Q222" s="28">
        <v>138.33467402969782</v>
      </c>
      <c r="R222" s="28">
        <v>140.54802881417299</v>
      </c>
      <c r="S222" s="28">
        <v>142.79679727519976</v>
      </c>
      <c r="T222" s="28">
        <v>145.08154603160295</v>
      </c>
      <c r="U222" s="28">
        <v>147.40285076810861</v>
      </c>
      <c r="V222" s="28">
        <v>149.76129638039833</v>
      </c>
      <c r="W222" s="28">
        <v>152.15747712248472</v>
      </c>
      <c r="X222" s="28">
        <v>154.59199675644447</v>
      </c>
    </row>
    <row r="223" spans="1:33" x14ac:dyDescent="0.25">
      <c r="A223" s="37">
        <v>370</v>
      </c>
      <c r="B223" s="42" t="s">
        <v>91</v>
      </c>
      <c r="C223" s="28">
        <v>6360</v>
      </c>
      <c r="D223" s="28">
        <v>6461.76</v>
      </c>
      <c r="E223" s="28">
        <v>6565.1481599999997</v>
      </c>
      <c r="F223" s="28">
        <v>6670.1905305600003</v>
      </c>
      <c r="G223" s="28">
        <v>6776.9135790489599</v>
      </c>
      <c r="H223" s="28">
        <v>6885.3441963137439</v>
      </c>
      <c r="I223" s="28">
        <v>6995.5097034547634</v>
      </c>
      <c r="J223" s="28">
        <v>7107.4378587100391</v>
      </c>
      <c r="K223" s="28">
        <v>7221.1568644494009</v>
      </c>
      <c r="L223" s="28">
        <v>7336.6953742805917</v>
      </c>
      <c r="M223" s="28">
        <v>7454.0825002690817</v>
      </c>
      <c r="N223" s="28">
        <v>7573.3478202733877</v>
      </c>
      <c r="O223" s="28">
        <v>7694.5213853977612</v>
      </c>
      <c r="P223" s="28">
        <v>7817.6337275641263</v>
      </c>
      <c r="Q223" s="28">
        <v>7942.7158672051528</v>
      </c>
      <c r="R223" s="28">
        <v>8069.7993210804352</v>
      </c>
      <c r="S223" s="28">
        <v>8198.9161102177222</v>
      </c>
      <c r="T223" s="28">
        <v>8330.098767981206</v>
      </c>
      <c r="U223" s="28">
        <v>8463.3803482689054</v>
      </c>
      <c r="V223" s="28">
        <v>8598.7944338412071</v>
      </c>
      <c r="W223" s="28">
        <v>8736.3751447826671</v>
      </c>
      <c r="X223" s="28">
        <v>8876.1571470991912</v>
      </c>
    </row>
    <row r="224" spans="1:33" x14ac:dyDescent="0.25">
      <c r="B224" s="42"/>
      <c r="C224" s="26"/>
      <c r="D224" s="26"/>
      <c r="E224" s="26"/>
      <c r="F224" s="26"/>
      <c r="G224" s="26"/>
      <c r="H224" s="26"/>
      <c r="I224" s="26"/>
      <c r="J224" s="26"/>
      <c r="K224" s="26"/>
      <c r="L224" s="26"/>
      <c r="M224" s="26"/>
      <c r="N224" s="26"/>
      <c r="O224" s="26"/>
      <c r="P224" s="26"/>
      <c r="Q224" s="26"/>
      <c r="R224" s="26"/>
      <c r="S224" s="26"/>
      <c r="T224" s="26"/>
      <c r="U224" s="26"/>
      <c r="V224" s="26"/>
      <c r="W224" s="26"/>
      <c r="X224" s="26"/>
      <c r="Y224" s="21" t="s">
        <v>71</v>
      </c>
      <c r="Z224" s="21" t="s">
        <v>72</v>
      </c>
      <c r="AA224" s="73" t="s">
        <v>184</v>
      </c>
      <c r="AB224" s="73" t="s">
        <v>185</v>
      </c>
      <c r="AD224" s="318" t="s">
        <v>71</v>
      </c>
      <c r="AE224" s="318" t="s">
        <v>72</v>
      </c>
      <c r="AF224" s="319" t="s">
        <v>184</v>
      </c>
      <c r="AG224" s="319" t="s">
        <v>185</v>
      </c>
    </row>
    <row r="225" spans="1:34" x14ac:dyDescent="0.25">
      <c r="A225" s="37">
        <v>380</v>
      </c>
      <c r="B225" s="42" t="s">
        <v>37</v>
      </c>
      <c r="C225" s="24">
        <v>0</v>
      </c>
      <c r="D225" s="24">
        <v>1.874934650014547</v>
      </c>
      <c r="E225" s="24">
        <v>1.6487365669474268</v>
      </c>
      <c r="F225" s="24">
        <v>1.1714928841126899</v>
      </c>
      <c r="G225" s="24">
        <v>1.2700261399941724</v>
      </c>
      <c r="H225" s="24">
        <v>1.2897327911705054</v>
      </c>
      <c r="I225" s="24">
        <v>0.68973279117047948</v>
      </c>
      <c r="J225" s="24">
        <v>0.24504792332269743</v>
      </c>
      <c r="K225" s="24">
        <v>0.26389776357827033</v>
      </c>
      <c r="L225" s="24">
        <v>0.26389776357827033</v>
      </c>
      <c r="M225" s="24">
        <v>0.25704327621260742</v>
      </c>
      <c r="N225" s="24">
        <v>1.713621841417989E-2</v>
      </c>
      <c r="O225" s="24">
        <v>0</v>
      </c>
      <c r="P225" s="24">
        <v>3.4272436828337034E-2</v>
      </c>
      <c r="Q225" s="24">
        <v>-6.5117629973862015E-2</v>
      </c>
      <c r="R225" s="24">
        <v>0.19535288992158595</v>
      </c>
      <c r="S225" s="24">
        <v>0.1139558524542531</v>
      </c>
      <c r="T225" s="24">
        <v>-0.1139558524542531</v>
      </c>
      <c r="U225" s="24">
        <v>8.13970374673329E-2</v>
      </c>
      <c r="V225" s="24">
        <v>-0.11652628521638467</v>
      </c>
      <c r="W225" s="24">
        <v>2.9131571304086487E-2</v>
      </c>
      <c r="X225" s="24">
        <v>2.9131571304086494E-2</v>
      </c>
      <c r="Y225" s="30">
        <f>SUM(D225:H225)</f>
        <v>7.2549230322393417</v>
      </c>
      <c r="Z225" s="30">
        <f>SUM(I225:M225)</f>
        <v>1.7196195178623248</v>
      </c>
      <c r="AA225" s="30">
        <f>SUM(O225:S225)</f>
        <v>0.27846354923031408</v>
      </c>
      <c r="AB225" s="30">
        <f>SUM(S225:W225)</f>
        <v>-5.9976764449652803E-3</v>
      </c>
      <c r="AD225" s="317">
        <v>7.2549230322393417</v>
      </c>
      <c r="AE225" s="317">
        <v>1.7196195178623248</v>
      </c>
      <c r="AF225" s="30">
        <v>0.27846354923031408</v>
      </c>
      <c r="AG225" s="317">
        <v>-5.9976764449652803E-3</v>
      </c>
    </row>
    <row r="226" spans="1:34" x14ac:dyDescent="0.25">
      <c r="A226" s="37">
        <v>381</v>
      </c>
      <c r="B226" s="42" t="s">
        <v>75</v>
      </c>
      <c r="C226" s="24">
        <v>0</v>
      </c>
      <c r="D226" s="24">
        <v>1.1155678187627289</v>
      </c>
      <c r="E226" s="24">
        <v>0.91764449607899901</v>
      </c>
      <c r="F226" s="24">
        <v>0.5217978507115868</v>
      </c>
      <c r="G226" s="24">
        <v>0.61176299738598339</v>
      </c>
      <c r="H226" s="24">
        <v>0.59976764449609166</v>
      </c>
      <c r="I226" s="24">
        <v>0.5997676444960689</v>
      </c>
      <c r="J226" s="24">
        <v>0.22277083938427042</v>
      </c>
      <c r="K226" s="24">
        <v>0.23990705779842758</v>
      </c>
      <c r="L226" s="24">
        <v>0.23990705779842758</v>
      </c>
      <c r="M226" s="24">
        <v>0.26989544002323784</v>
      </c>
      <c r="N226" s="24">
        <v>1.7993029334888888E-2</v>
      </c>
      <c r="O226" s="24">
        <v>0</v>
      </c>
      <c r="P226" s="24">
        <v>3.4272436828337048E-2</v>
      </c>
      <c r="Q226" s="24">
        <v>-7.1972117339531669E-2</v>
      </c>
      <c r="R226" s="24">
        <v>0.20563462097009053</v>
      </c>
      <c r="S226" s="24">
        <v>0.11995352889921379</v>
      </c>
      <c r="T226" s="24">
        <v>-0.11995352889921379</v>
      </c>
      <c r="U226" s="24">
        <v>8.13970374673329E-2</v>
      </c>
      <c r="V226" s="24">
        <v>-0.14394423467906334</v>
      </c>
      <c r="W226" s="24">
        <v>3.5986058669753899E-2</v>
      </c>
      <c r="X226" s="24">
        <v>3.4272436828337048E-2</v>
      </c>
      <c r="Y226" s="30">
        <f t="shared" ref="Y226:Y228" si="82">SUM(D226:H226)</f>
        <v>3.7665408074353897</v>
      </c>
      <c r="Z226" s="30">
        <f t="shared" ref="Z226:Z228" si="83">SUM(I226:M226)</f>
        <v>1.5722480395004323</v>
      </c>
      <c r="AA226" s="30">
        <f t="shared" ref="AA226:AA228" si="84">SUM(O226:S226)</f>
        <v>0.28788846935810969</v>
      </c>
      <c r="AB226" s="30">
        <f t="shared" ref="AB226:AB228" si="85">SUM(S226:W226)</f>
        <v>-2.6561138541976538E-2</v>
      </c>
      <c r="AD226" s="317">
        <v>3.7665408074353897</v>
      </c>
      <c r="AE226" s="317">
        <v>1.5722480395004323</v>
      </c>
      <c r="AF226" s="30">
        <v>0.28788846935810969</v>
      </c>
      <c r="AG226" s="317">
        <v>-2.6561138541976538E-2</v>
      </c>
    </row>
    <row r="227" spans="1:34" x14ac:dyDescent="0.25">
      <c r="A227" s="37">
        <v>382</v>
      </c>
      <c r="B227" s="42" t="s">
        <v>76</v>
      </c>
      <c r="C227" s="24">
        <v>0</v>
      </c>
      <c r="D227" s="24">
        <v>1.6149172233517606</v>
      </c>
      <c r="E227" s="24">
        <v>1.3283996514667415</v>
      </c>
      <c r="F227" s="24">
        <v>0.76530351437699407</v>
      </c>
      <c r="G227" s="24">
        <v>0.89725239616610908</v>
      </c>
      <c r="H227" s="24">
        <v>0.93563752541390277</v>
      </c>
      <c r="I227" s="24">
        <v>0.93563752541386747</v>
      </c>
      <c r="J227" s="24">
        <v>0.35197792622714719</v>
      </c>
      <c r="K227" s="24">
        <v>0.37905315132151551</v>
      </c>
      <c r="L227" s="24">
        <v>0.37185593958756269</v>
      </c>
      <c r="M227" s="24">
        <v>0.40355794365379366</v>
      </c>
      <c r="N227" s="24">
        <v>2.6903862910262432E-2</v>
      </c>
      <c r="O227" s="24">
        <v>0</v>
      </c>
      <c r="P227" s="24">
        <v>5.5521347661906022E-2</v>
      </c>
      <c r="Q227" s="24">
        <v>-0.10898634911414797</v>
      </c>
      <c r="R227" s="24">
        <v>0.33724077839094846</v>
      </c>
      <c r="S227" s="24">
        <v>0.19312518152773417</v>
      </c>
      <c r="T227" s="24">
        <v>-0.19312518152773417</v>
      </c>
      <c r="U227" s="24">
        <v>0.14223061283765537</v>
      </c>
      <c r="V227" s="24">
        <v>-0.22345628812083165</v>
      </c>
      <c r="W227" s="24">
        <v>5.5864072030189393E-2</v>
      </c>
      <c r="X227" s="24">
        <v>5.654952076675613E-2</v>
      </c>
      <c r="Y227" s="30">
        <f t="shared" si="82"/>
        <v>5.5415103107755082</v>
      </c>
      <c r="Z227" s="30">
        <f t="shared" si="83"/>
        <v>2.4420824862038861</v>
      </c>
      <c r="AA227" s="30">
        <f t="shared" si="84"/>
        <v>0.47690095846644071</v>
      </c>
      <c r="AB227" s="30">
        <f t="shared" si="85"/>
        <v>-2.5361603252986892E-2</v>
      </c>
      <c r="AD227" s="317">
        <v>5.5415103107755082</v>
      </c>
      <c r="AE227" s="317">
        <v>2.4420824862038861</v>
      </c>
      <c r="AF227" s="30">
        <v>0.47690095846644071</v>
      </c>
      <c r="AG227" s="317">
        <v>-2.5361603252986892E-2</v>
      </c>
    </row>
    <row r="228" spans="1:34" x14ac:dyDescent="0.25">
      <c r="A228" s="37">
        <v>383</v>
      </c>
      <c r="B228" s="42" t="s">
        <v>40</v>
      </c>
      <c r="C228" s="24">
        <v>0</v>
      </c>
      <c r="D228" s="24">
        <v>1.3068080162649112</v>
      </c>
      <c r="E228" s="24">
        <v>1.0749549811211132</v>
      </c>
      <c r="F228" s="24">
        <v>0.62615742085390413</v>
      </c>
      <c r="G228" s="24">
        <v>0.73411559686318018</v>
      </c>
      <c r="H228" s="24">
        <v>0.77370026139995829</v>
      </c>
      <c r="I228" s="24">
        <v>0.77370026139992876</v>
      </c>
      <c r="J228" s="24">
        <v>0.29405750798723695</v>
      </c>
      <c r="K228" s="24">
        <v>0.31667731629392437</v>
      </c>
      <c r="L228" s="24">
        <v>0.3238745280278772</v>
      </c>
      <c r="M228" s="24">
        <v>0.35471972117339828</v>
      </c>
      <c r="N228" s="24">
        <v>2.3647981411568254E-2</v>
      </c>
      <c r="O228" s="24">
        <v>0</v>
      </c>
      <c r="P228" s="24">
        <v>4.729596282310513E-2</v>
      </c>
      <c r="Q228" s="24">
        <v>-9.6648271855942533E-2</v>
      </c>
      <c r="R228" s="24">
        <v>0.28994481556782759</v>
      </c>
      <c r="S228" s="24">
        <v>0.17273308161486783</v>
      </c>
      <c r="T228" s="24">
        <v>-0.17273308161486783</v>
      </c>
      <c r="U228" s="24">
        <v>0.12338077258206248</v>
      </c>
      <c r="V228" s="24">
        <v>-0.20152192855068871</v>
      </c>
      <c r="W228" s="24">
        <v>5.0380482137655461E-2</v>
      </c>
      <c r="X228" s="24">
        <v>5.1408655242505576E-2</v>
      </c>
      <c r="Y228" s="30">
        <f t="shared" si="82"/>
        <v>4.5157362765030671</v>
      </c>
      <c r="Z228" s="30">
        <f t="shared" si="83"/>
        <v>2.0630293348823656</v>
      </c>
      <c r="AA228" s="30">
        <f t="shared" si="84"/>
        <v>0.41332558814985798</v>
      </c>
      <c r="AB228" s="30">
        <f t="shared" si="85"/>
        <v>-2.7760673830970764E-2</v>
      </c>
      <c r="AD228" s="317">
        <v>4.5157362765030671</v>
      </c>
      <c r="AE228" s="317">
        <v>2.0630293348823656</v>
      </c>
      <c r="AF228" s="30">
        <v>0.41332558814985798</v>
      </c>
      <c r="AG228" s="317">
        <v>-2.7760673830970764E-2</v>
      </c>
    </row>
    <row r="229" spans="1:34" x14ac:dyDescent="0.25">
      <c r="Y229" s="250">
        <f>SUM(Y225:Y228)</f>
        <v>21.078710426953304</v>
      </c>
      <c r="Z229" s="250">
        <f t="shared" ref="Z229" si="86">SUM(Z225:Z228)</f>
        <v>7.7969793784490093</v>
      </c>
      <c r="AA229" s="250">
        <f t="shared" ref="AA229" si="87">SUM(AA225:AA228)</f>
        <v>1.4565785652047225</v>
      </c>
      <c r="AB229" s="250">
        <f t="shared" ref="AB229" si="88">SUM(AB225:AB228)</f>
        <v>-8.5681092070899467E-2</v>
      </c>
      <c r="AC229" s="250">
        <f>SUM(Y229:AB229)</f>
        <v>30.246587278536136</v>
      </c>
      <c r="AD229" s="250">
        <f>SUM(AD225:AD228)</f>
        <v>21.078710426953304</v>
      </c>
      <c r="AE229" s="250">
        <f t="shared" ref="AE229" si="89">SUM(AE225:AE228)</f>
        <v>7.7969793784490093</v>
      </c>
      <c r="AF229" s="250">
        <f t="shared" ref="AF229" si="90">SUM(AF225:AF228)</f>
        <v>1.4565785652047225</v>
      </c>
      <c r="AG229" s="250">
        <f t="shared" ref="AG229" si="91">SUM(AG225:AG228)</f>
        <v>-8.5681092070899467E-2</v>
      </c>
      <c r="AH229" s="250">
        <f>SUM(AD229:AG229)</f>
        <v>30.246587278536136</v>
      </c>
    </row>
    <row r="230" spans="1:34" x14ac:dyDescent="0.25">
      <c r="A230" s="37">
        <v>1</v>
      </c>
      <c r="B230" s="42" t="s">
        <v>103</v>
      </c>
      <c r="C230" s="42" t="s">
        <v>103</v>
      </c>
      <c r="D230" s="42"/>
      <c r="E230" s="42"/>
      <c r="F230" s="42"/>
      <c r="G230" s="42"/>
      <c r="H230" s="42"/>
      <c r="I230" s="42"/>
      <c r="J230" s="42"/>
      <c r="K230" s="42"/>
      <c r="L230" s="42"/>
      <c r="M230" s="42"/>
      <c r="N230" s="42"/>
      <c r="O230" s="42"/>
      <c r="P230" s="42"/>
      <c r="Q230" s="42"/>
      <c r="R230" s="42"/>
      <c r="S230" s="42"/>
      <c r="T230" s="42"/>
      <c r="U230" s="42"/>
      <c r="V230" s="42"/>
      <c r="W230" s="42"/>
      <c r="X230" s="42"/>
    </row>
    <row r="231" spans="1:34" x14ac:dyDescent="0.25">
      <c r="A231" s="37">
        <v>283</v>
      </c>
      <c r="B231" s="42" t="s">
        <v>73</v>
      </c>
      <c r="C231" s="42">
        <v>2020</v>
      </c>
      <c r="D231" s="42">
        <v>2021</v>
      </c>
      <c r="E231" s="42">
        <v>2022</v>
      </c>
      <c r="F231" s="42">
        <v>2023</v>
      </c>
      <c r="G231" s="42">
        <v>2024</v>
      </c>
      <c r="H231" s="42">
        <v>2025</v>
      </c>
      <c r="I231" s="42">
        <v>2026</v>
      </c>
      <c r="J231" s="42">
        <v>2027</v>
      </c>
      <c r="K231" s="42">
        <v>2028</v>
      </c>
      <c r="L231" s="42">
        <v>2029</v>
      </c>
      <c r="M231" s="42">
        <v>2030</v>
      </c>
      <c r="N231" s="42">
        <v>2031</v>
      </c>
      <c r="O231" s="42">
        <v>2032</v>
      </c>
      <c r="P231" s="42">
        <v>2033</v>
      </c>
      <c r="Q231" s="42">
        <v>2034</v>
      </c>
      <c r="R231" s="42">
        <v>2035</v>
      </c>
      <c r="S231" s="42">
        <v>2036</v>
      </c>
      <c r="T231" s="42">
        <v>2037</v>
      </c>
      <c r="U231" s="42">
        <v>2038</v>
      </c>
      <c r="V231" s="42">
        <v>2039</v>
      </c>
      <c r="W231" s="42">
        <v>2040</v>
      </c>
      <c r="X231" s="42">
        <v>2041</v>
      </c>
    </row>
    <row r="232" spans="1:34" x14ac:dyDescent="0.25">
      <c r="A232" s="37">
        <v>285</v>
      </c>
      <c r="B232" s="42" t="s">
        <v>104</v>
      </c>
      <c r="C232" s="24">
        <v>0</v>
      </c>
      <c r="D232" s="24">
        <v>0</v>
      </c>
      <c r="E232" s="24">
        <v>0</v>
      </c>
      <c r="F232" s="24">
        <v>0</v>
      </c>
      <c r="G232" s="24">
        <v>0</v>
      </c>
      <c r="H232" s="24">
        <v>0</v>
      </c>
      <c r="I232" s="24">
        <v>0</v>
      </c>
      <c r="J232" s="24">
        <v>0</v>
      </c>
      <c r="K232" s="24">
        <v>0</v>
      </c>
      <c r="L232" s="24">
        <v>0</v>
      </c>
      <c r="M232" s="24">
        <v>0</v>
      </c>
      <c r="N232" s="24">
        <v>0</v>
      </c>
      <c r="O232" s="24">
        <v>0</v>
      </c>
      <c r="P232" s="24">
        <v>0</v>
      </c>
      <c r="Q232" s="24">
        <v>0</v>
      </c>
      <c r="R232" s="24">
        <v>0</v>
      </c>
      <c r="S232" s="24">
        <v>0</v>
      </c>
      <c r="T232" s="24">
        <v>0</v>
      </c>
      <c r="U232" s="24">
        <v>0</v>
      </c>
      <c r="V232" s="24">
        <v>0</v>
      </c>
      <c r="W232" s="24">
        <v>0</v>
      </c>
      <c r="X232" s="24">
        <v>0</v>
      </c>
    </row>
    <row r="233" spans="1:34" x14ac:dyDescent="0.25">
      <c r="A233" s="37">
        <v>287</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v>0</v>
      </c>
    </row>
    <row r="234" spans="1:34" x14ac:dyDescent="0.25">
      <c r="A234" s="37">
        <v>289</v>
      </c>
      <c r="B234" s="42" t="s">
        <v>105</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v>0</v>
      </c>
    </row>
    <row r="235" spans="1:34" x14ac:dyDescent="0.25">
      <c r="A235" s="37">
        <v>299</v>
      </c>
      <c r="B235" s="42" t="s">
        <v>78</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v>0</v>
      </c>
    </row>
    <row r="236" spans="1:34" x14ac:dyDescent="0.25">
      <c r="A236" s="37">
        <v>301</v>
      </c>
      <c r="B236" s="42" t="s">
        <v>106</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v>0</v>
      </c>
    </row>
    <row r="237" spans="1:34" x14ac:dyDescent="0.25">
      <c r="A237" s="37">
        <v>303</v>
      </c>
      <c r="B237" s="42" t="s">
        <v>107</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v>0</v>
      </c>
    </row>
    <row r="238" spans="1:34" x14ac:dyDescent="0.25">
      <c r="B238" s="42"/>
      <c r="C238" s="26"/>
      <c r="D238" s="26"/>
      <c r="E238" s="26"/>
      <c r="F238" s="26"/>
      <c r="G238" s="26"/>
      <c r="H238" s="26"/>
      <c r="I238" s="26"/>
      <c r="J238" s="26"/>
      <c r="K238" s="26"/>
      <c r="L238" s="26"/>
      <c r="M238" s="26"/>
      <c r="N238" s="26"/>
      <c r="O238" s="26"/>
      <c r="P238" s="26"/>
      <c r="Q238" s="26"/>
      <c r="R238" s="26"/>
      <c r="S238" s="26"/>
      <c r="T238" s="26"/>
      <c r="U238" s="26"/>
      <c r="V238" s="26"/>
      <c r="W238" s="26"/>
      <c r="X238" s="26"/>
    </row>
    <row r="239" spans="1:34" x14ac:dyDescent="0.25">
      <c r="A239" s="37">
        <v>330</v>
      </c>
      <c r="B239" s="42" t="s">
        <v>82</v>
      </c>
      <c r="C239" s="36">
        <v>0</v>
      </c>
      <c r="D239" s="36">
        <v>0</v>
      </c>
      <c r="E239" s="36">
        <v>0</v>
      </c>
      <c r="F239" s="36">
        <v>0</v>
      </c>
      <c r="G239" s="36">
        <v>0</v>
      </c>
      <c r="H239" s="36">
        <v>0</v>
      </c>
      <c r="I239" s="36">
        <v>0</v>
      </c>
      <c r="J239" s="36">
        <v>0</v>
      </c>
      <c r="K239" s="36">
        <v>0</v>
      </c>
      <c r="L239" s="36">
        <v>0</v>
      </c>
      <c r="M239" s="36">
        <v>0</v>
      </c>
      <c r="N239" s="36">
        <v>0</v>
      </c>
      <c r="O239" s="36">
        <v>0</v>
      </c>
      <c r="P239" s="36">
        <v>0</v>
      </c>
      <c r="Q239" s="36">
        <v>0</v>
      </c>
      <c r="R239" s="36">
        <v>0</v>
      </c>
      <c r="S239" s="36">
        <v>0</v>
      </c>
      <c r="T239" s="36">
        <v>0</v>
      </c>
      <c r="U239" s="36">
        <v>0</v>
      </c>
      <c r="V239" s="36">
        <v>0</v>
      </c>
      <c r="W239" s="36">
        <v>0</v>
      </c>
      <c r="X239" s="36" t="e">
        <v>#REF!</v>
      </c>
    </row>
    <row r="240" spans="1:34" x14ac:dyDescent="0.25">
      <c r="A240" s="37">
        <v>331</v>
      </c>
      <c r="B240" s="42" t="s">
        <v>83</v>
      </c>
      <c r="C240" s="28">
        <v>0</v>
      </c>
      <c r="D240" s="28">
        <v>0</v>
      </c>
      <c r="E240" s="28">
        <v>0</v>
      </c>
      <c r="F240" s="28">
        <v>0</v>
      </c>
      <c r="G240" s="28">
        <v>0</v>
      </c>
      <c r="H240" s="28">
        <v>0</v>
      </c>
      <c r="I240" s="28">
        <v>0</v>
      </c>
      <c r="J240" s="28">
        <v>0</v>
      </c>
      <c r="K240" s="28">
        <v>0</v>
      </c>
      <c r="L240" s="28">
        <v>0</v>
      </c>
      <c r="M240" s="28">
        <v>0</v>
      </c>
      <c r="N240" s="28">
        <v>0</v>
      </c>
      <c r="O240" s="28">
        <v>0</v>
      </c>
      <c r="P240" s="28">
        <v>0</v>
      </c>
      <c r="Q240" s="28">
        <v>0</v>
      </c>
      <c r="R240" s="28">
        <v>0</v>
      </c>
      <c r="S240" s="28">
        <v>0</v>
      </c>
      <c r="T240" s="28">
        <v>0</v>
      </c>
      <c r="U240" s="28">
        <v>0</v>
      </c>
      <c r="V240" s="28">
        <v>0</v>
      </c>
      <c r="W240" s="28">
        <v>0</v>
      </c>
      <c r="X240" s="28">
        <v>0</v>
      </c>
    </row>
    <row r="241" spans="1:24" x14ac:dyDescent="0.25">
      <c r="A241" s="37">
        <v>332</v>
      </c>
      <c r="B241" s="42" t="s">
        <v>84</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v>0</v>
      </c>
    </row>
    <row r="242" spans="1:24" x14ac:dyDescent="0.25">
      <c r="A242" s="37">
        <v>336</v>
      </c>
      <c r="B242" s="42" t="s">
        <v>85</v>
      </c>
      <c r="C242" s="28">
        <v>1</v>
      </c>
      <c r="D242" s="28">
        <v>1</v>
      </c>
      <c r="E242" s="28">
        <v>1</v>
      </c>
      <c r="F242" s="28">
        <v>1</v>
      </c>
      <c r="G242" s="28">
        <v>1</v>
      </c>
      <c r="H242" s="28">
        <v>1</v>
      </c>
      <c r="I242" s="28">
        <v>1</v>
      </c>
      <c r="J242" s="28">
        <v>1</v>
      </c>
      <c r="K242" s="28">
        <v>1</v>
      </c>
      <c r="L242" s="28">
        <v>1</v>
      </c>
      <c r="M242" s="28">
        <v>1</v>
      </c>
      <c r="N242" s="28">
        <v>1</v>
      </c>
      <c r="O242" s="28">
        <v>1</v>
      </c>
      <c r="P242" s="28">
        <v>1</v>
      </c>
      <c r="Q242" s="28">
        <v>1</v>
      </c>
      <c r="R242" s="28">
        <v>1</v>
      </c>
      <c r="S242" s="28">
        <v>1</v>
      </c>
      <c r="T242" s="28">
        <v>1</v>
      </c>
      <c r="U242" s="28">
        <v>1</v>
      </c>
      <c r="V242" s="28">
        <v>1</v>
      </c>
      <c r="W242" s="28">
        <v>1</v>
      </c>
      <c r="X242" s="28">
        <v>1</v>
      </c>
    </row>
    <row r="243" spans="1:24" x14ac:dyDescent="0.25">
      <c r="B243" s="42"/>
      <c r="C243" s="26"/>
      <c r="D243" s="26"/>
      <c r="E243" s="26"/>
      <c r="F243" s="26"/>
      <c r="G243" s="26"/>
      <c r="H243" s="26"/>
      <c r="I243" s="26"/>
      <c r="J243" s="26"/>
      <c r="K243" s="26"/>
      <c r="L243" s="26"/>
      <c r="M243" s="26"/>
      <c r="N243" s="26"/>
      <c r="O243" s="26"/>
      <c r="P243" s="26"/>
      <c r="Q243" s="26"/>
      <c r="R243" s="26"/>
      <c r="S243" s="26"/>
      <c r="T243" s="26"/>
      <c r="U243" s="26"/>
      <c r="V243" s="26"/>
      <c r="W243" s="26"/>
      <c r="X243" s="26"/>
    </row>
    <row r="244" spans="1:24" x14ac:dyDescent="0.25">
      <c r="A244" s="37">
        <v>339</v>
      </c>
      <c r="B244" s="42" t="s">
        <v>86</v>
      </c>
      <c r="C244" s="24">
        <v>0</v>
      </c>
      <c r="D244" s="24">
        <v>0</v>
      </c>
      <c r="E244" s="24">
        <v>0</v>
      </c>
      <c r="F244" s="24">
        <v>0</v>
      </c>
      <c r="G244" s="24">
        <v>0</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v>0</v>
      </c>
    </row>
    <row r="245" spans="1:24" x14ac:dyDescent="0.25">
      <c r="A245" s="37">
        <v>340</v>
      </c>
      <c r="B245" s="42" t="s">
        <v>87</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v>0</v>
      </c>
    </row>
    <row r="246" spans="1:24" x14ac:dyDescent="0.25">
      <c r="B246" s="42"/>
      <c r="C246" s="26"/>
      <c r="D246" s="26"/>
      <c r="E246" s="26"/>
      <c r="F246" s="26"/>
      <c r="G246" s="26"/>
      <c r="H246" s="26"/>
      <c r="I246" s="26"/>
      <c r="J246" s="26"/>
      <c r="K246" s="26"/>
      <c r="L246" s="26"/>
      <c r="M246" s="26"/>
      <c r="N246" s="26"/>
      <c r="O246" s="26"/>
      <c r="P246" s="26"/>
      <c r="Q246" s="26"/>
      <c r="R246" s="26"/>
      <c r="S246" s="26"/>
      <c r="T246" s="26"/>
      <c r="U246" s="26"/>
      <c r="V246" s="26"/>
      <c r="W246" s="26"/>
      <c r="X246" s="26"/>
    </row>
    <row r="247" spans="1:24" x14ac:dyDescent="0.25">
      <c r="A247" s="37">
        <v>366</v>
      </c>
      <c r="B247" s="42" t="s">
        <v>88</v>
      </c>
      <c r="C247" s="36">
        <v>0</v>
      </c>
      <c r="D247" s="36">
        <v>0</v>
      </c>
      <c r="E247" s="36">
        <v>0</v>
      </c>
      <c r="F247" s="36">
        <v>0</v>
      </c>
      <c r="G247" s="36">
        <v>0</v>
      </c>
      <c r="H247" s="36">
        <v>0</v>
      </c>
      <c r="I247" s="36">
        <v>0</v>
      </c>
      <c r="J247" s="36">
        <v>0</v>
      </c>
      <c r="K247" s="36">
        <v>0</v>
      </c>
      <c r="L247" s="36">
        <v>0</v>
      </c>
      <c r="M247" s="36">
        <v>0</v>
      </c>
      <c r="N247" s="36">
        <v>0</v>
      </c>
      <c r="O247" s="36">
        <v>0</v>
      </c>
      <c r="P247" s="36">
        <v>0</v>
      </c>
      <c r="Q247" s="36">
        <v>0</v>
      </c>
      <c r="R247" s="36">
        <v>0</v>
      </c>
      <c r="S247" s="36">
        <v>0</v>
      </c>
      <c r="T247" s="36">
        <v>0</v>
      </c>
      <c r="U247" s="36">
        <v>0</v>
      </c>
      <c r="V247" s="36">
        <v>0</v>
      </c>
      <c r="W247" s="36">
        <v>0</v>
      </c>
      <c r="X247" s="36" t="e">
        <v>#REF!</v>
      </c>
    </row>
    <row r="248" spans="1:24" x14ac:dyDescent="0.25">
      <c r="A248" s="37">
        <v>368</v>
      </c>
      <c r="B248" s="42" t="s">
        <v>89</v>
      </c>
      <c r="C248" s="28">
        <v>0</v>
      </c>
      <c r="D248" s="28">
        <v>0</v>
      </c>
      <c r="E248" s="28">
        <v>0</v>
      </c>
      <c r="F248" s="28">
        <v>0</v>
      </c>
      <c r="G248" s="28">
        <v>0</v>
      </c>
      <c r="H248" s="28">
        <v>0</v>
      </c>
      <c r="I248" s="28">
        <v>0</v>
      </c>
      <c r="J248" s="28">
        <v>0</v>
      </c>
      <c r="K248" s="28">
        <v>0</v>
      </c>
      <c r="L248" s="28">
        <v>0</v>
      </c>
      <c r="M248" s="28">
        <v>0</v>
      </c>
      <c r="N248" s="28">
        <v>0</v>
      </c>
      <c r="O248" s="28">
        <v>0</v>
      </c>
      <c r="P248" s="28">
        <v>0</v>
      </c>
      <c r="Q248" s="28">
        <v>0</v>
      </c>
      <c r="R248" s="28">
        <v>0</v>
      </c>
      <c r="S248" s="28">
        <v>0</v>
      </c>
      <c r="T248" s="28">
        <v>0</v>
      </c>
      <c r="U248" s="28">
        <v>0</v>
      </c>
      <c r="V248" s="28">
        <v>0</v>
      </c>
      <c r="W248" s="28">
        <v>0</v>
      </c>
      <c r="X248" s="28">
        <v>0</v>
      </c>
    </row>
    <row r="249" spans="1:24" x14ac:dyDescent="0.25">
      <c r="A249" s="37">
        <v>369</v>
      </c>
      <c r="B249" s="42" t="s">
        <v>90</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v>0</v>
      </c>
    </row>
    <row r="250" spans="1:24" x14ac:dyDescent="0.25">
      <c r="A250" s="37">
        <v>370</v>
      </c>
      <c r="B250" s="42" t="s">
        <v>91</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v>0</v>
      </c>
    </row>
    <row r="251" spans="1:24" x14ac:dyDescent="0.25">
      <c r="B251" s="42"/>
      <c r="C251" s="26"/>
      <c r="D251" s="26"/>
      <c r="E251" s="26"/>
      <c r="F251" s="26"/>
      <c r="G251" s="26"/>
      <c r="H251" s="26"/>
      <c r="I251" s="26"/>
      <c r="J251" s="26"/>
      <c r="K251" s="26"/>
      <c r="L251" s="26"/>
      <c r="M251" s="26"/>
      <c r="N251" s="26"/>
      <c r="O251" s="26"/>
      <c r="P251" s="26"/>
      <c r="Q251" s="26"/>
      <c r="R251" s="26"/>
      <c r="S251" s="26"/>
      <c r="T251" s="26"/>
      <c r="U251" s="26"/>
      <c r="V251" s="26"/>
      <c r="W251" s="26"/>
      <c r="X251" s="26"/>
    </row>
    <row r="252" spans="1:24" x14ac:dyDescent="0.25">
      <c r="A252" s="37">
        <v>380</v>
      </c>
      <c r="B252" s="42" t="s">
        <v>37</v>
      </c>
      <c r="C252" s="24">
        <v>0</v>
      </c>
      <c r="D252" s="24">
        <v>0</v>
      </c>
      <c r="E252" s="24">
        <v>0</v>
      </c>
      <c r="F252" s="24">
        <v>0</v>
      </c>
      <c r="G252" s="24">
        <v>0</v>
      </c>
      <c r="H252" s="24">
        <v>0</v>
      </c>
      <c r="I252" s="24">
        <v>0</v>
      </c>
      <c r="J252" s="24">
        <v>0</v>
      </c>
      <c r="K252" s="24">
        <v>0</v>
      </c>
      <c r="L252" s="24">
        <v>0</v>
      </c>
      <c r="M252" s="24">
        <v>0</v>
      </c>
      <c r="N252" s="24">
        <v>0</v>
      </c>
      <c r="O252" s="24">
        <v>0</v>
      </c>
      <c r="P252" s="24">
        <v>0</v>
      </c>
      <c r="Q252" s="24">
        <v>0</v>
      </c>
      <c r="R252" s="24">
        <v>0</v>
      </c>
      <c r="S252" s="24">
        <v>0</v>
      </c>
      <c r="T252" s="24">
        <v>0</v>
      </c>
      <c r="U252" s="24">
        <v>0</v>
      </c>
      <c r="V252" s="24">
        <v>0</v>
      </c>
      <c r="W252" s="24">
        <v>0</v>
      </c>
      <c r="X252" s="24">
        <v>0</v>
      </c>
    </row>
    <row r="253" spans="1:24" x14ac:dyDescent="0.25">
      <c r="A253" s="37">
        <v>381</v>
      </c>
      <c r="B253" s="42" t="s">
        <v>75</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v>0</v>
      </c>
    </row>
    <row r="254" spans="1:24" x14ac:dyDescent="0.25">
      <c r="A254" s="37">
        <v>382</v>
      </c>
      <c r="B254" s="42" t="s">
        <v>76</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v>0</v>
      </c>
    </row>
    <row r="255" spans="1:24" x14ac:dyDescent="0.25">
      <c r="A255" s="37">
        <v>383</v>
      </c>
      <c r="B255" s="42" t="s">
        <v>40</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v>0</v>
      </c>
    </row>
    <row r="257" spans="1:24" x14ac:dyDescent="0.25">
      <c r="A257" s="37">
        <v>1</v>
      </c>
      <c r="B257" s="42" t="s">
        <v>103</v>
      </c>
      <c r="C257" s="42" t="s">
        <v>103</v>
      </c>
      <c r="D257" s="42"/>
      <c r="E257" s="42"/>
      <c r="F257" s="42"/>
      <c r="G257" s="42"/>
      <c r="H257" s="42"/>
      <c r="I257" s="42"/>
      <c r="J257" s="42"/>
      <c r="K257" s="42"/>
      <c r="L257" s="42"/>
      <c r="M257" s="42"/>
      <c r="N257" s="42"/>
      <c r="O257" s="42"/>
      <c r="P257" s="42"/>
      <c r="Q257" s="42"/>
      <c r="R257" s="42"/>
      <c r="S257" s="42"/>
      <c r="T257" s="42"/>
      <c r="U257" s="42"/>
      <c r="V257" s="42"/>
      <c r="W257" s="42"/>
      <c r="X257" s="42"/>
    </row>
    <row r="258" spans="1:24" x14ac:dyDescent="0.25">
      <c r="A258" s="37">
        <v>283</v>
      </c>
      <c r="B258" s="42" t="s">
        <v>73</v>
      </c>
      <c r="C258" s="42">
        <v>2020</v>
      </c>
      <c r="D258" s="42">
        <v>2021</v>
      </c>
      <c r="E258" s="42">
        <v>2022</v>
      </c>
      <c r="F258" s="42">
        <v>2023</v>
      </c>
      <c r="G258" s="42">
        <v>2024</v>
      </c>
      <c r="H258" s="42">
        <v>2025</v>
      </c>
      <c r="I258" s="42">
        <v>2026</v>
      </c>
      <c r="J258" s="42">
        <v>2027</v>
      </c>
      <c r="K258" s="42">
        <v>2028</v>
      </c>
      <c r="L258" s="42">
        <v>2029</v>
      </c>
      <c r="M258" s="42">
        <v>2030</v>
      </c>
      <c r="N258" s="42">
        <v>2031</v>
      </c>
      <c r="O258" s="42">
        <v>2032</v>
      </c>
      <c r="P258" s="42">
        <v>2033</v>
      </c>
      <c r="Q258" s="42">
        <v>2034</v>
      </c>
      <c r="R258" s="42">
        <v>2035</v>
      </c>
      <c r="S258" s="42">
        <v>2036</v>
      </c>
      <c r="T258" s="42">
        <v>2037</v>
      </c>
      <c r="U258" s="42">
        <v>2038</v>
      </c>
      <c r="V258" s="42">
        <v>2039</v>
      </c>
      <c r="W258" s="42">
        <v>2040</v>
      </c>
      <c r="X258" s="42">
        <v>2041</v>
      </c>
    </row>
    <row r="259" spans="1:24" x14ac:dyDescent="0.25">
      <c r="A259" s="37">
        <v>285</v>
      </c>
      <c r="B259" s="42" t="s">
        <v>104</v>
      </c>
      <c r="C259" s="24">
        <v>0</v>
      </c>
      <c r="D259" s="24">
        <v>0</v>
      </c>
      <c r="E259" s="24">
        <v>0</v>
      </c>
      <c r="F259" s="24">
        <v>0</v>
      </c>
      <c r="G259" s="24">
        <v>0</v>
      </c>
      <c r="H259" s="24">
        <v>0</v>
      </c>
      <c r="I259" s="24">
        <v>0</v>
      </c>
      <c r="J259" s="24">
        <v>0</v>
      </c>
      <c r="K259" s="24">
        <v>0</v>
      </c>
      <c r="L259" s="24">
        <v>0</v>
      </c>
      <c r="M259" s="24">
        <v>0</v>
      </c>
      <c r="N259" s="24">
        <v>0</v>
      </c>
      <c r="O259" s="24">
        <v>0</v>
      </c>
      <c r="P259" s="24">
        <v>0</v>
      </c>
      <c r="Q259" s="24">
        <v>0</v>
      </c>
      <c r="R259" s="24">
        <v>0</v>
      </c>
      <c r="S259" s="24">
        <v>0</v>
      </c>
      <c r="T259" s="24">
        <v>0</v>
      </c>
      <c r="U259" s="24">
        <v>0</v>
      </c>
      <c r="V259" s="24">
        <v>0</v>
      </c>
      <c r="W259" s="24">
        <v>0</v>
      </c>
      <c r="X259" s="24">
        <v>0</v>
      </c>
    </row>
    <row r="260" spans="1:24" x14ac:dyDescent="0.25">
      <c r="A260" s="37">
        <v>287</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v>0</v>
      </c>
    </row>
    <row r="261" spans="1:24" x14ac:dyDescent="0.25">
      <c r="A261" s="37">
        <v>289</v>
      </c>
      <c r="B261" s="42" t="s">
        <v>105</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v>0</v>
      </c>
    </row>
    <row r="262" spans="1:24" x14ac:dyDescent="0.25">
      <c r="A262" s="37">
        <v>299</v>
      </c>
      <c r="B262" s="42" t="s">
        <v>78</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v>0</v>
      </c>
    </row>
    <row r="263" spans="1:24" x14ac:dyDescent="0.25">
      <c r="A263" s="37">
        <v>301</v>
      </c>
      <c r="B263" s="42" t="s">
        <v>106</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v>0</v>
      </c>
    </row>
    <row r="264" spans="1:24" x14ac:dyDescent="0.25">
      <c r="A264" s="37">
        <v>303</v>
      </c>
      <c r="B264" s="42" t="s">
        <v>107</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v>0</v>
      </c>
    </row>
    <row r="265" spans="1:24" x14ac:dyDescent="0.25">
      <c r="B265" s="42"/>
      <c r="C265" s="26"/>
      <c r="D265" s="26"/>
      <c r="E265" s="26"/>
      <c r="F265" s="26"/>
      <c r="G265" s="26"/>
      <c r="H265" s="26"/>
      <c r="I265" s="26"/>
      <c r="J265" s="26"/>
      <c r="K265" s="26"/>
      <c r="L265" s="26"/>
      <c r="M265" s="26"/>
      <c r="N265" s="26"/>
      <c r="O265" s="26"/>
      <c r="P265" s="26"/>
      <c r="Q265" s="26"/>
      <c r="R265" s="26"/>
      <c r="S265" s="26"/>
      <c r="T265" s="26"/>
      <c r="U265" s="26"/>
      <c r="V265" s="26"/>
      <c r="W265" s="26"/>
      <c r="X265" s="26"/>
    </row>
    <row r="266" spans="1:24" x14ac:dyDescent="0.25">
      <c r="A266" s="37">
        <v>330</v>
      </c>
      <c r="B266" s="42" t="s">
        <v>82</v>
      </c>
      <c r="C266" s="36">
        <v>0</v>
      </c>
      <c r="D266" s="36">
        <v>0</v>
      </c>
      <c r="E266" s="36">
        <v>0</v>
      </c>
      <c r="F266" s="36">
        <v>0</v>
      </c>
      <c r="G266" s="36">
        <v>0</v>
      </c>
      <c r="H266" s="36">
        <v>0</v>
      </c>
      <c r="I266" s="36">
        <v>0</v>
      </c>
      <c r="J266" s="36">
        <v>0</v>
      </c>
      <c r="K266" s="36">
        <v>0</v>
      </c>
      <c r="L266" s="36">
        <v>0</v>
      </c>
      <c r="M266" s="36">
        <v>0</v>
      </c>
      <c r="N266" s="36">
        <v>0</v>
      </c>
      <c r="O266" s="36">
        <v>0</v>
      </c>
      <c r="P266" s="36">
        <v>0</v>
      </c>
      <c r="Q266" s="36">
        <v>0</v>
      </c>
      <c r="R266" s="36">
        <v>0</v>
      </c>
      <c r="S266" s="36">
        <v>0</v>
      </c>
      <c r="T266" s="36">
        <v>0</v>
      </c>
      <c r="U266" s="36">
        <v>0</v>
      </c>
      <c r="V266" s="36">
        <v>0</v>
      </c>
      <c r="W266" s="36">
        <v>0</v>
      </c>
      <c r="X266" s="36" t="e">
        <v>#REF!</v>
      </c>
    </row>
    <row r="267" spans="1:24" x14ac:dyDescent="0.25">
      <c r="A267" s="37">
        <v>331</v>
      </c>
      <c r="B267" s="42" t="s">
        <v>83</v>
      </c>
      <c r="C267" s="28">
        <v>0</v>
      </c>
      <c r="D267" s="28">
        <v>0</v>
      </c>
      <c r="E267" s="28">
        <v>0</v>
      </c>
      <c r="F267" s="28">
        <v>0</v>
      </c>
      <c r="G267" s="28">
        <v>0</v>
      </c>
      <c r="H267" s="28">
        <v>0</v>
      </c>
      <c r="I267" s="28">
        <v>0</v>
      </c>
      <c r="J267" s="28">
        <v>0</v>
      </c>
      <c r="K267" s="28">
        <v>0</v>
      </c>
      <c r="L267" s="28">
        <v>0</v>
      </c>
      <c r="M267" s="28">
        <v>0</v>
      </c>
      <c r="N267" s="28">
        <v>0</v>
      </c>
      <c r="O267" s="28">
        <v>0</v>
      </c>
      <c r="P267" s="28">
        <v>0</v>
      </c>
      <c r="Q267" s="28">
        <v>0</v>
      </c>
      <c r="R267" s="28">
        <v>0</v>
      </c>
      <c r="S267" s="28">
        <v>0</v>
      </c>
      <c r="T267" s="28">
        <v>0</v>
      </c>
      <c r="U267" s="28">
        <v>0</v>
      </c>
      <c r="V267" s="28">
        <v>0</v>
      </c>
      <c r="W267" s="28">
        <v>0</v>
      </c>
      <c r="X267" s="28">
        <v>0</v>
      </c>
    </row>
    <row r="268" spans="1:24" x14ac:dyDescent="0.25">
      <c r="A268" s="37">
        <v>332</v>
      </c>
      <c r="B268" s="42" t="s">
        <v>84</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v>0</v>
      </c>
    </row>
    <row r="269" spans="1:24" x14ac:dyDescent="0.25">
      <c r="A269" s="37">
        <v>336</v>
      </c>
      <c r="B269" s="42" t="s">
        <v>85</v>
      </c>
      <c r="C269" s="28">
        <v>1</v>
      </c>
      <c r="D269" s="28">
        <v>1</v>
      </c>
      <c r="E269" s="28">
        <v>1</v>
      </c>
      <c r="F269" s="28">
        <v>1</v>
      </c>
      <c r="G269" s="28">
        <v>1</v>
      </c>
      <c r="H269" s="28">
        <v>1</v>
      </c>
      <c r="I269" s="28">
        <v>1</v>
      </c>
      <c r="J269" s="28">
        <v>1</v>
      </c>
      <c r="K269" s="28">
        <v>1</v>
      </c>
      <c r="L269" s="28">
        <v>1</v>
      </c>
      <c r="M269" s="28">
        <v>1</v>
      </c>
      <c r="N269" s="28">
        <v>1</v>
      </c>
      <c r="O269" s="28">
        <v>1</v>
      </c>
      <c r="P269" s="28">
        <v>1</v>
      </c>
      <c r="Q269" s="28">
        <v>1</v>
      </c>
      <c r="R269" s="28">
        <v>1</v>
      </c>
      <c r="S269" s="28">
        <v>1</v>
      </c>
      <c r="T269" s="28">
        <v>1</v>
      </c>
      <c r="U269" s="28">
        <v>1</v>
      </c>
      <c r="V269" s="28">
        <v>1</v>
      </c>
      <c r="W269" s="28">
        <v>1</v>
      </c>
      <c r="X269" s="28">
        <v>1</v>
      </c>
    </row>
    <row r="270" spans="1:24" x14ac:dyDescent="0.25">
      <c r="B270" s="42"/>
      <c r="C270" s="26"/>
      <c r="D270" s="26"/>
      <c r="E270" s="26"/>
      <c r="F270" s="26"/>
      <c r="G270" s="26"/>
      <c r="H270" s="26"/>
      <c r="I270" s="26"/>
      <c r="J270" s="26"/>
      <c r="K270" s="26"/>
      <c r="L270" s="26"/>
      <c r="M270" s="26"/>
      <c r="N270" s="26"/>
      <c r="O270" s="26"/>
      <c r="P270" s="26"/>
      <c r="Q270" s="26"/>
      <c r="R270" s="26"/>
      <c r="S270" s="26"/>
      <c r="T270" s="26"/>
      <c r="U270" s="26"/>
      <c r="V270" s="26"/>
      <c r="W270" s="26"/>
      <c r="X270" s="26"/>
    </row>
    <row r="271" spans="1:24" x14ac:dyDescent="0.25">
      <c r="A271" s="37">
        <v>339</v>
      </c>
      <c r="B271" s="42" t="s">
        <v>86</v>
      </c>
      <c r="C271" s="24">
        <v>0</v>
      </c>
      <c r="D271" s="24">
        <v>0</v>
      </c>
      <c r="E271" s="24">
        <v>0</v>
      </c>
      <c r="F271" s="24">
        <v>0</v>
      </c>
      <c r="G271" s="24">
        <v>0</v>
      </c>
      <c r="H271" s="24">
        <v>0</v>
      </c>
      <c r="I271" s="24">
        <v>0</v>
      </c>
      <c r="J271" s="24">
        <v>0</v>
      </c>
      <c r="K271" s="24">
        <v>0</v>
      </c>
      <c r="L271" s="24">
        <v>0</v>
      </c>
      <c r="M271" s="24">
        <v>0</v>
      </c>
      <c r="N271" s="24">
        <v>0</v>
      </c>
      <c r="O271" s="24">
        <v>0</v>
      </c>
      <c r="P271" s="24">
        <v>0</v>
      </c>
      <c r="Q271" s="24">
        <v>0</v>
      </c>
      <c r="R271" s="24">
        <v>0</v>
      </c>
      <c r="S271" s="24">
        <v>0</v>
      </c>
      <c r="T271" s="24">
        <v>0</v>
      </c>
      <c r="U271" s="24">
        <v>0</v>
      </c>
      <c r="V271" s="24">
        <v>0</v>
      </c>
      <c r="W271" s="24">
        <v>0</v>
      </c>
      <c r="X271" s="24">
        <v>0</v>
      </c>
    </row>
    <row r="272" spans="1:24" x14ac:dyDescent="0.25">
      <c r="A272" s="37">
        <v>340</v>
      </c>
      <c r="B272" s="42" t="s">
        <v>87</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v>0</v>
      </c>
    </row>
    <row r="273" spans="1:24" x14ac:dyDescent="0.25">
      <c r="B273" s="42"/>
      <c r="C273" s="26"/>
      <c r="D273" s="26"/>
      <c r="E273" s="26"/>
      <c r="F273" s="26"/>
      <c r="G273" s="26"/>
      <c r="H273" s="26"/>
      <c r="I273" s="26"/>
      <c r="J273" s="26"/>
      <c r="K273" s="26"/>
      <c r="L273" s="26"/>
      <c r="M273" s="26"/>
      <c r="N273" s="26"/>
      <c r="O273" s="26"/>
      <c r="P273" s="26"/>
      <c r="Q273" s="26"/>
      <c r="R273" s="26"/>
      <c r="S273" s="26"/>
      <c r="T273" s="26"/>
      <c r="U273" s="26"/>
      <c r="V273" s="26"/>
      <c r="W273" s="26"/>
      <c r="X273" s="26"/>
    </row>
    <row r="274" spans="1:24" x14ac:dyDescent="0.25">
      <c r="A274" s="37">
        <v>366</v>
      </c>
      <c r="B274" s="42" t="s">
        <v>88</v>
      </c>
      <c r="C274" s="36">
        <v>0</v>
      </c>
      <c r="D274" s="36">
        <v>0</v>
      </c>
      <c r="E274" s="36">
        <v>0</v>
      </c>
      <c r="F274" s="36">
        <v>0</v>
      </c>
      <c r="G274" s="36">
        <v>0</v>
      </c>
      <c r="H274" s="36">
        <v>0</v>
      </c>
      <c r="I274" s="36">
        <v>0</v>
      </c>
      <c r="J274" s="36">
        <v>0</v>
      </c>
      <c r="K274" s="36">
        <v>0</v>
      </c>
      <c r="L274" s="36">
        <v>0</v>
      </c>
      <c r="M274" s="36">
        <v>0</v>
      </c>
      <c r="N274" s="36">
        <v>0</v>
      </c>
      <c r="O274" s="36">
        <v>0</v>
      </c>
      <c r="P274" s="36">
        <v>0</v>
      </c>
      <c r="Q274" s="36">
        <v>0</v>
      </c>
      <c r="R274" s="36">
        <v>0</v>
      </c>
      <c r="S274" s="36">
        <v>0</v>
      </c>
      <c r="T274" s="36">
        <v>0</v>
      </c>
      <c r="U274" s="36">
        <v>0</v>
      </c>
      <c r="V274" s="36">
        <v>0</v>
      </c>
      <c r="W274" s="36">
        <v>0</v>
      </c>
      <c r="X274" s="36" t="e">
        <v>#REF!</v>
      </c>
    </row>
    <row r="275" spans="1:24" x14ac:dyDescent="0.25">
      <c r="A275" s="37">
        <v>368</v>
      </c>
      <c r="B275" s="42" t="s">
        <v>89</v>
      </c>
      <c r="C275" s="28">
        <v>0</v>
      </c>
      <c r="D275" s="28">
        <v>0</v>
      </c>
      <c r="E275" s="28">
        <v>0</v>
      </c>
      <c r="F275" s="28">
        <v>0</v>
      </c>
      <c r="G275" s="28">
        <v>0</v>
      </c>
      <c r="H275" s="28">
        <v>0</v>
      </c>
      <c r="I275" s="28">
        <v>0</v>
      </c>
      <c r="J275" s="28">
        <v>0</v>
      </c>
      <c r="K275" s="28">
        <v>0</v>
      </c>
      <c r="L275" s="28">
        <v>0</v>
      </c>
      <c r="M275" s="28">
        <v>0</v>
      </c>
      <c r="N275" s="28">
        <v>0</v>
      </c>
      <c r="O275" s="28">
        <v>0</v>
      </c>
      <c r="P275" s="28">
        <v>0</v>
      </c>
      <c r="Q275" s="28">
        <v>0</v>
      </c>
      <c r="R275" s="28">
        <v>0</v>
      </c>
      <c r="S275" s="28">
        <v>0</v>
      </c>
      <c r="T275" s="28">
        <v>0</v>
      </c>
      <c r="U275" s="28">
        <v>0</v>
      </c>
      <c r="V275" s="28">
        <v>0</v>
      </c>
      <c r="W275" s="28">
        <v>0</v>
      </c>
      <c r="X275" s="28">
        <v>0</v>
      </c>
    </row>
    <row r="276" spans="1:24" x14ac:dyDescent="0.25">
      <c r="A276" s="37">
        <v>369</v>
      </c>
      <c r="B276" s="42" t="s">
        <v>90</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v>0</v>
      </c>
    </row>
    <row r="277" spans="1:24" x14ac:dyDescent="0.25">
      <c r="A277" s="37">
        <v>370</v>
      </c>
      <c r="B277" s="42" t="s">
        <v>91</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v>0</v>
      </c>
    </row>
    <row r="278" spans="1:24" x14ac:dyDescent="0.25">
      <c r="B278" s="42"/>
      <c r="C278" s="26"/>
      <c r="D278" s="26"/>
      <c r="E278" s="26"/>
      <c r="F278" s="26"/>
      <c r="G278" s="26"/>
      <c r="H278" s="26"/>
      <c r="I278" s="26"/>
      <c r="J278" s="26"/>
      <c r="K278" s="26"/>
      <c r="L278" s="26"/>
      <c r="M278" s="26"/>
      <c r="N278" s="26"/>
      <c r="O278" s="26"/>
      <c r="P278" s="26"/>
      <c r="Q278" s="26"/>
      <c r="R278" s="26"/>
      <c r="S278" s="26"/>
      <c r="T278" s="26"/>
      <c r="U278" s="26"/>
      <c r="V278" s="26"/>
      <c r="W278" s="26"/>
      <c r="X278" s="26"/>
    </row>
    <row r="279" spans="1:24" x14ac:dyDescent="0.25">
      <c r="A279" s="37">
        <v>380</v>
      </c>
      <c r="B279" s="42" t="s">
        <v>37</v>
      </c>
      <c r="C279" s="24">
        <v>0</v>
      </c>
      <c r="D279" s="24">
        <v>0</v>
      </c>
      <c r="E279" s="24">
        <v>0</v>
      </c>
      <c r="F279" s="24">
        <v>0</v>
      </c>
      <c r="G279" s="24">
        <v>0</v>
      </c>
      <c r="H279" s="24">
        <v>0</v>
      </c>
      <c r="I279" s="24">
        <v>0</v>
      </c>
      <c r="J279" s="24">
        <v>0</v>
      </c>
      <c r="K279" s="24">
        <v>0</v>
      </c>
      <c r="L279" s="24">
        <v>0</v>
      </c>
      <c r="M279" s="24">
        <v>0</v>
      </c>
      <c r="N279" s="24">
        <v>0</v>
      </c>
      <c r="O279" s="24">
        <v>0</v>
      </c>
      <c r="P279" s="24">
        <v>0</v>
      </c>
      <c r="Q279" s="24">
        <v>0</v>
      </c>
      <c r="R279" s="24">
        <v>0</v>
      </c>
      <c r="S279" s="24">
        <v>0</v>
      </c>
      <c r="T279" s="24">
        <v>0</v>
      </c>
      <c r="U279" s="24">
        <v>0</v>
      </c>
      <c r="V279" s="24">
        <v>0</v>
      </c>
      <c r="W279" s="24">
        <v>0</v>
      </c>
      <c r="X279" s="24">
        <v>0</v>
      </c>
    </row>
    <row r="280" spans="1:24" x14ac:dyDescent="0.25">
      <c r="A280" s="37">
        <v>381</v>
      </c>
      <c r="B280" s="42" t="s">
        <v>75</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v>0</v>
      </c>
    </row>
    <row r="281" spans="1:24" x14ac:dyDescent="0.25">
      <c r="A281" s="37">
        <v>382</v>
      </c>
      <c r="B281" s="42" t="s">
        <v>76</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v>0</v>
      </c>
    </row>
    <row r="282" spans="1:24" x14ac:dyDescent="0.25">
      <c r="A282" s="37">
        <v>383</v>
      </c>
      <c r="B282" s="42" t="s">
        <v>40</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v>0</v>
      </c>
    </row>
    <row r="283" spans="1:24" x14ac:dyDescent="0.25">
      <c r="B283" s="43"/>
    </row>
    <row r="284" spans="1:24" x14ac:dyDescent="0.25">
      <c r="A284" s="37">
        <v>1</v>
      </c>
      <c r="B284" s="42" t="s">
        <v>103</v>
      </c>
      <c r="C284" s="42" t="s">
        <v>103</v>
      </c>
      <c r="D284" s="42"/>
      <c r="E284" s="42"/>
      <c r="F284" s="42"/>
      <c r="G284" s="42"/>
      <c r="H284" s="42"/>
      <c r="I284" s="42"/>
      <c r="J284" s="42"/>
      <c r="K284" s="42"/>
      <c r="L284" s="42"/>
      <c r="M284" s="42"/>
      <c r="N284" s="42"/>
      <c r="O284" s="42"/>
      <c r="P284" s="42"/>
      <c r="Q284" s="42"/>
      <c r="R284" s="42"/>
      <c r="S284" s="42"/>
      <c r="T284" s="42"/>
      <c r="U284" s="42"/>
      <c r="V284" s="42"/>
      <c r="W284" s="42"/>
      <c r="X284" s="42"/>
    </row>
    <row r="285" spans="1:24" x14ac:dyDescent="0.25">
      <c r="A285" s="37">
        <v>283</v>
      </c>
      <c r="B285" s="42" t="s">
        <v>73</v>
      </c>
      <c r="C285" s="42">
        <v>2020</v>
      </c>
      <c r="D285" s="42">
        <v>2021</v>
      </c>
      <c r="E285" s="42">
        <v>2022</v>
      </c>
      <c r="F285" s="42">
        <v>2023</v>
      </c>
      <c r="G285" s="42">
        <v>2024</v>
      </c>
      <c r="H285" s="42">
        <v>2025</v>
      </c>
      <c r="I285" s="42">
        <v>2026</v>
      </c>
      <c r="J285" s="42">
        <v>2027</v>
      </c>
      <c r="K285" s="42">
        <v>2028</v>
      </c>
      <c r="L285" s="42">
        <v>2029</v>
      </c>
      <c r="M285" s="42">
        <v>2030</v>
      </c>
      <c r="N285" s="42">
        <v>2031</v>
      </c>
      <c r="O285" s="42">
        <v>2032</v>
      </c>
      <c r="P285" s="42">
        <v>2033</v>
      </c>
      <c r="Q285" s="42">
        <v>2034</v>
      </c>
      <c r="R285" s="42">
        <v>2035</v>
      </c>
      <c r="S285" s="42">
        <v>2036</v>
      </c>
      <c r="T285" s="42">
        <v>2037</v>
      </c>
      <c r="U285" s="42">
        <v>2038</v>
      </c>
      <c r="V285" s="42">
        <v>2039</v>
      </c>
      <c r="W285" s="42">
        <v>2040</v>
      </c>
      <c r="X285" s="42">
        <v>2041</v>
      </c>
    </row>
    <row r="286" spans="1:24" x14ac:dyDescent="0.25">
      <c r="A286" s="37">
        <v>285</v>
      </c>
      <c r="B286" s="42" t="s">
        <v>104</v>
      </c>
      <c r="C286" s="24">
        <v>0</v>
      </c>
      <c r="D286" s="24">
        <v>0</v>
      </c>
      <c r="E286" s="24">
        <v>0</v>
      </c>
      <c r="F286" s="24">
        <v>0</v>
      </c>
      <c r="G286" s="24">
        <v>0</v>
      </c>
      <c r="H286" s="24">
        <v>0</v>
      </c>
      <c r="I286" s="24">
        <v>0</v>
      </c>
      <c r="J286" s="24">
        <v>0</v>
      </c>
      <c r="K286" s="24">
        <v>0</v>
      </c>
      <c r="L286" s="24">
        <v>0</v>
      </c>
      <c r="M286" s="24">
        <v>0</v>
      </c>
      <c r="N286" s="24">
        <v>0</v>
      </c>
      <c r="O286" s="24">
        <v>0</v>
      </c>
      <c r="P286" s="24">
        <v>0</v>
      </c>
      <c r="Q286" s="24">
        <v>0</v>
      </c>
      <c r="R286" s="24">
        <v>0</v>
      </c>
      <c r="S286" s="24">
        <v>0</v>
      </c>
      <c r="T286" s="24">
        <v>0</v>
      </c>
      <c r="U286" s="24">
        <v>0</v>
      </c>
      <c r="V286" s="24">
        <v>0</v>
      </c>
      <c r="W286" s="24">
        <v>0</v>
      </c>
      <c r="X286" s="24">
        <v>0</v>
      </c>
    </row>
    <row r="287" spans="1:24" x14ac:dyDescent="0.25">
      <c r="A287" s="37">
        <v>287</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v>0</v>
      </c>
    </row>
    <row r="288" spans="1:24" x14ac:dyDescent="0.25">
      <c r="A288" s="37">
        <v>289</v>
      </c>
      <c r="B288" s="42" t="s">
        <v>105</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v>0</v>
      </c>
    </row>
    <row r="289" spans="1:24" x14ac:dyDescent="0.25">
      <c r="A289" s="37">
        <v>299</v>
      </c>
      <c r="B289" s="42" t="s">
        <v>78</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v>0</v>
      </c>
    </row>
    <row r="290" spans="1:24" x14ac:dyDescent="0.25">
      <c r="A290" s="37">
        <v>301</v>
      </c>
      <c r="B290" s="42" t="s">
        <v>106</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v>0</v>
      </c>
    </row>
    <row r="291" spans="1:24" x14ac:dyDescent="0.25">
      <c r="A291" s="37">
        <v>303</v>
      </c>
      <c r="B291" s="42" t="s">
        <v>107</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v>0</v>
      </c>
    </row>
    <row r="292" spans="1:24" x14ac:dyDescent="0.25">
      <c r="B292" s="42"/>
      <c r="C292" s="26"/>
      <c r="D292" s="26"/>
      <c r="E292" s="26"/>
      <c r="F292" s="26"/>
      <c r="G292" s="26"/>
      <c r="H292" s="26"/>
      <c r="I292" s="26"/>
      <c r="J292" s="26"/>
      <c r="K292" s="26"/>
      <c r="L292" s="26"/>
      <c r="M292" s="26"/>
      <c r="N292" s="26"/>
      <c r="O292" s="26"/>
      <c r="P292" s="26"/>
      <c r="Q292" s="26"/>
      <c r="R292" s="26"/>
      <c r="S292" s="26"/>
      <c r="T292" s="26"/>
      <c r="U292" s="26"/>
      <c r="V292" s="26"/>
      <c r="W292" s="26"/>
      <c r="X292" s="26"/>
    </row>
    <row r="293" spans="1:24" x14ac:dyDescent="0.25">
      <c r="A293" s="37">
        <v>330</v>
      </c>
      <c r="B293" s="42" t="s">
        <v>82</v>
      </c>
      <c r="C293" s="36">
        <v>0</v>
      </c>
      <c r="D293" s="36">
        <v>0</v>
      </c>
      <c r="E293" s="36">
        <v>0</v>
      </c>
      <c r="F293" s="36">
        <v>0</v>
      </c>
      <c r="G293" s="36">
        <v>0</v>
      </c>
      <c r="H293" s="36">
        <v>0</v>
      </c>
      <c r="I293" s="36">
        <v>0</v>
      </c>
      <c r="J293" s="36">
        <v>0</v>
      </c>
      <c r="K293" s="36">
        <v>0</v>
      </c>
      <c r="L293" s="36">
        <v>0</v>
      </c>
      <c r="M293" s="36">
        <v>0</v>
      </c>
      <c r="N293" s="36">
        <v>0</v>
      </c>
      <c r="O293" s="36">
        <v>0</v>
      </c>
      <c r="P293" s="36">
        <v>0</v>
      </c>
      <c r="Q293" s="36">
        <v>0</v>
      </c>
      <c r="R293" s="36">
        <v>0</v>
      </c>
      <c r="S293" s="36">
        <v>0</v>
      </c>
      <c r="T293" s="36">
        <v>0</v>
      </c>
      <c r="U293" s="36">
        <v>0</v>
      </c>
      <c r="V293" s="36">
        <v>0</v>
      </c>
      <c r="W293" s="36">
        <v>0</v>
      </c>
      <c r="X293" s="36" t="e">
        <v>#REF!</v>
      </c>
    </row>
    <row r="294" spans="1:24" x14ac:dyDescent="0.25">
      <c r="A294" s="37">
        <v>331</v>
      </c>
      <c r="B294" s="42" t="s">
        <v>83</v>
      </c>
      <c r="C294" s="28">
        <v>0</v>
      </c>
      <c r="D294" s="28">
        <v>0</v>
      </c>
      <c r="E294" s="28">
        <v>0</v>
      </c>
      <c r="F294" s="28">
        <v>0</v>
      </c>
      <c r="G294" s="28">
        <v>0</v>
      </c>
      <c r="H294" s="28">
        <v>0</v>
      </c>
      <c r="I294" s="28">
        <v>0</v>
      </c>
      <c r="J294" s="28">
        <v>0</v>
      </c>
      <c r="K294" s="28">
        <v>0</v>
      </c>
      <c r="L294" s="28">
        <v>0</v>
      </c>
      <c r="M294" s="28">
        <v>0</v>
      </c>
      <c r="N294" s="28">
        <v>0</v>
      </c>
      <c r="O294" s="28">
        <v>0</v>
      </c>
      <c r="P294" s="28">
        <v>0</v>
      </c>
      <c r="Q294" s="28">
        <v>0</v>
      </c>
      <c r="R294" s="28">
        <v>0</v>
      </c>
      <c r="S294" s="28">
        <v>0</v>
      </c>
      <c r="T294" s="28">
        <v>0</v>
      </c>
      <c r="U294" s="28">
        <v>0</v>
      </c>
      <c r="V294" s="28">
        <v>0</v>
      </c>
      <c r="W294" s="28">
        <v>0</v>
      </c>
      <c r="X294" s="28">
        <v>0</v>
      </c>
    </row>
    <row r="295" spans="1:24" x14ac:dyDescent="0.25">
      <c r="A295" s="37">
        <v>332</v>
      </c>
      <c r="B295" s="42" t="s">
        <v>84</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v>0</v>
      </c>
    </row>
    <row r="296" spans="1:24" x14ac:dyDescent="0.25">
      <c r="A296" s="37">
        <v>336</v>
      </c>
      <c r="B296" s="42" t="s">
        <v>85</v>
      </c>
      <c r="C296" s="28">
        <v>1</v>
      </c>
      <c r="D296" s="28">
        <v>1</v>
      </c>
      <c r="E296" s="28">
        <v>1</v>
      </c>
      <c r="F296" s="28">
        <v>1</v>
      </c>
      <c r="G296" s="28">
        <v>1</v>
      </c>
      <c r="H296" s="28">
        <v>1</v>
      </c>
      <c r="I296" s="28">
        <v>1</v>
      </c>
      <c r="J296" s="28">
        <v>1</v>
      </c>
      <c r="K296" s="28">
        <v>1</v>
      </c>
      <c r="L296" s="28">
        <v>1</v>
      </c>
      <c r="M296" s="28">
        <v>1</v>
      </c>
      <c r="N296" s="28">
        <v>1</v>
      </c>
      <c r="O296" s="28">
        <v>1</v>
      </c>
      <c r="P296" s="28">
        <v>1</v>
      </c>
      <c r="Q296" s="28">
        <v>1</v>
      </c>
      <c r="R296" s="28">
        <v>1</v>
      </c>
      <c r="S296" s="28">
        <v>1</v>
      </c>
      <c r="T296" s="28">
        <v>1</v>
      </c>
      <c r="U296" s="28">
        <v>1</v>
      </c>
      <c r="V296" s="28">
        <v>1</v>
      </c>
      <c r="W296" s="28">
        <v>1</v>
      </c>
      <c r="X296" s="28">
        <v>1</v>
      </c>
    </row>
    <row r="297" spans="1:24" x14ac:dyDescent="0.25">
      <c r="B297" s="42"/>
      <c r="C297" s="26"/>
      <c r="D297" s="26"/>
      <c r="E297" s="26"/>
      <c r="F297" s="26"/>
      <c r="G297" s="26"/>
      <c r="H297" s="26"/>
      <c r="I297" s="26"/>
      <c r="J297" s="26"/>
      <c r="K297" s="26"/>
      <c r="L297" s="26"/>
      <c r="M297" s="26"/>
      <c r="N297" s="26"/>
      <c r="O297" s="26"/>
      <c r="P297" s="26"/>
      <c r="Q297" s="26"/>
      <c r="R297" s="26"/>
      <c r="S297" s="26"/>
      <c r="T297" s="26"/>
      <c r="U297" s="26"/>
      <c r="V297" s="26"/>
      <c r="W297" s="26"/>
      <c r="X297" s="26"/>
    </row>
    <row r="298" spans="1:24" x14ac:dyDescent="0.25">
      <c r="A298" s="37">
        <v>339</v>
      </c>
      <c r="B298" s="42" t="s">
        <v>86</v>
      </c>
      <c r="C298" s="24">
        <v>0</v>
      </c>
      <c r="D298" s="24">
        <v>0</v>
      </c>
      <c r="E298" s="24">
        <v>0</v>
      </c>
      <c r="F298" s="24">
        <v>0</v>
      </c>
      <c r="G298" s="24">
        <v>0</v>
      </c>
      <c r="H298" s="24">
        <v>0</v>
      </c>
      <c r="I298" s="24">
        <v>0</v>
      </c>
      <c r="J298" s="24">
        <v>0</v>
      </c>
      <c r="K298" s="24">
        <v>0</v>
      </c>
      <c r="L298" s="24">
        <v>0</v>
      </c>
      <c r="M298" s="24">
        <v>0</v>
      </c>
      <c r="N298" s="24">
        <v>0</v>
      </c>
      <c r="O298" s="24">
        <v>0</v>
      </c>
      <c r="P298" s="24">
        <v>0</v>
      </c>
      <c r="Q298" s="24">
        <v>0</v>
      </c>
      <c r="R298" s="24">
        <v>0</v>
      </c>
      <c r="S298" s="24">
        <v>0</v>
      </c>
      <c r="T298" s="24">
        <v>0</v>
      </c>
      <c r="U298" s="24">
        <v>0</v>
      </c>
      <c r="V298" s="24">
        <v>0</v>
      </c>
      <c r="W298" s="24">
        <v>0</v>
      </c>
      <c r="X298" s="24">
        <v>0</v>
      </c>
    </row>
    <row r="299" spans="1:24" x14ac:dyDescent="0.25">
      <c r="A299" s="37">
        <v>340</v>
      </c>
      <c r="B299" s="42" t="s">
        <v>87</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v>0</v>
      </c>
    </row>
    <row r="300" spans="1:24" x14ac:dyDescent="0.25">
      <c r="B300" s="42"/>
      <c r="C300" s="26"/>
      <c r="D300" s="26"/>
      <c r="E300" s="26"/>
      <c r="F300" s="26"/>
      <c r="G300" s="26"/>
      <c r="H300" s="26"/>
      <c r="I300" s="26"/>
      <c r="J300" s="26"/>
      <c r="K300" s="26"/>
      <c r="L300" s="26"/>
      <c r="M300" s="26"/>
      <c r="N300" s="26"/>
      <c r="O300" s="26"/>
      <c r="P300" s="26"/>
      <c r="Q300" s="26"/>
      <c r="R300" s="26"/>
      <c r="S300" s="26"/>
      <c r="T300" s="26"/>
      <c r="U300" s="26"/>
      <c r="V300" s="26"/>
      <c r="W300" s="26"/>
      <c r="X300" s="26"/>
    </row>
    <row r="301" spans="1:24" x14ac:dyDescent="0.25">
      <c r="A301" s="37">
        <v>366</v>
      </c>
      <c r="B301" s="42" t="s">
        <v>88</v>
      </c>
      <c r="C301" s="36">
        <v>0</v>
      </c>
      <c r="D301" s="36">
        <v>0</v>
      </c>
      <c r="E301" s="36">
        <v>0</v>
      </c>
      <c r="F301" s="36">
        <v>0</v>
      </c>
      <c r="G301" s="36">
        <v>0</v>
      </c>
      <c r="H301" s="36">
        <v>0</v>
      </c>
      <c r="I301" s="36">
        <v>0</v>
      </c>
      <c r="J301" s="36">
        <v>0</v>
      </c>
      <c r="K301" s="36">
        <v>0</v>
      </c>
      <c r="L301" s="36">
        <v>0</v>
      </c>
      <c r="M301" s="36">
        <v>0</v>
      </c>
      <c r="N301" s="36">
        <v>0</v>
      </c>
      <c r="O301" s="36">
        <v>0</v>
      </c>
      <c r="P301" s="36">
        <v>0</v>
      </c>
      <c r="Q301" s="36">
        <v>0</v>
      </c>
      <c r="R301" s="36">
        <v>0</v>
      </c>
      <c r="S301" s="36">
        <v>0</v>
      </c>
      <c r="T301" s="36">
        <v>0</v>
      </c>
      <c r="U301" s="36">
        <v>0</v>
      </c>
      <c r="V301" s="36">
        <v>0</v>
      </c>
      <c r="W301" s="36">
        <v>0</v>
      </c>
      <c r="X301" s="36" t="e">
        <v>#REF!</v>
      </c>
    </row>
    <row r="302" spans="1:24" x14ac:dyDescent="0.25">
      <c r="A302" s="37">
        <v>368</v>
      </c>
      <c r="B302" s="42" t="s">
        <v>89</v>
      </c>
      <c r="C302" s="28">
        <v>0</v>
      </c>
      <c r="D302" s="28">
        <v>0</v>
      </c>
      <c r="E302" s="28">
        <v>0</v>
      </c>
      <c r="F302" s="28">
        <v>0</v>
      </c>
      <c r="G302" s="28">
        <v>0</v>
      </c>
      <c r="H302" s="28">
        <v>0</v>
      </c>
      <c r="I302" s="28">
        <v>0</v>
      </c>
      <c r="J302" s="28">
        <v>0</v>
      </c>
      <c r="K302" s="28">
        <v>0</v>
      </c>
      <c r="L302" s="28">
        <v>0</v>
      </c>
      <c r="M302" s="28">
        <v>0</v>
      </c>
      <c r="N302" s="28">
        <v>0</v>
      </c>
      <c r="O302" s="28">
        <v>0</v>
      </c>
      <c r="P302" s="28">
        <v>0</v>
      </c>
      <c r="Q302" s="28">
        <v>0</v>
      </c>
      <c r="R302" s="28">
        <v>0</v>
      </c>
      <c r="S302" s="28">
        <v>0</v>
      </c>
      <c r="T302" s="28">
        <v>0</v>
      </c>
      <c r="U302" s="28">
        <v>0</v>
      </c>
      <c r="V302" s="28">
        <v>0</v>
      </c>
      <c r="W302" s="28">
        <v>0</v>
      </c>
      <c r="X302" s="28">
        <v>0</v>
      </c>
    </row>
    <row r="303" spans="1:24" x14ac:dyDescent="0.25">
      <c r="A303" s="37">
        <v>369</v>
      </c>
      <c r="B303" s="42" t="s">
        <v>90</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v>0</v>
      </c>
    </row>
    <row r="304" spans="1:24" x14ac:dyDescent="0.25">
      <c r="A304" s="37">
        <v>370</v>
      </c>
      <c r="B304" s="42" t="s">
        <v>91</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v>0</v>
      </c>
    </row>
    <row r="305" spans="1:24" x14ac:dyDescent="0.25">
      <c r="B305" s="42"/>
      <c r="C305" s="26"/>
      <c r="D305" s="26"/>
      <c r="E305" s="26"/>
      <c r="F305" s="26"/>
      <c r="G305" s="26"/>
      <c r="H305" s="26"/>
      <c r="I305" s="26"/>
      <c r="J305" s="26"/>
      <c r="K305" s="26"/>
      <c r="L305" s="26"/>
      <c r="M305" s="26"/>
      <c r="N305" s="26"/>
      <c r="O305" s="26"/>
      <c r="P305" s="26"/>
      <c r="Q305" s="26"/>
      <c r="R305" s="26"/>
      <c r="S305" s="26"/>
      <c r="T305" s="26"/>
      <c r="U305" s="26"/>
      <c r="V305" s="26"/>
      <c r="W305" s="26"/>
      <c r="X305" s="26"/>
    </row>
    <row r="306" spans="1:24" x14ac:dyDescent="0.25">
      <c r="A306" s="37">
        <v>380</v>
      </c>
      <c r="B306" s="42" t="s">
        <v>37</v>
      </c>
      <c r="C306" s="24">
        <v>0</v>
      </c>
      <c r="D306" s="24">
        <v>0</v>
      </c>
      <c r="E306" s="24">
        <v>0</v>
      </c>
      <c r="F306" s="24">
        <v>0</v>
      </c>
      <c r="G306" s="24">
        <v>0</v>
      </c>
      <c r="H306" s="24">
        <v>0</v>
      </c>
      <c r="I306" s="24">
        <v>0</v>
      </c>
      <c r="J306" s="24">
        <v>0</v>
      </c>
      <c r="K306" s="24">
        <v>0</v>
      </c>
      <c r="L306" s="24">
        <v>0</v>
      </c>
      <c r="M306" s="24">
        <v>0</v>
      </c>
      <c r="N306" s="24">
        <v>0</v>
      </c>
      <c r="O306" s="24">
        <v>0</v>
      </c>
      <c r="P306" s="24">
        <v>0</v>
      </c>
      <c r="Q306" s="24">
        <v>0</v>
      </c>
      <c r="R306" s="24">
        <v>0</v>
      </c>
      <c r="S306" s="24">
        <v>0</v>
      </c>
      <c r="T306" s="24">
        <v>0</v>
      </c>
      <c r="U306" s="24">
        <v>0</v>
      </c>
      <c r="V306" s="24">
        <v>0</v>
      </c>
      <c r="W306" s="24">
        <v>0</v>
      </c>
      <c r="X306" s="24">
        <v>0</v>
      </c>
    </row>
    <row r="307" spans="1:24" x14ac:dyDescent="0.25">
      <c r="A307" s="37">
        <v>381</v>
      </c>
      <c r="B307" s="42" t="s">
        <v>75</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v>0</v>
      </c>
    </row>
    <row r="308" spans="1:24" x14ac:dyDescent="0.25">
      <c r="A308" s="37">
        <v>382</v>
      </c>
      <c r="B308" s="42" t="s">
        <v>76</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v>0</v>
      </c>
    </row>
    <row r="309" spans="1:24" x14ac:dyDescent="0.25">
      <c r="A309" s="37">
        <v>383</v>
      </c>
      <c r="B309" s="42" t="s">
        <v>40</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v>0</v>
      </c>
    </row>
    <row r="311" spans="1:24" x14ac:dyDescent="0.25">
      <c r="A311" s="37">
        <v>1</v>
      </c>
      <c r="B311" s="42" t="s">
        <v>103</v>
      </c>
      <c r="C311" s="42" t="s">
        <v>103</v>
      </c>
      <c r="D311" s="42"/>
      <c r="E311" s="42"/>
      <c r="F311" s="42"/>
      <c r="G311" s="42"/>
      <c r="H311" s="42"/>
      <c r="I311" s="42"/>
      <c r="J311" s="42"/>
      <c r="K311" s="42"/>
      <c r="L311" s="42"/>
      <c r="M311" s="42"/>
      <c r="N311" s="42"/>
      <c r="O311" s="42"/>
      <c r="P311" s="42"/>
      <c r="Q311" s="42"/>
      <c r="R311" s="42"/>
      <c r="S311" s="42"/>
      <c r="T311" s="42"/>
      <c r="U311" s="42"/>
      <c r="V311" s="42"/>
      <c r="W311" s="42"/>
      <c r="X311" s="42"/>
    </row>
    <row r="312" spans="1:24" x14ac:dyDescent="0.25">
      <c r="A312" s="37">
        <v>283</v>
      </c>
      <c r="B312" s="42" t="s">
        <v>73</v>
      </c>
      <c r="C312" s="42">
        <v>2020</v>
      </c>
      <c r="D312" s="42">
        <v>2021</v>
      </c>
      <c r="E312" s="42">
        <v>2022</v>
      </c>
      <c r="F312" s="42">
        <v>2023</v>
      </c>
      <c r="G312" s="42">
        <v>2024</v>
      </c>
      <c r="H312" s="42">
        <v>2025</v>
      </c>
      <c r="I312" s="42">
        <v>2026</v>
      </c>
      <c r="J312" s="42">
        <v>2027</v>
      </c>
      <c r="K312" s="42">
        <v>2028</v>
      </c>
      <c r="L312" s="42">
        <v>2029</v>
      </c>
      <c r="M312" s="42">
        <v>2030</v>
      </c>
      <c r="N312" s="42">
        <v>2031</v>
      </c>
      <c r="O312" s="42">
        <v>2032</v>
      </c>
      <c r="P312" s="42">
        <v>2033</v>
      </c>
      <c r="Q312" s="42">
        <v>2034</v>
      </c>
      <c r="R312" s="42">
        <v>2035</v>
      </c>
      <c r="S312" s="42">
        <v>2036</v>
      </c>
      <c r="T312" s="42">
        <v>2037</v>
      </c>
      <c r="U312" s="42">
        <v>2038</v>
      </c>
      <c r="V312" s="42">
        <v>2039</v>
      </c>
      <c r="W312" s="42">
        <v>2040</v>
      </c>
      <c r="X312" s="42">
        <v>2041</v>
      </c>
    </row>
    <row r="313" spans="1:24" x14ac:dyDescent="0.25">
      <c r="A313" s="37">
        <v>285</v>
      </c>
      <c r="B313" s="42" t="s">
        <v>104</v>
      </c>
      <c r="C313" s="24">
        <v>0</v>
      </c>
      <c r="D313" s="24">
        <v>0</v>
      </c>
      <c r="E313" s="24">
        <v>0</v>
      </c>
      <c r="F313" s="24">
        <v>0</v>
      </c>
      <c r="G313" s="24">
        <v>0</v>
      </c>
      <c r="H313" s="24">
        <v>0</v>
      </c>
      <c r="I313" s="24">
        <v>0</v>
      </c>
      <c r="J313" s="24">
        <v>0</v>
      </c>
      <c r="K313" s="24">
        <v>0</v>
      </c>
      <c r="L313" s="24">
        <v>0</v>
      </c>
      <c r="M313" s="24">
        <v>0</v>
      </c>
      <c r="N313" s="24">
        <v>0</v>
      </c>
      <c r="O313" s="24">
        <v>0</v>
      </c>
      <c r="P313" s="24">
        <v>0</v>
      </c>
      <c r="Q313" s="24">
        <v>0</v>
      </c>
      <c r="R313" s="24">
        <v>0</v>
      </c>
      <c r="S313" s="24">
        <v>0</v>
      </c>
      <c r="T313" s="24">
        <v>0</v>
      </c>
      <c r="U313" s="24">
        <v>0</v>
      </c>
      <c r="V313" s="24">
        <v>0</v>
      </c>
      <c r="W313" s="24">
        <v>0</v>
      </c>
      <c r="X313" s="24">
        <v>0</v>
      </c>
    </row>
    <row r="314" spans="1:24" x14ac:dyDescent="0.25">
      <c r="A314" s="37">
        <v>287</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v>0</v>
      </c>
    </row>
    <row r="315" spans="1:24" x14ac:dyDescent="0.25">
      <c r="A315" s="37">
        <v>289</v>
      </c>
      <c r="B315" s="42" t="s">
        <v>105</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v>0</v>
      </c>
    </row>
    <row r="316" spans="1:24" x14ac:dyDescent="0.25">
      <c r="A316" s="37">
        <v>299</v>
      </c>
      <c r="B316" s="42" t="s">
        <v>78</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v>0</v>
      </c>
    </row>
    <row r="317" spans="1:24" x14ac:dyDescent="0.25">
      <c r="A317" s="37">
        <v>301</v>
      </c>
      <c r="B317" s="42" t="s">
        <v>106</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v>0</v>
      </c>
    </row>
    <row r="318" spans="1:24" x14ac:dyDescent="0.25">
      <c r="A318" s="37">
        <v>303</v>
      </c>
      <c r="B318" s="42" t="s">
        <v>107</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v>0</v>
      </c>
    </row>
    <row r="319" spans="1:24" x14ac:dyDescent="0.25">
      <c r="B319" s="42"/>
      <c r="C319" s="26"/>
      <c r="D319" s="26"/>
      <c r="E319" s="26"/>
      <c r="F319" s="26"/>
      <c r="G319" s="26"/>
      <c r="H319" s="26"/>
      <c r="I319" s="26"/>
      <c r="J319" s="26"/>
      <c r="K319" s="26"/>
      <c r="L319" s="26"/>
      <c r="M319" s="26"/>
      <c r="N319" s="26"/>
      <c r="O319" s="26"/>
      <c r="P319" s="26"/>
      <c r="Q319" s="26"/>
      <c r="R319" s="26"/>
      <c r="S319" s="26"/>
      <c r="T319" s="26"/>
      <c r="U319" s="26"/>
      <c r="V319" s="26"/>
      <c r="W319" s="26"/>
      <c r="X319" s="26"/>
    </row>
    <row r="320" spans="1:24" x14ac:dyDescent="0.25">
      <c r="A320" s="37">
        <v>330</v>
      </c>
      <c r="B320" s="42" t="s">
        <v>82</v>
      </c>
      <c r="C320" s="36">
        <v>0</v>
      </c>
      <c r="D320" s="36">
        <v>0</v>
      </c>
      <c r="E320" s="36">
        <v>0</v>
      </c>
      <c r="F320" s="36">
        <v>0</v>
      </c>
      <c r="G320" s="36">
        <v>0</v>
      </c>
      <c r="H320" s="36">
        <v>0</v>
      </c>
      <c r="I320" s="36">
        <v>0</v>
      </c>
      <c r="J320" s="36">
        <v>0</v>
      </c>
      <c r="K320" s="36">
        <v>0</v>
      </c>
      <c r="L320" s="36">
        <v>0</v>
      </c>
      <c r="M320" s="36">
        <v>0</v>
      </c>
      <c r="N320" s="36">
        <v>0</v>
      </c>
      <c r="O320" s="36">
        <v>0</v>
      </c>
      <c r="P320" s="36">
        <v>0</v>
      </c>
      <c r="Q320" s="36">
        <v>0</v>
      </c>
      <c r="R320" s="36">
        <v>0</v>
      </c>
      <c r="S320" s="36">
        <v>0</v>
      </c>
      <c r="T320" s="36">
        <v>0</v>
      </c>
      <c r="U320" s="36">
        <v>0</v>
      </c>
      <c r="V320" s="36">
        <v>0</v>
      </c>
      <c r="W320" s="36">
        <v>0</v>
      </c>
      <c r="X320" s="36" t="e">
        <v>#REF!</v>
      </c>
    </row>
    <row r="321" spans="1:24" x14ac:dyDescent="0.25">
      <c r="A321" s="37">
        <v>331</v>
      </c>
      <c r="B321" s="42" t="s">
        <v>83</v>
      </c>
      <c r="C321" s="28">
        <v>0</v>
      </c>
      <c r="D321" s="28">
        <v>0</v>
      </c>
      <c r="E321" s="28">
        <v>0</v>
      </c>
      <c r="F321" s="28">
        <v>0</v>
      </c>
      <c r="G321" s="28">
        <v>0</v>
      </c>
      <c r="H321" s="28">
        <v>0</v>
      </c>
      <c r="I321" s="28">
        <v>0</v>
      </c>
      <c r="J321" s="28">
        <v>0</v>
      </c>
      <c r="K321" s="28">
        <v>0</v>
      </c>
      <c r="L321" s="28">
        <v>0</v>
      </c>
      <c r="M321" s="28">
        <v>0</v>
      </c>
      <c r="N321" s="28">
        <v>0</v>
      </c>
      <c r="O321" s="28">
        <v>0</v>
      </c>
      <c r="P321" s="28">
        <v>0</v>
      </c>
      <c r="Q321" s="28">
        <v>0</v>
      </c>
      <c r="R321" s="28">
        <v>0</v>
      </c>
      <c r="S321" s="28">
        <v>0</v>
      </c>
      <c r="T321" s="28">
        <v>0</v>
      </c>
      <c r="U321" s="28">
        <v>0</v>
      </c>
      <c r="V321" s="28">
        <v>0</v>
      </c>
      <c r="W321" s="28">
        <v>0</v>
      </c>
      <c r="X321" s="28">
        <v>0</v>
      </c>
    </row>
    <row r="322" spans="1:24" x14ac:dyDescent="0.25">
      <c r="A322" s="37">
        <v>332</v>
      </c>
      <c r="B322" s="42" t="s">
        <v>84</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v>0</v>
      </c>
    </row>
    <row r="323" spans="1:24" x14ac:dyDescent="0.25">
      <c r="A323" s="37">
        <v>336</v>
      </c>
      <c r="B323" s="42" t="s">
        <v>85</v>
      </c>
      <c r="C323" s="28">
        <v>1</v>
      </c>
      <c r="D323" s="28">
        <v>1</v>
      </c>
      <c r="E323" s="28">
        <v>1</v>
      </c>
      <c r="F323" s="28">
        <v>1</v>
      </c>
      <c r="G323" s="28">
        <v>1</v>
      </c>
      <c r="H323" s="28">
        <v>1</v>
      </c>
      <c r="I323" s="28">
        <v>1</v>
      </c>
      <c r="J323" s="28">
        <v>1</v>
      </c>
      <c r="K323" s="28">
        <v>1</v>
      </c>
      <c r="L323" s="28">
        <v>1</v>
      </c>
      <c r="M323" s="28">
        <v>1</v>
      </c>
      <c r="N323" s="28">
        <v>1</v>
      </c>
      <c r="O323" s="28">
        <v>1</v>
      </c>
      <c r="P323" s="28">
        <v>1</v>
      </c>
      <c r="Q323" s="28">
        <v>1</v>
      </c>
      <c r="R323" s="28">
        <v>1</v>
      </c>
      <c r="S323" s="28">
        <v>1</v>
      </c>
      <c r="T323" s="28">
        <v>1</v>
      </c>
      <c r="U323" s="28">
        <v>1</v>
      </c>
      <c r="V323" s="28">
        <v>1</v>
      </c>
      <c r="W323" s="28">
        <v>1</v>
      </c>
      <c r="X323" s="28">
        <v>1</v>
      </c>
    </row>
    <row r="324" spans="1:24" x14ac:dyDescent="0.25">
      <c r="B324" s="42"/>
      <c r="C324" s="26"/>
      <c r="D324" s="26"/>
      <c r="E324" s="26"/>
      <c r="F324" s="26"/>
      <c r="G324" s="26"/>
      <c r="H324" s="26"/>
      <c r="I324" s="26"/>
      <c r="J324" s="26"/>
      <c r="K324" s="26"/>
      <c r="L324" s="26"/>
      <c r="M324" s="26"/>
      <c r="N324" s="26"/>
      <c r="O324" s="26"/>
      <c r="P324" s="26"/>
      <c r="Q324" s="26"/>
      <c r="R324" s="26"/>
      <c r="S324" s="26"/>
      <c r="T324" s="26"/>
      <c r="U324" s="26"/>
      <c r="V324" s="26"/>
      <c r="W324" s="26"/>
      <c r="X324" s="26"/>
    </row>
    <row r="325" spans="1:24" x14ac:dyDescent="0.25">
      <c r="A325" s="37">
        <v>339</v>
      </c>
      <c r="B325" s="42" t="s">
        <v>86</v>
      </c>
      <c r="C325" s="24">
        <v>0</v>
      </c>
      <c r="D325" s="24">
        <v>0</v>
      </c>
      <c r="E325" s="24">
        <v>0</v>
      </c>
      <c r="F325" s="24">
        <v>0</v>
      </c>
      <c r="G325" s="24">
        <v>0</v>
      </c>
      <c r="H325" s="24">
        <v>0</v>
      </c>
      <c r="I325" s="24">
        <v>0</v>
      </c>
      <c r="J325" s="24">
        <v>0</v>
      </c>
      <c r="K325" s="24">
        <v>0</v>
      </c>
      <c r="L325" s="24">
        <v>0</v>
      </c>
      <c r="M325" s="24">
        <v>0</v>
      </c>
      <c r="N325" s="24">
        <v>0</v>
      </c>
      <c r="O325" s="24">
        <v>0</v>
      </c>
      <c r="P325" s="24">
        <v>0</v>
      </c>
      <c r="Q325" s="24">
        <v>0</v>
      </c>
      <c r="R325" s="24">
        <v>0</v>
      </c>
      <c r="S325" s="24">
        <v>0</v>
      </c>
      <c r="T325" s="24">
        <v>0</v>
      </c>
      <c r="U325" s="24">
        <v>0</v>
      </c>
      <c r="V325" s="24">
        <v>0</v>
      </c>
      <c r="W325" s="24">
        <v>0</v>
      </c>
      <c r="X325" s="24">
        <v>0</v>
      </c>
    </row>
    <row r="326" spans="1:24" x14ac:dyDescent="0.25">
      <c r="A326" s="37">
        <v>340</v>
      </c>
      <c r="B326" s="42" t="s">
        <v>87</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v>0</v>
      </c>
    </row>
    <row r="327" spans="1:24" x14ac:dyDescent="0.25">
      <c r="B327" s="42"/>
      <c r="C327" s="26"/>
      <c r="D327" s="26"/>
      <c r="E327" s="26"/>
      <c r="F327" s="26"/>
      <c r="G327" s="26"/>
      <c r="H327" s="26"/>
      <c r="I327" s="26"/>
      <c r="J327" s="26"/>
      <c r="K327" s="26"/>
      <c r="L327" s="26"/>
      <c r="M327" s="26"/>
      <c r="N327" s="26"/>
      <c r="O327" s="26"/>
      <c r="P327" s="26"/>
      <c r="Q327" s="26"/>
      <c r="R327" s="26"/>
      <c r="S327" s="26"/>
      <c r="T327" s="26"/>
      <c r="U327" s="26"/>
      <c r="V327" s="26"/>
      <c r="W327" s="26"/>
      <c r="X327" s="26"/>
    </row>
    <row r="328" spans="1:24" x14ac:dyDescent="0.25">
      <c r="A328" s="37">
        <v>366</v>
      </c>
      <c r="B328" s="42" t="s">
        <v>88</v>
      </c>
      <c r="C328" s="36">
        <v>0</v>
      </c>
      <c r="D328" s="36">
        <v>0</v>
      </c>
      <c r="E328" s="36">
        <v>0</v>
      </c>
      <c r="F328" s="36">
        <v>0</v>
      </c>
      <c r="G328" s="36">
        <v>0</v>
      </c>
      <c r="H328" s="36">
        <v>0</v>
      </c>
      <c r="I328" s="36">
        <v>0</v>
      </c>
      <c r="J328" s="36">
        <v>0</v>
      </c>
      <c r="K328" s="36">
        <v>0</v>
      </c>
      <c r="L328" s="36">
        <v>0</v>
      </c>
      <c r="M328" s="36">
        <v>0</v>
      </c>
      <c r="N328" s="36">
        <v>0</v>
      </c>
      <c r="O328" s="36">
        <v>0</v>
      </c>
      <c r="P328" s="36">
        <v>0</v>
      </c>
      <c r="Q328" s="36">
        <v>0</v>
      </c>
      <c r="R328" s="36">
        <v>0</v>
      </c>
      <c r="S328" s="36">
        <v>0</v>
      </c>
      <c r="T328" s="36">
        <v>0</v>
      </c>
      <c r="U328" s="36">
        <v>0</v>
      </c>
      <c r="V328" s="36">
        <v>0</v>
      </c>
      <c r="W328" s="36">
        <v>0</v>
      </c>
      <c r="X328" s="36" t="e">
        <v>#REF!</v>
      </c>
    </row>
    <row r="329" spans="1:24" x14ac:dyDescent="0.25">
      <c r="A329" s="37">
        <v>368</v>
      </c>
      <c r="B329" s="42" t="s">
        <v>89</v>
      </c>
      <c r="C329" s="28">
        <v>0</v>
      </c>
      <c r="D329" s="28">
        <v>0</v>
      </c>
      <c r="E329" s="28">
        <v>0</v>
      </c>
      <c r="F329" s="28">
        <v>0</v>
      </c>
      <c r="G329" s="28">
        <v>0</v>
      </c>
      <c r="H329" s="28">
        <v>0</v>
      </c>
      <c r="I329" s="28">
        <v>0</v>
      </c>
      <c r="J329" s="28">
        <v>0</v>
      </c>
      <c r="K329" s="28">
        <v>0</v>
      </c>
      <c r="L329" s="28">
        <v>0</v>
      </c>
      <c r="M329" s="28">
        <v>0</v>
      </c>
      <c r="N329" s="28">
        <v>0</v>
      </c>
      <c r="O329" s="28">
        <v>0</v>
      </c>
      <c r="P329" s="28">
        <v>0</v>
      </c>
      <c r="Q329" s="28">
        <v>0</v>
      </c>
      <c r="R329" s="28">
        <v>0</v>
      </c>
      <c r="S329" s="28">
        <v>0</v>
      </c>
      <c r="T329" s="28">
        <v>0</v>
      </c>
      <c r="U329" s="28">
        <v>0</v>
      </c>
      <c r="V329" s="28">
        <v>0</v>
      </c>
      <c r="W329" s="28">
        <v>0</v>
      </c>
      <c r="X329" s="28">
        <v>0</v>
      </c>
    </row>
    <row r="330" spans="1:24" x14ac:dyDescent="0.25">
      <c r="A330" s="37">
        <v>369</v>
      </c>
      <c r="B330" s="42" t="s">
        <v>90</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v>0</v>
      </c>
    </row>
    <row r="331" spans="1:24" x14ac:dyDescent="0.25">
      <c r="A331" s="37">
        <v>370</v>
      </c>
      <c r="B331" s="42" t="s">
        <v>91</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v>0</v>
      </c>
    </row>
    <row r="332" spans="1:24" x14ac:dyDescent="0.25">
      <c r="B332" s="42"/>
      <c r="C332" s="26"/>
      <c r="D332" s="26"/>
      <c r="E332" s="26"/>
      <c r="F332" s="26"/>
      <c r="G332" s="26"/>
      <c r="H332" s="26"/>
      <c r="I332" s="26"/>
      <c r="J332" s="26"/>
      <c r="K332" s="26"/>
      <c r="L332" s="26"/>
      <c r="M332" s="26"/>
      <c r="N332" s="26"/>
      <c r="O332" s="26"/>
      <c r="P332" s="26"/>
      <c r="Q332" s="26"/>
      <c r="R332" s="26"/>
      <c r="S332" s="26"/>
      <c r="T332" s="26"/>
      <c r="U332" s="26"/>
      <c r="V332" s="26"/>
      <c r="W332" s="26"/>
      <c r="X332" s="26"/>
    </row>
    <row r="333" spans="1:24" x14ac:dyDescent="0.25">
      <c r="A333" s="37">
        <v>380</v>
      </c>
      <c r="B333" s="42" t="s">
        <v>37</v>
      </c>
      <c r="C333" s="24">
        <v>0</v>
      </c>
      <c r="D333" s="24">
        <v>0</v>
      </c>
      <c r="E333" s="24">
        <v>0</v>
      </c>
      <c r="F333" s="24">
        <v>0</v>
      </c>
      <c r="G333" s="24">
        <v>0</v>
      </c>
      <c r="H333" s="24">
        <v>0</v>
      </c>
      <c r="I333" s="24">
        <v>0</v>
      </c>
      <c r="J333" s="24">
        <v>0</v>
      </c>
      <c r="K333" s="24">
        <v>0</v>
      </c>
      <c r="L333" s="24">
        <v>0</v>
      </c>
      <c r="M333" s="24">
        <v>0</v>
      </c>
      <c r="N333" s="24">
        <v>0</v>
      </c>
      <c r="O333" s="24">
        <v>0</v>
      </c>
      <c r="P333" s="24">
        <v>0</v>
      </c>
      <c r="Q333" s="24">
        <v>0</v>
      </c>
      <c r="R333" s="24">
        <v>0</v>
      </c>
      <c r="S333" s="24">
        <v>0</v>
      </c>
      <c r="T333" s="24">
        <v>0</v>
      </c>
      <c r="U333" s="24">
        <v>0</v>
      </c>
      <c r="V333" s="24">
        <v>0</v>
      </c>
      <c r="W333" s="24">
        <v>0</v>
      </c>
      <c r="X333" s="24">
        <v>0</v>
      </c>
    </row>
    <row r="334" spans="1:24" x14ac:dyDescent="0.25">
      <c r="A334" s="37">
        <v>381</v>
      </c>
      <c r="B334" s="42" t="s">
        <v>75</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v>0</v>
      </c>
    </row>
    <row r="335" spans="1:24" x14ac:dyDescent="0.25">
      <c r="A335" s="37">
        <v>382</v>
      </c>
      <c r="B335" s="42" t="s">
        <v>76</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v>0</v>
      </c>
    </row>
    <row r="336" spans="1:24" x14ac:dyDescent="0.25">
      <c r="A336" s="37">
        <v>383</v>
      </c>
      <c r="B336" s="42" t="s">
        <v>40</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v>0</v>
      </c>
    </row>
    <row r="338" spans="1:24" x14ac:dyDescent="0.25">
      <c r="A338" s="37">
        <v>1</v>
      </c>
      <c r="B338" s="42" t="s">
        <v>103</v>
      </c>
      <c r="C338" s="42" t="s">
        <v>103</v>
      </c>
      <c r="D338" s="42"/>
      <c r="E338" s="42"/>
      <c r="F338" s="42"/>
      <c r="G338" s="42"/>
      <c r="H338" s="42"/>
      <c r="I338" s="42"/>
      <c r="J338" s="42"/>
      <c r="K338" s="42"/>
      <c r="L338" s="42"/>
      <c r="M338" s="42"/>
      <c r="N338" s="42"/>
      <c r="O338" s="42"/>
      <c r="P338" s="42"/>
      <c r="Q338" s="42"/>
      <c r="R338" s="42"/>
      <c r="S338" s="42"/>
      <c r="T338" s="42"/>
      <c r="U338" s="42"/>
      <c r="V338" s="42"/>
      <c r="W338" s="42"/>
      <c r="X338" s="42"/>
    </row>
    <row r="339" spans="1:24" x14ac:dyDescent="0.25">
      <c r="A339" s="37">
        <v>283</v>
      </c>
      <c r="B339" s="42" t="s">
        <v>73</v>
      </c>
      <c r="C339" s="42">
        <v>2020</v>
      </c>
      <c r="D339" s="42">
        <v>2021</v>
      </c>
      <c r="E339" s="42">
        <v>2022</v>
      </c>
      <c r="F339" s="42">
        <v>2023</v>
      </c>
      <c r="G339" s="42">
        <v>2024</v>
      </c>
      <c r="H339" s="42">
        <v>2025</v>
      </c>
      <c r="I339" s="42">
        <v>2026</v>
      </c>
      <c r="J339" s="42">
        <v>2027</v>
      </c>
      <c r="K339" s="42">
        <v>2028</v>
      </c>
      <c r="L339" s="42">
        <v>2029</v>
      </c>
      <c r="M339" s="42">
        <v>2030</v>
      </c>
      <c r="N339" s="42">
        <v>2031</v>
      </c>
      <c r="O339" s="42">
        <v>2032</v>
      </c>
      <c r="P339" s="42">
        <v>2033</v>
      </c>
      <c r="Q339" s="42">
        <v>2034</v>
      </c>
      <c r="R339" s="42">
        <v>2035</v>
      </c>
      <c r="S339" s="42">
        <v>2036</v>
      </c>
      <c r="T339" s="42">
        <v>2037</v>
      </c>
      <c r="U339" s="42">
        <v>2038</v>
      </c>
      <c r="V339" s="42">
        <v>2039</v>
      </c>
      <c r="W339" s="42">
        <v>2040</v>
      </c>
      <c r="X339" s="42">
        <v>2041</v>
      </c>
    </row>
    <row r="340" spans="1:24" x14ac:dyDescent="0.25">
      <c r="A340" s="37">
        <v>285</v>
      </c>
      <c r="B340" s="42" t="s">
        <v>104</v>
      </c>
      <c r="C340" s="24">
        <v>0</v>
      </c>
      <c r="D340" s="24">
        <v>0</v>
      </c>
      <c r="E340" s="24">
        <v>0</v>
      </c>
      <c r="F340" s="24">
        <v>0</v>
      </c>
      <c r="G340" s="24">
        <v>0</v>
      </c>
      <c r="H340" s="24">
        <v>0</v>
      </c>
      <c r="I340" s="24">
        <v>0</v>
      </c>
      <c r="J340" s="24">
        <v>0</v>
      </c>
      <c r="K340" s="24">
        <v>0</v>
      </c>
      <c r="L340" s="24">
        <v>0</v>
      </c>
      <c r="M340" s="24">
        <v>0</v>
      </c>
      <c r="N340" s="24">
        <v>0</v>
      </c>
      <c r="O340" s="24">
        <v>0</v>
      </c>
      <c r="P340" s="24">
        <v>0</v>
      </c>
      <c r="Q340" s="24">
        <v>0</v>
      </c>
      <c r="R340" s="24">
        <v>0</v>
      </c>
      <c r="S340" s="24">
        <v>0</v>
      </c>
      <c r="T340" s="24">
        <v>0</v>
      </c>
      <c r="U340" s="24">
        <v>0</v>
      </c>
      <c r="V340" s="24">
        <v>0</v>
      </c>
      <c r="W340" s="24">
        <v>0</v>
      </c>
      <c r="X340" s="24">
        <v>0</v>
      </c>
    </row>
    <row r="341" spans="1:24" x14ac:dyDescent="0.25">
      <c r="A341" s="37">
        <v>287</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v>0</v>
      </c>
    </row>
    <row r="342" spans="1:24" x14ac:dyDescent="0.25">
      <c r="A342" s="37">
        <v>289</v>
      </c>
      <c r="B342" s="42" t="s">
        <v>105</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v>0</v>
      </c>
    </row>
    <row r="343" spans="1:24" x14ac:dyDescent="0.25">
      <c r="A343" s="37">
        <v>299</v>
      </c>
      <c r="B343" s="42" t="s">
        <v>78</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v>0</v>
      </c>
    </row>
    <row r="344" spans="1:24" x14ac:dyDescent="0.25">
      <c r="A344" s="37">
        <v>301</v>
      </c>
      <c r="B344" s="42" t="s">
        <v>106</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v>0</v>
      </c>
    </row>
    <row r="345" spans="1:24" x14ac:dyDescent="0.25">
      <c r="A345" s="37">
        <v>303</v>
      </c>
      <c r="B345" s="42" t="s">
        <v>107</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v>0</v>
      </c>
    </row>
    <row r="346" spans="1:24" x14ac:dyDescent="0.25">
      <c r="B346" s="42"/>
      <c r="C346" s="26"/>
      <c r="D346" s="26"/>
      <c r="E346" s="26"/>
      <c r="F346" s="26"/>
      <c r="G346" s="26"/>
      <c r="H346" s="26"/>
      <c r="I346" s="26"/>
      <c r="J346" s="26"/>
      <c r="K346" s="26"/>
      <c r="L346" s="26"/>
      <c r="M346" s="26"/>
      <c r="N346" s="26"/>
      <c r="O346" s="26"/>
      <c r="P346" s="26"/>
      <c r="Q346" s="26"/>
      <c r="R346" s="26"/>
      <c r="S346" s="26"/>
      <c r="T346" s="26"/>
      <c r="U346" s="26"/>
      <c r="V346" s="26"/>
      <c r="W346" s="26"/>
      <c r="X346" s="26"/>
    </row>
    <row r="347" spans="1:24" x14ac:dyDescent="0.25">
      <c r="A347" s="37">
        <v>330</v>
      </c>
      <c r="B347" s="42" t="s">
        <v>82</v>
      </c>
      <c r="C347" s="36">
        <v>0</v>
      </c>
      <c r="D347" s="36">
        <v>0</v>
      </c>
      <c r="E347" s="36">
        <v>0</v>
      </c>
      <c r="F347" s="36">
        <v>0</v>
      </c>
      <c r="G347" s="36">
        <v>0</v>
      </c>
      <c r="H347" s="36">
        <v>0</v>
      </c>
      <c r="I347" s="36">
        <v>0</v>
      </c>
      <c r="J347" s="36">
        <v>0</v>
      </c>
      <c r="K347" s="36">
        <v>0</v>
      </c>
      <c r="L347" s="36">
        <v>0</v>
      </c>
      <c r="M347" s="36">
        <v>0</v>
      </c>
      <c r="N347" s="36">
        <v>0</v>
      </c>
      <c r="O347" s="36">
        <v>0</v>
      </c>
      <c r="P347" s="36">
        <v>0</v>
      </c>
      <c r="Q347" s="36">
        <v>0</v>
      </c>
      <c r="R347" s="36">
        <v>0</v>
      </c>
      <c r="S347" s="36">
        <v>0</v>
      </c>
      <c r="T347" s="36">
        <v>0</v>
      </c>
      <c r="U347" s="36">
        <v>0</v>
      </c>
      <c r="V347" s="36">
        <v>0</v>
      </c>
      <c r="W347" s="36">
        <v>0</v>
      </c>
      <c r="X347" s="36" t="e">
        <v>#REF!</v>
      </c>
    </row>
    <row r="348" spans="1:24" x14ac:dyDescent="0.25">
      <c r="A348" s="37">
        <v>331</v>
      </c>
      <c r="B348" s="42" t="s">
        <v>83</v>
      </c>
      <c r="C348" s="28">
        <v>0</v>
      </c>
      <c r="D348" s="28">
        <v>0</v>
      </c>
      <c r="E348" s="28">
        <v>0</v>
      </c>
      <c r="F348" s="28">
        <v>0</v>
      </c>
      <c r="G348" s="28">
        <v>0</v>
      </c>
      <c r="H348" s="28">
        <v>0</v>
      </c>
      <c r="I348" s="28">
        <v>0</v>
      </c>
      <c r="J348" s="28">
        <v>0</v>
      </c>
      <c r="K348" s="28">
        <v>0</v>
      </c>
      <c r="L348" s="28">
        <v>0</v>
      </c>
      <c r="M348" s="28">
        <v>0</v>
      </c>
      <c r="N348" s="28">
        <v>0</v>
      </c>
      <c r="O348" s="28">
        <v>0</v>
      </c>
      <c r="P348" s="28">
        <v>0</v>
      </c>
      <c r="Q348" s="28">
        <v>0</v>
      </c>
      <c r="R348" s="28">
        <v>0</v>
      </c>
      <c r="S348" s="28">
        <v>0</v>
      </c>
      <c r="T348" s="28">
        <v>0</v>
      </c>
      <c r="U348" s="28">
        <v>0</v>
      </c>
      <c r="V348" s="28">
        <v>0</v>
      </c>
      <c r="W348" s="28">
        <v>0</v>
      </c>
      <c r="X348" s="28">
        <v>0</v>
      </c>
    </row>
    <row r="349" spans="1:24" x14ac:dyDescent="0.25">
      <c r="A349" s="37">
        <v>332</v>
      </c>
      <c r="B349" s="42" t="s">
        <v>84</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v>0</v>
      </c>
    </row>
    <row r="350" spans="1:24" x14ac:dyDescent="0.25">
      <c r="A350" s="37">
        <v>336</v>
      </c>
      <c r="B350" s="42" t="s">
        <v>85</v>
      </c>
      <c r="C350" s="28">
        <v>1</v>
      </c>
      <c r="D350" s="28">
        <v>1</v>
      </c>
      <c r="E350" s="28">
        <v>1</v>
      </c>
      <c r="F350" s="28">
        <v>1</v>
      </c>
      <c r="G350" s="28">
        <v>1</v>
      </c>
      <c r="H350" s="28">
        <v>1</v>
      </c>
      <c r="I350" s="28">
        <v>1</v>
      </c>
      <c r="J350" s="28">
        <v>1</v>
      </c>
      <c r="K350" s="28">
        <v>1</v>
      </c>
      <c r="L350" s="28">
        <v>1</v>
      </c>
      <c r="M350" s="28">
        <v>1</v>
      </c>
      <c r="N350" s="28">
        <v>1</v>
      </c>
      <c r="O350" s="28">
        <v>1</v>
      </c>
      <c r="P350" s="28">
        <v>1</v>
      </c>
      <c r="Q350" s="28">
        <v>1</v>
      </c>
      <c r="R350" s="28">
        <v>1</v>
      </c>
      <c r="S350" s="28">
        <v>1</v>
      </c>
      <c r="T350" s="28">
        <v>1</v>
      </c>
      <c r="U350" s="28">
        <v>1</v>
      </c>
      <c r="V350" s="28">
        <v>1</v>
      </c>
      <c r="W350" s="28">
        <v>1</v>
      </c>
      <c r="X350" s="28">
        <v>1</v>
      </c>
    </row>
    <row r="351" spans="1:24" x14ac:dyDescent="0.25">
      <c r="B351" s="42"/>
      <c r="C351" s="26"/>
      <c r="D351" s="26"/>
      <c r="E351" s="26"/>
      <c r="F351" s="26"/>
      <c r="G351" s="26"/>
      <c r="H351" s="26"/>
      <c r="I351" s="26"/>
      <c r="J351" s="26"/>
      <c r="K351" s="26"/>
      <c r="L351" s="26"/>
      <c r="M351" s="26"/>
      <c r="N351" s="26"/>
      <c r="O351" s="26"/>
      <c r="P351" s="26"/>
      <c r="Q351" s="26"/>
      <c r="R351" s="26"/>
      <c r="S351" s="26"/>
      <c r="T351" s="26"/>
      <c r="U351" s="26"/>
      <c r="V351" s="26"/>
      <c r="W351" s="26"/>
      <c r="X351" s="26"/>
    </row>
    <row r="352" spans="1:24" x14ac:dyDescent="0.25">
      <c r="A352" s="37">
        <v>339</v>
      </c>
      <c r="B352" s="42" t="s">
        <v>86</v>
      </c>
      <c r="C352" s="24">
        <v>0</v>
      </c>
      <c r="D352" s="24">
        <v>0</v>
      </c>
      <c r="E352" s="24">
        <v>0</v>
      </c>
      <c r="F352" s="24">
        <v>0</v>
      </c>
      <c r="G352" s="24">
        <v>0</v>
      </c>
      <c r="H352" s="24">
        <v>0</v>
      </c>
      <c r="I352" s="24">
        <v>0</v>
      </c>
      <c r="J352" s="24">
        <v>0</v>
      </c>
      <c r="K352" s="24">
        <v>0</v>
      </c>
      <c r="L352" s="24">
        <v>0</v>
      </c>
      <c r="M352" s="24">
        <v>0</v>
      </c>
      <c r="N352" s="24">
        <v>0</v>
      </c>
      <c r="O352" s="24">
        <v>0</v>
      </c>
      <c r="P352" s="24">
        <v>0</v>
      </c>
      <c r="Q352" s="24">
        <v>0</v>
      </c>
      <c r="R352" s="24">
        <v>0</v>
      </c>
      <c r="S352" s="24">
        <v>0</v>
      </c>
      <c r="T352" s="24">
        <v>0</v>
      </c>
      <c r="U352" s="24">
        <v>0</v>
      </c>
      <c r="V352" s="24">
        <v>0</v>
      </c>
      <c r="W352" s="24">
        <v>0</v>
      </c>
      <c r="X352" s="24">
        <v>0</v>
      </c>
    </row>
    <row r="353" spans="1:24" x14ac:dyDescent="0.25">
      <c r="A353" s="37">
        <v>340</v>
      </c>
      <c r="B353" s="42" t="s">
        <v>87</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v>0</v>
      </c>
    </row>
    <row r="354" spans="1:24" x14ac:dyDescent="0.25">
      <c r="B354" s="42"/>
      <c r="C354" s="26"/>
      <c r="D354" s="26"/>
      <c r="E354" s="26"/>
      <c r="F354" s="26"/>
      <c r="G354" s="26"/>
      <c r="H354" s="26"/>
      <c r="I354" s="26"/>
      <c r="J354" s="26"/>
      <c r="K354" s="26"/>
      <c r="L354" s="26"/>
      <c r="M354" s="26"/>
      <c r="N354" s="26"/>
      <c r="O354" s="26"/>
      <c r="P354" s="26"/>
      <c r="Q354" s="26"/>
      <c r="R354" s="26"/>
      <c r="S354" s="26"/>
      <c r="T354" s="26"/>
      <c r="U354" s="26"/>
      <c r="V354" s="26"/>
      <c r="W354" s="26"/>
      <c r="X354" s="26"/>
    </row>
    <row r="355" spans="1:24" x14ac:dyDescent="0.25">
      <c r="A355" s="37">
        <v>366</v>
      </c>
      <c r="B355" s="42" t="s">
        <v>88</v>
      </c>
      <c r="C355" s="36">
        <v>0</v>
      </c>
      <c r="D355" s="36">
        <v>0</v>
      </c>
      <c r="E355" s="36">
        <v>0</v>
      </c>
      <c r="F355" s="36">
        <v>0</v>
      </c>
      <c r="G355" s="36">
        <v>0</v>
      </c>
      <c r="H355" s="36">
        <v>0</v>
      </c>
      <c r="I355" s="36">
        <v>0</v>
      </c>
      <c r="J355" s="36">
        <v>0</v>
      </c>
      <c r="K355" s="36">
        <v>0</v>
      </c>
      <c r="L355" s="36">
        <v>0</v>
      </c>
      <c r="M355" s="36">
        <v>0</v>
      </c>
      <c r="N355" s="36">
        <v>0</v>
      </c>
      <c r="O355" s="36">
        <v>0</v>
      </c>
      <c r="P355" s="36">
        <v>0</v>
      </c>
      <c r="Q355" s="36">
        <v>0</v>
      </c>
      <c r="R355" s="36">
        <v>0</v>
      </c>
      <c r="S355" s="36">
        <v>0</v>
      </c>
      <c r="T355" s="36">
        <v>0</v>
      </c>
      <c r="U355" s="36">
        <v>0</v>
      </c>
      <c r="V355" s="36">
        <v>0</v>
      </c>
      <c r="W355" s="36">
        <v>0</v>
      </c>
      <c r="X355" s="36" t="e">
        <v>#REF!</v>
      </c>
    </row>
    <row r="356" spans="1:24" x14ac:dyDescent="0.25">
      <c r="A356" s="37">
        <v>368</v>
      </c>
      <c r="B356" s="42" t="s">
        <v>89</v>
      </c>
      <c r="C356" s="28">
        <v>0</v>
      </c>
      <c r="D356" s="28">
        <v>0</v>
      </c>
      <c r="E356" s="28">
        <v>0</v>
      </c>
      <c r="F356" s="28">
        <v>0</v>
      </c>
      <c r="G356" s="28">
        <v>0</v>
      </c>
      <c r="H356" s="28">
        <v>0</v>
      </c>
      <c r="I356" s="28">
        <v>0</v>
      </c>
      <c r="J356" s="28">
        <v>0</v>
      </c>
      <c r="K356" s="28">
        <v>0</v>
      </c>
      <c r="L356" s="28">
        <v>0</v>
      </c>
      <c r="M356" s="28">
        <v>0</v>
      </c>
      <c r="N356" s="28">
        <v>0</v>
      </c>
      <c r="O356" s="28">
        <v>0</v>
      </c>
      <c r="P356" s="28">
        <v>0</v>
      </c>
      <c r="Q356" s="28">
        <v>0</v>
      </c>
      <c r="R356" s="28">
        <v>0</v>
      </c>
      <c r="S356" s="28">
        <v>0</v>
      </c>
      <c r="T356" s="28">
        <v>0</v>
      </c>
      <c r="U356" s="28">
        <v>0</v>
      </c>
      <c r="V356" s="28">
        <v>0</v>
      </c>
      <c r="W356" s="28">
        <v>0</v>
      </c>
      <c r="X356" s="28">
        <v>0</v>
      </c>
    </row>
    <row r="357" spans="1:24" x14ac:dyDescent="0.25">
      <c r="A357" s="37">
        <v>369</v>
      </c>
      <c r="B357" s="42" t="s">
        <v>90</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v>0</v>
      </c>
    </row>
    <row r="358" spans="1:24" x14ac:dyDescent="0.25">
      <c r="A358" s="37">
        <v>370</v>
      </c>
      <c r="B358" s="42" t="s">
        <v>91</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v>0</v>
      </c>
    </row>
    <row r="359" spans="1:24" x14ac:dyDescent="0.25">
      <c r="B359" s="42"/>
      <c r="C359" s="26"/>
      <c r="D359" s="26"/>
      <c r="E359" s="26"/>
      <c r="F359" s="26"/>
      <c r="G359" s="26"/>
      <c r="H359" s="26"/>
      <c r="I359" s="26"/>
      <c r="J359" s="26"/>
      <c r="K359" s="26"/>
      <c r="L359" s="26"/>
      <c r="M359" s="26"/>
      <c r="N359" s="26"/>
      <c r="O359" s="26"/>
      <c r="P359" s="26"/>
      <c r="Q359" s="26"/>
      <c r="R359" s="26"/>
      <c r="S359" s="26"/>
      <c r="T359" s="26"/>
      <c r="U359" s="26"/>
      <c r="V359" s="26"/>
      <c r="W359" s="26"/>
      <c r="X359" s="26"/>
    </row>
    <row r="360" spans="1:24" x14ac:dyDescent="0.25">
      <c r="A360" s="37">
        <v>380</v>
      </c>
      <c r="B360" s="42" t="s">
        <v>37</v>
      </c>
      <c r="C360" s="24">
        <v>0</v>
      </c>
      <c r="D360" s="24">
        <v>0</v>
      </c>
      <c r="E360" s="24">
        <v>0</v>
      </c>
      <c r="F360" s="24">
        <v>0</v>
      </c>
      <c r="G360" s="24">
        <v>0</v>
      </c>
      <c r="H360" s="24">
        <v>0</v>
      </c>
      <c r="I360" s="24">
        <v>0</v>
      </c>
      <c r="J360" s="24">
        <v>0</v>
      </c>
      <c r="K360" s="24">
        <v>0</v>
      </c>
      <c r="L360" s="24">
        <v>0</v>
      </c>
      <c r="M360" s="24">
        <v>0</v>
      </c>
      <c r="N360" s="24">
        <v>0</v>
      </c>
      <c r="O360" s="24">
        <v>0</v>
      </c>
      <c r="P360" s="24">
        <v>0</v>
      </c>
      <c r="Q360" s="24">
        <v>0</v>
      </c>
      <c r="R360" s="24">
        <v>0</v>
      </c>
      <c r="S360" s="24">
        <v>0</v>
      </c>
      <c r="T360" s="24">
        <v>0</v>
      </c>
      <c r="U360" s="24">
        <v>0</v>
      </c>
      <c r="V360" s="24">
        <v>0</v>
      </c>
      <c r="W360" s="24">
        <v>0</v>
      </c>
      <c r="X360" s="24">
        <v>0</v>
      </c>
    </row>
    <row r="361" spans="1:24" x14ac:dyDescent="0.25">
      <c r="A361" s="37">
        <v>381</v>
      </c>
      <c r="B361" s="42" t="s">
        <v>75</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v>0</v>
      </c>
    </row>
    <row r="362" spans="1:24" x14ac:dyDescent="0.25">
      <c r="A362" s="37">
        <v>382</v>
      </c>
      <c r="B362" s="42" t="s">
        <v>76</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v>0</v>
      </c>
    </row>
    <row r="363" spans="1:24" x14ac:dyDescent="0.25">
      <c r="A363" s="37">
        <v>383</v>
      </c>
      <c r="B363" s="42" t="s">
        <v>40</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v>0</v>
      </c>
    </row>
    <row r="365" spans="1:24" x14ac:dyDescent="0.25">
      <c r="A365" s="37">
        <v>1</v>
      </c>
      <c r="B365" s="42" t="s">
        <v>103</v>
      </c>
      <c r="C365" s="42" t="s">
        <v>103</v>
      </c>
      <c r="D365" s="42"/>
      <c r="E365" s="42"/>
      <c r="F365" s="42"/>
      <c r="G365" s="42"/>
      <c r="H365" s="42"/>
      <c r="I365" s="42"/>
      <c r="J365" s="42"/>
      <c r="K365" s="42"/>
      <c r="L365" s="42"/>
      <c r="M365" s="42"/>
      <c r="N365" s="42"/>
      <c r="O365" s="42"/>
      <c r="P365" s="42"/>
      <c r="Q365" s="42"/>
      <c r="R365" s="42"/>
      <c r="S365" s="42"/>
      <c r="T365" s="42"/>
      <c r="U365" s="42"/>
      <c r="V365" s="42"/>
      <c r="W365" s="42"/>
      <c r="X365" s="42"/>
    </row>
    <row r="366" spans="1:24" x14ac:dyDescent="0.25">
      <c r="A366" s="37">
        <v>283</v>
      </c>
      <c r="B366" s="42" t="s">
        <v>73</v>
      </c>
      <c r="C366" s="42">
        <v>2020</v>
      </c>
      <c r="D366" s="42">
        <v>2021</v>
      </c>
      <c r="E366" s="42">
        <v>2022</v>
      </c>
      <c r="F366" s="42">
        <v>2023</v>
      </c>
      <c r="G366" s="42">
        <v>2024</v>
      </c>
      <c r="H366" s="42">
        <v>2025</v>
      </c>
      <c r="I366" s="42">
        <v>2026</v>
      </c>
      <c r="J366" s="42">
        <v>2027</v>
      </c>
      <c r="K366" s="42">
        <v>2028</v>
      </c>
      <c r="L366" s="42">
        <v>2029</v>
      </c>
      <c r="M366" s="42">
        <v>2030</v>
      </c>
      <c r="N366" s="42">
        <v>2031</v>
      </c>
      <c r="O366" s="42">
        <v>2032</v>
      </c>
      <c r="P366" s="42">
        <v>2033</v>
      </c>
      <c r="Q366" s="42">
        <v>2034</v>
      </c>
      <c r="R366" s="42">
        <v>2035</v>
      </c>
      <c r="S366" s="42">
        <v>2036</v>
      </c>
      <c r="T366" s="42">
        <v>2037</v>
      </c>
      <c r="U366" s="42">
        <v>2038</v>
      </c>
      <c r="V366" s="42">
        <v>2039</v>
      </c>
      <c r="W366" s="42">
        <v>2040</v>
      </c>
      <c r="X366" s="42">
        <v>2041</v>
      </c>
    </row>
    <row r="367" spans="1:24" x14ac:dyDescent="0.25">
      <c r="A367" s="37">
        <v>285</v>
      </c>
      <c r="B367" s="42" t="s">
        <v>104</v>
      </c>
      <c r="C367" s="24">
        <v>0</v>
      </c>
      <c r="D367" s="24">
        <v>0</v>
      </c>
      <c r="E367" s="24">
        <v>0</v>
      </c>
      <c r="F367" s="24">
        <v>0</v>
      </c>
      <c r="G367" s="24">
        <v>0</v>
      </c>
      <c r="H367" s="24">
        <v>0</v>
      </c>
      <c r="I367" s="24">
        <v>0</v>
      </c>
      <c r="J367" s="24">
        <v>0</v>
      </c>
      <c r="K367" s="24">
        <v>0</v>
      </c>
      <c r="L367" s="24">
        <v>0</v>
      </c>
      <c r="M367" s="24">
        <v>0</v>
      </c>
      <c r="N367" s="24">
        <v>0</v>
      </c>
      <c r="O367" s="24">
        <v>0</v>
      </c>
      <c r="P367" s="24">
        <v>0</v>
      </c>
      <c r="Q367" s="24">
        <v>0</v>
      </c>
      <c r="R367" s="24">
        <v>0</v>
      </c>
      <c r="S367" s="24">
        <v>0</v>
      </c>
      <c r="T367" s="24">
        <v>0</v>
      </c>
      <c r="U367" s="24">
        <v>0</v>
      </c>
      <c r="V367" s="24">
        <v>0</v>
      </c>
      <c r="W367" s="24">
        <v>0</v>
      </c>
      <c r="X367" s="24">
        <v>0</v>
      </c>
    </row>
    <row r="368" spans="1:24" x14ac:dyDescent="0.25">
      <c r="A368" s="37">
        <v>287</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v>0</v>
      </c>
    </row>
    <row r="369" spans="1:24" x14ac:dyDescent="0.25">
      <c r="A369" s="37">
        <v>289</v>
      </c>
      <c r="B369" s="42" t="s">
        <v>105</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v>0</v>
      </c>
    </row>
    <row r="370" spans="1:24" x14ac:dyDescent="0.25">
      <c r="A370" s="37">
        <v>299</v>
      </c>
      <c r="B370" s="42" t="s">
        <v>78</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v>0</v>
      </c>
    </row>
    <row r="371" spans="1:24" x14ac:dyDescent="0.25">
      <c r="A371" s="37">
        <v>301</v>
      </c>
      <c r="B371" s="42" t="s">
        <v>106</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v>0</v>
      </c>
    </row>
    <row r="372" spans="1:24" x14ac:dyDescent="0.25">
      <c r="A372" s="37">
        <v>303</v>
      </c>
      <c r="B372" s="42" t="s">
        <v>107</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v>0</v>
      </c>
    </row>
    <row r="373" spans="1:24" x14ac:dyDescent="0.25">
      <c r="B373" s="42"/>
      <c r="C373" s="26"/>
      <c r="D373" s="26"/>
      <c r="E373" s="26"/>
      <c r="F373" s="26"/>
      <c r="G373" s="26"/>
      <c r="H373" s="26"/>
      <c r="I373" s="26"/>
      <c r="J373" s="26"/>
      <c r="K373" s="26"/>
      <c r="L373" s="26"/>
      <c r="M373" s="26"/>
      <c r="N373" s="26"/>
      <c r="O373" s="26"/>
      <c r="P373" s="26"/>
      <c r="Q373" s="26"/>
      <c r="R373" s="26"/>
      <c r="S373" s="26"/>
      <c r="T373" s="26"/>
      <c r="U373" s="26"/>
      <c r="V373" s="26"/>
      <c r="W373" s="26"/>
      <c r="X373" s="26"/>
    </row>
    <row r="374" spans="1:24" x14ac:dyDescent="0.25">
      <c r="A374" s="37">
        <v>330</v>
      </c>
      <c r="B374" s="42" t="s">
        <v>82</v>
      </c>
      <c r="C374" s="36">
        <v>0</v>
      </c>
      <c r="D374" s="36">
        <v>0</v>
      </c>
      <c r="E374" s="36">
        <v>0</v>
      </c>
      <c r="F374" s="36">
        <v>0</v>
      </c>
      <c r="G374" s="36">
        <v>0</v>
      </c>
      <c r="H374" s="36">
        <v>0</v>
      </c>
      <c r="I374" s="36">
        <v>0</v>
      </c>
      <c r="J374" s="36">
        <v>0</v>
      </c>
      <c r="K374" s="36">
        <v>0</v>
      </c>
      <c r="L374" s="36">
        <v>0</v>
      </c>
      <c r="M374" s="36">
        <v>0</v>
      </c>
      <c r="N374" s="36">
        <v>0</v>
      </c>
      <c r="O374" s="36">
        <v>0</v>
      </c>
      <c r="P374" s="36">
        <v>0</v>
      </c>
      <c r="Q374" s="36">
        <v>0</v>
      </c>
      <c r="R374" s="36">
        <v>0</v>
      </c>
      <c r="S374" s="36">
        <v>0</v>
      </c>
      <c r="T374" s="36">
        <v>0</v>
      </c>
      <c r="U374" s="36">
        <v>0</v>
      </c>
      <c r="V374" s="36">
        <v>0</v>
      </c>
      <c r="W374" s="36">
        <v>0</v>
      </c>
      <c r="X374" s="36" t="e">
        <v>#REF!</v>
      </c>
    </row>
    <row r="375" spans="1:24" x14ac:dyDescent="0.25">
      <c r="A375" s="37">
        <v>331</v>
      </c>
      <c r="B375" s="42" t="s">
        <v>83</v>
      </c>
      <c r="C375" s="28">
        <v>0</v>
      </c>
      <c r="D375" s="28">
        <v>0</v>
      </c>
      <c r="E375" s="28">
        <v>0</v>
      </c>
      <c r="F375" s="28">
        <v>0</v>
      </c>
      <c r="G375" s="28">
        <v>0</v>
      </c>
      <c r="H375" s="28">
        <v>0</v>
      </c>
      <c r="I375" s="28">
        <v>0</v>
      </c>
      <c r="J375" s="28">
        <v>0</v>
      </c>
      <c r="K375" s="28">
        <v>0</v>
      </c>
      <c r="L375" s="28">
        <v>0</v>
      </c>
      <c r="M375" s="28">
        <v>0</v>
      </c>
      <c r="N375" s="28">
        <v>0</v>
      </c>
      <c r="O375" s="28">
        <v>0</v>
      </c>
      <c r="P375" s="28">
        <v>0</v>
      </c>
      <c r="Q375" s="28">
        <v>0</v>
      </c>
      <c r="R375" s="28">
        <v>0</v>
      </c>
      <c r="S375" s="28">
        <v>0</v>
      </c>
      <c r="T375" s="28">
        <v>0</v>
      </c>
      <c r="U375" s="28">
        <v>0</v>
      </c>
      <c r="V375" s="28">
        <v>0</v>
      </c>
      <c r="W375" s="28">
        <v>0</v>
      </c>
      <c r="X375" s="28">
        <v>0</v>
      </c>
    </row>
    <row r="376" spans="1:24" x14ac:dyDescent="0.25">
      <c r="A376" s="37">
        <v>332</v>
      </c>
      <c r="B376" s="42" t="s">
        <v>84</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v>0</v>
      </c>
    </row>
    <row r="377" spans="1:24" x14ac:dyDescent="0.25">
      <c r="A377" s="37">
        <v>336</v>
      </c>
      <c r="B377" s="42" t="s">
        <v>85</v>
      </c>
      <c r="C377" s="28">
        <v>1</v>
      </c>
      <c r="D377" s="28">
        <v>1</v>
      </c>
      <c r="E377" s="28">
        <v>1</v>
      </c>
      <c r="F377" s="28">
        <v>1</v>
      </c>
      <c r="G377" s="28">
        <v>1</v>
      </c>
      <c r="H377" s="28">
        <v>1</v>
      </c>
      <c r="I377" s="28">
        <v>1</v>
      </c>
      <c r="J377" s="28">
        <v>1</v>
      </c>
      <c r="K377" s="28">
        <v>1</v>
      </c>
      <c r="L377" s="28">
        <v>1</v>
      </c>
      <c r="M377" s="28">
        <v>1</v>
      </c>
      <c r="N377" s="28">
        <v>1</v>
      </c>
      <c r="O377" s="28">
        <v>1</v>
      </c>
      <c r="P377" s="28">
        <v>1</v>
      </c>
      <c r="Q377" s="28">
        <v>1</v>
      </c>
      <c r="R377" s="28">
        <v>1</v>
      </c>
      <c r="S377" s="28">
        <v>1</v>
      </c>
      <c r="T377" s="28">
        <v>1</v>
      </c>
      <c r="U377" s="28">
        <v>1</v>
      </c>
      <c r="V377" s="28">
        <v>1</v>
      </c>
      <c r="W377" s="28">
        <v>1</v>
      </c>
      <c r="X377" s="28">
        <v>1</v>
      </c>
    </row>
    <row r="378" spans="1:24" x14ac:dyDescent="0.25">
      <c r="B378" s="42"/>
      <c r="C378" s="26"/>
      <c r="D378" s="26"/>
      <c r="E378" s="26"/>
      <c r="F378" s="26"/>
      <c r="G378" s="26"/>
      <c r="H378" s="26"/>
      <c r="I378" s="26"/>
      <c r="J378" s="26"/>
      <c r="K378" s="26"/>
      <c r="L378" s="26"/>
      <c r="M378" s="26"/>
      <c r="N378" s="26"/>
      <c r="O378" s="26"/>
      <c r="P378" s="26"/>
      <c r="Q378" s="26"/>
      <c r="R378" s="26"/>
      <c r="S378" s="26"/>
      <c r="T378" s="26"/>
      <c r="U378" s="26"/>
      <c r="V378" s="26"/>
      <c r="W378" s="26"/>
      <c r="X378" s="26"/>
    </row>
    <row r="379" spans="1:24" x14ac:dyDescent="0.25">
      <c r="A379" s="37">
        <v>339</v>
      </c>
      <c r="B379" s="42" t="s">
        <v>86</v>
      </c>
      <c r="C379" s="24">
        <v>0</v>
      </c>
      <c r="D379" s="24">
        <v>0</v>
      </c>
      <c r="E379" s="24">
        <v>0</v>
      </c>
      <c r="F379" s="24">
        <v>0</v>
      </c>
      <c r="G379" s="24">
        <v>0</v>
      </c>
      <c r="H379" s="24">
        <v>0</v>
      </c>
      <c r="I379" s="24">
        <v>0</v>
      </c>
      <c r="J379" s="24">
        <v>0</v>
      </c>
      <c r="K379" s="24">
        <v>0</v>
      </c>
      <c r="L379" s="24">
        <v>0</v>
      </c>
      <c r="M379" s="24">
        <v>0</v>
      </c>
      <c r="N379" s="24">
        <v>0</v>
      </c>
      <c r="O379" s="24">
        <v>0</v>
      </c>
      <c r="P379" s="24">
        <v>0</v>
      </c>
      <c r="Q379" s="24">
        <v>0</v>
      </c>
      <c r="R379" s="24">
        <v>0</v>
      </c>
      <c r="S379" s="24">
        <v>0</v>
      </c>
      <c r="T379" s="24">
        <v>0</v>
      </c>
      <c r="U379" s="24">
        <v>0</v>
      </c>
      <c r="V379" s="24">
        <v>0</v>
      </c>
      <c r="W379" s="24">
        <v>0</v>
      </c>
      <c r="X379" s="24">
        <v>0</v>
      </c>
    </row>
    <row r="380" spans="1:24" x14ac:dyDescent="0.25">
      <c r="A380" s="37">
        <v>340</v>
      </c>
      <c r="B380" s="42" t="s">
        <v>87</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v>0</v>
      </c>
    </row>
    <row r="381" spans="1:24" x14ac:dyDescent="0.25">
      <c r="B381" s="42"/>
      <c r="C381" s="26"/>
      <c r="D381" s="26"/>
      <c r="E381" s="26"/>
      <c r="F381" s="26"/>
      <c r="G381" s="26"/>
      <c r="H381" s="26"/>
      <c r="I381" s="26"/>
      <c r="J381" s="26"/>
      <c r="K381" s="26"/>
      <c r="L381" s="26"/>
      <c r="M381" s="26"/>
      <c r="N381" s="26"/>
      <c r="O381" s="26"/>
      <c r="P381" s="26"/>
      <c r="Q381" s="26"/>
      <c r="R381" s="26"/>
      <c r="S381" s="26"/>
      <c r="T381" s="26"/>
      <c r="U381" s="26"/>
      <c r="V381" s="26"/>
      <c r="W381" s="26"/>
      <c r="X381" s="26"/>
    </row>
    <row r="382" spans="1:24" x14ac:dyDescent="0.25">
      <c r="A382" s="37">
        <v>366</v>
      </c>
      <c r="B382" s="42" t="s">
        <v>88</v>
      </c>
      <c r="C382" s="36">
        <v>0</v>
      </c>
      <c r="D382" s="36">
        <v>0</v>
      </c>
      <c r="E382" s="36">
        <v>0</v>
      </c>
      <c r="F382" s="36">
        <v>0</v>
      </c>
      <c r="G382" s="36">
        <v>0</v>
      </c>
      <c r="H382" s="36">
        <v>0</v>
      </c>
      <c r="I382" s="36">
        <v>0</v>
      </c>
      <c r="J382" s="36">
        <v>0</v>
      </c>
      <c r="K382" s="36">
        <v>0</v>
      </c>
      <c r="L382" s="36">
        <v>0</v>
      </c>
      <c r="M382" s="36">
        <v>0</v>
      </c>
      <c r="N382" s="36">
        <v>0</v>
      </c>
      <c r="O382" s="36">
        <v>0</v>
      </c>
      <c r="P382" s="36">
        <v>0</v>
      </c>
      <c r="Q382" s="36">
        <v>0</v>
      </c>
      <c r="R382" s="36">
        <v>0</v>
      </c>
      <c r="S382" s="36">
        <v>0</v>
      </c>
      <c r="T382" s="36">
        <v>0</v>
      </c>
      <c r="U382" s="36">
        <v>0</v>
      </c>
      <c r="V382" s="36">
        <v>0</v>
      </c>
      <c r="W382" s="36">
        <v>0</v>
      </c>
      <c r="X382" s="36" t="e">
        <v>#REF!</v>
      </c>
    </row>
    <row r="383" spans="1:24" x14ac:dyDescent="0.25">
      <c r="A383" s="37">
        <v>368</v>
      </c>
      <c r="B383" s="42" t="s">
        <v>89</v>
      </c>
      <c r="C383" s="28">
        <v>0</v>
      </c>
      <c r="D383" s="28">
        <v>0</v>
      </c>
      <c r="E383" s="28">
        <v>0</v>
      </c>
      <c r="F383" s="28">
        <v>0</v>
      </c>
      <c r="G383" s="28">
        <v>0</v>
      </c>
      <c r="H383" s="28">
        <v>0</v>
      </c>
      <c r="I383" s="28">
        <v>0</v>
      </c>
      <c r="J383" s="28">
        <v>0</v>
      </c>
      <c r="K383" s="28">
        <v>0</v>
      </c>
      <c r="L383" s="28">
        <v>0</v>
      </c>
      <c r="M383" s="28">
        <v>0</v>
      </c>
      <c r="N383" s="28">
        <v>0</v>
      </c>
      <c r="O383" s="28">
        <v>0</v>
      </c>
      <c r="P383" s="28">
        <v>0</v>
      </c>
      <c r="Q383" s="28">
        <v>0</v>
      </c>
      <c r="R383" s="28">
        <v>0</v>
      </c>
      <c r="S383" s="28">
        <v>0</v>
      </c>
      <c r="T383" s="28">
        <v>0</v>
      </c>
      <c r="U383" s="28">
        <v>0</v>
      </c>
      <c r="V383" s="28">
        <v>0</v>
      </c>
      <c r="W383" s="28">
        <v>0</v>
      </c>
      <c r="X383" s="28">
        <v>0</v>
      </c>
    </row>
    <row r="384" spans="1:24" x14ac:dyDescent="0.25">
      <c r="A384" s="37">
        <v>369</v>
      </c>
      <c r="B384" s="42" t="s">
        <v>90</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v>0</v>
      </c>
    </row>
    <row r="385" spans="1:24" x14ac:dyDescent="0.25">
      <c r="A385" s="37">
        <v>370</v>
      </c>
      <c r="B385" s="42" t="s">
        <v>91</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v>0</v>
      </c>
    </row>
    <row r="386" spans="1:24" x14ac:dyDescent="0.25">
      <c r="B386" s="42"/>
      <c r="C386" s="26"/>
      <c r="D386" s="26"/>
      <c r="E386" s="26"/>
      <c r="F386" s="26"/>
      <c r="G386" s="26"/>
      <c r="H386" s="26"/>
      <c r="I386" s="26"/>
      <c r="J386" s="26"/>
      <c r="K386" s="26"/>
      <c r="L386" s="26"/>
      <c r="M386" s="26"/>
      <c r="N386" s="26"/>
      <c r="O386" s="26"/>
      <c r="P386" s="26"/>
      <c r="Q386" s="26"/>
      <c r="R386" s="26"/>
      <c r="S386" s="26"/>
      <c r="T386" s="26"/>
      <c r="U386" s="26"/>
      <c r="V386" s="26"/>
      <c r="W386" s="26"/>
      <c r="X386" s="26"/>
    </row>
    <row r="387" spans="1:24" x14ac:dyDescent="0.25">
      <c r="A387" s="37">
        <v>380</v>
      </c>
      <c r="B387" s="42" t="s">
        <v>37</v>
      </c>
      <c r="C387" s="24">
        <v>0</v>
      </c>
      <c r="D387" s="24">
        <v>0</v>
      </c>
      <c r="E387" s="24">
        <v>0</v>
      </c>
      <c r="F387" s="24">
        <v>0</v>
      </c>
      <c r="G387" s="24">
        <v>0</v>
      </c>
      <c r="H387" s="24">
        <v>0</v>
      </c>
      <c r="I387" s="24">
        <v>0</v>
      </c>
      <c r="J387" s="24">
        <v>0</v>
      </c>
      <c r="K387" s="24">
        <v>0</v>
      </c>
      <c r="L387" s="24">
        <v>0</v>
      </c>
      <c r="M387" s="24">
        <v>0</v>
      </c>
      <c r="N387" s="24">
        <v>0</v>
      </c>
      <c r="O387" s="24">
        <v>0</v>
      </c>
      <c r="P387" s="24">
        <v>0</v>
      </c>
      <c r="Q387" s="24">
        <v>0</v>
      </c>
      <c r="R387" s="24">
        <v>0</v>
      </c>
      <c r="S387" s="24">
        <v>0</v>
      </c>
      <c r="T387" s="24">
        <v>0</v>
      </c>
      <c r="U387" s="24">
        <v>0</v>
      </c>
      <c r="V387" s="24">
        <v>0</v>
      </c>
      <c r="W387" s="24">
        <v>0</v>
      </c>
      <c r="X387" s="24">
        <v>0</v>
      </c>
    </row>
    <row r="388" spans="1:24" x14ac:dyDescent="0.25">
      <c r="A388" s="37">
        <v>381</v>
      </c>
      <c r="B388" s="42" t="s">
        <v>75</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v>0</v>
      </c>
    </row>
    <row r="389" spans="1:24" x14ac:dyDescent="0.25">
      <c r="A389" s="37">
        <v>382</v>
      </c>
      <c r="B389" s="42" t="s">
        <v>76</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v>0</v>
      </c>
    </row>
    <row r="390" spans="1:24" x14ac:dyDescent="0.25">
      <c r="A390" s="37">
        <v>383</v>
      </c>
      <c r="B390" s="42" t="s">
        <v>40</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v>0</v>
      </c>
    </row>
    <row r="392" spans="1:24" x14ac:dyDescent="0.25">
      <c r="A392" s="37">
        <v>1</v>
      </c>
      <c r="B392" s="42" t="s">
        <v>103</v>
      </c>
      <c r="C392" s="42" t="s">
        <v>103</v>
      </c>
      <c r="D392" s="42"/>
      <c r="E392" s="42"/>
      <c r="F392" s="42"/>
      <c r="G392" s="42"/>
      <c r="H392" s="42"/>
      <c r="I392" s="42"/>
      <c r="J392" s="42"/>
      <c r="K392" s="42"/>
      <c r="L392" s="42"/>
      <c r="M392" s="42"/>
      <c r="N392" s="42"/>
      <c r="O392" s="42"/>
      <c r="P392" s="42"/>
      <c r="Q392" s="42"/>
      <c r="R392" s="42"/>
      <c r="S392" s="42"/>
      <c r="T392" s="42"/>
      <c r="U392" s="42"/>
      <c r="V392" s="42"/>
      <c r="W392" s="42"/>
      <c r="X392" s="42"/>
    </row>
    <row r="393" spans="1:24" x14ac:dyDescent="0.25">
      <c r="A393" s="37">
        <v>283</v>
      </c>
      <c r="B393" s="42" t="s">
        <v>73</v>
      </c>
      <c r="C393" s="42">
        <v>2020</v>
      </c>
      <c r="D393" s="42">
        <v>2021</v>
      </c>
      <c r="E393" s="42">
        <v>2022</v>
      </c>
      <c r="F393" s="42">
        <v>2023</v>
      </c>
      <c r="G393" s="42">
        <v>2024</v>
      </c>
      <c r="H393" s="42">
        <v>2025</v>
      </c>
      <c r="I393" s="42">
        <v>2026</v>
      </c>
      <c r="J393" s="42">
        <v>2027</v>
      </c>
      <c r="K393" s="42">
        <v>2028</v>
      </c>
      <c r="L393" s="42">
        <v>2029</v>
      </c>
      <c r="M393" s="42">
        <v>2030</v>
      </c>
      <c r="N393" s="42">
        <v>2031</v>
      </c>
      <c r="O393" s="42">
        <v>2032</v>
      </c>
      <c r="P393" s="42">
        <v>2033</v>
      </c>
      <c r="Q393" s="42">
        <v>2034</v>
      </c>
      <c r="R393" s="42">
        <v>2035</v>
      </c>
      <c r="S393" s="42">
        <v>2036</v>
      </c>
      <c r="T393" s="42">
        <v>2037</v>
      </c>
      <c r="U393" s="42">
        <v>2038</v>
      </c>
      <c r="V393" s="42">
        <v>2039</v>
      </c>
      <c r="W393" s="42">
        <v>2040</v>
      </c>
      <c r="X393" s="42">
        <v>2041</v>
      </c>
    </row>
    <row r="394" spans="1:24" x14ac:dyDescent="0.25">
      <c r="A394" s="37">
        <v>285</v>
      </c>
      <c r="B394" s="42" t="s">
        <v>104</v>
      </c>
      <c r="C394" s="24">
        <v>0</v>
      </c>
      <c r="D394" s="24">
        <v>0</v>
      </c>
      <c r="E394" s="24">
        <v>0</v>
      </c>
      <c r="F394" s="24">
        <v>0</v>
      </c>
      <c r="G394" s="24">
        <v>0</v>
      </c>
      <c r="H394" s="24">
        <v>0</v>
      </c>
      <c r="I394" s="24">
        <v>0</v>
      </c>
      <c r="J394" s="24">
        <v>0</v>
      </c>
      <c r="K394" s="24">
        <v>0</v>
      </c>
      <c r="L394" s="24">
        <v>0</v>
      </c>
      <c r="M394" s="24">
        <v>0</v>
      </c>
      <c r="N394" s="24">
        <v>0</v>
      </c>
      <c r="O394" s="24">
        <v>0</v>
      </c>
      <c r="P394" s="24">
        <v>0</v>
      </c>
      <c r="Q394" s="24">
        <v>0</v>
      </c>
      <c r="R394" s="24">
        <v>0</v>
      </c>
      <c r="S394" s="24">
        <v>0</v>
      </c>
      <c r="T394" s="24">
        <v>0</v>
      </c>
      <c r="U394" s="24">
        <v>0</v>
      </c>
      <c r="V394" s="24">
        <v>0</v>
      </c>
      <c r="W394" s="24">
        <v>0</v>
      </c>
      <c r="X394" s="24">
        <v>0</v>
      </c>
    </row>
    <row r="395" spans="1:24" x14ac:dyDescent="0.25">
      <c r="A395" s="37">
        <v>287</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v>0</v>
      </c>
    </row>
    <row r="396" spans="1:24" x14ac:dyDescent="0.25">
      <c r="A396" s="37">
        <v>289</v>
      </c>
      <c r="B396" s="42" t="s">
        <v>105</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v>0</v>
      </c>
    </row>
    <row r="397" spans="1:24" x14ac:dyDescent="0.25">
      <c r="A397" s="37">
        <v>299</v>
      </c>
      <c r="B397" s="42" t="s">
        <v>78</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v>0</v>
      </c>
    </row>
    <row r="398" spans="1:24" x14ac:dyDescent="0.25">
      <c r="A398" s="37">
        <v>301</v>
      </c>
      <c r="B398" s="42" t="s">
        <v>106</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v>0</v>
      </c>
    </row>
    <row r="399" spans="1:24" x14ac:dyDescent="0.25">
      <c r="A399" s="37">
        <v>303</v>
      </c>
      <c r="B399" s="42" t="s">
        <v>107</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v>0</v>
      </c>
    </row>
    <row r="400" spans="1:24" x14ac:dyDescent="0.25">
      <c r="B400" s="42"/>
      <c r="C400" s="26"/>
      <c r="D400" s="26"/>
      <c r="E400" s="26"/>
      <c r="F400" s="26"/>
      <c r="G400" s="26"/>
      <c r="H400" s="26"/>
      <c r="I400" s="26"/>
      <c r="J400" s="26"/>
      <c r="K400" s="26"/>
      <c r="L400" s="26"/>
      <c r="M400" s="26"/>
      <c r="N400" s="26"/>
      <c r="O400" s="26"/>
      <c r="P400" s="26"/>
      <c r="Q400" s="26"/>
      <c r="R400" s="26"/>
      <c r="S400" s="26"/>
      <c r="T400" s="26"/>
      <c r="U400" s="26"/>
      <c r="V400" s="26"/>
      <c r="W400" s="26"/>
      <c r="X400" s="26"/>
    </row>
    <row r="401" spans="1:24" x14ac:dyDescent="0.25">
      <c r="A401" s="37">
        <v>330</v>
      </c>
      <c r="B401" s="42" t="s">
        <v>82</v>
      </c>
      <c r="C401" s="36">
        <v>0</v>
      </c>
      <c r="D401" s="36">
        <v>0</v>
      </c>
      <c r="E401" s="36">
        <v>0</v>
      </c>
      <c r="F401" s="36">
        <v>0</v>
      </c>
      <c r="G401" s="36">
        <v>0</v>
      </c>
      <c r="H401" s="36">
        <v>0</v>
      </c>
      <c r="I401" s="36">
        <v>0</v>
      </c>
      <c r="J401" s="36">
        <v>0</v>
      </c>
      <c r="K401" s="36">
        <v>0</v>
      </c>
      <c r="L401" s="36">
        <v>0</v>
      </c>
      <c r="M401" s="36">
        <v>0</v>
      </c>
      <c r="N401" s="36">
        <v>0</v>
      </c>
      <c r="O401" s="36">
        <v>0</v>
      </c>
      <c r="P401" s="36">
        <v>0</v>
      </c>
      <c r="Q401" s="36">
        <v>0</v>
      </c>
      <c r="R401" s="36">
        <v>0</v>
      </c>
      <c r="S401" s="36">
        <v>0</v>
      </c>
      <c r="T401" s="36">
        <v>0</v>
      </c>
      <c r="U401" s="36">
        <v>0</v>
      </c>
      <c r="V401" s="36">
        <v>0</v>
      </c>
      <c r="W401" s="36">
        <v>0</v>
      </c>
      <c r="X401" s="36" t="e">
        <v>#REF!</v>
      </c>
    </row>
    <row r="402" spans="1:24" x14ac:dyDescent="0.25">
      <c r="A402" s="37">
        <v>331</v>
      </c>
      <c r="B402" s="42" t="s">
        <v>83</v>
      </c>
      <c r="C402" s="28">
        <v>0</v>
      </c>
      <c r="D402" s="28">
        <v>0</v>
      </c>
      <c r="E402" s="28">
        <v>0</v>
      </c>
      <c r="F402" s="28">
        <v>0</v>
      </c>
      <c r="G402" s="28">
        <v>0</v>
      </c>
      <c r="H402" s="28">
        <v>0</v>
      </c>
      <c r="I402" s="28">
        <v>0</v>
      </c>
      <c r="J402" s="28">
        <v>0</v>
      </c>
      <c r="K402" s="28">
        <v>0</v>
      </c>
      <c r="L402" s="28">
        <v>0</v>
      </c>
      <c r="M402" s="28">
        <v>0</v>
      </c>
      <c r="N402" s="28">
        <v>0</v>
      </c>
      <c r="O402" s="28">
        <v>0</v>
      </c>
      <c r="P402" s="28">
        <v>0</v>
      </c>
      <c r="Q402" s="28">
        <v>0</v>
      </c>
      <c r="R402" s="28">
        <v>0</v>
      </c>
      <c r="S402" s="28">
        <v>0</v>
      </c>
      <c r="T402" s="28">
        <v>0</v>
      </c>
      <c r="U402" s="28">
        <v>0</v>
      </c>
      <c r="V402" s="28">
        <v>0</v>
      </c>
      <c r="W402" s="28">
        <v>0</v>
      </c>
      <c r="X402" s="28">
        <v>0</v>
      </c>
    </row>
    <row r="403" spans="1:24" x14ac:dyDescent="0.25">
      <c r="A403" s="37">
        <v>332</v>
      </c>
      <c r="B403" s="42" t="s">
        <v>84</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v>0</v>
      </c>
    </row>
    <row r="404" spans="1:24" x14ac:dyDescent="0.25">
      <c r="A404" s="37">
        <v>336</v>
      </c>
      <c r="B404" s="42" t="s">
        <v>85</v>
      </c>
      <c r="C404" s="28">
        <v>1</v>
      </c>
      <c r="D404" s="28">
        <v>1</v>
      </c>
      <c r="E404" s="28">
        <v>1</v>
      </c>
      <c r="F404" s="28">
        <v>1</v>
      </c>
      <c r="G404" s="28">
        <v>1</v>
      </c>
      <c r="H404" s="28">
        <v>1</v>
      </c>
      <c r="I404" s="28">
        <v>1</v>
      </c>
      <c r="J404" s="28">
        <v>1</v>
      </c>
      <c r="K404" s="28">
        <v>1</v>
      </c>
      <c r="L404" s="28">
        <v>1</v>
      </c>
      <c r="M404" s="28">
        <v>1</v>
      </c>
      <c r="N404" s="28">
        <v>1</v>
      </c>
      <c r="O404" s="28">
        <v>1</v>
      </c>
      <c r="P404" s="28">
        <v>1</v>
      </c>
      <c r="Q404" s="28">
        <v>1</v>
      </c>
      <c r="R404" s="28">
        <v>1</v>
      </c>
      <c r="S404" s="28">
        <v>1</v>
      </c>
      <c r="T404" s="28">
        <v>1</v>
      </c>
      <c r="U404" s="28">
        <v>1</v>
      </c>
      <c r="V404" s="28">
        <v>1</v>
      </c>
      <c r="W404" s="28">
        <v>1</v>
      </c>
      <c r="X404" s="28">
        <v>1</v>
      </c>
    </row>
    <row r="405" spans="1:24" x14ac:dyDescent="0.25">
      <c r="B405" s="42"/>
      <c r="C405" s="26"/>
      <c r="D405" s="26"/>
      <c r="E405" s="26"/>
      <c r="F405" s="26"/>
      <c r="G405" s="26"/>
      <c r="H405" s="26"/>
      <c r="I405" s="26"/>
      <c r="J405" s="26"/>
      <c r="K405" s="26"/>
      <c r="L405" s="26"/>
      <c r="M405" s="26"/>
      <c r="N405" s="26"/>
      <c r="O405" s="26"/>
      <c r="P405" s="26"/>
      <c r="Q405" s="26"/>
      <c r="R405" s="26"/>
      <c r="S405" s="26"/>
      <c r="T405" s="26"/>
      <c r="U405" s="26"/>
      <c r="V405" s="26"/>
      <c r="W405" s="26"/>
      <c r="X405" s="26"/>
    </row>
    <row r="406" spans="1:24" x14ac:dyDescent="0.25">
      <c r="A406" s="37">
        <v>339</v>
      </c>
      <c r="B406" s="42" t="s">
        <v>86</v>
      </c>
      <c r="C406" s="24">
        <v>0</v>
      </c>
      <c r="D406" s="24">
        <v>0</v>
      </c>
      <c r="E406" s="24">
        <v>0</v>
      </c>
      <c r="F406" s="24">
        <v>0</v>
      </c>
      <c r="G406" s="24">
        <v>0</v>
      </c>
      <c r="H406" s="24">
        <v>0</v>
      </c>
      <c r="I406" s="24">
        <v>0</v>
      </c>
      <c r="J406" s="24">
        <v>0</v>
      </c>
      <c r="K406" s="24">
        <v>0</v>
      </c>
      <c r="L406" s="24">
        <v>0</v>
      </c>
      <c r="M406" s="24">
        <v>0</v>
      </c>
      <c r="N406" s="24">
        <v>0</v>
      </c>
      <c r="O406" s="24">
        <v>0</v>
      </c>
      <c r="P406" s="24">
        <v>0</v>
      </c>
      <c r="Q406" s="24">
        <v>0</v>
      </c>
      <c r="R406" s="24">
        <v>0</v>
      </c>
      <c r="S406" s="24">
        <v>0</v>
      </c>
      <c r="T406" s="24">
        <v>0</v>
      </c>
      <c r="U406" s="24">
        <v>0</v>
      </c>
      <c r="V406" s="24">
        <v>0</v>
      </c>
      <c r="W406" s="24">
        <v>0</v>
      </c>
      <c r="X406" s="24">
        <v>0</v>
      </c>
    </row>
    <row r="407" spans="1:24" x14ac:dyDescent="0.25">
      <c r="A407" s="37">
        <v>340</v>
      </c>
      <c r="B407" s="42" t="s">
        <v>87</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v>0</v>
      </c>
    </row>
    <row r="408" spans="1:24" x14ac:dyDescent="0.25">
      <c r="B408" s="42"/>
      <c r="C408" s="26"/>
      <c r="D408" s="26"/>
      <c r="E408" s="26"/>
      <c r="F408" s="26"/>
      <c r="G408" s="26"/>
      <c r="H408" s="26"/>
      <c r="I408" s="26"/>
      <c r="J408" s="26"/>
      <c r="K408" s="26"/>
      <c r="L408" s="26"/>
      <c r="M408" s="26"/>
      <c r="N408" s="26"/>
      <c r="O408" s="26"/>
      <c r="P408" s="26"/>
      <c r="Q408" s="26"/>
      <c r="R408" s="26"/>
      <c r="S408" s="26"/>
      <c r="T408" s="26"/>
      <c r="U408" s="26"/>
      <c r="V408" s="26"/>
      <c r="W408" s="26"/>
      <c r="X408" s="26"/>
    </row>
    <row r="409" spans="1:24" x14ac:dyDescent="0.25">
      <c r="A409" s="37">
        <v>366</v>
      </c>
      <c r="B409" s="42" t="s">
        <v>88</v>
      </c>
      <c r="C409" s="36">
        <v>0</v>
      </c>
      <c r="D409" s="36">
        <v>0</v>
      </c>
      <c r="E409" s="36">
        <v>0</v>
      </c>
      <c r="F409" s="36">
        <v>0</v>
      </c>
      <c r="G409" s="36">
        <v>0</v>
      </c>
      <c r="H409" s="36">
        <v>0</v>
      </c>
      <c r="I409" s="36">
        <v>0</v>
      </c>
      <c r="J409" s="36">
        <v>0</v>
      </c>
      <c r="K409" s="36">
        <v>0</v>
      </c>
      <c r="L409" s="36">
        <v>0</v>
      </c>
      <c r="M409" s="36">
        <v>0</v>
      </c>
      <c r="N409" s="36">
        <v>0</v>
      </c>
      <c r="O409" s="36">
        <v>0</v>
      </c>
      <c r="P409" s="36">
        <v>0</v>
      </c>
      <c r="Q409" s="36">
        <v>0</v>
      </c>
      <c r="R409" s="36">
        <v>0</v>
      </c>
      <c r="S409" s="36">
        <v>0</v>
      </c>
      <c r="T409" s="36">
        <v>0</v>
      </c>
      <c r="U409" s="36">
        <v>0</v>
      </c>
      <c r="V409" s="36">
        <v>0</v>
      </c>
      <c r="W409" s="36">
        <v>0</v>
      </c>
      <c r="X409" s="36" t="e">
        <v>#REF!</v>
      </c>
    </row>
    <row r="410" spans="1:24" x14ac:dyDescent="0.25">
      <c r="A410" s="37">
        <v>368</v>
      </c>
      <c r="B410" s="42" t="s">
        <v>89</v>
      </c>
      <c r="C410" s="28">
        <v>0</v>
      </c>
      <c r="D410" s="28">
        <v>0</v>
      </c>
      <c r="E410" s="28">
        <v>0</v>
      </c>
      <c r="F410" s="28">
        <v>0</v>
      </c>
      <c r="G410" s="28">
        <v>0</v>
      </c>
      <c r="H410" s="28">
        <v>0</v>
      </c>
      <c r="I410" s="28">
        <v>0</v>
      </c>
      <c r="J410" s="28">
        <v>0</v>
      </c>
      <c r="K410" s="28">
        <v>0</v>
      </c>
      <c r="L410" s="28">
        <v>0</v>
      </c>
      <c r="M410" s="28">
        <v>0</v>
      </c>
      <c r="N410" s="28">
        <v>0</v>
      </c>
      <c r="O410" s="28">
        <v>0</v>
      </c>
      <c r="P410" s="28">
        <v>0</v>
      </c>
      <c r="Q410" s="28">
        <v>0</v>
      </c>
      <c r="R410" s="28">
        <v>0</v>
      </c>
      <c r="S410" s="28">
        <v>0</v>
      </c>
      <c r="T410" s="28">
        <v>0</v>
      </c>
      <c r="U410" s="28">
        <v>0</v>
      </c>
      <c r="V410" s="28">
        <v>0</v>
      </c>
      <c r="W410" s="28">
        <v>0</v>
      </c>
      <c r="X410" s="28">
        <v>0</v>
      </c>
    </row>
    <row r="411" spans="1:24" x14ac:dyDescent="0.25">
      <c r="A411" s="37">
        <v>369</v>
      </c>
      <c r="B411" s="42" t="s">
        <v>90</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v>0</v>
      </c>
    </row>
    <row r="412" spans="1:24" x14ac:dyDescent="0.25">
      <c r="A412" s="37">
        <v>370</v>
      </c>
      <c r="B412" s="42" t="s">
        <v>91</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v>0</v>
      </c>
    </row>
    <row r="413" spans="1:24" x14ac:dyDescent="0.25">
      <c r="B413" s="42"/>
      <c r="C413" s="26"/>
      <c r="D413" s="26"/>
      <c r="E413" s="26"/>
      <c r="F413" s="26"/>
      <c r="G413" s="26"/>
      <c r="H413" s="26"/>
      <c r="I413" s="26"/>
      <c r="J413" s="26"/>
      <c r="K413" s="26"/>
      <c r="L413" s="26"/>
      <c r="M413" s="26"/>
      <c r="N413" s="26"/>
      <c r="O413" s="26"/>
      <c r="P413" s="26"/>
      <c r="Q413" s="26"/>
      <c r="R413" s="26"/>
      <c r="S413" s="26"/>
      <c r="T413" s="26"/>
      <c r="U413" s="26"/>
      <c r="V413" s="26"/>
      <c r="W413" s="26"/>
      <c r="X413" s="26"/>
    </row>
    <row r="414" spans="1:24" x14ac:dyDescent="0.25">
      <c r="A414" s="37">
        <v>380</v>
      </c>
      <c r="B414" s="42" t="s">
        <v>37</v>
      </c>
      <c r="C414" s="24">
        <v>0</v>
      </c>
      <c r="D414" s="24">
        <v>0</v>
      </c>
      <c r="E414" s="24">
        <v>0</v>
      </c>
      <c r="F414" s="24">
        <v>0</v>
      </c>
      <c r="G414" s="24">
        <v>0</v>
      </c>
      <c r="H414" s="24">
        <v>0</v>
      </c>
      <c r="I414" s="24">
        <v>0</v>
      </c>
      <c r="J414" s="24">
        <v>0</v>
      </c>
      <c r="K414" s="24">
        <v>0</v>
      </c>
      <c r="L414" s="24">
        <v>0</v>
      </c>
      <c r="M414" s="24">
        <v>0</v>
      </c>
      <c r="N414" s="24">
        <v>0</v>
      </c>
      <c r="O414" s="24">
        <v>0</v>
      </c>
      <c r="P414" s="24">
        <v>0</v>
      </c>
      <c r="Q414" s="24">
        <v>0</v>
      </c>
      <c r="R414" s="24">
        <v>0</v>
      </c>
      <c r="S414" s="24">
        <v>0</v>
      </c>
      <c r="T414" s="24">
        <v>0</v>
      </c>
      <c r="U414" s="24">
        <v>0</v>
      </c>
      <c r="V414" s="24">
        <v>0</v>
      </c>
      <c r="W414" s="24">
        <v>0</v>
      </c>
      <c r="X414" s="24">
        <v>0</v>
      </c>
    </row>
    <row r="415" spans="1:24" x14ac:dyDescent="0.25">
      <c r="A415" s="37">
        <v>381</v>
      </c>
      <c r="B415" s="42" t="s">
        <v>75</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v>0</v>
      </c>
    </row>
    <row r="416" spans="1:24" x14ac:dyDescent="0.25">
      <c r="A416" s="37">
        <v>382</v>
      </c>
      <c r="B416" s="42" t="s">
        <v>76</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v>0</v>
      </c>
    </row>
    <row r="417" spans="1:24" x14ac:dyDescent="0.25">
      <c r="A417" s="37">
        <v>383</v>
      </c>
      <c r="B417" s="42" t="s">
        <v>40</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v>0</v>
      </c>
    </row>
    <row r="418" spans="1:24" x14ac:dyDescent="0.25">
      <c r="B418" s="43"/>
    </row>
    <row r="419" spans="1:24" x14ac:dyDescent="0.25">
      <c r="A419" s="37">
        <v>1</v>
      </c>
      <c r="B419" s="42" t="s">
        <v>103</v>
      </c>
      <c r="C419" s="42" t="s">
        <v>103</v>
      </c>
      <c r="D419" s="42"/>
      <c r="E419" s="42"/>
      <c r="F419" s="42"/>
      <c r="G419" s="42"/>
      <c r="H419" s="42"/>
      <c r="I419" s="42"/>
      <c r="J419" s="42"/>
      <c r="K419" s="42"/>
      <c r="L419" s="42"/>
      <c r="M419" s="42"/>
      <c r="N419" s="42"/>
      <c r="O419" s="42"/>
      <c r="P419" s="42"/>
      <c r="Q419" s="42"/>
      <c r="R419" s="42"/>
      <c r="S419" s="42"/>
      <c r="T419" s="42"/>
      <c r="U419" s="42"/>
      <c r="V419" s="42"/>
      <c r="W419" s="42"/>
      <c r="X419" s="42"/>
    </row>
    <row r="420" spans="1:24" x14ac:dyDescent="0.25">
      <c r="A420" s="37">
        <v>283</v>
      </c>
      <c r="B420" s="42" t="s">
        <v>73</v>
      </c>
      <c r="C420" s="42">
        <v>2020</v>
      </c>
      <c r="D420" s="42">
        <v>2021</v>
      </c>
      <c r="E420" s="42">
        <v>2022</v>
      </c>
      <c r="F420" s="42">
        <v>2023</v>
      </c>
      <c r="G420" s="42">
        <v>2024</v>
      </c>
      <c r="H420" s="42">
        <v>2025</v>
      </c>
      <c r="I420" s="42">
        <v>2026</v>
      </c>
      <c r="J420" s="42">
        <v>2027</v>
      </c>
      <c r="K420" s="42">
        <v>2028</v>
      </c>
      <c r="L420" s="42">
        <v>2029</v>
      </c>
      <c r="M420" s="42">
        <v>2030</v>
      </c>
      <c r="N420" s="42">
        <v>2031</v>
      </c>
      <c r="O420" s="42">
        <v>2032</v>
      </c>
      <c r="P420" s="42">
        <v>2033</v>
      </c>
      <c r="Q420" s="42">
        <v>2034</v>
      </c>
      <c r="R420" s="42">
        <v>2035</v>
      </c>
      <c r="S420" s="42">
        <v>2036</v>
      </c>
      <c r="T420" s="42">
        <v>2037</v>
      </c>
      <c r="U420" s="42">
        <v>2038</v>
      </c>
      <c r="V420" s="42">
        <v>2039</v>
      </c>
      <c r="W420" s="42">
        <v>2040</v>
      </c>
      <c r="X420" s="42">
        <v>2041</v>
      </c>
    </row>
    <row r="421" spans="1:24" x14ac:dyDescent="0.25">
      <c r="A421" s="37">
        <v>285</v>
      </c>
      <c r="B421" s="42" t="s">
        <v>104</v>
      </c>
      <c r="C421" s="24">
        <v>0</v>
      </c>
      <c r="D421" s="24">
        <v>0</v>
      </c>
      <c r="E421" s="24">
        <v>0</v>
      </c>
      <c r="F421" s="24">
        <v>0</v>
      </c>
      <c r="G421" s="24">
        <v>0</v>
      </c>
      <c r="H421" s="24">
        <v>0</v>
      </c>
      <c r="I421" s="24">
        <v>0</v>
      </c>
      <c r="J421" s="24">
        <v>0</v>
      </c>
      <c r="K421" s="24">
        <v>0</v>
      </c>
      <c r="L421" s="24">
        <v>0</v>
      </c>
      <c r="M421" s="24">
        <v>0</v>
      </c>
      <c r="N421" s="24">
        <v>0</v>
      </c>
      <c r="O421" s="24">
        <v>0</v>
      </c>
      <c r="P421" s="24">
        <v>0</v>
      </c>
      <c r="Q421" s="24">
        <v>0</v>
      </c>
      <c r="R421" s="24">
        <v>0</v>
      </c>
      <c r="S421" s="24">
        <v>0</v>
      </c>
      <c r="T421" s="24">
        <v>0</v>
      </c>
      <c r="U421" s="24">
        <v>0</v>
      </c>
      <c r="V421" s="24">
        <v>0</v>
      </c>
      <c r="W421" s="24">
        <v>0</v>
      </c>
      <c r="X421" s="24">
        <v>0</v>
      </c>
    </row>
    <row r="422" spans="1:24" x14ac:dyDescent="0.25">
      <c r="A422" s="37">
        <v>287</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v>0</v>
      </c>
    </row>
    <row r="423" spans="1:24" x14ac:dyDescent="0.25">
      <c r="A423" s="37">
        <v>289</v>
      </c>
      <c r="B423" s="42" t="s">
        <v>105</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v>0</v>
      </c>
    </row>
    <row r="424" spans="1:24" x14ac:dyDescent="0.25">
      <c r="A424" s="37">
        <v>299</v>
      </c>
      <c r="B424" s="42" t="s">
        <v>78</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v>0</v>
      </c>
    </row>
    <row r="425" spans="1:24" x14ac:dyDescent="0.25">
      <c r="A425" s="37">
        <v>301</v>
      </c>
      <c r="B425" s="42" t="s">
        <v>106</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v>0</v>
      </c>
    </row>
    <row r="426" spans="1:24" x14ac:dyDescent="0.25">
      <c r="A426" s="37">
        <v>303</v>
      </c>
      <c r="B426" s="42" t="s">
        <v>107</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v>0</v>
      </c>
    </row>
    <row r="427" spans="1:24" x14ac:dyDescent="0.25">
      <c r="B427" s="42"/>
      <c r="C427" s="26"/>
      <c r="D427" s="26"/>
      <c r="E427" s="26"/>
      <c r="F427" s="26"/>
      <c r="G427" s="26"/>
      <c r="H427" s="26"/>
      <c r="I427" s="26"/>
      <c r="J427" s="26"/>
      <c r="K427" s="26"/>
      <c r="L427" s="26"/>
      <c r="M427" s="26"/>
      <c r="N427" s="26"/>
      <c r="O427" s="26"/>
      <c r="P427" s="26"/>
      <c r="Q427" s="26"/>
      <c r="R427" s="26"/>
      <c r="S427" s="26"/>
      <c r="T427" s="26"/>
      <c r="U427" s="26"/>
      <c r="V427" s="26"/>
      <c r="W427" s="26"/>
      <c r="X427" s="26"/>
    </row>
    <row r="428" spans="1:24" x14ac:dyDescent="0.25">
      <c r="A428" s="37">
        <v>330</v>
      </c>
      <c r="B428" s="42" t="s">
        <v>82</v>
      </c>
      <c r="C428" s="36">
        <v>0</v>
      </c>
      <c r="D428" s="36">
        <v>0</v>
      </c>
      <c r="E428" s="36">
        <v>0</v>
      </c>
      <c r="F428" s="36">
        <v>0</v>
      </c>
      <c r="G428" s="36">
        <v>0</v>
      </c>
      <c r="H428" s="36">
        <v>0</v>
      </c>
      <c r="I428" s="36">
        <v>0</v>
      </c>
      <c r="J428" s="36">
        <v>0</v>
      </c>
      <c r="K428" s="36">
        <v>0</v>
      </c>
      <c r="L428" s="36">
        <v>0</v>
      </c>
      <c r="M428" s="36">
        <v>0</v>
      </c>
      <c r="N428" s="36">
        <v>0</v>
      </c>
      <c r="O428" s="36">
        <v>0</v>
      </c>
      <c r="P428" s="36">
        <v>0</v>
      </c>
      <c r="Q428" s="36">
        <v>0</v>
      </c>
      <c r="R428" s="36">
        <v>0</v>
      </c>
      <c r="S428" s="36">
        <v>0</v>
      </c>
      <c r="T428" s="36">
        <v>0</v>
      </c>
      <c r="U428" s="36">
        <v>0</v>
      </c>
      <c r="V428" s="36">
        <v>0</v>
      </c>
      <c r="W428" s="36">
        <v>0</v>
      </c>
      <c r="X428" s="36" t="e">
        <v>#REF!</v>
      </c>
    </row>
    <row r="429" spans="1:24" x14ac:dyDescent="0.25">
      <c r="A429" s="37">
        <v>331</v>
      </c>
      <c r="B429" s="42" t="s">
        <v>83</v>
      </c>
      <c r="C429" s="28">
        <v>0</v>
      </c>
      <c r="D429" s="28">
        <v>0</v>
      </c>
      <c r="E429" s="28">
        <v>0</v>
      </c>
      <c r="F429" s="28">
        <v>0</v>
      </c>
      <c r="G429" s="28">
        <v>0</v>
      </c>
      <c r="H429" s="28">
        <v>0</v>
      </c>
      <c r="I429" s="28">
        <v>0</v>
      </c>
      <c r="J429" s="28">
        <v>0</v>
      </c>
      <c r="K429" s="28">
        <v>0</v>
      </c>
      <c r="L429" s="28">
        <v>0</v>
      </c>
      <c r="M429" s="28">
        <v>0</v>
      </c>
      <c r="N429" s="28">
        <v>0</v>
      </c>
      <c r="O429" s="28">
        <v>0</v>
      </c>
      <c r="P429" s="28">
        <v>0</v>
      </c>
      <c r="Q429" s="28">
        <v>0</v>
      </c>
      <c r="R429" s="28">
        <v>0</v>
      </c>
      <c r="S429" s="28">
        <v>0</v>
      </c>
      <c r="T429" s="28">
        <v>0</v>
      </c>
      <c r="U429" s="28">
        <v>0</v>
      </c>
      <c r="V429" s="28">
        <v>0</v>
      </c>
      <c r="W429" s="28">
        <v>0</v>
      </c>
      <c r="X429" s="28">
        <v>0</v>
      </c>
    </row>
    <row r="430" spans="1:24" x14ac:dyDescent="0.25">
      <c r="A430" s="37">
        <v>332</v>
      </c>
      <c r="B430" s="42" t="s">
        <v>84</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v>0</v>
      </c>
    </row>
    <row r="431" spans="1:24" x14ac:dyDescent="0.25">
      <c r="A431" s="37">
        <v>336</v>
      </c>
      <c r="B431" s="42" t="s">
        <v>85</v>
      </c>
      <c r="C431" s="28">
        <v>1</v>
      </c>
      <c r="D431" s="28">
        <v>1</v>
      </c>
      <c r="E431" s="28">
        <v>1</v>
      </c>
      <c r="F431" s="28">
        <v>1</v>
      </c>
      <c r="G431" s="28">
        <v>1</v>
      </c>
      <c r="H431" s="28">
        <v>1</v>
      </c>
      <c r="I431" s="28">
        <v>1</v>
      </c>
      <c r="J431" s="28">
        <v>1</v>
      </c>
      <c r="K431" s="28">
        <v>1</v>
      </c>
      <c r="L431" s="28">
        <v>1</v>
      </c>
      <c r="M431" s="28">
        <v>1</v>
      </c>
      <c r="N431" s="28">
        <v>1</v>
      </c>
      <c r="O431" s="28">
        <v>1</v>
      </c>
      <c r="P431" s="28">
        <v>1</v>
      </c>
      <c r="Q431" s="28">
        <v>1</v>
      </c>
      <c r="R431" s="28">
        <v>1</v>
      </c>
      <c r="S431" s="28">
        <v>1</v>
      </c>
      <c r="T431" s="28">
        <v>1</v>
      </c>
      <c r="U431" s="28">
        <v>1</v>
      </c>
      <c r="V431" s="28">
        <v>1</v>
      </c>
      <c r="W431" s="28">
        <v>1</v>
      </c>
      <c r="X431" s="28">
        <v>1</v>
      </c>
    </row>
    <row r="432" spans="1:24" x14ac:dyDescent="0.25">
      <c r="B432" s="42"/>
      <c r="C432" s="26"/>
      <c r="D432" s="26"/>
      <c r="E432" s="26"/>
      <c r="F432" s="26"/>
      <c r="G432" s="26"/>
      <c r="H432" s="26"/>
      <c r="I432" s="26"/>
      <c r="J432" s="26"/>
      <c r="K432" s="26"/>
      <c r="L432" s="26"/>
      <c r="M432" s="26"/>
      <c r="N432" s="26"/>
      <c r="O432" s="26"/>
      <c r="P432" s="26"/>
      <c r="Q432" s="26"/>
      <c r="R432" s="26"/>
      <c r="S432" s="26"/>
      <c r="T432" s="26"/>
      <c r="U432" s="26"/>
      <c r="V432" s="26"/>
      <c r="W432" s="26"/>
      <c r="X432" s="26"/>
    </row>
    <row r="433" spans="1:24" x14ac:dyDescent="0.25">
      <c r="A433" s="37">
        <v>339</v>
      </c>
      <c r="B433" s="42" t="s">
        <v>86</v>
      </c>
      <c r="C433" s="24">
        <v>0</v>
      </c>
      <c r="D433" s="24">
        <v>0</v>
      </c>
      <c r="E433" s="24">
        <v>0</v>
      </c>
      <c r="F433" s="24">
        <v>0</v>
      </c>
      <c r="G433" s="24">
        <v>0</v>
      </c>
      <c r="H433" s="24">
        <v>0</v>
      </c>
      <c r="I433" s="24">
        <v>0</v>
      </c>
      <c r="J433" s="24">
        <v>0</v>
      </c>
      <c r="K433" s="24">
        <v>0</v>
      </c>
      <c r="L433" s="24">
        <v>0</v>
      </c>
      <c r="M433" s="24">
        <v>0</v>
      </c>
      <c r="N433" s="24">
        <v>0</v>
      </c>
      <c r="O433" s="24">
        <v>0</v>
      </c>
      <c r="P433" s="24">
        <v>0</v>
      </c>
      <c r="Q433" s="24">
        <v>0</v>
      </c>
      <c r="R433" s="24">
        <v>0</v>
      </c>
      <c r="S433" s="24">
        <v>0</v>
      </c>
      <c r="T433" s="24">
        <v>0</v>
      </c>
      <c r="U433" s="24">
        <v>0</v>
      </c>
      <c r="V433" s="24">
        <v>0</v>
      </c>
      <c r="W433" s="24">
        <v>0</v>
      </c>
      <c r="X433" s="24">
        <v>0</v>
      </c>
    </row>
    <row r="434" spans="1:24" x14ac:dyDescent="0.25">
      <c r="A434" s="37">
        <v>340</v>
      </c>
      <c r="B434" s="42" t="s">
        <v>87</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v>0</v>
      </c>
    </row>
    <row r="435" spans="1:24" x14ac:dyDescent="0.25">
      <c r="B435" s="42"/>
      <c r="C435" s="26"/>
      <c r="D435" s="26"/>
      <c r="E435" s="26"/>
      <c r="F435" s="26"/>
      <c r="G435" s="26"/>
      <c r="H435" s="26"/>
      <c r="I435" s="26"/>
      <c r="J435" s="26"/>
      <c r="K435" s="26"/>
      <c r="L435" s="26"/>
      <c r="M435" s="26"/>
      <c r="N435" s="26"/>
      <c r="O435" s="26"/>
      <c r="P435" s="26"/>
      <c r="Q435" s="26"/>
      <c r="R435" s="26"/>
      <c r="S435" s="26"/>
      <c r="T435" s="26"/>
      <c r="U435" s="26"/>
      <c r="V435" s="26"/>
      <c r="W435" s="26"/>
      <c r="X435" s="26"/>
    </row>
    <row r="436" spans="1:24" x14ac:dyDescent="0.25">
      <c r="A436" s="37">
        <v>366</v>
      </c>
      <c r="B436" s="42" t="s">
        <v>88</v>
      </c>
      <c r="C436" s="36">
        <v>0</v>
      </c>
      <c r="D436" s="36">
        <v>0</v>
      </c>
      <c r="E436" s="36">
        <v>0</v>
      </c>
      <c r="F436" s="36">
        <v>0</v>
      </c>
      <c r="G436" s="36">
        <v>0</v>
      </c>
      <c r="H436" s="36">
        <v>0</v>
      </c>
      <c r="I436" s="36">
        <v>0</v>
      </c>
      <c r="J436" s="36">
        <v>0</v>
      </c>
      <c r="K436" s="36">
        <v>0</v>
      </c>
      <c r="L436" s="36">
        <v>0</v>
      </c>
      <c r="M436" s="36">
        <v>0</v>
      </c>
      <c r="N436" s="36">
        <v>0</v>
      </c>
      <c r="O436" s="36">
        <v>0</v>
      </c>
      <c r="P436" s="36">
        <v>0</v>
      </c>
      <c r="Q436" s="36">
        <v>0</v>
      </c>
      <c r="R436" s="36">
        <v>0</v>
      </c>
      <c r="S436" s="36">
        <v>0</v>
      </c>
      <c r="T436" s="36">
        <v>0</v>
      </c>
      <c r="U436" s="36">
        <v>0</v>
      </c>
      <c r="V436" s="36">
        <v>0</v>
      </c>
      <c r="W436" s="36">
        <v>0</v>
      </c>
      <c r="X436" s="36" t="e">
        <v>#REF!</v>
      </c>
    </row>
    <row r="437" spans="1:24" x14ac:dyDescent="0.25">
      <c r="A437" s="37">
        <v>368</v>
      </c>
      <c r="B437" s="42" t="s">
        <v>89</v>
      </c>
      <c r="C437" s="28">
        <v>0</v>
      </c>
      <c r="D437" s="28">
        <v>0</v>
      </c>
      <c r="E437" s="28">
        <v>0</v>
      </c>
      <c r="F437" s="28">
        <v>0</v>
      </c>
      <c r="G437" s="28">
        <v>0</v>
      </c>
      <c r="H437" s="28">
        <v>0</v>
      </c>
      <c r="I437" s="28">
        <v>0</v>
      </c>
      <c r="J437" s="28">
        <v>0</v>
      </c>
      <c r="K437" s="28">
        <v>0</v>
      </c>
      <c r="L437" s="28">
        <v>0</v>
      </c>
      <c r="M437" s="28">
        <v>0</v>
      </c>
      <c r="N437" s="28">
        <v>0</v>
      </c>
      <c r="O437" s="28">
        <v>0</v>
      </c>
      <c r="P437" s="28">
        <v>0</v>
      </c>
      <c r="Q437" s="28">
        <v>0</v>
      </c>
      <c r="R437" s="28">
        <v>0</v>
      </c>
      <c r="S437" s="28">
        <v>0</v>
      </c>
      <c r="T437" s="28">
        <v>0</v>
      </c>
      <c r="U437" s="28">
        <v>0</v>
      </c>
      <c r="V437" s="28">
        <v>0</v>
      </c>
      <c r="W437" s="28">
        <v>0</v>
      </c>
      <c r="X437" s="28">
        <v>0</v>
      </c>
    </row>
    <row r="438" spans="1:24" x14ac:dyDescent="0.25">
      <c r="A438" s="37">
        <v>369</v>
      </c>
      <c r="B438" s="42" t="s">
        <v>90</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v>0</v>
      </c>
    </row>
    <row r="439" spans="1:24" x14ac:dyDescent="0.25">
      <c r="A439" s="37">
        <v>370</v>
      </c>
      <c r="B439" s="42" t="s">
        <v>91</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v>0</v>
      </c>
    </row>
    <row r="440" spans="1:24" x14ac:dyDescent="0.25">
      <c r="B440" s="42"/>
      <c r="C440" s="26"/>
      <c r="D440" s="26"/>
      <c r="E440" s="26"/>
      <c r="F440" s="26"/>
      <c r="G440" s="26"/>
      <c r="H440" s="26"/>
      <c r="I440" s="26"/>
      <c r="J440" s="26"/>
      <c r="K440" s="26"/>
      <c r="L440" s="26"/>
      <c r="M440" s="26"/>
      <c r="N440" s="26"/>
      <c r="O440" s="26"/>
      <c r="P440" s="26"/>
      <c r="Q440" s="26"/>
      <c r="R440" s="26"/>
      <c r="S440" s="26"/>
      <c r="T440" s="26"/>
      <c r="U440" s="26"/>
      <c r="V440" s="26"/>
      <c r="W440" s="26"/>
      <c r="X440" s="26"/>
    </row>
    <row r="441" spans="1:24" x14ac:dyDescent="0.25">
      <c r="A441" s="37">
        <v>380</v>
      </c>
      <c r="B441" s="42" t="s">
        <v>37</v>
      </c>
      <c r="C441" s="24">
        <v>0</v>
      </c>
      <c r="D441" s="24">
        <v>0</v>
      </c>
      <c r="E441" s="24">
        <v>0</v>
      </c>
      <c r="F441" s="24">
        <v>0</v>
      </c>
      <c r="G441" s="24">
        <v>0</v>
      </c>
      <c r="H441" s="24">
        <v>0</v>
      </c>
      <c r="I441" s="24">
        <v>0</v>
      </c>
      <c r="J441" s="24">
        <v>0</v>
      </c>
      <c r="K441" s="24">
        <v>0</v>
      </c>
      <c r="L441" s="24">
        <v>0</v>
      </c>
      <c r="M441" s="24">
        <v>0</v>
      </c>
      <c r="N441" s="24">
        <v>0</v>
      </c>
      <c r="O441" s="24">
        <v>0</v>
      </c>
      <c r="P441" s="24">
        <v>0</v>
      </c>
      <c r="Q441" s="24">
        <v>0</v>
      </c>
      <c r="R441" s="24">
        <v>0</v>
      </c>
      <c r="S441" s="24">
        <v>0</v>
      </c>
      <c r="T441" s="24">
        <v>0</v>
      </c>
      <c r="U441" s="24">
        <v>0</v>
      </c>
      <c r="V441" s="24">
        <v>0</v>
      </c>
      <c r="W441" s="24">
        <v>0</v>
      </c>
      <c r="X441" s="24">
        <v>0</v>
      </c>
    </row>
    <row r="442" spans="1:24" x14ac:dyDescent="0.25">
      <c r="A442" s="37">
        <v>381</v>
      </c>
      <c r="B442" s="42" t="s">
        <v>75</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v>0</v>
      </c>
    </row>
    <row r="443" spans="1:24" x14ac:dyDescent="0.25">
      <c r="A443" s="37">
        <v>382</v>
      </c>
      <c r="B443" s="42" t="s">
        <v>76</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v>0</v>
      </c>
    </row>
    <row r="444" spans="1:24" x14ac:dyDescent="0.25">
      <c r="A444" s="37">
        <v>383</v>
      </c>
      <c r="B444" s="42" t="s">
        <v>40</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v>0</v>
      </c>
    </row>
    <row r="446" spans="1:24" x14ac:dyDescent="0.25">
      <c r="A446" s="37">
        <v>1</v>
      </c>
      <c r="B446" s="42" t="s">
        <v>103</v>
      </c>
      <c r="C446" s="42" t="s">
        <v>103</v>
      </c>
      <c r="D446" s="42"/>
      <c r="E446" s="42"/>
      <c r="F446" s="42"/>
      <c r="G446" s="42"/>
      <c r="H446" s="42"/>
      <c r="I446" s="42"/>
      <c r="J446" s="42"/>
      <c r="K446" s="42"/>
      <c r="L446" s="42"/>
      <c r="M446" s="42"/>
      <c r="N446" s="42"/>
      <c r="O446" s="42"/>
      <c r="P446" s="42"/>
      <c r="Q446" s="42"/>
      <c r="R446" s="42"/>
      <c r="S446" s="42"/>
      <c r="T446" s="42"/>
      <c r="U446" s="42"/>
      <c r="V446" s="42"/>
      <c r="W446" s="42"/>
      <c r="X446" s="42"/>
    </row>
    <row r="447" spans="1:24" x14ac:dyDescent="0.25">
      <c r="A447" s="37">
        <v>283</v>
      </c>
      <c r="B447" s="42" t="s">
        <v>73</v>
      </c>
      <c r="C447" s="42">
        <v>2020</v>
      </c>
      <c r="D447" s="42">
        <v>2021</v>
      </c>
      <c r="E447" s="42">
        <v>2022</v>
      </c>
      <c r="F447" s="42">
        <v>2023</v>
      </c>
      <c r="G447" s="42">
        <v>2024</v>
      </c>
      <c r="H447" s="42">
        <v>2025</v>
      </c>
      <c r="I447" s="42">
        <v>2026</v>
      </c>
      <c r="J447" s="42">
        <v>2027</v>
      </c>
      <c r="K447" s="42">
        <v>2028</v>
      </c>
      <c r="L447" s="42">
        <v>2029</v>
      </c>
      <c r="M447" s="42">
        <v>2030</v>
      </c>
      <c r="N447" s="42">
        <v>2031</v>
      </c>
      <c r="O447" s="42">
        <v>2032</v>
      </c>
      <c r="P447" s="42">
        <v>2033</v>
      </c>
      <c r="Q447" s="42">
        <v>2034</v>
      </c>
      <c r="R447" s="42">
        <v>2035</v>
      </c>
      <c r="S447" s="42">
        <v>2036</v>
      </c>
      <c r="T447" s="42">
        <v>2037</v>
      </c>
      <c r="U447" s="42">
        <v>2038</v>
      </c>
      <c r="V447" s="42">
        <v>2039</v>
      </c>
      <c r="W447" s="42">
        <v>2040</v>
      </c>
      <c r="X447" s="42">
        <v>2041</v>
      </c>
    </row>
    <row r="448" spans="1:24" x14ac:dyDescent="0.25">
      <c r="A448" s="37">
        <v>285</v>
      </c>
      <c r="B448" s="42" t="s">
        <v>104</v>
      </c>
      <c r="C448" s="24">
        <v>0</v>
      </c>
      <c r="D448" s="24">
        <v>0</v>
      </c>
      <c r="E448" s="24">
        <v>0</v>
      </c>
      <c r="F448" s="24">
        <v>0</v>
      </c>
      <c r="G448" s="24">
        <v>0</v>
      </c>
      <c r="H448" s="24">
        <v>0</v>
      </c>
      <c r="I448" s="24">
        <v>0</v>
      </c>
      <c r="J448" s="24">
        <v>0</v>
      </c>
      <c r="K448" s="24">
        <v>0</v>
      </c>
      <c r="L448" s="24">
        <v>0</v>
      </c>
      <c r="M448" s="24">
        <v>0</v>
      </c>
      <c r="N448" s="24">
        <v>0</v>
      </c>
      <c r="O448" s="24">
        <v>0</v>
      </c>
      <c r="P448" s="24">
        <v>0</v>
      </c>
      <c r="Q448" s="24">
        <v>0</v>
      </c>
      <c r="R448" s="24">
        <v>0</v>
      </c>
      <c r="S448" s="24">
        <v>0</v>
      </c>
      <c r="T448" s="24">
        <v>0</v>
      </c>
      <c r="U448" s="24">
        <v>0</v>
      </c>
      <c r="V448" s="24">
        <v>0</v>
      </c>
      <c r="W448" s="24">
        <v>0</v>
      </c>
      <c r="X448" s="24">
        <v>0</v>
      </c>
    </row>
    <row r="449" spans="1:24" x14ac:dyDescent="0.25">
      <c r="A449" s="37">
        <v>287</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v>0</v>
      </c>
    </row>
    <row r="450" spans="1:24" x14ac:dyDescent="0.25">
      <c r="A450" s="37">
        <v>289</v>
      </c>
      <c r="B450" s="42" t="s">
        <v>105</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v>0</v>
      </c>
    </row>
    <row r="451" spans="1:24" x14ac:dyDescent="0.25">
      <c r="A451" s="37">
        <v>299</v>
      </c>
      <c r="B451" s="42" t="s">
        <v>78</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v>0</v>
      </c>
    </row>
    <row r="452" spans="1:24" x14ac:dyDescent="0.25">
      <c r="A452" s="37">
        <v>301</v>
      </c>
      <c r="B452" s="42" t="s">
        <v>106</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v>0</v>
      </c>
    </row>
    <row r="453" spans="1:24" x14ac:dyDescent="0.25">
      <c r="A453" s="37">
        <v>303</v>
      </c>
      <c r="B453" s="42" t="s">
        <v>107</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v>0</v>
      </c>
    </row>
    <row r="454" spans="1:24" x14ac:dyDescent="0.25">
      <c r="B454" s="42"/>
      <c r="C454" s="26"/>
      <c r="D454" s="26"/>
      <c r="E454" s="26"/>
      <c r="F454" s="26"/>
      <c r="G454" s="26"/>
      <c r="H454" s="26"/>
      <c r="I454" s="26"/>
      <c r="J454" s="26"/>
      <c r="K454" s="26"/>
      <c r="L454" s="26"/>
      <c r="M454" s="26"/>
      <c r="N454" s="26"/>
      <c r="O454" s="26"/>
      <c r="P454" s="26"/>
      <c r="Q454" s="26"/>
      <c r="R454" s="26"/>
      <c r="S454" s="26"/>
      <c r="T454" s="26"/>
      <c r="U454" s="26"/>
      <c r="V454" s="26"/>
      <c r="W454" s="26"/>
      <c r="X454" s="26"/>
    </row>
    <row r="455" spans="1:24" x14ac:dyDescent="0.25">
      <c r="A455" s="37">
        <v>330</v>
      </c>
      <c r="B455" s="42" t="s">
        <v>82</v>
      </c>
      <c r="C455" s="36">
        <v>0</v>
      </c>
      <c r="D455" s="36">
        <v>0</v>
      </c>
      <c r="E455" s="36">
        <v>0</v>
      </c>
      <c r="F455" s="36">
        <v>0</v>
      </c>
      <c r="G455" s="36">
        <v>0</v>
      </c>
      <c r="H455" s="36">
        <v>0</v>
      </c>
      <c r="I455" s="36">
        <v>0</v>
      </c>
      <c r="J455" s="36">
        <v>0</v>
      </c>
      <c r="K455" s="36">
        <v>0</v>
      </c>
      <c r="L455" s="36">
        <v>0</v>
      </c>
      <c r="M455" s="36">
        <v>0</v>
      </c>
      <c r="N455" s="36">
        <v>0</v>
      </c>
      <c r="O455" s="36">
        <v>0</v>
      </c>
      <c r="P455" s="36">
        <v>0</v>
      </c>
      <c r="Q455" s="36">
        <v>0</v>
      </c>
      <c r="R455" s="36">
        <v>0</v>
      </c>
      <c r="S455" s="36">
        <v>0</v>
      </c>
      <c r="T455" s="36">
        <v>0</v>
      </c>
      <c r="U455" s="36">
        <v>0</v>
      </c>
      <c r="V455" s="36">
        <v>0</v>
      </c>
      <c r="W455" s="36">
        <v>0</v>
      </c>
      <c r="X455" s="36" t="e">
        <v>#REF!</v>
      </c>
    </row>
    <row r="456" spans="1:24" x14ac:dyDescent="0.25">
      <c r="A456" s="37">
        <v>331</v>
      </c>
      <c r="B456" s="42" t="s">
        <v>83</v>
      </c>
      <c r="C456" s="28">
        <v>0</v>
      </c>
      <c r="D456" s="28">
        <v>0</v>
      </c>
      <c r="E456" s="28">
        <v>0</v>
      </c>
      <c r="F456" s="28">
        <v>0</v>
      </c>
      <c r="G456" s="28">
        <v>0</v>
      </c>
      <c r="H456" s="28">
        <v>0</v>
      </c>
      <c r="I456" s="28">
        <v>0</v>
      </c>
      <c r="J456" s="28">
        <v>0</v>
      </c>
      <c r="K456" s="28">
        <v>0</v>
      </c>
      <c r="L456" s="28">
        <v>0</v>
      </c>
      <c r="M456" s="28">
        <v>0</v>
      </c>
      <c r="N456" s="28">
        <v>0</v>
      </c>
      <c r="O456" s="28">
        <v>0</v>
      </c>
      <c r="P456" s="28">
        <v>0</v>
      </c>
      <c r="Q456" s="28">
        <v>0</v>
      </c>
      <c r="R456" s="28">
        <v>0</v>
      </c>
      <c r="S456" s="28">
        <v>0</v>
      </c>
      <c r="T456" s="28">
        <v>0</v>
      </c>
      <c r="U456" s="28">
        <v>0</v>
      </c>
      <c r="V456" s="28">
        <v>0</v>
      </c>
      <c r="W456" s="28">
        <v>0</v>
      </c>
      <c r="X456" s="28">
        <v>0</v>
      </c>
    </row>
    <row r="457" spans="1:24" x14ac:dyDescent="0.25">
      <c r="A457" s="37">
        <v>332</v>
      </c>
      <c r="B457" s="42" t="s">
        <v>84</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v>0</v>
      </c>
    </row>
    <row r="458" spans="1:24" x14ac:dyDescent="0.25">
      <c r="A458" s="37">
        <v>336</v>
      </c>
      <c r="B458" s="42" t="s">
        <v>85</v>
      </c>
      <c r="C458" s="28">
        <v>1</v>
      </c>
      <c r="D458" s="28">
        <v>1</v>
      </c>
      <c r="E458" s="28">
        <v>1</v>
      </c>
      <c r="F458" s="28">
        <v>1</v>
      </c>
      <c r="G458" s="28">
        <v>1</v>
      </c>
      <c r="H458" s="28">
        <v>1</v>
      </c>
      <c r="I458" s="28">
        <v>1</v>
      </c>
      <c r="J458" s="28">
        <v>1</v>
      </c>
      <c r="K458" s="28">
        <v>1</v>
      </c>
      <c r="L458" s="28">
        <v>1</v>
      </c>
      <c r="M458" s="28">
        <v>1</v>
      </c>
      <c r="N458" s="28">
        <v>1</v>
      </c>
      <c r="O458" s="28">
        <v>1</v>
      </c>
      <c r="P458" s="28">
        <v>1</v>
      </c>
      <c r="Q458" s="28">
        <v>1</v>
      </c>
      <c r="R458" s="28">
        <v>1</v>
      </c>
      <c r="S458" s="28">
        <v>1</v>
      </c>
      <c r="T458" s="28">
        <v>1</v>
      </c>
      <c r="U458" s="28">
        <v>1</v>
      </c>
      <c r="V458" s="28">
        <v>1</v>
      </c>
      <c r="W458" s="28">
        <v>1</v>
      </c>
      <c r="X458" s="28">
        <v>1</v>
      </c>
    </row>
    <row r="459" spans="1:24" x14ac:dyDescent="0.25">
      <c r="B459" s="42"/>
      <c r="C459" s="26"/>
      <c r="D459" s="26"/>
      <c r="E459" s="26"/>
      <c r="F459" s="26"/>
      <c r="G459" s="26"/>
      <c r="H459" s="26"/>
      <c r="I459" s="26"/>
      <c r="J459" s="26"/>
      <c r="K459" s="26"/>
      <c r="L459" s="26"/>
      <c r="M459" s="26"/>
      <c r="N459" s="26"/>
      <c r="O459" s="26"/>
      <c r="P459" s="26"/>
      <c r="Q459" s="26"/>
      <c r="R459" s="26"/>
      <c r="S459" s="26"/>
      <c r="T459" s="26"/>
      <c r="U459" s="26"/>
      <c r="V459" s="26"/>
      <c r="W459" s="26"/>
      <c r="X459" s="26"/>
    </row>
    <row r="460" spans="1:24" x14ac:dyDescent="0.25">
      <c r="A460" s="37">
        <v>339</v>
      </c>
      <c r="B460" s="42" t="s">
        <v>86</v>
      </c>
      <c r="C460" s="24">
        <v>0</v>
      </c>
      <c r="D460" s="24">
        <v>0</v>
      </c>
      <c r="E460" s="24">
        <v>0</v>
      </c>
      <c r="F460" s="24">
        <v>0</v>
      </c>
      <c r="G460" s="24">
        <v>0</v>
      </c>
      <c r="H460" s="24">
        <v>0</v>
      </c>
      <c r="I460" s="24">
        <v>0</v>
      </c>
      <c r="J460" s="24">
        <v>0</v>
      </c>
      <c r="K460" s="24">
        <v>0</v>
      </c>
      <c r="L460" s="24">
        <v>0</v>
      </c>
      <c r="M460" s="24">
        <v>0</v>
      </c>
      <c r="N460" s="24">
        <v>0</v>
      </c>
      <c r="O460" s="24">
        <v>0</v>
      </c>
      <c r="P460" s="24">
        <v>0</v>
      </c>
      <c r="Q460" s="24">
        <v>0</v>
      </c>
      <c r="R460" s="24">
        <v>0</v>
      </c>
      <c r="S460" s="24">
        <v>0</v>
      </c>
      <c r="T460" s="24">
        <v>0</v>
      </c>
      <c r="U460" s="24">
        <v>0</v>
      </c>
      <c r="V460" s="24">
        <v>0</v>
      </c>
      <c r="W460" s="24">
        <v>0</v>
      </c>
      <c r="X460" s="24">
        <v>0</v>
      </c>
    </row>
    <row r="461" spans="1:24" x14ac:dyDescent="0.25">
      <c r="A461" s="37">
        <v>340</v>
      </c>
      <c r="B461" s="42" t="s">
        <v>87</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v>0</v>
      </c>
    </row>
    <row r="462" spans="1:24" x14ac:dyDescent="0.25">
      <c r="B462" s="42"/>
      <c r="C462" s="26"/>
      <c r="D462" s="26"/>
      <c r="E462" s="26"/>
      <c r="F462" s="26"/>
      <c r="G462" s="26"/>
      <c r="H462" s="26"/>
      <c r="I462" s="26"/>
      <c r="J462" s="26"/>
      <c r="K462" s="26"/>
      <c r="L462" s="26"/>
      <c r="M462" s="26"/>
      <c r="N462" s="26"/>
      <c r="O462" s="26"/>
      <c r="P462" s="26"/>
      <c r="Q462" s="26"/>
      <c r="R462" s="26"/>
      <c r="S462" s="26"/>
      <c r="T462" s="26"/>
      <c r="U462" s="26"/>
      <c r="V462" s="26"/>
      <c r="W462" s="26"/>
      <c r="X462" s="26"/>
    </row>
    <row r="463" spans="1:24" x14ac:dyDescent="0.25">
      <c r="A463" s="37">
        <v>366</v>
      </c>
      <c r="B463" s="42" t="s">
        <v>88</v>
      </c>
      <c r="C463" s="36">
        <v>0</v>
      </c>
      <c r="D463" s="36">
        <v>0</v>
      </c>
      <c r="E463" s="36">
        <v>0</v>
      </c>
      <c r="F463" s="36">
        <v>0</v>
      </c>
      <c r="G463" s="36">
        <v>0</v>
      </c>
      <c r="H463" s="36">
        <v>0</v>
      </c>
      <c r="I463" s="36">
        <v>0</v>
      </c>
      <c r="J463" s="36">
        <v>0</v>
      </c>
      <c r="K463" s="36">
        <v>0</v>
      </c>
      <c r="L463" s="36">
        <v>0</v>
      </c>
      <c r="M463" s="36">
        <v>0</v>
      </c>
      <c r="N463" s="36">
        <v>0</v>
      </c>
      <c r="O463" s="36">
        <v>0</v>
      </c>
      <c r="P463" s="36">
        <v>0</v>
      </c>
      <c r="Q463" s="36">
        <v>0</v>
      </c>
      <c r="R463" s="36">
        <v>0</v>
      </c>
      <c r="S463" s="36">
        <v>0</v>
      </c>
      <c r="T463" s="36">
        <v>0</v>
      </c>
      <c r="U463" s="36">
        <v>0</v>
      </c>
      <c r="V463" s="36">
        <v>0</v>
      </c>
      <c r="W463" s="36">
        <v>0</v>
      </c>
      <c r="X463" s="36" t="e">
        <v>#REF!</v>
      </c>
    </row>
    <row r="464" spans="1:24" x14ac:dyDescent="0.25">
      <c r="A464" s="37">
        <v>368</v>
      </c>
      <c r="B464" s="42" t="s">
        <v>89</v>
      </c>
      <c r="C464" s="28">
        <v>0</v>
      </c>
      <c r="D464" s="28">
        <v>0</v>
      </c>
      <c r="E464" s="28">
        <v>0</v>
      </c>
      <c r="F464" s="28">
        <v>0</v>
      </c>
      <c r="G464" s="28">
        <v>0</v>
      </c>
      <c r="H464" s="28">
        <v>0</v>
      </c>
      <c r="I464" s="28">
        <v>0</v>
      </c>
      <c r="J464" s="28">
        <v>0</v>
      </c>
      <c r="K464" s="28">
        <v>0</v>
      </c>
      <c r="L464" s="28">
        <v>0</v>
      </c>
      <c r="M464" s="28">
        <v>0</v>
      </c>
      <c r="N464" s="28">
        <v>0</v>
      </c>
      <c r="O464" s="28">
        <v>0</v>
      </c>
      <c r="P464" s="28">
        <v>0</v>
      </c>
      <c r="Q464" s="28">
        <v>0</v>
      </c>
      <c r="R464" s="28">
        <v>0</v>
      </c>
      <c r="S464" s="28">
        <v>0</v>
      </c>
      <c r="T464" s="28">
        <v>0</v>
      </c>
      <c r="U464" s="28">
        <v>0</v>
      </c>
      <c r="V464" s="28">
        <v>0</v>
      </c>
      <c r="W464" s="28">
        <v>0</v>
      </c>
      <c r="X464" s="28">
        <v>0</v>
      </c>
    </row>
    <row r="465" spans="1:24" x14ac:dyDescent="0.25">
      <c r="A465" s="37">
        <v>369</v>
      </c>
      <c r="B465" s="42" t="s">
        <v>90</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v>0</v>
      </c>
    </row>
    <row r="466" spans="1:24" x14ac:dyDescent="0.25">
      <c r="A466" s="37">
        <v>370</v>
      </c>
      <c r="B466" s="42" t="s">
        <v>91</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v>0</v>
      </c>
    </row>
    <row r="467" spans="1:24" x14ac:dyDescent="0.25">
      <c r="B467" s="42"/>
      <c r="C467" s="26"/>
      <c r="D467" s="26"/>
      <c r="E467" s="26"/>
      <c r="F467" s="26"/>
      <c r="G467" s="26"/>
      <c r="H467" s="26"/>
      <c r="I467" s="26"/>
      <c r="J467" s="26"/>
      <c r="K467" s="26"/>
      <c r="L467" s="26"/>
      <c r="M467" s="26"/>
      <c r="N467" s="26"/>
      <c r="O467" s="26"/>
      <c r="P467" s="26"/>
      <c r="Q467" s="26"/>
      <c r="R467" s="26"/>
      <c r="S467" s="26"/>
      <c r="T467" s="26"/>
      <c r="U467" s="26"/>
      <c r="V467" s="26"/>
      <c r="W467" s="26"/>
      <c r="X467" s="26"/>
    </row>
    <row r="468" spans="1:24" x14ac:dyDescent="0.25">
      <c r="A468" s="37">
        <v>380</v>
      </c>
      <c r="B468" s="42" t="s">
        <v>37</v>
      </c>
      <c r="C468" s="24">
        <v>0</v>
      </c>
      <c r="D468" s="24">
        <v>0</v>
      </c>
      <c r="E468" s="24">
        <v>0</v>
      </c>
      <c r="F468" s="24">
        <v>0</v>
      </c>
      <c r="G468" s="24">
        <v>0</v>
      </c>
      <c r="H468" s="24">
        <v>0</v>
      </c>
      <c r="I468" s="24">
        <v>0</v>
      </c>
      <c r="J468" s="24">
        <v>0</v>
      </c>
      <c r="K468" s="24">
        <v>0</v>
      </c>
      <c r="L468" s="24">
        <v>0</v>
      </c>
      <c r="M468" s="24">
        <v>0</v>
      </c>
      <c r="N468" s="24">
        <v>0</v>
      </c>
      <c r="O468" s="24">
        <v>0</v>
      </c>
      <c r="P468" s="24">
        <v>0</v>
      </c>
      <c r="Q468" s="24">
        <v>0</v>
      </c>
      <c r="R468" s="24">
        <v>0</v>
      </c>
      <c r="S468" s="24">
        <v>0</v>
      </c>
      <c r="T468" s="24">
        <v>0</v>
      </c>
      <c r="U468" s="24">
        <v>0</v>
      </c>
      <c r="V468" s="24">
        <v>0</v>
      </c>
      <c r="W468" s="24">
        <v>0</v>
      </c>
      <c r="X468" s="24">
        <v>0</v>
      </c>
    </row>
    <row r="469" spans="1:24" x14ac:dyDescent="0.25">
      <c r="A469" s="37">
        <v>381</v>
      </c>
      <c r="B469" s="42" t="s">
        <v>75</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v>0</v>
      </c>
    </row>
    <row r="470" spans="1:24" x14ac:dyDescent="0.25">
      <c r="A470" s="37">
        <v>382</v>
      </c>
      <c r="B470" s="42" t="s">
        <v>76</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v>0</v>
      </c>
    </row>
    <row r="471" spans="1:24" x14ac:dyDescent="0.25">
      <c r="A471" s="37">
        <v>383</v>
      </c>
      <c r="B471" s="42" t="s">
        <v>40</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v>0</v>
      </c>
    </row>
    <row r="473" spans="1:24" x14ac:dyDescent="0.25">
      <c r="A473" s="37">
        <v>1</v>
      </c>
      <c r="B473" s="42" t="s">
        <v>103</v>
      </c>
      <c r="C473" s="42" t="s">
        <v>103</v>
      </c>
      <c r="D473" s="42"/>
      <c r="E473" s="42"/>
      <c r="F473" s="42"/>
      <c r="G473" s="42"/>
      <c r="H473" s="42"/>
      <c r="I473" s="42"/>
      <c r="J473" s="42"/>
      <c r="K473" s="42"/>
      <c r="L473" s="42"/>
      <c r="M473" s="42"/>
      <c r="N473" s="42"/>
      <c r="O473" s="42"/>
      <c r="P473" s="42"/>
      <c r="Q473" s="42"/>
      <c r="R473" s="42"/>
      <c r="S473" s="42"/>
      <c r="T473" s="42"/>
      <c r="U473" s="42"/>
      <c r="V473" s="42"/>
      <c r="W473" s="42"/>
      <c r="X473" s="42"/>
    </row>
    <row r="474" spans="1:24" x14ac:dyDescent="0.25">
      <c r="A474" s="37">
        <v>283</v>
      </c>
      <c r="B474" s="42" t="s">
        <v>73</v>
      </c>
      <c r="C474" s="42">
        <v>2020</v>
      </c>
      <c r="D474" s="42">
        <v>2021</v>
      </c>
      <c r="E474" s="42">
        <v>2022</v>
      </c>
      <c r="F474" s="42">
        <v>2023</v>
      </c>
      <c r="G474" s="42">
        <v>2024</v>
      </c>
      <c r="H474" s="42">
        <v>2025</v>
      </c>
      <c r="I474" s="42">
        <v>2026</v>
      </c>
      <c r="J474" s="42">
        <v>2027</v>
      </c>
      <c r="K474" s="42">
        <v>2028</v>
      </c>
      <c r="L474" s="42">
        <v>2029</v>
      </c>
      <c r="M474" s="42">
        <v>2030</v>
      </c>
      <c r="N474" s="42">
        <v>2031</v>
      </c>
      <c r="O474" s="42">
        <v>2032</v>
      </c>
      <c r="P474" s="42">
        <v>2033</v>
      </c>
      <c r="Q474" s="42">
        <v>2034</v>
      </c>
      <c r="R474" s="42">
        <v>2035</v>
      </c>
      <c r="S474" s="42">
        <v>2036</v>
      </c>
      <c r="T474" s="42">
        <v>2037</v>
      </c>
      <c r="U474" s="42">
        <v>2038</v>
      </c>
      <c r="V474" s="42">
        <v>2039</v>
      </c>
      <c r="W474" s="42">
        <v>2040</v>
      </c>
      <c r="X474" s="42">
        <v>2041</v>
      </c>
    </row>
    <row r="475" spans="1:24" x14ac:dyDescent="0.25">
      <c r="A475" s="37">
        <v>285</v>
      </c>
      <c r="B475" s="42" t="s">
        <v>104</v>
      </c>
      <c r="C475" s="24">
        <v>0</v>
      </c>
      <c r="D475" s="24">
        <v>0</v>
      </c>
      <c r="E475" s="24">
        <v>0</v>
      </c>
      <c r="F475" s="24">
        <v>0</v>
      </c>
      <c r="G475" s="24">
        <v>0</v>
      </c>
      <c r="H475" s="24">
        <v>0</v>
      </c>
      <c r="I475" s="24">
        <v>0</v>
      </c>
      <c r="J475" s="24">
        <v>0</v>
      </c>
      <c r="K475" s="24">
        <v>0</v>
      </c>
      <c r="L475" s="24">
        <v>0</v>
      </c>
      <c r="M475" s="24">
        <v>0</v>
      </c>
      <c r="N475" s="24">
        <v>0</v>
      </c>
      <c r="O475" s="24">
        <v>0</v>
      </c>
      <c r="P475" s="24">
        <v>0</v>
      </c>
      <c r="Q475" s="24">
        <v>0</v>
      </c>
      <c r="R475" s="24">
        <v>0</v>
      </c>
      <c r="S475" s="24">
        <v>0</v>
      </c>
      <c r="T475" s="24">
        <v>0</v>
      </c>
      <c r="U475" s="24">
        <v>0</v>
      </c>
      <c r="V475" s="24">
        <v>0</v>
      </c>
      <c r="W475" s="24">
        <v>0</v>
      </c>
      <c r="X475" s="24">
        <v>0</v>
      </c>
    </row>
    <row r="476" spans="1:24" x14ac:dyDescent="0.25">
      <c r="A476" s="37">
        <v>287</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v>0</v>
      </c>
    </row>
    <row r="477" spans="1:24" x14ac:dyDescent="0.25">
      <c r="A477" s="37">
        <v>289</v>
      </c>
      <c r="B477" s="42" t="s">
        <v>105</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v>0</v>
      </c>
    </row>
    <row r="478" spans="1:24" x14ac:dyDescent="0.25">
      <c r="A478" s="37">
        <v>299</v>
      </c>
      <c r="B478" s="42" t="s">
        <v>78</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v>0</v>
      </c>
    </row>
    <row r="479" spans="1:24" x14ac:dyDescent="0.25">
      <c r="A479" s="37">
        <v>301</v>
      </c>
      <c r="B479" s="42" t="s">
        <v>106</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v>0</v>
      </c>
    </row>
    <row r="480" spans="1:24" x14ac:dyDescent="0.25">
      <c r="A480" s="37">
        <v>303</v>
      </c>
      <c r="B480" s="42" t="s">
        <v>107</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v>0</v>
      </c>
    </row>
    <row r="481" spans="1:24" x14ac:dyDescent="0.25">
      <c r="B481" s="42"/>
      <c r="C481" s="26"/>
      <c r="D481" s="26"/>
      <c r="E481" s="26"/>
      <c r="F481" s="26"/>
      <c r="G481" s="26"/>
      <c r="H481" s="26"/>
      <c r="I481" s="26"/>
      <c r="J481" s="26"/>
      <c r="K481" s="26"/>
      <c r="L481" s="26"/>
      <c r="M481" s="26"/>
      <c r="N481" s="26"/>
      <c r="O481" s="26"/>
      <c r="P481" s="26"/>
      <c r="Q481" s="26"/>
      <c r="R481" s="26"/>
      <c r="S481" s="26"/>
      <c r="T481" s="26"/>
      <c r="U481" s="26"/>
      <c r="V481" s="26"/>
      <c r="W481" s="26"/>
      <c r="X481" s="26"/>
    </row>
    <row r="482" spans="1:24" x14ac:dyDescent="0.25">
      <c r="A482" s="37">
        <v>330</v>
      </c>
      <c r="B482" s="42" t="s">
        <v>82</v>
      </c>
      <c r="C482" s="36">
        <v>0</v>
      </c>
      <c r="D482" s="36">
        <v>0</v>
      </c>
      <c r="E482" s="36">
        <v>0</v>
      </c>
      <c r="F482" s="36">
        <v>0</v>
      </c>
      <c r="G482" s="36">
        <v>0</v>
      </c>
      <c r="H482" s="36">
        <v>0</v>
      </c>
      <c r="I482" s="36">
        <v>0</v>
      </c>
      <c r="J482" s="36">
        <v>0</v>
      </c>
      <c r="K482" s="36">
        <v>0</v>
      </c>
      <c r="L482" s="36">
        <v>0</v>
      </c>
      <c r="M482" s="36">
        <v>0</v>
      </c>
      <c r="N482" s="36">
        <v>0</v>
      </c>
      <c r="O482" s="36">
        <v>0</v>
      </c>
      <c r="P482" s="36">
        <v>0</v>
      </c>
      <c r="Q482" s="36">
        <v>0</v>
      </c>
      <c r="R482" s="36">
        <v>0</v>
      </c>
      <c r="S482" s="36">
        <v>0</v>
      </c>
      <c r="T482" s="36">
        <v>0</v>
      </c>
      <c r="U482" s="36">
        <v>0</v>
      </c>
      <c r="V482" s="36">
        <v>0</v>
      </c>
      <c r="W482" s="36">
        <v>0</v>
      </c>
      <c r="X482" s="36" t="e">
        <v>#REF!</v>
      </c>
    </row>
    <row r="483" spans="1:24" x14ac:dyDescent="0.25">
      <c r="A483" s="37">
        <v>331</v>
      </c>
      <c r="B483" s="42" t="s">
        <v>83</v>
      </c>
      <c r="C483" s="28">
        <v>0</v>
      </c>
      <c r="D483" s="28">
        <v>0</v>
      </c>
      <c r="E483" s="28">
        <v>0</v>
      </c>
      <c r="F483" s="28">
        <v>0</v>
      </c>
      <c r="G483" s="28">
        <v>0</v>
      </c>
      <c r="H483" s="28">
        <v>0</v>
      </c>
      <c r="I483" s="28">
        <v>0</v>
      </c>
      <c r="J483" s="28">
        <v>0</v>
      </c>
      <c r="K483" s="28">
        <v>0</v>
      </c>
      <c r="L483" s="28">
        <v>0</v>
      </c>
      <c r="M483" s="28">
        <v>0</v>
      </c>
      <c r="N483" s="28">
        <v>0</v>
      </c>
      <c r="O483" s="28">
        <v>0</v>
      </c>
      <c r="P483" s="28">
        <v>0</v>
      </c>
      <c r="Q483" s="28">
        <v>0</v>
      </c>
      <c r="R483" s="28">
        <v>0</v>
      </c>
      <c r="S483" s="28">
        <v>0</v>
      </c>
      <c r="T483" s="28">
        <v>0</v>
      </c>
      <c r="U483" s="28">
        <v>0</v>
      </c>
      <c r="V483" s="28">
        <v>0</v>
      </c>
      <c r="W483" s="28">
        <v>0</v>
      </c>
      <c r="X483" s="28">
        <v>0</v>
      </c>
    </row>
    <row r="484" spans="1:24" x14ac:dyDescent="0.25">
      <c r="A484" s="37">
        <v>332</v>
      </c>
      <c r="B484" s="42" t="s">
        <v>84</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v>0</v>
      </c>
    </row>
    <row r="485" spans="1:24" x14ac:dyDescent="0.25">
      <c r="A485" s="37">
        <v>336</v>
      </c>
      <c r="B485" s="42" t="s">
        <v>85</v>
      </c>
      <c r="C485" s="28">
        <v>1</v>
      </c>
      <c r="D485" s="28">
        <v>1</v>
      </c>
      <c r="E485" s="28">
        <v>1</v>
      </c>
      <c r="F485" s="28">
        <v>1</v>
      </c>
      <c r="G485" s="28">
        <v>1</v>
      </c>
      <c r="H485" s="28">
        <v>1</v>
      </c>
      <c r="I485" s="28">
        <v>1</v>
      </c>
      <c r="J485" s="28">
        <v>1</v>
      </c>
      <c r="K485" s="28">
        <v>1</v>
      </c>
      <c r="L485" s="28">
        <v>1</v>
      </c>
      <c r="M485" s="28">
        <v>1</v>
      </c>
      <c r="N485" s="28">
        <v>1</v>
      </c>
      <c r="O485" s="28">
        <v>1</v>
      </c>
      <c r="P485" s="28">
        <v>1</v>
      </c>
      <c r="Q485" s="28">
        <v>1</v>
      </c>
      <c r="R485" s="28">
        <v>1</v>
      </c>
      <c r="S485" s="28">
        <v>1</v>
      </c>
      <c r="T485" s="28">
        <v>1</v>
      </c>
      <c r="U485" s="28">
        <v>1</v>
      </c>
      <c r="V485" s="28">
        <v>1</v>
      </c>
      <c r="W485" s="28">
        <v>1</v>
      </c>
      <c r="X485" s="28">
        <v>1</v>
      </c>
    </row>
    <row r="486" spans="1:24" x14ac:dyDescent="0.25">
      <c r="B486" s="42"/>
      <c r="C486" s="26"/>
      <c r="D486" s="26"/>
      <c r="E486" s="26"/>
      <c r="F486" s="26"/>
      <c r="G486" s="26"/>
      <c r="H486" s="26"/>
      <c r="I486" s="26"/>
      <c r="J486" s="26"/>
      <c r="K486" s="26"/>
      <c r="L486" s="26"/>
      <c r="M486" s="26"/>
      <c r="N486" s="26"/>
      <c r="O486" s="26"/>
      <c r="P486" s="26"/>
      <c r="Q486" s="26"/>
      <c r="R486" s="26"/>
      <c r="S486" s="26"/>
      <c r="T486" s="26"/>
      <c r="U486" s="26"/>
      <c r="V486" s="26"/>
      <c r="W486" s="26"/>
      <c r="X486" s="26"/>
    </row>
    <row r="487" spans="1:24" x14ac:dyDescent="0.25">
      <c r="A487" s="37">
        <v>339</v>
      </c>
      <c r="B487" s="42" t="s">
        <v>86</v>
      </c>
      <c r="C487" s="24">
        <v>0</v>
      </c>
      <c r="D487" s="24">
        <v>0</v>
      </c>
      <c r="E487" s="24">
        <v>0</v>
      </c>
      <c r="F487" s="24">
        <v>0</v>
      </c>
      <c r="G487" s="24">
        <v>0</v>
      </c>
      <c r="H487" s="24">
        <v>0</v>
      </c>
      <c r="I487" s="24">
        <v>0</v>
      </c>
      <c r="J487" s="24">
        <v>0</v>
      </c>
      <c r="K487" s="24">
        <v>0</v>
      </c>
      <c r="L487" s="24">
        <v>0</v>
      </c>
      <c r="M487" s="24">
        <v>0</v>
      </c>
      <c r="N487" s="24">
        <v>0</v>
      </c>
      <c r="O487" s="24">
        <v>0</v>
      </c>
      <c r="P487" s="24">
        <v>0</v>
      </c>
      <c r="Q487" s="24">
        <v>0</v>
      </c>
      <c r="R487" s="24">
        <v>0</v>
      </c>
      <c r="S487" s="24">
        <v>0</v>
      </c>
      <c r="T487" s="24">
        <v>0</v>
      </c>
      <c r="U487" s="24">
        <v>0</v>
      </c>
      <c r="V487" s="24">
        <v>0</v>
      </c>
      <c r="W487" s="24">
        <v>0</v>
      </c>
      <c r="X487" s="24">
        <v>0</v>
      </c>
    </row>
    <row r="488" spans="1:24" x14ac:dyDescent="0.25">
      <c r="A488" s="37">
        <v>340</v>
      </c>
      <c r="B488" s="42" t="s">
        <v>87</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v>0</v>
      </c>
    </row>
    <row r="489" spans="1:24" x14ac:dyDescent="0.25">
      <c r="B489" s="42"/>
      <c r="C489" s="26"/>
      <c r="D489" s="26"/>
      <c r="E489" s="26"/>
      <c r="F489" s="26"/>
      <c r="G489" s="26"/>
      <c r="H489" s="26"/>
      <c r="I489" s="26"/>
      <c r="J489" s="26"/>
      <c r="K489" s="26"/>
      <c r="L489" s="26"/>
      <c r="M489" s="26"/>
      <c r="N489" s="26"/>
      <c r="O489" s="26"/>
      <c r="P489" s="26"/>
      <c r="Q489" s="26"/>
      <c r="R489" s="26"/>
      <c r="S489" s="26"/>
      <c r="T489" s="26"/>
      <c r="U489" s="26"/>
      <c r="V489" s="26"/>
      <c r="W489" s="26"/>
      <c r="X489" s="26"/>
    </row>
    <row r="490" spans="1:24" x14ac:dyDescent="0.25">
      <c r="A490" s="37">
        <v>366</v>
      </c>
      <c r="B490" s="42" t="s">
        <v>88</v>
      </c>
      <c r="C490" s="36">
        <v>0</v>
      </c>
      <c r="D490" s="36">
        <v>0</v>
      </c>
      <c r="E490" s="36">
        <v>0</v>
      </c>
      <c r="F490" s="36">
        <v>0</v>
      </c>
      <c r="G490" s="36">
        <v>0</v>
      </c>
      <c r="H490" s="36">
        <v>0</v>
      </c>
      <c r="I490" s="36">
        <v>0</v>
      </c>
      <c r="J490" s="36">
        <v>0</v>
      </c>
      <c r="K490" s="36">
        <v>0</v>
      </c>
      <c r="L490" s="36">
        <v>0</v>
      </c>
      <c r="M490" s="36">
        <v>0</v>
      </c>
      <c r="N490" s="36">
        <v>0</v>
      </c>
      <c r="O490" s="36">
        <v>0</v>
      </c>
      <c r="P490" s="36">
        <v>0</v>
      </c>
      <c r="Q490" s="36">
        <v>0</v>
      </c>
      <c r="R490" s="36">
        <v>0</v>
      </c>
      <c r="S490" s="36">
        <v>0</v>
      </c>
      <c r="T490" s="36">
        <v>0</v>
      </c>
      <c r="U490" s="36">
        <v>0</v>
      </c>
      <c r="V490" s="36">
        <v>0</v>
      </c>
      <c r="W490" s="36">
        <v>0</v>
      </c>
      <c r="X490" s="36" t="e">
        <v>#REF!</v>
      </c>
    </row>
    <row r="491" spans="1:24" x14ac:dyDescent="0.25">
      <c r="A491" s="37">
        <v>368</v>
      </c>
      <c r="B491" s="42" t="s">
        <v>89</v>
      </c>
      <c r="C491" s="28">
        <v>0</v>
      </c>
      <c r="D491" s="28">
        <v>0</v>
      </c>
      <c r="E491" s="28">
        <v>0</v>
      </c>
      <c r="F491" s="28">
        <v>0</v>
      </c>
      <c r="G491" s="28">
        <v>0</v>
      </c>
      <c r="H491" s="28">
        <v>0</v>
      </c>
      <c r="I491" s="28">
        <v>0</v>
      </c>
      <c r="J491" s="28">
        <v>0</v>
      </c>
      <c r="K491" s="28">
        <v>0</v>
      </c>
      <c r="L491" s="28">
        <v>0</v>
      </c>
      <c r="M491" s="28">
        <v>0</v>
      </c>
      <c r="N491" s="28">
        <v>0</v>
      </c>
      <c r="O491" s="28">
        <v>0</v>
      </c>
      <c r="P491" s="28">
        <v>0</v>
      </c>
      <c r="Q491" s="28">
        <v>0</v>
      </c>
      <c r="R491" s="28">
        <v>0</v>
      </c>
      <c r="S491" s="28">
        <v>0</v>
      </c>
      <c r="T491" s="28">
        <v>0</v>
      </c>
      <c r="U491" s="28">
        <v>0</v>
      </c>
      <c r="V491" s="28">
        <v>0</v>
      </c>
      <c r="W491" s="28">
        <v>0</v>
      </c>
      <c r="X491" s="28">
        <v>0</v>
      </c>
    </row>
    <row r="492" spans="1:24" x14ac:dyDescent="0.25">
      <c r="A492" s="37">
        <v>369</v>
      </c>
      <c r="B492" s="42" t="s">
        <v>90</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v>0</v>
      </c>
    </row>
    <row r="493" spans="1:24" x14ac:dyDescent="0.25">
      <c r="A493" s="37">
        <v>370</v>
      </c>
      <c r="B493" s="42" t="s">
        <v>91</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v>0</v>
      </c>
    </row>
    <row r="494" spans="1:24" x14ac:dyDescent="0.25">
      <c r="B494" s="42"/>
      <c r="C494" s="26"/>
      <c r="D494" s="26"/>
      <c r="E494" s="26"/>
      <c r="F494" s="26"/>
      <c r="G494" s="26"/>
      <c r="H494" s="26"/>
      <c r="I494" s="26"/>
      <c r="J494" s="26"/>
      <c r="K494" s="26"/>
      <c r="L494" s="26"/>
      <c r="M494" s="26"/>
      <c r="N494" s="26"/>
      <c r="O494" s="26"/>
      <c r="P494" s="26"/>
      <c r="Q494" s="26"/>
      <c r="R494" s="26"/>
      <c r="S494" s="26"/>
      <c r="T494" s="26"/>
      <c r="U494" s="26"/>
      <c r="V494" s="26"/>
      <c r="W494" s="26"/>
      <c r="X494" s="26"/>
    </row>
    <row r="495" spans="1:24" x14ac:dyDescent="0.25">
      <c r="A495" s="37">
        <v>380</v>
      </c>
      <c r="B495" s="42" t="s">
        <v>37</v>
      </c>
      <c r="C495" s="24">
        <v>0</v>
      </c>
      <c r="D495" s="24">
        <v>0</v>
      </c>
      <c r="E495" s="24">
        <v>0</v>
      </c>
      <c r="F495" s="24">
        <v>0</v>
      </c>
      <c r="G495" s="24">
        <v>0</v>
      </c>
      <c r="H495" s="24">
        <v>0</v>
      </c>
      <c r="I495" s="24">
        <v>0</v>
      </c>
      <c r="J495" s="24">
        <v>0</v>
      </c>
      <c r="K495" s="24">
        <v>0</v>
      </c>
      <c r="L495" s="24">
        <v>0</v>
      </c>
      <c r="M495" s="24">
        <v>0</v>
      </c>
      <c r="N495" s="24">
        <v>0</v>
      </c>
      <c r="O495" s="24">
        <v>0</v>
      </c>
      <c r="P495" s="24">
        <v>0</v>
      </c>
      <c r="Q495" s="24">
        <v>0</v>
      </c>
      <c r="R495" s="24">
        <v>0</v>
      </c>
      <c r="S495" s="24">
        <v>0</v>
      </c>
      <c r="T495" s="24">
        <v>0</v>
      </c>
      <c r="U495" s="24">
        <v>0</v>
      </c>
      <c r="V495" s="24">
        <v>0</v>
      </c>
      <c r="W495" s="24">
        <v>0</v>
      </c>
      <c r="X495" s="24">
        <v>0</v>
      </c>
    </row>
    <row r="496" spans="1:24" x14ac:dyDescent="0.25">
      <c r="A496" s="37">
        <v>381</v>
      </c>
      <c r="B496" s="42" t="s">
        <v>75</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v>0</v>
      </c>
    </row>
    <row r="497" spans="1:24" x14ac:dyDescent="0.25">
      <c r="A497" s="37">
        <v>382</v>
      </c>
      <c r="B497" s="42" t="s">
        <v>76</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v>0</v>
      </c>
    </row>
    <row r="498" spans="1:24" x14ac:dyDescent="0.25">
      <c r="A498" s="37">
        <v>383</v>
      </c>
      <c r="B498" s="42" t="s">
        <v>40</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v>0</v>
      </c>
    </row>
    <row r="500" spans="1:24" x14ac:dyDescent="0.25">
      <c r="A500" s="37">
        <v>1</v>
      </c>
      <c r="B500" s="42" t="s">
        <v>103</v>
      </c>
      <c r="C500" s="42" t="s">
        <v>103</v>
      </c>
      <c r="D500" s="42"/>
      <c r="E500" s="42"/>
      <c r="F500" s="42"/>
      <c r="G500" s="42"/>
      <c r="H500" s="42"/>
      <c r="I500" s="42"/>
      <c r="J500" s="42"/>
      <c r="K500" s="42"/>
      <c r="L500" s="42"/>
      <c r="M500" s="42"/>
      <c r="N500" s="42"/>
      <c r="O500" s="42"/>
      <c r="P500" s="42"/>
      <c r="Q500" s="42"/>
      <c r="R500" s="42"/>
      <c r="S500" s="42"/>
      <c r="T500" s="42"/>
      <c r="U500" s="42"/>
      <c r="V500" s="42"/>
      <c r="W500" s="42"/>
      <c r="X500" s="42"/>
    </row>
    <row r="501" spans="1:24" x14ac:dyDescent="0.25">
      <c r="A501" s="37">
        <v>283</v>
      </c>
      <c r="B501" s="42" t="s">
        <v>73</v>
      </c>
      <c r="C501" s="42">
        <v>2020</v>
      </c>
      <c r="D501" s="42">
        <v>2021</v>
      </c>
      <c r="E501" s="42">
        <v>2022</v>
      </c>
      <c r="F501" s="42">
        <v>2023</v>
      </c>
      <c r="G501" s="42">
        <v>2024</v>
      </c>
      <c r="H501" s="42">
        <v>2025</v>
      </c>
      <c r="I501" s="42">
        <v>2026</v>
      </c>
      <c r="J501" s="42">
        <v>2027</v>
      </c>
      <c r="K501" s="42">
        <v>2028</v>
      </c>
      <c r="L501" s="42">
        <v>2029</v>
      </c>
      <c r="M501" s="42">
        <v>2030</v>
      </c>
      <c r="N501" s="42">
        <v>2031</v>
      </c>
      <c r="O501" s="42">
        <v>2032</v>
      </c>
      <c r="P501" s="42">
        <v>2033</v>
      </c>
      <c r="Q501" s="42">
        <v>2034</v>
      </c>
      <c r="R501" s="42">
        <v>2035</v>
      </c>
      <c r="S501" s="42">
        <v>2036</v>
      </c>
      <c r="T501" s="42">
        <v>2037</v>
      </c>
      <c r="U501" s="42">
        <v>2038</v>
      </c>
      <c r="V501" s="42">
        <v>2039</v>
      </c>
      <c r="W501" s="42">
        <v>2040</v>
      </c>
      <c r="X501" s="42">
        <v>2041</v>
      </c>
    </row>
    <row r="502" spans="1:24" x14ac:dyDescent="0.25">
      <c r="A502" s="37">
        <v>285</v>
      </c>
      <c r="B502" s="42" t="s">
        <v>104</v>
      </c>
      <c r="C502" s="24">
        <v>0</v>
      </c>
      <c r="D502" s="24">
        <v>0</v>
      </c>
      <c r="E502" s="24">
        <v>0</v>
      </c>
      <c r="F502" s="24">
        <v>0</v>
      </c>
      <c r="G502" s="24">
        <v>0</v>
      </c>
      <c r="H502" s="24">
        <v>0</v>
      </c>
      <c r="I502" s="24">
        <v>0</v>
      </c>
      <c r="J502" s="24">
        <v>0</v>
      </c>
      <c r="K502" s="24">
        <v>0</v>
      </c>
      <c r="L502" s="24">
        <v>0</v>
      </c>
      <c r="M502" s="24">
        <v>0</v>
      </c>
      <c r="N502" s="24">
        <v>0</v>
      </c>
      <c r="O502" s="24">
        <v>0</v>
      </c>
      <c r="P502" s="24">
        <v>0</v>
      </c>
      <c r="Q502" s="24">
        <v>0</v>
      </c>
      <c r="R502" s="24">
        <v>0</v>
      </c>
      <c r="S502" s="24">
        <v>0</v>
      </c>
      <c r="T502" s="24">
        <v>0</v>
      </c>
      <c r="U502" s="24">
        <v>0</v>
      </c>
      <c r="V502" s="24">
        <v>0</v>
      </c>
      <c r="W502" s="24">
        <v>0</v>
      </c>
      <c r="X502" s="24">
        <v>0</v>
      </c>
    </row>
    <row r="503" spans="1:24" x14ac:dyDescent="0.25">
      <c r="A503" s="37">
        <v>287</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v>0</v>
      </c>
    </row>
    <row r="504" spans="1:24" x14ac:dyDescent="0.25">
      <c r="A504" s="37">
        <v>289</v>
      </c>
      <c r="B504" s="42" t="s">
        <v>105</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v>0</v>
      </c>
    </row>
    <row r="505" spans="1:24" x14ac:dyDescent="0.25">
      <c r="A505" s="37">
        <v>299</v>
      </c>
      <c r="B505" s="42" t="s">
        <v>78</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v>0</v>
      </c>
    </row>
    <row r="506" spans="1:24" x14ac:dyDescent="0.25">
      <c r="A506" s="37">
        <v>301</v>
      </c>
      <c r="B506" s="42" t="s">
        <v>106</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v>0</v>
      </c>
    </row>
    <row r="507" spans="1:24" x14ac:dyDescent="0.25">
      <c r="A507" s="37">
        <v>303</v>
      </c>
      <c r="B507" s="42" t="s">
        <v>107</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v>0</v>
      </c>
    </row>
    <row r="508" spans="1:24" x14ac:dyDescent="0.25">
      <c r="B508" s="42"/>
      <c r="C508" s="26"/>
      <c r="D508" s="26"/>
      <c r="E508" s="26"/>
      <c r="F508" s="26"/>
      <c r="G508" s="26"/>
      <c r="H508" s="26"/>
      <c r="I508" s="26"/>
      <c r="J508" s="26"/>
      <c r="K508" s="26"/>
      <c r="L508" s="26"/>
      <c r="M508" s="26"/>
      <c r="N508" s="26"/>
      <c r="O508" s="26"/>
      <c r="P508" s="26"/>
      <c r="Q508" s="26"/>
      <c r="R508" s="26"/>
      <c r="S508" s="26"/>
      <c r="T508" s="26"/>
      <c r="U508" s="26"/>
      <c r="V508" s="26"/>
      <c r="W508" s="26"/>
      <c r="X508" s="26"/>
    </row>
    <row r="509" spans="1:24" x14ac:dyDescent="0.25">
      <c r="A509" s="37">
        <v>330</v>
      </c>
      <c r="B509" s="42" t="s">
        <v>82</v>
      </c>
      <c r="C509" s="36">
        <v>0</v>
      </c>
      <c r="D509" s="36">
        <v>0</v>
      </c>
      <c r="E509" s="36">
        <v>0</v>
      </c>
      <c r="F509" s="36">
        <v>0</v>
      </c>
      <c r="G509" s="36">
        <v>0</v>
      </c>
      <c r="H509" s="36">
        <v>0</v>
      </c>
      <c r="I509" s="36">
        <v>0</v>
      </c>
      <c r="J509" s="36">
        <v>0</v>
      </c>
      <c r="K509" s="36">
        <v>0</v>
      </c>
      <c r="L509" s="36">
        <v>0</v>
      </c>
      <c r="M509" s="36">
        <v>0</v>
      </c>
      <c r="N509" s="36">
        <v>0</v>
      </c>
      <c r="O509" s="36">
        <v>0</v>
      </c>
      <c r="P509" s="36">
        <v>0</v>
      </c>
      <c r="Q509" s="36">
        <v>0</v>
      </c>
      <c r="R509" s="36">
        <v>0</v>
      </c>
      <c r="S509" s="36">
        <v>0</v>
      </c>
      <c r="T509" s="36">
        <v>0</v>
      </c>
      <c r="U509" s="36">
        <v>0</v>
      </c>
      <c r="V509" s="36">
        <v>0</v>
      </c>
      <c r="W509" s="36">
        <v>0</v>
      </c>
      <c r="X509" s="36" t="e">
        <v>#REF!</v>
      </c>
    </row>
    <row r="510" spans="1:24" x14ac:dyDescent="0.25">
      <c r="A510" s="37">
        <v>331</v>
      </c>
      <c r="B510" s="42" t="s">
        <v>83</v>
      </c>
      <c r="C510" s="28">
        <v>0</v>
      </c>
      <c r="D510" s="28">
        <v>0</v>
      </c>
      <c r="E510" s="28">
        <v>0</v>
      </c>
      <c r="F510" s="28">
        <v>0</v>
      </c>
      <c r="G510" s="28">
        <v>0</v>
      </c>
      <c r="H510" s="28">
        <v>0</v>
      </c>
      <c r="I510" s="28">
        <v>0</v>
      </c>
      <c r="J510" s="28">
        <v>0</v>
      </c>
      <c r="K510" s="28">
        <v>0</v>
      </c>
      <c r="L510" s="28">
        <v>0</v>
      </c>
      <c r="M510" s="28">
        <v>0</v>
      </c>
      <c r="N510" s="28">
        <v>0</v>
      </c>
      <c r="O510" s="28">
        <v>0</v>
      </c>
      <c r="P510" s="28">
        <v>0</v>
      </c>
      <c r="Q510" s="28">
        <v>0</v>
      </c>
      <c r="R510" s="28">
        <v>0</v>
      </c>
      <c r="S510" s="28">
        <v>0</v>
      </c>
      <c r="T510" s="28">
        <v>0</v>
      </c>
      <c r="U510" s="28">
        <v>0</v>
      </c>
      <c r="V510" s="28">
        <v>0</v>
      </c>
      <c r="W510" s="28">
        <v>0</v>
      </c>
      <c r="X510" s="28">
        <v>0</v>
      </c>
    </row>
    <row r="511" spans="1:24" x14ac:dyDescent="0.25">
      <c r="A511" s="37">
        <v>332</v>
      </c>
      <c r="B511" s="42" t="s">
        <v>84</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v>0</v>
      </c>
    </row>
    <row r="512" spans="1:24" x14ac:dyDescent="0.25">
      <c r="A512" s="37">
        <v>336</v>
      </c>
      <c r="B512" s="42" t="s">
        <v>85</v>
      </c>
      <c r="C512" s="28">
        <v>1</v>
      </c>
      <c r="D512" s="28">
        <v>1</v>
      </c>
      <c r="E512" s="28">
        <v>1</v>
      </c>
      <c r="F512" s="28">
        <v>1</v>
      </c>
      <c r="G512" s="28">
        <v>1</v>
      </c>
      <c r="H512" s="28">
        <v>1</v>
      </c>
      <c r="I512" s="28">
        <v>1</v>
      </c>
      <c r="J512" s="28">
        <v>1</v>
      </c>
      <c r="K512" s="28">
        <v>1</v>
      </c>
      <c r="L512" s="28">
        <v>1</v>
      </c>
      <c r="M512" s="28">
        <v>1</v>
      </c>
      <c r="N512" s="28">
        <v>1</v>
      </c>
      <c r="O512" s="28">
        <v>1</v>
      </c>
      <c r="P512" s="28">
        <v>1</v>
      </c>
      <c r="Q512" s="28">
        <v>1</v>
      </c>
      <c r="R512" s="28">
        <v>1</v>
      </c>
      <c r="S512" s="28">
        <v>1</v>
      </c>
      <c r="T512" s="28">
        <v>1</v>
      </c>
      <c r="U512" s="28">
        <v>1</v>
      </c>
      <c r="V512" s="28">
        <v>1</v>
      </c>
      <c r="W512" s="28">
        <v>1</v>
      </c>
      <c r="X512" s="28">
        <v>1</v>
      </c>
    </row>
    <row r="513" spans="1:24" x14ac:dyDescent="0.25">
      <c r="B513" s="42"/>
      <c r="C513" s="26"/>
      <c r="D513" s="26"/>
      <c r="E513" s="26"/>
      <c r="F513" s="26"/>
      <c r="G513" s="26"/>
      <c r="H513" s="26"/>
      <c r="I513" s="26"/>
      <c r="J513" s="26"/>
      <c r="K513" s="26"/>
      <c r="L513" s="26"/>
      <c r="M513" s="26"/>
      <c r="N513" s="26"/>
      <c r="O513" s="26"/>
      <c r="P513" s="26"/>
      <c r="Q513" s="26"/>
      <c r="R513" s="26"/>
      <c r="S513" s="26"/>
      <c r="T513" s="26"/>
      <c r="U513" s="26"/>
      <c r="V513" s="26"/>
      <c r="W513" s="26"/>
      <c r="X513" s="26"/>
    </row>
    <row r="514" spans="1:24" x14ac:dyDescent="0.25">
      <c r="A514" s="37">
        <v>339</v>
      </c>
      <c r="B514" s="42" t="s">
        <v>86</v>
      </c>
      <c r="C514" s="24">
        <v>0</v>
      </c>
      <c r="D514" s="24">
        <v>0</v>
      </c>
      <c r="E514" s="24">
        <v>0</v>
      </c>
      <c r="F514" s="24">
        <v>0</v>
      </c>
      <c r="G514" s="24">
        <v>0</v>
      </c>
      <c r="H514" s="24">
        <v>0</v>
      </c>
      <c r="I514" s="24">
        <v>0</v>
      </c>
      <c r="J514" s="24">
        <v>0</v>
      </c>
      <c r="K514" s="24">
        <v>0</v>
      </c>
      <c r="L514" s="24">
        <v>0</v>
      </c>
      <c r="M514" s="24">
        <v>0</v>
      </c>
      <c r="N514" s="24">
        <v>0</v>
      </c>
      <c r="O514" s="24">
        <v>0</v>
      </c>
      <c r="P514" s="24">
        <v>0</v>
      </c>
      <c r="Q514" s="24">
        <v>0</v>
      </c>
      <c r="R514" s="24">
        <v>0</v>
      </c>
      <c r="S514" s="24">
        <v>0</v>
      </c>
      <c r="T514" s="24">
        <v>0</v>
      </c>
      <c r="U514" s="24">
        <v>0</v>
      </c>
      <c r="V514" s="24">
        <v>0</v>
      </c>
      <c r="W514" s="24">
        <v>0</v>
      </c>
      <c r="X514" s="24">
        <v>0</v>
      </c>
    </row>
    <row r="515" spans="1:24" x14ac:dyDescent="0.25">
      <c r="A515" s="37">
        <v>340</v>
      </c>
      <c r="B515" s="42" t="s">
        <v>87</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v>0</v>
      </c>
    </row>
    <row r="516" spans="1:24" x14ac:dyDescent="0.25">
      <c r="B516" s="42"/>
      <c r="C516" s="26"/>
      <c r="D516" s="26"/>
      <c r="E516" s="26"/>
      <c r="F516" s="26"/>
      <c r="G516" s="26"/>
      <c r="H516" s="26"/>
      <c r="I516" s="26"/>
      <c r="J516" s="26"/>
      <c r="K516" s="26"/>
      <c r="L516" s="26"/>
      <c r="M516" s="26"/>
      <c r="N516" s="26"/>
      <c r="O516" s="26"/>
      <c r="P516" s="26"/>
      <c r="Q516" s="26"/>
      <c r="R516" s="26"/>
      <c r="S516" s="26"/>
      <c r="T516" s="26"/>
      <c r="U516" s="26"/>
      <c r="V516" s="26"/>
      <c r="W516" s="26"/>
      <c r="X516" s="26"/>
    </row>
    <row r="517" spans="1:24" x14ac:dyDescent="0.25">
      <c r="A517" s="37">
        <v>366</v>
      </c>
      <c r="B517" s="42" t="s">
        <v>88</v>
      </c>
      <c r="C517" s="36">
        <v>0</v>
      </c>
      <c r="D517" s="36">
        <v>0</v>
      </c>
      <c r="E517" s="36">
        <v>0</v>
      </c>
      <c r="F517" s="36">
        <v>0</v>
      </c>
      <c r="G517" s="36">
        <v>0</v>
      </c>
      <c r="H517" s="36">
        <v>0</v>
      </c>
      <c r="I517" s="36">
        <v>0</v>
      </c>
      <c r="J517" s="36">
        <v>0</v>
      </c>
      <c r="K517" s="36">
        <v>0</v>
      </c>
      <c r="L517" s="36">
        <v>0</v>
      </c>
      <c r="M517" s="36">
        <v>0</v>
      </c>
      <c r="N517" s="36">
        <v>0</v>
      </c>
      <c r="O517" s="36">
        <v>0</v>
      </c>
      <c r="P517" s="36">
        <v>0</v>
      </c>
      <c r="Q517" s="36">
        <v>0</v>
      </c>
      <c r="R517" s="36">
        <v>0</v>
      </c>
      <c r="S517" s="36">
        <v>0</v>
      </c>
      <c r="T517" s="36">
        <v>0</v>
      </c>
      <c r="U517" s="36">
        <v>0</v>
      </c>
      <c r="V517" s="36">
        <v>0</v>
      </c>
      <c r="W517" s="36">
        <v>0</v>
      </c>
      <c r="X517" s="36" t="e">
        <v>#REF!</v>
      </c>
    </row>
    <row r="518" spans="1:24" x14ac:dyDescent="0.25">
      <c r="A518" s="37">
        <v>368</v>
      </c>
      <c r="B518" s="42" t="s">
        <v>89</v>
      </c>
      <c r="C518" s="28">
        <v>0</v>
      </c>
      <c r="D518" s="28">
        <v>0</v>
      </c>
      <c r="E518" s="28">
        <v>0</v>
      </c>
      <c r="F518" s="28">
        <v>0</v>
      </c>
      <c r="G518" s="28">
        <v>0</v>
      </c>
      <c r="H518" s="28">
        <v>0</v>
      </c>
      <c r="I518" s="28">
        <v>0</v>
      </c>
      <c r="J518" s="28">
        <v>0</v>
      </c>
      <c r="K518" s="28">
        <v>0</v>
      </c>
      <c r="L518" s="28">
        <v>0</v>
      </c>
      <c r="M518" s="28">
        <v>0</v>
      </c>
      <c r="N518" s="28">
        <v>0</v>
      </c>
      <c r="O518" s="28">
        <v>0</v>
      </c>
      <c r="P518" s="28">
        <v>0</v>
      </c>
      <c r="Q518" s="28">
        <v>0</v>
      </c>
      <c r="R518" s="28">
        <v>0</v>
      </c>
      <c r="S518" s="28">
        <v>0</v>
      </c>
      <c r="T518" s="28">
        <v>0</v>
      </c>
      <c r="U518" s="28">
        <v>0</v>
      </c>
      <c r="V518" s="28">
        <v>0</v>
      </c>
      <c r="W518" s="28">
        <v>0</v>
      </c>
      <c r="X518" s="28">
        <v>0</v>
      </c>
    </row>
    <row r="519" spans="1:24" x14ac:dyDescent="0.25">
      <c r="A519" s="37">
        <v>369</v>
      </c>
      <c r="B519" s="42" t="s">
        <v>90</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v>0</v>
      </c>
    </row>
    <row r="520" spans="1:24" x14ac:dyDescent="0.25">
      <c r="A520" s="37">
        <v>370</v>
      </c>
      <c r="B520" s="42" t="s">
        <v>91</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v>0</v>
      </c>
    </row>
    <row r="521" spans="1:24" x14ac:dyDescent="0.25">
      <c r="B521" s="42"/>
      <c r="C521" s="26"/>
      <c r="D521" s="26"/>
      <c r="E521" s="26"/>
      <c r="F521" s="26"/>
      <c r="G521" s="26"/>
      <c r="H521" s="26"/>
      <c r="I521" s="26"/>
      <c r="J521" s="26"/>
      <c r="K521" s="26"/>
      <c r="L521" s="26"/>
      <c r="M521" s="26"/>
      <c r="N521" s="26"/>
      <c r="O521" s="26"/>
      <c r="P521" s="26"/>
      <c r="Q521" s="26"/>
      <c r="R521" s="26"/>
      <c r="S521" s="26"/>
      <c r="T521" s="26"/>
      <c r="U521" s="26"/>
      <c r="V521" s="26"/>
      <c r="W521" s="26"/>
      <c r="X521" s="26"/>
    </row>
    <row r="522" spans="1:24" x14ac:dyDescent="0.25">
      <c r="A522" s="37">
        <v>380</v>
      </c>
      <c r="B522" s="42" t="s">
        <v>37</v>
      </c>
      <c r="C522" s="24">
        <v>0</v>
      </c>
      <c r="D522" s="24">
        <v>0</v>
      </c>
      <c r="E522" s="24">
        <v>0</v>
      </c>
      <c r="F522" s="24">
        <v>0</v>
      </c>
      <c r="G522" s="24">
        <v>0</v>
      </c>
      <c r="H522" s="24">
        <v>0</v>
      </c>
      <c r="I522" s="24">
        <v>0</v>
      </c>
      <c r="J522" s="24">
        <v>0</v>
      </c>
      <c r="K522" s="24">
        <v>0</v>
      </c>
      <c r="L522" s="24">
        <v>0</v>
      </c>
      <c r="M522" s="24">
        <v>0</v>
      </c>
      <c r="N522" s="24">
        <v>0</v>
      </c>
      <c r="O522" s="24">
        <v>0</v>
      </c>
      <c r="P522" s="24">
        <v>0</v>
      </c>
      <c r="Q522" s="24">
        <v>0</v>
      </c>
      <c r="R522" s="24">
        <v>0</v>
      </c>
      <c r="S522" s="24">
        <v>0</v>
      </c>
      <c r="T522" s="24">
        <v>0</v>
      </c>
      <c r="U522" s="24">
        <v>0</v>
      </c>
      <c r="V522" s="24">
        <v>0</v>
      </c>
      <c r="W522" s="24">
        <v>0</v>
      </c>
      <c r="X522" s="24">
        <v>0</v>
      </c>
    </row>
    <row r="523" spans="1:24" x14ac:dyDescent="0.25">
      <c r="A523" s="37">
        <v>381</v>
      </c>
      <c r="B523" s="42" t="s">
        <v>75</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v>0</v>
      </c>
    </row>
    <row r="524" spans="1:24" x14ac:dyDescent="0.25">
      <c r="A524" s="37">
        <v>382</v>
      </c>
      <c r="B524" s="42" t="s">
        <v>76</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v>0</v>
      </c>
    </row>
    <row r="525" spans="1:24" x14ac:dyDescent="0.25">
      <c r="A525" s="37">
        <v>383</v>
      </c>
      <c r="B525" s="42" t="s">
        <v>40</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v>0</v>
      </c>
    </row>
    <row r="527" spans="1:24" x14ac:dyDescent="0.25">
      <c r="A527" s="37">
        <v>1</v>
      </c>
      <c r="B527" s="42" t="s">
        <v>103</v>
      </c>
      <c r="C527" s="42" t="s">
        <v>103</v>
      </c>
      <c r="D527" s="42"/>
      <c r="E527" s="42"/>
      <c r="F527" s="42"/>
      <c r="G527" s="42"/>
      <c r="H527" s="42"/>
      <c r="I527" s="42"/>
      <c r="J527" s="42"/>
      <c r="K527" s="42"/>
      <c r="L527" s="42"/>
      <c r="M527" s="42"/>
      <c r="N527" s="42"/>
      <c r="O527" s="42"/>
      <c r="P527" s="42"/>
      <c r="Q527" s="42"/>
      <c r="R527" s="42"/>
      <c r="S527" s="42"/>
      <c r="T527" s="42"/>
      <c r="U527" s="42"/>
      <c r="V527" s="42"/>
      <c r="W527" s="42"/>
      <c r="X527" s="42"/>
    </row>
    <row r="528" spans="1:24" x14ac:dyDescent="0.25">
      <c r="A528" s="37">
        <v>283</v>
      </c>
      <c r="B528" s="42" t="s">
        <v>73</v>
      </c>
      <c r="C528" s="42">
        <v>2020</v>
      </c>
      <c r="D528" s="42">
        <v>2021</v>
      </c>
      <c r="E528" s="42">
        <v>2022</v>
      </c>
      <c r="F528" s="42">
        <v>2023</v>
      </c>
      <c r="G528" s="42">
        <v>2024</v>
      </c>
      <c r="H528" s="42">
        <v>2025</v>
      </c>
      <c r="I528" s="42">
        <v>2026</v>
      </c>
      <c r="J528" s="42">
        <v>2027</v>
      </c>
      <c r="K528" s="42">
        <v>2028</v>
      </c>
      <c r="L528" s="42">
        <v>2029</v>
      </c>
      <c r="M528" s="42">
        <v>2030</v>
      </c>
      <c r="N528" s="42">
        <v>2031</v>
      </c>
      <c r="O528" s="42">
        <v>2032</v>
      </c>
      <c r="P528" s="42">
        <v>2033</v>
      </c>
      <c r="Q528" s="42">
        <v>2034</v>
      </c>
      <c r="R528" s="42">
        <v>2035</v>
      </c>
      <c r="S528" s="42">
        <v>2036</v>
      </c>
      <c r="T528" s="42">
        <v>2037</v>
      </c>
      <c r="U528" s="42">
        <v>2038</v>
      </c>
      <c r="V528" s="42">
        <v>2039</v>
      </c>
      <c r="W528" s="42">
        <v>2040</v>
      </c>
      <c r="X528" s="42">
        <v>2041</v>
      </c>
    </row>
    <row r="529" spans="1:24" x14ac:dyDescent="0.25">
      <c r="A529" s="37">
        <v>285</v>
      </c>
      <c r="B529" s="42" t="s">
        <v>104</v>
      </c>
      <c r="C529" s="24">
        <v>0</v>
      </c>
      <c r="D529" s="24">
        <v>0</v>
      </c>
      <c r="E529" s="24">
        <v>0</v>
      </c>
      <c r="F529" s="24">
        <v>0</v>
      </c>
      <c r="G529" s="24">
        <v>0</v>
      </c>
      <c r="H529" s="24">
        <v>0</v>
      </c>
      <c r="I529" s="24">
        <v>0</v>
      </c>
      <c r="J529" s="24">
        <v>0</v>
      </c>
      <c r="K529" s="24">
        <v>0</v>
      </c>
      <c r="L529" s="24">
        <v>0</v>
      </c>
      <c r="M529" s="24">
        <v>0</v>
      </c>
      <c r="N529" s="24">
        <v>0</v>
      </c>
      <c r="O529" s="24">
        <v>0</v>
      </c>
      <c r="P529" s="24">
        <v>0</v>
      </c>
      <c r="Q529" s="24">
        <v>0</v>
      </c>
      <c r="R529" s="24">
        <v>0</v>
      </c>
      <c r="S529" s="24">
        <v>0</v>
      </c>
      <c r="T529" s="24">
        <v>0</v>
      </c>
      <c r="U529" s="24">
        <v>0</v>
      </c>
      <c r="V529" s="24">
        <v>0</v>
      </c>
      <c r="W529" s="24">
        <v>0</v>
      </c>
      <c r="X529" s="24">
        <v>0</v>
      </c>
    </row>
    <row r="530" spans="1:24" x14ac:dyDescent="0.25">
      <c r="A530" s="37">
        <v>287</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v>0</v>
      </c>
    </row>
    <row r="531" spans="1:24" x14ac:dyDescent="0.25">
      <c r="A531" s="37">
        <v>289</v>
      </c>
      <c r="B531" s="42" t="s">
        <v>105</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v>0</v>
      </c>
    </row>
    <row r="532" spans="1:24" x14ac:dyDescent="0.25">
      <c r="A532" s="37">
        <v>299</v>
      </c>
      <c r="B532" s="42" t="s">
        <v>78</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v>0</v>
      </c>
    </row>
    <row r="533" spans="1:24" x14ac:dyDescent="0.25">
      <c r="A533" s="37">
        <v>301</v>
      </c>
      <c r="B533" s="42" t="s">
        <v>106</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v>0</v>
      </c>
    </row>
    <row r="534" spans="1:24" x14ac:dyDescent="0.25">
      <c r="A534" s="37">
        <v>303</v>
      </c>
      <c r="B534" s="42" t="s">
        <v>107</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v>0</v>
      </c>
    </row>
    <row r="535" spans="1:24" x14ac:dyDescent="0.25">
      <c r="B535" s="42"/>
      <c r="C535" s="26"/>
      <c r="D535" s="26"/>
      <c r="E535" s="26"/>
      <c r="F535" s="26"/>
      <c r="G535" s="26"/>
      <c r="H535" s="26"/>
      <c r="I535" s="26"/>
      <c r="J535" s="26"/>
      <c r="K535" s="26"/>
      <c r="L535" s="26"/>
      <c r="M535" s="26"/>
      <c r="N535" s="26"/>
      <c r="O535" s="26"/>
      <c r="P535" s="26"/>
      <c r="Q535" s="26"/>
      <c r="R535" s="26"/>
      <c r="S535" s="26"/>
      <c r="T535" s="26"/>
      <c r="U535" s="26"/>
      <c r="V535" s="26"/>
      <c r="W535" s="26"/>
      <c r="X535" s="26"/>
    </row>
    <row r="536" spans="1:24" x14ac:dyDescent="0.25">
      <c r="A536" s="37">
        <v>330</v>
      </c>
      <c r="B536" s="42" t="s">
        <v>82</v>
      </c>
      <c r="C536" s="36">
        <v>0</v>
      </c>
      <c r="D536" s="36">
        <v>0</v>
      </c>
      <c r="E536" s="36">
        <v>0</v>
      </c>
      <c r="F536" s="36">
        <v>0</v>
      </c>
      <c r="G536" s="36">
        <v>0</v>
      </c>
      <c r="H536" s="36">
        <v>0</v>
      </c>
      <c r="I536" s="36">
        <v>0</v>
      </c>
      <c r="J536" s="36">
        <v>0</v>
      </c>
      <c r="K536" s="36">
        <v>0</v>
      </c>
      <c r="L536" s="36">
        <v>0</v>
      </c>
      <c r="M536" s="36">
        <v>0</v>
      </c>
      <c r="N536" s="36">
        <v>0</v>
      </c>
      <c r="O536" s="36">
        <v>0</v>
      </c>
      <c r="P536" s="36">
        <v>0</v>
      </c>
      <c r="Q536" s="36">
        <v>0</v>
      </c>
      <c r="R536" s="36">
        <v>0</v>
      </c>
      <c r="S536" s="36">
        <v>0</v>
      </c>
      <c r="T536" s="36">
        <v>0</v>
      </c>
      <c r="U536" s="36">
        <v>0</v>
      </c>
      <c r="V536" s="36">
        <v>0</v>
      </c>
      <c r="W536" s="36">
        <v>0</v>
      </c>
      <c r="X536" s="36" t="e">
        <v>#REF!</v>
      </c>
    </row>
    <row r="537" spans="1:24" x14ac:dyDescent="0.25">
      <c r="A537" s="37">
        <v>331</v>
      </c>
      <c r="B537" s="42" t="s">
        <v>83</v>
      </c>
      <c r="C537" s="28">
        <v>0</v>
      </c>
      <c r="D537" s="28">
        <v>0</v>
      </c>
      <c r="E537" s="28">
        <v>0</v>
      </c>
      <c r="F537" s="28">
        <v>0</v>
      </c>
      <c r="G537" s="28">
        <v>0</v>
      </c>
      <c r="H537" s="28">
        <v>0</v>
      </c>
      <c r="I537" s="28">
        <v>0</v>
      </c>
      <c r="J537" s="28">
        <v>0</v>
      </c>
      <c r="K537" s="28">
        <v>0</v>
      </c>
      <c r="L537" s="28">
        <v>0</v>
      </c>
      <c r="M537" s="28">
        <v>0</v>
      </c>
      <c r="N537" s="28">
        <v>0</v>
      </c>
      <c r="O537" s="28">
        <v>0</v>
      </c>
      <c r="P537" s="28">
        <v>0</v>
      </c>
      <c r="Q537" s="28">
        <v>0</v>
      </c>
      <c r="R537" s="28">
        <v>0</v>
      </c>
      <c r="S537" s="28">
        <v>0</v>
      </c>
      <c r="T537" s="28">
        <v>0</v>
      </c>
      <c r="U537" s="28">
        <v>0</v>
      </c>
      <c r="V537" s="28">
        <v>0</v>
      </c>
      <c r="W537" s="28">
        <v>0</v>
      </c>
      <c r="X537" s="28">
        <v>0</v>
      </c>
    </row>
    <row r="538" spans="1:24" x14ac:dyDescent="0.25">
      <c r="A538" s="37">
        <v>332</v>
      </c>
      <c r="B538" s="42" t="s">
        <v>84</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v>0</v>
      </c>
    </row>
    <row r="539" spans="1:24" x14ac:dyDescent="0.25">
      <c r="A539" s="37">
        <v>336</v>
      </c>
      <c r="B539" s="42" t="s">
        <v>85</v>
      </c>
      <c r="C539" s="28">
        <v>1</v>
      </c>
      <c r="D539" s="28">
        <v>1</v>
      </c>
      <c r="E539" s="28">
        <v>1</v>
      </c>
      <c r="F539" s="28">
        <v>1</v>
      </c>
      <c r="G539" s="28">
        <v>1</v>
      </c>
      <c r="H539" s="28">
        <v>1</v>
      </c>
      <c r="I539" s="28">
        <v>1</v>
      </c>
      <c r="J539" s="28">
        <v>1</v>
      </c>
      <c r="K539" s="28">
        <v>1</v>
      </c>
      <c r="L539" s="28">
        <v>1</v>
      </c>
      <c r="M539" s="28">
        <v>1</v>
      </c>
      <c r="N539" s="28">
        <v>1</v>
      </c>
      <c r="O539" s="28">
        <v>1</v>
      </c>
      <c r="P539" s="28">
        <v>1</v>
      </c>
      <c r="Q539" s="28">
        <v>1</v>
      </c>
      <c r="R539" s="28">
        <v>1</v>
      </c>
      <c r="S539" s="28">
        <v>1</v>
      </c>
      <c r="T539" s="28">
        <v>1</v>
      </c>
      <c r="U539" s="28">
        <v>1</v>
      </c>
      <c r="V539" s="28">
        <v>1</v>
      </c>
      <c r="W539" s="28">
        <v>1</v>
      </c>
      <c r="X539" s="28">
        <v>1</v>
      </c>
    </row>
    <row r="540" spans="1:24" x14ac:dyDescent="0.25">
      <c r="B540" s="42"/>
      <c r="C540" s="26"/>
      <c r="D540" s="26"/>
      <c r="E540" s="26"/>
      <c r="F540" s="26"/>
      <c r="G540" s="26"/>
      <c r="H540" s="26"/>
      <c r="I540" s="26"/>
      <c r="J540" s="26"/>
      <c r="K540" s="26"/>
      <c r="L540" s="26"/>
      <c r="M540" s="26"/>
      <c r="N540" s="26"/>
      <c r="O540" s="26"/>
      <c r="P540" s="26"/>
      <c r="Q540" s="26"/>
      <c r="R540" s="26"/>
      <c r="S540" s="26"/>
      <c r="T540" s="26"/>
      <c r="U540" s="26"/>
      <c r="V540" s="26"/>
      <c r="W540" s="26"/>
      <c r="X540" s="26"/>
    </row>
    <row r="541" spans="1:24" x14ac:dyDescent="0.25">
      <c r="A541" s="37">
        <v>339</v>
      </c>
      <c r="B541" s="42" t="s">
        <v>86</v>
      </c>
      <c r="C541" s="24">
        <v>0</v>
      </c>
      <c r="D541" s="24">
        <v>0</v>
      </c>
      <c r="E541" s="24">
        <v>0</v>
      </c>
      <c r="F541" s="24">
        <v>0</v>
      </c>
      <c r="G541" s="24">
        <v>0</v>
      </c>
      <c r="H541" s="24">
        <v>0</v>
      </c>
      <c r="I541" s="24">
        <v>0</v>
      </c>
      <c r="J541" s="24">
        <v>0</v>
      </c>
      <c r="K541" s="24">
        <v>0</v>
      </c>
      <c r="L541" s="24">
        <v>0</v>
      </c>
      <c r="M541" s="24">
        <v>0</v>
      </c>
      <c r="N541" s="24">
        <v>0</v>
      </c>
      <c r="O541" s="24">
        <v>0</v>
      </c>
      <c r="P541" s="24">
        <v>0</v>
      </c>
      <c r="Q541" s="24">
        <v>0</v>
      </c>
      <c r="R541" s="24">
        <v>0</v>
      </c>
      <c r="S541" s="24">
        <v>0</v>
      </c>
      <c r="T541" s="24">
        <v>0</v>
      </c>
      <c r="U541" s="24">
        <v>0</v>
      </c>
      <c r="V541" s="24">
        <v>0</v>
      </c>
      <c r="W541" s="24">
        <v>0</v>
      </c>
      <c r="X541" s="24">
        <v>0</v>
      </c>
    </row>
    <row r="542" spans="1:24" x14ac:dyDescent="0.25">
      <c r="A542" s="37">
        <v>340</v>
      </c>
      <c r="B542" s="42" t="s">
        <v>87</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v>0</v>
      </c>
    </row>
    <row r="543" spans="1:24" x14ac:dyDescent="0.25">
      <c r="B543" s="42"/>
      <c r="C543" s="26"/>
      <c r="D543" s="26"/>
      <c r="E543" s="26"/>
      <c r="F543" s="26"/>
      <c r="G543" s="26"/>
      <c r="H543" s="26"/>
      <c r="I543" s="26"/>
      <c r="J543" s="26"/>
      <c r="K543" s="26"/>
      <c r="L543" s="26"/>
      <c r="M543" s="26"/>
      <c r="N543" s="26"/>
      <c r="O543" s="26"/>
      <c r="P543" s="26"/>
      <c r="Q543" s="26"/>
      <c r="R543" s="26"/>
      <c r="S543" s="26"/>
      <c r="T543" s="26"/>
      <c r="U543" s="26"/>
      <c r="V543" s="26"/>
      <c r="W543" s="26"/>
      <c r="X543" s="26"/>
    </row>
    <row r="544" spans="1:24" x14ac:dyDescent="0.25">
      <c r="A544" s="37">
        <v>366</v>
      </c>
      <c r="B544" s="42" t="s">
        <v>88</v>
      </c>
      <c r="C544" s="36">
        <v>0</v>
      </c>
      <c r="D544" s="36">
        <v>0</v>
      </c>
      <c r="E544" s="36">
        <v>0</v>
      </c>
      <c r="F544" s="36">
        <v>0</v>
      </c>
      <c r="G544" s="36">
        <v>0</v>
      </c>
      <c r="H544" s="36">
        <v>0</v>
      </c>
      <c r="I544" s="36">
        <v>0</v>
      </c>
      <c r="J544" s="36">
        <v>0</v>
      </c>
      <c r="K544" s="36">
        <v>0</v>
      </c>
      <c r="L544" s="36">
        <v>0</v>
      </c>
      <c r="M544" s="36">
        <v>0</v>
      </c>
      <c r="N544" s="36">
        <v>0</v>
      </c>
      <c r="O544" s="36">
        <v>0</v>
      </c>
      <c r="P544" s="36">
        <v>0</v>
      </c>
      <c r="Q544" s="36">
        <v>0</v>
      </c>
      <c r="R544" s="36">
        <v>0</v>
      </c>
      <c r="S544" s="36">
        <v>0</v>
      </c>
      <c r="T544" s="36">
        <v>0</v>
      </c>
      <c r="U544" s="36">
        <v>0</v>
      </c>
      <c r="V544" s="36">
        <v>0</v>
      </c>
      <c r="W544" s="36">
        <v>0</v>
      </c>
      <c r="X544" s="36" t="e">
        <v>#REF!</v>
      </c>
    </row>
    <row r="545" spans="1:24" x14ac:dyDescent="0.25">
      <c r="A545" s="37">
        <v>368</v>
      </c>
      <c r="B545" s="42" t="s">
        <v>89</v>
      </c>
      <c r="C545" s="28">
        <v>0</v>
      </c>
      <c r="D545" s="28">
        <v>0</v>
      </c>
      <c r="E545" s="28">
        <v>0</v>
      </c>
      <c r="F545" s="28">
        <v>0</v>
      </c>
      <c r="G545" s="28">
        <v>0</v>
      </c>
      <c r="H545" s="28">
        <v>0</v>
      </c>
      <c r="I545" s="28">
        <v>0</v>
      </c>
      <c r="J545" s="28">
        <v>0</v>
      </c>
      <c r="K545" s="28">
        <v>0</v>
      </c>
      <c r="L545" s="28">
        <v>0</v>
      </c>
      <c r="M545" s="28">
        <v>0</v>
      </c>
      <c r="N545" s="28">
        <v>0</v>
      </c>
      <c r="O545" s="28">
        <v>0</v>
      </c>
      <c r="P545" s="28">
        <v>0</v>
      </c>
      <c r="Q545" s="28">
        <v>0</v>
      </c>
      <c r="R545" s="28">
        <v>0</v>
      </c>
      <c r="S545" s="28">
        <v>0</v>
      </c>
      <c r="T545" s="28">
        <v>0</v>
      </c>
      <c r="U545" s="28">
        <v>0</v>
      </c>
      <c r="V545" s="28">
        <v>0</v>
      </c>
      <c r="W545" s="28">
        <v>0</v>
      </c>
      <c r="X545" s="28">
        <v>0</v>
      </c>
    </row>
    <row r="546" spans="1:24" x14ac:dyDescent="0.25">
      <c r="A546" s="37">
        <v>369</v>
      </c>
      <c r="B546" s="42" t="s">
        <v>90</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v>0</v>
      </c>
    </row>
    <row r="547" spans="1:24" x14ac:dyDescent="0.25">
      <c r="A547" s="37">
        <v>370</v>
      </c>
      <c r="B547" s="42" t="s">
        <v>91</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v>0</v>
      </c>
    </row>
    <row r="548" spans="1:24" x14ac:dyDescent="0.25">
      <c r="B548" s="42"/>
      <c r="C548" s="26"/>
      <c r="D548" s="26"/>
      <c r="E548" s="26"/>
      <c r="F548" s="26"/>
      <c r="G548" s="26"/>
      <c r="H548" s="26"/>
      <c r="I548" s="26"/>
      <c r="J548" s="26"/>
      <c r="K548" s="26"/>
      <c r="L548" s="26"/>
      <c r="M548" s="26"/>
      <c r="N548" s="26"/>
      <c r="O548" s="26"/>
      <c r="P548" s="26"/>
      <c r="Q548" s="26"/>
      <c r="R548" s="26"/>
      <c r="S548" s="26"/>
      <c r="T548" s="26"/>
      <c r="U548" s="26"/>
      <c r="V548" s="26"/>
      <c r="W548" s="26"/>
      <c r="X548" s="26"/>
    </row>
    <row r="549" spans="1:24" x14ac:dyDescent="0.25">
      <c r="A549" s="37">
        <v>380</v>
      </c>
      <c r="B549" s="42" t="s">
        <v>37</v>
      </c>
      <c r="C549" s="24">
        <v>0</v>
      </c>
      <c r="D549" s="24">
        <v>0</v>
      </c>
      <c r="E549" s="24">
        <v>0</v>
      </c>
      <c r="F549" s="24">
        <v>0</v>
      </c>
      <c r="G549" s="24">
        <v>0</v>
      </c>
      <c r="H549" s="24">
        <v>0</v>
      </c>
      <c r="I549" s="24">
        <v>0</v>
      </c>
      <c r="J549" s="24">
        <v>0</v>
      </c>
      <c r="K549" s="24">
        <v>0</v>
      </c>
      <c r="L549" s="24">
        <v>0</v>
      </c>
      <c r="M549" s="24">
        <v>0</v>
      </c>
      <c r="N549" s="24">
        <v>0</v>
      </c>
      <c r="O549" s="24">
        <v>0</v>
      </c>
      <c r="P549" s="24">
        <v>0</v>
      </c>
      <c r="Q549" s="24">
        <v>0</v>
      </c>
      <c r="R549" s="24">
        <v>0</v>
      </c>
      <c r="S549" s="24">
        <v>0</v>
      </c>
      <c r="T549" s="24">
        <v>0</v>
      </c>
      <c r="U549" s="24">
        <v>0</v>
      </c>
      <c r="V549" s="24">
        <v>0</v>
      </c>
      <c r="W549" s="24">
        <v>0</v>
      </c>
      <c r="X549" s="24">
        <v>0</v>
      </c>
    </row>
    <row r="550" spans="1:24" x14ac:dyDescent="0.25">
      <c r="A550" s="37">
        <v>381</v>
      </c>
      <c r="B550" s="42" t="s">
        <v>75</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v>0</v>
      </c>
    </row>
    <row r="551" spans="1:24" x14ac:dyDescent="0.25">
      <c r="A551" s="37">
        <v>382</v>
      </c>
      <c r="B551" s="42" t="s">
        <v>76</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v>0</v>
      </c>
    </row>
    <row r="552" spans="1:24" x14ac:dyDescent="0.25">
      <c r="A552" s="37">
        <v>383</v>
      </c>
      <c r="B552" s="42" t="s">
        <v>40</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v>0</v>
      </c>
    </row>
    <row r="554" spans="1:24" x14ac:dyDescent="0.25">
      <c r="A554" s="37">
        <v>1</v>
      </c>
      <c r="B554" s="42" t="s">
        <v>103</v>
      </c>
      <c r="C554" s="42" t="s">
        <v>103</v>
      </c>
      <c r="D554" s="42"/>
      <c r="E554" s="42"/>
      <c r="F554" s="42"/>
      <c r="G554" s="42"/>
      <c r="H554" s="42"/>
      <c r="I554" s="42"/>
      <c r="J554" s="42"/>
      <c r="K554" s="42"/>
      <c r="L554" s="42"/>
      <c r="M554" s="42"/>
      <c r="N554" s="42"/>
      <c r="O554" s="42"/>
      <c r="P554" s="42"/>
      <c r="Q554" s="42"/>
      <c r="R554" s="42"/>
      <c r="S554" s="42"/>
      <c r="T554" s="42"/>
      <c r="U554" s="42"/>
      <c r="V554" s="42"/>
      <c r="W554" s="42"/>
      <c r="X554" s="42"/>
    </row>
    <row r="555" spans="1:24" x14ac:dyDescent="0.25">
      <c r="A555" s="37">
        <v>283</v>
      </c>
      <c r="B555" s="42" t="s">
        <v>73</v>
      </c>
      <c r="C555" s="42">
        <v>2020</v>
      </c>
      <c r="D555" s="42">
        <v>2021</v>
      </c>
      <c r="E555" s="42">
        <v>2022</v>
      </c>
      <c r="F555" s="42">
        <v>2023</v>
      </c>
      <c r="G555" s="42">
        <v>2024</v>
      </c>
      <c r="H555" s="42">
        <v>2025</v>
      </c>
      <c r="I555" s="42">
        <v>2026</v>
      </c>
      <c r="J555" s="42">
        <v>2027</v>
      </c>
      <c r="K555" s="42">
        <v>2028</v>
      </c>
      <c r="L555" s="42">
        <v>2029</v>
      </c>
      <c r="M555" s="42">
        <v>2030</v>
      </c>
      <c r="N555" s="42">
        <v>2031</v>
      </c>
      <c r="O555" s="42">
        <v>2032</v>
      </c>
      <c r="P555" s="42">
        <v>2033</v>
      </c>
      <c r="Q555" s="42">
        <v>2034</v>
      </c>
      <c r="R555" s="42">
        <v>2035</v>
      </c>
      <c r="S555" s="42">
        <v>2036</v>
      </c>
      <c r="T555" s="42">
        <v>2037</v>
      </c>
      <c r="U555" s="42">
        <v>2038</v>
      </c>
      <c r="V555" s="42">
        <v>2039</v>
      </c>
      <c r="W555" s="42">
        <v>2040</v>
      </c>
      <c r="X555" s="42">
        <v>2041</v>
      </c>
    </row>
    <row r="556" spans="1:24" x14ac:dyDescent="0.25">
      <c r="A556" s="37">
        <v>285</v>
      </c>
      <c r="B556" s="42" t="s">
        <v>104</v>
      </c>
      <c r="C556" s="24">
        <v>0</v>
      </c>
      <c r="D556" s="24">
        <v>0</v>
      </c>
      <c r="E556" s="24">
        <v>0</v>
      </c>
      <c r="F556" s="24">
        <v>0</v>
      </c>
      <c r="G556" s="24">
        <v>0</v>
      </c>
      <c r="H556" s="24">
        <v>0</v>
      </c>
      <c r="I556" s="24">
        <v>0</v>
      </c>
      <c r="J556" s="24">
        <v>0</v>
      </c>
      <c r="K556" s="24">
        <v>0</v>
      </c>
      <c r="L556" s="24">
        <v>0</v>
      </c>
      <c r="M556" s="24">
        <v>0</v>
      </c>
      <c r="N556" s="24">
        <v>0</v>
      </c>
      <c r="O556" s="24">
        <v>0</v>
      </c>
      <c r="P556" s="24">
        <v>0</v>
      </c>
      <c r="Q556" s="24">
        <v>0</v>
      </c>
      <c r="R556" s="24">
        <v>0</v>
      </c>
      <c r="S556" s="24">
        <v>0</v>
      </c>
      <c r="T556" s="24">
        <v>0</v>
      </c>
      <c r="U556" s="24">
        <v>0</v>
      </c>
      <c r="V556" s="24">
        <v>0</v>
      </c>
      <c r="W556" s="24">
        <v>0</v>
      </c>
      <c r="X556" s="24">
        <v>0</v>
      </c>
    </row>
    <row r="557" spans="1:24" x14ac:dyDescent="0.25">
      <c r="A557" s="37">
        <v>287</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v>0</v>
      </c>
    </row>
    <row r="558" spans="1:24" x14ac:dyDescent="0.25">
      <c r="A558" s="37">
        <v>289</v>
      </c>
      <c r="B558" s="42" t="s">
        <v>105</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v>0</v>
      </c>
    </row>
    <row r="559" spans="1:24" x14ac:dyDescent="0.25">
      <c r="A559" s="37">
        <v>299</v>
      </c>
      <c r="B559" s="42" t="s">
        <v>78</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v>0</v>
      </c>
    </row>
    <row r="560" spans="1:24" x14ac:dyDescent="0.25">
      <c r="A560" s="37">
        <v>301</v>
      </c>
      <c r="B560" s="42" t="s">
        <v>106</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v>0</v>
      </c>
    </row>
    <row r="561" spans="1:24" x14ac:dyDescent="0.25">
      <c r="A561" s="37">
        <v>303</v>
      </c>
      <c r="B561" s="42" t="s">
        <v>107</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v>0</v>
      </c>
    </row>
    <row r="562" spans="1:24" x14ac:dyDescent="0.25">
      <c r="B562" s="42"/>
      <c r="C562" s="26"/>
      <c r="D562" s="26"/>
      <c r="E562" s="26"/>
      <c r="F562" s="26"/>
      <c r="G562" s="26"/>
      <c r="H562" s="26"/>
      <c r="I562" s="26"/>
      <c r="J562" s="26"/>
      <c r="K562" s="26"/>
      <c r="L562" s="26"/>
      <c r="M562" s="26"/>
      <c r="N562" s="26"/>
      <c r="O562" s="26"/>
      <c r="P562" s="26"/>
      <c r="Q562" s="26"/>
      <c r="R562" s="26"/>
      <c r="S562" s="26"/>
      <c r="T562" s="26"/>
      <c r="U562" s="26"/>
      <c r="V562" s="26"/>
      <c r="W562" s="26"/>
      <c r="X562" s="26"/>
    </row>
    <row r="563" spans="1:24" x14ac:dyDescent="0.25">
      <c r="A563" s="37">
        <v>330</v>
      </c>
      <c r="B563" s="42" t="s">
        <v>82</v>
      </c>
      <c r="C563" s="36">
        <v>0</v>
      </c>
      <c r="D563" s="36">
        <v>0</v>
      </c>
      <c r="E563" s="36">
        <v>0</v>
      </c>
      <c r="F563" s="36">
        <v>0</v>
      </c>
      <c r="G563" s="36">
        <v>0</v>
      </c>
      <c r="H563" s="36">
        <v>0</v>
      </c>
      <c r="I563" s="36">
        <v>0</v>
      </c>
      <c r="J563" s="36">
        <v>0</v>
      </c>
      <c r="K563" s="36">
        <v>0</v>
      </c>
      <c r="L563" s="36">
        <v>0</v>
      </c>
      <c r="M563" s="36">
        <v>0</v>
      </c>
      <c r="N563" s="36">
        <v>0</v>
      </c>
      <c r="O563" s="36">
        <v>0</v>
      </c>
      <c r="P563" s="36">
        <v>0</v>
      </c>
      <c r="Q563" s="36">
        <v>0</v>
      </c>
      <c r="R563" s="36">
        <v>0</v>
      </c>
      <c r="S563" s="36">
        <v>0</v>
      </c>
      <c r="T563" s="36">
        <v>0</v>
      </c>
      <c r="U563" s="36">
        <v>0</v>
      </c>
      <c r="V563" s="36">
        <v>0</v>
      </c>
      <c r="W563" s="36">
        <v>0</v>
      </c>
      <c r="X563" s="36" t="e">
        <v>#REF!</v>
      </c>
    </row>
    <row r="564" spans="1:24" x14ac:dyDescent="0.25">
      <c r="A564" s="37">
        <v>331</v>
      </c>
      <c r="B564" s="42" t="s">
        <v>83</v>
      </c>
      <c r="C564" s="28">
        <v>0</v>
      </c>
      <c r="D564" s="28">
        <v>0</v>
      </c>
      <c r="E564" s="28">
        <v>0</v>
      </c>
      <c r="F564" s="28">
        <v>0</v>
      </c>
      <c r="G564" s="28">
        <v>0</v>
      </c>
      <c r="H564" s="28">
        <v>0</v>
      </c>
      <c r="I564" s="28">
        <v>0</v>
      </c>
      <c r="J564" s="28">
        <v>0</v>
      </c>
      <c r="K564" s="28">
        <v>0</v>
      </c>
      <c r="L564" s="28">
        <v>0</v>
      </c>
      <c r="M564" s="28">
        <v>0</v>
      </c>
      <c r="N564" s="28">
        <v>0</v>
      </c>
      <c r="O564" s="28">
        <v>0</v>
      </c>
      <c r="P564" s="28">
        <v>0</v>
      </c>
      <c r="Q564" s="28">
        <v>0</v>
      </c>
      <c r="R564" s="28">
        <v>0</v>
      </c>
      <c r="S564" s="28">
        <v>0</v>
      </c>
      <c r="T564" s="28">
        <v>0</v>
      </c>
      <c r="U564" s="28">
        <v>0</v>
      </c>
      <c r="V564" s="28">
        <v>0</v>
      </c>
      <c r="W564" s="28">
        <v>0</v>
      </c>
      <c r="X564" s="28">
        <v>0</v>
      </c>
    </row>
    <row r="565" spans="1:24" x14ac:dyDescent="0.25">
      <c r="A565" s="37">
        <v>332</v>
      </c>
      <c r="B565" s="42" t="s">
        <v>84</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v>0</v>
      </c>
    </row>
    <row r="566" spans="1:24" x14ac:dyDescent="0.25">
      <c r="A566" s="37">
        <v>336</v>
      </c>
      <c r="B566" s="42" t="s">
        <v>85</v>
      </c>
      <c r="C566" s="28">
        <v>1</v>
      </c>
      <c r="D566" s="28">
        <v>1</v>
      </c>
      <c r="E566" s="28">
        <v>1</v>
      </c>
      <c r="F566" s="28">
        <v>1</v>
      </c>
      <c r="G566" s="28">
        <v>1</v>
      </c>
      <c r="H566" s="28">
        <v>1</v>
      </c>
      <c r="I566" s="28">
        <v>1</v>
      </c>
      <c r="J566" s="28">
        <v>1</v>
      </c>
      <c r="K566" s="28">
        <v>1</v>
      </c>
      <c r="L566" s="28">
        <v>1</v>
      </c>
      <c r="M566" s="28">
        <v>1</v>
      </c>
      <c r="N566" s="28">
        <v>1</v>
      </c>
      <c r="O566" s="28">
        <v>1</v>
      </c>
      <c r="P566" s="28">
        <v>1</v>
      </c>
      <c r="Q566" s="28">
        <v>1</v>
      </c>
      <c r="R566" s="28">
        <v>1</v>
      </c>
      <c r="S566" s="28">
        <v>1</v>
      </c>
      <c r="T566" s="28">
        <v>1</v>
      </c>
      <c r="U566" s="28">
        <v>1</v>
      </c>
      <c r="V566" s="28">
        <v>1</v>
      </c>
      <c r="W566" s="28">
        <v>1</v>
      </c>
      <c r="X566" s="28">
        <v>1</v>
      </c>
    </row>
    <row r="567" spans="1:24" x14ac:dyDescent="0.25">
      <c r="B567" s="42"/>
      <c r="C567" s="26"/>
      <c r="D567" s="26"/>
      <c r="E567" s="26"/>
      <c r="F567" s="26"/>
      <c r="G567" s="26"/>
      <c r="H567" s="26"/>
      <c r="I567" s="26"/>
      <c r="J567" s="26"/>
      <c r="K567" s="26"/>
      <c r="L567" s="26"/>
      <c r="M567" s="26"/>
      <c r="N567" s="26"/>
      <c r="O567" s="26"/>
      <c r="P567" s="26"/>
      <c r="Q567" s="26"/>
      <c r="R567" s="26"/>
      <c r="S567" s="26"/>
      <c r="T567" s="26"/>
      <c r="U567" s="26"/>
      <c r="V567" s="26"/>
      <c r="W567" s="26"/>
      <c r="X567" s="26"/>
    </row>
    <row r="568" spans="1:24" x14ac:dyDescent="0.25">
      <c r="A568" s="37">
        <v>339</v>
      </c>
      <c r="B568" s="42" t="s">
        <v>86</v>
      </c>
      <c r="C568" s="24">
        <v>0</v>
      </c>
      <c r="D568" s="24">
        <v>0</v>
      </c>
      <c r="E568" s="24">
        <v>0</v>
      </c>
      <c r="F568" s="24">
        <v>0</v>
      </c>
      <c r="G568" s="24">
        <v>0</v>
      </c>
      <c r="H568" s="24">
        <v>0</v>
      </c>
      <c r="I568" s="24">
        <v>0</v>
      </c>
      <c r="J568" s="24">
        <v>0</v>
      </c>
      <c r="K568" s="24">
        <v>0</v>
      </c>
      <c r="L568" s="24">
        <v>0</v>
      </c>
      <c r="M568" s="24">
        <v>0</v>
      </c>
      <c r="N568" s="24">
        <v>0</v>
      </c>
      <c r="O568" s="24">
        <v>0</v>
      </c>
      <c r="P568" s="24">
        <v>0</v>
      </c>
      <c r="Q568" s="24">
        <v>0</v>
      </c>
      <c r="R568" s="24">
        <v>0</v>
      </c>
      <c r="S568" s="24">
        <v>0</v>
      </c>
      <c r="T568" s="24">
        <v>0</v>
      </c>
      <c r="U568" s="24">
        <v>0</v>
      </c>
      <c r="V568" s="24">
        <v>0</v>
      </c>
      <c r="W568" s="24">
        <v>0</v>
      </c>
      <c r="X568" s="24">
        <v>0</v>
      </c>
    </row>
    <row r="569" spans="1:24" x14ac:dyDescent="0.25">
      <c r="A569" s="37">
        <v>340</v>
      </c>
      <c r="B569" s="42" t="s">
        <v>87</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v>0</v>
      </c>
    </row>
    <row r="570" spans="1:24" x14ac:dyDescent="0.25">
      <c r="B570" s="42"/>
      <c r="C570" s="26"/>
      <c r="D570" s="26"/>
      <c r="E570" s="26"/>
      <c r="F570" s="26"/>
      <c r="G570" s="26"/>
      <c r="H570" s="26"/>
      <c r="I570" s="26"/>
      <c r="J570" s="26"/>
      <c r="K570" s="26"/>
      <c r="L570" s="26"/>
      <c r="M570" s="26"/>
      <c r="N570" s="26"/>
      <c r="O570" s="26"/>
      <c r="P570" s="26"/>
      <c r="Q570" s="26"/>
      <c r="R570" s="26"/>
      <c r="S570" s="26"/>
      <c r="T570" s="26"/>
      <c r="U570" s="26"/>
      <c r="V570" s="26"/>
      <c r="W570" s="26"/>
      <c r="X570" s="26"/>
    </row>
    <row r="571" spans="1:24" x14ac:dyDescent="0.25">
      <c r="A571" s="37">
        <v>366</v>
      </c>
      <c r="B571" s="42" t="s">
        <v>88</v>
      </c>
      <c r="C571" s="36">
        <v>0</v>
      </c>
      <c r="D571" s="36">
        <v>0</v>
      </c>
      <c r="E571" s="36">
        <v>0</v>
      </c>
      <c r="F571" s="36">
        <v>0</v>
      </c>
      <c r="G571" s="36">
        <v>0</v>
      </c>
      <c r="H571" s="36">
        <v>0</v>
      </c>
      <c r="I571" s="36">
        <v>0</v>
      </c>
      <c r="J571" s="36">
        <v>0</v>
      </c>
      <c r="K571" s="36">
        <v>0</v>
      </c>
      <c r="L571" s="36">
        <v>0</v>
      </c>
      <c r="M571" s="36">
        <v>0</v>
      </c>
      <c r="N571" s="36">
        <v>0</v>
      </c>
      <c r="O571" s="36">
        <v>0</v>
      </c>
      <c r="P571" s="36">
        <v>0</v>
      </c>
      <c r="Q571" s="36">
        <v>0</v>
      </c>
      <c r="R571" s="36">
        <v>0</v>
      </c>
      <c r="S571" s="36">
        <v>0</v>
      </c>
      <c r="T571" s="36">
        <v>0</v>
      </c>
      <c r="U571" s="36">
        <v>0</v>
      </c>
      <c r="V571" s="36">
        <v>0</v>
      </c>
      <c r="W571" s="36">
        <v>0</v>
      </c>
      <c r="X571" s="36" t="e">
        <v>#REF!</v>
      </c>
    </row>
    <row r="572" spans="1:24" x14ac:dyDescent="0.25">
      <c r="A572" s="37">
        <v>368</v>
      </c>
      <c r="B572" s="42" t="s">
        <v>89</v>
      </c>
      <c r="C572" s="28">
        <v>0</v>
      </c>
      <c r="D572" s="28">
        <v>0</v>
      </c>
      <c r="E572" s="28">
        <v>0</v>
      </c>
      <c r="F572" s="28">
        <v>0</v>
      </c>
      <c r="G572" s="28">
        <v>0</v>
      </c>
      <c r="H572" s="28">
        <v>0</v>
      </c>
      <c r="I572" s="28">
        <v>0</v>
      </c>
      <c r="J572" s="28">
        <v>0</v>
      </c>
      <c r="K572" s="28">
        <v>0</v>
      </c>
      <c r="L572" s="28">
        <v>0</v>
      </c>
      <c r="M572" s="28">
        <v>0</v>
      </c>
      <c r="N572" s="28">
        <v>0</v>
      </c>
      <c r="O572" s="28">
        <v>0</v>
      </c>
      <c r="P572" s="28">
        <v>0</v>
      </c>
      <c r="Q572" s="28">
        <v>0</v>
      </c>
      <c r="R572" s="28">
        <v>0</v>
      </c>
      <c r="S572" s="28">
        <v>0</v>
      </c>
      <c r="T572" s="28">
        <v>0</v>
      </c>
      <c r="U572" s="28">
        <v>0</v>
      </c>
      <c r="V572" s="28">
        <v>0</v>
      </c>
      <c r="W572" s="28">
        <v>0</v>
      </c>
      <c r="X572" s="28">
        <v>0</v>
      </c>
    </row>
    <row r="573" spans="1:24" x14ac:dyDescent="0.25">
      <c r="A573" s="37">
        <v>369</v>
      </c>
      <c r="B573" s="42" t="s">
        <v>90</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v>0</v>
      </c>
    </row>
    <row r="574" spans="1:24" x14ac:dyDescent="0.25">
      <c r="A574" s="37">
        <v>370</v>
      </c>
      <c r="B574" s="42" t="s">
        <v>91</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v>0</v>
      </c>
    </row>
    <row r="575" spans="1:24" x14ac:dyDescent="0.25">
      <c r="B575" s="42"/>
      <c r="C575" s="26"/>
      <c r="D575" s="26"/>
      <c r="E575" s="26"/>
      <c r="F575" s="26"/>
      <c r="G575" s="26"/>
      <c r="H575" s="26"/>
      <c r="I575" s="26"/>
      <c r="J575" s="26"/>
      <c r="K575" s="26"/>
      <c r="L575" s="26"/>
      <c r="M575" s="26"/>
      <c r="N575" s="26"/>
      <c r="O575" s="26"/>
      <c r="P575" s="26"/>
      <c r="Q575" s="26"/>
      <c r="R575" s="26"/>
      <c r="S575" s="26"/>
      <c r="T575" s="26"/>
      <c r="U575" s="26"/>
      <c r="V575" s="26"/>
      <c r="W575" s="26"/>
      <c r="X575" s="26"/>
    </row>
    <row r="576" spans="1:24" x14ac:dyDescent="0.25">
      <c r="A576" s="37">
        <v>380</v>
      </c>
      <c r="B576" s="42" t="s">
        <v>37</v>
      </c>
      <c r="C576" s="24">
        <v>0</v>
      </c>
      <c r="D576" s="24">
        <v>0</v>
      </c>
      <c r="E576" s="24">
        <v>0</v>
      </c>
      <c r="F576" s="24">
        <v>0</v>
      </c>
      <c r="G576" s="24">
        <v>0</v>
      </c>
      <c r="H576" s="24">
        <v>0</v>
      </c>
      <c r="I576" s="24">
        <v>0</v>
      </c>
      <c r="J576" s="24">
        <v>0</v>
      </c>
      <c r="K576" s="24">
        <v>0</v>
      </c>
      <c r="L576" s="24">
        <v>0</v>
      </c>
      <c r="M576" s="24">
        <v>0</v>
      </c>
      <c r="N576" s="24">
        <v>0</v>
      </c>
      <c r="O576" s="24">
        <v>0</v>
      </c>
      <c r="P576" s="24">
        <v>0</v>
      </c>
      <c r="Q576" s="24">
        <v>0</v>
      </c>
      <c r="R576" s="24">
        <v>0</v>
      </c>
      <c r="S576" s="24">
        <v>0</v>
      </c>
      <c r="T576" s="24">
        <v>0</v>
      </c>
      <c r="U576" s="24">
        <v>0</v>
      </c>
      <c r="V576" s="24">
        <v>0</v>
      </c>
      <c r="W576" s="24">
        <v>0</v>
      </c>
      <c r="X576" s="24">
        <v>0</v>
      </c>
    </row>
    <row r="577" spans="1:24" x14ac:dyDescent="0.25">
      <c r="A577" s="37">
        <v>381</v>
      </c>
      <c r="B577" s="42" t="s">
        <v>75</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v>0</v>
      </c>
    </row>
    <row r="578" spans="1:24" x14ac:dyDescent="0.25">
      <c r="A578" s="37">
        <v>382</v>
      </c>
      <c r="B578" s="42" t="s">
        <v>76</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v>0</v>
      </c>
    </row>
    <row r="579" spans="1:24" x14ac:dyDescent="0.25">
      <c r="A579" s="37">
        <v>383</v>
      </c>
      <c r="B579" s="42" t="s">
        <v>40</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v>0</v>
      </c>
    </row>
    <row r="581" spans="1:24" x14ac:dyDescent="0.25">
      <c r="A581" s="37">
        <v>1</v>
      </c>
      <c r="B581" s="42" t="s">
        <v>103</v>
      </c>
      <c r="C581" s="42" t="s">
        <v>103</v>
      </c>
      <c r="D581" s="42"/>
      <c r="E581" s="42"/>
      <c r="F581" s="42"/>
      <c r="G581" s="42"/>
      <c r="H581" s="42"/>
      <c r="I581" s="42"/>
      <c r="J581" s="42"/>
      <c r="K581" s="42"/>
      <c r="L581" s="42"/>
      <c r="M581" s="42"/>
      <c r="N581" s="42"/>
      <c r="O581" s="42"/>
      <c r="P581" s="42"/>
      <c r="Q581" s="42"/>
      <c r="R581" s="42"/>
      <c r="S581" s="42"/>
      <c r="T581" s="42"/>
      <c r="U581" s="42"/>
      <c r="V581" s="42"/>
      <c r="W581" s="42"/>
      <c r="X581" s="42"/>
    </row>
    <row r="582" spans="1:24" x14ac:dyDescent="0.25">
      <c r="A582" s="37">
        <v>283</v>
      </c>
      <c r="B582" s="42" t="s">
        <v>73</v>
      </c>
      <c r="C582" s="42">
        <v>2020</v>
      </c>
      <c r="D582" s="42">
        <v>2021</v>
      </c>
      <c r="E582" s="42">
        <v>2022</v>
      </c>
      <c r="F582" s="42">
        <v>2023</v>
      </c>
      <c r="G582" s="42">
        <v>2024</v>
      </c>
      <c r="H582" s="42">
        <v>2025</v>
      </c>
      <c r="I582" s="42">
        <v>2026</v>
      </c>
      <c r="J582" s="42">
        <v>2027</v>
      </c>
      <c r="K582" s="42">
        <v>2028</v>
      </c>
      <c r="L582" s="42">
        <v>2029</v>
      </c>
      <c r="M582" s="42">
        <v>2030</v>
      </c>
      <c r="N582" s="42">
        <v>2031</v>
      </c>
      <c r="O582" s="42">
        <v>2032</v>
      </c>
      <c r="P582" s="42">
        <v>2033</v>
      </c>
      <c r="Q582" s="42">
        <v>2034</v>
      </c>
      <c r="R582" s="42">
        <v>2035</v>
      </c>
      <c r="S582" s="42">
        <v>2036</v>
      </c>
      <c r="T582" s="42">
        <v>2037</v>
      </c>
      <c r="U582" s="42">
        <v>2038</v>
      </c>
      <c r="V582" s="42">
        <v>2039</v>
      </c>
      <c r="W582" s="42">
        <v>2040</v>
      </c>
      <c r="X582" s="42">
        <v>2041</v>
      </c>
    </row>
    <row r="583" spans="1:24" x14ac:dyDescent="0.25">
      <c r="A583" s="37">
        <v>285</v>
      </c>
      <c r="B583" s="42" t="s">
        <v>104</v>
      </c>
      <c r="C583" s="24">
        <v>0</v>
      </c>
      <c r="D583" s="24">
        <v>0</v>
      </c>
      <c r="E583" s="24">
        <v>0</v>
      </c>
      <c r="F583" s="24">
        <v>0</v>
      </c>
      <c r="G583" s="24">
        <v>0</v>
      </c>
      <c r="H583" s="24">
        <v>0</v>
      </c>
      <c r="I583" s="24">
        <v>0</v>
      </c>
      <c r="J583" s="24">
        <v>0</v>
      </c>
      <c r="K583" s="24">
        <v>0</v>
      </c>
      <c r="L583" s="24">
        <v>0</v>
      </c>
      <c r="M583" s="24">
        <v>0</v>
      </c>
      <c r="N583" s="24">
        <v>0</v>
      </c>
      <c r="O583" s="24">
        <v>0</v>
      </c>
      <c r="P583" s="24">
        <v>0</v>
      </c>
      <c r="Q583" s="24">
        <v>0</v>
      </c>
      <c r="R583" s="24">
        <v>0</v>
      </c>
      <c r="S583" s="24">
        <v>0</v>
      </c>
      <c r="T583" s="24">
        <v>0</v>
      </c>
      <c r="U583" s="24">
        <v>0</v>
      </c>
      <c r="V583" s="24">
        <v>0</v>
      </c>
      <c r="W583" s="24">
        <v>0</v>
      </c>
      <c r="X583" s="24">
        <v>0</v>
      </c>
    </row>
    <row r="584" spans="1:24" x14ac:dyDescent="0.25">
      <c r="A584" s="37">
        <v>287</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v>0</v>
      </c>
    </row>
    <row r="585" spans="1:24" x14ac:dyDescent="0.25">
      <c r="A585" s="37">
        <v>289</v>
      </c>
      <c r="B585" s="42" t="s">
        <v>105</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v>0</v>
      </c>
    </row>
    <row r="586" spans="1:24" x14ac:dyDescent="0.25">
      <c r="A586" s="37">
        <v>299</v>
      </c>
      <c r="B586" s="42" t="s">
        <v>78</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v>0</v>
      </c>
    </row>
    <row r="587" spans="1:24" x14ac:dyDescent="0.25">
      <c r="A587" s="37">
        <v>301</v>
      </c>
      <c r="B587" s="42" t="s">
        <v>106</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v>0</v>
      </c>
    </row>
    <row r="588" spans="1:24" x14ac:dyDescent="0.25">
      <c r="A588" s="37">
        <v>303</v>
      </c>
      <c r="B588" s="42" t="s">
        <v>107</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v>0</v>
      </c>
    </row>
    <row r="589" spans="1:24" x14ac:dyDescent="0.25">
      <c r="B589" s="42"/>
      <c r="C589" s="26"/>
      <c r="D589" s="26"/>
      <c r="E589" s="26"/>
      <c r="F589" s="26"/>
      <c r="G589" s="26"/>
      <c r="H589" s="26"/>
      <c r="I589" s="26"/>
      <c r="J589" s="26"/>
      <c r="K589" s="26"/>
      <c r="L589" s="26"/>
      <c r="M589" s="26"/>
      <c r="N589" s="26"/>
      <c r="O589" s="26"/>
      <c r="P589" s="26"/>
      <c r="Q589" s="26"/>
      <c r="R589" s="26"/>
      <c r="S589" s="26"/>
      <c r="T589" s="26"/>
      <c r="U589" s="26"/>
      <c r="V589" s="26"/>
      <c r="W589" s="26"/>
      <c r="X589" s="26"/>
    </row>
    <row r="590" spans="1:24" x14ac:dyDescent="0.25">
      <c r="A590" s="37">
        <v>330</v>
      </c>
      <c r="B590" s="42" t="s">
        <v>82</v>
      </c>
      <c r="C590" s="36">
        <v>0</v>
      </c>
      <c r="D590" s="36">
        <v>0</v>
      </c>
      <c r="E590" s="36">
        <v>0</v>
      </c>
      <c r="F590" s="36">
        <v>0</v>
      </c>
      <c r="G590" s="36">
        <v>0</v>
      </c>
      <c r="H590" s="36">
        <v>0</v>
      </c>
      <c r="I590" s="36">
        <v>0</v>
      </c>
      <c r="J590" s="36">
        <v>0</v>
      </c>
      <c r="K590" s="36">
        <v>0</v>
      </c>
      <c r="L590" s="36">
        <v>0</v>
      </c>
      <c r="M590" s="36">
        <v>0</v>
      </c>
      <c r="N590" s="36">
        <v>0</v>
      </c>
      <c r="O590" s="36">
        <v>0</v>
      </c>
      <c r="P590" s="36">
        <v>0</v>
      </c>
      <c r="Q590" s="36">
        <v>0</v>
      </c>
      <c r="R590" s="36">
        <v>0</v>
      </c>
      <c r="S590" s="36">
        <v>0</v>
      </c>
      <c r="T590" s="36">
        <v>0</v>
      </c>
      <c r="U590" s="36">
        <v>0</v>
      </c>
      <c r="V590" s="36">
        <v>0</v>
      </c>
      <c r="W590" s="36">
        <v>0</v>
      </c>
      <c r="X590" s="36" t="e">
        <v>#REF!</v>
      </c>
    </row>
    <row r="591" spans="1:24" x14ac:dyDescent="0.25">
      <c r="A591" s="37">
        <v>331</v>
      </c>
      <c r="B591" s="42" t="s">
        <v>83</v>
      </c>
      <c r="C591" s="28">
        <v>0</v>
      </c>
      <c r="D591" s="28">
        <v>0</v>
      </c>
      <c r="E591" s="28">
        <v>0</v>
      </c>
      <c r="F591" s="28">
        <v>0</v>
      </c>
      <c r="G591" s="28">
        <v>0</v>
      </c>
      <c r="H591" s="28">
        <v>0</v>
      </c>
      <c r="I591" s="28">
        <v>0</v>
      </c>
      <c r="J591" s="28">
        <v>0</v>
      </c>
      <c r="K591" s="28">
        <v>0</v>
      </c>
      <c r="L591" s="28">
        <v>0</v>
      </c>
      <c r="M591" s="28">
        <v>0</v>
      </c>
      <c r="N591" s="28">
        <v>0</v>
      </c>
      <c r="O591" s="28">
        <v>0</v>
      </c>
      <c r="P591" s="28">
        <v>0</v>
      </c>
      <c r="Q591" s="28">
        <v>0</v>
      </c>
      <c r="R591" s="28">
        <v>0</v>
      </c>
      <c r="S591" s="28">
        <v>0</v>
      </c>
      <c r="T591" s="28">
        <v>0</v>
      </c>
      <c r="U591" s="28">
        <v>0</v>
      </c>
      <c r="V591" s="28">
        <v>0</v>
      </c>
      <c r="W591" s="28">
        <v>0</v>
      </c>
      <c r="X591" s="28">
        <v>0</v>
      </c>
    </row>
    <row r="592" spans="1:24" x14ac:dyDescent="0.25">
      <c r="A592" s="37">
        <v>332</v>
      </c>
      <c r="B592" s="42" t="s">
        <v>84</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v>0</v>
      </c>
    </row>
    <row r="593" spans="1:24" x14ac:dyDescent="0.25">
      <c r="A593" s="37">
        <v>336</v>
      </c>
      <c r="B593" s="42" t="s">
        <v>85</v>
      </c>
      <c r="C593" s="28">
        <v>1</v>
      </c>
      <c r="D593" s="28">
        <v>1</v>
      </c>
      <c r="E593" s="28">
        <v>1</v>
      </c>
      <c r="F593" s="28">
        <v>1</v>
      </c>
      <c r="G593" s="28">
        <v>1</v>
      </c>
      <c r="H593" s="28">
        <v>1</v>
      </c>
      <c r="I593" s="28">
        <v>1</v>
      </c>
      <c r="J593" s="28">
        <v>1</v>
      </c>
      <c r="K593" s="28">
        <v>1</v>
      </c>
      <c r="L593" s="28">
        <v>1</v>
      </c>
      <c r="M593" s="28">
        <v>1</v>
      </c>
      <c r="N593" s="28">
        <v>1</v>
      </c>
      <c r="O593" s="28">
        <v>1</v>
      </c>
      <c r="P593" s="28">
        <v>1</v>
      </c>
      <c r="Q593" s="28">
        <v>1</v>
      </c>
      <c r="R593" s="28">
        <v>1</v>
      </c>
      <c r="S593" s="28">
        <v>1</v>
      </c>
      <c r="T593" s="28">
        <v>1</v>
      </c>
      <c r="U593" s="28">
        <v>1</v>
      </c>
      <c r="V593" s="28">
        <v>1</v>
      </c>
      <c r="W593" s="28">
        <v>1</v>
      </c>
      <c r="X593" s="28">
        <v>1</v>
      </c>
    </row>
    <row r="594" spans="1:24" x14ac:dyDescent="0.25">
      <c r="B594" s="42"/>
      <c r="C594" s="26"/>
      <c r="D594" s="26"/>
      <c r="E594" s="26"/>
      <c r="F594" s="26"/>
      <c r="G594" s="26"/>
      <c r="H594" s="26"/>
      <c r="I594" s="26"/>
      <c r="J594" s="26"/>
      <c r="K594" s="26"/>
      <c r="L594" s="26"/>
      <c r="M594" s="26"/>
      <c r="N594" s="26"/>
      <c r="O594" s="26"/>
      <c r="P594" s="26"/>
      <c r="Q594" s="26"/>
      <c r="R594" s="26"/>
      <c r="S594" s="26"/>
      <c r="T594" s="26"/>
      <c r="U594" s="26"/>
      <c r="V594" s="26"/>
      <c r="W594" s="26"/>
      <c r="X594" s="26"/>
    </row>
    <row r="595" spans="1:24" x14ac:dyDescent="0.25">
      <c r="A595" s="37">
        <v>339</v>
      </c>
      <c r="B595" s="42" t="s">
        <v>86</v>
      </c>
      <c r="C595" s="24">
        <v>0</v>
      </c>
      <c r="D595" s="24">
        <v>0</v>
      </c>
      <c r="E595" s="24">
        <v>0</v>
      </c>
      <c r="F595" s="24">
        <v>0</v>
      </c>
      <c r="G595" s="24">
        <v>0</v>
      </c>
      <c r="H595" s="24">
        <v>0</v>
      </c>
      <c r="I595" s="24">
        <v>0</v>
      </c>
      <c r="J595" s="24">
        <v>0</v>
      </c>
      <c r="K595" s="24">
        <v>0</v>
      </c>
      <c r="L595" s="24">
        <v>0</v>
      </c>
      <c r="M595" s="24">
        <v>0</v>
      </c>
      <c r="N595" s="24">
        <v>0</v>
      </c>
      <c r="O595" s="24">
        <v>0</v>
      </c>
      <c r="P595" s="24">
        <v>0</v>
      </c>
      <c r="Q595" s="24">
        <v>0</v>
      </c>
      <c r="R595" s="24">
        <v>0</v>
      </c>
      <c r="S595" s="24">
        <v>0</v>
      </c>
      <c r="T595" s="24">
        <v>0</v>
      </c>
      <c r="U595" s="24">
        <v>0</v>
      </c>
      <c r="V595" s="24">
        <v>0</v>
      </c>
      <c r="W595" s="24">
        <v>0</v>
      </c>
      <c r="X595" s="24">
        <v>0</v>
      </c>
    </row>
    <row r="596" spans="1:24" x14ac:dyDescent="0.25">
      <c r="A596" s="37">
        <v>340</v>
      </c>
      <c r="B596" s="42" t="s">
        <v>87</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v>0</v>
      </c>
    </row>
    <row r="597" spans="1:24" x14ac:dyDescent="0.25">
      <c r="B597" s="42"/>
      <c r="C597" s="26"/>
      <c r="D597" s="26"/>
      <c r="E597" s="26"/>
      <c r="F597" s="26"/>
      <c r="G597" s="26"/>
      <c r="H597" s="26"/>
      <c r="I597" s="26"/>
      <c r="J597" s="26"/>
      <c r="K597" s="26"/>
      <c r="L597" s="26"/>
      <c r="M597" s="26"/>
      <c r="N597" s="26"/>
      <c r="O597" s="26"/>
      <c r="P597" s="26"/>
      <c r="Q597" s="26"/>
      <c r="R597" s="26"/>
      <c r="S597" s="26"/>
      <c r="T597" s="26"/>
      <c r="U597" s="26"/>
      <c r="V597" s="26"/>
      <c r="W597" s="26"/>
      <c r="X597" s="26"/>
    </row>
    <row r="598" spans="1:24" x14ac:dyDescent="0.25">
      <c r="A598" s="37">
        <v>366</v>
      </c>
      <c r="B598" s="42" t="s">
        <v>88</v>
      </c>
      <c r="C598" s="36">
        <v>0</v>
      </c>
      <c r="D598" s="36">
        <v>0</v>
      </c>
      <c r="E598" s="36">
        <v>0</v>
      </c>
      <c r="F598" s="36">
        <v>0</v>
      </c>
      <c r="G598" s="36">
        <v>0</v>
      </c>
      <c r="H598" s="36">
        <v>0</v>
      </c>
      <c r="I598" s="36">
        <v>0</v>
      </c>
      <c r="J598" s="36">
        <v>0</v>
      </c>
      <c r="K598" s="36">
        <v>0</v>
      </c>
      <c r="L598" s="36">
        <v>0</v>
      </c>
      <c r="M598" s="36">
        <v>0</v>
      </c>
      <c r="N598" s="36">
        <v>0</v>
      </c>
      <c r="O598" s="36">
        <v>0</v>
      </c>
      <c r="P598" s="36">
        <v>0</v>
      </c>
      <c r="Q598" s="36">
        <v>0</v>
      </c>
      <c r="R598" s="36">
        <v>0</v>
      </c>
      <c r="S598" s="36">
        <v>0</v>
      </c>
      <c r="T598" s="36">
        <v>0</v>
      </c>
      <c r="U598" s="36">
        <v>0</v>
      </c>
      <c r="V598" s="36">
        <v>0</v>
      </c>
      <c r="W598" s="36">
        <v>0</v>
      </c>
      <c r="X598" s="36" t="e">
        <v>#REF!</v>
      </c>
    </row>
    <row r="599" spans="1:24" x14ac:dyDescent="0.25">
      <c r="A599" s="37">
        <v>368</v>
      </c>
      <c r="B599" s="42" t="s">
        <v>89</v>
      </c>
      <c r="C599" s="28">
        <v>0</v>
      </c>
      <c r="D599" s="28">
        <v>0</v>
      </c>
      <c r="E599" s="28">
        <v>0</v>
      </c>
      <c r="F599" s="28">
        <v>0</v>
      </c>
      <c r="G599" s="28">
        <v>0</v>
      </c>
      <c r="H599" s="28">
        <v>0</v>
      </c>
      <c r="I599" s="28">
        <v>0</v>
      </c>
      <c r="J599" s="28">
        <v>0</v>
      </c>
      <c r="K599" s="28">
        <v>0</v>
      </c>
      <c r="L599" s="28">
        <v>0</v>
      </c>
      <c r="M599" s="28">
        <v>0</v>
      </c>
      <c r="N599" s="28">
        <v>0</v>
      </c>
      <c r="O599" s="28">
        <v>0</v>
      </c>
      <c r="P599" s="28">
        <v>0</v>
      </c>
      <c r="Q599" s="28">
        <v>0</v>
      </c>
      <c r="R599" s="28">
        <v>0</v>
      </c>
      <c r="S599" s="28">
        <v>0</v>
      </c>
      <c r="T599" s="28">
        <v>0</v>
      </c>
      <c r="U599" s="28">
        <v>0</v>
      </c>
      <c r="V599" s="28">
        <v>0</v>
      </c>
      <c r="W599" s="28">
        <v>0</v>
      </c>
      <c r="X599" s="28">
        <v>0</v>
      </c>
    </row>
    <row r="600" spans="1:24" x14ac:dyDescent="0.25">
      <c r="A600" s="37">
        <v>369</v>
      </c>
      <c r="B600" s="42" t="s">
        <v>90</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v>0</v>
      </c>
    </row>
    <row r="601" spans="1:24" x14ac:dyDescent="0.25">
      <c r="A601" s="37">
        <v>370</v>
      </c>
      <c r="B601" s="42" t="s">
        <v>91</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v>0</v>
      </c>
    </row>
    <row r="602" spans="1:24" x14ac:dyDescent="0.25">
      <c r="B602" s="42"/>
      <c r="C602" s="26"/>
      <c r="D602" s="26"/>
      <c r="E602" s="26"/>
      <c r="F602" s="26"/>
      <c r="G602" s="26"/>
      <c r="H602" s="26"/>
      <c r="I602" s="26"/>
      <c r="J602" s="26"/>
      <c r="K602" s="26"/>
      <c r="L602" s="26"/>
      <c r="M602" s="26"/>
      <c r="N602" s="26"/>
      <c r="O602" s="26"/>
      <c r="P602" s="26"/>
      <c r="Q602" s="26"/>
      <c r="R602" s="26"/>
      <c r="S602" s="26"/>
      <c r="T602" s="26"/>
      <c r="U602" s="26"/>
      <c r="V602" s="26"/>
      <c r="W602" s="26"/>
      <c r="X602" s="26"/>
    </row>
    <row r="603" spans="1:24" x14ac:dyDescent="0.25">
      <c r="A603" s="37">
        <v>380</v>
      </c>
      <c r="B603" s="42" t="s">
        <v>37</v>
      </c>
      <c r="C603" s="24">
        <v>0</v>
      </c>
      <c r="D603" s="24">
        <v>0</v>
      </c>
      <c r="E603" s="24">
        <v>0</v>
      </c>
      <c r="F603" s="24">
        <v>0</v>
      </c>
      <c r="G603" s="24">
        <v>0</v>
      </c>
      <c r="H603" s="24">
        <v>0</v>
      </c>
      <c r="I603" s="24">
        <v>0</v>
      </c>
      <c r="J603" s="24">
        <v>0</v>
      </c>
      <c r="K603" s="24">
        <v>0</v>
      </c>
      <c r="L603" s="24">
        <v>0</v>
      </c>
      <c r="M603" s="24">
        <v>0</v>
      </c>
      <c r="N603" s="24">
        <v>0</v>
      </c>
      <c r="O603" s="24">
        <v>0</v>
      </c>
      <c r="P603" s="24">
        <v>0</v>
      </c>
      <c r="Q603" s="24">
        <v>0</v>
      </c>
      <c r="R603" s="24">
        <v>0</v>
      </c>
      <c r="S603" s="24">
        <v>0</v>
      </c>
      <c r="T603" s="24">
        <v>0</v>
      </c>
      <c r="U603" s="24">
        <v>0</v>
      </c>
      <c r="V603" s="24">
        <v>0</v>
      </c>
      <c r="W603" s="24">
        <v>0</v>
      </c>
      <c r="X603" s="24">
        <v>0</v>
      </c>
    </row>
    <row r="604" spans="1:24" x14ac:dyDescent="0.25">
      <c r="A604" s="37">
        <v>381</v>
      </c>
      <c r="B604" s="42" t="s">
        <v>75</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v>0</v>
      </c>
    </row>
    <row r="605" spans="1:24" x14ac:dyDescent="0.25">
      <c r="A605" s="37">
        <v>382</v>
      </c>
      <c r="B605" s="42" t="s">
        <v>76</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v>0</v>
      </c>
    </row>
    <row r="606" spans="1:24" x14ac:dyDescent="0.25">
      <c r="A606" s="37">
        <v>383</v>
      </c>
      <c r="B606" s="42" t="s">
        <v>40</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v>0</v>
      </c>
    </row>
    <row r="608" spans="1:24" x14ac:dyDescent="0.25">
      <c r="A608" s="37">
        <v>1</v>
      </c>
      <c r="B608" s="42" t="s">
        <v>103</v>
      </c>
      <c r="C608" s="42" t="s">
        <v>103</v>
      </c>
      <c r="D608" s="42"/>
      <c r="E608" s="42"/>
      <c r="F608" s="42"/>
      <c r="G608" s="42"/>
      <c r="H608" s="42"/>
      <c r="I608" s="42"/>
      <c r="J608" s="42"/>
      <c r="K608" s="42"/>
      <c r="L608" s="42"/>
      <c r="M608" s="42"/>
      <c r="N608" s="42"/>
      <c r="O608" s="42"/>
      <c r="P608" s="42"/>
      <c r="Q608" s="42"/>
      <c r="R608" s="42"/>
      <c r="S608" s="42"/>
      <c r="T608" s="42"/>
      <c r="U608" s="42"/>
      <c r="V608" s="42"/>
      <c r="W608" s="42"/>
      <c r="X608" s="42"/>
    </row>
    <row r="609" spans="1:24" x14ac:dyDescent="0.25">
      <c r="A609" s="37">
        <v>283</v>
      </c>
      <c r="B609" s="42" t="s">
        <v>73</v>
      </c>
      <c r="C609" s="42">
        <v>2020</v>
      </c>
      <c r="D609" s="42">
        <v>2021</v>
      </c>
      <c r="E609" s="42">
        <v>2022</v>
      </c>
      <c r="F609" s="42">
        <v>2023</v>
      </c>
      <c r="G609" s="42">
        <v>2024</v>
      </c>
      <c r="H609" s="42">
        <v>2025</v>
      </c>
      <c r="I609" s="42">
        <v>2026</v>
      </c>
      <c r="J609" s="42">
        <v>2027</v>
      </c>
      <c r="K609" s="42">
        <v>2028</v>
      </c>
      <c r="L609" s="42">
        <v>2029</v>
      </c>
      <c r="M609" s="42">
        <v>2030</v>
      </c>
      <c r="N609" s="42">
        <v>2031</v>
      </c>
      <c r="O609" s="42">
        <v>2032</v>
      </c>
      <c r="P609" s="42">
        <v>2033</v>
      </c>
      <c r="Q609" s="42">
        <v>2034</v>
      </c>
      <c r="R609" s="42">
        <v>2035</v>
      </c>
      <c r="S609" s="42">
        <v>2036</v>
      </c>
      <c r="T609" s="42">
        <v>2037</v>
      </c>
      <c r="U609" s="42">
        <v>2038</v>
      </c>
      <c r="V609" s="42">
        <v>2039</v>
      </c>
      <c r="W609" s="42">
        <v>2040</v>
      </c>
      <c r="X609" s="42">
        <v>2041</v>
      </c>
    </row>
    <row r="610" spans="1:24" x14ac:dyDescent="0.25">
      <c r="A610" s="37">
        <v>285</v>
      </c>
      <c r="B610" s="42" t="s">
        <v>104</v>
      </c>
      <c r="C610" s="24">
        <v>0</v>
      </c>
      <c r="D610" s="24">
        <v>0</v>
      </c>
      <c r="E610" s="24">
        <v>0</v>
      </c>
      <c r="F610" s="24">
        <v>0</v>
      </c>
      <c r="G610" s="24">
        <v>0</v>
      </c>
      <c r="H610" s="24">
        <v>0</v>
      </c>
      <c r="I610" s="24">
        <v>0</v>
      </c>
      <c r="J610" s="24">
        <v>0</v>
      </c>
      <c r="K610" s="24">
        <v>0</v>
      </c>
      <c r="L610" s="24">
        <v>0</v>
      </c>
      <c r="M610" s="24">
        <v>0</v>
      </c>
      <c r="N610" s="24">
        <v>0</v>
      </c>
      <c r="O610" s="24">
        <v>0</v>
      </c>
      <c r="P610" s="24">
        <v>0</v>
      </c>
      <c r="Q610" s="24">
        <v>0</v>
      </c>
      <c r="R610" s="24">
        <v>0</v>
      </c>
      <c r="S610" s="24">
        <v>0</v>
      </c>
      <c r="T610" s="24">
        <v>0</v>
      </c>
      <c r="U610" s="24">
        <v>0</v>
      </c>
      <c r="V610" s="24">
        <v>0</v>
      </c>
      <c r="W610" s="24">
        <v>0</v>
      </c>
      <c r="X610" s="24">
        <v>0</v>
      </c>
    </row>
    <row r="611" spans="1:24" x14ac:dyDescent="0.25">
      <c r="A611" s="37">
        <v>287</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v>0</v>
      </c>
    </row>
    <row r="612" spans="1:24" x14ac:dyDescent="0.25">
      <c r="A612" s="37">
        <v>289</v>
      </c>
      <c r="B612" s="42" t="s">
        <v>105</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v>0</v>
      </c>
    </row>
    <row r="613" spans="1:24" x14ac:dyDescent="0.25">
      <c r="A613" s="37">
        <v>299</v>
      </c>
      <c r="B613" s="42" t="s">
        <v>78</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v>0</v>
      </c>
    </row>
    <row r="614" spans="1:24" x14ac:dyDescent="0.25">
      <c r="A614" s="37">
        <v>301</v>
      </c>
      <c r="B614" s="42" t="s">
        <v>106</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v>0</v>
      </c>
    </row>
    <row r="615" spans="1:24" x14ac:dyDescent="0.25">
      <c r="A615" s="37">
        <v>303</v>
      </c>
      <c r="B615" s="42" t="s">
        <v>107</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v>0</v>
      </c>
    </row>
    <row r="616" spans="1:24" x14ac:dyDescent="0.25">
      <c r="B616" s="42"/>
      <c r="C616" s="26"/>
      <c r="D616" s="26"/>
      <c r="E616" s="26"/>
      <c r="F616" s="26"/>
      <c r="G616" s="26"/>
      <c r="H616" s="26"/>
      <c r="I616" s="26"/>
      <c r="J616" s="26"/>
      <c r="K616" s="26"/>
      <c r="L616" s="26"/>
      <c r="M616" s="26"/>
      <c r="N616" s="26"/>
      <c r="O616" s="26"/>
      <c r="P616" s="26"/>
      <c r="Q616" s="26"/>
      <c r="R616" s="26"/>
      <c r="S616" s="26"/>
      <c r="T616" s="26"/>
      <c r="U616" s="26"/>
      <c r="V616" s="26"/>
      <c r="W616" s="26"/>
      <c r="X616" s="26"/>
    </row>
    <row r="617" spans="1:24" x14ac:dyDescent="0.25">
      <c r="A617" s="37">
        <v>330</v>
      </c>
      <c r="B617" s="42" t="s">
        <v>82</v>
      </c>
      <c r="C617" s="36">
        <v>0</v>
      </c>
      <c r="D617" s="36">
        <v>0</v>
      </c>
      <c r="E617" s="36">
        <v>0</v>
      </c>
      <c r="F617" s="36">
        <v>0</v>
      </c>
      <c r="G617" s="36">
        <v>0</v>
      </c>
      <c r="H617" s="36">
        <v>0</v>
      </c>
      <c r="I617" s="36">
        <v>0</v>
      </c>
      <c r="J617" s="36">
        <v>0</v>
      </c>
      <c r="K617" s="36">
        <v>0</v>
      </c>
      <c r="L617" s="36">
        <v>0</v>
      </c>
      <c r="M617" s="36">
        <v>0</v>
      </c>
      <c r="N617" s="36">
        <v>0</v>
      </c>
      <c r="O617" s="36">
        <v>0</v>
      </c>
      <c r="P617" s="36">
        <v>0</v>
      </c>
      <c r="Q617" s="36">
        <v>0</v>
      </c>
      <c r="R617" s="36">
        <v>0</v>
      </c>
      <c r="S617" s="36">
        <v>0</v>
      </c>
      <c r="T617" s="36">
        <v>0</v>
      </c>
      <c r="U617" s="36">
        <v>0</v>
      </c>
      <c r="V617" s="36">
        <v>0</v>
      </c>
      <c r="W617" s="36">
        <v>0</v>
      </c>
      <c r="X617" s="36" t="e">
        <v>#REF!</v>
      </c>
    </row>
    <row r="618" spans="1:24" x14ac:dyDescent="0.25">
      <c r="A618" s="37">
        <v>331</v>
      </c>
      <c r="B618" s="42" t="s">
        <v>83</v>
      </c>
      <c r="C618" s="28">
        <v>0</v>
      </c>
      <c r="D618" s="28">
        <v>0</v>
      </c>
      <c r="E618" s="28">
        <v>0</v>
      </c>
      <c r="F618" s="28">
        <v>0</v>
      </c>
      <c r="G618" s="28">
        <v>0</v>
      </c>
      <c r="H618" s="28">
        <v>0</v>
      </c>
      <c r="I618" s="28">
        <v>0</v>
      </c>
      <c r="J618" s="28">
        <v>0</v>
      </c>
      <c r="K618" s="28">
        <v>0</v>
      </c>
      <c r="L618" s="28">
        <v>0</v>
      </c>
      <c r="M618" s="28">
        <v>0</v>
      </c>
      <c r="N618" s="28">
        <v>0</v>
      </c>
      <c r="O618" s="28">
        <v>0</v>
      </c>
      <c r="P618" s="28">
        <v>0</v>
      </c>
      <c r="Q618" s="28">
        <v>0</v>
      </c>
      <c r="R618" s="28">
        <v>0</v>
      </c>
      <c r="S618" s="28">
        <v>0</v>
      </c>
      <c r="T618" s="28">
        <v>0</v>
      </c>
      <c r="U618" s="28">
        <v>0</v>
      </c>
      <c r="V618" s="28">
        <v>0</v>
      </c>
      <c r="W618" s="28">
        <v>0</v>
      </c>
      <c r="X618" s="28">
        <v>0</v>
      </c>
    </row>
    <row r="619" spans="1:24" x14ac:dyDescent="0.25">
      <c r="A619" s="37">
        <v>332</v>
      </c>
      <c r="B619" s="42" t="s">
        <v>84</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v>0</v>
      </c>
    </row>
    <row r="620" spans="1:24" x14ac:dyDescent="0.25">
      <c r="A620" s="37">
        <v>336</v>
      </c>
      <c r="B620" s="42" t="s">
        <v>85</v>
      </c>
      <c r="C620" s="28">
        <v>1</v>
      </c>
      <c r="D620" s="28">
        <v>1</v>
      </c>
      <c r="E620" s="28">
        <v>1</v>
      </c>
      <c r="F620" s="28">
        <v>1</v>
      </c>
      <c r="G620" s="28">
        <v>1</v>
      </c>
      <c r="H620" s="28">
        <v>1</v>
      </c>
      <c r="I620" s="28">
        <v>1</v>
      </c>
      <c r="J620" s="28">
        <v>1</v>
      </c>
      <c r="K620" s="28">
        <v>1</v>
      </c>
      <c r="L620" s="28">
        <v>1</v>
      </c>
      <c r="M620" s="28">
        <v>1</v>
      </c>
      <c r="N620" s="28">
        <v>1</v>
      </c>
      <c r="O620" s="28">
        <v>1</v>
      </c>
      <c r="P620" s="28">
        <v>1</v>
      </c>
      <c r="Q620" s="28">
        <v>1</v>
      </c>
      <c r="R620" s="28">
        <v>1</v>
      </c>
      <c r="S620" s="28">
        <v>1</v>
      </c>
      <c r="T620" s="28">
        <v>1</v>
      </c>
      <c r="U620" s="28">
        <v>1</v>
      </c>
      <c r="V620" s="28">
        <v>1</v>
      </c>
      <c r="W620" s="28">
        <v>1</v>
      </c>
      <c r="X620" s="28">
        <v>1</v>
      </c>
    </row>
    <row r="621" spans="1:24" x14ac:dyDescent="0.25">
      <c r="B621" s="42"/>
      <c r="C621" s="26"/>
      <c r="D621" s="26"/>
      <c r="E621" s="26"/>
      <c r="F621" s="26"/>
      <c r="G621" s="26"/>
      <c r="H621" s="26"/>
      <c r="I621" s="26"/>
      <c r="J621" s="26"/>
      <c r="K621" s="26"/>
      <c r="L621" s="26"/>
      <c r="M621" s="26"/>
      <c r="N621" s="26"/>
      <c r="O621" s="26"/>
      <c r="P621" s="26"/>
      <c r="Q621" s="26"/>
      <c r="R621" s="26"/>
      <c r="S621" s="26"/>
      <c r="T621" s="26"/>
      <c r="U621" s="26"/>
      <c r="V621" s="26"/>
      <c r="W621" s="26"/>
      <c r="X621" s="26"/>
    </row>
    <row r="622" spans="1:24" x14ac:dyDescent="0.25">
      <c r="A622" s="37">
        <v>339</v>
      </c>
      <c r="B622" s="42" t="s">
        <v>86</v>
      </c>
      <c r="C622" s="24">
        <v>0</v>
      </c>
      <c r="D622" s="24">
        <v>0</v>
      </c>
      <c r="E622" s="24">
        <v>0</v>
      </c>
      <c r="F622" s="24">
        <v>0</v>
      </c>
      <c r="G622" s="24">
        <v>0</v>
      </c>
      <c r="H622" s="24">
        <v>0</v>
      </c>
      <c r="I622" s="24">
        <v>0</v>
      </c>
      <c r="J622" s="24">
        <v>0</v>
      </c>
      <c r="K622" s="24">
        <v>0</v>
      </c>
      <c r="L622" s="24">
        <v>0</v>
      </c>
      <c r="M622" s="24">
        <v>0</v>
      </c>
      <c r="N622" s="24">
        <v>0</v>
      </c>
      <c r="O622" s="24">
        <v>0</v>
      </c>
      <c r="P622" s="24">
        <v>0</v>
      </c>
      <c r="Q622" s="24">
        <v>0</v>
      </c>
      <c r="R622" s="24">
        <v>0</v>
      </c>
      <c r="S622" s="24">
        <v>0</v>
      </c>
      <c r="T622" s="24">
        <v>0</v>
      </c>
      <c r="U622" s="24">
        <v>0</v>
      </c>
      <c r="V622" s="24">
        <v>0</v>
      </c>
      <c r="W622" s="24">
        <v>0</v>
      </c>
      <c r="X622" s="24">
        <v>0</v>
      </c>
    </row>
    <row r="623" spans="1:24" x14ac:dyDescent="0.25">
      <c r="A623" s="37">
        <v>340</v>
      </c>
      <c r="B623" s="42" t="s">
        <v>87</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v>0</v>
      </c>
    </row>
    <row r="624" spans="1:24" x14ac:dyDescent="0.25">
      <c r="B624" s="42"/>
      <c r="C624" s="26"/>
      <c r="D624" s="26"/>
      <c r="E624" s="26"/>
      <c r="F624" s="26"/>
      <c r="G624" s="26"/>
      <c r="H624" s="26"/>
      <c r="I624" s="26"/>
      <c r="J624" s="26"/>
      <c r="K624" s="26"/>
      <c r="L624" s="26"/>
      <c r="M624" s="26"/>
      <c r="N624" s="26"/>
      <c r="O624" s="26"/>
      <c r="P624" s="26"/>
      <c r="Q624" s="26"/>
      <c r="R624" s="26"/>
      <c r="S624" s="26"/>
      <c r="T624" s="26"/>
      <c r="U624" s="26"/>
      <c r="V624" s="26"/>
      <c r="W624" s="26"/>
      <c r="X624" s="26"/>
    </row>
    <row r="625" spans="1:24" x14ac:dyDescent="0.25">
      <c r="A625" s="37">
        <v>366</v>
      </c>
      <c r="B625" s="42" t="s">
        <v>88</v>
      </c>
      <c r="C625" s="36">
        <v>0</v>
      </c>
      <c r="D625" s="36">
        <v>0</v>
      </c>
      <c r="E625" s="36">
        <v>0</v>
      </c>
      <c r="F625" s="36">
        <v>0</v>
      </c>
      <c r="G625" s="36">
        <v>0</v>
      </c>
      <c r="H625" s="36">
        <v>0</v>
      </c>
      <c r="I625" s="36">
        <v>0</v>
      </c>
      <c r="J625" s="36">
        <v>0</v>
      </c>
      <c r="K625" s="36">
        <v>0</v>
      </c>
      <c r="L625" s="36">
        <v>0</v>
      </c>
      <c r="M625" s="36">
        <v>0</v>
      </c>
      <c r="N625" s="36">
        <v>0</v>
      </c>
      <c r="O625" s="36">
        <v>0</v>
      </c>
      <c r="P625" s="36">
        <v>0</v>
      </c>
      <c r="Q625" s="36">
        <v>0</v>
      </c>
      <c r="R625" s="36">
        <v>0</v>
      </c>
      <c r="S625" s="36">
        <v>0</v>
      </c>
      <c r="T625" s="36">
        <v>0</v>
      </c>
      <c r="U625" s="36">
        <v>0</v>
      </c>
      <c r="V625" s="36">
        <v>0</v>
      </c>
      <c r="W625" s="36">
        <v>0</v>
      </c>
      <c r="X625" s="36" t="e">
        <v>#REF!</v>
      </c>
    </row>
    <row r="626" spans="1:24" x14ac:dyDescent="0.25">
      <c r="A626" s="37">
        <v>368</v>
      </c>
      <c r="B626" s="42" t="s">
        <v>89</v>
      </c>
      <c r="C626" s="28">
        <v>0</v>
      </c>
      <c r="D626" s="28">
        <v>0</v>
      </c>
      <c r="E626" s="28">
        <v>0</v>
      </c>
      <c r="F626" s="28">
        <v>0</v>
      </c>
      <c r="G626" s="28">
        <v>0</v>
      </c>
      <c r="H626" s="28">
        <v>0</v>
      </c>
      <c r="I626" s="28">
        <v>0</v>
      </c>
      <c r="J626" s="28">
        <v>0</v>
      </c>
      <c r="K626" s="28">
        <v>0</v>
      </c>
      <c r="L626" s="28">
        <v>0</v>
      </c>
      <c r="M626" s="28">
        <v>0</v>
      </c>
      <c r="N626" s="28">
        <v>0</v>
      </c>
      <c r="O626" s="28">
        <v>0</v>
      </c>
      <c r="P626" s="28">
        <v>0</v>
      </c>
      <c r="Q626" s="28">
        <v>0</v>
      </c>
      <c r="R626" s="28">
        <v>0</v>
      </c>
      <c r="S626" s="28">
        <v>0</v>
      </c>
      <c r="T626" s="28">
        <v>0</v>
      </c>
      <c r="U626" s="28">
        <v>0</v>
      </c>
      <c r="V626" s="28">
        <v>0</v>
      </c>
      <c r="W626" s="28">
        <v>0</v>
      </c>
      <c r="X626" s="28">
        <v>0</v>
      </c>
    </row>
    <row r="627" spans="1:24" x14ac:dyDescent="0.25">
      <c r="A627" s="37">
        <v>369</v>
      </c>
      <c r="B627" s="42" t="s">
        <v>90</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v>0</v>
      </c>
    </row>
    <row r="628" spans="1:24" x14ac:dyDescent="0.25">
      <c r="A628" s="37">
        <v>370</v>
      </c>
      <c r="B628" s="42" t="s">
        <v>91</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v>0</v>
      </c>
    </row>
    <row r="629" spans="1:24" x14ac:dyDescent="0.25">
      <c r="B629" s="42"/>
      <c r="C629" s="26"/>
      <c r="D629" s="26"/>
      <c r="E629" s="26"/>
      <c r="F629" s="26"/>
      <c r="G629" s="26"/>
      <c r="H629" s="26"/>
      <c r="I629" s="26"/>
      <c r="J629" s="26"/>
      <c r="K629" s="26"/>
      <c r="L629" s="26"/>
      <c r="M629" s="26"/>
      <c r="N629" s="26"/>
      <c r="O629" s="26"/>
      <c r="P629" s="26"/>
      <c r="Q629" s="26"/>
      <c r="R629" s="26"/>
      <c r="S629" s="26"/>
      <c r="T629" s="26"/>
      <c r="U629" s="26"/>
      <c r="V629" s="26"/>
      <c r="W629" s="26"/>
      <c r="X629" s="26"/>
    </row>
    <row r="630" spans="1:24" x14ac:dyDescent="0.25">
      <c r="A630" s="37">
        <v>380</v>
      </c>
      <c r="B630" s="42" t="s">
        <v>37</v>
      </c>
      <c r="C630" s="24">
        <v>0</v>
      </c>
      <c r="D630" s="24">
        <v>0</v>
      </c>
      <c r="E630" s="24">
        <v>0</v>
      </c>
      <c r="F630" s="24">
        <v>0</v>
      </c>
      <c r="G630" s="24">
        <v>0</v>
      </c>
      <c r="H630" s="24">
        <v>0</v>
      </c>
      <c r="I630" s="24">
        <v>0</v>
      </c>
      <c r="J630" s="24">
        <v>0</v>
      </c>
      <c r="K630" s="24">
        <v>0</v>
      </c>
      <c r="L630" s="24">
        <v>0</v>
      </c>
      <c r="M630" s="24">
        <v>0</v>
      </c>
      <c r="N630" s="24">
        <v>0</v>
      </c>
      <c r="O630" s="24">
        <v>0</v>
      </c>
      <c r="P630" s="24">
        <v>0</v>
      </c>
      <c r="Q630" s="24">
        <v>0</v>
      </c>
      <c r="R630" s="24">
        <v>0</v>
      </c>
      <c r="S630" s="24">
        <v>0</v>
      </c>
      <c r="T630" s="24">
        <v>0</v>
      </c>
      <c r="U630" s="24">
        <v>0</v>
      </c>
      <c r="V630" s="24">
        <v>0</v>
      </c>
      <c r="W630" s="24">
        <v>0</v>
      </c>
      <c r="X630" s="24">
        <v>0</v>
      </c>
    </row>
    <row r="631" spans="1:24" x14ac:dyDescent="0.25">
      <c r="A631" s="37">
        <v>381</v>
      </c>
      <c r="B631" s="42" t="s">
        <v>75</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v>0</v>
      </c>
    </row>
    <row r="632" spans="1:24" x14ac:dyDescent="0.25">
      <c r="A632" s="37">
        <v>382</v>
      </c>
      <c r="B632" s="42" t="s">
        <v>76</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v>0</v>
      </c>
    </row>
    <row r="633" spans="1:24" x14ac:dyDescent="0.25">
      <c r="A633" s="37">
        <v>383</v>
      </c>
      <c r="B633" s="42" t="s">
        <v>40</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v>0</v>
      </c>
    </row>
    <row r="635" spans="1:24" x14ac:dyDescent="0.25">
      <c r="A635" s="37">
        <v>1</v>
      </c>
      <c r="B635" s="42" t="s">
        <v>103</v>
      </c>
      <c r="C635" s="42" t="s">
        <v>103</v>
      </c>
      <c r="D635" s="42"/>
      <c r="E635" s="42"/>
      <c r="F635" s="42"/>
      <c r="G635" s="42"/>
      <c r="H635" s="42"/>
      <c r="I635" s="42"/>
      <c r="J635" s="42"/>
      <c r="K635" s="42"/>
      <c r="L635" s="42"/>
      <c r="M635" s="42"/>
      <c r="N635" s="42"/>
      <c r="O635" s="42"/>
      <c r="P635" s="42"/>
      <c r="Q635" s="42"/>
      <c r="R635" s="42"/>
      <c r="S635" s="42"/>
      <c r="T635" s="42"/>
      <c r="U635" s="42"/>
      <c r="V635" s="42"/>
      <c r="W635" s="42"/>
      <c r="X635" s="42"/>
    </row>
    <row r="636" spans="1:24" x14ac:dyDescent="0.25">
      <c r="A636" s="37">
        <v>283</v>
      </c>
      <c r="B636" s="42" t="s">
        <v>73</v>
      </c>
      <c r="C636" s="42">
        <v>2020</v>
      </c>
      <c r="D636" s="42">
        <v>2021</v>
      </c>
      <c r="E636" s="42">
        <v>2022</v>
      </c>
      <c r="F636" s="42">
        <v>2023</v>
      </c>
      <c r="G636" s="42">
        <v>2024</v>
      </c>
      <c r="H636" s="42">
        <v>2025</v>
      </c>
      <c r="I636" s="42">
        <v>2026</v>
      </c>
      <c r="J636" s="42">
        <v>2027</v>
      </c>
      <c r="K636" s="42">
        <v>2028</v>
      </c>
      <c r="L636" s="42">
        <v>2029</v>
      </c>
      <c r="M636" s="42">
        <v>2030</v>
      </c>
      <c r="N636" s="42">
        <v>2031</v>
      </c>
      <c r="O636" s="42">
        <v>2032</v>
      </c>
      <c r="P636" s="42">
        <v>2033</v>
      </c>
      <c r="Q636" s="42">
        <v>2034</v>
      </c>
      <c r="R636" s="42">
        <v>2035</v>
      </c>
      <c r="S636" s="42">
        <v>2036</v>
      </c>
      <c r="T636" s="42">
        <v>2037</v>
      </c>
      <c r="U636" s="42">
        <v>2038</v>
      </c>
      <c r="V636" s="42">
        <v>2039</v>
      </c>
      <c r="W636" s="42">
        <v>2040</v>
      </c>
      <c r="X636" s="42">
        <v>2041</v>
      </c>
    </row>
    <row r="637" spans="1:24" x14ac:dyDescent="0.25">
      <c r="A637" s="37">
        <v>285</v>
      </c>
      <c r="B637" s="42" t="s">
        <v>104</v>
      </c>
      <c r="C637" s="24">
        <v>0</v>
      </c>
      <c r="D637" s="24">
        <v>0</v>
      </c>
      <c r="E637" s="24">
        <v>0</v>
      </c>
      <c r="F637" s="24">
        <v>0</v>
      </c>
      <c r="G637" s="24">
        <v>0</v>
      </c>
      <c r="H637" s="24">
        <v>0</v>
      </c>
      <c r="I637" s="24">
        <v>0</v>
      </c>
      <c r="J637" s="24">
        <v>0</v>
      </c>
      <c r="K637" s="24">
        <v>0</v>
      </c>
      <c r="L637" s="24">
        <v>0</v>
      </c>
      <c r="M637" s="24">
        <v>0</v>
      </c>
      <c r="N637" s="24">
        <v>0</v>
      </c>
      <c r="O637" s="24">
        <v>0</v>
      </c>
      <c r="P637" s="24">
        <v>0</v>
      </c>
      <c r="Q637" s="24">
        <v>0</v>
      </c>
      <c r="R637" s="24">
        <v>0</v>
      </c>
      <c r="S637" s="24">
        <v>0</v>
      </c>
      <c r="T637" s="24">
        <v>0</v>
      </c>
      <c r="U637" s="24">
        <v>0</v>
      </c>
      <c r="V637" s="24">
        <v>0</v>
      </c>
      <c r="W637" s="24">
        <v>0</v>
      </c>
      <c r="X637" s="24">
        <v>0</v>
      </c>
    </row>
    <row r="638" spans="1:24" x14ac:dyDescent="0.25">
      <c r="A638" s="37">
        <v>287</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v>0</v>
      </c>
    </row>
    <row r="639" spans="1:24" x14ac:dyDescent="0.25">
      <c r="A639" s="37">
        <v>289</v>
      </c>
      <c r="B639" s="42" t="s">
        <v>105</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v>0</v>
      </c>
    </row>
    <row r="640" spans="1:24" x14ac:dyDescent="0.25">
      <c r="A640" s="37">
        <v>299</v>
      </c>
      <c r="B640" s="42" t="s">
        <v>78</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v>0</v>
      </c>
    </row>
    <row r="641" spans="1:24" x14ac:dyDescent="0.25">
      <c r="A641" s="37">
        <v>301</v>
      </c>
      <c r="B641" s="42" t="s">
        <v>106</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v>0</v>
      </c>
    </row>
    <row r="642" spans="1:24" x14ac:dyDescent="0.25">
      <c r="A642" s="37">
        <v>303</v>
      </c>
      <c r="B642" s="42" t="s">
        <v>107</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v>0</v>
      </c>
    </row>
    <row r="643" spans="1:24" x14ac:dyDescent="0.25">
      <c r="B643" s="42"/>
      <c r="C643" s="26"/>
      <c r="D643" s="26"/>
      <c r="E643" s="26"/>
      <c r="F643" s="26"/>
      <c r="G643" s="26"/>
      <c r="H643" s="26"/>
      <c r="I643" s="26"/>
      <c r="J643" s="26"/>
      <c r="K643" s="26"/>
      <c r="L643" s="26"/>
      <c r="M643" s="26"/>
      <c r="N643" s="26"/>
      <c r="O643" s="26"/>
      <c r="P643" s="26"/>
      <c r="Q643" s="26"/>
      <c r="R643" s="26"/>
      <c r="S643" s="26"/>
      <c r="T643" s="26"/>
      <c r="U643" s="26"/>
      <c r="V643" s="26"/>
      <c r="W643" s="26"/>
      <c r="X643" s="26"/>
    </row>
    <row r="644" spans="1:24" x14ac:dyDescent="0.25">
      <c r="A644" s="37">
        <v>330</v>
      </c>
      <c r="B644" s="42" t="s">
        <v>82</v>
      </c>
      <c r="C644" s="36">
        <v>0</v>
      </c>
      <c r="D644" s="36">
        <v>0</v>
      </c>
      <c r="E644" s="36">
        <v>0</v>
      </c>
      <c r="F644" s="36">
        <v>0</v>
      </c>
      <c r="G644" s="36">
        <v>0</v>
      </c>
      <c r="H644" s="36">
        <v>0</v>
      </c>
      <c r="I644" s="36">
        <v>0</v>
      </c>
      <c r="J644" s="36">
        <v>0</v>
      </c>
      <c r="K644" s="36">
        <v>0</v>
      </c>
      <c r="L644" s="36">
        <v>0</v>
      </c>
      <c r="M644" s="36">
        <v>0</v>
      </c>
      <c r="N644" s="36">
        <v>0</v>
      </c>
      <c r="O644" s="36">
        <v>0</v>
      </c>
      <c r="P644" s="36">
        <v>0</v>
      </c>
      <c r="Q644" s="36">
        <v>0</v>
      </c>
      <c r="R644" s="36">
        <v>0</v>
      </c>
      <c r="S644" s="36">
        <v>0</v>
      </c>
      <c r="T644" s="36">
        <v>0</v>
      </c>
      <c r="U644" s="36">
        <v>0</v>
      </c>
      <c r="V644" s="36">
        <v>0</v>
      </c>
      <c r="W644" s="36">
        <v>0</v>
      </c>
      <c r="X644" s="36" t="e">
        <v>#REF!</v>
      </c>
    </row>
    <row r="645" spans="1:24" x14ac:dyDescent="0.25">
      <c r="A645" s="37">
        <v>331</v>
      </c>
      <c r="B645" s="42" t="s">
        <v>83</v>
      </c>
      <c r="C645" s="28">
        <v>0</v>
      </c>
      <c r="D645" s="28">
        <v>0</v>
      </c>
      <c r="E645" s="28">
        <v>0</v>
      </c>
      <c r="F645" s="28">
        <v>0</v>
      </c>
      <c r="G645" s="28">
        <v>0</v>
      </c>
      <c r="H645" s="28">
        <v>0</v>
      </c>
      <c r="I645" s="28">
        <v>0</v>
      </c>
      <c r="J645" s="28">
        <v>0</v>
      </c>
      <c r="K645" s="28">
        <v>0</v>
      </c>
      <c r="L645" s="28">
        <v>0</v>
      </c>
      <c r="M645" s="28">
        <v>0</v>
      </c>
      <c r="N645" s="28">
        <v>0</v>
      </c>
      <c r="O645" s="28">
        <v>0</v>
      </c>
      <c r="P645" s="28">
        <v>0</v>
      </c>
      <c r="Q645" s="28">
        <v>0</v>
      </c>
      <c r="R645" s="28">
        <v>0</v>
      </c>
      <c r="S645" s="28">
        <v>0</v>
      </c>
      <c r="T645" s="28">
        <v>0</v>
      </c>
      <c r="U645" s="28">
        <v>0</v>
      </c>
      <c r="V645" s="28">
        <v>0</v>
      </c>
      <c r="W645" s="28">
        <v>0</v>
      </c>
      <c r="X645" s="28">
        <v>0</v>
      </c>
    </row>
    <row r="646" spans="1:24" x14ac:dyDescent="0.25">
      <c r="A646" s="37">
        <v>332</v>
      </c>
      <c r="B646" s="42" t="s">
        <v>84</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v>0</v>
      </c>
    </row>
    <row r="647" spans="1:24" x14ac:dyDescent="0.25">
      <c r="A647" s="37">
        <v>336</v>
      </c>
      <c r="B647" s="42" t="s">
        <v>85</v>
      </c>
      <c r="C647" s="28">
        <v>1</v>
      </c>
      <c r="D647" s="28">
        <v>1</v>
      </c>
      <c r="E647" s="28">
        <v>1</v>
      </c>
      <c r="F647" s="28">
        <v>1</v>
      </c>
      <c r="G647" s="28">
        <v>1</v>
      </c>
      <c r="H647" s="28">
        <v>1</v>
      </c>
      <c r="I647" s="28">
        <v>1</v>
      </c>
      <c r="J647" s="28">
        <v>1</v>
      </c>
      <c r="K647" s="28">
        <v>1</v>
      </c>
      <c r="L647" s="28">
        <v>1</v>
      </c>
      <c r="M647" s="28">
        <v>1</v>
      </c>
      <c r="N647" s="28">
        <v>1</v>
      </c>
      <c r="O647" s="28">
        <v>1</v>
      </c>
      <c r="P647" s="28">
        <v>1</v>
      </c>
      <c r="Q647" s="28">
        <v>1</v>
      </c>
      <c r="R647" s="28">
        <v>1</v>
      </c>
      <c r="S647" s="28">
        <v>1</v>
      </c>
      <c r="T647" s="28">
        <v>1</v>
      </c>
      <c r="U647" s="28">
        <v>1</v>
      </c>
      <c r="V647" s="28">
        <v>1</v>
      </c>
      <c r="W647" s="28">
        <v>1</v>
      </c>
      <c r="X647" s="28">
        <v>1</v>
      </c>
    </row>
    <row r="648" spans="1:24" x14ac:dyDescent="0.25">
      <c r="B648" s="42"/>
      <c r="C648" s="26"/>
      <c r="D648" s="26"/>
      <c r="E648" s="26"/>
      <c r="F648" s="26"/>
      <c r="G648" s="26"/>
      <c r="H648" s="26"/>
      <c r="I648" s="26"/>
      <c r="J648" s="26"/>
      <c r="K648" s="26"/>
      <c r="L648" s="26"/>
      <c r="M648" s="26"/>
      <c r="N648" s="26"/>
      <c r="O648" s="26"/>
      <c r="P648" s="26"/>
      <c r="Q648" s="26"/>
      <c r="R648" s="26"/>
      <c r="S648" s="26"/>
      <c r="T648" s="26"/>
      <c r="U648" s="26"/>
      <c r="V648" s="26"/>
      <c r="W648" s="26"/>
      <c r="X648" s="26"/>
    </row>
    <row r="649" spans="1:24" x14ac:dyDescent="0.25">
      <c r="A649" s="37">
        <v>339</v>
      </c>
      <c r="B649" s="42" t="s">
        <v>86</v>
      </c>
      <c r="C649" s="24">
        <v>0</v>
      </c>
      <c r="D649" s="24">
        <v>0</v>
      </c>
      <c r="E649" s="24">
        <v>0</v>
      </c>
      <c r="F649" s="24">
        <v>0</v>
      </c>
      <c r="G649" s="24">
        <v>0</v>
      </c>
      <c r="H649" s="24">
        <v>0</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v>0</v>
      </c>
    </row>
    <row r="650" spans="1:24" x14ac:dyDescent="0.25">
      <c r="A650" s="37">
        <v>340</v>
      </c>
      <c r="B650" s="42" t="s">
        <v>87</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v>0</v>
      </c>
    </row>
    <row r="651" spans="1:24" x14ac:dyDescent="0.25">
      <c r="B651" s="42"/>
      <c r="C651" s="26"/>
      <c r="D651" s="26"/>
      <c r="E651" s="26"/>
      <c r="F651" s="26"/>
      <c r="G651" s="26"/>
      <c r="H651" s="26"/>
      <c r="I651" s="26"/>
      <c r="J651" s="26"/>
      <c r="K651" s="26"/>
      <c r="L651" s="26"/>
      <c r="M651" s="26"/>
      <c r="N651" s="26"/>
      <c r="O651" s="26"/>
      <c r="P651" s="26"/>
      <c r="Q651" s="26"/>
      <c r="R651" s="26"/>
      <c r="S651" s="26"/>
      <c r="T651" s="26"/>
      <c r="U651" s="26"/>
      <c r="V651" s="26"/>
      <c r="W651" s="26"/>
      <c r="X651" s="26"/>
    </row>
    <row r="652" spans="1:24" x14ac:dyDescent="0.25">
      <c r="A652" s="37">
        <v>366</v>
      </c>
      <c r="B652" s="42" t="s">
        <v>88</v>
      </c>
      <c r="C652" s="36">
        <v>0</v>
      </c>
      <c r="D652" s="36">
        <v>0</v>
      </c>
      <c r="E652" s="36">
        <v>0</v>
      </c>
      <c r="F652" s="36">
        <v>0</v>
      </c>
      <c r="G652" s="36">
        <v>0</v>
      </c>
      <c r="H652" s="36">
        <v>0</v>
      </c>
      <c r="I652" s="36">
        <v>0</v>
      </c>
      <c r="J652" s="36">
        <v>0</v>
      </c>
      <c r="K652" s="36">
        <v>0</v>
      </c>
      <c r="L652" s="36">
        <v>0</v>
      </c>
      <c r="M652" s="36">
        <v>0</v>
      </c>
      <c r="N652" s="36">
        <v>0</v>
      </c>
      <c r="O652" s="36">
        <v>0</v>
      </c>
      <c r="P652" s="36">
        <v>0</v>
      </c>
      <c r="Q652" s="36">
        <v>0</v>
      </c>
      <c r="R652" s="36">
        <v>0</v>
      </c>
      <c r="S652" s="36">
        <v>0</v>
      </c>
      <c r="T652" s="36">
        <v>0</v>
      </c>
      <c r="U652" s="36">
        <v>0</v>
      </c>
      <c r="V652" s="36">
        <v>0</v>
      </c>
      <c r="W652" s="36">
        <v>0</v>
      </c>
      <c r="X652" s="36" t="e">
        <v>#REF!</v>
      </c>
    </row>
    <row r="653" spans="1:24" x14ac:dyDescent="0.25">
      <c r="A653" s="37">
        <v>368</v>
      </c>
      <c r="B653" s="42" t="s">
        <v>89</v>
      </c>
      <c r="C653" s="28">
        <v>0</v>
      </c>
      <c r="D653" s="28">
        <v>0</v>
      </c>
      <c r="E653" s="28">
        <v>0</v>
      </c>
      <c r="F653" s="28">
        <v>0</v>
      </c>
      <c r="G653" s="28">
        <v>0</v>
      </c>
      <c r="H653" s="28">
        <v>0</v>
      </c>
      <c r="I653" s="28">
        <v>0</v>
      </c>
      <c r="J653" s="28">
        <v>0</v>
      </c>
      <c r="K653" s="28">
        <v>0</v>
      </c>
      <c r="L653" s="28">
        <v>0</v>
      </c>
      <c r="M653" s="28">
        <v>0</v>
      </c>
      <c r="N653" s="28">
        <v>0</v>
      </c>
      <c r="O653" s="28">
        <v>0</v>
      </c>
      <c r="P653" s="28">
        <v>0</v>
      </c>
      <c r="Q653" s="28">
        <v>0</v>
      </c>
      <c r="R653" s="28">
        <v>0</v>
      </c>
      <c r="S653" s="28">
        <v>0</v>
      </c>
      <c r="T653" s="28">
        <v>0</v>
      </c>
      <c r="U653" s="28">
        <v>0</v>
      </c>
      <c r="V653" s="28">
        <v>0</v>
      </c>
      <c r="W653" s="28">
        <v>0</v>
      </c>
      <c r="X653" s="28">
        <v>0</v>
      </c>
    </row>
    <row r="654" spans="1:24" x14ac:dyDescent="0.25">
      <c r="A654" s="37">
        <v>369</v>
      </c>
      <c r="B654" s="42" t="s">
        <v>90</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v>0</v>
      </c>
    </row>
    <row r="655" spans="1:24" x14ac:dyDescent="0.25">
      <c r="A655" s="37">
        <v>370</v>
      </c>
      <c r="B655" s="42" t="s">
        <v>91</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v>0</v>
      </c>
    </row>
    <row r="656" spans="1:24" x14ac:dyDescent="0.25">
      <c r="B656" s="42"/>
      <c r="C656" s="26"/>
      <c r="D656" s="26"/>
      <c r="E656" s="26"/>
      <c r="F656" s="26"/>
      <c r="G656" s="26"/>
      <c r="H656" s="26"/>
      <c r="I656" s="26"/>
      <c r="J656" s="26"/>
      <c r="K656" s="26"/>
      <c r="L656" s="26"/>
      <c r="M656" s="26"/>
      <c r="N656" s="26"/>
      <c r="O656" s="26"/>
      <c r="P656" s="26"/>
      <c r="Q656" s="26"/>
      <c r="R656" s="26"/>
      <c r="S656" s="26"/>
      <c r="T656" s="26"/>
      <c r="U656" s="26"/>
      <c r="V656" s="26"/>
      <c r="W656" s="26"/>
      <c r="X656" s="26"/>
    </row>
    <row r="657" spans="1:24" x14ac:dyDescent="0.25">
      <c r="A657" s="37">
        <v>380</v>
      </c>
      <c r="B657" s="42" t="s">
        <v>37</v>
      </c>
      <c r="C657" s="24">
        <v>0</v>
      </c>
      <c r="D657" s="24">
        <v>0</v>
      </c>
      <c r="E657" s="24">
        <v>0</v>
      </c>
      <c r="F657" s="24">
        <v>0</v>
      </c>
      <c r="G657" s="24">
        <v>0</v>
      </c>
      <c r="H657" s="24">
        <v>0</v>
      </c>
      <c r="I657" s="24">
        <v>0</v>
      </c>
      <c r="J657" s="24">
        <v>0</v>
      </c>
      <c r="K657" s="24">
        <v>0</v>
      </c>
      <c r="L657" s="24">
        <v>0</v>
      </c>
      <c r="M657" s="24">
        <v>0</v>
      </c>
      <c r="N657" s="24">
        <v>0</v>
      </c>
      <c r="O657" s="24">
        <v>0</v>
      </c>
      <c r="P657" s="24">
        <v>0</v>
      </c>
      <c r="Q657" s="24">
        <v>0</v>
      </c>
      <c r="R657" s="24">
        <v>0</v>
      </c>
      <c r="S657" s="24">
        <v>0</v>
      </c>
      <c r="T657" s="24">
        <v>0</v>
      </c>
      <c r="U657" s="24">
        <v>0</v>
      </c>
      <c r="V657" s="24">
        <v>0</v>
      </c>
      <c r="W657" s="24">
        <v>0</v>
      </c>
      <c r="X657" s="24">
        <v>0</v>
      </c>
    </row>
    <row r="658" spans="1:24" x14ac:dyDescent="0.25">
      <c r="A658" s="37">
        <v>381</v>
      </c>
      <c r="B658" s="42" t="s">
        <v>75</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v>0</v>
      </c>
    </row>
    <row r="659" spans="1:24" x14ac:dyDescent="0.25">
      <c r="A659" s="37">
        <v>382</v>
      </c>
      <c r="B659" s="42" t="s">
        <v>76</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v>0</v>
      </c>
    </row>
    <row r="660" spans="1:24" x14ac:dyDescent="0.25">
      <c r="A660" s="37">
        <v>383</v>
      </c>
      <c r="B660" s="42" t="s">
        <v>40</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v>0</v>
      </c>
    </row>
    <row r="662" spans="1:24" x14ac:dyDescent="0.25">
      <c r="A662" s="37">
        <v>1</v>
      </c>
      <c r="B662" s="42" t="s">
        <v>103</v>
      </c>
      <c r="C662" s="42" t="s">
        <v>103</v>
      </c>
      <c r="D662" s="42"/>
      <c r="E662" s="42"/>
      <c r="F662" s="42"/>
      <c r="G662" s="42"/>
      <c r="H662" s="42"/>
      <c r="I662" s="42"/>
      <c r="J662" s="42"/>
      <c r="K662" s="42"/>
      <c r="L662" s="42"/>
      <c r="M662" s="42"/>
      <c r="N662" s="42"/>
      <c r="O662" s="42"/>
      <c r="P662" s="42"/>
      <c r="Q662" s="42"/>
      <c r="R662" s="42"/>
      <c r="S662" s="42"/>
      <c r="T662" s="42"/>
      <c r="U662" s="42"/>
      <c r="V662" s="42"/>
      <c r="W662" s="42"/>
      <c r="X662" s="42"/>
    </row>
    <row r="663" spans="1:24" x14ac:dyDescent="0.25">
      <c r="A663" s="37">
        <v>283</v>
      </c>
      <c r="B663" s="42" t="s">
        <v>73</v>
      </c>
      <c r="C663" s="42">
        <v>2020</v>
      </c>
      <c r="D663" s="42">
        <v>2021</v>
      </c>
      <c r="E663" s="42">
        <v>2022</v>
      </c>
      <c r="F663" s="42">
        <v>2023</v>
      </c>
      <c r="G663" s="42">
        <v>2024</v>
      </c>
      <c r="H663" s="42">
        <v>2025</v>
      </c>
      <c r="I663" s="42">
        <v>2026</v>
      </c>
      <c r="J663" s="42">
        <v>2027</v>
      </c>
      <c r="K663" s="42">
        <v>2028</v>
      </c>
      <c r="L663" s="42">
        <v>2029</v>
      </c>
      <c r="M663" s="42">
        <v>2030</v>
      </c>
      <c r="N663" s="42">
        <v>2031</v>
      </c>
      <c r="O663" s="42">
        <v>2032</v>
      </c>
      <c r="P663" s="42">
        <v>2033</v>
      </c>
      <c r="Q663" s="42">
        <v>2034</v>
      </c>
      <c r="R663" s="42">
        <v>2035</v>
      </c>
      <c r="S663" s="42">
        <v>2036</v>
      </c>
      <c r="T663" s="42">
        <v>2037</v>
      </c>
      <c r="U663" s="42">
        <v>2038</v>
      </c>
      <c r="V663" s="42">
        <v>2039</v>
      </c>
      <c r="W663" s="42">
        <v>2040</v>
      </c>
      <c r="X663" s="42">
        <v>2041</v>
      </c>
    </row>
    <row r="664" spans="1:24" x14ac:dyDescent="0.25">
      <c r="A664" s="37">
        <v>285</v>
      </c>
      <c r="B664" s="42" t="s">
        <v>104</v>
      </c>
      <c r="C664" s="24">
        <v>0</v>
      </c>
      <c r="D664" s="24">
        <v>0</v>
      </c>
      <c r="E664" s="24">
        <v>0</v>
      </c>
      <c r="F664" s="24">
        <v>0</v>
      </c>
      <c r="G664" s="24">
        <v>0</v>
      </c>
      <c r="H664" s="24">
        <v>0</v>
      </c>
      <c r="I664" s="24">
        <v>0</v>
      </c>
      <c r="J664" s="24">
        <v>0</v>
      </c>
      <c r="K664" s="24">
        <v>0</v>
      </c>
      <c r="L664" s="24">
        <v>0</v>
      </c>
      <c r="M664" s="24">
        <v>0</v>
      </c>
      <c r="N664" s="24">
        <v>0</v>
      </c>
      <c r="O664" s="24">
        <v>0</v>
      </c>
      <c r="P664" s="24">
        <v>0</v>
      </c>
      <c r="Q664" s="24">
        <v>0</v>
      </c>
      <c r="R664" s="24">
        <v>0</v>
      </c>
      <c r="S664" s="24">
        <v>0</v>
      </c>
      <c r="T664" s="24">
        <v>0</v>
      </c>
      <c r="U664" s="24">
        <v>0</v>
      </c>
      <c r="V664" s="24">
        <v>0</v>
      </c>
      <c r="W664" s="24">
        <v>0</v>
      </c>
      <c r="X664" s="24">
        <v>0</v>
      </c>
    </row>
    <row r="665" spans="1:24" x14ac:dyDescent="0.25">
      <c r="A665" s="37">
        <v>287</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v>0</v>
      </c>
    </row>
    <row r="666" spans="1:24" x14ac:dyDescent="0.25">
      <c r="A666" s="37">
        <v>289</v>
      </c>
      <c r="B666" s="42" t="s">
        <v>105</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v>0</v>
      </c>
    </row>
    <row r="667" spans="1:24" x14ac:dyDescent="0.25">
      <c r="A667" s="37">
        <v>299</v>
      </c>
      <c r="B667" s="42" t="s">
        <v>78</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v>0</v>
      </c>
    </row>
    <row r="668" spans="1:24" x14ac:dyDescent="0.25">
      <c r="A668" s="37">
        <v>301</v>
      </c>
      <c r="B668" s="42" t="s">
        <v>106</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v>0</v>
      </c>
    </row>
    <row r="669" spans="1:24" x14ac:dyDescent="0.25">
      <c r="A669" s="37">
        <v>303</v>
      </c>
      <c r="B669" s="42" t="s">
        <v>107</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v>0</v>
      </c>
    </row>
    <row r="670" spans="1:24" x14ac:dyDescent="0.25">
      <c r="B670" s="42"/>
      <c r="C670" s="26"/>
      <c r="D670" s="26"/>
      <c r="E670" s="26"/>
      <c r="F670" s="26"/>
      <c r="G670" s="26"/>
      <c r="H670" s="26"/>
      <c r="I670" s="26"/>
      <c r="J670" s="26"/>
      <c r="K670" s="26"/>
      <c r="L670" s="26"/>
      <c r="M670" s="26"/>
      <c r="N670" s="26"/>
      <c r="O670" s="26"/>
      <c r="P670" s="26"/>
      <c r="Q670" s="26"/>
      <c r="R670" s="26"/>
      <c r="S670" s="26"/>
      <c r="T670" s="26"/>
      <c r="U670" s="26"/>
      <c r="V670" s="26"/>
      <c r="W670" s="26"/>
      <c r="X670" s="26"/>
    </row>
    <row r="671" spans="1:24" x14ac:dyDescent="0.25">
      <c r="A671" s="37">
        <v>330</v>
      </c>
      <c r="B671" s="42" t="s">
        <v>82</v>
      </c>
      <c r="C671" s="36">
        <v>0</v>
      </c>
      <c r="D671" s="36">
        <v>0</v>
      </c>
      <c r="E671" s="36">
        <v>0</v>
      </c>
      <c r="F671" s="36">
        <v>0</v>
      </c>
      <c r="G671" s="36">
        <v>0</v>
      </c>
      <c r="H671" s="36">
        <v>0</v>
      </c>
      <c r="I671" s="36">
        <v>0</v>
      </c>
      <c r="J671" s="36">
        <v>0</v>
      </c>
      <c r="K671" s="36">
        <v>0</v>
      </c>
      <c r="L671" s="36">
        <v>0</v>
      </c>
      <c r="M671" s="36">
        <v>0</v>
      </c>
      <c r="N671" s="36">
        <v>0</v>
      </c>
      <c r="O671" s="36">
        <v>0</v>
      </c>
      <c r="P671" s="36">
        <v>0</v>
      </c>
      <c r="Q671" s="36">
        <v>0</v>
      </c>
      <c r="R671" s="36">
        <v>0</v>
      </c>
      <c r="S671" s="36">
        <v>0</v>
      </c>
      <c r="T671" s="36">
        <v>0</v>
      </c>
      <c r="U671" s="36">
        <v>0</v>
      </c>
      <c r="V671" s="36">
        <v>0</v>
      </c>
      <c r="W671" s="36">
        <v>0</v>
      </c>
      <c r="X671" s="36" t="e">
        <v>#REF!</v>
      </c>
    </row>
    <row r="672" spans="1:24" x14ac:dyDescent="0.25">
      <c r="A672" s="37">
        <v>331</v>
      </c>
      <c r="B672" s="42" t="s">
        <v>83</v>
      </c>
      <c r="C672" s="28">
        <v>0</v>
      </c>
      <c r="D672" s="28">
        <v>0</v>
      </c>
      <c r="E672" s="28">
        <v>0</v>
      </c>
      <c r="F672" s="28">
        <v>0</v>
      </c>
      <c r="G672" s="28">
        <v>0</v>
      </c>
      <c r="H672" s="28">
        <v>0</v>
      </c>
      <c r="I672" s="28">
        <v>0</v>
      </c>
      <c r="J672" s="28">
        <v>0</v>
      </c>
      <c r="K672" s="28">
        <v>0</v>
      </c>
      <c r="L672" s="28">
        <v>0</v>
      </c>
      <c r="M672" s="28">
        <v>0</v>
      </c>
      <c r="N672" s="28">
        <v>0</v>
      </c>
      <c r="O672" s="28">
        <v>0</v>
      </c>
      <c r="P672" s="28">
        <v>0</v>
      </c>
      <c r="Q672" s="28">
        <v>0</v>
      </c>
      <c r="R672" s="28">
        <v>0</v>
      </c>
      <c r="S672" s="28">
        <v>0</v>
      </c>
      <c r="T672" s="28">
        <v>0</v>
      </c>
      <c r="U672" s="28">
        <v>0</v>
      </c>
      <c r="V672" s="28">
        <v>0</v>
      </c>
      <c r="W672" s="28">
        <v>0</v>
      </c>
      <c r="X672" s="28">
        <v>0</v>
      </c>
    </row>
    <row r="673" spans="1:24" x14ac:dyDescent="0.25">
      <c r="A673" s="37">
        <v>332</v>
      </c>
      <c r="B673" s="42" t="s">
        <v>84</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v>0</v>
      </c>
    </row>
    <row r="674" spans="1:24" x14ac:dyDescent="0.25">
      <c r="A674" s="37">
        <v>336</v>
      </c>
      <c r="B674" s="42" t="s">
        <v>85</v>
      </c>
      <c r="C674" s="28">
        <v>1</v>
      </c>
      <c r="D674" s="28">
        <v>1</v>
      </c>
      <c r="E674" s="28">
        <v>1</v>
      </c>
      <c r="F674" s="28">
        <v>1</v>
      </c>
      <c r="G674" s="28">
        <v>1</v>
      </c>
      <c r="H674" s="28">
        <v>1</v>
      </c>
      <c r="I674" s="28">
        <v>1</v>
      </c>
      <c r="J674" s="28">
        <v>1</v>
      </c>
      <c r="K674" s="28">
        <v>1</v>
      </c>
      <c r="L674" s="28">
        <v>1</v>
      </c>
      <c r="M674" s="28">
        <v>1</v>
      </c>
      <c r="N674" s="28">
        <v>1</v>
      </c>
      <c r="O674" s="28">
        <v>1</v>
      </c>
      <c r="P674" s="28">
        <v>1</v>
      </c>
      <c r="Q674" s="28">
        <v>1</v>
      </c>
      <c r="R674" s="28">
        <v>1</v>
      </c>
      <c r="S674" s="28">
        <v>1</v>
      </c>
      <c r="T674" s="28">
        <v>1</v>
      </c>
      <c r="U674" s="28">
        <v>1</v>
      </c>
      <c r="V674" s="28">
        <v>1</v>
      </c>
      <c r="W674" s="28">
        <v>1</v>
      </c>
      <c r="X674" s="28">
        <v>1</v>
      </c>
    </row>
    <row r="675" spans="1:24" x14ac:dyDescent="0.25">
      <c r="B675" s="42"/>
      <c r="C675" s="26"/>
      <c r="D675" s="26"/>
      <c r="E675" s="26"/>
      <c r="F675" s="26"/>
      <c r="G675" s="26"/>
      <c r="H675" s="26"/>
      <c r="I675" s="26"/>
      <c r="J675" s="26"/>
      <c r="K675" s="26"/>
      <c r="L675" s="26"/>
      <c r="M675" s="26"/>
      <c r="N675" s="26"/>
      <c r="O675" s="26"/>
      <c r="P675" s="26"/>
      <c r="Q675" s="26"/>
      <c r="R675" s="26"/>
      <c r="S675" s="26"/>
      <c r="T675" s="26"/>
      <c r="U675" s="26"/>
      <c r="V675" s="26"/>
      <c r="W675" s="26"/>
      <c r="X675" s="26"/>
    </row>
    <row r="676" spans="1:24" x14ac:dyDescent="0.25">
      <c r="A676" s="37">
        <v>339</v>
      </c>
      <c r="B676" s="42" t="s">
        <v>86</v>
      </c>
      <c r="C676" s="24">
        <v>0</v>
      </c>
      <c r="D676" s="24">
        <v>0</v>
      </c>
      <c r="E676" s="24">
        <v>0</v>
      </c>
      <c r="F676" s="24">
        <v>0</v>
      </c>
      <c r="G676" s="24">
        <v>0</v>
      </c>
      <c r="H676" s="24">
        <v>0</v>
      </c>
      <c r="I676" s="24">
        <v>0</v>
      </c>
      <c r="J676" s="24">
        <v>0</v>
      </c>
      <c r="K676" s="24">
        <v>0</v>
      </c>
      <c r="L676" s="24">
        <v>0</v>
      </c>
      <c r="M676" s="24">
        <v>0</v>
      </c>
      <c r="N676" s="24">
        <v>0</v>
      </c>
      <c r="O676" s="24">
        <v>0</v>
      </c>
      <c r="P676" s="24">
        <v>0</v>
      </c>
      <c r="Q676" s="24">
        <v>0</v>
      </c>
      <c r="R676" s="24">
        <v>0</v>
      </c>
      <c r="S676" s="24">
        <v>0</v>
      </c>
      <c r="T676" s="24">
        <v>0</v>
      </c>
      <c r="U676" s="24">
        <v>0</v>
      </c>
      <c r="V676" s="24">
        <v>0</v>
      </c>
      <c r="W676" s="24">
        <v>0</v>
      </c>
      <c r="X676" s="24">
        <v>0</v>
      </c>
    </row>
    <row r="677" spans="1:24" x14ac:dyDescent="0.25">
      <c r="A677" s="37">
        <v>340</v>
      </c>
      <c r="B677" s="42" t="s">
        <v>87</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v>0</v>
      </c>
    </row>
    <row r="678" spans="1:24" x14ac:dyDescent="0.25">
      <c r="B678" s="42"/>
      <c r="C678" s="26"/>
      <c r="D678" s="26"/>
      <c r="E678" s="26"/>
      <c r="F678" s="26"/>
      <c r="G678" s="26"/>
      <c r="H678" s="26"/>
      <c r="I678" s="26"/>
      <c r="J678" s="26"/>
      <c r="K678" s="26"/>
      <c r="L678" s="26"/>
      <c r="M678" s="26"/>
      <c r="N678" s="26"/>
      <c r="O678" s="26"/>
      <c r="P678" s="26"/>
      <c r="Q678" s="26"/>
      <c r="R678" s="26"/>
      <c r="S678" s="26"/>
      <c r="T678" s="26"/>
      <c r="U678" s="26"/>
      <c r="V678" s="26"/>
      <c r="W678" s="26"/>
      <c r="X678" s="26"/>
    </row>
    <row r="679" spans="1:24" x14ac:dyDescent="0.25">
      <c r="A679" s="37">
        <v>366</v>
      </c>
      <c r="B679" s="42" t="s">
        <v>88</v>
      </c>
      <c r="C679" s="36">
        <v>0</v>
      </c>
      <c r="D679" s="36">
        <v>0</v>
      </c>
      <c r="E679" s="36">
        <v>0</v>
      </c>
      <c r="F679" s="36">
        <v>0</v>
      </c>
      <c r="G679" s="36">
        <v>0</v>
      </c>
      <c r="H679" s="36">
        <v>0</v>
      </c>
      <c r="I679" s="36">
        <v>0</v>
      </c>
      <c r="J679" s="36">
        <v>0</v>
      </c>
      <c r="K679" s="36">
        <v>0</v>
      </c>
      <c r="L679" s="36">
        <v>0</v>
      </c>
      <c r="M679" s="36">
        <v>0</v>
      </c>
      <c r="N679" s="36">
        <v>0</v>
      </c>
      <c r="O679" s="36">
        <v>0</v>
      </c>
      <c r="P679" s="36">
        <v>0</v>
      </c>
      <c r="Q679" s="36">
        <v>0</v>
      </c>
      <c r="R679" s="36">
        <v>0</v>
      </c>
      <c r="S679" s="36">
        <v>0</v>
      </c>
      <c r="T679" s="36">
        <v>0</v>
      </c>
      <c r="U679" s="36">
        <v>0</v>
      </c>
      <c r="V679" s="36">
        <v>0</v>
      </c>
      <c r="W679" s="36">
        <v>0</v>
      </c>
      <c r="X679" s="36" t="e">
        <v>#REF!</v>
      </c>
    </row>
    <row r="680" spans="1:24" x14ac:dyDescent="0.25">
      <c r="A680" s="37">
        <v>368</v>
      </c>
      <c r="B680" s="42" t="s">
        <v>89</v>
      </c>
      <c r="C680" s="28">
        <v>0</v>
      </c>
      <c r="D680" s="28">
        <v>0</v>
      </c>
      <c r="E680" s="28">
        <v>0</v>
      </c>
      <c r="F680" s="28">
        <v>0</v>
      </c>
      <c r="G680" s="28">
        <v>0</v>
      </c>
      <c r="H680" s="28">
        <v>0</v>
      </c>
      <c r="I680" s="28">
        <v>0</v>
      </c>
      <c r="J680" s="28">
        <v>0</v>
      </c>
      <c r="K680" s="28">
        <v>0</v>
      </c>
      <c r="L680" s="28">
        <v>0</v>
      </c>
      <c r="M680" s="28">
        <v>0</v>
      </c>
      <c r="N680" s="28">
        <v>0</v>
      </c>
      <c r="O680" s="28">
        <v>0</v>
      </c>
      <c r="P680" s="28">
        <v>0</v>
      </c>
      <c r="Q680" s="28">
        <v>0</v>
      </c>
      <c r="R680" s="28">
        <v>0</v>
      </c>
      <c r="S680" s="28">
        <v>0</v>
      </c>
      <c r="T680" s="28">
        <v>0</v>
      </c>
      <c r="U680" s="28">
        <v>0</v>
      </c>
      <c r="V680" s="28">
        <v>0</v>
      </c>
      <c r="W680" s="28">
        <v>0</v>
      </c>
      <c r="X680" s="28">
        <v>0</v>
      </c>
    </row>
    <row r="681" spans="1:24" x14ac:dyDescent="0.25">
      <c r="A681" s="37">
        <v>369</v>
      </c>
      <c r="B681" s="42" t="s">
        <v>90</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v>0</v>
      </c>
    </row>
    <row r="682" spans="1:24" x14ac:dyDescent="0.25">
      <c r="A682" s="37">
        <v>370</v>
      </c>
      <c r="B682" s="42" t="s">
        <v>91</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v>0</v>
      </c>
    </row>
    <row r="683" spans="1:24" x14ac:dyDescent="0.25">
      <c r="B683" s="42"/>
      <c r="C683" s="26"/>
      <c r="D683" s="26"/>
      <c r="E683" s="26"/>
      <c r="F683" s="26"/>
      <c r="G683" s="26"/>
      <c r="H683" s="26"/>
      <c r="I683" s="26"/>
      <c r="J683" s="26"/>
      <c r="K683" s="26"/>
      <c r="L683" s="26"/>
      <c r="M683" s="26"/>
      <c r="N683" s="26"/>
      <c r="O683" s="26"/>
      <c r="P683" s="26"/>
      <c r="Q683" s="26"/>
      <c r="R683" s="26"/>
      <c r="S683" s="26"/>
      <c r="T683" s="26"/>
      <c r="U683" s="26"/>
      <c r="V683" s="26"/>
      <c r="W683" s="26"/>
      <c r="X683" s="26"/>
    </row>
    <row r="684" spans="1:24" x14ac:dyDescent="0.25">
      <c r="A684" s="37">
        <v>380</v>
      </c>
      <c r="B684" s="42" t="s">
        <v>37</v>
      </c>
      <c r="C684" s="24">
        <v>0</v>
      </c>
      <c r="D684" s="24">
        <v>0</v>
      </c>
      <c r="E684" s="24">
        <v>0</v>
      </c>
      <c r="F684" s="24">
        <v>0</v>
      </c>
      <c r="G684" s="24">
        <v>0</v>
      </c>
      <c r="H684" s="24">
        <v>0</v>
      </c>
      <c r="I684" s="24">
        <v>0</v>
      </c>
      <c r="J684" s="24">
        <v>0</v>
      </c>
      <c r="K684" s="24">
        <v>0</v>
      </c>
      <c r="L684" s="24">
        <v>0</v>
      </c>
      <c r="M684" s="24">
        <v>0</v>
      </c>
      <c r="N684" s="24">
        <v>0</v>
      </c>
      <c r="O684" s="24">
        <v>0</v>
      </c>
      <c r="P684" s="24">
        <v>0</v>
      </c>
      <c r="Q684" s="24">
        <v>0</v>
      </c>
      <c r="R684" s="24">
        <v>0</v>
      </c>
      <c r="S684" s="24">
        <v>0</v>
      </c>
      <c r="T684" s="24">
        <v>0</v>
      </c>
      <c r="U684" s="24">
        <v>0</v>
      </c>
      <c r="V684" s="24">
        <v>0</v>
      </c>
      <c r="W684" s="24">
        <v>0</v>
      </c>
      <c r="X684" s="24">
        <v>0</v>
      </c>
    </row>
    <row r="685" spans="1:24" x14ac:dyDescent="0.25">
      <c r="A685" s="37">
        <v>381</v>
      </c>
      <c r="B685" s="42" t="s">
        <v>75</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v>0</v>
      </c>
    </row>
    <row r="686" spans="1:24" x14ac:dyDescent="0.25">
      <c r="A686" s="37">
        <v>382</v>
      </c>
      <c r="B686" s="42" t="s">
        <v>76</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v>0</v>
      </c>
    </row>
    <row r="687" spans="1:24" x14ac:dyDescent="0.25">
      <c r="A687" s="37">
        <v>383</v>
      </c>
      <c r="B687" s="42" t="s">
        <v>40</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v>0</v>
      </c>
    </row>
    <row r="689" spans="1:24" x14ac:dyDescent="0.25">
      <c r="A689" s="37">
        <v>1</v>
      </c>
      <c r="B689" s="42" t="s">
        <v>103</v>
      </c>
      <c r="C689" s="42" t="s">
        <v>103</v>
      </c>
      <c r="D689" s="42"/>
      <c r="E689" s="42"/>
      <c r="F689" s="42"/>
      <c r="G689" s="42"/>
      <c r="H689" s="42"/>
      <c r="I689" s="42"/>
      <c r="J689" s="42"/>
      <c r="K689" s="42"/>
      <c r="L689" s="42"/>
      <c r="M689" s="42"/>
      <c r="N689" s="42"/>
      <c r="O689" s="42"/>
      <c r="P689" s="42"/>
      <c r="Q689" s="42"/>
      <c r="R689" s="42"/>
      <c r="S689" s="42"/>
      <c r="T689" s="42"/>
      <c r="U689" s="42"/>
      <c r="V689" s="42"/>
      <c r="W689" s="42"/>
      <c r="X689" s="42"/>
    </row>
    <row r="690" spans="1:24" x14ac:dyDescent="0.25">
      <c r="A690" s="37">
        <v>283</v>
      </c>
      <c r="B690" s="42" t="s">
        <v>73</v>
      </c>
      <c r="C690" s="42">
        <v>2020</v>
      </c>
      <c r="D690" s="42">
        <v>2021</v>
      </c>
      <c r="E690" s="42">
        <v>2022</v>
      </c>
      <c r="F690" s="42">
        <v>2023</v>
      </c>
      <c r="G690" s="42">
        <v>2024</v>
      </c>
      <c r="H690" s="42">
        <v>2025</v>
      </c>
      <c r="I690" s="42">
        <v>2026</v>
      </c>
      <c r="J690" s="42">
        <v>2027</v>
      </c>
      <c r="K690" s="42">
        <v>2028</v>
      </c>
      <c r="L690" s="42">
        <v>2029</v>
      </c>
      <c r="M690" s="42">
        <v>2030</v>
      </c>
      <c r="N690" s="42">
        <v>2031</v>
      </c>
      <c r="O690" s="42">
        <v>2032</v>
      </c>
      <c r="P690" s="42">
        <v>2033</v>
      </c>
      <c r="Q690" s="42">
        <v>2034</v>
      </c>
      <c r="R690" s="42">
        <v>2035</v>
      </c>
      <c r="S690" s="42">
        <v>2036</v>
      </c>
      <c r="T690" s="42">
        <v>2037</v>
      </c>
      <c r="U690" s="42">
        <v>2038</v>
      </c>
      <c r="V690" s="42">
        <v>2039</v>
      </c>
      <c r="W690" s="42">
        <v>2040</v>
      </c>
      <c r="X690" s="42">
        <v>2041</v>
      </c>
    </row>
    <row r="691" spans="1:24" x14ac:dyDescent="0.25">
      <c r="A691" s="37">
        <v>285</v>
      </c>
      <c r="B691" s="42" t="s">
        <v>104</v>
      </c>
      <c r="C691" s="24">
        <v>0</v>
      </c>
      <c r="D691" s="24">
        <v>0</v>
      </c>
      <c r="E691" s="24">
        <v>0</v>
      </c>
      <c r="F691" s="24">
        <v>0</v>
      </c>
      <c r="G691" s="24">
        <v>0</v>
      </c>
      <c r="H691" s="24">
        <v>0</v>
      </c>
      <c r="I691" s="24">
        <v>0</v>
      </c>
      <c r="J691" s="24">
        <v>0</v>
      </c>
      <c r="K691" s="24">
        <v>0</v>
      </c>
      <c r="L691" s="24">
        <v>0</v>
      </c>
      <c r="M691" s="24">
        <v>0</v>
      </c>
      <c r="N691" s="24">
        <v>0</v>
      </c>
      <c r="O691" s="24">
        <v>0</v>
      </c>
      <c r="P691" s="24">
        <v>0</v>
      </c>
      <c r="Q691" s="24">
        <v>0</v>
      </c>
      <c r="R691" s="24">
        <v>0</v>
      </c>
      <c r="S691" s="24">
        <v>0</v>
      </c>
      <c r="T691" s="24">
        <v>0</v>
      </c>
      <c r="U691" s="24">
        <v>0</v>
      </c>
      <c r="V691" s="24">
        <v>0</v>
      </c>
      <c r="W691" s="24">
        <v>0</v>
      </c>
      <c r="X691" s="24">
        <v>0</v>
      </c>
    </row>
    <row r="692" spans="1:24" x14ac:dyDescent="0.25">
      <c r="A692" s="37">
        <v>287</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v>0</v>
      </c>
    </row>
    <row r="693" spans="1:24" x14ac:dyDescent="0.25">
      <c r="A693" s="37">
        <v>289</v>
      </c>
      <c r="B693" s="42" t="s">
        <v>105</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v>0</v>
      </c>
    </row>
    <row r="694" spans="1:24" x14ac:dyDescent="0.25">
      <c r="A694" s="37">
        <v>299</v>
      </c>
      <c r="B694" s="42" t="s">
        <v>78</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v>0</v>
      </c>
    </row>
    <row r="695" spans="1:24" x14ac:dyDescent="0.25">
      <c r="A695" s="37">
        <v>301</v>
      </c>
      <c r="B695" s="42" t="s">
        <v>106</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v>0</v>
      </c>
    </row>
    <row r="696" spans="1:24" x14ac:dyDescent="0.25">
      <c r="A696" s="37">
        <v>303</v>
      </c>
      <c r="B696" s="42" t="s">
        <v>107</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v>0</v>
      </c>
    </row>
    <row r="697" spans="1:24" x14ac:dyDescent="0.25">
      <c r="B697" s="42"/>
      <c r="C697" s="26"/>
      <c r="D697" s="26"/>
      <c r="E697" s="26"/>
      <c r="F697" s="26"/>
      <c r="G697" s="26"/>
      <c r="H697" s="26"/>
      <c r="I697" s="26"/>
      <c r="J697" s="26"/>
      <c r="K697" s="26"/>
      <c r="L697" s="26"/>
      <c r="M697" s="26"/>
      <c r="N697" s="26"/>
      <c r="O697" s="26"/>
      <c r="P697" s="26"/>
      <c r="Q697" s="26"/>
      <c r="R697" s="26"/>
      <c r="S697" s="26"/>
      <c r="T697" s="26"/>
      <c r="U697" s="26"/>
      <c r="V697" s="26"/>
      <c r="W697" s="26"/>
      <c r="X697" s="26"/>
    </row>
    <row r="698" spans="1:24" x14ac:dyDescent="0.25">
      <c r="A698" s="37">
        <v>330</v>
      </c>
      <c r="B698" s="42" t="s">
        <v>82</v>
      </c>
      <c r="C698" s="36">
        <v>0</v>
      </c>
      <c r="D698" s="36">
        <v>0</v>
      </c>
      <c r="E698" s="36">
        <v>0</v>
      </c>
      <c r="F698" s="36">
        <v>0</v>
      </c>
      <c r="G698" s="36">
        <v>0</v>
      </c>
      <c r="H698" s="36">
        <v>0</v>
      </c>
      <c r="I698" s="36">
        <v>0</v>
      </c>
      <c r="J698" s="36">
        <v>0</v>
      </c>
      <c r="K698" s="36">
        <v>0</v>
      </c>
      <c r="L698" s="36">
        <v>0</v>
      </c>
      <c r="M698" s="36">
        <v>0</v>
      </c>
      <c r="N698" s="36">
        <v>0</v>
      </c>
      <c r="O698" s="36">
        <v>0</v>
      </c>
      <c r="P698" s="36">
        <v>0</v>
      </c>
      <c r="Q698" s="36">
        <v>0</v>
      </c>
      <c r="R698" s="36">
        <v>0</v>
      </c>
      <c r="S698" s="36">
        <v>0</v>
      </c>
      <c r="T698" s="36">
        <v>0</v>
      </c>
      <c r="U698" s="36">
        <v>0</v>
      </c>
      <c r="V698" s="36">
        <v>0</v>
      </c>
      <c r="W698" s="36">
        <v>0</v>
      </c>
      <c r="X698" s="36" t="e">
        <v>#REF!</v>
      </c>
    </row>
    <row r="699" spans="1:24" x14ac:dyDescent="0.25">
      <c r="A699" s="37">
        <v>331</v>
      </c>
      <c r="B699" s="42" t="s">
        <v>83</v>
      </c>
      <c r="C699" s="28">
        <v>0</v>
      </c>
      <c r="D699" s="28">
        <v>0</v>
      </c>
      <c r="E699" s="28">
        <v>0</v>
      </c>
      <c r="F699" s="28">
        <v>0</v>
      </c>
      <c r="G699" s="28">
        <v>0</v>
      </c>
      <c r="H699" s="28">
        <v>0</v>
      </c>
      <c r="I699" s="28">
        <v>0</v>
      </c>
      <c r="J699" s="28">
        <v>0</v>
      </c>
      <c r="K699" s="28">
        <v>0</v>
      </c>
      <c r="L699" s="28">
        <v>0</v>
      </c>
      <c r="M699" s="28">
        <v>0</v>
      </c>
      <c r="N699" s="28">
        <v>0</v>
      </c>
      <c r="O699" s="28">
        <v>0</v>
      </c>
      <c r="P699" s="28">
        <v>0</v>
      </c>
      <c r="Q699" s="28">
        <v>0</v>
      </c>
      <c r="R699" s="28">
        <v>0</v>
      </c>
      <c r="S699" s="28">
        <v>0</v>
      </c>
      <c r="T699" s="28">
        <v>0</v>
      </c>
      <c r="U699" s="28">
        <v>0</v>
      </c>
      <c r="V699" s="28">
        <v>0</v>
      </c>
      <c r="W699" s="28">
        <v>0</v>
      </c>
      <c r="X699" s="28">
        <v>0</v>
      </c>
    </row>
    <row r="700" spans="1:24" x14ac:dyDescent="0.25">
      <c r="A700" s="37">
        <v>332</v>
      </c>
      <c r="B700" s="42" t="s">
        <v>84</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v>0</v>
      </c>
    </row>
    <row r="701" spans="1:24" x14ac:dyDescent="0.25">
      <c r="A701" s="37">
        <v>336</v>
      </c>
      <c r="B701" s="42" t="s">
        <v>85</v>
      </c>
      <c r="C701" s="28">
        <v>1</v>
      </c>
      <c r="D701" s="28">
        <v>1</v>
      </c>
      <c r="E701" s="28">
        <v>1</v>
      </c>
      <c r="F701" s="28">
        <v>1</v>
      </c>
      <c r="G701" s="28">
        <v>1</v>
      </c>
      <c r="H701" s="28">
        <v>1</v>
      </c>
      <c r="I701" s="28">
        <v>1</v>
      </c>
      <c r="J701" s="28">
        <v>1</v>
      </c>
      <c r="K701" s="28">
        <v>1</v>
      </c>
      <c r="L701" s="28">
        <v>1</v>
      </c>
      <c r="M701" s="28">
        <v>1</v>
      </c>
      <c r="N701" s="28">
        <v>1</v>
      </c>
      <c r="O701" s="28">
        <v>1</v>
      </c>
      <c r="P701" s="28">
        <v>1</v>
      </c>
      <c r="Q701" s="28">
        <v>1</v>
      </c>
      <c r="R701" s="28">
        <v>1</v>
      </c>
      <c r="S701" s="28">
        <v>1</v>
      </c>
      <c r="T701" s="28">
        <v>1</v>
      </c>
      <c r="U701" s="28">
        <v>1</v>
      </c>
      <c r="V701" s="28">
        <v>1</v>
      </c>
      <c r="W701" s="28">
        <v>1</v>
      </c>
      <c r="X701" s="28">
        <v>1</v>
      </c>
    </row>
    <row r="702" spans="1:24" x14ac:dyDescent="0.25">
      <c r="B702" s="42"/>
      <c r="C702" s="26"/>
      <c r="D702" s="26"/>
      <c r="E702" s="26"/>
      <c r="F702" s="26"/>
      <c r="G702" s="26"/>
      <c r="H702" s="26"/>
      <c r="I702" s="26"/>
      <c r="J702" s="26"/>
      <c r="K702" s="26"/>
      <c r="L702" s="26"/>
      <c r="M702" s="26"/>
      <c r="N702" s="26"/>
      <c r="O702" s="26"/>
      <c r="P702" s="26"/>
      <c r="Q702" s="26"/>
      <c r="R702" s="26"/>
      <c r="S702" s="26"/>
      <c r="T702" s="26"/>
      <c r="U702" s="26"/>
      <c r="V702" s="26"/>
      <c r="W702" s="26"/>
      <c r="X702" s="26"/>
    </row>
    <row r="703" spans="1:24" x14ac:dyDescent="0.25">
      <c r="A703" s="37">
        <v>339</v>
      </c>
      <c r="B703" s="42" t="s">
        <v>86</v>
      </c>
      <c r="C703" s="24">
        <v>0</v>
      </c>
      <c r="D703" s="24">
        <v>0</v>
      </c>
      <c r="E703" s="24">
        <v>0</v>
      </c>
      <c r="F703" s="24">
        <v>0</v>
      </c>
      <c r="G703" s="24">
        <v>0</v>
      </c>
      <c r="H703" s="24">
        <v>0</v>
      </c>
      <c r="I703" s="24">
        <v>0</v>
      </c>
      <c r="J703" s="24">
        <v>0</v>
      </c>
      <c r="K703" s="24">
        <v>0</v>
      </c>
      <c r="L703" s="24">
        <v>0</v>
      </c>
      <c r="M703" s="24">
        <v>0</v>
      </c>
      <c r="N703" s="24">
        <v>0</v>
      </c>
      <c r="O703" s="24">
        <v>0</v>
      </c>
      <c r="P703" s="24">
        <v>0</v>
      </c>
      <c r="Q703" s="24">
        <v>0</v>
      </c>
      <c r="R703" s="24">
        <v>0</v>
      </c>
      <c r="S703" s="24">
        <v>0</v>
      </c>
      <c r="T703" s="24">
        <v>0</v>
      </c>
      <c r="U703" s="24">
        <v>0</v>
      </c>
      <c r="V703" s="24">
        <v>0</v>
      </c>
      <c r="W703" s="24">
        <v>0</v>
      </c>
      <c r="X703" s="24">
        <v>0</v>
      </c>
    </row>
    <row r="704" spans="1:24" x14ac:dyDescent="0.25">
      <c r="A704" s="37">
        <v>340</v>
      </c>
      <c r="B704" s="42" t="s">
        <v>87</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v>0</v>
      </c>
    </row>
    <row r="705" spans="1:24" x14ac:dyDescent="0.25">
      <c r="B705" s="42"/>
      <c r="C705" s="26"/>
      <c r="D705" s="26"/>
      <c r="E705" s="26"/>
      <c r="F705" s="26"/>
      <c r="G705" s="26"/>
      <c r="H705" s="26"/>
      <c r="I705" s="26"/>
      <c r="J705" s="26"/>
      <c r="K705" s="26"/>
      <c r="L705" s="26"/>
      <c r="M705" s="26"/>
      <c r="N705" s="26"/>
      <c r="O705" s="26"/>
      <c r="P705" s="26"/>
      <c r="Q705" s="26"/>
      <c r="R705" s="26"/>
      <c r="S705" s="26"/>
      <c r="T705" s="26"/>
      <c r="U705" s="26"/>
      <c r="V705" s="26"/>
      <c r="W705" s="26"/>
      <c r="X705" s="26"/>
    </row>
    <row r="706" spans="1:24" x14ac:dyDescent="0.25">
      <c r="A706" s="37">
        <v>366</v>
      </c>
      <c r="B706" s="42" t="s">
        <v>88</v>
      </c>
      <c r="C706" s="36">
        <v>0</v>
      </c>
      <c r="D706" s="36">
        <v>0</v>
      </c>
      <c r="E706" s="36">
        <v>0</v>
      </c>
      <c r="F706" s="36">
        <v>0</v>
      </c>
      <c r="G706" s="36">
        <v>0</v>
      </c>
      <c r="H706" s="36">
        <v>0</v>
      </c>
      <c r="I706" s="36">
        <v>0</v>
      </c>
      <c r="J706" s="36">
        <v>0</v>
      </c>
      <c r="K706" s="36">
        <v>0</v>
      </c>
      <c r="L706" s="36">
        <v>0</v>
      </c>
      <c r="M706" s="36">
        <v>0</v>
      </c>
      <c r="N706" s="36">
        <v>0</v>
      </c>
      <c r="O706" s="36">
        <v>0</v>
      </c>
      <c r="P706" s="36">
        <v>0</v>
      </c>
      <c r="Q706" s="36">
        <v>0</v>
      </c>
      <c r="R706" s="36">
        <v>0</v>
      </c>
      <c r="S706" s="36">
        <v>0</v>
      </c>
      <c r="T706" s="36">
        <v>0</v>
      </c>
      <c r="U706" s="36">
        <v>0</v>
      </c>
      <c r="V706" s="36">
        <v>0</v>
      </c>
      <c r="W706" s="36">
        <v>0</v>
      </c>
      <c r="X706" s="36" t="e">
        <v>#REF!</v>
      </c>
    </row>
    <row r="707" spans="1:24" x14ac:dyDescent="0.25">
      <c r="A707" s="37">
        <v>368</v>
      </c>
      <c r="B707" s="42" t="s">
        <v>89</v>
      </c>
      <c r="C707" s="28">
        <v>0</v>
      </c>
      <c r="D707" s="28">
        <v>0</v>
      </c>
      <c r="E707" s="28">
        <v>0</v>
      </c>
      <c r="F707" s="28">
        <v>0</v>
      </c>
      <c r="G707" s="28">
        <v>0</v>
      </c>
      <c r="H707" s="28">
        <v>0</v>
      </c>
      <c r="I707" s="28">
        <v>0</v>
      </c>
      <c r="J707" s="28">
        <v>0</v>
      </c>
      <c r="K707" s="28">
        <v>0</v>
      </c>
      <c r="L707" s="28">
        <v>0</v>
      </c>
      <c r="M707" s="28">
        <v>0</v>
      </c>
      <c r="N707" s="28">
        <v>0</v>
      </c>
      <c r="O707" s="28">
        <v>0</v>
      </c>
      <c r="P707" s="28">
        <v>0</v>
      </c>
      <c r="Q707" s="28">
        <v>0</v>
      </c>
      <c r="R707" s="28">
        <v>0</v>
      </c>
      <c r="S707" s="28">
        <v>0</v>
      </c>
      <c r="T707" s="28">
        <v>0</v>
      </c>
      <c r="U707" s="28">
        <v>0</v>
      </c>
      <c r="V707" s="28">
        <v>0</v>
      </c>
      <c r="W707" s="28">
        <v>0</v>
      </c>
      <c r="X707" s="28">
        <v>0</v>
      </c>
    </row>
    <row r="708" spans="1:24" x14ac:dyDescent="0.25">
      <c r="A708" s="37">
        <v>369</v>
      </c>
      <c r="B708" s="42" t="s">
        <v>90</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v>0</v>
      </c>
    </row>
    <row r="709" spans="1:24" x14ac:dyDescent="0.25">
      <c r="A709" s="37">
        <v>370</v>
      </c>
      <c r="B709" s="42" t="s">
        <v>91</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v>0</v>
      </c>
    </row>
    <row r="710" spans="1:24" x14ac:dyDescent="0.25">
      <c r="B710" s="42"/>
      <c r="C710" s="26"/>
      <c r="D710" s="26"/>
      <c r="E710" s="26"/>
      <c r="F710" s="26"/>
      <c r="G710" s="26"/>
      <c r="H710" s="26"/>
      <c r="I710" s="26"/>
      <c r="J710" s="26"/>
      <c r="K710" s="26"/>
      <c r="L710" s="26"/>
      <c r="M710" s="26"/>
      <c r="N710" s="26"/>
      <c r="O710" s="26"/>
      <c r="P710" s="26"/>
      <c r="Q710" s="26"/>
      <c r="R710" s="26"/>
      <c r="S710" s="26"/>
      <c r="T710" s="26"/>
      <c r="U710" s="26"/>
      <c r="V710" s="26"/>
      <c r="W710" s="26"/>
      <c r="X710" s="26"/>
    </row>
    <row r="711" spans="1:24" x14ac:dyDescent="0.25">
      <c r="A711" s="37">
        <v>380</v>
      </c>
      <c r="B711" s="42" t="s">
        <v>37</v>
      </c>
      <c r="C711" s="24">
        <v>0</v>
      </c>
      <c r="D711" s="24">
        <v>0</v>
      </c>
      <c r="E711" s="24">
        <v>0</v>
      </c>
      <c r="F711" s="24">
        <v>0</v>
      </c>
      <c r="G711" s="24">
        <v>0</v>
      </c>
      <c r="H711" s="24">
        <v>0</v>
      </c>
      <c r="I711" s="24">
        <v>0</v>
      </c>
      <c r="J711" s="24">
        <v>0</v>
      </c>
      <c r="K711" s="24">
        <v>0</v>
      </c>
      <c r="L711" s="24">
        <v>0</v>
      </c>
      <c r="M711" s="24">
        <v>0</v>
      </c>
      <c r="N711" s="24">
        <v>0</v>
      </c>
      <c r="O711" s="24">
        <v>0</v>
      </c>
      <c r="P711" s="24">
        <v>0</v>
      </c>
      <c r="Q711" s="24">
        <v>0</v>
      </c>
      <c r="R711" s="24">
        <v>0</v>
      </c>
      <c r="S711" s="24">
        <v>0</v>
      </c>
      <c r="T711" s="24">
        <v>0</v>
      </c>
      <c r="U711" s="24">
        <v>0</v>
      </c>
      <c r="V711" s="24">
        <v>0</v>
      </c>
      <c r="W711" s="24">
        <v>0</v>
      </c>
      <c r="X711" s="24">
        <v>0</v>
      </c>
    </row>
    <row r="712" spans="1:24" x14ac:dyDescent="0.25">
      <c r="A712" s="37">
        <v>381</v>
      </c>
      <c r="B712" s="42" t="s">
        <v>75</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v>0</v>
      </c>
    </row>
    <row r="713" spans="1:24" x14ac:dyDescent="0.25">
      <c r="A713" s="37">
        <v>382</v>
      </c>
      <c r="B713" s="42" t="s">
        <v>76</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v>0</v>
      </c>
    </row>
    <row r="714" spans="1:24" x14ac:dyDescent="0.25">
      <c r="A714" s="37">
        <v>383</v>
      </c>
      <c r="B714" s="42" t="s">
        <v>40</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v>0</v>
      </c>
    </row>
    <row r="716" spans="1:24" x14ac:dyDescent="0.25">
      <c r="A716" s="37">
        <v>1</v>
      </c>
      <c r="B716" s="42" t="s">
        <v>103</v>
      </c>
      <c r="C716" s="42" t="s">
        <v>103</v>
      </c>
      <c r="D716" s="42"/>
      <c r="E716" s="42"/>
      <c r="F716" s="42"/>
      <c r="G716" s="42"/>
      <c r="H716" s="42"/>
      <c r="I716" s="42"/>
      <c r="J716" s="42"/>
      <c r="K716" s="42"/>
      <c r="L716" s="42"/>
      <c r="M716" s="42"/>
      <c r="N716" s="42"/>
      <c r="O716" s="42"/>
      <c r="P716" s="42"/>
      <c r="Q716" s="42"/>
      <c r="R716" s="42"/>
      <c r="S716" s="42"/>
      <c r="T716" s="42"/>
      <c r="U716" s="42"/>
      <c r="V716" s="42"/>
      <c r="W716" s="42"/>
      <c r="X716" s="42"/>
    </row>
    <row r="717" spans="1:24" x14ac:dyDescent="0.25">
      <c r="A717" s="37">
        <v>283</v>
      </c>
      <c r="B717" s="42" t="s">
        <v>73</v>
      </c>
      <c r="C717" s="42">
        <v>2020</v>
      </c>
      <c r="D717" s="42">
        <v>2021</v>
      </c>
      <c r="E717" s="42">
        <v>2022</v>
      </c>
      <c r="F717" s="42">
        <v>2023</v>
      </c>
      <c r="G717" s="42">
        <v>2024</v>
      </c>
      <c r="H717" s="42">
        <v>2025</v>
      </c>
      <c r="I717" s="42">
        <v>2026</v>
      </c>
      <c r="J717" s="42">
        <v>2027</v>
      </c>
      <c r="K717" s="42">
        <v>2028</v>
      </c>
      <c r="L717" s="42">
        <v>2029</v>
      </c>
      <c r="M717" s="42">
        <v>2030</v>
      </c>
      <c r="N717" s="42">
        <v>2031</v>
      </c>
      <c r="O717" s="42">
        <v>2032</v>
      </c>
      <c r="P717" s="42">
        <v>2033</v>
      </c>
      <c r="Q717" s="42">
        <v>2034</v>
      </c>
      <c r="R717" s="42">
        <v>2035</v>
      </c>
      <c r="S717" s="42">
        <v>2036</v>
      </c>
      <c r="T717" s="42">
        <v>2037</v>
      </c>
      <c r="U717" s="42">
        <v>2038</v>
      </c>
      <c r="V717" s="42">
        <v>2039</v>
      </c>
      <c r="W717" s="42">
        <v>2040</v>
      </c>
      <c r="X717" s="42">
        <v>2041</v>
      </c>
    </row>
    <row r="718" spans="1:24" x14ac:dyDescent="0.25">
      <c r="A718" s="37">
        <v>285</v>
      </c>
      <c r="B718" s="42" t="s">
        <v>104</v>
      </c>
      <c r="C718" s="24">
        <v>0</v>
      </c>
      <c r="D718" s="24">
        <v>0</v>
      </c>
      <c r="E718" s="24">
        <v>0</v>
      </c>
      <c r="F718" s="24">
        <v>0</v>
      </c>
      <c r="G718" s="24">
        <v>0</v>
      </c>
      <c r="H718" s="24">
        <v>0</v>
      </c>
      <c r="I718" s="24">
        <v>0</v>
      </c>
      <c r="J718" s="24">
        <v>0</v>
      </c>
      <c r="K718" s="24">
        <v>0</v>
      </c>
      <c r="L718" s="24">
        <v>0</v>
      </c>
      <c r="M718" s="24">
        <v>0</v>
      </c>
      <c r="N718" s="24">
        <v>0</v>
      </c>
      <c r="O718" s="24">
        <v>0</v>
      </c>
      <c r="P718" s="24">
        <v>0</v>
      </c>
      <c r="Q718" s="24">
        <v>0</v>
      </c>
      <c r="R718" s="24">
        <v>0</v>
      </c>
      <c r="S718" s="24">
        <v>0</v>
      </c>
      <c r="T718" s="24">
        <v>0</v>
      </c>
      <c r="U718" s="24">
        <v>0</v>
      </c>
      <c r="V718" s="24">
        <v>0</v>
      </c>
      <c r="W718" s="24">
        <v>0</v>
      </c>
      <c r="X718" s="24">
        <v>0</v>
      </c>
    </row>
    <row r="719" spans="1:24" x14ac:dyDescent="0.25">
      <c r="A719" s="37">
        <v>287</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v>0</v>
      </c>
    </row>
    <row r="720" spans="1:24" x14ac:dyDescent="0.25">
      <c r="A720" s="37">
        <v>289</v>
      </c>
      <c r="B720" s="42" t="s">
        <v>105</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v>0</v>
      </c>
    </row>
    <row r="721" spans="1:24" x14ac:dyDescent="0.25">
      <c r="A721" s="37">
        <v>299</v>
      </c>
      <c r="B721" s="42" t="s">
        <v>78</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v>0</v>
      </c>
    </row>
    <row r="722" spans="1:24" x14ac:dyDescent="0.25">
      <c r="A722" s="37">
        <v>301</v>
      </c>
      <c r="B722" s="42" t="s">
        <v>106</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v>0</v>
      </c>
    </row>
    <row r="723" spans="1:24" x14ac:dyDescent="0.25">
      <c r="A723" s="37">
        <v>303</v>
      </c>
      <c r="B723" s="42" t="s">
        <v>107</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v>0</v>
      </c>
    </row>
    <row r="724" spans="1:24" x14ac:dyDescent="0.25">
      <c r="B724" s="42"/>
      <c r="C724" s="26"/>
      <c r="D724" s="26"/>
      <c r="E724" s="26"/>
      <c r="F724" s="26"/>
      <c r="G724" s="26"/>
      <c r="H724" s="26"/>
      <c r="I724" s="26"/>
      <c r="J724" s="26"/>
      <c r="K724" s="26"/>
      <c r="L724" s="26"/>
      <c r="M724" s="26"/>
      <c r="N724" s="26"/>
      <c r="O724" s="26"/>
      <c r="P724" s="26"/>
      <c r="Q724" s="26"/>
      <c r="R724" s="26"/>
      <c r="S724" s="26"/>
      <c r="T724" s="26"/>
      <c r="U724" s="26"/>
      <c r="V724" s="26"/>
      <c r="W724" s="26"/>
      <c r="X724" s="26"/>
    </row>
    <row r="725" spans="1:24" x14ac:dyDescent="0.25">
      <c r="A725" s="37">
        <v>330</v>
      </c>
      <c r="B725" s="42" t="s">
        <v>82</v>
      </c>
      <c r="C725" s="36">
        <v>0</v>
      </c>
      <c r="D725" s="36">
        <v>0</v>
      </c>
      <c r="E725" s="36">
        <v>0</v>
      </c>
      <c r="F725" s="36">
        <v>0</v>
      </c>
      <c r="G725" s="36">
        <v>0</v>
      </c>
      <c r="H725" s="36">
        <v>0</v>
      </c>
      <c r="I725" s="36">
        <v>0</v>
      </c>
      <c r="J725" s="36">
        <v>0</v>
      </c>
      <c r="K725" s="36">
        <v>0</v>
      </c>
      <c r="L725" s="36">
        <v>0</v>
      </c>
      <c r="M725" s="36">
        <v>0</v>
      </c>
      <c r="N725" s="36">
        <v>0</v>
      </c>
      <c r="O725" s="36">
        <v>0</v>
      </c>
      <c r="P725" s="36">
        <v>0</v>
      </c>
      <c r="Q725" s="36">
        <v>0</v>
      </c>
      <c r="R725" s="36">
        <v>0</v>
      </c>
      <c r="S725" s="36">
        <v>0</v>
      </c>
      <c r="T725" s="36">
        <v>0</v>
      </c>
      <c r="U725" s="36">
        <v>0</v>
      </c>
      <c r="V725" s="36">
        <v>0</v>
      </c>
      <c r="W725" s="36">
        <v>0</v>
      </c>
      <c r="X725" s="36" t="e">
        <v>#REF!</v>
      </c>
    </row>
    <row r="726" spans="1:24" x14ac:dyDescent="0.25">
      <c r="A726" s="37">
        <v>331</v>
      </c>
      <c r="B726" s="42" t="s">
        <v>83</v>
      </c>
      <c r="C726" s="28">
        <v>0</v>
      </c>
      <c r="D726" s="28">
        <v>0</v>
      </c>
      <c r="E726" s="28">
        <v>0</v>
      </c>
      <c r="F726" s="28">
        <v>0</v>
      </c>
      <c r="G726" s="28">
        <v>0</v>
      </c>
      <c r="H726" s="28">
        <v>0</v>
      </c>
      <c r="I726" s="28">
        <v>0</v>
      </c>
      <c r="J726" s="28">
        <v>0</v>
      </c>
      <c r="K726" s="28">
        <v>0</v>
      </c>
      <c r="L726" s="28">
        <v>0</v>
      </c>
      <c r="M726" s="28">
        <v>0</v>
      </c>
      <c r="N726" s="28">
        <v>0</v>
      </c>
      <c r="O726" s="28">
        <v>0</v>
      </c>
      <c r="P726" s="28">
        <v>0</v>
      </c>
      <c r="Q726" s="28">
        <v>0</v>
      </c>
      <c r="R726" s="28">
        <v>0</v>
      </c>
      <c r="S726" s="28">
        <v>0</v>
      </c>
      <c r="T726" s="28">
        <v>0</v>
      </c>
      <c r="U726" s="28">
        <v>0</v>
      </c>
      <c r="V726" s="28">
        <v>0</v>
      </c>
      <c r="W726" s="28">
        <v>0</v>
      </c>
      <c r="X726" s="28">
        <v>0</v>
      </c>
    </row>
    <row r="727" spans="1:24" x14ac:dyDescent="0.25">
      <c r="A727" s="37">
        <v>332</v>
      </c>
      <c r="B727" s="42" t="s">
        <v>84</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v>0</v>
      </c>
    </row>
    <row r="728" spans="1:24" x14ac:dyDescent="0.25">
      <c r="A728" s="37">
        <v>336</v>
      </c>
      <c r="B728" s="42" t="s">
        <v>85</v>
      </c>
      <c r="C728" s="28">
        <v>1</v>
      </c>
      <c r="D728" s="28">
        <v>1</v>
      </c>
      <c r="E728" s="28">
        <v>1</v>
      </c>
      <c r="F728" s="28">
        <v>1</v>
      </c>
      <c r="G728" s="28">
        <v>1</v>
      </c>
      <c r="H728" s="28">
        <v>1</v>
      </c>
      <c r="I728" s="28">
        <v>1</v>
      </c>
      <c r="J728" s="28">
        <v>1</v>
      </c>
      <c r="K728" s="28">
        <v>1</v>
      </c>
      <c r="L728" s="28">
        <v>1</v>
      </c>
      <c r="M728" s="28">
        <v>1</v>
      </c>
      <c r="N728" s="28">
        <v>1</v>
      </c>
      <c r="O728" s="28">
        <v>1</v>
      </c>
      <c r="P728" s="28">
        <v>1</v>
      </c>
      <c r="Q728" s="28">
        <v>1</v>
      </c>
      <c r="R728" s="28">
        <v>1</v>
      </c>
      <c r="S728" s="28">
        <v>1</v>
      </c>
      <c r="T728" s="28">
        <v>1</v>
      </c>
      <c r="U728" s="28">
        <v>1</v>
      </c>
      <c r="V728" s="28">
        <v>1</v>
      </c>
      <c r="W728" s="28">
        <v>1</v>
      </c>
      <c r="X728" s="28">
        <v>1</v>
      </c>
    </row>
    <row r="729" spans="1:24" x14ac:dyDescent="0.25">
      <c r="B729" s="42"/>
      <c r="C729" s="26"/>
      <c r="D729" s="26"/>
      <c r="E729" s="26"/>
      <c r="F729" s="26"/>
      <c r="G729" s="26"/>
      <c r="H729" s="26"/>
      <c r="I729" s="26"/>
      <c r="J729" s="26"/>
      <c r="K729" s="26"/>
      <c r="L729" s="26"/>
      <c r="M729" s="26"/>
      <c r="N729" s="26"/>
      <c r="O729" s="26"/>
      <c r="P729" s="26"/>
      <c r="Q729" s="26"/>
      <c r="R729" s="26"/>
      <c r="S729" s="26"/>
      <c r="T729" s="26"/>
      <c r="U729" s="26"/>
      <c r="V729" s="26"/>
      <c r="W729" s="26"/>
      <c r="X729" s="26"/>
    </row>
    <row r="730" spans="1:24" x14ac:dyDescent="0.25">
      <c r="A730" s="37">
        <v>339</v>
      </c>
      <c r="B730" s="42" t="s">
        <v>86</v>
      </c>
      <c r="C730" s="24">
        <v>0</v>
      </c>
      <c r="D730" s="24">
        <v>0</v>
      </c>
      <c r="E730" s="24">
        <v>0</v>
      </c>
      <c r="F730" s="24">
        <v>0</v>
      </c>
      <c r="G730" s="24">
        <v>0</v>
      </c>
      <c r="H730" s="24">
        <v>0</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v>0</v>
      </c>
    </row>
    <row r="731" spans="1:24" x14ac:dyDescent="0.25">
      <c r="A731" s="37">
        <v>340</v>
      </c>
      <c r="B731" s="42" t="s">
        <v>87</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v>0</v>
      </c>
    </row>
    <row r="732" spans="1:24" x14ac:dyDescent="0.25">
      <c r="B732" s="42"/>
      <c r="C732" s="26"/>
      <c r="D732" s="26"/>
      <c r="E732" s="26"/>
      <c r="F732" s="26"/>
      <c r="G732" s="26"/>
      <c r="H732" s="26"/>
      <c r="I732" s="26"/>
      <c r="J732" s="26"/>
      <c r="K732" s="26"/>
      <c r="L732" s="26"/>
      <c r="M732" s="26"/>
      <c r="N732" s="26"/>
      <c r="O732" s="26"/>
      <c r="P732" s="26"/>
      <c r="Q732" s="26"/>
      <c r="R732" s="26"/>
      <c r="S732" s="26"/>
      <c r="T732" s="26"/>
      <c r="U732" s="26"/>
      <c r="V732" s="26"/>
      <c r="W732" s="26"/>
      <c r="X732" s="26"/>
    </row>
    <row r="733" spans="1:24" x14ac:dyDescent="0.25">
      <c r="A733" s="37">
        <v>366</v>
      </c>
      <c r="B733" s="42" t="s">
        <v>88</v>
      </c>
      <c r="C733" s="36">
        <v>0</v>
      </c>
      <c r="D733" s="36">
        <v>0</v>
      </c>
      <c r="E733" s="36">
        <v>0</v>
      </c>
      <c r="F733" s="36">
        <v>0</v>
      </c>
      <c r="G733" s="36">
        <v>0</v>
      </c>
      <c r="H733" s="36">
        <v>0</v>
      </c>
      <c r="I733" s="36">
        <v>0</v>
      </c>
      <c r="J733" s="36">
        <v>0</v>
      </c>
      <c r="K733" s="36">
        <v>0</v>
      </c>
      <c r="L733" s="36">
        <v>0</v>
      </c>
      <c r="M733" s="36">
        <v>0</v>
      </c>
      <c r="N733" s="36">
        <v>0</v>
      </c>
      <c r="O733" s="36">
        <v>0</v>
      </c>
      <c r="P733" s="36">
        <v>0</v>
      </c>
      <c r="Q733" s="36">
        <v>0</v>
      </c>
      <c r="R733" s="36">
        <v>0</v>
      </c>
      <c r="S733" s="36">
        <v>0</v>
      </c>
      <c r="T733" s="36">
        <v>0</v>
      </c>
      <c r="U733" s="36">
        <v>0</v>
      </c>
      <c r="V733" s="36">
        <v>0</v>
      </c>
      <c r="W733" s="36">
        <v>0</v>
      </c>
      <c r="X733" s="36" t="e">
        <v>#REF!</v>
      </c>
    </row>
    <row r="734" spans="1:24" x14ac:dyDescent="0.25">
      <c r="A734" s="37">
        <v>368</v>
      </c>
      <c r="B734" s="42" t="s">
        <v>89</v>
      </c>
      <c r="C734" s="28">
        <v>0</v>
      </c>
      <c r="D734" s="28">
        <v>0</v>
      </c>
      <c r="E734" s="28">
        <v>0</v>
      </c>
      <c r="F734" s="28">
        <v>0</v>
      </c>
      <c r="G734" s="28">
        <v>0</v>
      </c>
      <c r="H734" s="28">
        <v>0</v>
      </c>
      <c r="I734" s="28">
        <v>0</v>
      </c>
      <c r="J734" s="28">
        <v>0</v>
      </c>
      <c r="K734" s="28">
        <v>0</v>
      </c>
      <c r="L734" s="28">
        <v>0</v>
      </c>
      <c r="M734" s="28">
        <v>0</v>
      </c>
      <c r="N734" s="28">
        <v>0</v>
      </c>
      <c r="O734" s="28">
        <v>0</v>
      </c>
      <c r="P734" s="28">
        <v>0</v>
      </c>
      <c r="Q734" s="28">
        <v>0</v>
      </c>
      <c r="R734" s="28">
        <v>0</v>
      </c>
      <c r="S734" s="28">
        <v>0</v>
      </c>
      <c r="T734" s="28">
        <v>0</v>
      </c>
      <c r="U734" s="28">
        <v>0</v>
      </c>
      <c r="V734" s="28">
        <v>0</v>
      </c>
      <c r="W734" s="28">
        <v>0</v>
      </c>
      <c r="X734" s="28">
        <v>0</v>
      </c>
    </row>
    <row r="735" spans="1:24" x14ac:dyDescent="0.25">
      <c r="A735" s="37">
        <v>369</v>
      </c>
      <c r="B735" s="42" t="s">
        <v>90</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v>0</v>
      </c>
    </row>
    <row r="736" spans="1:24" x14ac:dyDescent="0.25">
      <c r="A736" s="37">
        <v>370</v>
      </c>
      <c r="B736" s="42" t="s">
        <v>91</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v>0</v>
      </c>
    </row>
    <row r="737" spans="1:24" x14ac:dyDescent="0.25">
      <c r="B737" s="42"/>
      <c r="C737" s="26"/>
      <c r="D737" s="26"/>
      <c r="E737" s="26"/>
      <c r="F737" s="26"/>
      <c r="G737" s="26"/>
      <c r="H737" s="26"/>
      <c r="I737" s="26"/>
      <c r="J737" s="26"/>
      <c r="K737" s="26"/>
      <c r="L737" s="26"/>
      <c r="M737" s="26"/>
      <c r="N737" s="26"/>
      <c r="O737" s="26"/>
      <c r="P737" s="26"/>
      <c r="Q737" s="26"/>
      <c r="R737" s="26"/>
      <c r="S737" s="26"/>
      <c r="T737" s="26"/>
      <c r="U737" s="26"/>
      <c r="V737" s="26"/>
      <c r="W737" s="26"/>
      <c r="X737" s="26"/>
    </row>
    <row r="738" spans="1:24" x14ac:dyDescent="0.25">
      <c r="A738" s="37">
        <v>380</v>
      </c>
      <c r="B738" s="42" t="s">
        <v>37</v>
      </c>
      <c r="C738" s="24">
        <v>0</v>
      </c>
      <c r="D738" s="24">
        <v>0</v>
      </c>
      <c r="E738" s="24">
        <v>0</v>
      </c>
      <c r="F738" s="24">
        <v>0</v>
      </c>
      <c r="G738" s="24">
        <v>0</v>
      </c>
      <c r="H738" s="24">
        <v>0</v>
      </c>
      <c r="I738" s="24">
        <v>0</v>
      </c>
      <c r="J738" s="24">
        <v>0</v>
      </c>
      <c r="K738" s="24">
        <v>0</v>
      </c>
      <c r="L738" s="24">
        <v>0</v>
      </c>
      <c r="M738" s="24">
        <v>0</v>
      </c>
      <c r="N738" s="24">
        <v>0</v>
      </c>
      <c r="O738" s="24">
        <v>0</v>
      </c>
      <c r="P738" s="24">
        <v>0</v>
      </c>
      <c r="Q738" s="24">
        <v>0</v>
      </c>
      <c r="R738" s="24">
        <v>0</v>
      </c>
      <c r="S738" s="24">
        <v>0</v>
      </c>
      <c r="T738" s="24">
        <v>0</v>
      </c>
      <c r="U738" s="24">
        <v>0</v>
      </c>
      <c r="V738" s="24">
        <v>0</v>
      </c>
      <c r="W738" s="24">
        <v>0</v>
      </c>
      <c r="X738" s="24">
        <v>0</v>
      </c>
    </row>
    <row r="739" spans="1:24" x14ac:dyDescent="0.25">
      <c r="A739" s="37">
        <v>381</v>
      </c>
      <c r="B739" s="42" t="s">
        <v>75</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v>0</v>
      </c>
    </row>
    <row r="740" spans="1:24" x14ac:dyDescent="0.25">
      <c r="A740" s="37">
        <v>382</v>
      </c>
      <c r="B740" s="42" t="s">
        <v>76</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v>0</v>
      </c>
    </row>
    <row r="741" spans="1:24" x14ac:dyDescent="0.25">
      <c r="A741" s="37">
        <v>383</v>
      </c>
      <c r="B741" s="42" t="s">
        <v>40</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v>0</v>
      </c>
    </row>
    <row r="743" spans="1:24" x14ac:dyDescent="0.25">
      <c r="A743" s="37">
        <v>1</v>
      </c>
      <c r="B743" s="42" t="s">
        <v>103</v>
      </c>
      <c r="C743" s="42" t="s">
        <v>103</v>
      </c>
      <c r="D743" s="42"/>
      <c r="E743" s="42"/>
      <c r="F743" s="42"/>
      <c r="G743" s="42"/>
      <c r="H743" s="42"/>
      <c r="I743" s="42"/>
      <c r="J743" s="42"/>
      <c r="K743" s="42"/>
      <c r="L743" s="42"/>
      <c r="M743" s="42"/>
      <c r="N743" s="42"/>
      <c r="O743" s="42"/>
      <c r="P743" s="42"/>
      <c r="Q743" s="42"/>
      <c r="R743" s="42"/>
      <c r="S743" s="42"/>
      <c r="T743" s="42"/>
      <c r="U743" s="42"/>
      <c r="V743" s="42"/>
      <c r="W743" s="42"/>
      <c r="X743" s="42"/>
    </row>
    <row r="744" spans="1:24" x14ac:dyDescent="0.25">
      <c r="A744" s="37">
        <v>283</v>
      </c>
      <c r="B744" s="42" t="s">
        <v>73</v>
      </c>
      <c r="C744" s="42">
        <v>2020</v>
      </c>
      <c r="D744" s="42">
        <v>2021</v>
      </c>
      <c r="E744" s="42">
        <v>2022</v>
      </c>
      <c r="F744" s="42">
        <v>2023</v>
      </c>
      <c r="G744" s="42">
        <v>2024</v>
      </c>
      <c r="H744" s="42">
        <v>2025</v>
      </c>
      <c r="I744" s="42">
        <v>2026</v>
      </c>
      <c r="J744" s="42">
        <v>2027</v>
      </c>
      <c r="K744" s="42">
        <v>2028</v>
      </c>
      <c r="L744" s="42">
        <v>2029</v>
      </c>
      <c r="M744" s="42">
        <v>2030</v>
      </c>
      <c r="N744" s="42">
        <v>2031</v>
      </c>
      <c r="O744" s="42">
        <v>2032</v>
      </c>
      <c r="P744" s="42">
        <v>2033</v>
      </c>
      <c r="Q744" s="42">
        <v>2034</v>
      </c>
      <c r="R744" s="42">
        <v>2035</v>
      </c>
      <c r="S744" s="42">
        <v>2036</v>
      </c>
      <c r="T744" s="42">
        <v>2037</v>
      </c>
      <c r="U744" s="42">
        <v>2038</v>
      </c>
      <c r="V744" s="42">
        <v>2039</v>
      </c>
      <c r="W744" s="42">
        <v>2040</v>
      </c>
      <c r="X744" s="42">
        <v>2041</v>
      </c>
    </row>
    <row r="745" spans="1:24" x14ac:dyDescent="0.25">
      <c r="A745" s="37">
        <v>285</v>
      </c>
      <c r="B745" s="42" t="s">
        <v>104</v>
      </c>
      <c r="C745" s="24">
        <v>0</v>
      </c>
      <c r="D745" s="24">
        <v>0</v>
      </c>
      <c r="E745" s="24">
        <v>0</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v>0</v>
      </c>
    </row>
    <row r="746" spans="1:24" x14ac:dyDescent="0.25">
      <c r="A746" s="37">
        <v>287</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v>0</v>
      </c>
    </row>
    <row r="747" spans="1:24" x14ac:dyDescent="0.25">
      <c r="A747" s="37">
        <v>289</v>
      </c>
      <c r="B747" s="42" t="s">
        <v>105</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v>0</v>
      </c>
    </row>
    <row r="748" spans="1:24" x14ac:dyDescent="0.25">
      <c r="A748" s="37">
        <v>299</v>
      </c>
      <c r="B748" s="42" t="s">
        <v>78</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v>0</v>
      </c>
    </row>
    <row r="749" spans="1:24" x14ac:dyDescent="0.25">
      <c r="A749" s="37">
        <v>301</v>
      </c>
      <c r="B749" s="42" t="s">
        <v>106</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v>0</v>
      </c>
    </row>
    <row r="750" spans="1:24" x14ac:dyDescent="0.25">
      <c r="A750" s="37">
        <v>303</v>
      </c>
      <c r="B750" s="42" t="s">
        <v>107</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v>0</v>
      </c>
    </row>
    <row r="751" spans="1:24" x14ac:dyDescent="0.25">
      <c r="B751" s="42"/>
      <c r="C751" s="26"/>
      <c r="D751" s="26"/>
      <c r="E751" s="26"/>
      <c r="F751" s="26"/>
      <c r="G751" s="26"/>
      <c r="H751" s="26"/>
      <c r="I751" s="26"/>
      <c r="J751" s="26"/>
      <c r="K751" s="26"/>
      <c r="L751" s="26"/>
      <c r="M751" s="26"/>
      <c r="N751" s="26"/>
      <c r="O751" s="26"/>
      <c r="P751" s="26"/>
      <c r="Q751" s="26"/>
      <c r="R751" s="26"/>
      <c r="S751" s="26"/>
      <c r="T751" s="26"/>
      <c r="U751" s="26"/>
      <c r="V751" s="26"/>
      <c r="W751" s="26"/>
      <c r="X751" s="26"/>
    </row>
    <row r="752" spans="1:24" x14ac:dyDescent="0.25">
      <c r="A752" s="37">
        <v>330</v>
      </c>
      <c r="B752" s="42" t="s">
        <v>82</v>
      </c>
      <c r="C752" s="36">
        <v>0</v>
      </c>
      <c r="D752" s="36">
        <v>0</v>
      </c>
      <c r="E752" s="36">
        <v>0</v>
      </c>
      <c r="F752" s="36">
        <v>0</v>
      </c>
      <c r="G752" s="36">
        <v>0</v>
      </c>
      <c r="H752" s="36">
        <v>0</v>
      </c>
      <c r="I752" s="36">
        <v>0</v>
      </c>
      <c r="J752" s="36">
        <v>0</v>
      </c>
      <c r="K752" s="36">
        <v>0</v>
      </c>
      <c r="L752" s="36">
        <v>0</v>
      </c>
      <c r="M752" s="36">
        <v>0</v>
      </c>
      <c r="N752" s="36">
        <v>0</v>
      </c>
      <c r="O752" s="36">
        <v>0</v>
      </c>
      <c r="P752" s="36">
        <v>0</v>
      </c>
      <c r="Q752" s="36">
        <v>0</v>
      </c>
      <c r="R752" s="36">
        <v>0</v>
      </c>
      <c r="S752" s="36">
        <v>0</v>
      </c>
      <c r="T752" s="36">
        <v>0</v>
      </c>
      <c r="U752" s="36">
        <v>0</v>
      </c>
      <c r="V752" s="36">
        <v>0</v>
      </c>
      <c r="W752" s="36">
        <v>0</v>
      </c>
      <c r="X752" s="36" t="e">
        <v>#REF!</v>
      </c>
    </row>
    <row r="753" spans="1:24" x14ac:dyDescent="0.25">
      <c r="A753" s="37">
        <v>331</v>
      </c>
      <c r="B753" s="42" t="s">
        <v>83</v>
      </c>
      <c r="C753" s="28">
        <v>0</v>
      </c>
      <c r="D753" s="28">
        <v>0</v>
      </c>
      <c r="E753" s="28">
        <v>0</v>
      </c>
      <c r="F753" s="28">
        <v>0</v>
      </c>
      <c r="G753" s="28">
        <v>0</v>
      </c>
      <c r="H753" s="28">
        <v>0</v>
      </c>
      <c r="I753" s="28">
        <v>0</v>
      </c>
      <c r="J753" s="28">
        <v>0</v>
      </c>
      <c r="K753" s="28">
        <v>0</v>
      </c>
      <c r="L753" s="28">
        <v>0</v>
      </c>
      <c r="M753" s="28">
        <v>0</v>
      </c>
      <c r="N753" s="28">
        <v>0</v>
      </c>
      <c r="O753" s="28">
        <v>0</v>
      </c>
      <c r="P753" s="28">
        <v>0</v>
      </c>
      <c r="Q753" s="28">
        <v>0</v>
      </c>
      <c r="R753" s="28">
        <v>0</v>
      </c>
      <c r="S753" s="28">
        <v>0</v>
      </c>
      <c r="T753" s="28">
        <v>0</v>
      </c>
      <c r="U753" s="28">
        <v>0</v>
      </c>
      <c r="V753" s="28">
        <v>0</v>
      </c>
      <c r="W753" s="28">
        <v>0</v>
      </c>
      <c r="X753" s="28">
        <v>0</v>
      </c>
    </row>
    <row r="754" spans="1:24" x14ac:dyDescent="0.25">
      <c r="A754" s="37">
        <v>332</v>
      </c>
      <c r="B754" s="42" t="s">
        <v>84</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v>0</v>
      </c>
    </row>
    <row r="755" spans="1:24" x14ac:dyDescent="0.25">
      <c r="A755" s="37">
        <v>336</v>
      </c>
      <c r="B755" s="42" t="s">
        <v>85</v>
      </c>
      <c r="C755" s="28">
        <v>1</v>
      </c>
      <c r="D755" s="28">
        <v>1</v>
      </c>
      <c r="E755" s="28">
        <v>1</v>
      </c>
      <c r="F755" s="28">
        <v>1</v>
      </c>
      <c r="G755" s="28">
        <v>1</v>
      </c>
      <c r="H755" s="28">
        <v>1</v>
      </c>
      <c r="I755" s="28">
        <v>1</v>
      </c>
      <c r="J755" s="28">
        <v>1</v>
      </c>
      <c r="K755" s="28">
        <v>1</v>
      </c>
      <c r="L755" s="28">
        <v>1</v>
      </c>
      <c r="M755" s="28">
        <v>1</v>
      </c>
      <c r="N755" s="28">
        <v>1</v>
      </c>
      <c r="O755" s="28">
        <v>1</v>
      </c>
      <c r="P755" s="28">
        <v>1</v>
      </c>
      <c r="Q755" s="28">
        <v>1</v>
      </c>
      <c r="R755" s="28">
        <v>1</v>
      </c>
      <c r="S755" s="28">
        <v>1</v>
      </c>
      <c r="T755" s="28">
        <v>1</v>
      </c>
      <c r="U755" s="28">
        <v>1</v>
      </c>
      <c r="V755" s="28">
        <v>1</v>
      </c>
      <c r="W755" s="28">
        <v>1</v>
      </c>
      <c r="X755" s="28">
        <v>1</v>
      </c>
    </row>
    <row r="756" spans="1:24" x14ac:dyDescent="0.25">
      <c r="B756" s="42"/>
      <c r="C756" s="26"/>
      <c r="D756" s="26"/>
      <c r="E756" s="26"/>
      <c r="F756" s="26"/>
      <c r="G756" s="26"/>
      <c r="H756" s="26"/>
      <c r="I756" s="26"/>
      <c r="J756" s="26"/>
      <c r="K756" s="26"/>
      <c r="L756" s="26"/>
      <c r="M756" s="26"/>
      <c r="N756" s="26"/>
      <c r="O756" s="26"/>
      <c r="P756" s="26"/>
      <c r="Q756" s="26"/>
      <c r="R756" s="26"/>
      <c r="S756" s="26"/>
      <c r="T756" s="26"/>
      <c r="U756" s="26"/>
      <c r="V756" s="26"/>
      <c r="W756" s="26"/>
      <c r="X756" s="26"/>
    </row>
    <row r="757" spans="1:24" x14ac:dyDescent="0.25">
      <c r="A757" s="37">
        <v>339</v>
      </c>
      <c r="B757" s="42" t="s">
        <v>86</v>
      </c>
      <c r="C757" s="24">
        <v>0</v>
      </c>
      <c r="D757" s="24">
        <v>0</v>
      </c>
      <c r="E757" s="24">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v>0</v>
      </c>
    </row>
    <row r="758" spans="1:24" x14ac:dyDescent="0.25">
      <c r="A758" s="37">
        <v>340</v>
      </c>
      <c r="B758" s="42" t="s">
        <v>87</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v>0</v>
      </c>
    </row>
    <row r="759" spans="1:24" x14ac:dyDescent="0.25">
      <c r="B759" s="42"/>
      <c r="C759" s="26"/>
      <c r="D759" s="26"/>
      <c r="E759" s="26"/>
      <c r="F759" s="26"/>
      <c r="G759" s="26"/>
      <c r="H759" s="26"/>
      <c r="I759" s="26"/>
      <c r="J759" s="26"/>
      <c r="K759" s="26"/>
      <c r="L759" s="26"/>
      <c r="M759" s="26"/>
      <c r="N759" s="26"/>
      <c r="O759" s="26"/>
      <c r="P759" s="26"/>
      <c r="Q759" s="26"/>
      <c r="R759" s="26"/>
      <c r="S759" s="26"/>
      <c r="T759" s="26"/>
      <c r="U759" s="26"/>
      <c r="V759" s="26"/>
      <c r="W759" s="26"/>
      <c r="X759" s="26"/>
    </row>
    <row r="760" spans="1:24" x14ac:dyDescent="0.25">
      <c r="A760" s="37">
        <v>366</v>
      </c>
      <c r="B760" s="42" t="s">
        <v>88</v>
      </c>
      <c r="C760" s="36">
        <v>0</v>
      </c>
      <c r="D760" s="36">
        <v>0</v>
      </c>
      <c r="E760" s="36">
        <v>0</v>
      </c>
      <c r="F760" s="36">
        <v>0</v>
      </c>
      <c r="G760" s="36">
        <v>0</v>
      </c>
      <c r="H760" s="36">
        <v>0</v>
      </c>
      <c r="I760" s="36">
        <v>0</v>
      </c>
      <c r="J760" s="36">
        <v>0</v>
      </c>
      <c r="K760" s="36">
        <v>0</v>
      </c>
      <c r="L760" s="36">
        <v>0</v>
      </c>
      <c r="M760" s="36">
        <v>0</v>
      </c>
      <c r="N760" s="36">
        <v>0</v>
      </c>
      <c r="O760" s="36">
        <v>0</v>
      </c>
      <c r="P760" s="36">
        <v>0</v>
      </c>
      <c r="Q760" s="36">
        <v>0</v>
      </c>
      <c r="R760" s="36">
        <v>0</v>
      </c>
      <c r="S760" s="36">
        <v>0</v>
      </c>
      <c r="T760" s="36">
        <v>0</v>
      </c>
      <c r="U760" s="36">
        <v>0</v>
      </c>
      <c r="V760" s="36">
        <v>0</v>
      </c>
      <c r="W760" s="36">
        <v>0</v>
      </c>
      <c r="X760" s="36" t="e">
        <v>#REF!</v>
      </c>
    </row>
    <row r="761" spans="1:24" x14ac:dyDescent="0.25">
      <c r="A761" s="37">
        <v>368</v>
      </c>
      <c r="B761" s="42" t="s">
        <v>89</v>
      </c>
      <c r="C761" s="28">
        <v>0</v>
      </c>
      <c r="D761" s="28">
        <v>0</v>
      </c>
      <c r="E761" s="28">
        <v>0</v>
      </c>
      <c r="F761" s="28">
        <v>0</v>
      </c>
      <c r="G761" s="28">
        <v>0</v>
      </c>
      <c r="H761" s="28">
        <v>0</v>
      </c>
      <c r="I761" s="28">
        <v>0</v>
      </c>
      <c r="J761" s="28">
        <v>0</v>
      </c>
      <c r="K761" s="28">
        <v>0</v>
      </c>
      <c r="L761" s="28">
        <v>0</v>
      </c>
      <c r="M761" s="28">
        <v>0</v>
      </c>
      <c r="N761" s="28">
        <v>0</v>
      </c>
      <c r="O761" s="28">
        <v>0</v>
      </c>
      <c r="P761" s="28">
        <v>0</v>
      </c>
      <c r="Q761" s="28">
        <v>0</v>
      </c>
      <c r="R761" s="28">
        <v>0</v>
      </c>
      <c r="S761" s="28">
        <v>0</v>
      </c>
      <c r="T761" s="28">
        <v>0</v>
      </c>
      <c r="U761" s="28">
        <v>0</v>
      </c>
      <c r="V761" s="28">
        <v>0</v>
      </c>
      <c r="W761" s="28">
        <v>0</v>
      </c>
      <c r="X761" s="28">
        <v>0</v>
      </c>
    </row>
    <row r="762" spans="1:24" x14ac:dyDescent="0.25">
      <c r="A762" s="37">
        <v>369</v>
      </c>
      <c r="B762" s="42" t="s">
        <v>90</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v>0</v>
      </c>
    </row>
    <row r="763" spans="1:24" x14ac:dyDescent="0.25">
      <c r="A763" s="37">
        <v>370</v>
      </c>
      <c r="B763" s="42" t="s">
        <v>91</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v>0</v>
      </c>
    </row>
    <row r="764" spans="1:24" x14ac:dyDescent="0.25">
      <c r="B764" s="42"/>
      <c r="C764" s="26"/>
      <c r="D764" s="26"/>
      <c r="E764" s="26"/>
      <c r="F764" s="26"/>
      <c r="G764" s="26"/>
      <c r="H764" s="26"/>
      <c r="I764" s="26"/>
      <c r="J764" s="26"/>
      <c r="K764" s="26"/>
      <c r="L764" s="26"/>
      <c r="M764" s="26"/>
      <c r="N764" s="26"/>
      <c r="O764" s="26"/>
      <c r="P764" s="26"/>
      <c r="Q764" s="26"/>
      <c r="R764" s="26"/>
      <c r="S764" s="26"/>
      <c r="T764" s="26"/>
      <c r="U764" s="26"/>
      <c r="V764" s="26"/>
      <c r="W764" s="26"/>
      <c r="X764" s="26"/>
    </row>
    <row r="765" spans="1:24" x14ac:dyDescent="0.25">
      <c r="A765" s="37">
        <v>380</v>
      </c>
      <c r="B765" s="42" t="s">
        <v>37</v>
      </c>
      <c r="C765" s="24">
        <v>0</v>
      </c>
      <c r="D765" s="24">
        <v>0</v>
      </c>
      <c r="E765" s="24">
        <v>0</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v>0</v>
      </c>
    </row>
    <row r="766" spans="1:24" x14ac:dyDescent="0.25">
      <c r="A766" s="37">
        <v>381</v>
      </c>
      <c r="B766" s="42" t="s">
        <v>75</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v>0</v>
      </c>
    </row>
    <row r="767" spans="1:24" x14ac:dyDescent="0.25">
      <c r="A767" s="37">
        <v>382</v>
      </c>
      <c r="B767" s="42" t="s">
        <v>76</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v>0</v>
      </c>
    </row>
    <row r="768" spans="1:24" x14ac:dyDescent="0.25">
      <c r="A768" s="37">
        <v>383</v>
      </c>
      <c r="B768" s="42" t="s">
        <v>40</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v>0</v>
      </c>
    </row>
    <row r="770" spans="1:24" x14ac:dyDescent="0.25">
      <c r="A770" s="37">
        <v>1</v>
      </c>
      <c r="B770" s="42" t="s">
        <v>103</v>
      </c>
      <c r="C770" s="42" t="s">
        <v>103</v>
      </c>
      <c r="D770" s="42"/>
      <c r="E770" s="42"/>
      <c r="F770" s="42"/>
      <c r="G770" s="42"/>
      <c r="H770" s="42"/>
      <c r="I770" s="42"/>
      <c r="J770" s="42"/>
      <c r="K770" s="42"/>
      <c r="L770" s="42"/>
      <c r="M770" s="42"/>
      <c r="N770" s="42"/>
      <c r="O770" s="42"/>
      <c r="P770" s="42"/>
      <c r="Q770" s="42"/>
      <c r="R770" s="42"/>
      <c r="S770" s="42"/>
      <c r="T770" s="42"/>
      <c r="U770" s="42"/>
      <c r="V770" s="42"/>
      <c r="W770" s="42"/>
      <c r="X770" s="42"/>
    </row>
    <row r="771" spans="1:24" x14ac:dyDescent="0.25">
      <c r="A771" s="37">
        <v>283</v>
      </c>
      <c r="B771" s="42" t="s">
        <v>73</v>
      </c>
      <c r="C771" s="42">
        <v>2020</v>
      </c>
      <c r="D771" s="42">
        <v>2021</v>
      </c>
      <c r="E771" s="42">
        <v>2022</v>
      </c>
      <c r="F771" s="42">
        <v>2023</v>
      </c>
      <c r="G771" s="42">
        <v>2024</v>
      </c>
      <c r="H771" s="42">
        <v>2025</v>
      </c>
      <c r="I771" s="42">
        <v>2026</v>
      </c>
      <c r="J771" s="42">
        <v>2027</v>
      </c>
      <c r="K771" s="42">
        <v>2028</v>
      </c>
      <c r="L771" s="42">
        <v>2029</v>
      </c>
      <c r="M771" s="42">
        <v>2030</v>
      </c>
      <c r="N771" s="42">
        <v>2031</v>
      </c>
      <c r="O771" s="42">
        <v>2032</v>
      </c>
      <c r="P771" s="42">
        <v>2033</v>
      </c>
      <c r="Q771" s="42">
        <v>2034</v>
      </c>
      <c r="R771" s="42">
        <v>2035</v>
      </c>
      <c r="S771" s="42">
        <v>2036</v>
      </c>
      <c r="T771" s="42">
        <v>2037</v>
      </c>
      <c r="U771" s="42">
        <v>2038</v>
      </c>
      <c r="V771" s="42">
        <v>2039</v>
      </c>
      <c r="W771" s="42">
        <v>2040</v>
      </c>
      <c r="X771" s="42">
        <v>2041</v>
      </c>
    </row>
    <row r="772" spans="1:24" x14ac:dyDescent="0.25">
      <c r="A772" s="37">
        <v>285</v>
      </c>
      <c r="B772" s="42" t="s">
        <v>104</v>
      </c>
      <c r="C772" s="24">
        <v>0</v>
      </c>
      <c r="D772" s="24">
        <v>0</v>
      </c>
      <c r="E772" s="24">
        <v>0</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v>0</v>
      </c>
    </row>
    <row r="773" spans="1:24" x14ac:dyDescent="0.25">
      <c r="A773" s="37">
        <v>287</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v>0</v>
      </c>
    </row>
    <row r="774" spans="1:24" x14ac:dyDescent="0.25">
      <c r="A774" s="37">
        <v>289</v>
      </c>
      <c r="B774" s="42" t="s">
        <v>105</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v>0</v>
      </c>
    </row>
    <row r="775" spans="1:24" x14ac:dyDescent="0.25">
      <c r="A775" s="37">
        <v>299</v>
      </c>
      <c r="B775" s="42" t="s">
        <v>78</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v>0</v>
      </c>
    </row>
    <row r="776" spans="1:24" x14ac:dyDescent="0.25">
      <c r="A776" s="37">
        <v>301</v>
      </c>
      <c r="B776" s="42" t="s">
        <v>106</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v>0</v>
      </c>
    </row>
    <row r="777" spans="1:24" x14ac:dyDescent="0.25">
      <c r="A777" s="37">
        <v>303</v>
      </c>
      <c r="B777" s="42" t="s">
        <v>107</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v>0</v>
      </c>
    </row>
    <row r="778" spans="1:24" x14ac:dyDescent="0.25">
      <c r="B778" s="42"/>
      <c r="C778" s="26"/>
      <c r="D778" s="26"/>
      <c r="E778" s="26"/>
      <c r="F778" s="26"/>
      <c r="G778" s="26"/>
      <c r="H778" s="26"/>
      <c r="I778" s="26"/>
      <c r="J778" s="26"/>
      <c r="K778" s="26"/>
      <c r="L778" s="26"/>
      <c r="M778" s="26"/>
      <c r="N778" s="26"/>
      <c r="O778" s="26"/>
      <c r="P778" s="26"/>
      <c r="Q778" s="26"/>
      <c r="R778" s="26"/>
      <c r="S778" s="26"/>
      <c r="T778" s="26"/>
      <c r="U778" s="26"/>
      <c r="V778" s="26"/>
      <c r="W778" s="26"/>
      <c r="X778" s="26"/>
    </row>
    <row r="779" spans="1:24" x14ac:dyDescent="0.25">
      <c r="A779" s="37">
        <v>330</v>
      </c>
      <c r="B779" s="42" t="s">
        <v>82</v>
      </c>
      <c r="C779" s="36">
        <v>0</v>
      </c>
      <c r="D779" s="36">
        <v>0</v>
      </c>
      <c r="E779" s="36">
        <v>0</v>
      </c>
      <c r="F779" s="36">
        <v>0</v>
      </c>
      <c r="G779" s="36">
        <v>0</v>
      </c>
      <c r="H779" s="36">
        <v>0</v>
      </c>
      <c r="I779" s="36">
        <v>0</v>
      </c>
      <c r="J779" s="36">
        <v>0</v>
      </c>
      <c r="K779" s="36">
        <v>0</v>
      </c>
      <c r="L779" s="36">
        <v>0</v>
      </c>
      <c r="M779" s="36">
        <v>0</v>
      </c>
      <c r="N779" s="36">
        <v>0</v>
      </c>
      <c r="O779" s="36">
        <v>0</v>
      </c>
      <c r="P779" s="36">
        <v>0</v>
      </c>
      <c r="Q779" s="36">
        <v>0</v>
      </c>
      <c r="R779" s="36">
        <v>0</v>
      </c>
      <c r="S779" s="36">
        <v>0</v>
      </c>
      <c r="T779" s="36">
        <v>0</v>
      </c>
      <c r="U779" s="36">
        <v>0</v>
      </c>
      <c r="V779" s="36">
        <v>0</v>
      </c>
      <c r="W779" s="36">
        <v>0</v>
      </c>
      <c r="X779" s="36" t="e">
        <v>#REF!</v>
      </c>
    </row>
    <row r="780" spans="1:24" x14ac:dyDescent="0.25">
      <c r="A780" s="37">
        <v>331</v>
      </c>
      <c r="B780" s="42" t="s">
        <v>83</v>
      </c>
      <c r="C780" s="28">
        <v>0</v>
      </c>
      <c r="D780" s="28">
        <v>0</v>
      </c>
      <c r="E780" s="28">
        <v>0</v>
      </c>
      <c r="F780" s="28">
        <v>0</v>
      </c>
      <c r="G780" s="28">
        <v>0</v>
      </c>
      <c r="H780" s="28">
        <v>0</v>
      </c>
      <c r="I780" s="28">
        <v>0</v>
      </c>
      <c r="J780" s="28">
        <v>0</v>
      </c>
      <c r="K780" s="28">
        <v>0</v>
      </c>
      <c r="L780" s="28">
        <v>0</v>
      </c>
      <c r="M780" s="28">
        <v>0</v>
      </c>
      <c r="N780" s="28">
        <v>0</v>
      </c>
      <c r="O780" s="28">
        <v>0</v>
      </c>
      <c r="P780" s="28">
        <v>0</v>
      </c>
      <c r="Q780" s="28">
        <v>0</v>
      </c>
      <c r="R780" s="28">
        <v>0</v>
      </c>
      <c r="S780" s="28">
        <v>0</v>
      </c>
      <c r="T780" s="28">
        <v>0</v>
      </c>
      <c r="U780" s="28">
        <v>0</v>
      </c>
      <c r="V780" s="28">
        <v>0</v>
      </c>
      <c r="W780" s="28">
        <v>0</v>
      </c>
      <c r="X780" s="28">
        <v>0</v>
      </c>
    </row>
    <row r="781" spans="1:24" x14ac:dyDescent="0.25">
      <c r="A781" s="37">
        <v>332</v>
      </c>
      <c r="B781" s="42" t="s">
        <v>84</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v>0</v>
      </c>
    </row>
    <row r="782" spans="1:24" x14ac:dyDescent="0.25">
      <c r="A782" s="37">
        <v>336</v>
      </c>
      <c r="B782" s="42" t="s">
        <v>85</v>
      </c>
      <c r="C782" s="28">
        <v>1</v>
      </c>
      <c r="D782" s="28">
        <v>1</v>
      </c>
      <c r="E782" s="28">
        <v>1</v>
      </c>
      <c r="F782" s="28">
        <v>1</v>
      </c>
      <c r="G782" s="28">
        <v>1</v>
      </c>
      <c r="H782" s="28">
        <v>1</v>
      </c>
      <c r="I782" s="28">
        <v>1</v>
      </c>
      <c r="J782" s="28">
        <v>1</v>
      </c>
      <c r="K782" s="28">
        <v>1</v>
      </c>
      <c r="L782" s="28">
        <v>1</v>
      </c>
      <c r="M782" s="28">
        <v>1</v>
      </c>
      <c r="N782" s="28">
        <v>1</v>
      </c>
      <c r="O782" s="28">
        <v>1</v>
      </c>
      <c r="P782" s="28">
        <v>1</v>
      </c>
      <c r="Q782" s="28">
        <v>1</v>
      </c>
      <c r="R782" s="28">
        <v>1</v>
      </c>
      <c r="S782" s="28">
        <v>1</v>
      </c>
      <c r="T782" s="28">
        <v>1</v>
      </c>
      <c r="U782" s="28">
        <v>1</v>
      </c>
      <c r="V782" s="28">
        <v>1</v>
      </c>
      <c r="W782" s="28">
        <v>1</v>
      </c>
      <c r="X782" s="28">
        <v>1</v>
      </c>
    </row>
    <row r="783" spans="1:24" x14ac:dyDescent="0.25">
      <c r="B783" s="42"/>
      <c r="C783" s="26"/>
      <c r="D783" s="26"/>
      <c r="E783" s="26"/>
      <c r="F783" s="26"/>
      <c r="G783" s="26"/>
      <c r="H783" s="26"/>
      <c r="I783" s="26"/>
      <c r="J783" s="26"/>
      <c r="K783" s="26"/>
      <c r="L783" s="26"/>
      <c r="M783" s="26"/>
      <c r="N783" s="26"/>
      <c r="O783" s="26"/>
      <c r="P783" s="26"/>
      <c r="Q783" s="26"/>
      <c r="R783" s="26"/>
      <c r="S783" s="26"/>
      <c r="T783" s="26"/>
      <c r="U783" s="26"/>
      <c r="V783" s="26"/>
      <c r="W783" s="26"/>
      <c r="X783" s="26"/>
    </row>
    <row r="784" spans="1:24" x14ac:dyDescent="0.25">
      <c r="A784" s="37">
        <v>339</v>
      </c>
      <c r="B784" s="42" t="s">
        <v>86</v>
      </c>
      <c r="C784" s="24">
        <v>0</v>
      </c>
      <c r="D784" s="24">
        <v>0</v>
      </c>
      <c r="E784" s="24">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v>0</v>
      </c>
    </row>
    <row r="785" spans="1:24" x14ac:dyDescent="0.25">
      <c r="A785" s="37">
        <v>340</v>
      </c>
      <c r="B785" s="42" t="s">
        <v>87</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v>0</v>
      </c>
    </row>
    <row r="786" spans="1:24" x14ac:dyDescent="0.25">
      <c r="B786" s="42"/>
      <c r="C786" s="26"/>
      <c r="D786" s="26"/>
      <c r="E786" s="26"/>
      <c r="F786" s="26"/>
      <c r="G786" s="26"/>
      <c r="H786" s="26"/>
      <c r="I786" s="26"/>
      <c r="J786" s="26"/>
      <c r="K786" s="26"/>
      <c r="L786" s="26"/>
      <c r="M786" s="26"/>
      <c r="N786" s="26"/>
      <c r="O786" s="26"/>
      <c r="P786" s="26"/>
      <c r="Q786" s="26"/>
      <c r="R786" s="26"/>
      <c r="S786" s="26"/>
      <c r="T786" s="26"/>
      <c r="U786" s="26"/>
      <c r="V786" s="26"/>
      <c r="W786" s="26"/>
      <c r="X786" s="26"/>
    </row>
    <row r="787" spans="1:24" x14ac:dyDescent="0.25">
      <c r="A787" s="37">
        <v>366</v>
      </c>
      <c r="B787" s="42" t="s">
        <v>88</v>
      </c>
      <c r="C787" s="36">
        <v>0</v>
      </c>
      <c r="D787" s="36">
        <v>0</v>
      </c>
      <c r="E787" s="36">
        <v>0</v>
      </c>
      <c r="F787" s="36">
        <v>0</v>
      </c>
      <c r="G787" s="36">
        <v>0</v>
      </c>
      <c r="H787" s="36">
        <v>0</v>
      </c>
      <c r="I787" s="36">
        <v>0</v>
      </c>
      <c r="J787" s="36">
        <v>0</v>
      </c>
      <c r="K787" s="36">
        <v>0</v>
      </c>
      <c r="L787" s="36">
        <v>0</v>
      </c>
      <c r="M787" s="36">
        <v>0</v>
      </c>
      <c r="N787" s="36">
        <v>0</v>
      </c>
      <c r="O787" s="36">
        <v>0</v>
      </c>
      <c r="P787" s="36">
        <v>0</v>
      </c>
      <c r="Q787" s="36">
        <v>0</v>
      </c>
      <c r="R787" s="36">
        <v>0</v>
      </c>
      <c r="S787" s="36">
        <v>0</v>
      </c>
      <c r="T787" s="36">
        <v>0</v>
      </c>
      <c r="U787" s="36">
        <v>0</v>
      </c>
      <c r="V787" s="36">
        <v>0</v>
      </c>
      <c r="W787" s="36">
        <v>0</v>
      </c>
      <c r="X787" s="36" t="e">
        <v>#REF!</v>
      </c>
    </row>
    <row r="788" spans="1:24" x14ac:dyDescent="0.25">
      <c r="A788" s="37">
        <v>368</v>
      </c>
      <c r="B788" s="42" t="s">
        <v>89</v>
      </c>
      <c r="C788" s="28">
        <v>0</v>
      </c>
      <c r="D788" s="28">
        <v>0</v>
      </c>
      <c r="E788" s="28">
        <v>0</v>
      </c>
      <c r="F788" s="28">
        <v>0</v>
      </c>
      <c r="G788" s="28">
        <v>0</v>
      </c>
      <c r="H788" s="28">
        <v>0</v>
      </c>
      <c r="I788" s="28">
        <v>0</v>
      </c>
      <c r="J788" s="28">
        <v>0</v>
      </c>
      <c r="K788" s="28">
        <v>0</v>
      </c>
      <c r="L788" s="28">
        <v>0</v>
      </c>
      <c r="M788" s="28">
        <v>0</v>
      </c>
      <c r="N788" s="28">
        <v>0</v>
      </c>
      <c r="O788" s="28">
        <v>0</v>
      </c>
      <c r="P788" s="28">
        <v>0</v>
      </c>
      <c r="Q788" s="28">
        <v>0</v>
      </c>
      <c r="R788" s="28">
        <v>0</v>
      </c>
      <c r="S788" s="28">
        <v>0</v>
      </c>
      <c r="T788" s="28">
        <v>0</v>
      </c>
      <c r="U788" s="28">
        <v>0</v>
      </c>
      <c r="V788" s="28">
        <v>0</v>
      </c>
      <c r="W788" s="28">
        <v>0</v>
      </c>
      <c r="X788" s="28">
        <v>0</v>
      </c>
    </row>
    <row r="789" spans="1:24" x14ac:dyDescent="0.25">
      <c r="A789" s="37">
        <v>369</v>
      </c>
      <c r="B789" s="42" t="s">
        <v>90</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v>0</v>
      </c>
    </row>
    <row r="790" spans="1:24" x14ac:dyDescent="0.25">
      <c r="A790" s="37">
        <v>370</v>
      </c>
      <c r="B790" s="42" t="s">
        <v>91</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v>0</v>
      </c>
    </row>
    <row r="791" spans="1:24" x14ac:dyDescent="0.25">
      <c r="B791" s="42"/>
      <c r="C791" s="26"/>
      <c r="D791" s="26"/>
      <c r="E791" s="26"/>
      <c r="F791" s="26"/>
      <c r="G791" s="26"/>
      <c r="H791" s="26"/>
      <c r="I791" s="26"/>
      <c r="J791" s="26"/>
      <c r="K791" s="26"/>
      <c r="L791" s="26"/>
      <c r="M791" s="26"/>
      <c r="N791" s="26"/>
      <c r="O791" s="26"/>
      <c r="P791" s="26"/>
      <c r="Q791" s="26"/>
      <c r="R791" s="26"/>
      <c r="S791" s="26"/>
      <c r="T791" s="26"/>
      <c r="U791" s="26"/>
      <c r="V791" s="26"/>
      <c r="W791" s="26"/>
      <c r="X791" s="26"/>
    </row>
    <row r="792" spans="1:24" x14ac:dyDescent="0.25">
      <c r="A792" s="37">
        <v>380</v>
      </c>
      <c r="B792" s="42" t="s">
        <v>37</v>
      </c>
      <c r="C792" s="24">
        <v>0</v>
      </c>
      <c r="D792" s="24">
        <v>0</v>
      </c>
      <c r="E792" s="24">
        <v>0</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v>0</v>
      </c>
    </row>
    <row r="793" spans="1:24" x14ac:dyDescent="0.25">
      <c r="A793" s="37">
        <v>381</v>
      </c>
      <c r="B793" s="42" t="s">
        <v>75</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v>0</v>
      </c>
    </row>
    <row r="794" spans="1:24" x14ac:dyDescent="0.25">
      <c r="A794" s="37">
        <v>382</v>
      </c>
      <c r="B794" s="42" t="s">
        <v>76</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v>0</v>
      </c>
    </row>
    <row r="795" spans="1:24" x14ac:dyDescent="0.25">
      <c r="A795" s="37">
        <v>383</v>
      </c>
      <c r="B795" s="42" t="s">
        <v>40</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v>0</v>
      </c>
    </row>
    <row r="797" spans="1:24" x14ac:dyDescent="0.25">
      <c r="A797" s="37">
        <v>1</v>
      </c>
      <c r="B797" s="42" t="s">
        <v>103</v>
      </c>
      <c r="C797" s="42" t="s">
        <v>103</v>
      </c>
      <c r="D797" s="42"/>
      <c r="E797" s="42"/>
      <c r="F797" s="42"/>
      <c r="G797" s="42"/>
      <c r="H797" s="42"/>
      <c r="I797" s="42"/>
      <c r="J797" s="42"/>
      <c r="K797" s="42"/>
      <c r="L797" s="42"/>
      <c r="M797" s="42"/>
      <c r="N797" s="42"/>
      <c r="O797" s="42"/>
      <c r="P797" s="42"/>
      <c r="Q797" s="42"/>
      <c r="R797" s="42"/>
      <c r="S797" s="42"/>
      <c r="T797" s="42"/>
      <c r="U797" s="42"/>
      <c r="V797" s="42"/>
      <c r="W797" s="42"/>
      <c r="X797" s="42"/>
    </row>
    <row r="798" spans="1:24" x14ac:dyDescent="0.25">
      <c r="A798" s="37">
        <v>283</v>
      </c>
      <c r="B798" s="42" t="s">
        <v>73</v>
      </c>
      <c r="C798" s="42">
        <v>2020</v>
      </c>
      <c r="D798" s="42">
        <v>2021</v>
      </c>
      <c r="E798" s="42">
        <v>2022</v>
      </c>
      <c r="F798" s="42">
        <v>2023</v>
      </c>
      <c r="G798" s="42">
        <v>2024</v>
      </c>
      <c r="H798" s="42">
        <v>2025</v>
      </c>
      <c r="I798" s="42">
        <v>2026</v>
      </c>
      <c r="J798" s="42">
        <v>2027</v>
      </c>
      <c r="K798" s="42">
        <v>2028</v>
      </c>
      <c r="L798" s="42">
        <v>2029</v>
      </c>
      <c r="M798" s="42">
        <v>2030</v>
      </c>
      <c r="N798" s="42">
        <v>2031</v>
      </c>
      <c r="O798" s="42">
        <v>2032</v>
      </c>
      <c r="P798" s="42">
        <v>2033</v>
      </c>
      <c r="Q798" s="42">
        <v>2034</v>
      </c>
      <c r="R798" s="42">
        <v>2035</v>
      </c>
      <c r="S798" s="42">
        <v>2036</v>
      </c>
      <c r="T798" s="42">
        <v>2037</v>
      </c>
      <c r="U798" s="42">
        <v>2038</v>
      </c>
      <c r="V798" s="42">
        <v>2039</v>
      </c>
      <c r="W798" s="42">
        <v>2040</v>
      </c>
      <c r="X798" s="42">
        <v>2041</v>
      </c>
    </row>
    <row r="799" spans="1:24" x14ac:dyDescent="0.25">
      <c r="A799" s="37">
        <v>285</v>
      </c>
      <c r="B799" s="42" t="s">
        <v>104</v>
      </c>
      <c r="C799" s="24">
        <v>0</v>
      </c>
      <c r="D799" s="24">
        <v>0</v>
      </c>
      <c r="E799" s="24">
        <v>0</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v>0</v>
      </c>
    </row>
    <row r="800" spans="1:24" x14ac:dyDescent="0.25">
      <c r="A800" s="37">
        <v>287</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v>0</v>
      </c>
    </row>
    <row r="801" spans="1:24" x14ac:dyDescent="0.25">
      <c r="A801" s="37">
        <v>289</v>
      </c>
      <c r="B801" s="42" t="s">
        <v>105</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v>0</v>
      </c>
    </row>
    <row r="802" spans="1:24" x14ac:dyDescent="0.25">
      <c r="A802" s="37">
        <v>299</v>
      </c>
      <c r="B802" s="42" t="s">
        <v>78</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v>0</v>
      </c>
    </row>
    <row r="803" spans="1:24" x14ac:dyDescent="0.25">
      <c r="A803" s="37">
        <v>301</v>
      </c>
      <c r="B803" s="42" t="s">
        <v>106</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v>0</v>
      </c>
    </row>
    <row r="804" spans="1:24" x14ac:dyDescent="0.25">
      <c r="A804" s="37">
        <v>303</v>
      </c>
      <c r="B804" s="42" t="s">
        <v>107</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v>0</v>
      </c>
    </row>
    <row r="805" spans="1:24" x14ac:dyDescent="0.25">
      <c r="B805" s="42"/>
      <c r="C805" s="26"/>
      <c r="D805" s="26"/>
      <c r="E805" s="26"/>
      <c r="F805" s="26"/>
      <c r="G805" s="26"/>
      <c r="H805" s="26"/>
      <c r="I805" s="26"/>
      <c r="J805" s="26"/>
      <c r="K805" s="26"/>
      <c r="L805" s="26"/>
      <c r="M805" s="26"/>
      <c r="N805" s="26"/>
      <c r="O805" s="26"/>
      <c r="P805" s="26"/>
      <c r="Q805" s="26"/>
      <c r="R805" s="26"/>
      <c r="S805" s="26"/>
      <c r="T805" s="26"/>
      <c r="U805" s="26"/>
      <c r="V805" s="26"/>
      <c r="W805" s="26"/>
      <c r="X805" s="26"/>
    </row>
    <row r="806" spans="1:24" x14ac:dyDescent="0.25">
      <c r="A806" s="37">
        <v>330</v>
      </c>
      <c r="B806" s="42" t="s">
        <v>82</v>
      </c>
      <c r="C806" s="36">
        <v>0</v>
      </c>
      <c r="D806" s="36">
        <v>0</v>
      </c>
      <c r="E806" s="36">
        <v>0</v>
      </c>
      <c r="F806" s="36">
        <v>0</v>
      </c>
      <c r="G806" s="36">
        <v>0</v>
      </c>
      <c r="H806" s="36">
        <v>0</v>
      </c>
      <c r="I806" s="36">
        <v>0</v>
      </c>
      <c r="J806" s="36">
        <v>0</v>
      </c>
      <c r="K806" s="36">
        <v>0</v>
      </c>
      <c r="L806" s="36">
        <v>0</v>
      </c>
      <c r="M806" s="36">
        <v>0</v>
      </c>
      <c r="N806" s="36">
        <v>0</v>
      </c>
      <c r="O806" s="36">
        <v>0</v>
      </c>
      <c r="P806" s="36">
        <v>0</v>
      </c>
      <c r="Q806" s="36">
        <v>0</v>
      </c>
      <c r="R806" s="36">
        <v>0</v>
      </c>
      <c r="S806" s="36">
        <v>0</v>
      </c>
      <c r="T806" s="36">
        <v>0</v>
      </c>
      <c r="U806" s="36">
        <v>0</v>
      </c>
      <c r="V806" s="36">
        <v>0</v>
      </c>
      <c r="W806" s="36">
        <v>0</v>
      </c>
      <c r="X806" s="36" t="e">
        <v>#REF!</v>
      </c>
    </row>
    <row r="807" spans="1:24" x14ac:dyDescent="0.25">
      <c r="A807" s="37">
        <v>331</v>
      </c>
      <c r="B807" s="42" t="s">
        <v>83</v>
      </c>
      <c r="C807" s="28">
        <v>0</v>
      </c>
      <c r="D807" s="28">
        <v>0</v>
      </c>
      <c r="E807" s="28">
        <v>0</v>
      </c>
      <c r="F807" s="28">
        <v>0</v>
      </c>
      <c r="G807" s="28">
        <v>0</v>
      </c>
      <c r="H807" s="28">
        <v>0</v>
      </c>
      <c r="I807" s="28">
        <v>0</v>
      </c>
      <c r="J807" s="28">
        <v>0</v>
      </c>
      <c r="K807" s="28">
        <v>0</v>
      </c>
      <c r="L807" s="28">
        <v>0</v>
      </c>
      <c r="M807" s="28">
        <v>0</v>
      </c>
      <c r="N807" s="28">
        <v>0</v>
      </c>
      <c r="O807" s="28">
        <v>0</v>
      </c>
      <c r="P807" s="28">
        <v>0</v>
      </c>
      <c r="Q807" s="28">
        <v>0</v>
      </c>
      <c r="R807" s="28">
        <v>0</v>
      </c>
      <c r="S807" s="28">
        <v>0</v>
      </c>
      <c r="T807" s="28">
        <v>0</v>
      </c>
      <c r="U807" s="28">
        <v>0</v>
      </c>
      <c r="V807" s="28">
        <v>0</v>
      </c>
      <c r="W807" s="28">
        <v>0</v>
      </c>
      <c r="X807" s="28">
        <v>0</v>
      </c>
    </row>
    <row r="808" spans="1:24" x14ac:dyDescent="0.25">
      <c r="A808" s="37">
        <v>332</v>
      </c>
      <c r="B808" s="42" t="s">
        <v>84</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v>0</v>
      </c>
    </row>
    <row r="809" spans="1:24" x14ac:dyDescent="0.25">
      <c r="A809" s="37">
        <v>336</v>
      </c>
      <c r="B809" s="42" t="s">
        <v>85</v>
      </c>
      <c r="C809" s="28">
        <v>1</v>
      </c>
      <c r="D809" s="28">
        <v>1</v>
      </c>
      <c r="E809" s="28">
        <v>1</v>
      </c>
      <c r="F809" s="28">
        <v>1</v>
      </c>
      <c r="G809" s="28">
        <v>1</v>
      </c>
      <c r="H809" s="28">
        <v>1</v>
      </c>
      <c r="I809" s="28">
        <v>1</v>
      </c>
      <c r="J809" s="28">
        <v>1</v>
      </c>
      <c r="K809" s="28">
        <v>1</v>
      </c>
      <c r="L809" s="28">
        <v>1</v>
      </c>
      <c r="M809" s="28">
        <v>1</v>
      </c>
      <c r="N809" s="28">
        <v>1</v>
      </c>
      <c r="O809" s="28">
        <v>1</v>
      </c>
      <c r="P809" s="28">
        <v>1</v>
      </c>
      <c r="Q809" s="28">
        <v>1</v>
      </c>
      <c r="R809" s="28">
        <v>1</v>
      </c>
      <c r="S809" s="28">
        <v>1</v>
      </c>
      <c r="T809" s="28">
        <v>1</v>
      </c>
      <c r="U809" s="28">
        <v>1</v>
      </c>
      <c r="V809" s="28">
        <v>1</v>
      </c>
      <c r="W809" s="28">
        <v>1</v>
      </c>
      <c r="X809" s="28">
        <v>1</v>
      </c>
    </row>
    <row r="810" spans="1:24" x14ac:dyDescent="0.25">
      <c r="B810" s="42"/>
      <c r="C810" s="26"/>
      <c r="D810" s="26"/>
      <c r="E810" s="26"/>
      <c r="F810" s="26"/>
      <c r="G810" s="26"/>
      <c r="H810" s="26"/>
      <c r="I810" s="26"/>
      <c r="J810" s="26"/>
      <c r="K810" s="26"/>
      <c r="L810" s="26"/>
      <c r="M810" s="26"/>
      <c r="N810" s="26"/>
      <c r="O810" s="26"/>
      <c r="P810" s="26"/>
      <c r="Q810" s="26"/>
      <c r="R810" s="26"/>
      <c r="S810" s="26"/>
      <c r="T810" s="26"/>
      <c r="U810" s="26"/>
      <c r="V810" s="26"/>
      <c r="W810" s="26"/>
      <c r="X810" s="26"/>
    </row>
    <row r="811" spans="1:24" x14ac:dyDescent="0.25">
      <c r="A811" s="37">
        <v>339</v>
      </c>
      <c r="B811" s="42" t="s">
        <v>86</v>
      </c>
      <c r="C811" s="24">
        <v>0</v>
      </c>
      <c r="D811" s="24">
        <v>0</v>
      </c>
      <c r="E811" s="24">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v>0</v>
      </c>
    </row>
    <row r="812" spans="1:24" x14ac:dyDescent="0.25">
      <c r="A812" s="37">
        <v>340</v>
      </c>
      <c r="B812" s="42" t="s">
        <v>87</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v>0</v>
      </c>
    </row>
    <row r="813" spans="1:24" x14ac:dyDescent="0.25">
      <c r="B813" s="42"/>
      <c r="C813" s="26"/>
      <c r="D813" s="26"/>
      <c r="E813" s="26"/>
      <c r="F813" s="26"/>
      <c r="G813" s="26"/>
      <c r="H813" s="26"/>
      <c r="I813" s="26"/>
      <c r="J813" s="26"/>
      <c r="K813" s="26"/>
      <c r="L813" s="26"/>
      <c r="M813" s="26"/>
      <c r="N813" s="26"/>
      <c r="O813" s="26"/>
      <c r="P813" s="26"/>
      <c r="Q813" s="26"/>
      <c r="R813" s="26"/>
      <c r="S813" s="26"/>
      <c r="T813" s="26"/>
      <c r="U813" s="26"/>
      <c r="V813" s="26"/>
      <c r="W813" s="26"/>
      <c r="X813" s="26"/>
    </row>
    <row r="814" spans="1:24" x14ac:dyDescent="0.25">
      <c r="A814" s="37">
        <v>366</v>
      </c>
      <c r="B814" s="42" t="s">
        <v>88</v>
      </c>
      <c r="C814" s="36">
        <v>0</v>
      </c>
      <c r="D814" s="36">
        <v>0</v>
      </c>
      <c r="E814" s="36">
        <v>0</v>
      </c>
      <c r="F814" s="36">
        <v>0</v>
      </c>
      <c r="G814" s="36">
        <v>0</v>
      </c>
      <c r="H814" s="36">
        <v>0</v>
      </c>
      <c r="I814" s="36">
        <v>0</v>
      </c>
      <c r="J814" s="36">
        <v>0</v>
      </c>
      <c r="K814" s="36">
        <v>0</v>
      </c>
      <c r="L814" s="36">
        <v>0</v>
      </c>
      <c r="M814" s="36">
        <v>0</v>
      </c>
      <c r="N814" s="36">
        <v>0</v>
      </c>
      <c r="O814" s="36">
        <v>0</v>
      </c>
      <c r="P814" s="36">
        <v>0</v>
      </c>
      <c r="Q814" s="36">
        <v>0</v>
      </c>
      <c r="R814" s="36">
        <v>0</v>
      </c>
      <c r="S814" s="36">
        <v>0</v>
      </c>
      <c r="T814" s="36">
        <v>0</v>
      </c>
      <c r="U814" s="36">
        <v>0</v>
      </c>
      <c r="V814" s="36">
        <v>0</v>
      </c>
      <c r="W814" s="36">
        <v>0</v>
      </c>
      <c r="X814" s="36" t="e">
        <v>#REF!</v>
      </c>
    </row>
    <row r="815" spans="1:24" x14ac:dyDescent="0.25">
      <c r="A815" s="37">
        <v>368</v>
      </c>
      <c r="B815" s="42" t="s">
        <v>89</v>
      </c>
      <c r="C815" s="28">
        <v>0</v>
      </c>
      <c r="D815" s="28">
        <v>0</v>
      </c>
      <c r="E815" s="28">
        <v>0</v>
      </c>
      <c r="F815" s="28">
        <v>0</v>
      </c>
      <c r="G815" s="28">
        <v>0</v>
      </c>
      <c r="H815" s="28">
        <v>0</v>
      </c>
      <c r="I815" s="28">
        <v>0</v>
      </c>
      <c r="J815" s="28">
        <v>0</v>
      </c>
      <c r="K815" s="28">
        <v>0</v>
      </c>
      <c r="L815" s="28">
        <v>0</v>
      </c>
      <c r="M815" s="28">
        <v>0</v>
      </c>
      <c r="N815" s="28">
        <v>0</v>
      </c>
      <c r="O815" s="28">
        <v>0</v>
      </c>
      <c r="P815" s="28">
        <v>0</v>
      </c>
      <c r="Q815" s="28">
        <v>0</v>
      </c>
      <c r="R815" s="28">
        <v>0</v>
      </c>
      <c r="S815" s="28">
        <v>0</v>
      </c>
      <c r="T815" s="28">
        <v>0</v>
      </c>
      <c r="U815" s="28">
        <v>0</v>
      </c>
      <c r="V815" s="28">
        <v>0</v>
      </c>
      <c r="W815" s="28">
        <v>0</v>
      </c>
      <c r="X815" s="28">
        <v>0</v>
      </c>
    </row>
    <row r="816" spans="1:24" x14ac:dyDescent="0.25">
      <c r="A816" s="37">
        <v>369</v>
      </c>
      <c r="B816" s="42" t="s">
        <v>90</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v>0</v>
      </c>
    </row>
    <row r="817" spans="1:24" x14ac:dyDescent="0.25">
      <c r="A817" s="37">
        <v>370</v>
      </c>
      <c r="B817" s="42" t="s">
        <v>91</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v>0</v>
      </c>
    </row>
    <row r="818" spans="1:24" x14ac:dyDescent="0.25">
      <c r="B818" s="42"/>
      <c r="C818" s="26"/>
      <c r="D818" s="26"/>
      <c r="E818" s="26"/>
      <c r="F818" s="26"/>
      <c r="G818" s="26"/>
      <c r="H818" s="26"/>
      <c r="I818" s="26"/>
      <c r="J818" s="26"/>
      <c r="K818" s="26"/>
      <c r="L818" s="26"/>
      <c r="M818" s="26"/>
      <c r="N818" s="26"/>
      <c r="O818" s="26"/>
      <c r="P818" s="26"/>
      <c r="Q818" s="26"/>
      <c r="R818" s="26"/>
      <c r="S818" s="26"/>
      <c r="T818" s="26"/>
      <c r="U818" s="26"/>
      <c r="V818" s="26"/>
      <c r="W818" s="26"/>
      <c r="X818" s="26"/>
    </row>
    <row r="819" spans="1:24" x14ac:dyDescent="0.25">
      <c r="A819" s="37">
        <v>380</v>
      </c>
      <c r="B819" s="42" t="s">
        <v>37</v>
      </c>
      <c r="C819" s="24">
        <v>0</v>
      </c>
      <c r="D819" s="24">
        <v>0</v>
      </c>
      <c r="E819" s="24">
        <v>0</v>
      </c>
      <c r="F819" s="24">
        <v>0</v>
      </c>
      <c r="G819" s="24">
        <v>0</v>
      </c>
      <c r="H819" s="24">
        <v>0</v>
      </c>
      <c r="I819" s="24">
        <v>0</v>
      </c>
      <c r="J819" s="24">
        <v>0</v>
      </c>
      <c r="K819" s="24">
        <v>0</v>
      </c>
      <c r="L819" s="24">
        <v>0</v>
      </c>
      <c r="M819" s="24">
        <v>0</v>
      </c>
      <c r="N819" s="24">
        <v>0</v>
      </c>
      <c r="O819" s="24">
        <v>0</v>
      </c>
      <c r="P819" s="24">
        <v>0</v>
      </c>
      <c r="Q819" s="24">
        <v>0</v>
      </c>
      <c r="R819" s="24">
        <v>0</v>
      </c>
      <c r="S819" s="24">
        <v>0</v>
      </c>
      <c r="T819" s="24">
        <v>0</v>
      </c>
      <c r="U819" s="24">
        <v>0</v>
      </c>
      <c r="V819" s="24">
        <v>0</v>
      </c>
      <c r="W819" s="24">
        <v>0</v>
      </c>
      <c r="X819" s="24">
        <v>0</v>
      </c>
    </row>
    <row r="820" spans="1:24" x14ac:dyDescent="0.25">
      <c r="A820" s="37">
        <v>381</v>
      </c>
      <c r="B820" s="42" t="s">
        <v>75</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v>0</v>
      </c>
    </row>
    <row r="821" spans="1:24" x14ac:dyDescent="0.25">
      <c r="A821" s="37">
        <v>382</v>
      </c>
      <c r="B821" s="42" t="s">
        <v>76</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v>0</v>
      </c>
    </row>
    <row r="822" spans="1:24" x14ac:dyDescent="0.25">
      <c r="A822" s="37">
        <v>383</v>
      </c>
      <c r="B822" s="42" t="s">
        <v>40</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v>0</v>
      </c>
    </row>
    <row r="824" spans="1:24" x14ac:dyDescent="0.25">
      <c r="A824" s="37">
        <v>1</v>
      </c>
      <c r="B824" s="42" t="s">
        <v>103</v>
      </c>
      <c r="C824" s="42" t="s">
        <v>103</v>
      </c>
      <c r="D824" s="42"/>
      <c r="E824" s="42"/>
      <c r="F824" s="42"/>
      <c r="G824" s="42"/>
      <c r="H824" s="42"/>
      <c r="I824" s="42"/>
      <c r="J824" s="42"/>
      <c r="K824" s="42"/>
      <c r="L824" s="42"/>
      <c r="M824" s="42"/>
      <c r="N824" s="42"/>
      <c r="O824" s="42"/>
      <c r="P824" s="42"/>
      <c r="Q824" s="42"/>
      <c r="R824" s="42"/>
      <c r="S824" s="42"/>
      <c r="T824" s="42"/>
      <c r="U824" s="42"/>
      <c r="V824" s="42"/>
      <c r="W824" s="42"/>
      <c r="X824" s="42"/>
    </row>
    <row r="825" spans="1:24" x14ac:dyDescent="0.25">
      <c r="A825" s="37">
        <v>283</v>
      </c>
      <c r="B825" s="42" t="s">
        <v>73</v>
      </c>
      <c r="C825" s="42">
        <v>2020</v>
      </c>
      <c r="D825" s="42">
        <v>2021</v>
      </c>
      <c r="E825" s="42">
        <v>2022</v>
      </c>
      <c r="F825" s="42">
        <v>2023</v>
      </c>
      <c r="G825" s="42">
        <v>2024</v>
      </c>
      <c r="H825" s="42">
        <v>2025</v>
      </c>
      <c r="I825" s="42">
        <v>2026</v>
      </c>
      <c r="J825" s="42">
        <v>2027</v>
      </c>
      <c r="K825" s="42">
        <v>2028</v>
      </c>
      <c r="L825" s="42">
        <v>2029</v>
      </c>
      <c r="M825" s="42">
        <v>2030</v>
      </c>
      <c r="N825" s="42">
        <v>2031</v>
      </c>
      <c r="O825" s="42">
        <v>2032</v>
      </c>
      <c r="P825" s="42">
        <v>2033</v>
      </c>
      <c r="Q825" s="42">
        <v>2034</v>
      </c>
      <c r="R825" s="42">
        <v>2035</v>
      </c>
      <c r="S825" s="42">
        <v>2036</v>
      </c>
      <c r="T825" s="42">
        <v>2037</v>
      </c>
      <c r="U825" s="42">
        <v>2038</v>
      </c>
      <c r="V825" s="42">
        <v>2039</v>
      </c>
      <c r="W825" s="42">
        <v>2040</v>
      </c>
      <c r="X825" s="42">
        <v>2041</v>
      </c>
    </row>
    <row r="826" spans="1:24" x14ac:dyDescent="0.25">
      <c r="A826" s="37">
        <v>285</v>
      </c>
      <c r="B826" s="42" t="s">
        <v>104</v>
      </c>
      <c r="C826" s="24">
        <v>0</v>
      </c>
      <c r="D826" s="24">
        <v>0</v>
      </c>
      <c r="E826" s="24">
        <v>0</v>
      </c>
      <c r="F826" s="24">
        <v>0</v>
      </c>
      <c r="G826" s="24">
        <v>0</v>
      </c>
      <c r="H826" s="24">
        <v>0</v>
      </c>
      <c r="I826" s="24">
        <v>0</v>
      </c>
      <c r="J826" s="24">
        <v>0</v>
      </c>
      <c r="K826" s="24">
        <v>0</v>
      </c>
      <c r="L826" s="24">
        <v>0</v>
      </c>
      <c r="M826" s="24">
        <v>0</v>
      </c>
      <c r="N826" s="24">
        <v>0</v>
      </c>
      <c r="O826" s="24">
        <v>0</v>
      </c>
      <c r="P826" s="24">
        <v>0</v>
      </c>
      <c r="Q826" s="24">
        <v>0</v>
      </c>
      <c r="R826" s="24">
        <v>0</v>
      </c>
      <c r="S826" s="24">
        <v>0</v>
      </c>
      <c r="T826" s="24">
        <v>0</v>
      </c>
      <c r="U826" s="24">
        <v>0</v>
      </c>
      <c r="V826" s="24">
        <v>0</v>
      </c>
      <c r="W826" s="24">
        <v>0</v>
      </c>
      <c r="X826" s="24">
        <v>0</v>
      </c>
    </row>
    <row r="827" spans="1:24" x14ac:dyDescent="0.25">
      <c r="A827" s="37">
        <v>287</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v>0</v>
      </c>
    </row>
    <row r="828" spans="1:24" x14ac:dyDescent="0.25">
      <c r="A828" s="37">
        <v>289</v>
      </c>
      <c r="B828" s="42" t="s">
        <v>105</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v>0</v>
      </c>
    </row>
    <row r="829" spans="1:24" x14ac:dyDescent="0.25">
      <c r="A829" s="37">
        <v>299</v>
      </c>
      <c r="B829" s="42" t="s">
        <v>78</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v>0</v>
      </c>
    </row>
    <row r="830" spans="1:24" x14ac:dyDescent="0.25">
      <c r="A830" s="37">
        <v>301</v>
      </c>
      <c r="B830" s="42" t="s">
        <v>106</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v>0</v>
      </c>
    </row>
    <row r="831" spans="1:24" x14ac:dyDescent="0.25">
      <c r="A831" s="37">
        <v>303</v>
      </c>
      <c r="B831" s="42" t="s">
        <v>107</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v>0</v>
      </c>
    </row>
    <row r="832" spans="1:24" x14ac:dyDescent="0.25">
      <c r="B832" s="42"/>
      <c r="C832" s="26"/>
      <c r="D832" s="26"/>
      <c r="E832" s="26"/>
      <c r="F832" s="26"/>
      <c r="G832" s="26"/>
      <c r="H832" s="26"/>
      <c r="I832" s="26"/>
      <c r="J832" s="26"/>
      <c r="K832" s="26"/>
      <c r="L832" s="26"/>
      <c r="M832" s="26"/>
      <c r="N832" s="26"/>
      <c r="O832" s="26"/>
      <c r="P832" s="26"/>
      <c r="Q832" s="26"/>
      <c r="R832" s="26"/>
      <c r="S832" s="26"/>
      <c r="T832" s="26"/>
      <c r="U832" s="26"/>
      <c r="V832" s="26"/>
      <c r="W832" s="26"/>
      <c r="X832" s="26"/>
    </row>
    <row r="833" spans="1:24" x14ac:dyDescent="0.25">
      <c r="A833" s="37">
        <v>330</v>
      </c>
      <c r="B833" s="42" t="s">
        <v>82</v>
      </c>
      <c r="C833" s="36">
        <v>0</v>
      </c>
      <c r="D833" s="36">
        <v>0</v>
      </c>
      <c r="E833" s="36">
        <v>0</v>
      </c>
      <c r="F833" s="36">
        <v>0</v>
      </c>
      <c r="G833" s="36">
        <v>0</v>
      </c>
      <c r="H833" s="36">
        <v>0</v>
      </c>
      <c r="I833" s="36">
        <v>0</v>
      </c>
      <c r="J833" s="36">
        <v>0</v>
      </c>
      <c r="K833" s="36">
        <v>0</v>
      </c>
      <c r="L833" s="36">
        <v>0</v>
      </c>
      <c r="M833" s="36">
        <v>0</v>
      </c>
      <c r="N833" s="36">
        <v>0</v>
      </c>
      <c r="O833" s="36">
        <v>0</v>
      </c>
      <c r="P833" s="36">
        <v>0</v>
      </c>
      <c r="Q833" s="36">
        <v>0</v>
      </c>
      <c r="R833" s="36">
        <v>0</v>
      </c>
      <c r="S833" s="36">
        <v>0</v>
      </c>
      <c r="T833" s="36">
        <v>0</v>
      </c>
      <c r="U833" s="36">
        <v>0</v>
      </c>
      <c r="V833" s="36">
        <v>0</v>
      </c>
      <c r="W833" s="36">
        <v>0</v>
      </c>
      <c r="X833" s="36" t="e">
        <v>#REF!</v>
      </c>
    </row>
    <row r="834" spans="1:24" x14ac:dyDescent="0.25">
      <c r="A834" s="37">
        <v>331</v>
      </c>
      <c r="B834" s="42" t="s">
        <v>83</v>
      </c>
      <c r="C834" s="28">
        <v>0</v>
      </c>
      <c r="D834" s="28">
        <v>0</v>
      </c>
      <c r="E834" s="28">
        <v>0</v>
      </c>
      <c r="F834" s="28">
        <v>0</v>
      </c>
      <c r="G834" s="28">
        <v>0</v>
      </c>
      <c r="H834" s="28">
        <v>0</v>
      </c>
      <c r="I834" s="28">
        <v>0</v>
      </c>
      <c r="J834" s="28">
        <v>0</v>
      </c>
      <c r="K834" s="28">
        <v>0</v>
      </c>
      <c r="L834" s="28">
        <v>0</v>
      </c>
      <c r="M834" s="28">
        <v>0</v>
      </c>
      <c r="N834" s="28">
        <v>0</v>
      </c>
      <c r="O834" s="28">
        <v>0</v>
      </c>
      <c r="P834" s="28">
        <v>0</v>
      </c>
      <c r="Q834" s="28">
        <v>0</v>
      </c>
      <c r="R834" s="28">
        <v>0</v>
      </c>
      <c r="S834" s="28">
        <v>0</v>
      </c>
      <c r="T834" s="28">
        <v>0</v>
      </c>
      <c r="U834" s="28">
        <v>0</v>
      </c>
      <c r="V834" s="28">
        <v>0</v>
      </c>
      <c r="W834" s="28">
        <v>0</v>
      </c>
      <c r="X834" s="28">
        <v>0</v>
      </c>
    </row>
    <row r="835" spans="1:24" x14ac:dyDescent="0.25">
      <c r="A835" s="37">
        <v>332</v>
      </c>
      <c r="B835" s="42" t="s">
        <v>84</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v>0</v>
      </c>
    </row>
    <row r="836" spans="1:24" x14ac:dyDescent="0.25">
      <c r="A836" s="37">
        <v>336</v>
      </c>
      <c r="B836" s="42" t="s">
        <v>85</v>
      </c>
      <c r="C836" s="28">
        <v>1</v>
      </c>
      <c r="D836" s="28">
        <v>1</v>
      </c>
      <c r="E836" s="28">
        <v>1</v>
      </c>
      <c r="F836" s="28">
        <v>1</v>
      </c>
      <c r="G836" s="28">
        <v>1</v>
      </c>
      <c r="H836" s="28">
        <v>1</v>
      </c>
      <c r="I836" s="28">
        <v>1</v>
      </c>
      <c r="J836" s="28">
        <v>1</v>
      </c>
      <c r="K836" s="28">
        <v>1</v>
      </c>
      <c r="L836" s="28">
        <v>1</v>
      </c>
      <c r="M836" s="28">
        <v>1</v>
      </c>
      <c r="N836" s="28">
        <v>1</v>
      </c>
      <c r="O836" s="28">
        <v>1</v>
      </c>
      <c r="P836" s="28">
        <v>1</v>
      </c>
      <c r="Q836" s="28">
        <v>1</v>
      </c>
      <c r="R836" s="28">
        <v>1</v>
      </c>
      <c r="S836" s="28">
        <v>1</v>
      </c>
      <c r="T836" s="28">
        <v>1</v>
      </c>
      <c r="U836" s="28">
        <v>1</v>
      </c>
      <c r="V836" s="28">
        <v>1</v>
      </c>
      <c r="W836" s="28">
        <v>1</v>
      </c>
      <c r="X836" s="28">
        <v>1</v>
      </c>
    </row>
    <row r="837" spans="1:24" x14ac:dyDescent="0.25">
      <c r="B837" s="42"/>
      <c r="C837" s="26"/>
      <c r="D837" s="26"/>
      <c r="E837" s="26"/>
      <c r="F837" s="26"/>
      <c r="G837" s="26"/>
      <c r="H837" s="26"/>
      <c r="I837" s="26"/>
      <c r="J837" s="26"/>
      <c r="K837" s="26"/>
      <c r="L837" s="26"/>
      <c r="M837" s="26"/>
      <c r="N837" s="26"/>
      <c r="O837" s="26"/>
      <c r="P837" s="26"/>
      <c r="Q837" s="26"/>
      <c r="R837" s="26"/>
      <c r="S837" s="26"/>
      <c r="T837" s="26"/>
      <c r="U837" s="26"/>
      <c r="V837" s="26"/>
      <c r="W837" s="26"/>
      <c r="X837" s="26"/>
    </row>
    <row r="838" spans="1:24" x14ac:dyDescent="0.25">
      <c r="A838" s="37">
        <v>339</v>
      </c>
      <c r="B838" s="42" t="s">
        <v>86</v>
      </c>
      <c r="C838" s="24">
        <v>0</v>
      </c>
      <c r="D838" s="24">
        <v>0</v>
      </c>
      <c r="E838" s="24">
        <v>0</v>
      </c>
      <c r="F838" s="24">
        <v>0</v>
      </c>
      <c r="G838" s="24">
        <v>0</v>
      </c>
      <c r="H838" s="24">
        <v>0</v>
      </c>
      <c r="I838" s="24">
        <v>0</v>
      </c>
      <c r="J838" s="24">
        <v>0</v>
      </c>
      <c r="K838" s="24">
        <v>0</v>
      </c>
      <c r="L838" s="24">
        <v>0</v>
      </c>
      <c r="M838" s="24">
        <v>0</v>
      </c>
      <c r="N838" s="24">
        <v>0</v>
      </c>
      <c r="O838" s="24">
        <v>0</v>
      </c>
      <c r="P838" s="24">
        <v>0</v>
      </c>
      <c r="Q838" s="24">
        <v>0</v>
      </c>
      <c r="R838" s="24">
        <v>0</v>
      </c>
      <c r="S838" s="24">
        <v>0</v>
      </c>
      <c r="T838" s="24">
        <v>0</v>
      </c>
      <c r="U838" s="24">
        <v>0</v>
      </c>
      <c r="V838" s="24">
        <v>0</v>
      </c>
      <c r="W838" s="24">
        <v>0</v>
      </c>
      <c r="X838" s="24">
        <v>0</v>
      </c>
    </row>
    <row r="839" spans="1:24" x14ac:dyDescent="0.25">
      <c r="A839" s="37">
        <v>340</v>
      </c>
      <c r="B839" s="42" t="s">
        <v>87</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v>0</v>
      </c>
    </row>
    <row r="840" spans="1:24" x14ac:dyDescent="0.25">
      <c r="B840" s="42"/>
      <c r="C840" s="26"/>
      <c r="D840" s="26"/>
      <c r="E840" s="26"/>
      <c r="F840" s="26"/>
      <c r="G840" s="26"/>
      <c r="H840" s="26"/>
      <c r="I840" s="26"/>
      <c r="J840" s="26"/>
      <c r="K840" s="26"/>
      <c r="L840" s="26"/>
      <c r="M840" s="26"/>
      <c r="N840" s="26"/>
      <c r="O840" s="26"/>
      <c r="P840" s="26"/>
      <c r="Q840" s="26"/>
      <c r="R840" s="26"/>
      <c r="S840" s="26"/>
      <c r="T840" s="26"/>
      <c r="U840" s="26"/>
      <c r="V840" s="26"/>
      <c r="W840" s="26"/>
      <c r="X840" s="26"/>
    </row>
    <row r="841" spans="1:24" x14ac:dyDescent="0.25">
      <c r="A841" s="37">
        <v>366</v>
      </c>
      <c r="B841" s="42" t="s">
        <v>88</v>
      </c>
      <c r="C841" s="36">
        <v>0</v>
      </c>
      <c r="D841" s="36">
        <v>0</v>
      </c>
      <c r="E841" s="36">
        <v>0</v>
      </c>
      <c r="F841" s="36">
        <v>0</v>
      </c>
      <c r="G841" s="36">
        <v>0</v>
      </c>
      <c r="H841" s="36">
        <v>0</v>
      </c>
      <c r="I841" s="36">
        <v>0</v>
      </c>
      <c r="J841" s="36">
        <v>0</v>
      </c>
      <c r="K841" s="36">
        <v>0</v>
      </c>
      <c r="L841" s="36">
        <v>0</v>
      </c>
      <c r="M841" s="36">
        <v>0</v>
      </c>
      <c r="N841" s="36">
        <v>0</v>
      </c>
      <c r="O841" s="36">
        <v>0</v>
      </c>
      <c r="P841" s="36">
        <v>0</v>
      </c>
      <c r="Q841" s="36">
        <v>0</v>
      </c>
      <c r="R841" s="36">
        <v>0</v>
      </c>
      <c r="S841" s="36">
        <v>0</v>
      </c>
      <c r="T841" s="36">
        <v>0</v>
      </c>
      <c r="U841" s="36">
        <v>0</v>
      </c>
      <c r="V841" s="36">
        <v>0</v>
      </c>
      <c r="W841" s="36">
        <v>0</v>
      </c>
      <c r="X841" s="36" t="e">
        <v>#REF!</v>
      </c>
    </row>
    <row r="842" spans="1:24" x14ac:dyDescent="0.25">
      <c r="A842" s="37">
        <v>368</v>
      </c>
      <c r="B842" s="42" t="s">
        <v>89</v>
      </c>
      <c r="C842" s="28">
        <v>0</v>
      </c>
      <c r="D842" s="28">
        <v>0</v>
      </c>
      <c r="E842" s="28">
        <v>0</v>
      </c>
      <c r="F842" s="28">
        <v>0</v>
      </c>
      <c r="G842" s="28">
        <v>0</v>
      </c>
      <c r="H842" s="28">
        <v>0</v>
      </c>
      <c r="I842" s="28">
        <v>0</v>
      </c>
      <c r="J842" s="28">
        <v>0</v>
      </c>
      <c r="K842" s="28">
        <v>0</v>
      </c>
      <c r="L842" s="28">
        <v>0</v>
      </c>
      <c r="M842" s="28">
        <v>0</v>
      </c>
      <c r="N842" s="28">
        <v>0</v>
      </c>
      <c r="O842" s="28">
        <v>0</v>
      </c>
      <c r="P842" s="28">
        <v>0</v>
      </c>
      <c r="Q842" s="28">
        <v>0</v>
      </c>
      <c r="R842" s="28">
        <v>0</v>
      </c>
      <c r="S842" s="28">
        <v>0</v>
      </c>
      <c r="T842" s="28">
        <v>0</v>
      </c>
      <c r="U842" s="28">
        <v>0</v>
      </c>
      <c r="V842" s="28">
        <v>0</v>
      </c>
      <c r="W842" s="28">
        <v>0</v>
      </c>
      <c r="X842" s="28">
        <v>0</v>
      </c>
    </row>
    <row r="843" spans="1:24" x14ac:dyDescent="0.25">
      <c r="A843" s="37">
        <v>369</v>
      </c>
      <c r="B843" s="42" t="s">
        <v>90</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v>0</v>
      </c>
    </row>
    <row r="844" spans="1:24" x14ac:dyDescent="0.25">
      <c r="A844" s="37">
        <v>370</v>
      </c>
      <c r="B844" s="42" t="s">
        <v>91</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v>0</v>
      </c>
    </row>
    <row r="845" spans="1:24" x14ac:dyDescent="0.25">
      <c r="B845" s="42"/>
      <c r="C845" s="26"/>
      <c r="D845" s="26"/>
      <c r="E845" s="26"/>
      <c r="F845" s="26"/>
      <c r="G845" s="26"/>
      <c r="H845" s="26"/>
      <c r="I845" s="26"/>
      <c r="J845" s="26"/>
      <c r="K845" s="26"/>
      <c r="L845" s="26"/>
      <c r="M845" s="26"/>
      <c r="N845" s="26"/>
      <c r="O845" s="26"/>
      <c r="P845" s="26"/>
      <c r="Q845" s="26"/>
      <c r="R845" s="26"/>
      <c r="S845" s="26"/>
      <c r="T845" s="26"/>
      <c r="U845" s="26"/>
      <c r="V845" s="26"/>
      <c r="W845" s="26"/>
      <c r="X845" s="26"/>
    </row>
    <row r="846" spans="1:24" x14ac:dyDescent="0.25">
      <c r="A846" s="37">
        <v>380</v>
      </c>
      <c r="B846" s="42" t="s">
        <v>37</v>
      </c>
      <c r="C846" s="24">
        <v>0</v>
      </c>
      <c r="D846" s="24">
        <v>0</v>
      </c>
      <c r="E846" s="24">
        <v>0</v>
      </c>
      <c r="F846" s="24">
        <v>0</v>
      </c>
      <c r="G846" s="24">
        <v>0</v>
      </c>
      <c r="H846" s="24">
        <v>0</v>
      </c>
      <c r="I846" s="24">
        <v>0</v>
      </c>
      <c r="J846" s="24">
        <v>0</v>
      </c>
      <c r="K846" s="24">
        <v>0</v>
      </c>
      <c r="L846" s="24">
        <v>0</v>
      </c>
      <c r="M846" s="24">
        <v>0</v>
      </c>
      <c r="N846" s="24">
        <v>0</v>
      </c>
      <c r="O846" s="24">
        <v>0</v>
      </c>
      <c r="P846" s="24">
        <v>0</v>
      </c>
      <c r="Q846" s="24">
        <v>0</v>
      </c>
      <c r="R846" s="24">
        <v>0</v>
      </c>
      <c r="S846" s="24">
        <v>0</v>
      </c>
      <c r="T846" s="24">
        <v>0</v>
      </c>
      <c r="U846" s="24">
        <v>0</v>
      </c>
      <c r="V846" s="24">
        <v>0</v>
      </c>
      <c r="W846" s="24">
        <v>0</v>
      </c>
      <c r="X846" s="24">
        <v>0</v>
      </c>
    </row>
    <row r="847" spans="1:24" x14ac:dyDescent="0.25">
      <c r="A847" s="37">
        <v>381</v>
      </c>
      <c r="B847" s="42" t="s">
        <v>75</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v>0</v>
      </c>
    </row>
    <row r="848" spans="1:24" x14ac:dyDescent="0.25">
      <c r="A848" s="37">
        <v>382</v>
      </c>
      <c r="B848" s="42" t="s">
        <v>76</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v>0</v>
      </c>
    </row>
    <row r="849" spans="1:24" x14ac:dyDescent="0.25">
      <c r="A849" s="37">
        <v>383</v>
      </c>
      <c r="B849" s="42" t="s">
        <v>40</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v>0</v>
      </c>
    </row>
    <row r="851" spans="1:24" x14ac:dyDescent="0.25">
      <c r="A851" s="37">
        <v>1</v>
      </c>
      <c r="B851" s="42" t="s">
        <v>103</v>
      </c>
      <c r="C851" s="42" t="s">
        <v>103</v>
      </c>
      <c r="D851" s="42"/>
      <c r="E851" s="42"/>
      <c r="F851" s="42"/>
      <c r="G851" s="42"/>
      <c r="H851" s="42"/>
      <c r="I851" s="42"/>
      <c r="J851" s="42"/>
      <c r="K851" s="42"/>
      <c r="L851" s="42"/>
      <c r="M851" s="42"/>
      <c r="N851" s="42"/>
      <c r="O851" s="42"/>
      <c r="P851" s="42"/>
      <c r="Q851" s="42"/>
      <c r="R851" s="42"/>
      <c r="S851" s="42"/>
      <c r="T851" s="42"/>
      <c r="U851" s="42"/>
      <c r="V851" s="42"/>
      <c r="W851" s="42"/>
      <c r="X851" s="42"/>
    </row>
    <row r="852" spans="1:24" x14ac:dyDescent="0.25">
      <c r="A852" s="37">
        <v>283</v>
      </c>
      <c r="B852" s="42" t="s">
        <v>73</v>
      </c>
      <c r="C852" s="42">
        <v>2020</v>
      </c>
      <c r="D852" s="42">
        <v>2021</v>
      </c>
      <c r="E852" s="42">
        <v>2022</v>
      </c>
      <c r="F852" s="42">
        <v>2023</v>
      </c>
      <c r="G852" s="42">
        <v>2024</v>
      </c>
      <c r="H852" s="42">
        <v>2025</v>
      </c>
      <c r="I852" s="42">
        <v>2026</v>
      </c>
      <c r="J852" s="42">
        <v>2027</v>
      </c>
      <c r="K852" s="42">
        <v>2028</v>
      </c>
      <c r="L852" s="42">
        <v>2029</v>
      </c>
      <c r="M852" s="42">
        <v>2030</v>
      </c>
      <c r="N852" s="42">
        <v>2031</v>
      </c>
      <c r="O852" s="42">
        <v>2032</v>
      </c>
      <c r="P852" s="42">
        <v>2033</v>
      </c>
      <c r="Q852" s="42">
        <v>2034</v>
      </c>
      <c r="R852" s="42">
        <v>2035</v>
      </c>
      <c r="S852" s="42">
        <v>2036</v>
      </c>
      <c r="T852" s="42">
        <v>2037</v>
      </c>
      <c r="U852" s="42">
        <v>2038</v>
      </c>
      <c r="V852" s="42">
        <v>2039</v>
      </c>
      <c r="W852" s="42">
        <v>2040</v>
      </c>
      <c r="X852" s="42">
        <v>2041</v>
      </c>
    </row>
    <row r="853" spans="1:24" x14ac:dyDescent="0.25">
      <c r="A853" s="37">
        <v>285</v>
      </c>
      <c r="B853" s="42" t="s">
        <v>104</v>
      </c>
      <c r="C853" s="24">
        <v>0</v>
      </c>
      <c r="D853" s="24">
        <v>0</v>
      </c>
      <c r="E853" s="24">
        <v>0</v>
      </c>
      <c r="F853" s="24">
        <v>0</v>
      </c>
      <c r="G853" s="24">
        <v>0</v>
      </c>
      <c r="H853" s="24">
        <v>0</v>
      </c>
      <c r="I853" s="24">
        <v>0</v>
      </c>
      <c r="J853" s="24">
        <v>0</v>
      </c>
      <c r="K853" s="24">
        <v>0</v>
      </c>
      <c r="L853" s="24">
        <v>0</v>
      </c>
      <c r="M853" s="24">
        <v>0</v>
      </c>
      <c r="N853" s="24">
        <v>0</v>
      </c>
      <c r="O853" s="24">
        <v>0</v>
      </c>
      <c r="P853" s="24">
        <v>0</v>
      </c>
      <c r="Q853" s="24">
        <v>0</v>
      </c>
      <c r="R853" s="24">
        <v>0</v>
      </c>
      <c r="S853" s="24">
        <v>0</v>
      </c>
      <c r="T853" s="24">
        <v>0</v>
      </c>
      <c r="U853" s="24">
        <v>0</v>
      </c>
      <c r="V853" s="24">
        <v>0</v>
      </c>
      <c r="W853" s="24">
        <v>0</v>
      </c>
      <c r="X853" s="24">
        <v>0</v>
      </c>
    </row>
    <row r="854" spans="1:24" x14ac:dyDescent="0.25">
      <c r="A854" s="37">
        <v>287</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v>0</v>
      </c>
    </row>
    <row r="855" spans="1:24" x14ac:dyDescent="0.25">
      <c r="A855" s="37">
        <v>289</v>
      </c>
      <c r="B855" s="42" t="s">
        <v>105</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v>0</v>
      </c>
    </row>
    <row r="856" spans="1:24" x14ac:dyDescent="0.25">
      <c r="A856" s="37">
        <v>299</v>
      </c>
      <c r="B856" s="42" t="s">
        <v>78</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v>0</v>
      </c>
    </row>
    <row r="857" spans="1:24" x14ac:dyDescent="0.25">
      <c r="A857" s="37">
        <v>301</v>
      </c>
      <c r="B857" s="42" t="s">
        <v>106</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v>0</v>
      </c>
    </row>
    <row r="858" spans="1:24" x14ac:dyDescent="0.25">
      <c r="A858" s="37">
        <v>303</v>
      </c>
      <c r="B858" s="42" t="s">
        <v>107</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v>0</v>
      </c>
    </row>
    <row r="859" spans="1:24" x14ac:dyDescent="0.25">
      <c r="B859" s="42"/>
      <c r="C859" s="26"/>
      <c r="D859" s="26"/>
      <c r="E859" s="26"/>
      <c r="F859" s="26"/>
      <c r="G859" s="26"/>
      <c r="H859" s="26"/>
      <c r="I859" s="26"/>
      <c r="J859" s="26"/>
      <c r="K859" s="26"/>
      <c r="L859" s="26"/>
      <c r="M859" s="26"/>
      <c r="N859" s="26"/>
      <c r="O859" s="26"/>
      <c r="P859" s="26"/>
      <c r="Q859" s="26"/>
      <c r="R859" s="26"/>
      <c r="S859" s="26"/>
      <c r="T859" s="26"/>
      <c r="U859" s="26"/>
      <c r="V859" s="26"/>
      <c r="W859" s="26"/>
      <c r="X859" s="26"/>
    </row>
    <row r="860" spans="1:24" x14ac:dyDescent="0.25">
      <c r="A860" s="37">
        <v>330</v>
      </c>
      <c r="B860" s="42" t="s">
        <v>82</v>
      </c>
      <c r="C860" s="36">
        <v>0</v>
      </c>
      <c r="D860" s="36">
        <v>0</v>
      </c>
      <c r="E860" s="36">
        <v>0</v>
      </c>
      <c r="F860" s="36">
        <v>0</v>
      </c>
      <c r="G860" s="36">
        <v>0</v>
      </c>
      <c r="H860" s="36">
        <v>0</v>
      </c>
      <c r="I860" s="36">
        <v>0</v>
      </c>
      <c r="J860" s="36">
        <v>0</v>
      </c>
      <c r="K860" s="36">
        <v>0</v>
      </c>
      <c r="L860" s="36">
        <v>0</v>
      </c>
      <c r="M860" s="36">
        <v>0</v>
      </c>
      <c r="N860" s="36">
        <v>0</v>
      </c>
      <c r="O860" s="36">
        <v>0</v>
      </c>
      <c r="P860" s="36">
        <v>0</v>
      </c>
      <c r="Q860" s="36">
        <v>0</v>
      </c>
      <c r="R860" s="36">
        <v>0</v>
      </c>
      <c r="S860" s="36">
        <v>0</v>
      </c>
      <c r="T860" s="36">
        <v>0</v>
      </c>
      <c r="U860" s="36">
        <v>0</v>
      </c>
      <c r="V860" s="36">
        <v>0</v>
      </c>
      <c r="W860" s="36">
        <v>0</v>
      </c>
      <c r="X860" s="36" t="e">
        <v>#REF!</v>
      </c>
    </row>
    <row r="861" spans="1:24" x14ac:dyDescent="0.25">
      <c r="A861" s="37">
        <v>331</v>
      </c>
      <c r="B861" s="42" t="s">
        <v>83</v>
      </c>
      <c r="C861" s="28">
        <v>0</v>
      </c>
      <c r="D861" s="28">
        <v>0</v>
      </c>
      <c r="E861" s="28">
        <v>0</v>
      </c>
      <c r="F861" s="28">
        <v>0</v>
      </c>
      <c r="G861" s="28">
        <v>0</v>
      </c>
      <c r="H861" s="28">
        <v>0</v>
      </c>
      <c r="I861" s="28">
        <v>0</v>
      </c>
      <c r="J861" s="28">
        <v>0</v>
      </c>
      <c r="K861" s="28">
        <v>0</v>
      </c>
      <c r="L861" s="28">
        <v>0</v>
      </c>
      <c r="M861" s="28">
        <v>0</v>
      </c>
      <c r="N861" s="28">
        <v>0</v>
      </c>
      <c r="O861" s="28">
        <v>0</v>
      </c>
      <c r="P861" s="28">
        <v>0</v>
      </c>
      <c r="Q861" s="28">
        <v>0</v>
      </c>
      <c r="R861" s="28">
        <v>0</v>
      </c>
      <c r="S861" s="28">
        <v>0</v>
      </c>
      <c r="T861" s="28">
        <v>0</v>
      </c>
      <c r="U861" s="28">
        <v>0</v>
      </c>
      <c r="V861" s="28">
        <v>0</v>
      </c>
      <c r="W861" s="28">
        <v>0</v>
      </c>
      <c r="X861" s="28">
        <v>0</v>
      </c>
    </row>
    <row r="862" spans="1:24" x14ac:dyDescent="0.25">
      <c r="A862" s="37">
        <v>332</v>
      </c>
      <c r="B862" s="42" t="s">
        <v>84</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v>0</v>
      </c>
    </row>
    <row r="863" spans="1:24" x14ac:dyDescent="0.25">
      <c r="A863" s="37">
        <v>336</v>
      </c>
      <c r="B863" s="42" t="s">
        <v>85</v>
      </c>
      <c r="C863" s="28">
        <v>1</v>
      </c>
      <c r="D863" s="28">
        <v>1</v>
      </c>
      <c r="E863" s="28">
        <v>1</v>
      </c>
      <c r="F863" s="28">
        <v>1</v>
      </c>
      <c r="G863" s="28">
        <v>1</v>
      </c>
      <c r="H863" s="28">
        <v>1</v>
      </c>
      <c r="I863" s="28">
        <v>1</v>
      </c>
      <c r="J863" s="28">
        <v>1</v>
      </c>
      <c r="K863" s="28">
        <v>1</v>
      </c>
      <c r="L863" s="28">
        <v>1</v>
      </c>
      <c r="M863" s="28">
        <v>1</v>
      </c>
      <c r="N863" s="28">
        <v>1</v>
      </c>
      <c r="O863" s="28">
        <v>1</v>
      </c>
      <c r="P863" s="28">
        <v>1</v>
      </c>
      <c r="Q863" s="28">
        <v>1</v>
      </c>
      <c r="R863" s="28">
        <v>1</v>
      </c>
      <c r="S863" s="28">
        <v>1</v>
      </c>
      <c r="T863" s="28">
        <v>1</v>
      </c>
      <c r="U863" s="28">
        <v>1</v>
      </c>
      <c r="V863" s="28">
        <v>1</v>
      </c>
      <c r="W863" s="28">
        <v>1</v>
      </c>
      <c r="X863" s="28">
        <v>1</v>
      </c>
    </row>
    <row r="864" spans="1:24" x14ac:dyDescent="0.25">
      <c r="B864" s="42"/>
      <c r="C864" s="26"/>
      <c r="D864" s="26"/>
      <c r="E864" s="26"/>
      <c r="F864" s="26"/>
      <c r="G864" s="26"/>
      <c r="H864" s="26"/>
      <c r="I864" s="26"/>
      <c r="J864" s="26"/>
      <c r="K864" s="26"/>
      <c r="L864" s="26"/>
      <c r="M864" s="26"/>
      <c r="N864" s="26"/>
      <c r="O864" s="26"/>
      <c r="P864" s="26"/>
      <c r="Q864" s="26"/>
      <c r="R864" s="26"/>
      <c r="S864" s="26"/>
      <c r="T864" s="26"/>
      <c r="U864" s="26"/>
      <c r="V864" s="26"/>
      <c r="W864" s="26"/>
      <c r="X864" s="26"/>
    </row>
    <row r="865" spans="1:24" x14ac:dyDescent="0.25">
      <c r="A865" s="37">
        <v>339</v>
      </c>
      <c r="B865" s="42" t="s">
        <v>86</v>
      </c>
      <c r="C865" s="24">
        <v>0</v>
      </c>
      <c r="D865" s="24">
        <v>0</v>
      </c>
      <c r="E865" s="24">
        <v>0</v>
      </c>
      <c r="F865" s="24">
        <v>0</v>
      </c>
      <c r="G865" s="24">
        <v>0</v>
      </c>
      <c r="H865" s="24">
        <v>0</v>
      </c>
      <c r="I865" s="24">
        <v>0</v>
      </c>
      <c r="J865" s="24">
        <v>0</v>
      </c>
      <c r="K865" s="24">
        <v>0</v>
      </c>
      <c r="L865" s="24">
        <v>0</v>
      </c>
      <c r="M865" s="24">
        <v>0</v>
      </c>
      <c r="N865" s="24">
        <v>0</v>
      </c>
      <c r="O865" s="24">
        <v>0</v>
      </c>
      <c r="P865" s="24">
        <v>0</v>
      </c>
      <c r="Q865" s="24">
        <v>0</v>
      </c>
      <c r="R865" s="24">
        <v>0</v>
      </c>
      <c r="S865" s="24">
        <v>0</v>
      </c>
      <c r="T865" s="24">
        <v>0</v>
      </c>
      <c r="U865" s="24">
        <v>0</v>
      </c>
      <c r="V865" s="24">
        <v>0</v>
      </c>
      <c r="W865" s="24">
        <v>0</v>
      </c>
      <c r="X865" s="24">
        <v>0</v>
      </c>
    </row>
    <row r="866" spans="1:24" x14ac:dyDescent="0.25">
      <c r="A866" s="37">
        <v>340</v>
      </c>
      <c r="B866" s="42" t="s">
        <v>87</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v>0</v>
      </c>
    </row>
    <row r="867" spans="1:24" x14ac:dyDescent="0.25">
      <c r="B867" s="42"/>
      <c r="C867" s="26"/>
      <c r="D867" s="26"/>
      <c r="E867" s="26"/>
      <c r="F867" s="26"/>
      <c r="G867" s="26"/>
      <c r="H867" s="26"/>
      <c r="I867" s="26"/>
      <c r="J867" s="26"/>
      <c r="K867" s="26"/>
      <c r="L867" s="26"/>
      <c r="M867" s="26"/>
      <c r="N867" s="26"/>
      <c r="O867" s="26"/>
      <c r="P867" s="26"/>
      <c r="Q867" s="26"/>
      <c r="R867" s="26"/>
      <c r="S867" s="26"/>
      <c r="T867" s="26"/>
      <c r="U867" s="26"/>
      <c r="V867" s="26"/>
      <c r="W867" s="26"/>
      <c r="X867" s="26"/>
    </row>
    <row r="868" spans="1:24" x14ac:dyDescent="0.25">
      <c r="A868" s="37">
        <v>366</v>
      </c>
      <c r="B868" s="42" t="s">
        <v>88</v>
      </c>
      <c r="C868" s="36">
        <v>0</v>
      </c>
      <c r="D868" s="36">
        <v>0</v>
      </c>
      <c r="E868" s="36">
        <v>0</v>
      </c>
      <c r="F868" s="36">
        <v>0</v>
      </c>
      <c r="G868" s="36">
        <v>0</v>
      </c>
      <c r="H868" s="36">
        <v>0</v>
      </c>
      <c r="I868" s="36">
        <v>0</v>
      </c>
      <c r="J868" s="36">
        <v>0</v>
      </c>
      <c r="K868" s="36">
        <v>0</v>
      </c>
      <c r="L868" s="36">
        <v>0</v>
      </c>
      <c r="M868" s="36">
        <v>0</v>
      </c>
      <c r="N868" s="36">
        <v>0</v>
      </c>
      <c r="O868" s="36">
        <v>0</v>
      </c>
      <c r="P868" s="36">
        <v>0</v>
      </c>
      <c r="Q868" s="36">
        <v>0</v>
      </c>
      <c r="R868" s="36">
        <v>0</v>
      </c>
      <c r="S868" s="36">
        <v>0</v>
      </c>
      <c r="T868" s="36">
        <v>0</v>
      </c>
      <c r="U868" s="36">
        <v>0</v>
      </c>
      <c r="V868" s="36">
        <v>0</v>
      </c>
      <c r="W868" s="36">
        <v>0</v>
      </c>
      <c r="X868" s="36" t="e">
        <v>#REF!</v>
      </c>
    </row>
    <row r="869" spans="1:24" x14ac:dyDescent="0.25">
      <c r="A869" s="37">
        <v>368</v>
      </c>
      <c r="B869" s="42" t="s">
        <v>89</v>
      </c>
      <c r="C869" s="28">
        <v>0</v>
      </c>
      <c r="D869" s="28">
        <v>0</v>
      </c>
      <c r="E869" s="28">
        <v>0</v>
      </c>
      <c r="F869" s="28">
        <v>0</v>
      </c>
      <c r="G869" s="28">
        <v>0</v>
      </c>
      <c r="H869" s="28">
        <v>0</v>
      </c>
      <c r="I869" s="28">
        <v>0</v>
      </c>
      <c r="J869" s="28">
        <v>0</v>
      </c>
      <c r="K869" s="28">
        <v>0</v>
      </c>
      <c r="L869" s="28">
        <v>0</v>
      </c>
      <c r="M869" s="28">
        <v>0</v>
      </c>
      <c r="N869" s="28">
        <v>0</v>
      </c>
      <c r="O869" s="28">
        <v>0</v>
      </c>
      <c r="P869" s="28">
        <v>0</v>
      </c>
      <c r="Q869" s="28">
        <v>0</v>
      </c>
      <c r="R869" s="28">
        <v>0</v>
      </c>
      <c r="S869" s="28">
        <v>0</v>
      </c>
      <c r="T869" s="28">
        <v>0</v>
      </c>
      <c r="U869" s="28">
        <v>0</v>
      </c>
      <c r="V869" s="28">
        <v>0</v>
      </c>
      <c r="W869" s="28">
        <v>0</v>
      </c>
      <c r="X869" s="28">
        <v>0</v>
      </c>
    </row>
    <row r="870" spans="1:24" x14ac:dyDescent="0.25">
      <c r="A870" s="37">
        <v>369</v>
      </c>
      <c r="B870" s="42" t="s">
        <v>90</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v>0</v>
      </c>
    </row>
    <row r="871" spans="1:24" x14ac:dyDescent="0.25">
      <c r="A871" s="37">
        <v>370</v>
      </c>
      <c r="B871" s="42" t="s">
        <v>91</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v>0</v>
      </c>
    </row>
    <row r="872" spans="1:24" x14ac:dyDescent="0.25">
      <c r="B872" s="42"/>
      <c r="C872" s="26"/>
      <c r="D872" s="26"/>
      <c r="E872" s="26"/>
      <c r="F872" s="26"/>
      <c r="G872" s="26"/>
      <c r="H872" s="26"/>
      <c r="I872" s="26"/>
      <c r="J872" s="26"/>
      <c r="K872" s="26"/>
      <c r="L872" s="26"/>
      <c r="M872" s="26"/>
      <c r="N872" s="26"/>
      <c r="O872" s="26"/>
      <c r="P872" s="26"/>
      <c r="Q872" s="26"/>
      <c r="R872" s="26"/>
      <c r="S872" s="26"/>
      <c r="T872" s="26"/>
      <c r="U872" s="26"/>
      <c r="V872" s="26"/>
      <c r="W872" s="26"/>
      <c r="X872" s="26"/>
    </row>
    <row r="873" spans="1:24" x14ac:dyDescent="0.25">
      <c r="A873" s="37">
        <v>380</v>
      </c>
      <c r="B873" s="42" t="s">
        <v>37</v>
      </c>
      <c r="C873" s="24">
        <v>0</v>
      </c>
      <c r="D873" s="24">
        <v>0</v>
      </c>
      <c r="E873" s="24">
        <v>0</v>
      </c>
      <c r="F873" s="24">
        <v>0</v>
      </c>
      <c r="G873" s="24">
        <v>0</v>
      </c>
      <c r="H873" s="24">
        <v>0</v>
      </c>
      <c r="I873" s="24">
        <v>0</v>
      </c>
      <c r="J873" s="24">
        <v>0</v>
      </c>
      <c r="K873" s="24">
        <v>0</v>
      </c>
      <c r="L873" s="24">
        <v>0</v>
      </c>
      <c r="M873" s="24">
        <v>0</v>
      </c>
      <c r="N873" s="24">
        <v>0</v>
      </c>
      <c r="O873" s="24">
        <v>0</v>
      </c>
      <c r="P873" s="24">
        <v>0</v>
      </c>
      <c r="Q873" s="24">
        <v>0</v>
      </c>
      <c r="R873" s="24">
        <v>0</v>
      </c>
      <c r="S873" s="24">
        <v>0</v>
      </c>
      <c r="T873" s="24">
        <v>0</v>
      </c>
      <c r="U873" s="24">
        <v>0</v>
      </c>
      <c r="V873" s="24">
        <v>0</v>
      </c>
      <c r="W873" s="24">
        <v>0</v>
      </c>
      <c r="X873" s="24">
        <v>0</v>
      </c>
    </row>
    <row r="874" spans="1:24" x14ac:dyDescent="0.25">
      <c r="A874" s="37">
        <v>381</v>
      </c>
      <c r="B874" s="42" t="s">
        <v>75</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v>0</v>
      </c>
    </row>
    <row r="875" spans="1:24" x14ac:dyDescent="0.25">
      <c r="A875" s="37">
        <v>382</v>
      </c>
      <c r="B875" s="42" t="s">
        <v>76</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v>0</v>
      </c>
    </row>
    <row r="876" spans="1:24" x14ac:dyDescent="0.25">
      <c r="A876" s="37">
        <v>383</v>
      </c>
      <c r="B876" s="42" t="s">
        <v>40</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v>0</v>
      </c>
    </row>
    <row r="878" spans="1:24" x14ac:dyDescent="0.25">
      <c r="A878" s="37">
        <v>1</v>
      </c>
      <c r="B878" s="42" t="s">
        <v>103</v>
      </c>
      <c r="C878" s="42" t="s">
        <v>103</v>
      </c>
      <c r="D878" s="42"/>
      <c r="E878" s="42"/>
      <c r="F878" s="42"/>
      <c r="G878" s="42"/>
      <c r="H878" s="42"/>
      <c r="I878" s="42"/>
      <c r="J878" s="42"/>
      <c r="K878" s="42"/>
      <c r="L878" s="42"/>
      <c r="M878" s="42"/>
      <c r="N878" s="42"/>
      <c r="O878" s="42"/>
      <c r="P878" s="42"/>
      <c r="Q878" s="42"/>
      <c r="R878" s="42"/>
      <c r="S878" s="42"/>
      <c r="T878" s="42"/>
      <c r="U878" s="42"/>
      <c r="V878" s="42"/>
      <c r="W878" s="42"/>
      <c r="X878" s="42"/>
    </row>
    <row r="879" spans="1:24" x14ac:dyDescent="0.25">
      <c r="A879" s="37">
        <v>283</v>
      </c>
      <c r="B879" s="42" t="s">
        <v>73</v>
      </c>
      <c r="C879" s="42">
        <v>2020</v>
      </c>
      <c r="D879" s="42">
        <v>2021</v>
      </c>
      <c r="E879" s="42">
        <v>2022</v>
      </c>
      <c r="F879" s="42">
        <v>2023</v>
      </c>
      <c r="G879" s="42">
        <v>2024</v>
      </c>
      <c r="H879" s="42">
        <v>2025</v>
      </c>
      <c r="I879" s="42">
        <v>2026</v>
      </c>
      <c r="J879" s="42">
        <v>2027</v>
      </c>
      <c r="K879" s="42">
        <v>2028</v>
      </c>
      <c r="L879" s="42">
        <v>2029</v>
      </c>
      <c r="M879" s="42">
        <v>2030</v>
      </c>
      <c r="N879" s="42">
        <v>2031</v>
      </c>
      <c r="O879" s="42">
        <v>2032</v>
      </c>
      <c r="P879" s="42">
        <v>2033</v>
      </c>
      <c r="Q879" s="42">
        <v>2034</v>
      </c>
      <c r="R879" s="42">
        <v>2035</v>
      </c>
      <c r="S879" s="42">
        <v>2036</v>
      </c>
      <c r="T879" s="42">
        <v>2037</v>
      </c>
      <c r="U879" s="42">
        <v>2038</v>
      </c>
      <c r="V879" s="42">
        <v>2039</v>
      </c>
      <c r="W879" s="42">
        <v>2040</v>
      </c>
      <c r="X879" s="42">
        <v>2041</v>
      </c>
    </row>
    <row r="880" spans="1:24" x14ac:dyDescent="0.25">
      <c r="A880" s="37">
        <v>285</v>
      </c>
      <c r="B880" s="42" t="s">
        <v>104</v>
      </c>
      <c r="C880" s="24">
        <v>0</v>
      </c>
      <c r="D880" s="24">
        <v>0</v>
      </c>
      <c r="E880" s="24">
        <v>0</v>
      </c>
      <c r="F880" s="24">
        <v>0</v>
      </c>
      <c r="G880" s="24">
        <v>0</v>
      </c>
      <c r="H880" s="24">
        <v>0</v>
      </c>
      <c r="I880" s="24">
        <v>0</v>
      </c>
      <c r="J880" s="24">
        <v>0</v>
      </c>
      <c r="K880" s="24">
        <v>0</v>
      </c>
      <c r="L880" s="24">
        <v>0</v>
      </c>
      <c r="M880" s="24">
        <v>0</v>
      </c>
      <c r="N880" s="24">
        <v>0</v>
      </c>
      <c r="O880" s="24">
        <v>0</v>
      </c>
      <c r="P880" s="24">
        <v>0</v>
      </c>
      <c r="Q880" s="24">
        <v>0</v>
      </c>
      <c r="R880" s="24">
        <v>0</v>
      </c>
      <c r="S880" s="24">
        <v>0</v>
      </c>
      <c r="T880" s="24">
        <v>0</v>
      </c>
      <c r="U880" s="24">
        <v>0</v>
      </c>
      <c r="V880" s="24">
        <v>0</v>
      </c>
      <c r="W880" s="24">
        <v>0</v>
      </c>
      <c r="X880" s="24">
        <v>0</v>
      </c>
    </row>
    <row r="881" spans="1:24" x14ac:dyDescent="0.25">
      <c r="A881" s="37">
        <v>287</v>
      </c>
      <c r="B881" s="42" t="s">
        <v>104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v>0</v>
      </c>
    </row>
    <row r="882" spans="1:24" x14ac:dyDescent="0.25">
      <c r="A882" s="37">
        <v>289</v>
      </c>
      <c r="B882" s="42" t="s">
        <v>105</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v>0</v>
      </c>
    </row>
    <row r="883" spans="1:24" x14ac:dyDescent="0.25">
      <c r="A883" s="37">
        <v>299</v>
      </c>
      <c r="B883" s="42" t="s">
        <v>78</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v>0</v>
      </c>
    </row>
    <row r="884" spans="1:24" x14ac:dyDescent="0.25">
      <c r="A884" s="37">
        <v>301</v>
      </c>
      <c r="B884" s="42" t="s">
        <v>106</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v>0</v>
      </c>
    </row>
    <row r="885" spans="1:24" x14ac:dyDescent="0.25">
      <c r="A885" s="37">
        <v>303</v>
      </c>
      <c r="B885" s="42" t="s">
        <v>107</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v>0</v>
      </c>
    </row>
    <row r="886" spans="1:24" x14ac:dyDescent="0.25">
      <c r="B886" s="42"/>
      <c r="C886" s="26"/>
      <c r="D886" s="26"/>
      <c r="E886" s="26"/>
      <c r="F886" s="26"/>
      <c r="G886" s="26"/>
      <c r="H886" s="26"/>
      <c r="I886" s="26"/>
      <c r="J886" s="26"/>
      <c r="K886" s="26"/>
      <c r="L886" s="26"/>
      <c r="M886" s="26"/>
      <c r="N886" s="26"/>
      <c r="O886" s="26"/>
      <c r="P886" s="26"/>
      <c r="Q886" s="26"/>
      <c r="R886" s="26"/>
      <c r="S886" s="26"/>
      <c r="T886" s="26"/>
      <c r="U886" s="26"/>
      <c r="V886" s="26"/>
      <c r="W886" s="26"/>
      <c r="X886" s="26"/>
    </row>
    <row r="887" spans="1:24" x14ac:dyDescent="0.25">
      <c r="A887" s="37">
        <v>330</v>
      </c>
      <c r="B887" s="42" t="s">
        <v>82</v>
      </c>
      <c r="C887" s="36">
        <v>0</v>
      </c>
      <c r="D887" s="36">
        <v>0</v>
      </c>
      <c r="E887" s="36">
        <v>0</v>
      </c>
      <c r="F887" s="36">
        <v>0</v>
      </c>
      <c r="G887" s="36">
        <v>0</v>
      </c>
      <c r="H887" s="36">
        <v>0</v>
      </c>
      <c r="I887" s="36">
        <v>0</v>
      </c>
      <c r="J887" s="36">
        <v>0</v>
      </c>
      <c r="K887" s="36">
        <v>0</v>
      </c>
      <c r="L887" s="36">
        <v>0</v>
      </c>
      <c r="M887" s="36">
        <v>0</v>
      </c>
      <c r="N887" s="36">
        <v>0</v>
      </c>
      <c r="O887" s="36">
        <v>0</v>
      </c>
      <c r="P887" s="36">
        <v>0</v>
      </c>
      <c r="Q887" s="36">
        <v>0</v>
      </c>
      <c r="R887" s="36">
        <v>0</v>
      </c>
      <c r="S887" s="36">
        <v>0</v>
      </c>
      <c r="T887" s="36">
        <v>0</v>
      </c>
      <c r="U887" s="36">
        <v>0</v>
      </c>
      <c r="V887" s="36">
        <v>0</v>
      </c>
      <c r="W887" s="36">
        <v>0</v>
      </c>
      <c r="X887" s="36" t="e">
        <v>#REF!</v>
      </c>
    </row>
    <row r="888" spans="1:24" x14ac:dyDescent="0.25">
      <c r="A888" s="37">
        <v>331</v>
      </c>
      <c r="B888" s="42" t="s">
        <v>83</v>
      </c>
      <c r="C888" s="28">
        <v>0</v>
      </c>
      <c r="D888" s="28">
        <v>0</v>
      </c>
      <c r="E888" s="28">
        <v>0</v>
      </c>
      <c r="F888" s="28">
        <v>0</v>
      </c>
      <c r="G888" s="28">
        <v>0</v>
      </c>
      <c r="H888" s="28">
        <v>0</v>
      </c>
      <c r="I888" s="28">
        <v>0</v>
      </c>
      <c r="J888" s="28">
        <v>0</v>
      </c>
      <c r="K888" s="28">
        <v>0</v>
      </c>
      <c r="L888" s="28">
        <v>0</v>
      </c>
      <c r="M888" s="28">
        <v>0</v>
      </c>
      <c r="N888" s="28">
        <v>0</v>
      </c>
      <c r="O888" s="28">
        <v>0</v>
      </c>
      <c r="P888" s="28">
        <v>0</v>
      </c>
      <c r="Q888" s="28">
        <v>0</v>
      </c>
      <c r="R888" s="28">
        <v>0</v>
      </c>
      <c r="S888" s="28">
        <v>0</v>
      </c>
      <c r="T888" s="28">
        <v>0</v>
      </c>
      <c r="U888" s="28">
        <v>0</v>
      </c>
      <c r="V888" s="28">
        <v>0</v>
      </c>
      <c r="W888" s="28">
        <v>0</v>
      </c>
      <c r="X888" s="28">
        <v>0</v>
      </c>
    </row>
    <row r="889" spans="1:24" x14ac:dyDescent="0.25">
      <c r="A889" s="37">
        <v>332</v>
      </c>
      <c r="B889" s="42" t="s">
        <v>84</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v>0</v>
      </c>
      <c r="V889" s="28">
        <v>0</v>
      </c>
      <c r="W889" s="28">
        <v>0</v>
      </c>
      <c r="X889" s="28">
        <v>0</v>
      </c>
    </row>
    <row r="890" spans="1:24" x14ac:dyDescent="0.25">
      <c r="A890" s="37">
        <v>336</v>
      </c>
      <c r="B890" s="42" t="s">
        <v>85</v>
      </c>
      <c r="C890" s="28">
        <v>1</v>
      </c>
      <c r="D890" s="28">
        <v>1</v>
      </c>
      <c r="E890" s="28">
        <v>1</v>
      </c>
      <c r="F890" s="28">
        <v>1</v>
      </c>
      <c r="G890" s="28">
        <v>1</v>
      </c>
      <c r="H890" s="28">
        <v>1</v>
      </c>
      <c r="I890" s="28">
        <v>1</v>
      </c>
      <c r="J890" s="28">
        <v>1</v>
      </c>
      <c r="K890" s="28">
        <v>1</v>
      </c>
      <c r="L890" s="28">
        <v>1</v>
      </c>
      <c r="M890" s="28">
        <v>1</v>
      </c>
      <c r="N890" s="28">
        <v>1</v>
      </c>
      <c r="O890" s="28">
        <v>1</v>
      </c>
      <c r="P890" s="28">
        <v>1</v>
      </c>
      <c r="Q890" s="28">
        <v>1</v>
      </c>
      <c r="R890" s="28">
        <v>1</v>
      </c>
      <c r="S890" s="28">
        <v>1</v>
      </c>
      <c r="T890" s="28">
        <v>1</v>
      </c>
      <c r="U890" s="28">
        <v>1</v>
      </c>
      <c r="V890" s="28">
        <v>1</v>
      </c>
      <c r="W890" s="28">
        <v>1</v>
      </c>
      <c r="X890" s="28">
        <v>1</v>
      </c>
    </row>
    <row r="891" spans="1:24" x14ac:dyDescent="0.25">
      <c r="B891" s="42"/>
      <c r="C891" s="26"/>
      <c r="D891" s="26"/>
      <c r="E891" s="26"/>
      <c r="F891" s="26"/>
      <c r="G891" s="26"/>
      <c r="H891" s="26"/>
      <c r="I891" s="26"/>
      <c r="J891" s="26"/>
      <c r="K891" s="26"/>
      <c r="L891" s="26"/>
      <c r="M891" s="26"/>
      <c r="N891" s="26"/>
      <c r="O891" s="26"/>
      <c r="P891" s="26"/>
      <c r="Q891" s="26"/>
      <c r="R891" s="26"/>
      <c r="S891" s="26"/>
      <c r="T891" s="26"/>
      <c r="U891" s="26"/>
      <c r="V891" s="26"/>
      <c r="W891" s="26"/>
      <c r="X891" s="26"/>
    </row>
    <row r="892" spans="1:24" x14ac:dyDescent="0.25">
      <c r="A892" s="37">
        <v>339</v>
      </c>
      <c r="B892" s="42" t="s">
        <v>86</v>
      </c>
      <c r="C892" s="24">
        <v>0</v>
      </c>
      <c r="D892" s="24">
        <v>0</v>
      </c>
      <c r="E892" s="24">
        <v>0</v>
      </c>
      <c r="F892" s="24">
        <v>0</v>
      </c>
      <c r="G892" s="24">
        <v>0</v>
      </c>
      <c r="H892" s="24">
        <v>0</v>
      </c>
      <c r="I892" s="24">
        <v>0</v>
      </c>
      <c r="J892" s="24">
        <v>0</v>
      </c>
      <c r="K892" s="24">
        <v>0</v>
      </c>
      <c r="L892" s="24">
        <v>0</v>
      </c>
      <c r="M892" s="24">
        <v>0</v>
      </c>
      <c r="N892" s="24">
        <v>0</v>
      </c>
      <c r="O892" s="24">
        <v>0</v>
      </c>
      <c r="P892" s="24">
        <v>0</v>
      </c>
      <c r="Q892" s="24">
        <v>0</v>
      </c>
      <c r="R892" s="24">
        <v>0</v>
      </c>
      <c r="S892" s="24">
        <v>0</v>
      </c>
      <c r="T892" s="24">
        <v>0</v>
      </c>
      <c r="U892" s="24">
        <v>0</v>
      </c>
      <c r="V892" s="24">
        <v>0</v>
      </c>
      <c r="W892" s="24">
        <v>0</v>
      </c>
      <c r="X892" s="24">
        <v>0</v>
      </c>
    </row>
    <row r="893" spans="1:24" x14ac:dyDescent="0.25">
      <c r="A893" s="37">
        <v>340</v>
      </c>
      <c r="B893" s="42" t="s">
        <v>87</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v>0</v>
      </c>
    </row>
    <row r="894" spans="1:24" x14ac:dyDescent="0.25">
      <c r="B894" s="42"/>
      <c r="C894" s="26"/>
      <c r="D894" s="26"/>
      <c r="E894" s="26"/>
      <c r="F894" s="26"/>
      <c r="G894" s="26"/>
      <c r="H894" s="26"/>
      <c r="I894" s="26"/>
      <c r="J894" s="26"/>
      <c r="K894" s="26"/>
      <c r="L894" s="26"/>
      <c r="M894" s="26"/>
      <c r="N894" s="26"/>
      <c r="O894" s="26"/>
      <c r="P894" s="26"/>
      <c r="Q894" s="26"/>
      <c r="R894" s="26"/>
      <c r="S894" s="26"/>
      <c r="T894" s="26"/>
      <c r="U894" s="26"/>
      <c r="V894" s="26"/>
      <c r="W894" s="26"/>
      <c r="X894" s="26"/>
    </row>
    <row r="895" spans="1:24" x14ac:dyDescent="0.25">
      <c r="A895" s="37">
        <v>366</v>
      </c>
      <c r="B895" s="42" t="s">
        <v>88</v>
      </c>
      <c r="C895" s="36">
        <v>0</v>
      </c>
      <c r="D895" s="36">
        <v>0</v>
      </c>
      <c r="E895" s="36">
        <v>0</v>
      </c>
      <c r="F895" s="36">
        <v>0</v>
      </c>
      <c r="G895" s="36">
        <v>0</v>
      </c>
      <c r="H895" s="36">
        <v>0</v>
      </c>
      <c r="I895" s="36">
        <v>0</v>
      </c>
      <c r="J895" s="36">
        <v>0</v>
      </c>
      <c r="K895" s="36">
        <v>0</v>
      </c>
      <c r="L895" s="36">
        <v>0</v>
      </c>
      <c r="M895" s="36">
        <v>0</v>
      </c>
      <c r="N895" s="36">
        <v>0</v>
      </c>
      <c r="O895" s="36">
        <v>0</v>
      </c>
      <c r="P895" s="36">
        <v>0</v>
      </c>
      <c r="Q895" s="36">
        <v>0</v>
      </c>
      <c r="R895" s="36">
        <v>0</v>
      </c>
      <c r="S895" s="36">
        <v>0</v>
      </c>
      <c r="T895" s="36">
        <v>0</v>
      </c>
      <c r="U895" s="36">
        <v>0</v>
      </c>
      <c r="V895" s="36">
        <v>0</v>
      </c>
      <c r="W895" s="36">
        <v>0</v>
      </c>
      <c r="X895" s="36" t="e">
        <v>#REF!</v>
      </c>
    </row>
    <row r="896" spans="1:24" x14ac:dyDescent="0.25">
      <c r="A896" s="37">
        <v>368</v>
      </c>
      <c r="B896" s="42" t="s">
        <v>89</v>
      </c>
      <c r="C896" s="28">
        <v>0</v>
      </c>
      <c r="D896" s="28">
        <v>0</v>
      </c>
      <c r="E896" s="28">
        <v>0</v>
      </c>
      <c r="F896" s="28">
        <v>0</v>
      </c>
      <c r="G896" s="28">
        <v>0</v>
      </c>
      <c r="H896" s="28">
        <v>0</v>
      </c>
      <c r="I896" s="28">
        <v>0</v>
      </c>
      <c r="J896" s="28">
        <v>0</v>
      </c>
      <c r="K896" s="28">
        <v>0</v>
      </c>
      <c r="L896" s="28">
        <v>0</v>
      </c>
      <c r="M896" s="28">
        <v>0</v>
      </c>
      <c r="N896" s="28">
        <v>0</v>
      </c>
      <c r="O896" s="28">
        <v>0</v>
      </c>
      <c r="P896" s="28">
        <v>0</v>
      </c>
      <c r="Q896" s="28">
        <v>0</v>
      </c>
      <c r="R896" s="28">
        <v>0</v>
      </c>
      <c r="S896" s="28">
        <v>0</v>
      </c>
      <c r="T896" s="28">
        <v>0</v>
      </c>
      <c r="U896" s="28">
        <v>0</v>
      </c>
      <c r="V896" s="28">
        <v>0</v>
      </c>
      <c r="W896" s="28">
        <v>0</v>
      </c>
      <c r="X896" s="28">
        <v>0</v>
      </c>
    </row>
    <row r="897" spans="1:24" x14ac:dyDescent="0.25">
      <c r="A897" s="37">
        <v>369</v>
      </c>
      <c r="B897" s="42" t="s">
        <v>90</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v>0</v>
      </c>
      <c r="V897" s="28">
        <v>0</v>
      </c>
      <c r="W897" s="28">
        <v>0</v>
      </c>
      <c r="X897" s="28">
        <v>0</v>
      </c>
    </row>
    <row r="898" spans="1:24" x14ac:dyDescent="0.25">
      <c r="A898" s="37">
        <v>370</v>
      </c>
      <c r="B898" s="42" t="s">
        <v>91</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v>0</v>
      </c>
      <c r="V898" s="28">
        <v>0</v>
      </c>
      <c r="W898" s="28">
        <v>0</v>
      </c>
      <c r="X898" s="28">
        <v>0</v>
      </c>
    </row>
    <row r="899" spans="1:24" x14ac:dyDescent="0.25">
      <c r="B899" s="42"/>
      <c r="C899" s="26"/>
      <c r="D899" s="26"/>
      <c r="E899" s="26"/>
      <c r="F899" s="26"/>
      <c r="G899" s="26"/>
      <c r="H899" s="26"/>
      <c r="I899" s="26"/>
      <c r="J899" s="26"/>
      <c r="K899" s="26"/>
      <c r="L899" s="26"/>
      <c r="M899" s="26"/>
      <c r="N899" s="26"/>
      <c r="O899" s="26"/>
      <c r="P899" s="26"/>
      <c r="Q899" s="26"/>
      <c r="R899" s="26"/>
      <c r="S899" s="26"/>
      <c r="T899" s="26"/>
      <c r="U899" s="26"/>
      <c r="V899" s="26"/>
      <c r="W899" s="26"/>
      <c r="X899" s="26"/>
    </row>
    <row r="900" spans="1:24" x14ac:dyDescent="0.25">
      <c r="A900" s="37">
        <v>380</v>
      </c>
      <c r="B900" s="42" t="s">
        <v>37</v>
      </c>
      <c r="C900" s="24">
        <v>0</v>
      </c>
      <c r="D900" s="24">
        <v>0</v>
      </c>
      <c r="E900" s="24">
        <v>0</v>
      </c>
      <c r="F900" s="24">
        <v>0</v>
      </c>
      <c r="G900" s="24">
        <v>0</v>
      </c>
      <c r="H900" s="24">
        <v>0</v>
      </c>
      <c r="I900" s="24">
        <v>0</v>
      </c>
      <c r="J900" s="24">
        <v>0</v>
      </c>
      <c r="K900" s="24">
        <v>0</v>
      </c>
      <c r="L900" s="24">
        <v>0</v>
      </c>
      <c r="M900" s="24">
        <v>0</v>
      </c>
      <c r="N900" s="24">
        <v>0</v>
      </c>
      <c r="O900" s="24">
        <v>0</v>
      </c>
      <c r="P900" s="24">
        <v>0</v>
      </c>
      <c r="Q900" s="24">
        <v>0</v>
      </c>
      <c r="R900" s="24">
        <v>0</v>
      </c>
      <c r="S900" s="24">
        <v>0</v>
      </c>
      <c r="T900" s="24">
        <v>0</v>
      </c>
      <c r="U900" s="24">
        <v>0</v>
      </c>
      <c r="V900" s="24">
        <v>0</v>
      </c>
      <c r="W900" s="24">
        <v>0</v>
      </c>
      <c r="X900" s="24">
        <v>0</v>
      </c>
    </row>
    <row r="901" spans="1:24" x14ac:dyDescent="0.25">
      <c r="A901" s="37">
        <v>381</v>
      </c>
      <c r="B901" s="42" t="s">
        <v>75</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v>0</v>
      </c>
      <c r="V901" s="24">
        <v>0</v>
      </c>
      <c r="W901" s="24">
        <v>0</v>
      </c>
      <c r="X901" s="24">
        <v>0</v>
      </c>
    </row>
    <row r="902" spans="1:24" x14ac:dyDescent="0.25">
      <c r="A902" s="37">
        <v>382</v>
      </c>
      <c r="B902" s="42" t="s">
        <v>76</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v>0</v>
      </c>
      <c r="V902" s="24">
        <v>0</v>
      </c>
      <c r="W902" s="24">
        <v>0</v>
      </c>
      <c r="X902" s="24">
        <v>0</v>
      </c>
    </row>
    <row r="903" spans="1:24" x14ac:dyDescent="0.25">
      <c r="A903" s="37">
        <v>383</v>
      </c>
      <c r="B903" s="42" t="s">
        <v>40</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v>0</v>
      </c>
    </row>
    <row r="905" spans="1:24" x14ac:dyDescent="0.25">
      <c r="A905" s="37">
        <v>1</v>
      </c>
      <c r="B905" s="42" t="s">
        <v>103</v>
      </c>
      <c r="C905" s="42" t="s">
        <v>103</v>
      </c>
      <c r="D905" s="42"/>
      <c r="E905" s="42"/>
      <c r="F905" s="42"/>
      <c r="G905" s="42"/>
      <c r="H905" s="42"/>
      <c r="I905" s="42"/>
      <c r="J905" s="42"/>
      <c r="K905" s="42"/>
      <c r="L905" s="42"/>
      <c r="M905" s="42"/>
      <c r="N905" s="42"/>
      <c r="O905" s="42"/>
      <c r="P905" s="42"/>
      <c r="Q905" s="42"/>
      <c r="R905" s="42"/>
      <c r="S905" s="42"/>
      <c r="T905" s="42"/>
      <c r="U905" s="42"/>
      <c r="V905" s="42"/>
      <c r="W905" s="42"/>
      <c r="X905" s="42"/>
    </row>
    <row r="906" spans="1:24" x14ac:dyDescent="0.25">
      <c r="A906" s="37">
        <v>283</v>
      </c>
      <c r="B906" s="42" t="s">
        <v>73</v>
      </c>
      <c r="C906" s="42">
        <v>2020</v>
      </c>
      <c r="D906" s="42">
        <v>2021</v>
      </c>
      <c r="E906" s="42">
        <v>2022</v>
      </c>
      <c r="F906" s="42">
        <v>2023</v>
      </c>
      <c r="G906" s="42">
        <v>2024</v>
      </c>
      <c r="H906" s="42">
        <v>2025</v>
      </c>
      <c r="I906" s="42">
        <v>2026</v>
      </c>
      <c r="J906" s="42">
        <v>2027</v>
      </c>
      <c r="K906" s="42">
        <v>2028</v>
      </c>
      <c r="L906" s="42">
        <v>2029</v>
      </c>
      <c r="M906" s="42">
        <v>2030</v>
      </c>
      <c r="N906" s="42">
        <v>2031</v>
      </c>
      <c r="O906" s="42">
        <v>2032</v>
      </c>
      <c r="P906" s="42">
        <v>2033</v>
      </c>
      <c r="Q906" s="42">
        <v>2034</v>
      </c>
      <c r="R906" s="42">
        <v>2035</v>
      </c>
      <c r="S906" s="42">
        <v>2036</v>
      </c>
      <c r="T906" s="42">
        <v>2037</v>
      </c>
      <c r="U906" s="42">
        <v>2038</v>
      </c>
      <c r="V906" s="42">
        <v>2039</v>
      </c>
      <c r="W906" s="42">
        <v>2040</v>
      </c>
      <c r="X906" s="42">
        <v>2041</v>
      </c>
    </row>
    <row r="907" spans="1:24" x14ac:dyDescent="0.25">
      <c r="A907" s="37">
        <v>285</v>
      </c>
      <c r="B907" s="42" t="s">
        <v>104</v>
      </c>
      <c r="C907" s="24">
        <v>0</v>
      </c>
      <c r="D907" s="24">
        <v>0</v>
      </c>
      <c r="E907" s="24">
        <v>0</v>
      </c>
      <c r="F907" s="24">
        <v>0</v>
      </c>
      <c r="G907" s="24">
        <v>0</v>
      </c>
      <c r="H907" s="24">
        <v>0</v>
      </c>
      <c r="I907" s="24">
        <v>0</v>
      </c>
      <c r="J907" s="24">
        <v>0</v>
      </c>
      <c r="K907" s="24">
        <v>0</v>
      </c>
      <c r="L907" s="24">
        <v>0</v>
      </c>
      <c r="M907" s="24">
        <v>0</v>
      </c>
      <c r="N907" s="24">
        <v>0</v>
      </c>
      <c r="O907" s="24">
        <v>0</v>
      </c>
      <c r="P907" s="24">
        <v>0</v>
      </c>
      <c r="Q907" s="24">
        <v>0</v>
      </c>
      <c r="R907" s="24">
        <v>0</v>
      </c>
      <c r="S907" s="24">
        <v>0</v>
      </c>
      <c r="T907" s="24">
        <v>0</v>
      </c>
      <c r="U907" s="24">
        <v>0</v>
      </c>
      <c r="V907" s="24">
        <v>0</v>
      </c>
      <c r="W907" s="24">
        <v>0</v>
      </c>
      <c r="X907" s="24">
        <v>0</v>
      </c>
    </row>
    <row r="908" spans="1:24" x14ac:dyDescent="0.25">
      <c r="A908" s="37">
        <v>287</v>
      </c>
      <c r="B908" s="42" t="s">
        <v>104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v>0</v>
      </c>
      <c r="V908" s="24">
        <v>0</v>
      </c>
      <c r="W908" s="24">
        <v>0</v>
      </c>
      <c r="X908" s="24">
        <v>0</v>
      </c>
    </row>
    <row r="909" spans="1:24" x14ac:dyDescent="0.25">
      <c r="A909" s="37">
        <v>289</v>
      </c>
      <c r="B909" s="42" t="s">
        <v>105</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v>0</v>
      </c>
      <c r="V909" s="24">
        <v>0</v>
      </c>
      <c r="W909" s="24">
        <v>0</v>
      </c>
      <c r="X909" s="24">
        <v>0</v>
      </c>
    </row>
    <row r="910" spans="1:24" x14ac:dyDescent="0.25">
      <c r="A910" s="37">
        <v>299</v>
      </c>
      <c r="B910" s="42" t="s">
        <v>78</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v>0</v>
      </c>
    </row>
    <row r="911" spans="1:24" x14ac:dyDescent="0.25">
      <c r="A911" s="37">
        <v>301</v>
      </c>
      <c r="B911" s="42" t="s">
        <v>106</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v>0</v>
      </c>
      <c r="V911" s="24">
        <v>0</v>
      </c>
      <c r="W911" s="24">
        <v>0</v>
      </c>
      <c r="X911" s="24">
        <v>0</v>
      </c>
    </row>
    <row r="912" spans="1:24" x14ac:dyDescent="0.25">
      <c r="A912" s="37">
        <v>303</v>
      </c>
      <c r="B912" s="42" t="s">
        <v>107</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v>0</v>
      </c>
    </row>
    <row r="913" spans="1:24" x14ac:dyDescent="0.25">
      <c r="B913" s="42"/>
      <c r="C913" s="26"/>
      <c r="D913" s="26"/>
      <c r="E913" s="26"/>
      <c r="F913" s="26"/>
      <c r="G913" s="26"/>
      <c r="H913" s="26"/>
      <c r="I913" s="26"/>
      <c r="J913" s="26"/>
      <c r="K913" s="26"/>
      <c r="L913" s="26"/>
      <c r="M913" s="26"/>
      <c r="N913" s="26"/>
      <c r="O913" s="26"/>
      <c r="P913" s="26"/>
      <c r="Q913" s="26"/>
      <c r="R913" s="26"/>
      <c r="S913" s="26"/>
      <c r="T913" s="26"/>
      <c r="U913" s="26"/>
      <c r="V913" s="26"/>
      <c r="W913" s="26"/>
      <c r="X913" s="26"/>
    </row>
    <row r="914" spans="1:24" x14ac:dyDescent="0.25">
      <c r="A914" s="37">
        <v>330</v>
      </c>
      <c r="B914" s="42" t="s">
        <v>82</v>
      </c>
      <c r="C914" s="36">
        <v>0</v>
      </c>
      <c r="D914" s="36">
        <v>0</v>
      </c>
      <c r="E914" s="36">
        <v>0</v>
      </c>
      <c r="F914" s="36">
        <v>0</v>
      </c>
      <c r="G914" s="36">
        <v>0</v>
      </c>
      <c r="H914" s="36">
        <v>0</v>
      </c>
      <c r="I914" s="36">
        <v>0</v>
      </c>
      <c r="J914" s="36">
        <v>0</v>
      </c>
      <c r="K914" s="36">
        <v>0</v>
      </c>
      <c r="L914" s="36">
        <v>0</v>
      </c>
      <c r="M914" s="36">
        <v>0</v>
      </c>
      <c r="N914" s="36">
        <v>0</v>
      </c>
      <c r="O914" s="36">
        <v>0</v>
      </c>
      <c r="P914" s="36">
        <v>0</v>
      </c>
      <c r="Q914" s="36">
        <v>0</v>
      </c>
      <c r="R914" s="36">
        <v>0</v>
      </c>
      <c r="S914" s="36">
        <v>0</v>
      </c>
      <c r="T914" s="36">
        <v>0</v>
      </c>
      <c r="U914" s="36">
        <v>0</v>
      </c>
      <c r="V914" s="36">
        <v>0</v>
      </c>
      <c r="W914" s="36">
        <v>0</v>
      </c>
      <c r="X914" s="36" t="e">
        <v>#REF!</v>
      </c>
    </row>
    <row r="915" spans="1:24" x14ac:dyDescent="0.25">
      <c r="A915" s="37">
        <v>331</v>
      </c>
      <c r="B915" s="42" t="s">
        <v>83</v>
      </c>
      <c r="C915" s="28">
        <v>0</v>
      </c>
      <c r="D915" s="28">
        <v>0</v>
      </c>
      <c r="E915" s="28">
        <v>0</v>
      </c>
      <c r="F915" s="28">
        <v>0</v>
      </c>
      <c r="G915" s="28">
        <v>0</v>
      </c>
      <c r="H915" s="28">
        <v>0</v>
      </c>
      <c r="I915" s="28">
        <v>0</v>
      </c>
      <c r="J915" s="28">
        <v>0</v>
      </c>
      <c r="K915" s="28">
        <v>0</v>
      </c>
      <c r="L915" s="28">
        <v>0</v>
      </c>
      <c r="M915" s="28">
        <v>0</v>
      </c>
      <c r="N915" s="28">
        <v>0</v>
      </c>
      <c r="O915" s="28">
        <v>0</v>
      </c>
      <c r="P915" s="28">
        <v>0</v>
      </c>
      <c r="Q915" s="28">
        <v>0</v>
      </c>
      <c r="R915" s="28">
        <v>0</v>
      </c>
      <c r="S915" s="28">
        <v>0</v>
      </c>
      <c r="T915" s="28">
        <v>0</v>
      </c>
      <c r="U915" s="28">
        <v>0</v>
      </c>
      <c r="V915" s="28">
        <v>0</v>
      </c>
      <c r="W915" s="28">
        <v>0</v>
      </c>
      <c r="X915" s="28">
        <v>0</v>
      </c>
    </row>
    <row r="916" spans="1:24" x14ac:dyDescent="0.25">
      <c r="A916" s="37">
        <v>332</v>
      </c>
      <c r="B916" s="42" t="s">
        <v>84</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v>0</v>
      </c>
      <c r="V916" s="28">
        <v>0</v>
      </c>
      <c r="W916" s="28">
        <v>0</v>
      </c>
      <c r="X916" s="28">
        <v>0</v>
      </c>
    </row>
    <row r="917" spans="1:24" x14ac:dyDescent="0.25">
      <c r="A917" s="37">
        <v>336</v>
      </c>
      <c r="B917" s="42" t="s">
        <v>85</v>
      </c>
      <c r="C917" s="28">
        <v>1</v>
      </c>
      <c r="D917" s="28">
        <v>1</v>
      </c>
      <c r="E917" s="28">
        <v>1</v>
      </c>
      <c r="F917" s="28">
        <v>1</v>
      </c>
      <c r="G917" s="28">
        <v>1</v>
      </c>
      <c r="H917" s="28">
        <v>1</v>
      </c>
      <c r="I917" s="28">
        <v>1</v>
      </c>
      <c r="J917" s="28">
        <v>1</v>
      </c>
      <c r="K917" s="28">
        <v>1</v>
      </c>
      <c r="L917" s="28">
        <v>1</v>
      </c>
      <c r="M917" s="28">
        <v>1</v>
      </c>
      <c r="N917" s="28">
        <v>1</v>
      </c>
      <c r="O917" s="28">
        <v>1</v>
      </c>
      <c r="P917" s="28">
        <v>1</v>
      </c>
      <c r="Q917" s="28">
        <v>1</v>
      </c>
      <c r="R917" s="28">
        <v>1</v>
      </c>
      <c r="S917" s="28">
        <v>1</v>
      </c>
      <c r="T917" s="28">
        <v>1</v>
      </c>
      <c r="U917" s="28">
        <v>1</v>
      </c>
      <c r="V917" s="28">
        <v>1</v>
      </c>
      <c r="W917" s="28">
        <v>1</v>
      </c>
      <c r="X917" s="28">
        <v>1</v>
      </c>
    </row>
    <row r="918" spans="1:24" x14ac:dyDescent="0.25">
      <c r="B918" s="42"/>
      <c r="C918" s="26"/>
      <c r="D918" s="26"/>
      <c r="E918" s="26"/>
      <c r="F918" s="26"/>
      <c r="G918" s="26"/>
      <c r="H918" s="26"/>
      <c r="I918" s="26"/>
      <c r="J918" s="26"/>
      <c r="K918" s="26"/>
      <c r="L918" s="26"/>
      <c r="M918" s="26"/>
      <c r="N918" s="26"/>
      <c r="O918" s="26"/>
      <c r="P918" s="26"/>
      <c r="Q918" s="26"/>
      <c r="R918" s="26"/>
      <c r="S918" s="26"/>
      <c r="T918" s="26"/>
      <c r="U918" s="26"/>
      <c r="V918" s="26"/>
      <c r="W918" s="26"/>
      <c r="X918" s="26"/>
    </row>
    <row r="919" spans="1:24" x14ac:dyDescent="0.25">
      <c r="A919" s="37">
        <v>339</v>
      </c>
      <c r="B919" s="42" t="s">
        <v>86</v>
      </c>
      <c r="C919" s="24">
        <v>0</v>
      </c>
      <c r="D919" s="24">
        <v>0</v>
      </c>
      <c r="E919" s="24">
        <v>0</v>
      </c>
      <c r="F919" s="24">
        <v>0</v>
      </c>
      <c r="G919" s="24">
        <v>0</v>
      </c>
      <c r="H919" s="24">
        <v>0</v>
      </c>
      <c r="I919" s="24">
        <v>0</v>
      </c>
      <c r="J919" s="24">
        <v>0</v>
      </c>
      <c r="K919" s="24">
        <v>0</v>
      </c>
      <c r="L919" s="24">
        <v>0</v>
      </c>
      <c r="M919" s="24">
        <v>0</v>
      </c>
      <c r="N919" s="24">
        <v>0</v>
      </c>
      <c r="O919" s="24">
        <v>0</v>
      </c>
      <c r="P919" s="24">
        <v>0</v>
      </c>
      <c r="Q919" s="24">
        <v>0</v>
      </c>
      <c r="R919" s="24">
        <v>0</v>
      </c>
      <c r="S919" s="24">
        <v>0</v>
      </c>
      <c r="T919" s="24">
        <v>0</v>
      </c>
      <c r="U919" s="24">
        <v>0</v>
      </c>
      <c r="V919" s="24">
        <v>0</v>
      </c>
      <c r="W919" s="24">
        <v>0</v>
      </c>
      <c r="X919" s="24">
        <v>0</v>
      </c>
    </row>
    <row r="920" spans="1:24" x14ac:dyDescent="0.25">
      <c r="A920" s="37">
        <v>340</v>
      </c>
      <c r="B920" s="42" t="s">
        <v>87</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v>0</v>
      </c>
    </row>
    <row r="921" spans="1:24" x14ac:dyDescent="0.25">
      <c r="B921" s="42"/>
      <c r="C921" s="26"/>
      <c r="D921" s="26"/>
      <c r="E921" s="26"/>
      <c r="F921" s="26"/>
      <c r="G921" s="26"/>
      <c r="H921" s="26"/>
      <c r="I921" s="26"/>
      <c r="J921" s="26"/>
      <c r="K921" s="26"/>
      <c r="L921" s="26"/>
      <c r="M921" s="26"/>
      <c r="N921" s="26"/>
      <c r="O921" s="26"/>
      <c r="P921" s="26"/>
      <c r="Q921" s="26"/>
      <c r="R921" s="26"/>
      <c r="S921" s="26"/>
      <c r="T921" s="26"/>
      <c r="U921" s="26"/>
      <c r="V921" s="26"/>
      <c r="W921" s="26"/>
      <c r="X921" s="26"/>
    </row>
    <row r="922" spans="1:24" x14ac:dyDescent="0.25">
      <c r="A922" s="37">
        <v>366</v>
      </c>
      <c r="B922" s="42" t="s">
        <v>88</v>
      </c>
      <c r="C922" s="36">
        <v>0</v>
      </c>
      <c r="D922" s="36">
        <v>0</v>
      </c>
      <c r="E922" s="36">
        <v>0</v>
      </c>
      <c r="F922" s="36">
        <v>0</v>
      </c>
      <c r="G922" s="36">
        <v>0</v>
      </c>
      <c r="H922" s="36">
        <v>0</v>
      </c>
      <c r="I922" s="36">
        <v>0</v>
      </c>
      <c r="J922" s="36">
        <v>0</v>
      </c>
      <c r="K922" s="36">
        <v>0</v>
      </c>
      <c r="L922" s="36">
        <v>0</v>
      </c>
      <c r="M922" s="36">
        <v>0</v>
      </c>
      <c r="N922" s="36">
        <v>0</v>
      </c>
      <c r="O922" s="36">
        <v>0</v>
      </c>
      <c r="P922" s="36">
        <v>0</v>
      </c>
      <c r="Q922" s="36">
        <v>0</v>
      </c>
      <c r="R922" s="36">
        <v>0</v>
      </c>
      <c r="S922" s="36">
        <v>0</v>
      </c>
      <c r="T922" s="36">
        <v>0</v>
      </c>
      <c r="U922" s="36">
        <v>0</v>
      </c>
      <c r="V922" s="36">
        <v>0</v>
      </c>
      <c r="W922" s="36">
        <v>0</v>
      </c>
      <c r="X922" s="36" t="e">
        <v>#REF!</v>
      </c>
    </row>
    <row r="923" spans="1:24" x14ac:dyDescent="0.25">
      <c r="A923" s="37">
        <v>368</v>
      </c>
      <c r="B923" s="42" t="s">
        <v>89</v>
      </c>
      <c r="C923" s="28">
        <v>0</v>
      </c>
      <c r="D923" s="28">
        <v>0</v>
      </c>
      <c r="E923" s="28">
        <v>0</v>
      </c>
      <c r="F923" s="28">
        <v>0</v>
      </c>
      <c r="G923" s="28">
        <v>0</v>
      </c>
      <c r="H923" s="28">
        <v>0</v>
      </c>
      <c r="I923" s="28">
        <v>0</v>
      </c>
      <c r="J923" s="28">
        <v>0</v>
      </c>
      <c r="K923" s="28">
        <v>0</v>
      </c>
      <c r="L923" s="28">
        <v>0</v>
      </c>
      <c r="M923" s="28">
        <v>0</v>
      </c>
      <c r="N923" s="28">
        <v>0</v>
      </c>
      <c r="O923" s="28">
        <v>0</v>
      </c>
      <c r="P923" s="28">
        <v>0</v>
      </c>
      <c r="Q923" s="28">
        <v>0</v>
      </c>
      <c r="R923" s="28">
        <v>0</v>
      </c>
      <c r="S923" s="28">
        <v>0</v>
      </c>
      <c r="T923" s="28">
        <v>0</v>
      </c>
      <c r="U923" s="28">
        <v>0</v>
      </c>
      <c r="V923" s="28">
        <v>0</v>
      </c>
      <c r="W923" s="28">
        <v>0</v>
      </c>
      <c r="X923" s="28">
        <v>0</v>
      </c>
    </row>
    <row r="924" spans="1:24" x14ac:dyDescent="0.25">
      <c r="A924" s="37">
        <v>369</v>
      </c>
      <c r="B924" s="42" t="s">
        <v>90</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v>0</v>
      </c>
      <c r="V924" s="28">
        <v>0</v>
      </c>
      <c r="W924" s="28">
        <v>0</v>
      </c>
      <c r="X924" s="28">
        <v>0</v>
      </c>
    </row>
    <row r="925" spans="1:24" x14ac:dyDescent="0.25">
      <c r="A925" s="37">
        <v>370</v>
      </c>
      <c r="B925" s="42" t="s">
        <v>91</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v>0</v>
      </c>
      <c r="V925" s="28">
        <v>0</v>
      </c>
      <c r="W925" s="28">
        <v>0</v>
      </c>
      <c r="X925" s="28">
        <v>0</v>
      </c>
    </row>
    <row r="926" spans="1:24" x14ac:dyDescent="0.25">
      <c r="B926" s="42"/>
      <c r="C926" s="26"/>
      <c r="D926" s="26"/>
      <c r="E926" s="26"/>
      <c r="F926" s="26"/>
      <c r="G926" s="26"/>
      <c r="H926" s="26"/>
      <c r="I926" s="26"/>
      <c r="J926" s="26"/>
      <c r="K926" s="26"/>
      <c r="L926" s="26"/>
      <c r="M926" s="26"/>
      <c r="N926" s="26"/>
      <c r="O926" s="26"/>
      <c r="P926" s="26"/>
      <c r="Q926" s="26"/>
      <c r="R926" s="26"/>
      <c r="S926" s="26"/>
      <c r="T926" s="26"/>
      <c r="U926" s="26"/>
      <c r="V926" s="26"/>
      <c r="W926" s="26"/>
      <c r="X926" s="26"/>
    </row>
    <row r="927" spans="1:24" x14ac:dyDescent="0.25">
      <c r="A927" s="37">
        <v>380</v>
      </c>
      <c r="B927" s="42" t="s">
        <v>37</v>
      </c>
      <c r="C927" s="24">
        <v>0</v>
      </c>
      <c r="D927" s="24">
        <v>0</v>
      </c>
      <c r="E927" s="24">
        <v>0</v>
      </c>
      <c r="F927" s="24">
        <v>0</v>
      </c>
      <c r="G927" s="24">
        <v>0</v>
      </c>
      <c r="H927" s="24">
        <v>0</v>
      </c>
      <c r="I927" s="24">
        <v>0</v>
      </c>
      <c r="J927" s="24">
        <v>0</v>
      </c>
      <c r="K927" s="24">
        <v>0</v>
      </c>
      <c r="L927" s="24">
        <v>0</v>
      </c>
      <c r="M927" s="24">
        <v>0</v>
      </c>
      <c r="N927" s="24">
        <v>0</v>
      </c>
      <c r="O927" s="24">
        <v>0</v>
      </c>
      <c r="P927" s="24">
        <v>0</v>
      </c>
      <c r="Q927" s="24">
        <v>0</v>
      </c>
      <c r="R927" s="24">
        <v>0</v>
      </c>
      <c r="S927" s="24">
        <v>0</v>
      </c>
      <c r="T927" s="24">
        <v>0</v>
      </c>
      <c r="U927" s="24">
        <v>0</v>
      </c>
      <c r="V927" s="24">
        <v>0</v>
      </c>
      <c r="W927" s="24">
        <v>0</v>
      </c>
      <c r="X927" s="24">
        <v>0</v>
      </c>
    </row>
    <row r="928" spans="1:24" x14ac:dyDescent="0.25">
      <c r="A928" s="37">
        <v>381</v>
      </c>
      <c r="B928" s="42" t="s">
        <v>75</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v>0</v>
      </c>
      <c r="V928" s="24">
        <v>0</v>
      </c>
      <c r="W928" s="24">
        <v>0</v>
      </c>
      <c r="X928" s="24">
        <v>0</v>
      </c>
    </row>
    <row r="929" spans="1:24" x14ac:dyDescent="0.25">
      <c r="A929" s="37">
        <v>382</v>
      </c>
      <c r="B929" s="42" t="s">
        <v>76</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v>0</v>
      </c>
      <c r="V929" s="24">
        <v>0</v>
      </c>
      <c r="W929" s="24">
        <v>0</v>
      </c>
      <c r="X929" s="24">
        <v>0</v>
      </c>
    </row>
    <row r="930" spans="1:24" x14ac:dyDescent="0.25">
      <c r="A930" s="37">
        <v>383</v>
      </c>
      <c r="B930" s="42" t="s">
        <v>40</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v>0</v>
      </c>
      <c r="V930" s="24">
        <v>0</v>
      </c>
      <c r="W930" s="24">
        <v>0</v>
      </c>
      <c r="X930" s="24">
        <v>0</v>
      </c>
    </row>
  </sheetData>
  <mergeCells count="16">
    <mergeCell ref="BA2:BD2"/>
    <mergeCell ref="BE2:BH2"/>
    <mergeCell ref="AC14:AF14"/>
    <mergeCell ref="AG14:AJ14"/>
    <mergeCell ref="AK14:AN14"/>
    <mergeCell ref="AO14:AR14"/>
    <mergeCell ref="AS14:AV14"/>
    <mergeCell ref="AW14:AZ14"/>
    <mergeCell ref="BA14:BD14"/>
    <mergeCell ref="BE14:BH14"/>
    <mergeCell ref="AC2:AF2"/>
    <mergeCell ref="AG2:AJ2"/>
    <mergeCell ref="AK2:AN2"/>
    <mergeCell ref="AO2:AR2"/>
    <mergeCell ref="AS2:AV2"/>
    <mergeCell ref="AW2:AZ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3:CG931"/>
  <sheetViews>
    <sheetView showGridLines="0" topLeftCell="Q1" workbookViewId="0">
      <selection activeCell="Y29" sqref="Y29"/>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3" spans="1:85" x14ac:dyDescent="0.25">
      <c r="AC3" s="472" t="s">
        <v>68</v>
      </c>
      <c r="AD3" s="473"/>
      <c r="AE3" s="474"/>
      <c r="AF3" s="475"/>
      <c r="AG3" s="472" t="s">
        <v>69</v>
      </c>
      <c r="AH3" s="473"/>
      <c r="AI3" s="474"/>
      <c r="AJ3" s="475"/>
      <c r="AK3" s="472" t="s">
        <v>136</v>
      </c>
      <c r="AL3" s="473"/>
      <c r="AM3" s="474"/>
      <c r="AN3" s="475"/>
      <c r="AO3" s="472" t="s">
        <v>137</v>
      </c>
      <c r="AP3" s="473"/>
      <c r="AQ3" s="474"/>
      <c r="AR3" s="475"/>
      <c r="AS3" s="472" t="s">
        <v>187</v>
      </c>
      <c r="AT3" s="473"/>
      <c r="AU3" s="474"/>
      <c r="AV3" s="475"/>
      <c r="AW3" s="472" t="s">
        <v>186</v>
      </c>
      <c r="AX3" s="473"/>
      <c r="AY3" s="474"/>
      <c r="AZ3" s="475"/>
      <c r="BA3" s="472" t="s">
        <v>138</v>
      </c>
      <c r="BB3" s="473"/>
      <c r="BC3" s="474"/>
      <c r="BD3" s="475"/>
      <c r="BE3" s="472" t="s">
        <v>139</v>
      </c>
      <c r="BF3" s="473"/>
      <c r="BG3" s="474"/>
      <c r="BH3" s="475"/>
    </row>
    <row r="4" spans="1:85" x14ac:dyDescent="0.25">
      <c r="AC4" s="21" t="s">
        <v>71</v>
      </c>
      <c r="AD4" s="21" t="s">
        <v>72</v>
      </c>
      <c r="AE4" s="21" t="s">
        <v>191</v>
      </c>
      <c r="AF4" s="21" t="s">
        <v>185</v>
      </c>
      <c r="AG4" s="21" t="s">
        <v>71</v>
      </c>
      <c r="AH4" s="21" t="s">
        <v>72</v>
      </c>
      <c r="AI4" s="21" t="s">
        <v>191</v>
      </c>
      <c r="AJ4" s="21" t="s">
        <v>185</v>
      </c>
      <c r="AK4" s="21" t="s">
        <v>71</v>
      </c>
      <c r="AL4" s="21" t="s">
        <v>72</v>
      </c>
      <c r="AM4" s="21" t="s">
        <v>191</v>
      </c>
      <c r="AN4" s="21" t="s">
        <v>185</v>
      </c>
      <c r="AO4" s="21" t="s">
        <v>71</v>
      </c>
      <c r="AP4" s="21" t="s">
        <v>72</v>
      </c>
      <c r="AQ4" s="21" t="s">
        <v>191</v>
      </c>
      <c r="AR4" s="21" t="s">
        <v>185</v>
      </c>
      <c r="AS4" s="21" t="s">
        <v>71</v>
      </c>
      <c r="AT4" s="21" t="s">
        <v>72</v>
      </c>
      <c r="AU4" s="21" t="s">
        <v>191</v>
      </c>
      <c r="AV4" s="21" t="s">
        <v>185</v>
      </c>
      <c r="AW4" s="21" t="s">
        <v>71</v>
      </c>
      <c r="AX4" s="21" t="s">
        <v>72</v>
      </c>
      <c r="AY4" s="21" t="s">
        <v>191</v>
      </c>
      <c r="AZ4" s="21" t="s">
        <v>185</v>
      </c>
      <c r="BA4" s="21" t="s">
        <v>71</v>
      </c>
      <c r="BB4" s="21" t="s">
        <v>72</v>
      </c>
      <c r="BC4" s="21" t="s">
        <v>191</v>
      </c>
      <c r="BD4" s="21" t="s">
        <v>185</v>
      </c>
      <c r="BE4" s="21" t="s">
        <v>71</v>
      </c>
      <c r="BF4" s="21" t="s">
        <v>72</v>
      </c>
      <c r="BG4" s="21" t="s">
        <v>191</v>
      </c>
      <c r="BH4" s="21" t="s">
        <v>185</v>
      </c>
    </row>
    <row r="5" spans="1:85" x14ac:dyDescent="0.25">
      <c r="AB5" s="22" t="s">
        <v>37</v>
      </c>
      <c r="AC5" s="23">
        <f t="shared" ref="AC5:AF8" si="0">Y37</f>
        <v>411.29999999999995</v>
      </c>
      <c r="AD5" s="23">
        <f t="shared" si="0"/>
        <v>6.4000000000001798</v>
      </c>
      <c r="AE5" s="23">
        <f t="shared" si="0"/>
        <v>-3.4000000000000008</v>
      </c>
      <c r="AF5" s="23">
        <f t="shared" si="0"/>
        <v>-5.4999999999999982</v>
      </c>
      <c r="AG5" s="23">
        <f t="shared" ref="AG5:AJ8" si="1">Y64</f>
        <v>411.3</v>
      </c>
      <c r="AH5" s="23">
        <f t="shared" si="1"/>
        <v>6.3999999999999657</v>
      </c>
      <c r="AI5" s="23">
        <f t="shared" si="1"/>
        <v>-3.4000000000000128</v>
      </c>
      <c r="AJ5" s="23">
        <f t="shared" si="1"/>
        <v>-5.4999999999999423</v>
      </c>
      <c r="AK5" s="23">
        <f t="shared" ref="AK5:AN8" si="2">Y91</f>
        <v>52.983386581469659</v>
      </c>
      <c r="AL5" s="23">
        <f t="shared" si="2"/>
        <v>0.9405750798722009</v>
      </c>
      <c r="AM5" s="23">
        <f t="shared" si="2"/>
        <v>-0.49968051118210038</v>
      </c>
      <c r="AN5" s="23">
        <f t="shared" si="2"/>
        <v>-0.80830670926516124</v>
      </c>
      <c r="AO5" s="23">
        <f t="shared" ref="AO5:AR8" si="3">Y118</f>
        <v>268.62516216477883</v>
      </c>
      <c r="AP5" s="23">
        <f t="shared" si="3"/>
        <v>2.0887210765804864</v>
      </c>
      <c r="AQ5" s="23">
        <f t="shared" si="3"/>
        <v>-1.1096330719334226</v>
      </c>
      <c r="AR5" s="23">
        <f t="shared" si="3"/>
        <v>-1.7949946751863535</v>
      </c>
      <c r="AS5" s="23">
        <f t="shared" ref="AS5:AV8" si="4">Y145</f>
        <v>24.346616322974164</v>
      </c>
      <c r="AT5" s="23">
        <f t="shared" si="4"/>
        <v>0.73981992448445943</v>
      </c>
      <c r="AU5" s="23">
        <f t="shared" si="4"/>
        <v>-0.39302933488236252</v>
      </c>
      <c r="AV5" s="23">
        <f t="shared" si="4"/>
        <v>-0.63578274760382114</v>
      </c>
      <c r="AW5" s="23">
        <f t="shared" ref="AW5:AZ8" si="5">Y172</f>
        <v>28.839916739277754</v>
      </c>
      <c r="AX5" s="23">
        <f t="shared" si="5"/>
        <v>0.89534320844225002</v>
      </c>
      <c r="AY5" s="23">
        <f t="shared" si="5"/>
        <v>-0.47565107948494206</v>
      </c>
      <c r="AZ5" s="23">
        <f t="shared" si="5"/>
        <v>-0.76943556975504657</v>
      </c>
      <c r="BA5" s="23">
        <f t="shared" ref="BA5:BD8" si="6">Y199</f>
        <v>31.765592022461032</v>
      </c>
      <c r="BB5" s="23">
        <f t="shared" si="6"/>
        <v>1.1871817213670051</v>
      </c>
      <c r="BC5" s="23">
        <f t="shared" si="6"/>
        <v>-0.63069028947622874</v>
      </c>
      <c r="BD5" s="23">
        <f t="shared" si="6"/>
        <v>-1.0202342917997833</v>
      </c>
      <c r="BE5" s="23">
        <f t="shared" ref="BE5:BH8" si="7">Y226</f>
        <v>4.7393261690386215</v>
      </c>
      <c r="BF5" s="23">
        <f t="shared" si="7"/>
        <v>0.54835898925356341</v>
      </c>
      <c r="BG5" s="23">
        <f t="shared" si="7"/>
        <v>-0.29131571304095588</v>
      </c>
      <c r="BH5" s="23">
        <f t="shared" si="7"/>
        <v>-0.47124600638977643</v>
      </c>
    </row>
    <row r="6" spans="1:85" x14ac:dyDescent="0.25">
      <c r="AB6" s="22" t="s">
        <v>75</v>
      </c>
      <c r="AC6" s="23">
        <f t="shared" si="0"/>
        <v>18.279999999999983</v>
      </c>
      <c r="AD6" s="23">
        <f t="shared" si="0"/>
        <v>4.3100000000001284</v>
      </c>
      <c r="AE6" s="23">
        <f t="shared" si="0"/>
        <v>-1.51</v>
      </c>
      <c r="AF6" s="23">
        <f t="shared" si="0"/>
        <v>-1.45</v>
      </c>
      <c r="AG6" s="23">
        <f t="shared" si="1"/>
        <v>18.902753412721491</v>
      </c>
      <c r="AH6" s="23">
        <f t="shared" si="1"/>
        <v>4.7590628328008346</v>
      </c>
      <c r="AI6" s="23">
        <f t="shared" si="1"/>
        <v>-1.8403417562203583</v>
      </c>
      <c r="AJ6" s="23">
        <f t="shared" si="1"/>
        <v>-2.3434659696001225</v>
      </c>
      <c r="AK6" s="23">
        <f t="shared" si="2"/>
        <v>1.238913738019171</v>
      </c>
      <c r="AL6" s="23">
        <f t="shared" si="2"/>
        <v>0.22191693290734746</v>
      </c>
      <c r="AM6" s="23">
        <f t="shared" si="2"/>
        <v>-1.1757188498402229E-2</v>
      </c>
      <c r="AN6" s="23">
        <f t="shared" si="2"/>
        <v>0</v>
      </c>
      <c r="AO6" s="23">
        <f t="shared" si="3"/>
        <v>7.9534582244167087</v>
      </c>
      <c r="AP6" s="23">
        <f t="shared" si="3"/>
        <v>2.0332394229838155</v>
      </c>
      <c r="AQ6" s="23">
        <f t="shared" si="3"/>
        <v>-0.80611579049280868</v>
      </c>
      <c r="AR6" s="23">
        <f t="shared" si="3"/>
        <v>-0.99214251137572784</v>
      </c>
      <c r="AS6" s="23">
        <f t="shared" si="4"/>
        <v>4.6943886145803253</v>
      </c>
      <c r="AT6" s="23">
        <f t="shared" si="4"/>
        <v>1.3120243973279069</v>
      </c>
      <c r="AU6" s="23">
        <f t="shared" si="4"/>
        <v>-0.59185593958755822</v>
      </c>
      <c r="AV6" s="23">
        <f t="shared" si="4"/>
        <v>-0.8531048504211276</v>
      </c>
      <c r="AW6" s="23">
        <f t="shared" si="5"/>
        <v>3.1253073869687249</v>
      </c>
      <c r="AX6" s="23">
        <f t="shared" si="5"/>
        <v>0.82259657275631759</v>
      </c>
      <c r="AY6" s="23">
        <f t="shared" si="5"/>
        <v>-0.30637525413882943</v>
      </c>
      <c r="AZ6" s="23">
        <f t="shared" si="5"/>
        <v>-0.37912188982475981</v>
      </c>
      <c r="BA6" s="23">
        <f t="shared" si="6"/>
        <v>0.37841417368573954</v>
      </c>
      <c r="BB6" s="23">
        <f t="shared" si="6"/>
        <v>0</v>
      </c>
      <c r="BC6" s="23">
        <f t="shared" si="6"/>
        <v>0</v>
      </c>
      <c r="BD6" s="23">
        <f t="shared" si="6"/>
        <v>0</v>
      </c>
      <c r="BE6" s="23">
        <f t="shared" si="7"/>
        <v>1.5122712750508218</v>
      </c>
      <c r="BF6" s="23">
        <f t="shared" si="7"/>
        <v>0.36928550682544709</v>
      </c>
      <c r="BG6" s="23">
        <f t="shared" si="7"/>
        <v>-0.1242375835027599</v>
      </c>
      <c r="BH6" s="23">
        <f t="shared" si="7"/>
        <v>-0.11909671797850707</v>
      </c>
    </row>
    <row r="7" spans="1:85" x14ac:dyDescent="0.25">
      <c r="AB7" s="22" t="s">
        <v>76</v>
      </c>
      <c r="AC7" s="23">
        <f t="shared" si="0"/>
        <v>72.314000000000036</v>
      </c>
      <c r="AD7" s="23">
        <f t="shared" si="0"/>
        <v>23.476000000000656</v>
      </c>
      <c r="AE7" s="23">
        <f t="shared" si="0"/>
        <v>-12.656000000000001</v>
      </c>
      <c r="AF7" s="23">
        <f t="shared" si="0"/>
        <v>-20.87</v>
      </c>
      <c r="AG7" s="23">
        <f t="shared" si="1"/>
        <v>71.760636654080827</v>
      </c>
      <c r="AH7" s="23">
        <f t="shared" si="1"/>
        <v>23.141555813728214</v>
      </c>
      <c r="AI7" s="23">
        <f t="shared" si="1"/>
        <v>-12.506119469454998</v>
      </c>
      <c r="AJ7" s="23">
        <f t="shared" si="1"/>
        <v>-20.429164294704034</v>
      </c>
      <c r="AK7" s="23">
        <f t="shared" si="2"/>
        <v>12.075220447284364</v>
      </c>
      <c r="AL7" s="23">
        <f t="shared" si="2"/>
        <v>3.867821086261968</v>
      </c>
      <c r="AM7" s="23">
        <f t="shared" si="2"/>
        <v>-2.0701469648561952</v>
      </c>
      <c r="AN7" s="23">
        <f t="shared" si="2"/>
        <v>-3.280255591054257</v>
      </c>
      <c r="AO7" s="23">
        <f t="shared" si="3"/>
        <v>25.836826991964436</v>
      </c>
      <c r="AP7" s="23">
        <f t="shared" si="3"/>
        <v>8.3353025462290073</v>
      </c>
      <c r="AQ7" s="23">
        <f t="shared" si="3"/>
        <v>-4.5240393068062055</v>
      </c>
      <c r="AR7" s="23">
        <f t="shared" si="3"/>
        <v>-7.433888856617231</v>
      </c>
      <c r="AS7" s="23">
        <f t="shared" si="4"/>
        <v>3.7534301481266485</v>
      </c>
      <c r="AT7" s="23">
        <f t="shared" si="4"/>
        <v>1.3513273308161451</v>
      </c>
      <c r="AU7" s="23">
        <f t="shared" si="4"/>
        <v>-0.82304966598894702</v>
      </c>
      <c r="AV7" s="23">
        <f t="shared" si="4"/>
        <v>-1.435713040952628</v>
      </c>
      <c r="AW7" s="23">
        <f t="shared" si="5"/>
        <v>8.9987588343498857</v>
      </c>
      <c r="AX7" s="23">
        <f t="shared" si="5"/>
        <v>2.9034301481266347</v>
      </c>
      <c r="AY7" s="23">
        <f t="shared" si="5"/>
        <v>-1.6007057798431492</v>
      </c>
      <c r="AZ7" s="23">
        <f t="shared" si="5"/>
        <v>-2.6183192951882628</v>
      </c>
      <c r="BA7" s="23">
        <f t="shared" si="6"/>
        <v>14.115961661341856</v>
      </c>
      <c r="BB7" s="23">
        <f t="shared" si="6"/>
        <v>4.4419146093522368</v>
      </c>
      <c r="BC7" s="23">
        <f t="shared" si="6"/>
        <v>-2.2793889050246769</v>
      </c>
      <c r="BD7" s="23">
        <f t="shared" si="6"/>
        <v>-3.6728434504792222</v>
      </c>
      <c r="BE7" s="23">
        <f t="shared" si="7"/>
        <v>6.9804385710136252</v>
      </c>
      <c r="BF7" s="23">
        <f t="shared" si="7"/>
        <v>2.2417600929422234</v>
      </c>
      <c r="BG7" s="23">
        <f t="shared" si="7"/>
        <v>-1.2087888469358252</v>
      </c>
      <c r="BH7" s="23">
        <f t="shared" si="7"/>
        <v>-1.9881440604124319</v>
      </c>
    </row>
    <row r="8" spans="1:85" x14ac:dyDescent="0.25">
      <c r="AB8" s="22" t="s">
        <v>40</v>
      </c>
      <c r="AC8" s="23">
        <f t="shared" si="0"/>
        <v>92.105999999999995</v>
      </c>
      <c r="AD8" s="23">
        <f t="shared" si="0"/>
        <v>29.814000000000849</v>
      </c>
      <c r="AE8" s="23">
        <f t="shared" si="0"/>
        <v>-16.433999999999997</v>
      </c>
      <c r="AF8" s="23">
        <f t="shared" si="0"/>
        <v>-27.18</v>
      </c>
      <c r="AG8" s="23">
        <f t="shared" si="1"/>
        <v>92.036609933197894</v>
      </c>
      <c r="AH8" s="23">
        <f t="shared" si="1"/>
        <v>29.699381353470642</v>
      </c>
      <c r="AI8" s="23">
        <f t="shared" si="1"/>
        <v>-16.253538774324745</v>
      </c>
      <c r="AJ8" s="23">
        <f t="shared" si="1"/>
        <v>-26.727369735695333</v>
      </c>
      <c r="AK8" s="23">
        <f t="shared" si="2"/>
        <v>13.536345047923346</v>
      </c>
      <c r="AL8" s="23">
        <f t="shared" si="2"/>
        <v>4.3754376996804947</v>
      </c>
      <c r="AM8" s="23">
        <f t="shared" si="2"/>
        <v>-2.4152204472843062</v>
      </c>
      <c r="AN8" s="23">
        <f t="shared" si="2"/>
        <v>-3.9945047923321999</v>
      </c>
      <c r="AO8" s="23">
        <f t="shared" si="3"/>
        <v>25.836174266628003</v>
      </c>
      <c r="AP8" s="23">
        <f t="shared" si="3"/>
        <v>8.4299477200115582</v>
      </c>
      <c r="AQ8" s="23">
        <f t="shared" si="3"/>
        <v>-4.6565425501017828</v>
      </c>
      <c r="AR8" s="23">
        <f t="shared" si="3"/>
        <v>-7.7289207086842238</v>
      </c>
      <c r="AS8" s="23">
        <f t="shared" si="4"/>
        <v>12.671728144060463</v>
      </c>
      <c r="AT8" s="23">
        <f t="shared" si="4"/>
        <v>3.9950275922160787</v>
      </c>
      <c r="AU8" s="23">
        <f t="shared" si="4"/>
        <v>-2.1223584083647573</v>
      </c>
      <c r="AV8" s="23">
        <f t="shared" si="4"/>
        <v>-3.4332268370606331</v>
      </c>
      <c r="AW8" s="23">
        <f t="shared" si="5"/>
        <v>13.435184432181231</v>
      </c>
      <c r="AX8" s="23">
        <f t="shared" si="5"/>
        <v>4.3320621550973</v>
      </c>
      <c r="AY8" s="23">
        <f t="shared" si="5"/>
        <v>-2.3737786813824981</v>
      </c>
      <c r="AZ8" s="23">
        <f t="shared" si="5"/>
        <v>-3.9274789427823946</v>
      </c>
      <c r="BA8" s="23">
        <f t="shared" si="6"/>
        <v>19.395952367121698</v>
      </c>
      <c r="BB8" s="23">
        <f t="shared" si="6"/>
        <v>6.2427208829508141</v>
      </c>
      <c r="BC8" s="23">
        <f t="shared" si="6"/>
        <v>-3.3968237002613826</v>
      </c>
      <c r="BD8" s="23">
        <f t="shared" si="6"/>
        <v>-5.5092651757188333</v>
      </c>
      <c r="BE8" s="23">
        <f t="shared" si="7"/>
        <v>7.1612256752831556</v>
      </c>
      <c r="BF8" s="23">
        <f t="shared" si="7"/>
        <v>2.3241853035143989</v>
      </c>
      <c r="BG8" s="23">
        <f t="shared" si="7"/>
        <v>-1.2888149869300176</v>
      </c>
      <c r="BH8" s="23">
        <f t="shared" si="7"/>
        <v>-2.13397327911705</v>
      </c>
    </row>
    <row r="9" spans="1:85" x14ac:dyDescent="0.25">
      <c r="AB9" s="25" t="s">
        <v>79</v>
      </c>
      <c r="AC9" s="21" t="s">
        <v>71</v>
      </c>
      <c r="AD9" s="21" t="s">
        <v>72</v>
      </c>
      <c r="AE9" s="21" t="s">
        <v>191</v>
      </c>
      <c r="AF9" s="21" t="s">
        <v>185</v>
      </c>
      <c r="AG9" s="21" t="s">
        <v>71</v>
      </c>
      <c r="AH9" s="21" t="s">
        <v>72</v>
      </c>
      <c r="AI9" s="21" t="s">
        <v>191</v>
      </c>
      <c r="AJ9" s="21" t="s">
        <v>185</v>
      </c>
      <c r="AK9" s="21" t="s">
        <v>71</v>
      </c>
      <c r="AL9" s="21" t="s">
        <v>72</v>
      </c>
      <c r="AM9" s="21" t="s">
        <v>191</v>
      </c>
      <c r="AN9" s="21" t="s">
        <v>185</v>
      </c>
      <c r="AO9" s="21" t="s">
        <v>71</v>
      </c>
      <c r="AP9" s="21" t="s">
        <v>72</v>
      </c>
      <c r="AQ9" s="21" t="s">
        <v>191</v>
      </c>
      <c r="AR9" s="21" t="s">
        <v>185</v>
      </c>
      <c r="AS9" s="21" t="s">
        <v>71</v>
      </c>
      <c r="AT9" s="21" t="s">
        <v>72</v>
      </c>
      <c r="AU9" s="21" t="s">
        <v>191</v>
      </c>
      <c r="AV9" s="21" t="s">
        <v>185</v>
      </c>
      <c r="AW9" s="21" t="s">
        <v>71</v>
      </c>
      <c r="AX9" s="21" t="s">
        <v>72</v>
      </c>
      <c r="AY9" s="21" t="s">
        <v>191</v>
      </c>
      <c r="AZ9" s="21" t="s">
        <v>185</v>
      </c>
      <c r="BA9" s="21" t="s">
        <v>71</v>
      </c>
      <c r="BB9" s="21" t="s">
        <v>72</v>
      </c>
      <c r="BC9" s="21" t="s">
        <v>191</v>
      </c>
      <c r="BD9" s="21" t="s">
        <v>185</v>
      </c>
      <c r="BE9" s="21" t="s">
        <v>71</v>
      </c>
      <c r="BF9" s="21" t="s">
        <v>72</v>
      </c>
      <c r="BG9" s="21" t="s">
        <v>191</v>
      </c>
      <c r="BH9" s="21" t="s">
        <v>185</v>
      </c>
    </row>
    <row r="10" spans="1:85" x14ac:dyDescent="0.25">
      <c r="AB10" s="22" t="s">
        <v>37</v>
      </c>
      <c r="AC10" s="23">
        <f t="shared" ref="AC10:BH10" si="8">AC5/5</f>
        <v>82.259999999999991</v>
      </c>
      <c r="AD10" s="23">
        <f t="shared" si="8"/>
        <v>1.280000000000036</v>
      </c>
      <c r="AE10" s="23">
        <f t="shared" si="8"/>
        <v>-0.68000000000000016</v>
      </c>
      <c r="AF10" s="23">
        <f t="shared" si="8"/>
        <v>-1.0999999999999996</v>
      </c>
      <c r="AG10" s="23">
        <f t="shared" si="8"/>
        <v>82.26</v>
      </c>
      <c r="AH10" s="23">
        <f t="shared" si="8"/>
        <v>1.2799999999999931</v>
      </c>
      <c r="AI10" s="23">
        <f t="shared" si="8"/>
        <v>-0.6800000000000026</v>
      </c>
      <c r="AJ10" s="23">
        <f t="shared" si="8"/>
        <v>-1.0999999999999885</v>
      </c>
      <c r="AK10" s="23">
        <f t="shared" si="8"/>
        <v>10.596677316293931</v>
      </c>
      <c r="AL10" s="23">
        <f t="shared" si="8"/>
        <v>0.18811501597444019</v>
      </c>
      <c r="AM10" s="23">
        <f t="shared" si="8"/>
        <v>-9.9936102236420077E-2</v>
      </c>
      <c r="AN10" s="23">
        <f t="shared" si="8"/>
        <v>-0.16166134185303224</v>
      </c>
      <c r="AO10" s="23">
        <f t="shared" si="8"/>
        <v>53.725032432955764</v>
      </c>
      <c r="AP10" s="23">
        <f t="shared" si="8"/>
        <v>0.41774421531609729</v>
      </c>
      <c r="AQ10" s="23">
        <f t="shared" si="8"/>
        <v>-0.22192661438668454</v>
      </c>
      <c r="AR10" s="23">
        <f t="shared" si="8"/>
        <v>-0.35899893503727071</v>
      </c>
      <c r="AS10" s="23">
        <f t="shared" si="8"/>
        <v>4.8693232645948328</v>
      </c>
      <c r="AT10" s="23">
        <f t="shared" si="8"/>
        <v>0.14796398489689189</v>
      </c>
      <c r="AU10" s="23">
        <f t="shared" si="8"/>
        <v>-7.860586697647251E-2</v>
      </c>
      <c r="AV10" s="23">
        <f t="shared" si="8"/>
        <v>-0.12715654952076422</v>
      </c>
      <c r="AW10" s="23">
        <f t="shared" si="8"/>
        <v>5.7679833478555507</v>
      </c>
      <c r="AX10" s="23">
        <f t="shared" si="8"/>
        <v>0.17906864168844999</v>
      </c>
      <c r="AY10" s="23">
        <f t="shared" si="8"/>
        <v>-9.5130215896988418E-2</v>
      </c>
      <c r="AZ10" s="23">
        <f t="shared" si="8"/>
        <v>-0.15388711395100932</v>
      </c>
      <c r="BA10" s="23">
        <f t="shared" si="8"/>
        <v>6.3531184044922062</v>
      </c>
      <c r="BB10" s="23">
        <f t="shared" si="8"/>
        <v>0.23743634427340102</v>
      </c>
      <c r="BC10" s="23">
        <f t="shared" si="8"/>
        <v>-0.12613805789524574</v>
      </c>
      <c r="BD10" s="23">
        <f t="shared" si="8"/>
        <v>-0.20404685835995667</v>
      </c>
      <c r="BE10" s="23">
        <f t="shared" si="8"/>
        <v>0.94786523380772425</v>
      </c>
      <c r="BF10" s="23">
        <f t="shared" si="8"/>
        <v>0.10967179785071268</v>
      </c>
      <c r="BG10" s="23">
        <f t="shared" si="8"/>
        <v>-5.8263142608191175E-2</v>
      </c>
      <c r="BH10" s="23">
        <f t="shared" si="8"/>
        <v>-9.4249201277955288E-2</v>
      </c>
    </row>
    <row r="11" spans="1:85" x14ac:dyDescent="0.25">
      <c r="AB11" s="22" t="s">
        <v>75</v>
      </c>
      <c r="AC11" s="23">
        <f t="shared" ref="AC11:BH11" si="9">AC6/5</f>
        <v>3.6559999999999966</v>
      </c>
      <c r="AD11" s="23">
        <f t="shared" si="9"/>
        <v>0.86200000000002563</v>
      </c>
      <c r="AE11" s="23">
        <f t="shared" si="9"/>
        <v>-0.30199999999999999</v>
      </c>
      <c r="AF11" s="23">
        <f t="shared" si="9"/>
        <v>-0.28999999999999998</v>
      </c>
      <c r="AG11" s="23">
        <f t="shared" si="9"/>
        <v>3.7805506825442983</v>
      </c>
      <c r="AH11" s="23">
        <f t="shared" si="9"/>
        <v>0.95181256656016688</v>
      </c>
      <c r="AI11" s="23">
        <f t="shared" si="9"/>
        <v>-0.36806835124407167</v>
      </c>
      <c r="AJ11" s="23">
        <f t="shared" si="9"/>
        <v>-0.46869319392002451</v>
      </c>
      <c r="AK11" s="23">
        <f t="shared" si="9"/>
        <v>0.2477827476038342</v>
      </c>
      <c r="AL11" s="23">
        <f t="shared" si="9"/>
        <v>4.4383386581469494E-2</v>
      </c>
      <c r="AM11" s="23">
        <f t="shared" si="9"/>
        <v>-2.351437699680446E-3</v>
      </c>
      <c r="AN11" s="23">
        <f t="shared" si="9"/>
        <v>0</v>
      </c>
      <c r="AO11" s="23">
        <f t="shared" si="9"/>
        <v>1.5906916448833417</v>
      </c>
      <c r="AP11" s="23">
        <f t="shared" si="9"/>
        <v>0.4066478845967631</v>
      </c>
      <c r="AQ11" s="23">
        <f t="shared" si="9"/>
        <v>-0.16122315809856175</v>
      </c>
      <c r="AR11" s="23">
        <f t="shared" si="9"/>
        <v>-0.19842850227514558</v>
      </c>
      <c r="AS11" s="23">
        <f t="shared" si="9"/>
        <v>0.93887772291606508</v>
      </c>
      <c r="AT11" s="23">
        <f t="shared" si="9"/>
        <v>0.26240487946558139</v>
      </c>
      <c r="AU11" s="23">
        <f t="shared" si="9"/>
        <v>-0.11837118791751164</v>
      </c>
      <c r="AV11" s="23">
        <f t="shared" si="9"/>
        <v>-0.17062097008422553</v>
      </c>
      <c r="AW11" s="23">
        <f t="shared" si="9"/>
        <v>0.62506147739374496</v>
      </c>
      <c r="AX11" s="23">
        <f t="shared" si="9"/>
        <v>0.16451931455126351</v>
      </c>
      <c r="AY11" s="23">
        <f t="shared" si="9"/>
        <v>-6.1275050827765888E-2</v>
      </c>
      <c r="AZ11" s="23">
        <f t="shared" si="9"/>
        <v>-7.5824377964951964E-2</v>
      </c>
      <c r="BA11" s="23">
        <f t="shared" si="9"/>
        <v>7.5682834737147903E-2</v>
      </c>
      <c r="BB11" s="23">
        <f t="shared" si="9"/>
        <v>0</v>
      </c>
      <c r="BC11" s="23">
        <f t="shared" si="9"/>
        <v>0</v>
      </c>
      <c r="BD11" s="23">
        <f t="shared" si="9"/>
        <v>0</v>
      </c>
      <c r="BE11" s="23">
        <f t="shared" si="9"/>
        <v>0.30245425501016437</v>
      </c>
      <c r="BF11" s="23">
        <f t="shared" si="9"/>
        <v>7.3857101365089411E-2</v>
      </c>
      <c r="BG11" s="23">
        <f t="shared" si="9"/>
        <v>-2.4847516700551981E-2</v>
      </c>
      <c r="BH11" s="23">
        <f t="shared" si="9"/>
        <v>-2.3819343595701415E-2</v>
      </c>
    </row>
    <row r="12" spans="1:85" x14ac:dyDescent="0.25">
      <c r="AB12" s="22" t="s">
        <v>76</v>
      </c>
      <c r="AC12" s="23">
        <f t="shared" ref="AC12:BH12" si="10">AC7/5</f>
        <v>14.462800000000007</v>
      </c>
      <c r="AD12" s="23">
        <f t="shared" si="10"/>
        <v>4.6952000000001313</v>
      </c>
      <c r="AE12" s="23">
        <f t="shared" si="10"/>
        <v>-2.5312000000000001</v>
      </c>
      <c r="AF12" s="23">
        <f t="shared" si="10"/>
        <v>-4.1740000000000004</v>
      </c>
      <c r="AG12" s="23">
        <f t="shared" si="10"/>
        <v>14.352127330816165</v>
      </c>
      <c r="AH12" s="23">
        <f t="shared" si="10"/>
        <v>4.6283111627456428</v>
      </c>
      <c r="AI12" s="23">
        <f t="shared" si="10"/>
        <v>-2.5012238938909994</v>
      </c>
      <c r="AJ12" s="23">
        <f t="shared" si="10"/>
        <v>-4.0858328589408064</v>
      </c>
      <c r="AK12" s="23">
        <f t="shared" si="10"/>
        <v>2.415044089456873</v>
      </c>
      <c r="AL12" s="23">
        <f t="shared" si="10"/>
        <v>0.77356421725239355</v>
      </c>
      <c r="AM12" s="23">
        <f t="shared" si="10"/>
        <v>-0.41402939297123903</v>
      </c>
      <c r="AN12" s="23">
        <f t="shared" si="10"/>
        <v>-0.65605111821085138</v>
      </c>
      <c r="AO12" s="23">
        <f t="shared" si="10"/>
        <v>5.1673653983928869</v>
      </c>
      <c r="AP12" s="23">
        <f t="shared" si="10"/>
        <v>1.6670605092458015</v>
      </c>
      <c r="AQ12" s="23">
        <f t="shared" si="10"/>
        <v>-0.90480786136124114</v>
      </c>
      <c r="AR12" s="23">
        <f t="shared" si="10"/>
        <v>-1.4867777713234462</v>
      </c>
      <c r="AS12" s="23">
        <f t="shared" si="10"/>
        <v>0.75068602962532971</v>
      </c>
      <c r="AT12" s="23">
        <f t="shared" si="10"/>
        <v>0.270265466163229</v>
      </c>
      <c r="AU12" s="23">
        <f t="shared" si="10"/>
        <v>-0.16460993319778941</v>
      </c>
      <c r="AV12" s="23">
        <f t="shared" si="10"/>
        <v>-0.28714260819052562</v>
      </c>
      <c r="AW12" s="23">
        <f t="shared" si="10"/>
        <v>1.7997517668699772</v>
      </c>
      <c r="AX12" s="23">
        <f t="shared" si="10"/>
        <v>0.58068602962532689</v>
      </c>
      <c r="AY12" s="23">
        <f t="shared" si="10"/>
        <v>-0.32014115596862985</v>
      </c>
      <c r="AZ12" s="23">
        <f t="shared" si="10"/>
        <v>-0.52366385903765256</v>
      </c>
      <c r="BA12" s="23">
        <f t="shared" si="10"/>
        <v>2.8231923322683712</v>
      </c>
      <c r="BB12" s="23">
        <f t="shared" si="10"/>
        <v>0.88838292187044732</v>
      </c>
      <c r="BC12" s="23">
        <f t="shared" si="10"/>
        <v>-0.45587778100493537</v>
      </c>
      <c r="BD12" s="23">
        <f t="shared" si="10"/>
        <v>-0.73456869009584447</v>
      </c>
      <c r="BE12" s="23">
        <f t="shared" si="10"/>
        <v>1.396087714202725</v>
      </c>
      <c r="BF12" s="23">
        <f t="shared" si="10"/>
        <v>0.4483520185884447</v>
      </c>
      <c r="BG12" s="23">
        <f t="shared" si="10"/>
        <v>-0.24175776938716503</v>
      </c>
      <c r="BH12" s="23">
        <f t="shared" si="10"/>
        <v>-0.39762881208248635</v>
      </c>
    </row>
    <row r="13" spans="1:85" s="38" customFormat="1" ht="68.25" customHeight="1" x14ac:dyDescent="0.2">
      <c r="A13" s="37"/>
      <c r="B13" s="38" t="s">
        <v>49</v>
      </c>
      <c r="C13" s="38" t="s">
        <v>50</v>
      </c>
      <c r="D13" s="38" t="s">
        <v>51</v>
      </c>
      <c r="E13" s="38" t="s">
        <v>52</v>
      </c>
      <c r="F13" s="38" t="s">
        <v>53</v>
      </c>
      <c r="G13" s="38" t="s">
        <v>54</v>
      </c>
      <c r="H13" s="38" t="s">
        <v>55</v>
      </c>
      <c r="I13" s="38" t="s">
        <v>56</v>
      </c>
      <c r="J13" s="38" t="s">
        <v>57</v>
      </c>
      <c r="K13" s="38" t="s">
        <v>58</v>
      </c>
      <c r="L13" s="38" t="s">
        <v>59</v>
      </c>
      <c r="M13" s="38" t="s">
        <v>60</v>
      </c>
      <c r="N13" s="38" t="s">
        <v>61</v>
      </c>
      <c r="O13" s="38" t="s">
        <v>62</v>
      </c>
      <c r="P13" s="38" t="s">
        <v>63</v>
      </c>
      <c r="Q13" s="38" t="s">
        <v>64</v>
      </c>
      <c r="R13" s="38" t="s">
        <v>65</v>
      </c>
      <c r="S13" s="38" t="s">
        <v>66</v>
      </c>
      <c r="T13" s="38" t="s">
        <v>48</v>
      </c>
      <c r="Y13" s="17"/>
      <c r="Z13" s="17"/>
      <c r="AA13" s="17"/>
      <c r="AB13" s="22" t="s">
        <v>40</v>
      </c>
      <c r="AC13" s="23">
        <f t="shared" ref="AC13:BH13" si="11">AC8/5</f>
        <v>18.421199999999999</v>
      </c>
      <c r="AD13" s="23">
        <f t="shared" si="11"/>
        <v>5.9628000000001702</v>
      </c>
      <c r="AE13" s="23">
        <f t="shared" si="11"/>
        <v>-3.2867999999999995</v>
      </c>
      <c r="AF13" s="23">
        <f t="shared" si="11"/>
        <v>-5.4359999999999999</v>
      </c>
      <c r="AG13" s="23">
        <f t="shared" si="11"/>
        <v>18.40732198663958</v>
      </c>
      <c r="AH13" s="23">
        <f t="shared" si="11"/>
        <v>5.9398762706941284</v>
      </c>
      <c r="AI13" s="23">
        <f t="shared" si="11"/>
        <v>-3.250707754864949</v>
      </c>
      <c r="AJ13" s="23">
        <f t="shared" si="11"/>
        <v>-5.3454739471390669</v>
      </c>
      <c r="AK13" s="23">
        <f t="shared" si="11"/>
        <v>2.7072690095846692</v>
      </c>
      <c r="AL13" s="23">
        <f t="shared" si="11"/>
        <v>0.87508753993609889</v>
      </c>
      <c r="AM13" s="23">
        <f t="shared" si="11"/>
        <v>-0.48304408945686123</v>
      </c>
      <c r="AN13" s="23">
        <f t="shared" si="11"/>
        <v>-0.79890095846643994</v>
      </c>
      <c r="AO13" s="23">
        <f t="shared" si="11"/>
        <v>5.167234853325601</v>
      </c>
      <c r="AP13" s="23">
        <f t="shared" si="11"/>
        <v>1.6859895440023116</v>
      </c>
      <c r="AQ13" s="23">
        <f t="shared" si="11"/>
        <v>-0.93130851002035653</v>
      </c>
      <c r="AR13" s="23">
        <f t="shared" si="11"/>
        <v>-1.5457841417368448</v>
      </c>
      <c r="AS13" s="23">
        <f t="shared" si="11"/>
        <v>2.5343456288120927</v>
      </c>
      <c r="AT13" s="23">
        <f t="shared" si="11"/>
        <v>0.79900551844321577</v>
      </c>
      <c r="AU13" s="23">
        <f t="shared" si="11"/>
        <v>-0.42447168167295146</v>
      </c>
      <c r="AV13" s="23">
        <f t="shared" si="11"/>
        <v>-0.68664536741212667</v>
      </c>
      <c r="AW13" s="23">
        <f t="shared" si="11"/>
        <v>2.6870368864362462</v>
      </c>
      <c r="AX13" s="23">
        <f t="shared" si="11"/>
        <v>0.86641243101945997</v>
      </c>
      <c r="AY13" s="23">
        <f t="shared" si="11"/>
        <v>-0.47475573627649964</v>
      </c>
      <c r="AZ13" s="23">
        <f t="shared" si="11"/>
        <v>-0.78549578855647895</v>
      </c>
      <c r="BA13" s="23">
        <f t="shared" si="11"/>
        <v>3.8791904734243396</v>
      </c>
      <c r="BB13" s="23">
        <f t="shared" si="11"/>
        <v>1.2485441765901628</v>
      </c>
      <c r="BC13" s="23">
        <f t="shared" si="11"/>
        <v>-0.67936474005227654</v>
      </c>
      <c r="BD13" s="23">
        <f t="shared" si="11"/>
        <v>-1.1018530351437668</v>
      </c>
      <c r="BE13" s="23">
        <f t="shared" si="11"/>
        <v>1.4322451350566312</v>
      </c>
      <c r="BF13" s="23">
        <f t="shared" si="11"/>
        <v>0.46483706070287978</v>
      </c>
      <c r="BG13" s="23">
        <f t="shared" si="11"/>
        <v>-0.2577629973860035</v>
      </c>
      <c r="BH13" s="23">
        <f t="shared" si="11"/>
        <v>-0.42679465582341003</v>
      </c>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row>
    <row r="14" spans="1:85" ht="38.25" customHeight="1" x14ac:dyDescent="0.3">
      <c r="B14" s="40" t="s">
        <v>67</v>
      </c>
      <c r="C14" s="18"/>
      <c r="D14" s="18"/>
      <c r="E14" s="18"/>
      <c r="F14" s="18"/>
      <c r="G14" s="18"/>
    </row>
    <row r="15" spans="1:85" s="20" customFormat="1" ht="15" customHeight="1" x14ac:dyDescent="0.25">
      <c r="A15" s="41">
        <v>1</v>
      </c>
      <c r="B15" s="42"/>
      <c r="C15" s="42" t="s">
        <v>70</v>
      </c>
      <c r="Y15" s="17"/>
      <c r="Z15" s="17"/>
      <c r="AA15" s="17"/>
      <c r="AB15" s="17"/>
      <c r="AC15" s="472" t="s">
        <v>68</v>
      </c>
      <c r="AD15" s="473"/>
      <c r="AE15" s="474"/>
      <c r="AF15" s="475"/>
      <c r="AG15" s="472" t="s">
        <v>69</v>
      </c>
      <c r="AH15" s="473"/>
      <c r="AI15" s="474"/>
      <c r="AJ15" s="475"/>
      <c r="AK15" s="472" t="s">
        <v>136</v>
      </c>
      <c r="AL15" s="473"/>
      <c r="AM15" s="474"/>
      <c r="AN15" s="475"/>
      <c r="AO15" s="472" t="s">
        <v>137</v>
      </c>
      <c r="AP15" s="473"/>
      <c r="AQ15" s="474"/>
      <c r="AR15" s="475"/>
      <c r="AS15" s="472" t="s">
        <v>187</v>
      </c>
      <c r="AT15" s="473"/>
      <c r="AU15" s="474"/>
      <c r="AV15" s="475"/>
      <c r="AW15" s="472" t="s">
        <v>186</v>
      </c>
      <c r="AX15" s="473"/>
      <c r="AY15" s="474"/>
      <c r="AZ15" s="475"/>
      <c r="BA15" s="472" t="s">
        <v>138</v>
      </c>
      <c r="BB15" s="473"/>
      <c r="BC15" s="474"/>
      <c r="BD15" s="475"/>
      <c r="BE15" s="472" t="s">
        <v>139</v>
      </c>
      <c r="BF15" s="473"/>
      <c r="BG15" s="474"/>
      <c r="BH15" s="475"/>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row>
    <row r="16" spans="1:85" s="20" customFormat="1" x14ac:dyDescent="0.25">
      <c r="A16" s="41">
        <v>283</v>
      </c>
      <c r="B16" s="42" t="s">
        <v>73</v>
      </c>
      <c r="C16" s="42">
        <v>2020</v>
      </c>
      <c r="D16" s="42">
        <v>2021</v>
      </c>
      <c r="E16" s="42">
        <v>2022</v>
      </c>
      <c r="F16" s="42">
        <v>2023</v>
      </c>
      <c r="G16" s="42">
        <v>2024</v>
      </c>
      <c r="H16" s="42">
        <v>2025</v>
      </c>
      <c r="I16" s="42">
        <v>2026</v>
      </c>
      <c r="J16" s="42">
        <v>2027</v>
      </c>
      <c r="K16" s="42">
        <v>2028</v>
      </c>
      <c r="L16" s="42">
        <v>2029</v>
      </c>
      <c r="M16" s="42">
        <v>2030</v>
      </c>
      <c r="N16" s="42">
        <v>2031</v>
      </c>
      <c r="O16" s="42">
        <v>2032</v>
      </c>
      <c r="P16" s="42">
        <v>2033</v>
      </c>
      <c r="Q16" s="42">
        <v>2034</v>
      </c>
      <c r="R16" s="42">
        <v>2035</v>
      </c>
      <c r="S16" s="42">
        <v>2036</v>
      </c>
      <c r="T16" s="42">
        <v>2037</v>
      </c>
      <c r="U16" s="42">
        <v>2038</v>
      </c>
      <c r="V16" s="42">
        <v>2039</v>
      </c>
      <c r="W16" s="42">
        <v>2040</v>
      </c>
      <c r="X16" s="42"/>
      <c r="Y16" s="17"/>
      <c r="Z16" s="17"/>
      <c r="AA16" s="17"/>
      <c r="AB16" s="17"/>
      <c r="AC16" s="21" t="s">
        <v>71</v>
      </c>
      <c r="AD16" s="21" t="s">
        <v>72</v>
      </c>
      <c r="AE16" s="21" t="s">
        <v>191</v>
      </c>
      <c r="AF16" s="21" t="s">
        <v>185</v>
      </c>
      <c r="AG16" s="21" t="s">
        <v>71</v>
      </c>
      <c r="AH16" s="21" t="s">
        <v>72</v>
      </c>
      <c r="AI16" s="21" t="s">
        <v>191</v>
      </c>
      <c r="AJ16" s="21" t="s">
        <v>185</v>
      </c>
      <c r="AK16" s="21" t="s">
        <v>71</v>
      </c>
      <c r="AL16" s="21" t="s">
        <v>72</v>
      </c>
      <c r="AM16" s="21" t="s">
        <v>191</v>
      </c>
      <c r="AN16" s="21" t="s">
        <v>185</v>
      </c>
      <c r="AO16" s="21" t="s">
        <v>71</v>
      </c>
      <c r="AP16" s="21" t="s">
        <v>72</v>
      </c>
      <c r="AQ16" s="21" t="s">
        <v>191</v>
      </c>
      <c r="AR16" s="21" t="s">
        <v>185</v>
      </c>
      <c r="AS16" s="21" t="s">
        <v>71</v>
      </c>
      <c r="AT16" s="21" t="s">
        <v>72</v>
      </c>
      <c r="AU16" s="21" t="s">
        <v>191</v>
      </c>
      <c r="AV16" s="21" t="s">
        <v>185</v>
      </c>
      <c r="AW16" s="21" t="s">
        <v>71</v>
      </c>
      <c r="AX16" s="21" t="s">
        <v>72</v>
      </c>
      <c r="AY16" s="21" t="s">
        <v>191</v>
      </c>
      <c r="AZ16" s="21" t="s">
        <v>185</v>
      </c>
      <c r="BA16" s="21" t="s">
        <v>71</v>
      </c>
      <c r="BB16" s="21" t="s">
        <v>72</v>
      </c>
      <c r="BC16" s="21" t="s">
        <v>191</v>
      </c>
      <c r="BD16" s="21" t="s">
        <v>185</v>
      </c>
      <c r="BE16" s="21" t="s">
        <v>71</v>
      </c>
      <c r="BF16" s="21" t="s">
        <v>72</v>
      </c>
      <c r="BG16" s="21" t="s">
        <v>191</v>
      </c>
      <c r="BH16" s="21" t="s">
        <v>185</v>
      </c>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row>
    <row r="17" spans="1:85" s="20" customFormat="1" x14ac:dyDescent="0.25">
      <c r="A17" s="41">
        <v>285</v>
      </c>
      <c r="B17" s="42" t="s">
        <v>74</v>
      </c>
      <c r="C17" s="24">
        <v>0</v>
      </c>
      <c r="D17" s="24">
        <v>10503</v>
      </c>
      <c r="E17" s="24">
        <v>10566</v>
      </c>
      <c r="F17" s="24">
        <v>10612</v>
      </c>
      <c r="G17" s="24">
        <v>10643.999999999998</v>
      </c>
      <c r="H17" s="24">
        <v>10674</v>
      </c>
      <c r="I17" s="24">
        <v>10706</v>
      </c>
      <c r="J17" s="24">
        <v>10735.000000000002</v>
      </c>
      <c r="K17" s="24">
        <v>10742</v>
      </c>
      <c r="L17" s="24">
        <v>10753.000000000002</v>
      </c>
      <c r="M17" s="24">
        <v>10764</v>
      </c>
      <c r="N17" s="24">
        <v>10770.000000000002</v>
      </c>
      <c r="O17" s="24">
        <v>10766</v>
      </c>
      <c r="P17" s="24">
        <v>10758</v>
      </c>
      <c r="Q17" s="24">
        <v>10751</v>
      </c>
      <c r="R17" s="24">
        <v>10738</v>
      </c>
      <c r="S17" s="24">
        <v>10738</v>
      </c>
      <c r="T17" s="24">
        <v>10732</v>
      </c>
      <c r="U17" s="24">
        <v>10715</v>
      </c>
      <c r="V17" s="24">
        <v>10709</v>
      </c>
      <c r="W17" s="24">
        <v>10693</v>
      </c>
      <c r="X17" s="24"/>
      <c r="Y17" s="17"/>
      <c r="Z17" s="17"/>
      <c r="AA17" s="17"/>
      <c r="AB17" s="22" t="s">
        <v>37</v>
      </c>
      <c r="AC17" s="274">
        <v>411.29999999999995</v>
      </c>
      <c r="AD17" s="274">
        <v>6.4000000000001798</v>
      </c>
      <c r="AE17" s="274">
        <v>0</v>
      </c>
      <c r="AF17" s="274">
        <v>0</v>
      </c>
      <c r="AG17" s="274">
        <v>411.3</v>
      </c>
      <c r="AH17" s="274">
        <v>6.3999999999999657</v>
      </c>
      <c r="AI17" s="274">
        <v>0</v>
      </c>
      <c r="AJ17" s="274">
        <v>0</v>
      </c>
      <c r="AK17" s="274">
        <v>52.983386581469659</v>
      </c>
      <c r="AL17" s="274">
        <v>0.9405750798722009</v>
      </c>
      <c r="AM17" s="274">
        <v>-0.49968051118210038</v>
      </c>
      <c r="AN17" s="274">
        <v>0</v>
      </c>
      <c r="AO17" s="274">
        <v>268.62516216477883</v>
      </c>
      <c r="AP17" s="274">
        <v>2.0887210765804864</v>
      </c>
      <c r="AQ17" s="274">
        <v>0</v>
      </c>
      <c r="AR17" s="274">
        <v>0</v>
      </c>
      <c r="AS17" s="274">
        <v>24.346616322974164</v>
      </c>
      <c r="AT17" s="274">
        <v>0.73981992448445943</v>
      </c>
      <c r="AU17" s="274">
        <v>0</v>
      </c>
      <c r="AV17" s="274">
        <v>0</v>
      </c>
      <c r="AW17" s="274">
        <v>28.839916739277754</v>
      </c>
      <c r="AX17" s="274">
        <v>0.89534320844225002</v>
      </c>
      <c r="AY17" s="274">
        <v>-0.47565107948494206</v>
      </c>
      <c r="AZ17" s="274">
        <v>0</v>
      </c>
      <c r="BA17" s="274">
        <v>31.765592022461032</v>
      </c>
      <c r="BB17" s="274">
        <v>1.1871817213670051</v>
      </c>
      <c r="BC17" s="274">
        <v>0</v>
      </c>
      <c r="BD17" s="274">
        <v>0</v>
      </c>
      <c r="BE17" s="274">
        <v>4.7393261690386215</v>
      </c>
      <c r="BF17" s="274">
        <v>0.54835898925356341</v>
      </c>
      <c r="BG17" s="274">
        <v>-0.29131571304095588</v>
      </c>
      <c r="BH17" s="274">
        <v>-0.47124600638977643</v>
      </c>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row>
    <row r="18" spans="1:85" s="20" customFormat="1" x14ac:dyDescent="0.25">
      <c r="A18" s="41">
        <v>287</v>
      </c>
      <c r="B18" s="42" t="s">
        <v>74</v>
      </c>
      <c r="C18" s="24">
        <v>0</v>
      </c>
      <c r="D18" s="24">
        <v>10503</v>
      </c>
      <c r="E18" s="24">
        <v>10566</v>
      </c>
      <c r="F18" s="24">
        <v>10612</v>
      </c>
      <c r="G18" s="24">
        <v>10643.999999999998</v>
      </c>
      <c r="H18" s="24">
        <v>10674</v>
      </c>
      <c r="I18" s="24">
        <v>10706</v>
      </c>
      <c r="J18" s="24">
        <v>10735.000000000002</v>
      </c>
      <c r="K18" s="24">
        <v>10742</v>
      </c>
      <c r="L18" s="24">
        <v>10753.000000000002</v>
      </c>
      <c r="M18" s="24">
        <v>10764</v>
      </c>
      <c r="N18" s="24">
        <v>10770.000000000002</v>
      </c>
      <c r="O18" s="24">
        <v>10766</v>
      </c>
      <c r="P18" s="24">
        <v>10758</v>
      </c>
      <c r="Q18" s="24">
        <v>10751</v>
      </c>
      <c r="R18" s="24">
        <v>10738</v>
      </c>
      <c r="S18" s="24">
        <v>10738</v>
      </c>
      <c r="T18" s="24">
        <v>10732</v>
      </c>
      <c r="U18" s="24">
        <v>10715</v>
      </c>
      <c r="V18" s="24">
        <v>10709</v>
      </c>
      <c r="W18" s="24">
        <v>10693</v>
      </c>
      <c r="X18" s="24"/>
      <c r="Y18" s="17"/>
      <c r="Z18" s="17"/>
      <c r="AA18" s="17"/>
      <c r="AB18" s="22" t="s">
        <v>75</v>
      </c>
      <c r="AC18" s="274">
        <v>18.279999999999983</v>
      </c>
      <c r="AD18" s="274">
        <v>4.3100000000001284</v>
      </c>
      <c r="AE18" s="274">
        <v>0</v>
      </c>
      <c r="AF18" s="274">
        <v>0</v>
      </c>
      <c r="AG18" s="274">
        <v>18.902753412721491</v>
      </c>
      <c r="AH18" s="274">
        <v>4.7590628328008346</v>
      </c>
      <c r="AI18" s="274">
        <v>0</v>
      </c>
      <c r="AJ18" s="274">
        <v>0</v>
      </c>
      <c r="AK18" s="274">
        <v>1.238913738019171</v>
      </c>
      <c r="AL18" s="274">
        <v>0.22191693290734746</v>
      </c>
      <c r="AM18" s="274">
        <v>-1.1757188498402229E-2</v>
      </c>
      <c r="AN18" s="274">
        <v>0</v>
      </c>
      <c r="AO18" s="274">
        <v>7.9534582244167087</v>
      </c>
      <c r="AP18" s="274">
        <v>2.0332394229838155</v>
      </c>
      <c r="AQ18" s="274">
        <v>0</v>
      </c>
      <c r="AR18" s="274">
        <v>0</v>
      </c>
      <c r="AS18" s="274">
        <v>4.6943886145803253</v>
      </c>
      <c r="AT18" s="274">
        <v>1.3120243973279069</v>
      </c>
      <c r="AU18" s="274">
        <v>0</v>
      </c>
      <c r="AV18" s="274">
        <v>0</v>
      </c>
      <c r="AW18" s="274">
        <v>3.1253073869687249</v>
      </c>
      <c r="AX18" s="274">
        <v>0.82259657275631759</v>
      </c>
      <c r="AY18" s="274">
        <v>-0.30637525413882943</v>
      </c>
      <c r="AZ18" s="274">
        <v>0</v>
      </c>
      <c r="BA18" s="274">
        <v>0.37841417368573954</v>
      </c>
      <c r="BB18" s="274">
        <v>0</v>
      </c>
      <c r="BC18" s="274">
        <v>0</v>
      </c>
      <c r="BD18" s="274">
        <v>0</v>
      </c>
      <c r="BE18" s="274">
        <v>1.5122712750508218</v>
      </c>
      <c r="BF18" s="274">
        <v>0.36928550682544709</v>
      </c>
      <c r="BG18" s="274">
        <v>-0.1242375835027599</v>
      </c>
      <c r="BH18" s="274">
        <v>-0.11909671797850707</v>
      </c>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row>
    <row r="19" spans="1:85" s="20" customFormat="1" x14ac:dyDescent="0.25">
      <c r="A19" s="41">
        <v>289</v>
      </c>
      <c r="B19" s="42" t="s">
        <v>77</v>
      </c>
      <c r="C19" s="24">
        <v>0</v>
      </c>
      <c r="D19" s="24">
        <v>63</v>
      </c>
      <c r="E19" s="24">
        <v>46</v>
      </c>
      <c r="F19" s="24">
        <v>31.999999999998181</v>
      </c>
      <c r="G19" s="24">
        <v>30.000000000001819</v>
      </c>
      <c r="H19" s="24">
        <v>32</v>
      </c>
      <c r="I19" s="24">
        <v>29.000000000001819</v>
      </c>
      <c r="J19" s="24">
        <v>6.999999999998181</v>
      </c>
      <c r="K19" s="24">
        <v>11.000000000001819</v>
      </c>
      <c r="L19" s="24">
        <v>10.999999999998181</v>
      </c>
      <c r="M19" s="24">
        <v>6.000000000001819</v>
      </c>
      <c r="N19" s="24">
        <v>-4.000000000001819</v>
      </c>
      <c r="O19" s="24">
        <v>-8</v>
      </c>
      <c r="P19" s="24">
        <v>-7</v>
      </c>
      <c r="Q19" s="24">
        <v>-13</v>
      </c>
      <c r="R19" s="24">
        <v>0</v>
      </c>
      <c r="S19" s="24">
        <v>-6</v>
      </c>
      <c r="T19" s="24">
        <v>-17</v>
      </c>
      <c r="U19" s="24">
        <v>-6</v>
      </c>
      <c r="V19" s="24">
        <v>-16</v>
      </c>
      <c r="W19" s="24">
        <v>-10</v>
      </c>
      <c r="X19" s="24"/>
      <c r="Y19" s="17"/>
      <c r="Z19" s="17"/>
      <c r="AA19" s="17"/>
      <c r="AB19" s="22" t="s">
        <v>76</v>
      </c>
      <c r="AC19" s="274">
        <v>72.314000000000036</v>
      </c>
      <c r="AD19" s="274">
        <v>23.476000000000656</v>
      </c>
      <c r="AE19" s="274">
        <v>0</v>
      </c>
      <c r="AF19" s="274">
        <v>0</v>
      </c>
      <c r="AG19" s="274">
        <v>71.760636654080827</v>
      </c>
      <c r="AH19" s="274">
        <v>23.141555813728214</v>
      </c>
      <c r="AI19" s="274">
        <v>0</v>
      </c>
      <c r="AJ19" s="274">
        <v>0</v>
      </c>
      <c r="AK19" s="274">
        <v>12.075220447284364</v>
      </c>
      <c r="AL19" s="274">
        <v>3.867821086261968</v>
      </c>
      <c r="AM19" s="274">
        <v>0</v>
      </c>
      <c r="AN19" s="274">
        <v>0</v>
      </c>
      <c r="AO19" s="274">
        <v>25.836826991964436</v>
      </c>
      <c r="AP19" s="274">
        <v>8.3353025462290073</v>
      </c>
      <c r="AQ19" s="274">
        <v>0</v>
      </c>
      <c r="AR19" s="274">
        <v>0</v>
      </c>
      <c r="AS19" s="274">
        <v>3.7534301481266485</v>
      </c>
      <c r="AT19" s="274">
        <v>1.3513273308161451</v>
      </c>
      <c r="AU19" s="274">
        <v>0</v>
      </c>
      <c r="AV19" s="274">
        <v>0</v>
      </c>
      <c r="AW19" s="274">
        <v>8.9987588343498857</v>
      </c>
      <c r="AX19" s="274">
        <v>2.9034301481266347</v>
      </c>
      <c r="AY19" s="274">
        <v>-1.6007057798431492</v>
      </c>
      <c r="AZ19" s="274">
        <v>0</v>
      </c>
      <c r="BA19" s="274">
        <v>14.115961661341856</v>
      </c>
      <c r="BB19" s="274">
        <v>4.4419146093522368</v>
      </c>
      <c r="BC19" s="274">
        <v>0</v>
      </c>
      <c r="BD19" s="274">
        <v>0</v>
      </c>
      <c r="BE19" s="274">
        <v>6.9804385710136252</v>
      </c>
      <c r="BF19" s="274">
        <v>2.2417600929422234</v>
      </c>
      <c r="BG19" s="274">
        <v>0</v>
      </c>
      <c r="BH19" s="274">
        <v>0</v>
      </c>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row>
    <row r="20" spans="1:85" s="20" customFormat="1" x14ac:dyDescent="0.25">
      <c r="A20" s="41">
        <v>299</v>
      </c>
      <c r="B20" s="42" t="s">
        <v>78</v>
      </c>
      <c r="C20" s="24">
        <v>0</v>
      </c>
      <c r="D20" s="24">
        <v>18</v>
      </c>
      <c r="E20" s="24">
        <v>18</v>
      </c>
      <c r="F20" s="24">
        <v>18</v>
      </c>
      <c r="G20" s="24">
        <v>18</v>
      </c>
      <c r="H20" s="24">
        <v>18</v>
      </c>
      <c r="I20" s="24">
        <v>0</v>
      </c>
      <c r="J20" s="24">
        <v>0</v>
      </c>
      <c r="K20" s="24">
        <v>0</v>
      </c>
      <c r="L20" s="24">
        <v>0</v>
      </c>
      <c r="M20" s="24">
        <v>0</v>
      </c>
      <c r="N20" s="24">
        <v>0</v>
      </c>
      <c r="O20" s="24">
        <v>0</v>
      </c>
      <c r="P20" s="24">
        <v>0</v>
      </c>
      <c r="Q20" s="24">
        <v>0</v>
      </c>
      <c r="R20" s="24">
        <v>0</v>
      </c>
      <c r="S20" s="24">
        <v>0</v>
      </c>
      <c r="T20" s="24">
        <v>0</v>
      </c>
      <c r="U20" s="24">
        <v>0</v>
      </c>
      <c r="V20" s="24">
        <v>0</v>
      </c>
      <c r="W20" s="24">
        <v>0</v>
      </c>
      <c r="X20" s="24"/>
      <c r="Y20" s="17"/>
      <c r="Z20" s="17"/>
      <c r="AA20" s="17"/>
      <c r="AB20" s="22" t="s">
        <v>40</v>
      </c>
      <c r="AC20" s="274">
        <v>92.105999999999995</v>
      </c>
      <c r="AD20" s="274">
        <v>29.814000000000849</v>
      </c>
      <c r="AE20" s="274">
        <v>0</v>
      </c>
      <c r="AF20" s="274">
        <v>0</v>
      </c>
      <c r="AG20" s="274">
        <v>92.036609933197894</v>
      </c>
      <c r="AH20" s="274">
        <v>29.699381353470642</v>
      </c>
      <c r="AI20" s="274">
        <v>0</v>
      </c>
      <c r="AJ20" s="274">
        <v>0</v>
      </c>
      <c r="AK20" s="274">
        <v>13.536345047923346</v>
      </c>
      <c r="AL20" s="274">
        <v>4.3754376996804947</v>
      </c>
      <c r="AM20" s="274">
        <v>0</v>
      </c>
      <c r="AN20" s="274">
        <v>0</v>
      </c>
      <c r="AO20" s="274">
        <v>25.836174266628003</v>
      </c>
      <c r="AP20" s="274">
        <v>8.4299477200115582</v>
      </c>
      <c r="AQ20" s="274">
        <v>0</v>
      </c>
      <c r="AR20" s="274">
        <v>0</v>
      </c>
      <c r="AS20" s="274">
        <v>12.671728144060463</v>
      </c>
      <c r="AT20" s="274">
        <v>3.9950275922160787</v>
      </c>
      <c r="AU20" s="274">
        <v>0</v>
      </c>
      <c r="AV20" s="274">
        <v>0</v>
      </c>
      <c r="AW20" s="274">
        <v>13.435184432181231</v>
      </c>
      <c r="AX20" s="274">
        <v>4.3320621550973</v>
      </c>
      <c r="AY20" s="274">
        <v>-2.3737786813824981</v>
      </c>
      <c r="AZ20" s="274">
        <v>0</v>
      </c>
      <c r="BA20" s="274">
        <v>19.395952367121698</v>
      </c>
      <c r="BB20" s="274">
        <v>6.2427208829508141</v>
      </c>
      <c r="BC20" s="274">
        <v>0</v>
      </c>
      <c r="BD20" s="274">
        <v>0</v>
      </c>
      <c r="BE20" s="274">
        <v>7.1612256752831556</v>
      </c>
      <c r="BF20" s="274">
        <v>2.3241853035143989</v>
      </c>
      <c r="BG20" s="274">
        <v>0</v>
      </c>
      <c r="BH20" s="274">
        <v>0</v>
      </c>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row>
    <row r="21" spans="1:85" s="20" customFormat="1" x14ac:dyDescent="0.25">
      <c r="A21" s="41">
        <v>301</v>
      </c>
      <c r="B21" s="42" t="s">
        <v>80</v>
      </c>
      <c r="C21" s="24">
        <v>0</v>
      </c>
      <c r="D21" s="24">
        <v>63</v>
      </c>
      <c r="E21" s="24">
        <v>46</v>
      </c>
      <c r="F21" s="24">
        <v>31.999999999998181</v>
      </c>
      <c r="G21" s="24">
        <v>30.000000000001819</v>
      </c>
      <c r="H21" s="24">
        <v>32</v>
      </c>
      <c r="I21" s="24">
        <v>29.000000000001819</v>
      </c>
      <c r="J21" s="24">
        <v>6.999999999998181</v>
      </c>
      <c r="K21" s="24">
        <v>11.000000000001819</v>
      </c>
      <c r="L21" s="24">
        <v>10.999999999998181</v>
      </c>
      <c r="M21" s="24">
        <v>6.000000000001819</v>
      </c>
      <c r="N21" s="24">
        <v>-4.000000000001819</v>
      </c>
      <c r="O21" s="24">
        <v>-8</v>
      </c>
      <c r="P21" s="24">
        <v>-7</v>
      </c>
      <c r="Q21" s="24">
        <v>-13</v>
      </c>
      <c r="R21" s="24">
        <v>0</v>
      </c>
      <c r="S21" s="24">
        <v>-6</v>
      </c>
      <c r="T21" s="24">
        <v>-17</v>
      </c>
      <c r="U21" s="24">
        <v>-6</v>
      </c>
      <c r="V21" s="24">
        <v>-16</v>
      </c>
      <c r="W21" s="24">
        <v>-10</v>
      </c>
      <c r="X21" s="24"/>
      <c r="Y21" s="17"/>
      <c r="Z21" s="17"/>
      <c r="AA21" s="17"/>
      <c r="AB21" s="25" t="s">
        <v>79</v>
      </c>
      <c r="AC21" s="347" t="s">
        <v>71</v>
      </c>
      <c r="AD21" s="347" t="s">
        <v>72</v>
      </c>
      <c r="AE21" s="347" t="s">
        <v>191</v>
      </c>
      <c r="AF21" s="347" t="s">
        <v>185</v>
      </c>
      <c r="AG21" s="347" t="s">
        <v>71</v>
      </c>
      <c r="AH21" s="347" t="s">
        <v>72</v>
      </c>
      <c r="AI21" s="347" t="s">
        <v>191</v>
      </c>
      <c r="AJ21" s="347" t="s">
        <v>185</v>
      </c>
      <c r="AK21" s="347" t="s">
        <v>71</v>
      </c>
      <c r="AL21" s="347" t="s">
        <v>72</v>
      </c>
      <c r="AM21" s="347" t="s">
        <v>191</v>
      </c>
      <c r="AN21" s="347" t="s">
        <v>185</v>
      </c>
      <c r="AO21" s="347" t="s">
        <v>71</v>
      </c>
      <c r="AP21" s="347" t="s">
        <v>72</v>
      </c>
      <c r="AQ21" s="347" t="s">
        <v>191</v>
      </c>
      <c r="AR21" s="347" t="s">
        <v>185</v>
      </c>
      <c r="AS21" s="347" t="s">
        <v>71</v>
      </c>
      <c r="AT21" s="347" t="s">
        <v>72</v>
      </c>
      <c r="AU21" s="347" t="s">
        <v>191</v>
      </c>
      <c r="AV21" s="347" t="s">
        <v>185</v>
      </c>
      <c r="AW21" s="347" t="s">
        <v>71</v>
      </c>
      <c r="AX21" s="347" t="s">
        <v>72</v>
      </c>
      <c r="AY21" s="347" t="s">
        <v>191</v>
      </c>
      <c r="AZ21" s="347" t="s">
        <v>185</v>
      </c>
      <c r="BA21" s="347" t="s">
        <v>71</v>
      </c>
      <c r="BB21" s="347" t="s">
        <v>72</v>
      </c>
      <c r="BC21" s="347" t="s">
        <v>191</v>
      </c>
      <c r="BD21" s="347" t="s">
        <v>185</v>
      </c>
      <c r="BE21" s="347" t="s">
        <v>71</v>
      </c>
      <c r="BF21" s="347" t="s">
        <v>72</v>
      </c>
      <c r="BG21" s="347" t="s">
        <v>191</v>
      </c>
      <c r="BH21" s="347" t="s">
        <v>185</v>
      </c>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row>
    <row r="22" spans="1:85" s="20" customFormat="1" x14ac:dyDescent="0.25">
      <c r="A22" s="41">
        <v>303</v>
      </c>
      <c r="B22" s="42" t="s">
        <v>81</v>
      </c>
      <c r="C22" s="24">
        <v>0</v>
      </c>
      <c r="D22" s="24">
        <v>141.19999999999999</v>
      </c>
      <c r="E22" s="24">
        <v>124.2</v>
      </c>
      <c r="F22" s="24">
        <v>110.19999999999818</v>
      </c>
      <c r="G22" s="24">
        <v>108.20000000000182</v>
      </c>
      <c r="H22" s="24">
        <v>110.2</v>
      </c>
      <c r="I22" s="24">
        <v>29.000000000001819</v>
      </c>
      <c r="J22" s="24">
        <v>6.999999999998181</v>
      </c>
      <c r="K22" s="24">
        <v>11.000000000001819</v>
      </c>
      <c r="L22" s="24">
        <v>10.999999999998181</v>
      </c>
      <c r="M22" s="24">
        <v>6.000000000001819</v>
      </c>
      <c r="N22" s="24">
        <v>-4.000000000001819</v>
      </c>
      <c r="O22" s="24">
        <v>-8</v>
      </c>
      <c r="P22" s="24">
        <v>-7</v>
      </c>
      <c r="Q22" s="24">
        <v>-13</v>
      </c>
      <c r="R22" s="24">
        <v>0</v>
      </c>
      <c r="S22" s="24">
        <v>-6</v>
      </c>
      <c r="T22" s="24">
        <v>-17</v>
      </c>
      <c r="U22" s="24">
        <v>-6</v>
      </c>
      <c r="V22" s="24">
        <v>-16</v>
      </c>
      <c r="W22" s="24">
        <v>-10</v>
      </c>
      <c r="X22" s="24"/>
      <c r="Y22" s="17"/>
      <c r="Z22" s="17"/>
      <c r="AA22" s="17"/>
      <c r="AB22" s="22" t="s">
        <v>37</v>
      </c>
      <c r="AC22" s="274">
        <f>AC17/5</f>
        <v>82.259999999999991</v>
      </c>
      <c r="AD22" s="274">
        <f t="shared" ref="AD22:BH25" si="12">AD17/5</f>
        <v>1.280000000000036</v>
      </c>
      <c r="AE22" s="274">
        <f t="shared" si="12"/>
        <v>0</v>
      </c>
      <c r="AF22" s="274">
        <f t="shared" si="12"/>
        <v>0</v>
      </c>
      <c r="AG22" s="274">
        <f t="shared" si="12"/>
        <v>82.26</v>
      </c>
      <c r="AH22" s="274">
        <f t="shared" si="12"/>
        <v>1.2799999999999931</v>
      </c>
      <c r="AI22" s="274">
        <f t="shared" si="12"/>
        <v>0</v>
      </c>
      <c r="AJ22" s="274">
        <f t="shared" si="12"/>
        <v>0</v>
      </c>
      <c r="AK22" s="274">
        <f t="shared" si="12"/>
        <v>10.596677316293931</v>
      </c>
      <c r="AL22" s="274">
        <f t="shared" si="12"/>
        <v>0.18811501597444019</v>
      </c>
      <c r="AM22" s="274">
        <f t="shared" si="12"/>
        <v>-9.9936102236420077E-2</v>
      </c>
      <c r="AN22" s="274">
        <f t="shared" si="12"/>
        <v>0</v>
      </c>
      <c r="AO22" s="274">
        <f t="shared" si="12"/>
        <v>53.725032432955764</v>
      </c>
      <c r="AP22" s="274">
        <f t="shared" si="12"/>
        <v>0.41774421531609729</v>
      </c>
      <c r="AQ22" s="274">
        <f t="shared" si="12"/>
        <v>0</v>
      </c>
      <c r="AR22" s="274">
        <f t="shared" si="12"/>
        <v>0</v>
      </c>
      <c r="AS22" s="274">
        <f t="shared" si="12"/>
        <v>4.8693232645948328</v>
      </c>
      <c r="AT22" s="274">
        <f t="shared" si="12"/>
        <v>0.14796398489689189</v>
      </c>
      <c r="AU22" s="274">
        <f t="shared" si="12"/>
        <v>0</v>
      </c>
      <c r="AV22" s="274">
        <f t="shared" si="12"/>
        <v>0</v>
      </c>
      <c r="AW22" s="274">
        <f t="shared" si="12"/>
        <v>5.7679833478555507</v>
      </c>
      <c r="AX22" s="274">
        <f t="shared" si="12"/>
        <v>0.17906864168844999</v>
      </c>
      <c r="AY22" s="274">
        <f t="shared" si="12"/>
        <v>-9.5130215896988418E-2</v>
      </c>
      <c r="AZ22" s="274">
        <f t="shared" si="12"/>
        <v>0</v>
      </c>
      <c r="BA22" s="274">
        <f t="shared" si="12"/>
        <v>6.3531184044922062</v>
      </c>
      <c r="BB22" s="274">
        <f t="shared" si="12"/>
        <v>0.23743634427340102</v>
      </c>
      <c r="BC22" s="274">
        <f t="shared" si="12"/>
        <v>0</v>
      </c>
      <c r="BD22" s="274">
        <f t="shared" si="12"/>
        <v>0</v>
      </c>
      <c r="BE22" s="274">
        <f t="shared" si="12"/>
        <v>0.94786523380772425</v>
      </c>
      <c r="BF22" s="274">
        <f t="shared" si="12"/>
        <v>0.10967179785071268</v>
      </c>
      <c r="BG22" s="274">
        <f t="shared" si="12"/>
        <v>-5.8263142608191175E-2</v>
      </c>
      <c r="BH22" s="274">
        <f t="shared" si="12"/>
        <v>-9.4249201277955288E-2</v>
      </c>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row>
    <row r="23" spans="1:85" s="20" customFormat="1" x14ac:dyDescent="0.25">
      <c r="A23" s="41"/>
      <c r="B23" s="42"/>
      <c r="C23" s="26"/>
      <c r="D23" s="26"/>
      <c r="E23" s="26"/>
      <c r="F23" s="26"/>
      <c r="G23" s="26"/>
      <c r="H23" s="26"/>
      <c r="I23" s="26"/>
      <c r="J23" s="26"/>
      <c r="K23" s="26"/>
      <c r="L23" s="26"/>
      <c r="M23" s="26"/>
      <c r="N23" s="26"/>
      <c r="O23" s="26"/>
      <c r="P23" s="26"/>
      <c r="Q23" s="26"/>
      <c r="R23" s="26"/>
      <c r="S23" s="26"/>
      <c r="T23" s="26"/>
      <c r="U23" s="26"/>
      <c r="V23" s="26"/>
      <c r="W23" s="26"/>
      <c r="X23" s="26"/>
      <c r="Y23" s="17"/>
      <c r="Z23" s="17"/>
      <c r="AA23" s="17"/>
      <c r="AB23" s="22" t="s">
        <v>75</v>
      </c>
      <c r="AC23" s="274">
        <f t="shared" ref="AC23:AR25" si="13">AC18/5</f>
        <v>3.6559999999999966</v>
      </c>
      <c r="AD23" s="274">
        <f t="shared" si="13"/>
        <v>0.86200000000002563</v>
      </c>
      <c r="AE23" s="274">
        <f t="shared" si="13"/>
        <v>0</v>
      </c>
      <c r="AF23" s="274">
        <f t="shared" si="13"/>
        <v>0</v>
      </c>
      <c r="AG23" s="274">
        <f t="shared" si="13"/>
        <v>3.7805506825442983</v>
      </c>
      <c r="AH23" s="274">
        <f t="shared" si="13"/>
        <v>0.95181256656016688</v>
      </c>
      <c r="AI23" s="274">
        <f t="shared" si="13"/>
        <v>0</v>
      </c>
      <c r="AJ23" s="274">
        <f t="shared" si="13"/>
        <v>0</v>
      </c>
      <c r="AK23" s="274">
        <f t="shared" si="13"/>
        <v>0.2477827476038342</v>
      </c>
      <c r="AL23" s="274">
        <f t="shared" si="13"/>
        <v>4.4383386581469494E-2</v>
      </c>
      <c r="AM23" s="274">
        <f t="shared" si="13"/>
        <v>-2.351437699680446E-3</v>
      </c>
      <c r="AN23" s="274">
        <f t="shared" si="13"/>
        <v>0</v>
      </c>
      <c r="AO23" s="274">
        <f t="shared" si="13"/>
        <v>1.5906916448833417</v>
      </c>
      <c r="AP23" s="274">
        <f t="shared" si="13"/>
        <v>0.4066478845967631</v>
      </c>
      <c r="AQ23" s="274">
        <f t="shared" si="13"/>
        <v>0</v>
      </c>
      <c r="AR23" s="274">
        <f t="shared" si="13"/>
        <v>0</v>
      </c>
      <c r="AS23" s="274">
        <f t="shared" si="12"/>
        <v>0.93887772291606508</v>
      </c>
      <c r="AT23" s="274">
        <f t="shared" si="12"/>
        <v>0.26240487946558139</v>
      </c>
      <c r="AU23" s="274">
        <f t="shared" si="12"/>
        <v>0</v>
      </c>
      <c r="AV23" s="274">
        <f t="shared" si="12"/>
        <v>0</v>
      </c>
      <c r="AW23" s="274">
        <f t="shared" si="12"/>
        <v>0.62506147739374496</v>
      </c>
      <c r="AX23" s="274">
        <f t="shared" si="12"/>
        <v>0.16451931455126351</v>
      </c>
      <c r="AY23" s="274">
        <f t="shared" si="12"/>
        <v>-6.1275050827765888E-2</v>
      </c>
      <c r="AZ23" s="274">
        <f t="shared" si="12"/>
        <v>0</v>
      </c>
      <c r="BA23" s="274">
        <f t="shared" si="12"/>
        <v>7.5682834737147903E-2</v>
      </c>
      <c r="BB23" s="274">
        <f t="shared" si="12"/>
        <v>0</v>
      </c>
      <c r="BC23" s="274">
        <f t="shared" si="12"/>
        <v>0</v>
      </c>
      <c r="BD23" s="274">
        <f t="shared" si="12"/>
        <v>0</v>
      </c>
      <c r="BE23" s="274">
        <f t="shared" si="12"/>
        <v>0.30245425501016437</v>
      </c>
      <c r="BF23" s="274">
        <f t="shared" si="12"/>
        <v>7.3857101365089411E-2</v>
      </c>
      <c r="BG23" s="274">
        <f t="shared" si="12"/>
        <v>-2.4847516700551981E-2</v>
      </c>
      <c r="BH23" s="274">
        <f t="shared" si="12"/>
        <v>-2.3819343595701415E-2</v>
      </c>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row>
    <row r="24" spans="1:85" s="20" customFormat="1" x14ac:dyDescent="0.25">
      <c r="A24" s="41">
        <v>330</v>
      </c>
      <c r="B24" s="42" t="s">
        <v>82</v>
      </c>
      <c r="C24" s="27">
        <v>1.6E-2</v>
      </c>
      <c r="D24" s="27">
        <v>1.6E-2</v>
      </c>
      <c r="E24" s="27">
        <v>1.6E-2</v>
      </c>
      <c r="F24" s="27">
        <v>1.6E-2</v>
      </c>
      <c r="G24" s="27">
        <v>1.6E-2</v>
      </c>
      <c r="H24" s="27">
        <v>1.6E-2</v>
      </c>
      <c r="I24" s="27">
        <v>1.6E-2</v>
      </c>
      <c r="J24" s="27">
        <v>1.6E-2</v>
      </c>
      <c r="K24" s="27">
        <v>1.6E-2</v>
      </c>
      <c r="L24" s="27">
        <v>1.6E-2</v>
      </c>
      <c r="M24" s="27">
        <v>1.6E-2</v>
      </c>
      <c r="N24" s="27">
        <v>1.6E-2</v>
      </c>
      <c r="O24" s="27">
        <v>1.6E-2</v>
      </c>
      <c r="P24" s="27">
        <v>1.6E-2</v>
      </c>
      <c r="Q24" s="27">
        <v>1.6E-2</v>
      </c>
      <c r="R24" s="27">
        <v>1.6E-2</v>
      </c>
      <c r="S24" s="27">
        <v>1.6E-2</v>
      </c>
      <c r="T24" s="27">
        <v>1.6E-2</v>
      </c>
      <c r="U24" s="27">
        <v>1.6E-2</v>
      </c>
      <c r="V24" s="27">
        <v>1.6E-2</v>
      </c>
      <c r="W24" s="27">
        <v>1.6E-2</v>
      </c>
      <c r="X24" s="27"/>
      <c r="Y24" s="17"/>
      <c r="Z24" s="17"/>
      <c r="AA24" s="17"/>
      <c r="AB24" s="22" t="s">
        <v>76</v>
      </c>
      <c r="AC24" s="274">
        <f t="shared" si="13"/>
        <v>14.462800000000007</v>
      </c>
      <c r="AD24" s="274">
        <f t="shared" si="12"/>
        <v>4.6952000000001313</v>
      </c>
      <c r="AE24" s="274">
        <f t="shared" si="12"/>
        <v>0</v>
      </c>
      <c r="AF24" s="274">
        <f t="shared" si="12"/>
        <v>0</v>
      </c>
      <c r="AG24" s="274">
        <f t="shared" si="12"/>
        <v>14.352127330816165</v>
      </c>
      <c r="AH24" s="274">
        <f t="shared" si="12"/>
        <v>4.6283111627456428</v>
      </c>
      <c r="AI24" s="274">
        <f t="shared" si="12"/>
        <v>0</v>
      </c>
      <c r="AJ24" s="274">
        <f t="shared" si="12"/>
        <v>0</v>
      </c>
      <c r="AK24" s="274">
        <f t="shared" si="12"/>
        <v>2.415044089456873</v>
      </c>
      <c r="AL24" s="274">
        <f t="shared" si="12"/>
        <v>0.77356421725239355</v>
      </c>
      <c r="AM24" s="274">
        <f t="shared" si="12"/>
        <v>0</v>
      </c>
      <c r="AN24" s="274">
        <f t="shared" si="12"/>
        <v>0</v>
      </c>
      <c r="AO24" s="274">
        <f t="shared" si="12"/>
        <v>5.1673653983928869</v>
      </c>
      <c r="AP24" s="274">
        <f t="shared" si="12"/>
        <v>1.6670605092458015</v>
      </c>
      <c r="AQ24" s="274">
        <f t="shared" si="12"/>
        <v>0</v>
      </c>
      <c r="AR24" s="274">
        <f t="shared" si="12"/>
        <v>0</v>
      </c>
      <c r="AS24" s="274">
        <f t="shared" si="12"/>
        <v>0.75068602962532971</v>
      </c>
      <c r="AT24" s="274">
        <f t="shared" si="12"/>
        <v>0.270265466163229</v>
      </c>
      <c r="AU24" s="274">
        <f t="shared" si="12"/>
        <v>0</v>
      </c>
      <c r="AV24" s="274">
        <f t="shared" si="12"/>
        <v>0</v>
      </c>
      <c r="AW24" s="274">
        <f t="shared" si="12"/>
        <v>1.7997517668699772</v>
      </c>
      <c r="AX24" s="274">
        <f t="shared" si="12"/>
        <v>0.58068602962532689</v>
      </c>
      <c r="AY24" s="274">
        <f t="shared" si="12"/>
        <v>-0.32014115596862985</v>
      </c>
      <c r="AZ24" s="274">
        <f t="shared" si="12"/>
        <v>0</v>
      </c>
      <c r="BA24" s="274">
        <f t="shared" si="12"/>
        <v>2.8231923322683712</v>
      </c>
      <c r="BB24" s="274">
        <f t="shared" si="12"/>
        <v>0.88838292187044732</v>
      </c>
      <c r="BC24" s="274">
        <f t="shared" si="12"/>
        <v>0</v>
      </c>
      <c r="BD24" s="274">
        <f t="shared" si="12"/>
        <v>0</v>
      </c>
      <c r="BE24" s="274">
        <f t="shared" si="12"/>
        <v>1.396087714202725</v>
      </c>
      <c r="BF24" s="274">
        <f t="shared" si="12"/>
        <v>0.4483520185884447</v>
      </c>
      <c r="BG24" s="274">
        <f t="shared" si="12"/>
        <v>0</v>
      </c>
      <c r="BH24" s="274">
        <f t="shared" si="12"/>
        <v>0</v>
      </c>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row>
    <row r="25" spans="1:85" s="20" customFormat="1" x14ac:dyDescent="0.25">
      <c r="A25" s="41">
        <v>331</v>
      </c>
      <c r="B25" s="42" t="s">
        <v>83</v>
      </c>
      <c r="C25" s="28">
        <v>162306.85636654083</v>
      </c>
      <c r="D25" s="28">
        <v>164903.76606840547</v>
      </c>
      <c r="E25" s="28">
        <v>167542.22632549997</v>
      </c>
      <c r="F25" s="28">
        <v>170222.90194670798</v>
      </c>
      <c r="G25" s="28">
        <v>172946.46837785532</v>
      </c>
      <c r="H25" s="28">
        <v>175713.611871901</v>
      </c>
      <c r="I25" s="28">
        <v>178525.02966185141</v>
      </c>
      <c r="J25" s="28">
        <v>181381.43013644105</v>
      </c>
      <c r="K25" s="28">
        <v>184283.53301862412</v>
      </c>
      <c r="L25" s="28">
        <v>187232.06954692211</v>
      </c>
      <c r="M25" s="28">
        <v>190227.78265967287</v>
      </c>
      <c r="N25" s="28">
        <v>193271.42718222764</v>
      </c>
      <c r="O25" s="28">
        <v>196363.77001714328</v>
      </c>
      <c r="P25" s="28">
        <v>199505.59033741758</v>
      </c>
      <c r="Q25" s="28">
        <v>202697.67978281627</v>
      </c>
      <c r="R25" s="28">
        <v>205940.84265934132</v>
      </c>
      <c r="S25" s="28">
        <v>209235.89614189079</v>
      </c>
      <c r="T25" s="28">
        <v>212583.67048016103</v>
      </c>
      <c r="U25" s="28">
        <v>215985.0092078436</v>
      </c>
      <c r="V25" s="28">
        <v>219440.76935516909</v>
      </c>
      <c r="W25" s="28">
        <v>222951.8216648518</v>
      </c>
      <c r="X25" s="28"/>
      <c r="Y25" s="17"/>
      <c r="Z25" s="17"/>
      <c r="AA25" s="17"/>
      <c r="AB25" s="22" t="s">
        <v>40</v>
      </c>
      <c r="AC25" s="274">
        <f t="shared" si="13"/>
        <v>18.421199999999999</v>
      </c>
      <c r="AD25" s="274">
        <f t="shared" si="12"/>
        <v>5.9628000000001702</v>
      </c>
      <c r="AE25" s="274">
        <f t="shared" si="12"/>
        <v>0</v>
      </c>
      <c r="AF25" s="274">
        <f t="shared" si="12"/>
        <v>0</v>
      </c>
      <c r="AG25" s="274">
        <f t="shared" si="12"/>
        <v>18.40732198663958</v>
      </c>
      <c r="AH25" s="274">
        <f t="shared" si="12"/>
        <v>5.9398762706941284</v>
      </c>
      <c r="AI25" s="274">
        <f t="shared" si="12"/>
        <v>0</v>
      </c>
      <c r="AJ25" s="274">
        <f t="shared" si="12"/>
        <v>0</v>
      </c>
      <c r="AK25" s="274">
        <f t="shared" si="12"/>
        <v>2.7072690095846692</v>
      </c>
      <c r="AL25" s="274">
        <f t="shared" si="12"/>
        <v>0.87508753993609889</v>
      </c>
      <c r="AM25" s="274">
        <f t="shared" si="12"/>
        <v>0</v>
      </c>
      <c r="AN25" s="274">
        <f t="shared" si="12"/>
        <v>0</v>
      </c>
      <c r="AO25" s="274">
        <f t="shared" si="12"/>
        <v>5.167234853325601</v>
      </c>
      <c r="AP25" s="274">
        <f t="shared" si="12"/>
        <v>1.6859895440023116</v>
      </c>
      <c r="AQ25" s="274">
        <f t="shared" si="12"/>
        <v>0</v>
      </c>
      <c r="AR25" s="274">
        <f t="shared" si="12"/>
        <v>0</v>
      </c>
      <c r="AS25" s="274">
        <f t="shared" si="12"/>
        <v>2.5343456288120927</v>
      </c>
      <c r="AT25" s="274">
        <f t="shared" si="12"/>
        <v>0.79900551844321577</v>
      </c>
      <c r="AU25" s="274">
        <f t="shared" si="12"/>
        <v>0</v>
      </c>
      <c r="AV25" s="274">
        <f t="shared" si="12"/>
        <v>0</v>
      </c>
      <c r="AW25" s="274">
        <f t="shared" si="12"/>
        <v>2.6870368864362462</v>
      </c>
      <c r="AX25" s="274">
        <f t="shared" si="12"/>
        <v>0.86641243101945997</v>
      </c>
      <c r="AY25" s="274">
        <f t="shared" si="12"/>
        <v>-0.47475573627649964</v>
      </c>
      <c r="AZ25" s="274">
        <f t="shared" si="12"/>
        <v>0</v>
      </c>
      <c r="BA25" s="274">
        <f t="shared" si="12"/>
        <v>3.8791904734243396</v>
      </c>
      <c r="BB25" s="274">
        <f t="shared" si="12"/>
        <v>1.2485441765901628</v>
      </c>
      <c r="BC25" s="274">
        <f t="shared" si="12"/>
        <v>0</v>
      </c>
      <c r="BD25" s="274">
        <f t="shared" si="12"/>
        <v>0</v>
      </c>
      <c r="BE25" s="274">
        <f t="shared" si="12"/>
        <v>1.4322451350566312</v>
      </c>
      <c r="BF25" s="274">
        <f t="shared" si="12"/>
        <v>0.46483706070287978</v>
      </c>
      <c r="BG25" s="274">
        <f t="shared" si="12"/>
        <v>0</v>
      </c>
      <c r="BH25" s="274">
        <f t="shared" si="12"/>
        <v>0</v>
      </c>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332</v>
      </c>
      <c r="B26" s="42" t="s">
        <v>84</v>
      </c>
      <c r="C26" s="28">
        <v>148228.38609739568</v>
      </c>
      <c r="D26" s="28">
        <v>150600.04027495402</v>
      </c>
      <c r="E26" s="28">
        <v>153009.64091935329</v>
      </c>
      <c r="F26" s="28">
        <v>155457.79517406295</v>
      </c>
      <c r="G26" s="28">
        <v>157945.11989684796</v>
      </c>
      <c r="H26" s="28">
        <v>160472.24181519751</v>
      </c>
      <c r="I26" s="28">
        <v>163039.79768424068</v>
      </c>
      <c r="J26" s="28">
        <v>165648.43444718854</v>
      </c>
      <c r="K26" s="28">
        <v>168298.80939834355</v>
      </c>
      <c r="L26" s="28">
        <v>170991.59034871706</v>
      </c>
      <c r="M26" s="28">
        <v>173727.45579429655</v>
      </c>
      <c r="N26" s="28">
        <v>176507.09508700529</v>
      </c>
      <c r="O26" s="28">
        <v>179331.20860839737</v>
      </c>
      <c r="P26" s="28">
        <v>182200.50794613172</v>
      </c>
      <c r="Q26" s="28">
        <v>185115.71607326984</v>
      </c>
      <c r="R26" s="28">
        <v>188077.56753044215</v>
      </c>
      <c r="S26" s="28">
        <v>191086.80861092923</v>
      </c>
      <c r="T26" s="28">
        <v>194144.19754870411</v>
      </c>
      <c r="U26" s="28">
        <v>197250.50470948339</v>
      </c>
      <c r="V26" s="28">
        <v>200406.51278483513</v>
      </c>
      <c r="W26" s="28">
        <v>203613.01698939249</v>
      </c>
      <c r="X26" s="28"/>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v>336</v>
      </c>
      <c r="B27" s="42" t="s">
        <v>85</v>
      </c>
      <c r="C27" s="29">
        <v>111210.76285864371</v>
      </c>
      <c r="D27" s="29">
        <v>112990.13506438246</v>
      </c>
      <c r="E27" s="29">
        <v>114797.97722541263</v>
      </c>
      <c r="F27" s="29">
        <v>116634.74486101928</v>
      </c>
      <c r="G27" s="29">
        <v>118500.90077879564</v>
      </c>
      <c r="H27" s="29">
        <v>120396.91519125621</v>
      </c>
      <c r="I27" s="29">
        <v>122323.26583431635</v>
      </c>
      <c r="J27" s="29">
        <v>124280.43808766546</v>
      </c>
      <c r="K27" s="29">
        <v>126268.92509706818</v>
      </c>
      <c r="L27" s="29">
        <v>128289.22789862064</v>
      </c>
      <c r="M27" s="29">
        <v>130341.85554499908</v>
      </c>
      <c r="N27" s="29">
        <v>132427.32523371911</v>
      </c>
      <c r="O27" s="29">
        <v>134546.1624374587</v>
      </c>
      <c r="P27" s="29">
        <v>136698.90103645809</v>
      </c>
      <c r="Q27" s="29">
        <v>138886.08345304072</v>
      </c>
      <c r="R27" s="29">
        <v>141108.26078828995</v>
      </c>
      <c r="S27" s="29">
        <v>143365.99296090263</v>
      </c>
      <c r="T27" s="29">
        <v>145659.84884827715</v>
      </c>
      <c r="U27" s="29">
        <v>147990.40642984887</v>
      </c>
      <c r="V27" s="29">
        <v>150358.25293272705</v>
      </c>
      <c r="W27" s="29">
        <v>152763.98497965073</v>
      </c>
      <c r="X27" s="29"/>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c r="B28" s="42"/>
      <c r="C28" s="26"/>
      <c r="D28" s="26"/>
      <c r="E28" s="26"/>
      <c r="F28" s="26"/>
      <c r="G28" s="26"/>
      <c r="H28" s="26"/>
      <c r="I28" s="26"/>
      <c r="J28" s="26"/>
      <c r="K28" s="26"/>
      <c r="L28" s="26"/>
      <c r="M28" s="26"/>
      <c r="N28" s="26"/>
      <c r="O28" s="26"/>
      <c r="P28" s="26"/>
      <c r="Q28" s="26"/>
      <c r="R28" s="26"/>
      <c r="S28" s="26"/>
      <c r="T28" s="26"/>
      <c r="U28" s="26"/>
      <c r="V28" s="26"/>
      <c r="W28" s="26"/>
      <c r="X28" s="26"/>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339</v>
      </c>
      <c r="B29" s="42" t="s">
        <v>86</v>
      </c>
      <c r="C29" s="24">
        <v>0</v>
      </c>
      <c r="D29" s="24">
        <v>47.25</v>
      </c>
      <c r="E29" s="24">
        <v>34.5</v>
      </c>
      <c r="F29" s="24">
        <v>24.319999999998618</v>
      </c>
      <c r="G29" s="24">
        <v>22.800000000001383</v>
      </c>
      <c r="H29" s="24">
        <v>24.64</v>
      </c>
      <c r="I29" s="24">
        <v>22.330000000001402</v>
      </c>
      <c r="J29" s="24">
        <v>5.4599999999985815</v>
      </c>
      <c r="K29" s="24">
        <v>8.5800000000014194</v>
      </c>
      <c r="L29" s="24">
        <v>8.5799999999985808</v>
      </c>
      <c r="M29" s="24">
        <v>4.7400000000014373</v>
      </c>
      <c r="N29" s="24">
        <v>-3.1600000000014372</v>
      </c>
      <c r="O29" s="24">
        <v>-6.4</v>
      </c>
      <c r="P29" s="24">
        <v>-5.6</v>
      </c>
      <c r="Q29" s="24">
        <v>-10.53</v>
      </c>
      <c r="R29" s="24">
        <v>0</v>
      </c>
      <c r="S29" s="24">
        <v>-4.8600000000000003</v>
      </c>
      <c r="T29" s="24">
        <v>-13.94</v>
      </c>
      <c r="U29" s="24">
        <v>-4.92</v>
      </c>
      <c r="V29" s="24">
        <v>-13.28</v>
      </c>
      <c r="W29" s="24">
        <v>-8.3000000000000007</v>
      </c>
      <c r="X29" s="2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v>340</v>
      </c>
      <c r="B30" s="42" t="s">
        <v>87</v>
      </c>
      <c r="C30" s="24">
        <v>0</v>
      </c>
      <c r="D30" s="24">
        <v>93.95</v>
      </c>
      <c r="E30" s="24">
        <v>89.7</v>
      </c>
      <c r="F30" s="24">
        <v>85.879999999999569</v>
      </c>
      <c r="G30" s="24">
        <v>85.400000000000432</v>
      </c>
      <c r="H30" s="24">
        <v>85.56</v>
      </c>
      <c r="I30" s="24">
        <v>6.6700000000004183</v>
      </c>
      <c r="J30" s="24">
        <v>1.5399999999995999</v>
      </c>
      <c r="K30" s="24">
        <v>2.4200000000004001</v>
      </c>
      <c r="L30" s="24">
        <v>2.4199999999995998</v>
      </c>
      <c r="M30" s="24">
        <v>1.2600000000003819</v>
      </c>
      <c r="N30" s="24">
        <v>-0.840000000000382</v>
      </c>
      <c r="O30" s="24">
        <v>-1.6</v>
      </c>
      <c r="P30" s="24">
        <v>-1.4</v>
      </c>
      <c r="Q30" s="24">
        <v>-2.4700000000000002</v>
      </c>
      <c r="R30" s="24">
        <v>0</v>
      </c>
      <c r="S30" s="24">
        <v>-1.1399999999999999</v>
      </c>
      <c r="T30" s="24">
        <v>-3.06</v>
      </c>
      <c r="U30" s="24">
        <v>-1.08</v>
      </c>
      <c r="V30" s="24">
        <v>-2.72</v>
      </c>
      <c r="W30" s="24">
        <v>-1.7</v>
      </c>
      <c r="X30" s="24"/>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c r="B31" s="42"/>
      <c r="C31" s="26"/>
      <c r="D31" s="26"/>
      <c r="E31" s="26"/>
      <c r="F31" s="26"/>
      <c r="G31" s="26"/>
      <c r="H31" s="26"/>
      <c r="I31" s="26"/>
      <c r="J31" s="26"/>
      <c r="K31" s="26"/>
      <c r="L31" s="26"/>
      <c r="M31" s="26"/>
      <c r="N31" s="26"/>
      <c r="O31" s="26"/>
      <c r="P31" s="26"/>
      <c r="Q31" s="26"/>
      <c r="R31" s="26"/>
      <c r="S31" s="26"/>
      <c r="T31" s="26"/>
      <c r="U31" s="26"/>
      <c r="V31" s="26"/>
      <c r="W31" s="26"/>
      <c r="X31" s="26"/>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366</v>
      </c>
      <c r="B32" s="42" t="s">
        <v>88</v>
      </c>
      <c r="C32" s="27">
        <v>1.6E-2</v>
      </c>
      <c r="D32" s="27">
        <v>1.6E-2</v>
      </c>
      <c r="E32" s="27">
        <v>1.6E-2</v>
      </c>
      <c r="F32" s="27">
        <v>1.6E-2</v>
      </c>
      <c r="G32" s="27">
        <v>1.6E-2</v>
      </c>
      <c r="H32" s="27">
        <v>1.6E-2</v>
      </c>
      <c r="I32" s="27">
        <v>1.6E-2</v>
      </c>
      <c r="J32" s="27">
        <v>1.6E-2</v>
      </c>
      <c r="K32" s="27">
        <v>1.6E-2</v>
      </c>
      <c r="L32" s="27">
        <v>1.6E-2</v>
      </c>
      <c r="M32" s="27">
        <v>1.6E-2</v>
      </c>
      <c r="N32" s="27">
        <v>1.6E-2</v>
      </c>
      <c r="O32" s="27">
        <v>1.6E-2</v>
      </c>
      <c r="P32" s="27">
        <v>1.6E-2</v>
      </c>
      <c r="Q32" s="27">
        <v>1.6E-2</v>
      </c>
      <c r="R32" s="27">
        <v>1.6E-2</v>
      </c>
      <c r="S32" s="27">
        <v>1.6E-2</v>
      </c>
      <c r="T32" s="27">
        <v>1.6E-2</v>
      </c>
      <c r="U32" s="27">
        <v>1.6E-2</v>
      </c>
      <c r="V32" s="27">
        <v>1.6E-2</v>
      </c>
      <c r="W32" s="27">
        <v>1.6E-2</v>
      </c>
      <c r="X32" s="2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368</v>
      </c>
      <c r="B33" s="42" t="s">
        <v>89</v>
      </c>
      <c r="C33" s="28">
        <v>122.30769230769231</v>
      </c>
      <c r="D33" s="28">
        <v>124.26461538461538</v>
      </c>
      <c r="E33" s="28">
        <v>126.25284923076923</v>
      </c>
      <c r="F33" s="28">
        <v>128.27289481846154</v>
      </c>
      <c r="G33" s="28">
        <v>130.32526113555693</v>
      </c>
      <c r="H33" s="28">
        <v>132.41046531372584</v>
      </c>
      <c r="I33" s="28">
        <v>134.52903275874544</v>
      </c>
      <c r="J33" s="28">
        <v>136.68149728288537</v>
      </c>
      <c r="K33" s="28">
        <v>138.86840123941155</v>
      </c>
      <c r="L33" s="28">
        <v>141.09029565924214</v>
      </c>
      <c r="M33" s="28">
        <v>143.34774038979003</v>
      </c>
      <c r="N33" s="28">
        <v>145.64130423602668</v>
      </c>
      <c r="O33" s="28">
        <v>147.9715651038031</v>
      </c>
      <c r="P33" s="28">
        <v>150.33911014546396</v>
      </c>
      <c r="Q33" s="28">
        <v>152.7445359077914</v>
      </c>
      <c r="R33" s="28">
        <v>155.18844848231606</v>
      </c>
      <c r="S33" s="28">
        <v>157.67146365803313</v>
      </c>
      <c r="T33" s="28">
        <v>160.19420707656167</v>
      </c>
      <c r="U33" s="28">
        <v>162.75731438978664</v>
      </c>
      <c r="V33" s="28">
        <v>165.36143142002322</v>
      </c>
      <c r="W33" s="28">
        <v>168.00721432274361</v>
      </c>
      <c r="X33" s="28"/>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369</v>
      </c>
      <c r="B34" s="42" t="s">
        <v>90</v>
      </c>
      <c r="C34" s="28">
        <v>110.76923076923077</v>
      </c>
      <c r="D34" s="28">
        <v>112.54153846153847</v>
      </c>
      <c r="E34" s="28">
        <v>114.34220307692308</v>
      </c>
      <c r="F34" s="28">
        <v>116.17167832615385</v>
      </c>
      <c r="G34" s="28">
        <v>118.03042517937232</v>
      </c>
      <c r="H34" s="28">
        <v>119.91891198224228</v>
      </c>
      <c r="I34" s="28">
        <v>121.83761457395816</v>
      </c>
      <c r="J34" s="28">
        <v>123.78701640714149</v>
      </c>
      <c r="K34" s="28">
        <v>125.76760866965576</v>
      </c>
      <c r="L34" s="28">
        <v>127.77989040837025</v>
      </c>
      <c r="M34" s="28">
        <v>129.82436865490416</v>
      </c>
      <c r="N34" s="28">
        <v>131.90155855338264</v>
      </c>
      <c r="O34" s="28">
        <v>134.01198349023676</v>
      </c>
      <c r="P34" s="28">
        <v>136.15617522608053</v>
      </c>
      <c r="Q34" s="28">
        <v>138.33467402969782</v>
      </c>
      <c r="R34" s="28">
        <v>140.54802881417299</v>
      </c>
      <c r="S34" s="28">
        <v>142.79679727519976</v>
      </c>
      <c r="T34" s="28">
        <v>145.08154603160295</v>
      </c>
      <c r="U34" s="28">
        <v>147.40285076810861</v>
      </c>
      <c r="V34" s="28">
        <v>149.76129638039833</v>
      </c>
      <c r="W34" s="28">
        <v>152.15747712248472</v>
      </c>
      <c r="X34" s="28"/>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v>370</v>
      </c>
      <c r="B35" s="42" t="s">
        <v>91</v>
      </c>
      <c r="C35" s="28">
        <v>6360</v>
      </c>
      <c r="D35" s="29">
        <v>6461.76</v>
      </c>
      <c r="E35" s="29">
        <v>6565.1481599999997</v>
      </c>
      <c r="F35" s="29">
        <v>6670.1905305600003</v>
      </c>
      <c r="G35" s="29">
        <v>6776.9135790489599</v>
      </c>
      <c r="H35" s="29">
        <v>6885.3441963137439</v>
      </c>
      <c r="I35" s="29">
        <v>6995.5097034547634</v>
      </c>
      <c r="J35" s="29">
        <v>7107.4378587100391</v>
      </c>
      <c r="K35" s="29">
        <v>7221.1568644494009</v>
      </c>
      <c r="L35" s="29">
        <v>7336.6953742805917</v>
      </c>
      <c r="M35" s="29">
        <v>7454.0825002690817</v>
      </c>
      <c r="N35" s="29">
        <v>7573.3478202733877</v>
      </c>
      <c r="O35" s="29">
        <v>7694.5213853977612</v>
      </c>
      <c r="P35" s="29">
        <v>7817.6337275641263</v>
      </c>
      <c r="Q35" s="29">
        <v>7942.7158672051528</v>
      </c>
      <c r="R35" s="29">
        <v>8069.7993210804352</v>
      </c>
      <c r="S35" s="29">
        <v>8198.9161102177222</v>
      </c>
      <c r="T35" s="29">
        <v>8330.098767981206</v>
      </c>
      <c r="U35" s="29">
        <v>8463.3803482689054</v>
      </c>
      <c r="V35" s="29">
        <v>8598.7944338412071</v>
      </c>
      <c r="W35" s="29">
        <v>8736.3751447826671</v>
      </c>
      <c r="X35" s="29"/>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c r="B36" s="42"/>
      <c r="C36" s="26"/>
      <c r="D36" s="26"/>
      <c r="E36" s="26"/>
      <c r="F36" s="26"/>
      <c r="G36" s="26"/>
      <c r="H36" s="26"/>
      <c r="I36" s="26"/>
      <c r="J36" s="26"/>
      <c r="K36" s="26"/>
      <c r="L36" s="26"/>
      <c r="M36" s="26"/>
      <c r="N36" s="26"/>
      <c r="O36" s="26"/>
      <c r="P36" s="26"/>
      <c r="Q36" s="26"/>
      <c r="R36" s="26"/>
      <c r="S36" s="26"/>
      <c r="T36" s="26"/>
      <c r="U36" s="26"/>
      <c r="V36" s="26"/>
      <c r="W36" s="26"/>
      <c r="X36" s="26"/>
      <c r="Y36" s="21" t="s">
        <v>71</v>
      </c>
      <c r="Z36" s="21" t="s">
        <v>72</v>
      </c>
      <c r="AA36" s="73" t="s">
        <v>184</v>
      </c>
      <c r="AB36" s="73" t="s">
        <v>185</v>
      </c>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380</v>
      </c>
      <c r="B37" s="42" t="s">
        <v>37</v>
      </c>
      <c r="C37" s="24">
        <v>0</v>
      </c>
      <c r="D37" s="24">
        <v>84.499999999999972</v>
      </c>
      <c r="E37" s="24">
        <v>82.8</v>
      </c>
      <c r="F37" s="24">
        <v>81.399999999999821</v>
      </c>
      <c r="G37" s="24">
        <v>81.200000000000188</v>
      </c>
      <c r="H37" s="24">
        <v>81.400000000000006</v>
      </c>
      <c r="I37" s="24">
        <v>2.900000000000178</v>
      </c>
      <c r="J37" s="24">
        <v>0.69999999999981899</v>
      </c>
      <c r="K37" s="24">
        <v>1.1000000000001826</v>
      </c>
      <c r="L37" s="24">
        <v>1.0999999999998185</v>
      </c>
      <c r="M37" s="24">
        <v>0.60000000000018172</v>
      </c>
      <c r="N37" s="24">
        <v>-0.40000000000018199</v>
      </c>
      <c r="O37" s="24">
        <v>-0.79999999999999982</v>
      </c>
      <c r="P37" s="24">
        <v>-0.70000000000000062</v>
      </c>
      <c r="Q37" s="24">
        <v>-1.3000000000000007</v>
      </c>
      <c r="R37" s="24">
        <v>0</v>
      </c>
      <c r="S37" s="24">
        <v>-0.59999999999999964</v>
      </c>
      <c r="T37" s="24">
        <v>-1.6999999999999993</v>
      </c>
      <c r="U37" s="24">
        <v>-0.60000000000000053</v>
      </c>
      <c r="V37" s="24">
        <v>-1.5999999999999988</v>
      </c>
      <c r="W37" s="24">
        <v>-1</v>
      </c>
      <c r="X37" s="24"/>
      <c r="Y37" s="30">
        <f>SUM(D37:H37)</f>
        <v>411.29999999999995</v>
      </c>
      <c r="Z37" s="30">
        <f>SUM(I37:M37)</f>
        <v>6.4000000000001798</v>
      </c>
      <c r="AA37" s="30">
        <f>SUM(O37:S37)</f>
        <v>-3.4000000000000008</v>
      </c>
      <c r="AB37" s="30">
        <f>SUM(S37:W37)</f>
        <v>-5.4999999999999982</v>
      </c>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381</v>
      </c>
      <c r="B38" s="42" t="s">
        <v>75</v>
      </c>
      <c r="C38" s="24">
        <v>0</v>
      </c>
      <c r="D38" s="24">
        <v>6.3000000000000007</v>
      </c>
      <c r="E38" s="24">
        <v>4.1399999999999997</v>
      </c>
      <c r="F38" s="24">
        <v>2.879999999999836</v>
      </c>
      <c r="G38" s="24">
        <v>2.4000000000001456</v>
      </c>
      <c r="H38" s="24">
        <v>2.56</v>
      </c>
      <c r="I38" s="24">
        <v>2.0300000000001277</v>
      </c>
      <c r="J38" s="24">
        <v>0.4899999999998727</v>
      </c>
      <c r="K38" s="24">
        <v>0.77000000000012736</v>
      </c>
      <c r="L38" s="24">
        <v>0.65999999999989079</v>
      </c>
      <c r="M38" s="24">
        <v>0.36000000000010912</v>
      </c>
      <c r="N38" s="24">
        <v>-0.20000000000009097</v>
      </c>
      <c r="O38" s="24">
        <v>-0.4</v>
      </c>
      <c r="P38" s="24">
        <v>-0.35000000000000003</v>
      </c>
      <c r="Q38" s="24">
        <v>-0.52</v>
      </c>
      <c r="R38" s="24">
        <v>0</v>
      </c>
      <c r="S38" s="24">
        <v>-0.24</v>
      </c>
      <c r="T38" s="24">
        <v>-0.51</v>
      </c>
      <c r="U38" s="24">
        <v>-0.18</v>
      </c>
      <c r="V38" s="24">
        <v>-0.32</v>
      </c>
      <c r="W38" s="24">
        <v>-0.2</v>
      </c>
      <c r="X38" s="24"/>
      <c r="Y38" s="30">
        <f t="shared" ref="Y38:Y40" si="14">SUM(D38:H38)</f>
        <v>18.279999999999983</v>
      </c>
      <c r="Z38" s="30">
        <f t="shared" ref="Z38:Z40" si="15">SUM(I38:M38)</f>
        <v>4.3100000000001284</v>
      </c>
      <c r="AA38" s="30">
        <f t="shared" ref="AA38:AA40" si="16">SUM(O38:S38)</f>
        <v>-1.51</v>
      </c>
      <c r="AB38" s="30">
        <f t="shared" ref="AB38:AB40" si="17">SUM(S38:W38)</f>
        <v>-1.45</v>
      </c>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382</v>
      </c>
      <c r="B39" s="42" t="s">
        <v>76</v>
      </c>
      <c r="C39" s="24">
        <v>0</v>
      </c>
      <c r="D39" s="24">
        <v>22.050000000000008</v>
      </c>
      <c r="E39" s="24">
        <v>16.560000000000006</v>
      </c>
      <c r="F39" s="24">
        <v>11.327999999999356</v>
      </c>
      <c r="G39" s="24">
        <v>10.920000000000661</v>
      </c>
      <c r="H39" s="24">
        <v>11.456</v>
      </c>
      <c r="I39" s="24">
        <v>10.67200000000067</v>
      </c>
      <c r="J39" s="24">
        <v>2.5339999999993408</v>
      </c>
      <c r="K39" s="24">
        <v>3.9820000000006575</v>
      </c>
      <c r="L39" s="24">
        <v>4.0919999999993246</v>
      </c>
      <c r="M39" s="24">
        <v>2.1960000000006654</v>
      </c>
      <c r="N39" s="24">
        <v>-1.5040000000006839</v>
      </c>
      <c r="O39" s="24">
        <v>-2.96</v>
      </c>
      <c r="P39" s="24">
        <v>-2.5900000000000003</v>
      </c>
      <c r="Q39" s="24">
        <v>-4.8620000000000001</v>
      </c>
      <c r="R39" s="24">
        <v>0</v>
      </c>
      <c r="S39" s="24">
        <v>-2.2440000000000002</v>
      </c>
      <c r="T39" s="24">
        <v>-6.4260000000000002</v>
      </c>
      <c r="U39" s="24">
        <v>-2.2679999999999998</v>
      </c>
      <c r="V39" s="24">
        <v>-6.112000000000001</v>
      </c>
      <c r="W39" s="24">
        <v>-3.8200000000000003</v>
      </c>
      <c r="X39" s="24"/>
      <c r="Y39" s="30">
        <f t="shared" si="14"/>
        <v>72.314000000000036</v>
      </c>
      <c r="Z39" s="30">
        <f t="shared" si="15"/>
        <v>23.476000000000656</v>
      </c>
      <c r="AA39" s="30">
        <f t="shared" si="16"/>
        <v>-12.656000000000001</v>
      </c>
      <c r="AB39" s="30">
        <f t="shared" si="17"/>
        <v>-20.87</v>
      </c>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41">
        <v>383</v>
      </c>
      <c r="B40" s="42" t="s">
        <v>40</v>
      </c>
      <c r="C40" s="24">
        <v>0</v>
      </c>
      <c r="D40" s="24">
        <v>28.349999999999998</v>
      </c>
      <c r="E40" s="24">
        <v>20.7</v>
      </c>
      <c r="F40" s="24">
        <v>14.591999999999171</v>
      </c>
      <c r="G40" s="24">
        <v>13.680000000000829</v>
      </c>
      <c r="H40" s="24">
        <v>14.783999999999999</v>
      </c>
      <c r="I40" s="24">
        <v>13.39800000000084</v>
      </c>
      <c r="J40" s="24">
        <v>3.2759999999991489</v>
      </c>
      <c r="K40" s="24">
        <v>5.1480000000008515</v>
      </c>
      <c r="L40" s="24">
        <v>5.1479999999991479</v>
      </c>
      <c r="M40" s="24">
        <v>2.8440000000008623</v>
      </c>
      <c r="N40" s="24">
        <v>-1.8960000000008623</v>
      </c>
      <c r="O40" s="24">
        <v>-3.84</v>
      </c>
      <c r="P40" s="24">
        <v>-3.36</v>
      </c>
      <c r="Q40" s="24">
        <v>-6.3179999999999996</v>
      </c>
      <c r="R40" s="24">
        <v>0</v>
      </c>
      <c r="S40" s="24">
        <v>-2.9159999999999999</v>
      </c>
      <c r="T40" s="24">
        <v>-8.363999999999999</v>
      </c>
      <c r="U40" s="24">
        <v>-2.952</v>
      </c>
      <c r="V40" s="24">
        <v>-7.9679999999999991</v>
      </c>
      <c r="W40" s="24">
        <v>-4.9800000000000004</v>
      </c>
      <c r="X40" s="24"/>
      <c r="Y40" s="30">
        <f t="shared" si="14"/>
        <v>92.105999999999995</v>
      </c>
      <c r="Z40" s="30">
        <f t="shared" si="15"/>
        <v>29.814000000000849</v>
      </c>
      <c r="AA40" s="30">
        <f t="shared" si="16"/>
        <v>-16.433999999999997</v>
      </c>
      <c r="AB40" s="30">
        <f t="shared" si="17"/>
        <v>-27.18</v>
      </c>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s="20" customFormat="1" x14ac:dyDescent="0.25">
      <c r="A41" s="37"/>
      <c r="B41" s="43"/>
      <c r="C41" s="31"/>
      <c r="D41" s="31"/>
      <c r="E41" s="31"/>
      <c r="F41" s="31"/>
      <c r="G41" s="31"/>
      <c r="H41" s="31"/>
      <c r="I41" s="31"/>
      <c r="J41" s="31"/>
      <c r="K41" s="31"/>
      <c r="L41" s="31"/>
      <c r="M41" s="31"/>
      <c r="N41" s="31"/>
      <c r="O41" s="31"/>
      <c r="P41" s="31"/>
      <c r="Q41" s="31"/>
      <c r="R41" s="31"/>
      <c r="S41" s="31"/>
      <c r="T41" s="31"/>
      <c r="U41" s="31"/>
      <c r="V41" s="31"/>
      <c r="W41" s="31"/>
      <c r="X41" s="31"/>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row>
    <row r="42" spans="1:85" x14ac:dyDescent="0.25">
      <c r="B42" s="43" t="s">
        <v>69</v>
      </c>
      <c r="C42" s="19"/>
      <c r="D42" s="19"/>
      <c r="E42" s="19"/>
      <c r="F42" s="19"/>
      <c r="G42" s="19"/>
      <c r="H42" s="19"/>
      <c r="I42" s="19"/>
      <c r="J42" s="19"/>
      <c r="K42" s="19"/>
      <c r="L42" s="19"/>
      <c r="M42" s="19"/>
      <c r="N42" s="19"/>
      <c r="O42" s="19"/>
      <c r="P42" s="19"/>
      <c r="Q42" s="19"/>
      <c r="R42" s="19"/>
      <c r="S42" s="19"/>
      <c r="T42" s="19"/>
      <c r="U42" s="19"/>
      <c r="V42" s="19"/>
      <c r="W42" s="19"/>
      <c r="X42" s="19"/>
    </row>
    <row r="43" spans="1:85" s="32" customFormat="1" x14ac:dyDescent="0.25">
      <c r="A43" s="37"/>
      <c r="B43" s="43" t="s">
        <v>73</v>
      </c>
      <c r="C43" s="43">
        <v>2020</v>
      </c>
      <c r="D43" s="43">
        <v>2021</v>
      </c>
      <c r="E43" s="43">
        <v>2022</v>
      </c>
      <c r="F43" s="43">
        <v>2023</v>
      </c>
      <c r="G43" s="43">
        <v>2024</v>
      </c>
      <c r="H43" s="43">
        <v>2025</v>
      </c>
      <c r="I43" s="43">
        <v>2026</v>
      </c>
      <c r="J43" s="43">
        <v>2027</v>
      </c>
      <c r="K43" s="43">
        <v>2028</v>
      </c>
      <c r="L43" s="43">
        <v>2029</v>
      </c>
      <c r="M43" s="43">
        <v>2030</v>
      </c>
      <c r="N43" s="43">
        <v>2031</v>
      </c>
      <c r="O43" s="43">
        <v>2032</v>
      </c>
      <c r="P43" s="43">
        <v>2033</v>
      </c>
      <c r="Q43" s="43">
        <v>2034</v>
      </c>
      <c r="R43" s="43">
        <v>2035</v>
      </c>
      <c r="S43" s="43">
        <v>2036</v>
      </c>
      <c r="T43" s="43">
        <v>2037</v>
      </c>
      <c r="U43" s="43">
        <v>2038</v>
      </c>
      <c r="V43" s="43">
        <v>2039</v>
      </c>
      <c r="W43" s="43">
        <v>2040</v>
      </c>
      <c r="X43" s="43"/>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32" customFormat="1" x14ac:dyDescent="0.25">
      <c r="A44" s="37"/>
      <c r="B44" s="43" t="s">
        <v>92</v>
      </c>
      <c r="C44" s="31"/>
      <c r="D44" s="31">
        <v>10503</v>
      </c>
      <c r="E44" s="31">
        <v>10566</v>
      </c>
      <c r="F44" s="31">
        <v>10612</v>
      </c>
      <c r="G44" s="31">
        <v>10643.999999999998</v>
      </c>
      <c r="H44" s="31">
        <v>10674</v>
      </c>
      <c r="I44" s="31">
        <v>10706</v>
      </c>
      <c r="J44" s="31">
        <v>10735.000000000002</v>
      </c>
      <c r="K44" s="31">
        <v>10742</v>
      </c>
      <c r="L44" s="31">
        <v>10753.000000000002</v>
      </c>
      <c r="M44" s="31">
        <v>10764</v>
      </c>
      <c r="N44" s="31">
        <v>10770.000000000002</v>
      </c>
      <c r="O44" s="31">
        <v>10766</v>
      </c>
      <c r="P44" s="31">
        <v>10758</v>
      </c>
      <c r="Q44" s="31">
        <v>10751</v>
      </c>
      <c r="R44" s="31">
        <v>10738</v>
      </c>
      <c r="S44" s="31">
        <v>10738</v>
      </c>
      <c r="T44" s="31">
        <v>10732</v>
      </c>
      <c r="U44" s="31">
        <v>10715</v>
      </c>
      <c r="V44" s="31">
        <v>10709</v>
      </c>
      <c r="W44" s="31">
        <v>10693</v>
      </c>
      <c r="X44" s="31"/>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92</v>
      </c>
      <c r="C45" s="31"/>
      <c r="D45" s="31">
        <v>10503</v>
      </c>
      <c r="E45" s="31">
        <v>10566</v>
      </c>
      <c r="F45" s="31">
        <v>10612</v>
      </c>
      <c r="G45" s="31">
        <v>10643.999999999998</v>
      </c>
      <c r="H45" s="31">
        <v>10674</v>
      </c>
      <c r="I45" s="31">
        <v>10706</v>
      </c>
      <c r="J45" s="31">
        <v>10735.000000000002</v>
      </c>
      <c r="K45" s="31">
        <v>10742</v>
      </c>
      <c r="L45" s="31">
        <v>10753.000000000002</v>
      </c>
      <c r="M45" s="31">
        <v>10764</v>
      </c>
      <c r="N45" s="31">
        <v>10770.000000000002</v>
      </c>
      <c r="O45" s="31">
        <v>10766</v>
      </c>
      <c r="P45" s="31">
        <v>10758</v>
      </c>
      <c r="Q45" s="31">
        <v>10751</v>
      </c>
      <c r="R45" s="31">
        <v>10738</v>
      </c>
      <c r="S45" s="31">
        <v>10738</v>
      </c>
      <c r="T45" s="31">
        <v>10732</v>
      </c>
      <c r="U45" s="31">
        <v>10715</v>
      </c>
      <c r="V45" s="31">
        <v>10709</v>
      </c>
      <c r="W45" s="31">
        <v>10693</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93</v>
      </c>
      <c r="C46" s="31"/>
      <c r="D46" s="31">
        <v>63.000000000000114</v>
      </c>
      <c r="E46" s="31">
        <v>45.999999999999659</v>
      </c>
      <c r="F46" s="31">
        <v>31.999999999999886</v>
      </c>
      <c r="G46" s="31">
        <v>30</v>
      </c>
      <c r="H46" s="31">
        <v>32.000000000000568</v>
      </c>
      <c r="I46" s="31">
        <v>28.999999999999432</v>
      </c>
      <c r="J46" s="31">
        <v>7.0000000000002274</v>
      </c>
      <c r="K46" s="31">
        <v>10.999999999999886</v>
      </c>
      <c r="L46" s="31">
        <v>11.000000000000114</v>
      </c>
      <c r="M46" s="31">
        <v>6</v>
      </c>
      <c r="N46" s="31">
        <v>-4.0000000000001137</v>
      </c>
      <c r="O46" s="31">
        <v>-8</v>
      </c>
      <c r="P46" s="31">
        <v>-6.9999999999997726</v>
      </c>
      <c r="Q46" s="31">
        <v>-13.000000000000455</v>
      </c>
      <c r="R46" s="31">
        <v>0</v>
      </c>
      <c r="S46" s="31">
        <v>-5.9999999999998863</v>
      </c>
      <c r="T46" s="31">
        <v>-16.999999999999886</v>
      </c>
      <c r="U46" s="31">
        <v>-5.9999999999997726</v>
      </c>
      <c r="V46" s="31">
        <v>-16.000000000000227</v>
      </c>
      <c r="W46" s="31">
        <v>-9.9999999999996589</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94</v>
      </c>
      <c r="C47" s="31"/>
      <c r="D47" s="31">
        <v>18</v>
      </c>
      <c r="E47" s="31">
        <v>18</v>
      </c>
      <c r="F47" s="31">
        <v>18</v>
      </c>
      <c r="G47" s="31">
        <v>18</v>
      </c>
      <c r="H47" s="31">
        <v>18</v>
      </c>
      <c r="I47" s="31">
        <v>0</v>
      </c>
      <c r="J47" s="31">
        <v>0</v>
      </c>
      <c r="K47" s="31">
        <v>0</v>
      </c>
      <c r="L47" s="31">
        <v>0</v>
      </c>
      <c r="M47" s="31">
        <v>0</v>
      </c>
      <c r="N47" s="31">
        <v>0</v>
      </c>
      <c r="O47" s="31">
        <v>0</v>
      </c>
      <c r="P47" s="31">
        <v>0</v>
      </c>
      <c r="Q47" s="31">
        <v>0</v>
      </c>
      <c r="R47" s="31">
        <v>0</v>
      </c>
      <c r="S47" s="31">
        <v>0</v>
      </c>
      <c r="T47" s="31">
        <v>0</v>
      </c>
      <c r="U47" s="31">
        <v>0</v>
      </c>
      <c r="V47" s="31">
        <v>0</v>
      </c>
      <c r="W47" s="31">
        <v>0</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95</v>
      </c>
      <c r="C48" s="31"/>
      <c r="D48" s="31">
        <v>63.000000000000114</v>
      </c>
      <c r="E48" s="31">
        <v>45.999999999999659</v>
      </c>
      <c r="F48" s="31">
        <v>31.999999999999886</v>
      </c>
      <c r="G48" s="31">
        <v>30</v>
      </c>
      <c r="H48" s="31">
        <v>32.000000000000568</v>
      </c>
      <c r="I48" s="31">
        <v>28.999999999999432</v>
      </c>
      <c r="J48" s="31">
        <v>7.0000000000002274</v>
      </c>
      <c r="K48" s="31">
        <v>10.999999999999886</v>
      </c>
      <c r="L48" s="31">
        <v>11.000000000000114</v>
      </c>
      <c r="M48" s="31">
        <v>6</v>
      </c>
      <c r="N48" s="31">
        <v>-4.0000000000001137</v>
      </c>
      <c r="O48" s="31">
        <v>-8</v>
      </c>
      <c r="P48" s="31">
        <v>-6.9999999999997726</v>
      </c>
      <c r="Q48" s="31">
        <v>-13.000000000000455</v>
      </c>
      <c r="R48" s="31">
        <v>0</v>
      </c>
      <c r="S48" s="31">
        <v>-5.9999999999998863</v>
      </c>
      <c r="T48" s="31">
        <v>-16.999999999999886</v>
      </c>
      <c r="U48" s="31">
        <v>-5.9999999999997726</v>
      </c>
      <c r="V48" s="31">
        <v>-16.000000000000227</v>
      </c>
      <c r="W48" s="31">
        <v>-9.9999999999996589</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t="s">
        <v>96</v>
      </c>
      <c r="C49" s="31"/>
      <c r="D49" s="31">
        <v>141.20000000000013</v>
      </c>
      <c r="E49" s="31">
        <v>124.19999999999966</v>
      </c>
      <c r="F49" s="31">
        <v>110.19999999999989</v>
      </c>
      <c r="G49" s="31">
        <v>108.2</v>
      </c>
      <c r="H49" s="31">
        <v>110.20000000000057</v>
      </c>
      <c r="I49" s="31">
        <v>28.999999999999432</v>
      </c>
      <c r="J49" s="31">
        <v>7.0000000000002274</v>
      </c>
      <c r="K49" s="31">
        <v>10.999999999999886</v>
      </c>
      <c r="L49" s="31">
        <v>11.000000000000114</v>
      </c>
      <c r="M49" s="31">
        <v>6</v>
      </c>
      <c r="N49" s="31">
        <v>-4.0000000000001137</v>
      </c>
      <c r="O49" s="31">
        <v>-8</v>
      </c>
      <c r="P49" s="31">
        <v>-6.9999999999997726</v>
      </c>
      <c r="Q49" s="31">
        <v>-13.000000000000455</v>
      </c>
      <c r="R49" s="31">
        <v>0</v>
      </c>
      <c r="S49" s="31">
        <v>-5.9999999999998863</v>
      </c>
      <c r="T49" s="31">
        <v>-16.999999999999886</v>
      </c>
      <c r="U49" s="31">
        <v>-5.9999999999997726</v>
      </c>
      <c r="V49" s="31">
        <v>-16.000000000000227</v>
      </c>
      <c r="W49" s="31">
        <v>-9.9999999999996589</v>
      </c>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x14ac:dyDescent="0.25">
      <c r="A50" s="37"/>
      <c r="B50" s="43"/>
      <c r="C50" s="31"/>
      <c r="D50" s="31"/>
      <c r="E50" s="31"/>
      <c r="F50" s="31"/>
      <c r="G50" s="31"/>
      <c r="H50" s="31"/>
      <c r="I50" s="31"/>
      <c r="J50" s="31"/>
      <c r="K50" s="31"/>
      <c r="L50" s="31"/>
      <c r="M50" s="31"/>
      <c r="N50" s="31"/>
      <c r="O50" s="31"/>
      <c r="P50" s="31"/>
      <c r="Q50" s="31"/>
      <c r="R50" s="31"/>
      <c r="S50" s="31"/>
      <c r="T50" s="31"/>
      <c r="U50" s="31"/>
      <c r="V50" s="31"/>
      <c r="W50" s="31"/>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ht="14.25" hidden="1" customHeight="1" x14ac:dyDescent="0.25">
      <c r="A51" s="37"/>
      <c r="B51" s="43" t="s">
        <v>82</v>
      </c>
      <c r="C51" s="31"/>
      <c r="D51" s="31">
        <v>9.6000000000000002E-2</v>
      </c>
      <c r="E51" s="31">
        <v>9.6000000000000002E-2</v>
      </c>
      <c r="F51" s="31">
        <v>9.6000000000000002E-2</v>
      </c>
      <c r="G51" s="31">
        <v>9.6000000000000002E-2</v>
      </c>
      <c r="H51" s="31">
        <v>9.6000000000000002E-2</v>
      </c>
      <c r="I51" s="31">
        <v>9.6000000000000002E-2</v>
      </c>
      <c r="J51" s="31">
        <v>9.6000000000000002E-2</v>
      </c>
      <c r="K51" s="31">
        <v>9.6000000000000002E-2</v>
      </c>
      <c r="L51" s="31">
        <v>9.6000000000000002E-2</v>
      </c>
      <c r="M51" s="31">
        <v>9.6000000000000002E-2</v>
      </c>
      <c r="N51" s="31">
        <v>9.6000000000000002E-2</v>
      </c>
      <c r="O51" s="31">
        <v>9.6000000000000002E-2</v>
      </c>
      <c r="P51" s="31">
        <v>9.6000000000000002E-2</v>
      </c>
      <c r="Q51" s="31">
        <v>9.6000000000000002E-2</v>
      </c>
      <c r="R51" s="31">
        <v>9.6000000000000002E-2</v>
      </c>
      <c r="S51" s="31">
        <v>9.6000000000000002E-2</v>
      </c>
      <c r="T51" s="31">
        <v>9.6000000000000002E-2</v>
      </c>
      <c r="U51" s="31">
        <v>9.6000000000000002E-2</v>
      </c>
      <c r="V51" s="31">
        <v>9.6000000000000002E-2</v>
      </c>
      <c r="W51" s="31">
        <v>9.6000000000000002E-2</v>
      </c>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ht="13.5" hidden="1" customHeight="1" x14ac:dyDescent="0.25">
      <c r="A52" s="37"/>
      <c r="B52" s="43" t="s">
        <v>83</v>
      </c>
      <c r="C52" s="31"/>
      <c r="D52" s="31">
        <v>946417.35024000006</v>
      </c>
      <c r="E52" s="31">
        <v>961560.02784384019</v>
      </c>
      <c r="F52" s="31">
        <v>976944.98828934156</v>
      </c>
      <c r="G52" s="31">
        <v>992576.10810197098</v>
      </c>
      <c r="H52" s="31">
        <v>1008457.3258316024</v>
      </c>
      <c r="I52" s="31">
        <v>1024592.6430449083</v>
      </c>
      <c r="J52" s="31">
        <v>1040986.1253336269</v>
      </c>
      <c r="K52" s="31">
        <v>1057641.9033389648</v>
      </c>
      <c r="L52" s="31">
        <v>1074564.1737923883</v>
      </c>
      <c r="M52" s="31">
        <v>1091757.2005730662</v>
      </c>
      <c r="N52" s="31">
        <v>1109225.3157822355</v>
      </c>
      <c r="O52" s="31">
        <v>1126972.9208347513</v>
      </c>
      <c r="P52" s="31">
        <v>1145004.4875681074</v>
      </c>
      <c r="Q52" s="31">
        <v>1163324.5593691971</v>
      </c>
      <c r="R52" s="31">
        <v>1181937.7523191043</v>
      </c>
      <c r="S52" s="31">
        <v>1200848.75635621</v>
      </c>
      <c r="T52" s="31">
        <v>1220062.3364579093</v>
      </c>
      <c r="U52" s="31">
        <v>1239583.3338412358</v>
      </c>
      <c r="V52" s="31">
        <v>1259416.6671826956</v>
      </c>
      <c r="W52" s="31">
        <v>1279567.3338576187</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ht="13.5" hidden="1" customHeight="1" x14ac:dyDescent="0.25">
      <c r="A53" s="37"/>
      <c r="B53" s="43" t="s">
        <v>84</v>
      </c>
      <c r="C53" s="31"/>
      <c r="D53" s="31">
        <v>865632</v>
      </c>
      <c r="E53" s="31">
        <v>879482.11199999996</v>
      </c>
      <c r="F53" s="31">
        <v>893553.82579199993</v>
      </c>
      <c r="G53" s="31">
        <v>907850.68700467213</v>
      </c>
      <c r="H53" s="31">
        <v>922376.29799674684</v>
      </c>
      <c r="I53" s="31">
        <v>937134.31876469485</v>
      </c>
      <c r="J53" s="31">
        <v>952128.46786492993</v>
      </c>
      <c r="K53" s="31">
        <v>967362.52335076884</v>
      </c>
      <c r="L53" s="31">
        <v>982840.32372438116</v>
      </c>
      <c r="M53" s="31">
        <v>998565.76890397118</v>
      </c>
      <c r="N53" s="31">
        <v>1014542.8212064346</v>
      </c>
      <c r="O53" s="31">
        <v>1030775.5063457376</v>
      </c>
      <c r="P53" s="31">
        <v>1047267.9144472696</v>
      </c>
      <c r="Q53" s="31">
        <v>1064024.2010784259</v>
      </c>
      <c r="R53" s="31">
        <v>1081048.5882956805</v>
      </c>
      <c r="S53" s="31">
        <v>1098345.3657084117</v>
      </c>
      <c r="T53" s="31">
        <v>1115918.8915597461</v>
      </c>
      <c r="U53" s="31">
        <v>1133773.5938247021</v>
      </c>
      <c r="V53" s="31">
        <v>1151913.9713258974</v>
      </c>
      <c r="W53" s="31">
        <v>1170344.5948671116</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ht="15.75" hidden="1" customHeight="1" x14ac:dyDescent="0.25">
      <c r="A54" s="37"/>
      <c r="B54" s="43" t="s">
        <v>85</v>
      </c>
      <c r="C54" s="31"/>
      <c r="D54" s="31">
        <v>654825.56384247215</v>
      </c>
      <c r="E54" s="31">
        <v>665302.35686395236</v>
      </c>
      <c r="F54" s="31">
        <v>675946.77857377636</v>
      </c>
      <c r="G54" s="31">
        <v>686761.51103095547</v>
      </c>
      <c r="H54" s="31">
        <v>697749.27920745115</v>
      </c>
      <c r="I54" s="31">
        <v>708912.85167477047</v>
      </c>
      <c r="J54" s="31">
        <v>720255.04130156734</v>
      </c>
      <c r="K54" s="31">
        <v>731778.70596239169</v>
      </c>
      <c r="L54" s="31">
        <v>743486.74925778992</v>
      </c>
      <c r="M54" s="31">
        <v>755382.12124591472</v>
      </c>
      <c r="N54" s="31">
        <v>767467.81918584951</v>
      </c>
      <c r="O54" s="31">
        <v>779746.88829282357</v>
      </c>
      <c r="P54" s="31">
        <v>792222.42250550725</v>
      </c>
      <c r="Q54" s="31">
        <v>804897.56526559556</v>
      </c>
      <c r="R54" s="31">
        <v>817775.51030984661</v>
      </c>
      <c r="S54" s="31">
        <v>830859.5024748029</v>
      </c>
      <c r="T54" s="31">
        <v>844152.83851440006</v>
      </c>
      <c r="U54" s="31">
        <v>857658.86793062976</v>
      </c>
      <c r="V54" s="31">
        <v>871380.99381752149</v>
      </c>
      <c r="W54" s="31">
        <v>885322.673718601</v>
      </c>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ht="16.5" hidden="1" customHeight="1" x14ac:dyDescent="0.25">
      <c r="A55" s="37"/>
      <c r="B55" s="43"/>
      <c r="C55" s="31"/>
      <c r="D55" s="31"/>
      <c r="E55" s="31"/>
      <c r="F55" s="31"/>
      <c r="G55" s="31"/>
      <c r="H55" s="31"/>
      <c r="I55" s="31"/>
      <c r="J55" s="31"/>
      <c r="K55" s="31"/>
      <c r="L55" s="31"/>
      <c r="M55" s="31"/>
      <c r="N55" s="31"/>
      <c r="O55" s="31"/>
      <c r="P55" s="31"/>
      <c r="Q55" s="31"/>
      <c r="R55" s="31"/>
      <c r="S55" s="31"/>
      <c r="T55" s="31"/>
      <c r="U55" s="31"/>
      <c r="V55" s="31"/>
      <c r="W55" s="31"/>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86</v>
      </c>
      <c r="C56" s="31"/>
      <c r="D56" s="31">
        <v>47.135881498693088</v>
      </c>
      <c r="E56" s="31">
        <v>34.716483686707079</v>
      </c>
      <c r="F56" s="31">
        <v>24.225044050730844</v>
      </c>
      <c r="G56" s="31">
        <v>22.80888759802497</v>
      </c>
      <c r="H56" s="31">
        <v>24.50805305450718</v>
      </c>
      <c r="I56" s="31">
        <v>22.305068254428832</v>
      </c>
      <c r="J56" s="31">
        <v>5.4127572853133419</v>
      </c>
      <c r="K56" s="31">
        <v>8.5219275825345662</v>
      </c>
      <c r="L56" s="31">
        <v>8.5578274760383941</v>
      </c>
      <c r="M56" s="31">
        <v>4.7013883241359435</v>
      </c>
      <c r="N56" s="31">
        <v>-3.1473133894860235</v>
      </c>
      <c r="O56" s="31">
        <v>-6.3244302449414045</v>
      </c>
      <c r="P56" s="31">
        <v>-5.5697066511761406</v>
      </c>
      <c r="Q56" s="31">
        <v>-10.373984896892582</v>
      </c>
      <c r="R56" s="31">
        <v>0</v>
      </c>
      <c r="S56" s="31">
        <v>-4.8211094975311166</v>
      </c>
      <c r="T56" s="31">
        <v>-13.70857682253844</v>
      </c>
      <c r="U56" s="31">
        <v>-4.8579029915769203</v>
      </c>
      <c r="V56" s="31">
        <v>-12.991631329267264</v>
      </c>
      <c r="W56" s="31">
        <v>-8.1663955852451497</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t="s">
        <v>87</v>
      </c>
      <c r="C57" s="31"/>
      <c r="D57" s="31">
        <v>94.064118501307036</v>
      </c>
      <c r="E57" s="31">
        <v>89.483516313292583</v>
      </c>
      <c r="F57" s="31">
        <v>85.974955949269045</v>
      </c>
      <c r="G57" s="31">
        <v>85.391112401975036</v>
      </c>
      <c r="H57" s="31">
        <v>85.691946945493385</v>
      </c>
      <c r="I57" s="31">
        <v>6.6949317455705994</v>
      </c>
      <c r="J57" s="31">
        <v>1.5872427146868857</v>
      </c>
      <c r="K57" s="31">
        <v>2.4780724174653197</v>
      </c>
      <c r="L57" s="31">
        <v>2.44217252396172</v>
      </c>
      <c r="M57" s="31">
        <v>1.298611675864056</v>
      </c>
      <c r="N57" s="31">
        <v>-0.85268661051409023</v>
      </c>
      <c r="O57" s="31">
        <v>-1.6755697550585955</v>
      </c>
      <c r="P57" s="31">
        <v>-1.430293348823632</v>
      </c>
      <c r="Q57" s="31">
        <v>-2.6260151031078753</v>
      </c>
      <c r="R57" s="31">
        <v>0</v>
      </c>
      <c r="S57" s="31">
        <v>-1.1788905024687699</v>
      </c>
      <c r="T57" s="31">
        <v>-3.291423177461446</v>
      </c>
      <c r="U57" s="31">
        <v>-1.1420970084228521</v>
      </c>
      <c r="V57" s="31">
        <v>-3.0083686707329638</v>
      </c>
      <c r="W57" s="31">
        <v>-1.833604414754509</v>
      </c>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c r="C58" s="31"/>
      <c r="D58" s="31"/>
      <c r="E58" s="31"/>
      <c r="F58" s="31"/>
      <c r="G58" s="31"/>
      <c r="H58" s="31"/>
      <c r="I58" s="31"/>
      <c r="J58" s="31"/>
      <c r="K58" s="31"/>
      <c r="L58" s="31"/>
      <c r="M58" s="31"/>
      <c r="N58" s="31"/>
      <c r="O58" s="31"/>
      <c r="P58" s="31"/>
      <c r="Q58" s="31"/>
      <c r="R58" s="31"/>
      <c r="S58" s="31"/>
      <c r="T58" s="31"/>
      <c r="U58" s="31"/>
      <c r="V58" s="31"/>
      <c r="W58" s="31"/>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ht="13.5" customHeight="1" x14ac:dyDescent="0.25">
      <c r="A59" s="37"/>
      <c r="B59" s="43" t="s">
        <v>88</v>
      </c>
      <c r="C59" s="31"/>
      <c r="D59" s="31">
        <v>9.6000000000000002E-2</v>
      </c>
      <c r="E59" s="31">
        <v>9.6000000000000002E-2</v>
      </c>
      <c r="F59" s="31">
        <v>9.6000000000000002E-2</v>
      </c>
      <c r="G59" s="31">
        <v>9.6000000000000002E-2</v>
      </c>
      <c r="H59" s="31">
        <v>9.6000000000000002E-2</v>
      </c>
      <c r="I59" s="31">
        <v>9.6000000000000002E-2</v>
      </c>
      <c r="J59" s="31">
        <v>9.6000000000000002E-2</v>
      </c>
      <c r="K59" s="31">
        <v>9.6000000000000002E-2</v>
      </c>
      <c r="L59" s="31">
        <v>9.6000000000000002E-2</v>
      </c>
      <c r="M59" s="31">
        <v>9.6000000000000002E-2</v>
      </c>
      <c r="N59" s="31">
        <v>9.6000000000000002E-2</v>
      </c>
      <c r="O59" s="31">
        <v>9.6000000000000002E-2</v>
      </c>
      <c r="P59" s="31">
        <v>9.6000000000000002E-2</v>
      </c>
      <c r="Q59" s="31">
        <v>9.6000000000000002E-2</v>
      </c>
      <c r="R59" s="31">
        <v>9.6000000000000002E-2</v>
      </c>
      <c r="S59" s="31">
        <v>9.6000000000000002E-2</v>
      </c>
      <c r="T59" s="31">
        <v>9.6000000000000002E-2</v>
      </c>
      <c r="U59" s="31">
        <v>9.6000000000000002E-2</v>
      </c>
      <c r="V59" s="31">
        <v>9.6000000000000002E-2</v>
      </c>
      <c r="W59" s="31">
        <v>9.6000000000000002E-2</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ht="12" customHeight="1" x14ac:dyDescent="0.25">
      <c r="A60" s="37"/>
      <c r="B60" s="43" t="s">
        <v>89</v>
      </c>
      <c r="C60" s="31"/>
      <c r="D60" s="31">
        <v>745.58769230769224</v>
      </c>
      <c r="E60" s="31">
        <v>757.51709538461535</v>
      </c>
      <c r="F60" s="31">
        <v>769.63736891076917</v>
      </c>
      <c r="G60" s="31">
        <v>781.95156681334163</v>
      </c>
      <c r="H60" s="31">
        <v>794.46279188235496</v>
      </c>
      <c r="I60" s="31">
        <v>807.17419655247261</v>
      </c>
      <c r="J60" s="31">
        <v>820.0889836973123</v>
      </c>
      <c r="K60" s="31">
        <v>833.21040743646938</v>
      </c>
      <c r="L60" s="31">
        <v>846.54177395545298</v>
      </c>
      <c r="M60" s="31">
        <v>860.0864423387402</v>
      </c>
      <c r="N60" s="31">
        <v>873.84782541616016</v>
      </c>
      <c r="O60" s="31">
        <v>887.82939062281855</v>
      </c>
      <c r="P60" s="31">
        <v>902.03466087278389</v>
      </c>
      <c r="Q60" s="31">
        <v>916.46721544674836</v>
      </c>
      <c r="R60" s="31">
        <v>931.13069089389637</v>
      </c>
      <c r="S60" s="31">
        <v>946.02878194819891</v>
      </c>
      <c r="T60" s="31">
        <v>961.16524245937012</v>
      </c>
      <c r="U60" s="31">
        <v>976.54388633871986</v>
      </c>
      <c r="V60" s="31">
        <v>992.16858852013934</v>
      </c>
      <c r="W60" s="31">
        <v>1008.0432859364616</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ht="15.75" customHeight="1" x14ac:dyDescent="0.25">
      <c r="A61" s="37"/>
      <c r="B61" s="43" t="s">
        <v>90</v>
      </c>
      <c r="C61" s="31"/>
      <c r="D61" s="31">
        <v>675.24923076923085</v>
      </c>
      <c r="E61" s="31">
        <v>686.05321846153845</v>
      </c>
      <c r="F61" s="31">
        <v>697.03006995692306</v>
      </c>
      <c r="G61" s="31">
        <v>708.18255107623384</v>
      </c>
      <c r="H61" s="31">
        <v>719.5134718934537</v>
      </c>
      <c r="I61" s="31">
        <v>731.02568744374901</v>
      </c>
      <c r="J61" s="31">
        <v>742.72209844284885</v>
      </c>
      <c r="K61" s="31">
        <v>754.60565201793452</v>
      </c>
      <c r="L61" s="31">
        <v>766.67934245022138</v>
      </c>
      <c r="M61" s="31">
        <v>778.94621192942509</v>
      </c>
      <c r="N61" s="31">
        <v>791.40935132029585</v>
      </c>
      <c r="O61" s="31">
        <v>804.07190094142049</v>
      </c>
      <c r="P61" s="31">
        <v>816.93705135648327</v>
      </c>
      <c r="Q61" s="31">
        <v>830.00804417818688</v>
      </c>
      <c r="R61" s="31">
        <v>843.28817288503797</v>
      </c>
      <c r="S61" s="31">
        <v>856.78078365119859</v>
      </c>
      <c r="T61" s="31">
        <v>870.48927618961784</v>
      </c>
      <c r="U61" s="31">
        <v>884.41710460865158</v>
      </c>
      <c r="V61" s="31">
        <v>898.56777828239001</v>
      </c>
      <c r="W61" s="31">
        <v>912.94486273490827</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5" customHeight="1" x14ac:dyDescent="0.25">
      <c r="A62" s="37"/>
      <c r="B62" s="43" t="s">
        <v>97</v>
      </c>
      <c r="C62" s="31"/>
      <c r="D62" s="31">
        <v>38770.560000000005</v>
      </c>
      <c r="E62" s="31">
        <v>39390.888959999997</v>
      </c>
      <c r="F62" s="31">
        <v>40021.14318336</v>
      </c>
      <c r="G62" s="31">
        <v>40661.48147429376</v>
      </c>
      <c r="H62" s="31">
        <v>41312.065177882461</v>
      </c>
      <c r="I62" s="31">
        <v>41973.058220728584</v>
      </c>
      <c r="J62" s="31">
        <v>42644.627152260233</v>
      </c>
      <c r="K62" s="31">
        <v>43326.941186696407</v>
      </c>
      <c r="L62" s="31">
        <v>44020.172245683549</v>
      </c>
      <c r="M62" s="31">
        <v>44724.495001614494</v>
      </c>
      <c r="N62" s="31">
        <v>45440.08692164033</v>
      </c>
      <c r="O62" s="31">
        <v>46167.128312386565</v>
      </c>
      <c r="P62" s="31">
        <v>46905.802365384756</v>
      </c>
      <c r="Q62" s="31">
        <v>47656.295203230919</v>
      </c>
      <c r="R62" s="31">
        <v>48418.795926482613</v>
      </c>
      <c r="S62" s="31">
        <v>49193.496661306337</v>
      </c>
      <c r="T62" s="31">
        <v>49980.592607887244</v>
      </c>
      <c r="U62" s="31">
        <v>50780.282089613429</v>
      </c>
      <c r="V62" s="31">
        <v>51592.766603047239</v>
      </c>
      <c r="W62" s="31">
        <v>52418.250868695999</v>
      </c>
      <c r="X62" s="31"/>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ht="19.5" customHeight="1" x14ac:dyDescent="0.25">
      <c r="A63" s="37"/>
      <c r="B63" s="43"/>
      <c r="C63" s="31"/>
      <c r="D63" s="31"/>
      <c r="E63" s="31"/>
      <c r="F63" s="31"/>
      <c r="G63" s="31"/>
      <c r="H63" s="31"/>
      <c r="I63" s="31"/>
      <c r="J63" s="31"/>
      <c r="K63" s="31"/>
      <c r="L63" s="31"/>
      <c r="M63" s="31"/>
      <c r="N63" s="31"/>
      <c r="O63" s="31"/>
      <c r="P63" s="31"/>
      <c r="Q63" s="31"/>
      <c r="R63" s="31"/>
      <c r="S63" s="31"/>
      <c r="T63" s="31"/>
      <c r="U63" s="31"/>
      <c r="V63" s="31"/>
      <c r="W63" s="31"/>
      <c r="X63" s="31"/>
      <c r="Y63" s="21" t="s">
        <v>71</v>
      </c>
      <c r="Z63" s="21" t="s">
        <v>72</v>
      </c>
      <c r="AA63" s="73" t="s">
        <v>184</v>
      </c>
      <c r="AB63" s="73" t="s">
        <v>185</v>
      </c>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x14ac:dyDescent="0.25">
      <c r="A64" s="37"/>
      <c r="B64" s="43" t="s">
        <v>37</v>
      </c>
      <c r="C64" s="31"/>
      <c r="D64" s="31">
        <v>84.500000000000028</v>
      </c>
      <c r="E64" s="31">
        <v>82.799999999999983</v>
      </c>
      <c r="F64" s="31">
        <v>81.399999999999991</v>
      </c>
      <c r="G64" s="31">
        <v>81.2</v>
      </c>
      <c r="H64" s="31">
        <v>81.400000000000048</v>
      </c>
      <c r="I64" s="31">
        <v>2.8999999999999435</v>
      </c>
      <c r="J64" s="31">
        <v>0.70000000000002272</v>
      </c>
      <c r="K64" s="31">
        <v>1.0999999999999881</v>
      </c>
      <c r="L64" s="31">
        <v>1.1000000000000112</v>
      </c>
      <c r="M64" s="31">
        <v>0.59999999999999987</v>
      </c>
      <c r="N64" s="31">
        <v>-0.4000000000000114</v>
      </c>
      <c r="O64" s="31">
        <v>-0.79999999999999971</v>
      </c>
      <c r="P64" s="31">
        <v>-0.69999999999997742</v>
      </c>
      <c r="Q64" s="31">
        <v>-1.3000000000000465</v>
      </c>
      <c r="R64" s="31">
        <v>0</v>
      </c>
      <c r="S64" s="31">
        <v>-0.59999999999998876</v>
      </c>
      <c r="T64" s="31">
        <v>-1.6999999999999884</v>
      </c>
      <c r="U64" s="31">
        <v>-0.59999999999997744</v>
      </c>
      <c r="V64" s="31">
        <v>-1.6000000000000221</v>
      </c>
      <c r="W64" s="31">
        <v>-0.99999999999996558</v>
      </c>
      <c r="X64" s="31"/>
      <c r="Y64" s="30">
        <f>SUM(D64:H64)</f>
        <v>411.3</v>
      </c>
      <c r="Z64" s="30">
        <f>SUM(I64:M64)</f>
        <v>6.3999999999999657</v>
      </c>
      <c r="AA64" s="30">
        <f>SUM(O64:S64)</f>
        <v>-3.4000000000000128</v>
      </c>
      <c r="AB64" s="30">
        <f>SUM(S64:W64)</f>
        <v>-5.4999999999999423</v>
      </c>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75</v>
      </c>
      <c r="C65" s="31"/>
      <c r="D65" s="31">
        <v>6.4423584083648135</v>
      </c>
      <c r="E65" s="31">
        <v>4.2833575370316304</v>
      </c>
      <c r="F65" s="31">
        <v>2.9797269822828674</v>
      </c>
      <c r="G65" s="31">
        <v>2.5375835027592393</v>
      </c>
      <c r="H65" s="31">
        <v>2.6597269822829412</v>
      </c>
      <c r="I65" s="31">
        <v>2.2573617968825226</v>
      </c>
      <c r="J65" s="31">
        <v>0.52480007745185964</v>
      </c>
      <c r="K65" s="31">
        <v>0.82468583599571388</v>
      </c>
      <c r="L65" s="31">
        <v>0.75125665601704217</v>
      </c>
      <c r="M65" s="31">
        <v>0.40095846645369643</v>
      </c>
      <c r="N65" s="31">
        <v>-0.24620001936297628</v>
      </c>
      <c r="O65" s="31">
        <v>-0.48120824862038719</v>
      </c>
      <c r="P65" s="31">
        <v>-0.40267789718268887</v>
      </c>
      <c r="Q65" s="31">
        <v>-0.67607803272341926</v>
      </c>
      <c r="R65" s="31">
        <v>0</v>
      </c>
      <c r="S65" s="31">
        <v>-0.28037757769386307</v>
      </c>
      <c r="T65" s="31">
        <v>-0.77062058282504597</v>
      </c>
      <c r="U65" s="31">
        <v>-0.26504792332267246</v>
      </c>
      <c r="V65" s="31">
        <v>-0.64086746054797694</v>
      </c>
      <c r="W65" s="31">
        <v>-0.38655242521056382</v>
      </c>
      <c r="X65" s="31"/>
      <c r="Y65" s="30">
        <f t="shared" ref="Y65:Y67" si="18">SUM(D65:H65)</f>
        <v>18.902753412721491</v>
      </c>
      <c r="Z65" s="30">
        <f t="shared" ref="Z65:Z67" si="19">SUM(I65:M65)</f>
        <v>4.7590628328008346</v>
      </c>
      <c r="AA65" s="30">
        <f t="shared" ref="AA65:AA67" si="20">SUM(O65:S65)</f>
        <v>-1.8403417562203583</v>
      </c>
      <c r="AB65" s="30">
        <f t="shared" ref="AB65:AB67" si="21">SUM(S65:W65)</f>
        <v>-2.3434659696001225</v>
      </c>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76</v>
      </c>
      <c r="C66" s="31"/>
      <c r="D66" s="31">
        <v>21.976112692419438</v>
      </c>
      <c r="E66" s="31">
        <v>16.286752250943817</v>
      </c>
      <c r="F66" s="31">
        <v>11.285246587278527</v>
      </c>
      <c r="G66" s="31">
        <v>10.777083938425779</v>
      </c>
      <c r="H66" s="31">
        <v>11.435441185013264</v>
      </c>
      <c r="I66" s="31">
        <v>10.459597250459668</v>
      </c>
      <c r="J66" s="31">
        <v>2.5275455513603404</v>
      </c>
      <c r="K66" s="31">
        <v>3.9621576144834445</v>
      </c>
      <c r="L66" s="31">
        <v>4.0140468583600244</v>
      </c>
      <c r="M66" s="31">
        <v>2.1782085390647374</v>
      </c>
      <c r="N66" s="31">
        <v>-1.465411946945512</v>
      </c>
      <c r="O66" s="31">
        <v>-2.924133604414771</v>
      </c>
      <c r="P66" s="31">
        <v>-2.555498112111422</v>
      </c>
      <c r="Q66" s="31">
        <v>-4.7995310291414413</v>
      </c>
      <c r="R66" s="31">
        <v>0</v>
      </c>
      <c r="S66" s="31">
        <v>-2.2269567237873646</v>
      </c>
      <c r="T66" s="31">
        <v>-6.304233323651788</v>
      </c>
      <c r="U66" s="31">
        <v>-2.2202102817309703</v>
      </c>
      <c r="V66" s="31">
        <v>-5.9641537418918702</v>
      </c>
      <c r="W66" s="31">
        <v>-3.7136102236420392</v>
      </c>
      <c r="X66" s="31"/>
      <c r="Y66" s="30">
        <f t="shared" si="18"/>
        <v>71.760636654080827</v>
      </c>
      <c r="Z66" s="30">
        <f t="shared" si="19"/>
        <v>23.141555813728214</v>
      </c>
      <c r="AA66" s="30">
        <f t="shared" si="20"/>
        <v>-12.506119469454998</v>
      </c>
      <c r="AB66" s="30">
        <f t="shared" si="21"/>
        <v>-20.429164294704034</v>
      </c>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s="32" customFormat="1" x14ac:dyDescent="0.25">
      <c r="A67" s="37"/>
      <c r="B67" s="43" t="s">
        <v>40</v>
      </c>
      <c r="C67" s="31"/>
      <c r="D67" s="31">
        <v>28.28152889921585</v>
      </c>
      <c r="E67" s="31">
        <v>20.829890212024246</v>
      </c>
      <c r="F67" s="31">
        <v>14.535026430438505</v>
      </c>
      <c r="G67" s="31">
        <v>13.685332558814981</v>
      </c>
      <c r="H67" s="31">
        <v>14.704831832704311</v>
      </c>
      <c r="I67" s="31">
        <v>13.383040952657298</v>
      </c>
      <c r="J67" s="31">
        <v>3.2476543711880046</v>
      </c>
      <c r="K67" s="31">
        <v>5.1131565495207392</v>
      </c>
      <c r="L67" s="31">
        <v>5.1346964856230359</v>
      </c>
      <c r="M67" s="31">
        <v>2.8208329944815662</v>
      </c>
      <c r="N67" s="31">
        <v>-1.8883880336916139</v>
      </c>
      <c r="O67" s="31">
        <v>-3.7946581469648422</v>
      </c>
      <c r="P67" s="31">
        <v>-3.3418239907056844</v>
      </c>
      <c r="Q67" s="31">
        <v>-6.2243909381355476</v>
      </c>
      <c r="R67" s="31">
        <v>0</v>
      </c>
      <c r="S67" s="31">
        <v>-2.8926656985186696</v>
      </c>
      <c r="T67" s="31">
        <v>-8.2251460935230636</v>
      </c>
      <c r="U67" s="31">
        <v>-2.9147417949461523</v>
      </c>
      <c r="V67" s="31">
        <v>-7.7949787975603577</v>
      </c>
      <c r="W67" s="31">
        <v>-4.8998373511470898</v>
      </c>
      <c r="X67" s="31"/>
      <c r="Y67" s="30">
        <f t="shared" si="18"/>
        <v>92.036609933197894</v>
      </c>
      <c r="Z67" s="30">
        <f t="shared" si="19"/>
        <v>29.699381353470642</v>
      </c>
      <c r="AA67" s="30">
        <f t="shared" si="20"/>
        <v>-16.253538774324745</v>
      </c>
      <c r="AB67" s="30">
        <f t="shared" si="21"/>
        <v>-26.727369735695333</v>
      </c>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row>
    <row r="68" spans="1:85" x14ac:dyDescent="0.25">
      <c r="C68" s="34" t="s">
        <v>98</v>
      </c>
    </row>
    <row r="69" spans="1:85" s="35" customFormat="1" x14ac:dyDescent="0.25">
      <c r="A69" s="37">
        <v>1</v>
      </c>
      <c r="B69" s="42" t="s">
        <v>130</v>
      </c>
      <c r="C69" s="42" t="s">
        <v>99</v>
      </c>
      <c r="D69" s="42"/>
      <c r="E69" s="42"/>
      <c r="F69" s="42"/>
      <c r="G69" s="42"/>
      <c r="H69" s="42"/>
      <c r="I69" s="42"/>
      <c r="J69" s="42"/>
      <c r="K69" s="42"/>
      <c r="L69" s="42"/>
      <c r="M69" s="42"/>
      <c r="N69" s="42"/>
      <c r="O69" s="42"/>
      <c r="P69" s="42"/>
      <c r="Q69" s="42"/>
      <c r="R69" s="42"/>
      <c r="S69" s="42"/>
      <c r="T69" s="42"/>
      <c r="U69" s="42"/>
      <c r="V69" s="42"/>
      <c r="W69" s="42"/>
      <c r="X69" s="42"/>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5" customFormat="1" x14ac:dyDescent="0.25">
      <c r="A70" s="37">
        <v>283</v>
      </c>
      <c r="B70" s="42" t="s">
        <v>73</v>
      </c>
      <c r="C70" s="42">
        <v>2020</v>
      </c>
      <c r="D70" s="42">
        <v>2021</v>
      </c>
      <c r="E70" s="42">
        <v>2022</v>
      </c>
      <c r="F70" s="42">
        <v>2023</v>
      </c>
      <c r="G70" s="42">
        <v>2024</v>
      </c>
      <c r="H70" s="42">
        <v>2025</v>
      </c>
      <c r="I70" s="42">
        <v>2026</v>
      </c>
      <c r="J70" s="42">
        <v>2027</v>
      </c>
      <c r="K70" s="42">
        <v>2028</v>
      </c>
      <c r="L70" s="42">
        <v>2029</v>
      </c>
      <c r="M70" s="42">
        <v>2030</v>
      </c>
      <c r="N70" s="42">
        <v>2031</v>
      </c>
      <c r="O70" s="42">
        <v>2032</v>
      </c>
      <c r="P70" s="42">
        <v>2033</v>
      </c>
      <c r="Q70" s="42">
        <v>2034</v>
      </c>
      <c r="R70" s="42">
        <v>2035</v>
      </c>
      <c r="S70" s="42">
        <v>2036</v>
      </c>
      <c r="T70" s="42">
        <v>2037</v>
      </c>
      <c r="U70" s="42">
        <v>2038</v>
      </c>
      <c r="V70" s="42">
        <v>2039</v>
      </c>
      <c r="W70" s="42">
        <v>2040</v>
      </c>
      <c r="X70" s="42"/>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285</v>
      </c>
      <c r="B71" s="42" t="s">
        <v>74</v>
      </c>
      <c r="C71" s="24">
        <v>0</v>
      </c>
      <c r="D71" s="24">
        <v>1543.5718849840255</v>
      </c>
      <c r="E71" s="24">
        <v>1552.8306709265175</v>
      </c>
      <c r="F71" s="24">
        <v>1559.591054313099</v>
      </c>
      <c r="G71" s="24">
        <v>1564.2939297124599</v>
      </c>
      <c r="H71" s="24">
        <v>1568.7028753993609</v>
      </c>
      <c r="I71" s="24">
        <v>1573.405750798722</v>
      </c>
      <c r="J71" s="24">
        <v>1577.6677316293928</v>
      </c>
      <c r="K71" s="24">
        <v>1578.6964856230031</v>
      </c>
      <c r="L71" s="24">
        <v>1580.3130990415334</v>
      </c>
      <c r="M71" s="24">
        <v>1581.9297124600639</v>
      </c>
      <c r="N71" s="24">
        <v>1582.811501597444</v>
      </c>
      <c r="O71" s="24">
        <v>1582.2236421725238</v>
      </c>
      <c r="P71" s="24">
        <v>1581.0479233226836</v>
      </c>
      <c r="Q71" s="24">
        <v>1580.0191693290735</v>
      </c>
      <c r="R71" s="24">
        <v>1578.1086261980829</v>
      </c>
      <c r="S71" s="24">
        <v>1578.1086261980829</v>
      </c>
      <c r="T71" s="24">
        <v>1577.2268370607028</v>
      </c>
      <c r="U71" s="24">
        <v>1574.7284345047922</v>
      </c>
      <c r="V71" s="24">
        <v>1573.8466453674121</v>
      </c>
      <c r="W71" s="24">
        <v>1571.4952076677316</v>
      </c>
      <c r="X71" s="24"/>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287</v>
      </c>
      <c r="B72" s="42" t="s">
        <v>74</v>
      </c>
      <c r="C72" s="24">
        <v>0</v>
      </c>
      <c r="D72" s="24">
        <v>1543.5718849840255</v>
      </c>
      <c r="E72" s="24">
        <v>1552.8306709265175</v>
      </c>
      <c r="F72" s="24">
        <v>1559.591054313099</v>
      </c>
      <c r="G72" s="24">
        <v>1564.2939297124599</v>
      </c>
      <c r="H72" s="24">
        <v>1568.7028753993609</v>
      </c>
      <c r="I72" s="24">
        <v>1573.405750798722</v>
      </c>
      <c r="J72" s="24">
        <v>1577.6677316293928</v>
      </c>
      <c r="K72" s="24">
        <v>1578.6964856230031</v>
      </c>
      <c r="L72" s="24">
        <v>1580.3130990415334</v>
      </c>
      <c r="M72" s="24">
        <v>1581.9297124600639</v>
      </c>
      <c r="N72" s="24">
        <v>1582.811501597444</v>
      </c>
      <c r="O72" s="24">
        <v>1582.2236421725238</v>
      </c>
      <c r="P72" s="24">
        <v>1581.0479233226836</v>
      </c>
      <c r="Q72" s="24">
        <v>1580.0191693290735</v>
      </c>
      <c r="R72" s="24">
        <v>1578.1086261980829</v>
      </c>
      <c r="S72" s="24">
        <v>1578.1086261980829</v>
      </c>
      <c r="T72" s="24">
        <v>1577.2268370607028</v>
      </c>
      <c r="U72" s="24">
        <v>1574.7284345047922</v>
      </c>
      <c r="V72" s="24">
        <v>1573.8466453674121</v>
      </c>
      <c r="W72" s="24">
        <v>1571.4952076677316</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289</v>
      </c>
      <c r="B73" s="42" t="s">
        <v>77</v>
      </c>
      <c r="C73" s="24">
        <v>0</v>
      </c>
      <c r="D73" s="24">
        <v>9.258785942492068</v>
      </c>
      <c r="E73" s="24">
        <v>6.7603833865814522</v>
      </c>
      <c r="F73" s="24">
        <v>4.7028753993608916</v>
      </c>
      <c r="G73" s="24">
        <v>4.4089456869010064</v>
      </c>
      <c r="H73" s="24">
        <v>4.702875399361119</v>
      </c>
      <c r="I73" s="24">
        <v>4.2619808306708364</v>
      </c>
      <c r="J73" s="24">
        <v>1.0287539936102803</v>
      </c>
      <c r="K73" s="24">
        <v>1.6166134185302781</v>
      </c>
      <c r="L73" s="24">
        <v>1.6166134185305054</v>
      </c>
      <c r="M73" s="24">
        <v>0.88178913738011033</v>
      </c>
      <c r="N73" s="24">
        <v>-0.58785942492022514</v>
      </c>
      <c r="O73" s="24">
        <v>-1.1757188498402229</v>
      </c>
      <c r="P73" s="24">
        <v>-1.0287539936100529</v>
      </c>
      <c r="Q73" s="24">
        <v>-1.910543130990618</v>
      </c>
      <c r="R73" s="24">
        <v>0</v>
      </c>
      <c r="S73" s="24">
        <v>-0.88178913738011033</v>
      </c>
      <c r="T73" s="24">
        <v>-2.4984025559106158</v>
      </c>
      <c r="U73" s="24">
        <v>-0.88178913738011033</v>
      </c>
      <c r="V73" s="24">
        <v>-2.3514376996804458</v>
      </c>
      <c r="W73" s="24">
        <v>-1.4696485623003355</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299</v>
      </c>
      <c r="B74" s="42" t="s">
        <v>78</v>
      </c>
      <c r="C74" s="24">
        <v>0</v>
      </c>
      <c r="D74" s="24">
        <v>2</v>
      </c>
      <c r="E74" s="24">
        <v>2</v>
      </c>
      <c r="F74" s="24">
        <v>2</v>
      </c>
      <c r="G74" s="24">
        <v>2</v>
      </c>
      <c r="H74" s="24">
        <v>2</v>
      </c>
      <c r="I74" s="24">
        <v>0</v>
      </c>
      <c r="J74" s="24">
        <v>0</v>
      </c>
      <c r="K74" s="24">
        <v>0</v>
      </c>
      <c r="L74" s="24">
        <v>0</v>
      </c>
      <c r="M74" s="24">
        <v>0</v>
      </c>
      <c r="N74" s="24">
        <v>0</v>
      </c>
      <c r="O74" s="24">
        <v>0</v>
      </c>
      <c r="P74" s="24">
        <v>0</v>
      </c>
      <c r="Q74" s="24">
        <v>0</v>
      </c>
      <c r="R74" s="24">
        <v>0</v>
      </c>
      <c r="S74" s="24">
        <v>0</v>
      </c>
      <c r="T74" s="24">
        <v>0</v>
      </c>
      <c r="U74" s="24">
        <v>0</v>
      </c>
      <c r="V74" s="24">
        <v>0</v>
      </c>
      <c r="W74" s="24">
        <v>0</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301</v>
      </c>
      <c r="B75" s="42" t="s">
        <v>80</v>
      </c>
      <c r="C75" s="24">
        <v>0</v>
      </c>
      <c r="D75" s="24">
        <v>9.258785942492068</v>
      </c>
      <c r="E75" s="24">
        <v>6.7603833865814522</v>
      </c>
      <c r="F75" s="24">
        <v>4.7028753993608916</v>
      </c>
      <c r="G75" s="24">
        <v>4.4089456869010064</v>
      </c>
      <c r="H75" s="24">
        <v>4.702875399361119</v>
      </c>
      <c r="I75" s="24">
        <v>4.2619808306708364</v>
      </c>
      <c r="J75" s="24">
        <v>1.0287539936102803</v>
      </c>
      <c r="K75" s="24">
        <v>1.6166134185302781</v>
      </c>
      <c r="L75" s="24">
        <v>1.6166134185305054</v>
      </c>
      <c r="M75" s="24">
        <v>0.88178913738011033</v>
      </c>
      <c r="N75" s="24">
        <v>-0.58785942492022514</v>
      </c>
      <c r="O75" s="24">
        <v>-1.1757188498402229</v>
      </c>
      <c r="P75" s="24">
        <v>-1.0287539936100529</v>
      </c>
      <c r="Q75" s="24">
        <v>-1.910543130990618</v>
      </c>
      <c r="R75" s="24">
        <v>0</v>
      </c>
      <c r="S75" s="24">
        <v>-0.88178913738011033</v>
      </c>
      <c r="T75" s="24">
        <v>-2.4984025559106158</v>
      </c>
      <c r="U75" s="24">
        <v>-0.88178913738011033</v>
      </c>
      <c r="V75" s="24">
        <v>-2.3514376996804458</v>
      </c>
      <c r="W75" s="24">
        <v>-1.4696485623003355</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v>303</v>
      </c>
      <c r="B76" s="42" t="s">
        <v>81</v>
      </c>
      <c r="C76" s="24">
        <v>0</v>
      </c>
      <c r="D76" s="24">
        <v>19.258785942492068</v>
      </c>
      <c r="E76" s="24">
        <v>16.760383386581452</v>
      </c>
      <c r="F76" s="24">
        <v>14.702875399360892</v>
      </c>
      <c r="G76" s="24">
        <v>14.408945686901006</v>
      </c>
      <c r="H76" s="24">
        <v>14.702875399361119</v>
      </c>
      <c r="I76" s="24">
        <v>4.2619808306708364</v>
      </c>
      <c r="J76" s="24">
        <v>1.0287539936102803</v>
      </c>
      <c r="K76" s="24">
        <v>1.6166134185302781</v>
      </c>
      <c r="L76" s="24">
        <v>1.6166134185305054</v>
      </c>
      <c r="M76" s="24">
        <v>0.88178913738011033</v>
      </c>
      <c r="N76" s="24">
        <v>-0.58785942492022514</v>
      </c>
      <c r="O76" s="24">
        <v>-1.1757188498402229</v>
      </c>
      <c r="P76" s="24">
        <v>-1.0287539936100529</v>
      </c>
      <c r="Q76" s="24">
        <v>-1.910543130990618</v>
      </c>
      <c r="R76" s="24">
        <v>0</v>
      </c>
      <c r="S76" s="24">
        <v>-0.88178913738011033</v>
      </c>
      <c r="T76" s="24">
        <v>-2.4984025559106158</v>
      </c>
      <c r="U76" s="24">
        <v>-0.88178913738011033</v>
      </c>
      <c r="V76" s="24">
        <v>-2.3514376996804458</v>
      </c>
      <c r="W76" s="24">
        <v>-1.4696485623003355</v>
      </c>
      <c r="X76" s="24"/>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c r="B77" s="42"/>
      <c r="C77" s="26"/>
      <c r="D77" s="26"/>
      <c r="E77" s="26"/>
      <c r="F77" s="26"/>
      <c r="G77" s="26"/>
      <c r="H77" s="26"/>
      <c r="I77" s="26"/>
      <c r="J77" s="26"/>
      <c r="K77" s="26"/>
      <c r="L77" s="26"/>
      <c r="M77" s="26"/>
      <c r="N77" s="26"/>
      <c r="O77" s="26"/>
      <c r="P77" s="26"/>
      <c r="Q77" s="26"/>
      <c r="R77" s="26"/>
      <c r="S77" s="26"/>
      <c r="T77" s="26"/>
      <c r="U77" s="26"/>
      <c r="V77" s="26"/>
      <c r="W77" s="26"/>
      <c r="X77" s="26"/>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v>330</v>
      </c>
      <c r="B78" s="42" t="s">
        <v>82</v>
      </c>
      <c r="C78" s="36">
        <v>1.6E-2</v>
      </c>
      <c r="D78" s="36">
        <v>1.6E-2</v>
      </c>
      <c r="E78" s="36">
        <v>1.6E-2</v>
      </c>
      <c r="F78" s="36">
        <v>1.6E-2</v>
      </c>
      <c r="G78" s="36">
        <v>1.6E-2</v>
      </c>
      <c r="H78" s="36">
        <v>1.6E-2</v>
      </c>
      <c r="I78" s="36">
        <v>1.6E-2</v>
      </c>
      <c r="J78" s="36">
        <v>1.6E-2</v>
      </c>
      <c r="K78" s="36">
        <v>1.6E-2</v>
      </c>
      <c r="L78" s="36">
        <v>1.6E-2</v>
      </c>
      <c r="M78" s="36">
        <v>1.6E-2</v>
      </c>
      <c r="N78" s="36">
        <v>1.6E-2</v>
      </c>
      <c r="O78" s="36">
        <v>1.6E-2</v>
      </c>
      <c r="P78" s="36">
        <v>1.6E-2</v>
      </c>
      <c r="Q78" s="36">
        <v>1.6E-2</v>
      </c>
      <c r="R78" s="36">
        <v>1.6E-2</v>
      </c>
      <c r="S78" s="36">
        <v>1.6E-2</v>
      </c>
      <c r="T78" s="36">
        <v>1.6E-2</v>
      </c>
      <c r="U78" s="36">
        <v>1.6E-2</v>
      </c>
      <c r="V78" s="36">
        <v>1.6E-2</v>
      </c>
      <c r="W78" s="36">
        <v>1.6E-2</v>
      </c>
      <c r="X78" s="36"/>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331</v>
      </c>
      <c r="B79" s="42" t="s">
        <v>83</v>
      </c>
      <c r="C79" s="28">
        <v>169350</v>
      </c>
      <c r="D79" s="28">
        <v>172059.6</v>
      </c>
      <c r="E79" s="28">
        <v>174812.55360000001</v>
      </c>
      <c r="F79" s="28">
        <v>177609.55445760002</v>
      </c>
      <c r="G79" s="28">
        <v>180451.30732892163</v>
      </c>
      <c r="H79" s="28">
        <v>183338.52824618437</v>
      </c>
      <c r="I79" s="28">
        <v>186271.94469812332</v>
      </c>
      <c r="J79" s="28">
        <v>189252.29581329328</v>
      </c>
      <c r="K79" s="28">
        <v>192280.33254630599</v>
      </c>
      <c r="L79" s="28">
        <v>195356.81786704689</v>
      </c>
      <c r="M79" s="28">
        <v>198482.52695291964</v>
      </c>
      <c r="N79" s="28">
        <v>201658.24738416635</v>
      </c>
      <c r="O79" s="28">
        <v>204884.77934231301</v>
      </c>
      <c r="P79" s="28">
        <v>208162.93581179003</v>
      </c>
      <c r="Q79" s="28">
        <v>211493.54278477866</v>
      </c>
      <c r="R79" s="28">
        <v>214877.43946933514</v>
      </c>
      <c r="S79" s="28">
        <v>218315.4785008445</v>
      </c>
      <c r="T79" s="28">
        <v>221808.52615685802</v>
      </c>
      <c r="U79" s="28">
        <v>225357.46257536774</v>
      </c>
      <c r="V79" s="28">
        <v>228963.18197657363</v>
      </c>
      <c r="W79" s="28">
        <v>232626.59288819882</v>
      </c>
      <c r="X79" s="28"/>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332</v>
      </c>
      <c r="B80" s="42" t="s">
        <v>84</v>
      </c>
      <c r="C80" s="28">
        <v>158000</v>
      </c>
      <c r="D80" s="28">
        <v>160528</v>
      </c>
      <c r="E80" s="28">
        <v>163096.448</v>
      </c>
      <c r="F80" s="28">
        <v>165705.99116800001</v>
      </c>
      <c r="G80" s="28">
        <v>168357.28702668802</v>
      </c>
      <c r="H80" s="28">
        <v>171051.00361911504</v>
      </c>
      <c r="I80" s="28">
        <v>173787.81967702089</v>
      </c>
      <c r="J80" s="28">
        <v>176568.42479185323</v>
      </c>
      <c r="K80" s="28">
        <v>179393.51958852287</v>
      </c>
      <c r="L80" s="28">
        <v>182263.81590193923</v>
      </c>
      <c r="M80" s="28">
        <v>185180.03695637026</v>
      </c>
      <c r="N80" s="28">
        <v>188142.91754767217</v>
      </c>
      <c r="O80" s="28">
        <v>191153.20422843492</v>
      </c>
      <c r="P80" s="28">
        <v>194211.65549608986</v>
      </c>
      <c r="Q80" s="28">
        <v>197319.04198402731</v>
      </c>
      <c r="R80" s="28">
        <v>200476.14665577174</v>
      </c>
      <c r="S80" s="28">
        <v>203683.76500226409</v>
      </c>
      <c r="T80" s="28">
        <v>206942.70524230032</v>
      </c>
      <c r="U80" s="28">
        <v>210253.78852617712</v>
      </c>
      <c r="V80" s="28">
        <v>213617.84914259595</v>
      </c>
      <c r="W80" s="28">
        <v>217035.73472887749</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v>336</v>
      </c>
      <c r="B81" s="42" t="s">
        <v>85</v>
      </c>
      <c r="C81" s="28">
        <v>122898.36374934908</v>
      </c>
      <c r="D81" s="28">
        <v>124864.73756933805</v>
      </c>
      <c r="E81" s="28">
        <v>126862.57337044796</v>
      </c>
      <c r="F81" s="28">
        <v>128892.37454437518</v>
      </c>
      <c r="G81" s="28">
        <v>130954.65253708525</v>
      </c>
      <c r="H81" s="28">
        <v>133049.92697767867</v>
      </c>
      <c r="I81" s="28">
        <v>135178.72580932133</v>
      </c>
      <c r="J81" s="28">
        <v>137341.58542227052</v>
      </c>
      <c r="K81" s="28">
        <v>139539.05078902692</v>
      </c>
      <c r="L81" s="28">
        <v>141771.67560165143</v>
      </c>
      <c r="M81" s="28">
        <v>144040.02241127763</v>
      </c>
      <c r="N81" s="28">
        <v>146344.66276985814</v>
      </c>
      <c r="O81" s="28">
        <v>148686.17737417595</v>
      </c>
      <c r="P81" s="28">
        <v>151065.15621216202</v>
      </c>
      <c r="Q81" s="28">
        <v>153482.19871155667</v>
      </c>
      <c r="R81" s="28">
        <v>155937.9138909422</v>
      </c>
      <c r="S81" s="28">
        <v>158432.92051319734</v>
      </c>
      <c r="T81" s="28">
        <v>160967.84724140857</v>
      </c>
      <c r="U81" s="28">
        <v>163543.3327972703</v>
      </c>
      <c r="V81" s="28">
        <v>166160.02612202728</v>
      </c>
      <c r="W81" s="28">
        <v>168818.58653997979</v>
      </c>
      <c r="X81" s="28"/>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c r="B82" s="42"/>
      <c r="C82" s="26"/>
      <c r="D82" s="26"/>
      <c r="E82" s="26"/>
      <c r="F82" s="26"/>
      <c r="G82" s="26"/>
      <c r="H82" s="26"/>
      <c r="I82" s="26"/>
      <c r="J82" s="26"/>
      <c r="K82" s="26"/>
      <c r="L82" s="26"/>
      <c r="M82" s="26"/>
      <c r="N82" s="26"/>
      <c r="O82" s="26"/>
      <c r="P82" s="26"/>
      <c r="Q82" s="26"/>
      <c r="R82" s="26"/>
      <c r="S82" s="26"/>
      <c r="T82" s="26"/>
      <c r="U82" s="26"/>
      <c r="V82" s="26"/>
      <c r="W82" s="26"/>
      <c r="X82" s="26"/>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339</v>
      </c>
      <c r="B83" s="42" t="s">
        <v>86</v>
      </c>
      <c r="C83" s="24">
        <v>0</v>
      </c>
      <c r="D83" s="24">
        <v>6.944089456869051</v>
      </c>
      <c r="E83" s="24">
        <v>5.0702875399360892</v>
      </c>
      <c r="F83" s="24">
        <v>3.5741853035142777</v>
      </c>
      <c r="G83" s="24">
        <v>3.350798722044765</v>
      </c>
      <c r="H83" s="24">
        <v>3.6212140575080616</v>
      </c>
      <c r="I83" s="24">
        <v>3.2817252396165442</v>
      </c>
      <c r="J83" s="24">
        <v>0.79214057507991587</v>
      </c>
      <c r="K83" s="24">
        <v>1.2609584664536169</v>
      </c>
      <c r="L83" s="24">
        <v>1.2609584664537943</v>
      </c>
      <c r="M83" s="24">
        <v>0.69661341853028713</v>
      </c>
      <c r="N83" s="24">
        <v>-0.46440894568697788</v>
      </c>
      <c r="O83" s="24">
        <v>-0.94057507987217837</v>
      </c>
      <c r="P83" s="24">
        <v>-0.8230031948880423</v>
      </c>
      <c r="Q83" s="24">
        <v>-1.5475399361024005</v>
      </c>
      <c r="R83" s="24">
        <v>0</v>
      </c>
      <c r="S83" s="24">
        <v>-0.71424920127788938</v>
      </c>
      <c r="T83" s="24">
        <v>-2.0486900958467049</v>
      </c>
      <c r="U83" s="24">
        <v>-0.72306709265169045</v>
      </c>
      <c r="V83" s="24">
        <v>-1.9516932907347699</v>
      </c>
      <c r="W83" s="24">
        <v>-1.2198083067092784</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v>340</v>
      </c>
      <c r="B84" s="42" t="s">
        <v>87</v>
      </c>
      <c r="C84" s="24">
        <v>0</v>
      </c>
      <c r="D84" s="24">
        <v>12.314696485623017</v>
      </c>
      <c r="E84" s="24">
        <v>11.690095846645363</v>
      </c>
      <c r="F84" s="24">
        <v>11.128690095846615</v>
      </c>
      <c r="G84" s="24">
        <v>11.058146964856242</v>
      </c>
      <c r="H84" s="24">
        <v>11.081661341853057</v>
      </c>
      <c r="I84" s="24">
        <v>0.98025559105429239</v>
      </c>
      <c r="J84" s="24">
        <v>0.23661341853036447</v>
      </c>
      <c r="K84" s="24">
        <v>0.3556549520766612</v>
      </c>
      <c r="L84" s="24">
        <v>0.35565495207671122</v>
      </c>
      <c r="M84" s="24">
        <v>0.18517571884982317</v>
      </c>
      <c r="N84" s="24">
        <v>-0.12345047923324728</v>
      </c>
      <c r="O84" s="24">
        <v>-0.23514376996804459</v>
      </c>
      <c r="P84" s="24">
        <v>-0.20575079872201057</v>
      </c>
      <c r="Q84" s="24">
        <v>-0.36300319488821742</v>
      </c>
      <c r="R84" s="24">
        <v>0</v>
      </c>
      <c r="S84" s="24">
        <v>-0.16753993610222095</v>
      </c>
      <c r="T84" s="24">
        <v>-0.44971246006391086</v>
      </c>
      <c r="U84" s="24">
        <v>-0.15872204472841986</v>
      </c>
      <c r="V84" s="24">
        <v>-0.39974440894567581</v>
      </c>
      <c r="W84" s="24">
        <v>-0.24984025559105702</v>
      </c>
      <c r="X84" s="24"/>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c r="B85" s="42"/>
      <c r="C85" s="26"/>
      <c r="D85" s="26"/>
      <c r="E85" s="26"/>
      <c r="F85" s="26"/>
      <c r="G85" s="26"/>
      <c r="H85" s="26"/>
      <c r="I85" s="26"/>
      <c r="J85" s="26"/>
      <c r="K85" s="26"/>
      <c r="L85" s="26"/>
      <c r="M85" s="26"/>
      <c r="N85" s="26"/>
      <c r="O85" s="26"/>
      <c r="P85" s="26"/>
      <c r="Q85" s="26"/>
      <c r="R85" s="26"/>
      <c r="S85" s="26"/>
      <c r="T85" s="26"/>
      <c r="U85" s="26"/>
      <c r="V85" s="26"/>
      <c r="W85" s="26"/>
      <c r="X85" s="26"/>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366</v>
      </c>
      <c r="B86" s="42" t="s">
        <v>88</v>
      </c>
      <c r="C86" s="36">
        <v>1.6E-2</v>
      </c>
      <c r="D86" s="36">
        <v>1.6E-2</v>
      </c>
      <c r="E86" s="36">
        <v>1.6E-2</v>
      </c>
      <c r="F86" s="36">
        <v>1.6E-2</v>
      </c>
      <c r="G86" s="36">
        <v>1.6E-2</v>
      </c>
      <c r="H86" s="36">
        <v>1.6E-2</v>
      </c>
      <c r="I86" s="36">
        <v>1.6E-2</v>
      </c>
      <c r="J86" s="36">
        <v>1.6E-2</v>
      </c>
      <c r="K86" s="36">
        <v>1.6E-2</v>
      </c>
      <c r="L86" s="36">
        <v>1.6E-2</v>
      </c>
      <c r="M86" s="36">
        <v>1.6E-2</v>
      </c>
      <c r="N86" s="36">
        <v>1.6E-2</v>
      </c>
      <c r="O86" s="36">
        <v>1.6E-2</v>
      </c>
      <c r="P86" s="36">
        <v>1.6E-2</v>
      </c>
      <c r="Q86" s="36">
        <v>1.6E-2</v>
      </c>
      <c r="R86" s="36">
        <v>1.6E-2</v>
      </c>
      <c r="S86" s="36">
        <v>1.6E-2</v>
      </c>
      <c r="T86" s="36">
        <v>1.6E-2</v>
      </c>
      <c r="U86" s="36">
        <v>1.6E-2</v>
      </c>
      <c r="V86" s="36">
        <v>1.6E-2</v>
      </c>
      <c r="W86" s="36">
        <v>1.6E-2</v>
      </c>
      <c r="X86" s="36"/>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368</v>
      </c>
      <c r="B87" s="42" t="s">
        <v>89</v>
      </c>
      <c r="C87" s="28">
        <v>122.30769230769231</v>
      </c>
      <c r="D87" s="28">
        <v>124.26461538461538</v>
      </c>
      <c r="E87" s="28">
        <v>126.25284923076923</v>
      </c>
      <c r="F87" s="28">
        <v>128.27289481846154</v>
      </c>
      <c r="G87" s="28">
        <v>130.32526113555693</v>
      </c>
      <c r="H87" s="28">
        <v>132.41046531372584</v>
      </c>
      <c r="I87" s="28">
        <v>134.52903275874544</v>
      </c>
      <c r="J87" s="28">
        <v>136.68149728288537</v>
      </c>
      <c r="K87" s="28">
        <v>138.86840123941155</v>
      </c>
      <c r="L87" s="28">
        <v>141.09029565924214</v>
      </c>
      <c r="M87" s="28">
        <v>143.34774038979003</v>
      </c>
      <c r="N87" s="28">
        <v>145.64130423602668</v>
      </c>
      <c r="O87" s="28">
        <v>147.9715651038031</v>
      </c>
      <c r="P87" s="28">
        <v>150.33911014546396</v>
      </c>
      <c r="Q87" s="28">
        <v>152.7445359077914</v>
      </c>
      <c r="R87" s="28">
        <v>155.18844848231606</v>
      </c>
      <c r="S87" s="28">
        <v>157.67146365803313</v>
      </c>
      <c r="T87" s="28">
        <v>160.19420707656167</v>
      </c>
      <c r="U87" s="28">
        <v>162.75731438978664</v>
      </c>
      <c r="V87" s="28">
        <v>165.36143142002322</v>
      </c>
      <c r="W87" s="28">
        <v>168.00721432274361</v>
      </c>
      <c r="X87" s="28"/>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369</v>
      </c>
      <c r="B88" s="42" t="s">
        <v>90</v>
      </c>
      <c r="C88" s="28">
        <v>110.76923076923077</v>
      </c>
      <c r="D88" s="28">
        <v>112.54153846153847</v>
      </c>
      <c r="E88" s="28">
        <v>114.34220307692308</v>
      </c>
      <c r="F88" s="28">
        <v>116.17167832615385</v>
      </c>
      <c r="G88" s="28">
        <v>118.03042517937232</v>
      </c>
      <c r="H88" s="28">
        <v>119.91891198224228</v>
      </c>
      <c r="I88" s="28">
        <v>121.83761457395816</v>
      </c>
      <c r="J88" s="28">
        <v>123.78701640714149</v>
      </c>
      <c r="K88" s="28">
        <v>125.76760866965576</v>
      </c>
      <c r="L88" s="28">
        <v>127.77989040837025</v>
      </c>
      <c r="M88" s="28">
        <v>129.82436865490416</v>
      </c>
      <c r="N88" s="28">
        <v>131.90155855338264</v>
      </c>
      <c r="O88" s="28">
        <v>134.01198349023676</v>
      </c>
      <c r="P88" s="28">
        <v>136.15617522608053</v>
      </c>
      <c r="Q88" s="28">
        <v>138.33467402969782</v>
      </c>
      <c r="R88" s="28">
        <v>140.54802881417299</v>
      </c>
      <c r="S88" s="28">
        <v>142.79679727519976</v>
      </c>
      <c r="T88" s="28">
        <v>145.08154603160295</v>
      </c>
      <c r="U88" s="28">
        <v>147.40285076810861</v>
      </c>
      <c r="V88" s="28">
        <v>149.76129638039833</v>
      </c>
      <c r="W88" s="28">
        <v>152.15747712248472</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v>370</v>
      </c>
      <c r="B89" s="42" t="s">
        <v>91</v>
      </c>
      <c r="C89" s="28">
        <v>6360</v>
      </c>
      <c r="D89" s="28">
        <v>6461.76</v>
      </c>
      <c r="E89" s="28">
        <v>6565.1481599999997</v>
      </c>
      <c r="F89" s="28">
        <v>6670.1905305600003</v>
      </c>
      <c r="G89" s="28">
        <v>6776.9135790489599</v>
      </c>
      <c r="H89" s="28">
        <v>6885.3441963137439</v>
      </c>
      <c r="I89" s="28">
        <v>6995.5097034547634</v>
      </c>
      <c r="J89" s="28">
        <v>7107.4378587100391</v>
      </c>
      <c r="K89" s="28">
        <v>7221.1568644494009</v>
      </c>
      <c r="L89" s="28">
        <v>7336.6953742805917</v>
      </c>
      <c r="M89" s="28">
        <v>7454.0825002690817</v>
      </c>
      <c r="N89" s="28">
        <v>7573.3478202733877</v>
      </c>
      <c r="O89" s="28">
        <v>7694.5213853977612</v>
      </c>
      <c r="P89" s="28">
        <v>7817.6337275641263</v>
      </c>
      <c r="Q89" s="28">
        <v>7942.7158672051528</v>
      </c>
      <c r="R89" s="28">
        <v>8069.7993210804352</v>
      </c>
      <c r="S89" s="28">
        <v>8198.9161102177222</v>
      </c>
      <c r="T89" s="28">
        <v>8330.098767981206</v>
      </c>
      <c r="U89" s="28">
        <v>8463.3803482689054</v>
      </c>
      <c r="V89" s="28">
        <v>8598.7944338412071</v>
      </c>
      <c r="W89" s="28">
        <v>8736.3751447826671</v>
      </c>
      <c r="X89" s="28"/>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c r="B90" s="42"/>
      <c r="C90" s="26"/>
      <c r="D90" s="26"/>
      <c r="E90" s="26"/>
      <c r="F90" s="26"/>
      <c r="G90" s="26"/>
      <c r="H90" s="26"/>
      <c r="I90" s="26"/>
      <c r="J90" s="26"/>
      <c r="K90" s="26"/>
      <c r="L90" s="26"/>
      <c r="M90" s="26"/>
      <c r="N90" s="26"/>
      <c r="O90" s="26"/>
      <c r="P90" s="26"/>
      <c r="Q90" s="26"/>
      <c r="R90" s="26"/>
      <c r="S90" s="26"/>
      <c r="T90" s="26"/>
      <c r="U90" s="26"/>
      <c r="V90" s="26"/>
      <c r="W90" s="26"/>
      <c r="X90" s="26"/>
      <c r="Y90" s="21" t="s">
        <v>71</v>
      </c>
      <c r="Z90" s="21" t="s">
        <v>72</v>
      </c>
      <c r="AA90" s="73" t="s">
        <v>184</v>
      </c>
      <c r="AB90" s="73" t="s">
        <v>185</v>
      </c>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380</v>
      </c>
      <c r="B91" s="42" t="s">
        <v>37</v>
      </c>
      <c r="C91" s="24">
        <v>0</v>
      </c>
      <c r="D91" s="24">
        <v>10.925878594249209</v>
      </c>
      <c r="E91" s="24">
        <v>10.676038338658145</v>
      </c>
      <c r="F91" s="24">
        <v>10.47028753993609</v>
      </c>
      <c r="G91" s="24">
        <v>10.4408945686901</v>
      </c>
      <c r="H91" s="24">
        <v>10.470287539936113</v>
      </c>
      <c r="I91" s="24">
        <v>0.42619808306708373</v>
      </c>
      <c r="J91" s="24">
        <v>0.10287539936102807</v>
      </c>
      <c r="K91" s="24">
        <v>0.16166134185302772</v>
      </c>
      <c r="L91" s="24">
        <v>0.16166134185305037</v>
      </c>
      <c r="M91" s="24">
        <v>8.8178913738011011E-2</v>
      </c>
      <c r="N91" s="24">
        <v>-5.8785942492022514E-2</v>
      </c>
      <c r="O91" s="24">
        <v>-0.11757188498402216</v>
      </c>
      <c r="P91" s="24">
        <v>-0.10287539936100532</v>
      </c>
      <c r="Q91" s="24">
        <v>-0.19105431309906185</v>
      </c>
      <c r="R91" s="24">
        <v>0</v>
      </c>
      <c r="S91" s="24">
        <v>-8.8178913738011067E-2</v>
      </c>
      <c r="T91" s="24">
        <v>-0.24984025559106149</v>
      </c>
      <c r="U91" s="24">
        <v>-8.8178913738011011E-2</v>
      </c>
      <c r="V91" s="24">
        <v>-0.23514376996804431</v>
      </c>
      <c r="W91" s="24">
        <v>-0.14696485623003341</v>
      </c>
      <c r="X91" s="24"/>
      <c r="Y91" s="30">
        <f>SUM(D91:H91)</f>
        <v>52.983386581469659</v>
      </c>
      <c r="Z91" s="30">
        <f>SUM(I91:M91)</f>
        <v>0.9405750798722009</v>
      </c>
      <c r="AA91" s="30">
        <f>SUM(O91:S91)</f>
        <v>-0.49968051118210038</v>
      </c>
      <c r="AB91" s="30">
        <f>SUM(S91:W91)</f>
        <v>-0.80830670926516124</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381</v>
      </c>
      <c r="B92" s="42" t="s">
        <v>75</v>
      </c>
      <c r="C92" s="24">
        <v>0</v>
      </c>
      <c r="D92" s="24">
        <v>0.46293929712460341</v>
      </c>
      <c r="E92" s="24">
        <v>0.27041533546325808</v>
      </c>
      <c r="F92" s="24">
        <v>0.18811501597443567</v>
      </c>
      <c r="G92" s="24">
        <v>0.17635782747604026</v>
      </c>
      <c r="H92" s="24">
        <v>0.14108626198083357</v>
      </c>
      <c r="I92" s="24">
        <v>0.12785942492012509</v>
      </c>
      <c r="J92" s="24">
        <v>2.0575079872205606E-2</v>
      </c>
      <c r="K92" s="24">
        <v>3.2332268370605564E-2</v>
      </c>
      <c r="L92" s="24">
        <v>3.2332268370610109E-2</v>
      </c>
      <c r="M92" s="24">
        <v>8.8178913738011042E-3</v>
      </c>
      <c r="N92" s="24">
        <v>-5.8785942492022517E-3</v>
      </c>
      <c r="O92" s="24">
        <v>-1.1757188498402229E-2</v>
      </c>
      <c r="P92" s="24">
        <v>0</v>
      </c>
      <c r="Q92" s="24">
        <v>0</v>
      </c>
      <c r="R92" s="24">
        <v>0</v>
      </c>
      <c r="S92" s="24">
        <v>0</v>
      </c>
      <c r="T92" s="24">
        <v>0</v>
      </c>
      <c r="U92" s="24">
        <v>0</v>
      </c>
      <c r="V92" s="24">
        <v>0</v>
      </c>
      <c r="W92" s="24">
        <v>0</v>
      </c>
      <c r="X92" s="24"/>
      <c r="Y92" s="30">
        <f t="shared" ref="Y92:Y94" si="22">SUM(D92:H92)</f>
        <v>1.238913738019171</v>
      </c>
      <c r="Z92" s="30">
        <f t="shared" ref="Z92:Z94" si="23">SUM(I92:M92)</f>
        <v>0.22191693290734746</v>
      </c>
      <c r="AA92" s="30">
        <f t="shared" ref="AA92:AA94" si="24">SUM(O92:S92)</f>
        <v>-1.1757188498402229E-2</v>
      </c>
      <c r="AB92" s="30">
        <f t="shared" ref="AB92:AB94" si="25">SUM(S92:W92)</f>
        <v>0</v>
      </c>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382</v>
      </c>
      <c r="B93" s="42" t="s">
        <v>76</v>
      </c>
      <c r="C93" s="24">
        <v>0</v>
      </c>
      <c r="D93" s="24">
        <v>3.7035143769968268</v>
      </c>
      <c r="E93" s="24">
        <v>2.7717571884983956</v>
      </c>
      <c r="F93" s="24">
        <v>1.8999616613417998</v>
      </c>
      <c r="G93" s="24">
        <v>1.7812140575080067</v>
      </c>
      <c r="H93" s="24">
        <v>1.9187731629393365</v>
      </c>
      <c r="I93" s="24">
        <v>1.7388881789137014</v>
      </c>
      <c r="J93" s="24">
        <v>0.43001916932909723</v>
      </c>
      <c r="K93" s="24">
        <v>0.66604472843447471</v>
      </c>
      <c r="L93" s="24">
        <v>0.6660447284345683</v>
      </c>
      <c r="M93" s="24">
        <v>0.366824281150126</v>
      </c>
      <c r="N93" s="24">
        <v>-0.24454952076681369</v>
      </c>
      <c r="O93" s="24">
        <v>-0.48204472843449153</v>
      </c>
      <c r="P93" s="24">
        <v>-0.43207667731622224</v>
      </c>
      <c r="Q93" s="24">
        <v>-0.79096485623011592</v>
      </c>
      <c r="R93" s="24">
        <v>0</v>
      </c>
      <c r="S93" s="24">
        <v>-0.36506070287536568</v>
      </c>
      <c r="T93" s="24">
        <v>-1.0193482428115315</v>
      </c>
      <c r="U93" s="24">
        <v>-0.35976996805108508</v>
      </c>
      <c r="V93" s="24">
        <v>-0.94527795527153957</v>
      </c>
      <c r="W93" s="24">
        <v>-0.59079872204473505</v>
      </c>
      <c r="X93" s="24"/>
      <c r="Y93" s="30">
        <f t="shared" si="22"/>
        <v>12.075220447284364</v>
      </c>
      <c r="Z93" s="30">
        <f t="shared" si="23"/>
        <v>3.867821086261968</v>
      </c>
      <c r="AA93" s="30">
        <f t="shared" si="24"/>
        <v>-2.0701469648561952</v>
      </c>
      <c r="AB93" s="30">
        <f t="shared" si="25"/>
        <v>-3.280255591054257</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s="35" customFormat="1" x14ac:dyDescent="0.25">
      <c r="A94" s="37">
        <v>383</v>
      </c>
      <c r="B94" s="42" t="s">
        <v>40</v>
      </c>
      <c r="C94" s="24">
        <v>0</v>
      </c>
      <c r="D94" s="24">
        <v>4.1664536741214304</v>
      </c>
      <c r="E94" s="24">
        <v>3.0421725239616535</v>
      </c>
      <c r="F94" s="24">
        <v>2.1445111821085665</v>
      </c>
      <c r="G94" s="24">
        <v>2.0104792332268588</v>
      </c>
      <c r="H94" s="24">
        <v>2.1727284345048368</v>
      </c>
      <c r="I94" s="24">
        <v>1.9690351437699265</v>
      </c>
      <c r="J94" s="24">
        <v>0.47528434504794947</v>
      </c>
      <c r="K94" s="24">
        <v>0.7565750798721701</v>
      </c>
      <c r="L94" s="24">
        <v>0.75657507987227657</v>
      </c>
      <c r="M94" s="24">
        <v>0.41796805111817226</v>
      </c>
      <c r="N94" s="24">
        <v>-0.27864536741218671</v>
      </c>
      <c r="O94" s="24">
        <v>-0.56434504792330697</v>
      </c>
      <c r="P94" s="24">
        <v>-0.49380191693282538</v>
      </c>
      <c r="Q94" s="24">
        <v>-0.92852396166144024</v>
      </c>
      <c r="R94" s="24">
        <v>0</v>
      </c>
      <c r="S94" s="24">
        <v>-0.42854952076673364</v>
      </c>
      <c r="T94" s="24">
        <v>-1.2292140575080228</v>
      </c>
      <c r="U94" s="24">
        <v>-0.43384025559101425</v>
      </c>
      <c r="V94" s="24">
        <v>-1.1710159744408619</v>
      </c>
      <c r="W94" s="24">
        <v>-0.73188498402556701</v>
      </c>
      <c r="X94" s="24"/>
      <c r="Y94" s="30">
        <f t="shared" si="22"/>
        <v>13.536345047923346</v>
      </c>
      <c r="Z94" s="30">
        <f t="shared" si="23"/>
        <v>4.3754376996804947</v>
      </c>
      <c r="AA94" s="30">
        <f t="shared" si="24"/>
        <v>-2.4152204472843062</v>
      </c>
      <c r="AB94" s="30">
        <f t="shared" si="25"/>
        <v>-3.9945047923321999</v>
      </c>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row>
    <row r="95" spans="1:85" x14ac:dyDescent="0.25">
      <c r="A95" s="37" t="s">
        <v>98</v>
      </c>
    </row>
    <row r="96" spans="1:85" x14ac:dyDescent="0.25">
      <c r="A96" s="37">
        <v>1</v>
      </c>
      <c r="B96" s="42" t="s">
        <v>131</v>
      </c>
      <c r="C96" s="42" t="s">
        <v>100</v>
      </c>
      <c r="D96" s="42"/>
      <c r="E96" s="42"/>
      <c r="F96" s="42"/>
      <c r="G96" s="42"/>
      <c r="H96" s="42"/>
      <c r="I96" s="42"/>
      <c r="J96" s="42"/>
      <c r="K96" s="42"/>
      <c r="L96" s="42"/>
      <c r="M96" s="42"/>
      <c r="N96" s="42"/>
      <c r="O96" s="42"/>
      <c r="P96" s="42"/>
      <c r="Q96" s="42"/>
      <c r="R96" s="42"/>
      <c r="S96" s="42"/>
      <c r="T96" s="42"/>
      <c r="U96" s="42"/>
      <c r="V96" s="42"/>
      <c r="W96" s="42"/>
      <c r="X96" s="42"/>
    </row>
    <row r="97" spans="1:24" x14ac:dyDescent="0.25">
      <c r="A97" s="37">
        <v>283</v>
      </c>
      <c r="B97" s="42" t="s">
        <v>73</v>
      </c>
      <c r="C97" s="42">
        <v>2020</v>
      </c>
      <c r="D97" s="42">
        <v>2021</v>
      </c>
      <c r="E97" s="42">
        <v>2022</v>
      </c>
      <c r="F97" s="42">
        <v>2023</v>
      </c>
      <c r="G97" s="42">
        <v>2024</v>
      </c>
      <c r="H97" s="42">
        <v>2025</v>
      </c>
      <c r="I97" s="42">
        <v>2026</v>
      </c>
      <c r="J97" s="42">
        <v>2027</v>
      </c>
      <c r="K97" s="42">
        <v>2028</v>
      </c>
      <c r="L97" s="42">
        <v>2029</v>
      </c>
      <c r="M97" s="42">
        <v>2030</v>
      </c>
      <c r="N97" s="42">
        <v>2031</v>
      </c>
      <c r="O97" s="42">
        <v>2032</v>
      </c>
      <c r="P97" s="42">
        <v>2033</v>
      </c>
      <c r="Q97" s="42">
        <v>2034</v>
      </c>
      <c r="R97" s="42">
        <v>2035</v>
      </c>
      <c r="S97" s="42">
        <v>2036</v>
      </c>
      <c r="T97" s="42">
        <v>2037</v>
      </c>
      <c r="U97" s="42">
        <v>2038</v>
      </c>
      <c r="V97" s="42">
        <v>2039</v>
      </c>
      <c r="W97" s="42">
        <v>2040</v>
      </c>
      <c r="X97" s="42"/>
    </row>
    <row r="98" spans="1:24" x14ac:dyDescent="0.25">
      <c r="A98" s="37">
        <v>285</v>
      </c>
      <c r="B98" s="42" t="s">
        <v>74</v>
      </c>
      <c r="C98" s="24">
        <v>0</v>
      </c>
      <c r="D98" s="24">
        <v>3427.7871042695324</v>
      </c>
      <c r="E98" s="24">
        <v>3448.3479523671217</v>
      </c>
      <c r="F98" s="24">
        <v>3463.3606351050439</v>
      </c>
      <c r="G98" s="24">
        <v>3473.8042404879466</v>
      </c>
      <c r="H98" s="24">
        <v>3483.5951205344177</v>
      </c>
      <c r="I98" s="24">
        <v>3494.0387259173203</v>
      </c>
      <c r="J98" s="24">
        <v>3503.5032432955754</v>
      </c>
      <c r="K98" s="24">
        <v>3505.7877819730857</v>
      </c>
      <c r="L98" s="24">
        <v>3509.3777713234581</v>
      </c>
      <c r="M98" s="24">
        <v>3512.967760673831</v>
      </c>
      <c r="N98" s="24">
        <v>3514.9259366831252</v>
      </c>
      <c r="O98" s="24">
        <v>3513.6204860102625</v>
      </c>
      <c r="P98" s="24">
        <v>3511.0095846645368</v>
      </c>
      <c r="Q98" s="24">
        <v>3508.725045987027</v>
      </c>
      <c r="R98" s="24">
        <v>3504.4823313002225</v>
      </c>
      <c r="S98" s="24">
        <v>3504.4823313002225</v>
      </c>
      <c r="T98" s="24">
        <v>3502.5241552909283</v>
      </c>
      <c r="U98" s="24">
        <v>3496.9759899312617</v>
      </c>
      <c r="V98" s="24">
        <v>3495.0178139219674</v>
      </c>
      <c r="W98" s="24">
        <v>3489.7960112305159</v>
      </c>
      <c r="X98" s="24"/>
    </row>
    <row r="99" spans="1:24" x14ac:dyDescent="0.25">
      <c r="A99" s="37">
        <v>287</v>
      </c>
      <c r="B99" s="42" t="s">
        <v>74</v>
      </c>
      <c r="C99" s="24">
        <v>0</v>
      </c>
      <c r="D99" s="24">
        <v>3427.7871042695324</v>
      </c>
      <c r="E99" s="24">
        <v>3448.3479523671217</v>
      </c>
      <c r="F99" s="24">
        <v>3463.3606351050439</v>
      </c>
      <c r="G99" s="24">
        <v>3473.8042404879466</v>
      </c>
      <c r="H99" s="24">
        <v>3483.5951205344177</v>
      </c>
      <c r="I99" s="24">
        <v>3494.0387259173203</v>
      </c>
      <c r="J99" s="24">
        <v>3503.5032432955754</v>
      </c>
      <c r="K99" s="24">
        <v>3505.7877819730857</v>
      </c>
      <c r="L99" s="24">
        <v>3509.3777713234581</v>
      </c>
      <c r="M99" s="24">
        <v>3512.967760673831</v>
      </c>
      <c r="N99" s="24">
        <v>3514.9259366831252</v>
      </c>
      <c r="O99" s="24">
        <v>3513.6204860102625</v>
      </c>
      <c r="P99" s="24">
        <v>3511.0095846645368</v>
      </c>
      <c r="Q99" s="24">
        <v>3508.725045987027</v>
      </c>
      <c r="R99" s="24">
        <v>3504.4823313002225</v>
      </c>
      <c r="S99" s="24">
        <v>3504.4823313002225</v>
      </c>
      <c r="T99" s="24">
        <v>3502.5241552909283</v>
      </c>
      <c r="U99" s="24">
        <v>3496.9759899312617</v>
      </c>
      <c r="V99" s="24">
        <v>3495.0178139219674</v>
      </c>
      <c r="W99" s="24">
        <v>3489.7960112305159</v>
      </c>
      <c r="X99" s="24"/>
    </row>
    <row r="100" spans="1:24" x14ac:dyDescent="0.25">
      <c r="A100" s="37">
        <v>289</v>
      </c>
      <c r="B100" s="42" t="s">
        <v>77</v>
      </c>
      <c r="C100" s="24">
        <v>0</v>
      </c>
      <c r="D100" s="24">
        <v>20.560848097589314</v>
      </c>
      <c r="E100" s="24">
        <v>15.012682737922205</v>
      </c>
      <c r="F100" s="24">
        <v>10.44360538290266</v>
      </c>
      <c r="G100" s="24">
        <v>9.7908800464711021</v>
      </c>
      <c r="H100" s="24">
        <v>10.44360538290266</v>
      </c>
      <c r="I100" s="24">
        <v>9.4645173782550955</v>
      </c>
      <c r="J100" s="24">
        <v>2.284538677510227</v>
      </c>
      <c r="K100" s="24">
        <v>3.5899893503724343</v>
      </c>
      <c r="L100" s="24">
        <v>3.589989350372889</v>
      </c>
      <c r="M100" s="24">
        <v>1.9581760092942204</v>
      </c>
      <c r="N100" s="24">
        <v>-1.305450672862662</v>
      </c>
      <c r="O100" s="24">
        <v>-2.6109013457257788</v>
      </c>
      <c r="P100" s="24">
        <v>-2.2845386775097722</v>
      </c>
      <c r="Q100" s="24">
        <v>-4.2427146868044474</v>
      </c>
      <c r="R100" s="24">
        <v>0</v>
      </c>
      <c r="S100" s="24">
        <v>-1.9581760092942204</v>
      </c>
      <c r="T100" s="24">
        <v>-5.5481653596666547</v>
      </c>
      <c r="U100" s="24">
        <v>-1.9581760092942204</v>
      </c>
      <c r="V100" s="24">
        <v>-5.2218026914515576</v>
      </c>
      <c r="W100" s="24">
        <v>-3.2636266821568825</v>
      </c>
      <c r="X100" s="24"/>
    </row>
    <row r="101" spans="1:24" x14ac:dyDescent="0.25">
      <c r="A101" s="37">
        <v>299</v>
      </c>
      <c r="B101" s="42" t="s">
        <v>78</v>
      </c>
      <c r="C101" s="24">
        <v>0</v>
      </c>
      <c r="D101" s="24">
        <v>6</v>
      </c>
      <c r="E101" s="24">
        <v>6</v>
      </c>
      <c r="F101" s="24">
        <v>6</v>
      </c>
      <c r="G101" s="24">
        <v>6</v>
      </c>
      <c r="H101" s="24">
        <v>6</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row>
    <row r="102" spans="1:24" x14ac:dyDescent="0.25">
      <c r="A102" s="37">
        <v>301</v>
      </c>
      <c r="B102" s="42" t="s">
        <v>80</v>
      </c>
      <c r="C102" s="24">
        <v>0</v>
      </c>
      <c r="D102" s="24">
        <v>20.560848097589314</v>
      </c>
      <c r="E102" s="24">
        <v>15.012682737922205</v>
      </c>
      <c r="F102" s="24">
        <v>10.44360538290266</v>
      </c>
      <c r="G102" s="24">
        <v>9.7908800464711021</v>
      </c>
      <c r="H102" s="24">
        <v>10.44360538290266</v>
      </c>
      <c r="I102" s="24">
        <v>9.4645173782550955</v>
      </c>
      <c r="J102" s="24">
        <v>2.284538677510227</v>
      </c>
      <c r="K102" s="24">
        <v>3.5899893503724343</v>
      </c>
      <c r="L102" s="24">
        <v>3.589989350372889</v>
      </c>
      <c r="M102" s="24">
        <v>1.9581760092942204</v>
      </c>
      <c r="N102" s="24">
        <v>-1.305450672862662</v>
      </c>
      <c r="O102" s="24">
        <v>-2.6109013457257788</v>
      </c>
      <c r="P102" s="24">
        <v>-2.2845386775097722</v>
      </c>
      <c r="Q102" s="24">
        <v>-4.2427146868044474</v>
      </c>
      <c r="R102" s="24">
        <v>0</v>
      </c>
      <c r="S102" s="24">
        <v>-1.9581760092942204</v>
      </c>
      <c r="T102" s="24">
        <v>-5.5481653596666547</v>
      </c>
      <c r="U102" s="24">
        <v>-1.9581760092942204</v>
      </c>
      <c r="V102" s="24">
        <v>-5.2218026914515576</v>
      </c>
      <c r="W102" s="24">
        <v>-3.2636266821568825</v>
      </c>
      <c r="X102" s="24"/>
    </row>
    <row r="103" spans="1:24" x14ac:dyDescent="0.25">
      <c r="A103" s="37">
        <v>303</v>
      </c>
      <c r="B103" s="42" t="s">
        <v>81</v>
      </c>
      <c r="C103" s="24">
        <v>0</v>
      </c>
      <c r="D103" s="24">
        <v>72.96084809758932</v>
      </c>
      <c r="E103" s="24">
        <v>67.412682737922211</v>
      </c>
      <c r="F103" s="24">
        <v>62.843605382902659</v>
      </c>
      <c r="G103" s="24">
        <v>62.190880046471101</v>
      </c>
      <c r="H103" s="24">
        <v>62.843605382902659</v>
      </c>
      <c r="I103" s="24">
        <v>9.4645173782550955</v>
      </c>
      <c r="J103" s="24">
        <v>2.284538677510227</v>
      </c>
      <c r="K103" s="24">
        <v>3.5899893503724343</v>
      </c>
      <c r="L103" s="24">
        <v>3.589989350372889</v>
      </c>
      <c r="M103" s="24">
        <v>1.9581760092942204</v>
      </c>
      <c r="N103" s="24">
        <v>-1.305450672862662</v>
      </c>
      <c r="O103" s="24">
        <v>-2.6109013457257788</v>
      </c>
      <c r="P103" s="24">
        <v>-2.2845386775097722</v>
      </c>
      <c r="Q103" s="24">
        <v>-4.2427146868044474</v>
      </c>
      <c r="R103" s="24">
        <v>0</v>
      </c>
      <c r="S103" s="24">
        <v>-1.9581760092942204</v>
      </c>
      <c r="T103" s="24">
        <v>-5.5481653596666547</v>
      </c>
      <c r="U103" s="24">
        <v>-1.9581760092942204</v>
      </c>
      <c r="V103" s="24">
        <v>-5.2218026914515576</v>
      </c>
      <c r="W103" s="24">
        <v>-3.2636266821568825</v>
      </c>
      <c r="X103" s="24"/>
    </row>
    <row r="104" spans="1:24" x14ac:dyDescent="0.25">
      <c r="B104" s="42"/>
      <c r="C104" s="26"/>
      <c r="D104" s="26"/>
      <c r="E104" s="26"/>
      <c r="F104" s="26"/>
      <c r="G104" s="26"/>
      <c r="H104" s="26"/>
      <c r="I104" s="26"/>
      <c r="J104" s="26"/>
      <c r="K104" s="26"/>
      <c r="L104" s="26"/>
      <c r="M104" s="26"/>
      <c r="N104" s="26"/>
      <c r="O104" s="26"/>
      <c r="P104" s="26"/>
      <c r="Q104" s="26"/>
      <c r="R104" s="26"/>
      <c r="S104" s="26"/>
      <c r="T104" s="26"/>
      <c r="U104" s="26"/>
      <c r="V104" s="26"/>
      <c r="W104" s="26"/>
      <c r="X104" s="26"/>
    </row>
    <row r="105" spans="1:24" x14ac:dyDescent="0.25">
      <c r="A105" s="37">
        <v>330</v>
      </c>
      <c r="B105" s="42" t="s">
        <v>82</v>
      </c>
      <c r="C105" s="28">
        <v>1.6E-2</v>
      </c>
      <c r="D105" s="36">
        <v>1.6E-2</v>
      </c>
      <c r="E105" s="36">
        <v>1.6E-2</v>
      </c>
      <c r="F105" s="36">
        <v>1.6E-2</v>
      </c>
      <c r="G105" s="36">
        <v>1.6E-2</v>
      </c>
      <c r="H105" s="36">
        <v>1.6E-2</v>
      </c>
      <c r="I105" s="36">
        <v>1.6E-2</v>
      </c>
      <c r="J105" s="36">
        <v>1.6E-2</v>
      </c>
      <c r="K105" s="36">
        <v>1.6E-2</v>
      </c>
      <c r="L105" s="36">
        <v>1.6E-2</v>
      </c>
      <c r="M105" s="36">
        <v>1.6E-2</v>
      </c>
      <c r="N105" s="36">
        <v>1.6E-2</v>
      </c>
      <c r="O105" s="36">
        <v>1.6E-2</v>
      </c>
      <c r="P105" s="36">
        <v>1.6E-2</v>
      </c>
      <c r="Q105" s="36">
        <v>1.6E-2</v>
      </c>
      <c r="R105" s="36">
        <v>1.6E-2</v>
      </c>
      <c r="S105" s="36">
        <v>1.6E-2</v>
      </c>
      <c r="T105" s="36">
        <v>1.6E-2</v>
      </c>
      <c r="U105" s="36">
        <v>1.6E-2</v>
      </c>
      <c r="V105" s="36">
        <v>1.6E-2</v>
      </c>
      <c r="W105" s="36">
        <v>1.6E-2</v>
      </c>
      <c r="X105" s="36"/>
    </row>
    <row r="106" spans="1:24" x14ac:dyDescent="0.25">
      <c r="A106" s="37">
        <v>331</v>
      </c>
      <c r="B106" s="42" t="s">
        <v>83</v>
      </c>
      <c r="C106" s="28">
        <v>184630.54</v>
      </c>
      <c r="D106" s="28">
        <v>187584.62864000001</v>
      </c>
      <c r="E106" s="28">
        <v>190585.98269824003</v>
      </c>
      <c r="F106" s="28">
        <v>193635.35842141186</v>
      </c>
      <c r="G106" s="28">
        <v>196733.52415615445</v>
      </c>
      <c r="H106" s="28">
        <v>199881.26054265292</v>
      </c>
      <c r="I106" s="28">
        <v>203079.36071133538</v>
      </c>
      <c r="J106" s="28">
        <v>206328.63048271675</v>
      </c>
      <c r="K106" s="28">
        <v>209629.88857044021</v>
      </c>
      <c r="L106" s="28">
        <v>212983.96678756725</v>
      </c>
      <c r="M106" s="28">
        <v>216391.71025616833</v>
      </c>
      <c r="N106" s="28">
        <v>219853.97762026702</v>
      </c>
      <c r="O106" s="28">
        <v>223371.64126219129</v>
      </c>
      <c r="P106" s="28">
        <v>226945.58752238634</v>
      </c>
      <c r="Q106" s="28">
        <v>230576.71692274453</v>
      </c>
      <c r="R106" s="28">
        <v>234265.94439350846</v>
      </c>
      <c r="S106" s="28">
        <v>238014.19950380459</v>
      </c>
      <c r="T106" s="28">
        <v>241822.42669586546</v>
      </c>
      <c r="U106" s="28">
        <v>245691.58552299932</v>
      </c>
      <c r="V106" s="28">
        <v>249622.65089136732</v>
      </c>
      <c r="W106" s="28">
        <v>253616.6133056292</v>
      </c>
      <c r="X106" s="28"/>
    </row>
    <row r="107" spans="1:24" x14ac:dyDescent="0.25">
      <c r="A107" s="37">
        <v>332</v>
      </c>
      <c r="B107" s="42" t="s">
        <v>84</v>
      </c>
      <c r="C107" s="28">
        <v>170000</v>
      </c>
      <c r="D107" s="28">
        <v>172720</v>
      </c>
      <c r="E107" s="28">
        <v>175483.51999999999</v>
      </c>
      <c r="F107" s="28">
        <v>178291.25631999999</v>
      </c>
      <c r="G107" s="28">
        <v>181143.91642112</v>
      </c>
      <c r="H107" s="28">
        <v>184042.21908385793</v>
      </c>
      <c r="I107" s="28">
        <v>186986.89458919966</v>
      </c>
      <c r="J107" s="28">
        <v>189978.68490262685</v>
      </c>
      <c r="K107" s="28">
        <v>193018.34386106889</v>
      </c>
      <c r="L107" s="28">
        <v>196106.637362846</v>
      </c>
      <c r="M107" s="28">
        <v>199244.34356065153</v>
      </c>
      <c r="N107" s="28">
        <v>202432.25305762194</v>
      </c>
      <c r="O107" s="28">
        <v>205671.16910654391</v>
      </c>
      <c r="P107" s="28">
        <v>208961.90781224862</v>
      </c>
      <c r="Q107" s="28">
        <v>212305.2983372446</v>
      </c>
      <c r="R107" s="28">
        <v>215702.18311064053</v>
      </c>
      <c r="S107" s="28">
        <v>219153.41804041079</v>
      </c>
      <c r="T107" s="28">
        <v>222659.87272905736</v>
      </c>
      <c r="U107" s="28">
        <v>226222.43069272229</v>
      </c>
      <c r="V107" s="28">
        <v>229841.98958380584</v>
      </c>
      <c r="W107" s="28">
        <v>233519.46141714675</v>
      </c>
      <c r="X107" s="28"/>
    </row>
    <row r="108" spans="1:24" x14ac:dyDescent="0.25">
      <c r="A108" s="37">
        <v>336</v>
      </c>
      <c r="B108" s="42" t="s">
        <v>85</v>
      </c>
      <c r="C108" s="28">
        <v>129246.65070109618</v>
      </c>
      <c r="D108" s="28">
        <v>131314.59711231379</v>
      </c>
      <c r="E108" s="28">
        <v>133415.63066611037</v>
      </c>
      <c r="F108" s="28">
        <v>135550.28075676822</v>
      </c>
      <c r="G108" s="28">
        <v>137719.0852488768</v>
      </c>
      <c r="H108" s="28">
        <v>139922.59061285888</v>
      </c>
      <c r="I108" s="28">
        <v>142161.35206266469</v>
      </c>
      <c r="J108" s="28">
        <v>144435.93369566687</v>
      </c>
      <c r="K108" s="28">
        <v>146746.90863479787</v>
      </c>
      <c r="L108" s="28">
        <v>149094.85917295469</v>
      </c>
      <c r="M108" s="28">
        <v>151480.37691972204</v>
      </c>
      <c r="N108" s="28">
        <v>153904.0629504371</v>
      </c>
      <c r="O108" s="28">
        <v>156366.52795764443</v>
      </c>
      <c r="P108" s="28">
        <v>158868.39240496681</v>
      </c>
      <c r="Q108" s="28">
        <v>161410.28668344635</v>
      </c>
      <c r="R108" s="28">
        <v>163992.85127038156</v>
      </c>
      <c r="S108" s="28">
        <v>166616.73689070717</v>
      </c>
      <c r="T108" s="28">
        <v>169282.60468095884</v>
      </c>
      <c r="U108" s="28">
        <v>171991.12635585424</v>
      </c>
      <c r="V108" s="28">
        <v>174742.98437754798</v>
      </c>
      <c r="W108" s="28">
        <v>177538.8721275882</v>
      </c>
      <c r="X108" s="28"/>
    </row>
    <row r="109" spans="1:24" x14ac:dyDescent="0.25">
      <c r="B109" s="42"/>
      <c r="C109" s="26"/>
      <c r="D109" s="26"/>
      <c r="E109" s="26"/>
      <c r="F109" s="26"/>
      <c r="G109" s="26"/>
      <c r="H109" s="26"/>
      <c r="I109" s="26"/>
      <c r="J109" s="26"/>
      <c r="K109" s="26"/>
      <c r="L109" s="26"/>
      <c r="M109" s="26"/>
      <c r="N109" s="26"/>
      <c r="O109" s="26"/>
      <c r="P109" s="26"/>
      <c r="Q109" s="26"/>
      <c r="R109" s="26"/>
      <c r="S109" s="26"/>
      <c r="T109" s="26"/>
      <c r="U109" s="26"/>
      <c r="V109" s="26"/>
      <c r="W109" s="26"/>
      <c r="X109" s="26"/>
    </row>
    <row r="110" spans="1:24" x14ac:dyDescent="0.25">
      <c r="A110" s="37">
        <v>339</v>
      </c>
      <c r="B110" s="42" t="s">
        <v>86</v>
      </c>
      <c r="C110" s="24">
        <v>0</v>
      </c>
      <c r="D110" s="24">
        <v>13.158942782457162</v>
      </c>
      <c r="E110" s="24">
        <v>9.7582437796494332</v>
      </c>
      <c r="F110" s="24">
        <v>6.7883434988867295</v>
      </c>
      <c r="G110" s="24">
        <v>6.4619808306709272</v>
      </c>
      <c r="H110" s="24">
        <v>6.8927795527157558</v>
      </c>
      <c r="I110" s="24">
        <v>6.3412266434309137</v>
      </c>
      <c r="J110" s="24">
        <v>1.530640913931852</v>
      </c>
      <c r="K110" s="24">
        <v>2.4052928647495309</v>
      </c>
      <c r="L110" s="24">
        <v>2.4411927582535644</v>
      </c>
      <c r="M110" s="24">
        <v>1.3315596863200698</v>
      </c>
      <c r="N110" s="24">
        <v>-0.90076096427523678</v>
      </c>
      <c r="O110" s="24">
        <v>-1.8015219285507873</v>
      </c>
      <c r="P110" s="24">
        <v>-1.5991770742568405</v>
      </c>
      <c r="Q110" s="24">
        <v>-2.9699002807631132</v>
      </c>
      <c r="R110" s="24">
        <v>0</v>
      </c>
      <c r="S110" s="24">
        <v>-1.3903049665988965</v>
      </c>
      <c r="T110" s="24">
        <v>-3.9391974053633247</v>
      </c>
      <c r="U110" s="24">
        <v>-1.4098867266918387</v>
      </c>
      <c r="V110" s="24">
        <v>-3.7596979378451216</v>
      </c>
      <c r="W110" s="24">
        <v>-2.3824474779745244</v>
      </c>
      <c r="X110" s="24"/>
    </row>
    <row r="111" spans="1:24" x14ac:dyDescent="0.25">
      <c r="A111" s="37">
        <v>340</v>
      </c>
      <c r="B111" s="42" t="s">
        <v>87</v>
      </c>
      <c r="C111" s="24">
        <v>0</v>
      </c>
      <c r="D111" s="24">
        <v>59.801905315132153</v>
      </c>
      <c r="E111" s="24">
        <v>57.65443895827277</v>
      </c>
      <c r="F111" s="24">
        <v>56.055261884015927</v>
      </c>
      <c r="G111" s="24">
        <v>55.728899215800176</v>
      </c>
      <c r="H111" s="24">
        <v>55.950825830186901</v>
      </c>
      <c r="I111" s="24">
        <v>3.1232907348241814</v>
      </c>
      <c r="J111" s="24">
        <v>0.7538977635783749</v>
      </c>
      <c r="K111" s="24">
        <v>1.1846964856229034</v>
      </c>
      <c r="L111" s="24">
        <v>1.1487965921193244</v>
      </c>
      <c r="M111" s="24">
        <v>0.62661632297415049</v>
      </c>
      <c r="N111" s="24">
        <v>-0.40468970858742526</v>
      </c>
      <c r="O111" s="24">
        <v>-0.8093794171749914</v>
      </c>
      <c r="P111" s="24">
        <v>-0.68536160325293172</v>
      </c>
      <c r="Q111" s="24">
        <v>-1.2728144060413342</v>
      </c>
      <c r="R111" s="24">
        <v>0</v>
      </c>
      <c r="S111" s="24">
        <v>-0.56787104269532396</v>
      </c>
      <c r="T111" s="24">
        <v>-1.60896795430333</v>
      </c>
      <c r="U111" s="24">
        <v>-0.54828928260238174</v>
      </c>
      <c r="V111" s="24">
        <v>-1.4621047536064362</v>
      </c>
      <c r="W111" s="24">
        <v>-0.88117920418235829</v>
      </c>
      <c r="X111" s="24"/>
    </row>
    <row r="112" spans="1:24" x14ac:dyDescent="0.25">
      <c r="B112" s="42"/>
      <c r="C112" s="26"/>
      <c r="D112" s="26"/>
      <c r="E112" s="26"/>
      <c r="F112" s="26"/>
      <c r="G112" s="26"/>
      <c r="H112" s="26"/>
      <c r="I112" s="26"/>
      <c r="J112" s="26"/>
      <c r="K112" s="26"/>
      <c r="L112" s="26"/>
      <c r="M112" s="26"/>
      <c r="N112" s="26"/>
      <c r="O112" s="26"/>
      <c r="P112" s="26"/>
      <c r="Q112" s="26"/>
      <c r="R112" s="26"/>
      <c r="S112" s="26"/>
      <c r="T112" s="26"/>
      <c r="U112" s="26"/>
      <c r="V112" s="26"/>
      <c r="W112" s="26"/>
      <c r="X112" s="26"/>
    </row>
    <row r="113" spans="1:58" x14ac:dyDescent="0.25">
      <c r="A113" s="37">
        <v>366</v>
      </c>
      <c r="B113" s="42" t="s">
        <v>88</v>
      </c>
      <c r="C113" s="36">
        <v>1.6E-2</v>
      </c>
      <c r="D113" s="36">
        <v>1.6E-2</v>
      </c>
      <c r="E113" s="36">
        <v>1.6E-2</v>
      </c>
      <c r="F113" s="36">
        <v>1.6E-2</v>
      </c>
      <c r="G113" s="36">
        <v>1.6E-2</v>
      </c>
      <c r="H113" s="36">
        <v>1.6E-2</v>
      </c>
      <c r="I113" s="36">
        <v>1.6E-2</v>
      </c>
      <c r="J113" s="36">
        <v>1.6E-2</v>
      </c>
      <c r="K113" s="36">
        <v>1.6E-2</v>
      </c>
      <c r="L113" s="36">
        <v>1.6E-2</v>
      </c>
      <c r="M113" s="36">
        <v>1.6E-2</v>
      </c>
      <c r="N113" s="36">
        <v>1.6E-2</v>
      </c>
      <c r="O113" s="36">
        <v>1.6E-2</v>
      </c>
      <c r="P113" s="36">
        <v>1.6E-2</v>
      </c>
      <c r="Q113" s="36">
        <v>1.6E-2</v>
      </c>
      <c r="R113" s="36">
        <v>1.6E-2</v>
      </c>
      <c r="S113" s="36">
        <v>1.6E-2</v>
      </c>
      <c r="T113" s="36">
        <v>1.6E-2</v>
      </c>
      <c r="U113" s="36">
        <v>1.6E-2</v>
      </c>
      <c r="V113" s="36">
        <v>1.6E-2</v>
      </c>
      <c r="W113" s="36">
        <v>1.6E-2</v>
      </c>
      <c r="X113" s="36"/>
    </row>
    <row r="114" spans="1:58" x14ac:dyDescent="0.25">
      <c r="A114" s="37">
        <v>368</v>
      </c>
      <c r="B114" s="42" t="s">
        <v>89</v>
      </c>
      <c r="C114" s="28">
        <v>122.30769230769231</v>
      </c>
      <c r="D114" s="28">
        <v>124.26461538461538</v>
      </c>
      <c r="E114" s="28">
        <v>126.25284923076923</v>
      </c>
      <c r="F114" s="28">
        <v>128.27289481846154</v>
      </c>
      <c r="G114" s="28">
        <v>130.32526113555693</v>
      </c>
      <c r="H114" s="28">
        <v>132.41046531372584</v>
      </c>
      <c r="I114" s="28">
        <v>134.52903275874544</v>
      </c>
      <c r="J114" s="28">
        <v>136.68149728288537</v>
      </c>
      <c r="K114" s="28">
        <v>138.86840123941155</v>
      </c>
      <c r="L114" s="28">
        <v>141.09029565924214</v>
      </c>
      <c r="M114" s="28">
        <v>143.34774038979003</v>
      </c>
      <c r="N114" s="28">
        <v>145.64130423602668</v>
      </c>
      <c r="O114" s="28">
        <v>147.9715651038031</v>
      </c>
      <c r="P114" s="28">
        <v>150.33911014546396</v>
      </c>
      <c r="Q114" s="28">
        <v>152.7445359077914</v>
      </c>
      <c r="R114" s="28">
        <v>155.18844848231606</v>
      </c>
      <c r="S114" s="28">
        <v>157.67146365803313</v>
      </c>
      <c r="T114" s="28">
        <v>160.19420707656167</v>
      </c>
      <c r="U114" s="28">
        <v>162.75731438978664</v>
      </c>
      <c r="V114" s="28">
        <v>165.36143142002322</v>
      </c>
      <c r="W114" s="28">
        <v>168.00721432274361</v>
      </c>
      <c r="X114" s="28"/>
    </row>
    <row r="115" spans="1:58" x14ac:dyDescent="0.25">
      <c r="A115" s="37">
        <v>369</v>
      </c>
      <c r="B115" s="42" t="s">
        <v>90</v>
      </c>
      <c r="C115" s="28">
        <v>110.76923076923077</v>
      </c>
      <c r="D115" s="28">
        <v>112.54153846153847</v>
      </c>
      <c r="E115" s="28">
        <v>114.34220307692308</v>
      </c>
      <c r="F115" s="28">
        <v>116.17167832615385</v>
      </c>
      <c r="G115" s="28">
        <v>118.03042517937232</v>
      </c>
      <c r="H115" s="28">
        <v>119.91891198224228</v>
      </c>
      <c r="I115" s="28">
        <v>121.83761457395816</v>
      </c>
      <c r="J115" s="28">
        <v>123.78701640714149</v>
      </c>
      <c r="K115" s="28">
        <v>125.76760866965576</v>
      </c>
      <c r="L115" s="28">
        <v>127.77989040837025</v>
      </c>
      <c r="M115" s="28">
        <v>129.82436865490416</v>
      </c>
      <c r="N115" s="28">
        <v>131.90155855338264</v>
      </c>
      <c r="O115" s="28">
        <v>134.01198349023676</v>
      </c>
      <c r="P115" s="28">
        <v>136.15617522608053</v>
      </c>
      <c r="Q115" s="28">
        <v>138.33467402969782</v>
      </c>
      <c r="R115" s="28">
        <v>140.54802881417299</v>
      </c>
      <c r="S115" s="28">
        <v>142.79679727519976</v>
      </c>
      <c r="T115" s="28">
        <v>145.08154603160295</v>
      </c>
      <c r="U115" s="28">
        <v>147.40285076810861</v>
      </c>
      <c r="V115" s="28">
        <v>149.76129638039833</v>
      </c>
      <c r="W115" s="28">
        <v>152.15747712248472</v>
      </c>
      <c r="X115" s="28"/>
    </row>
    <row r="116" spans="1:58" x14ac:dyDescent="0.25">
      <c r="A116" s="37">
        <v>370</v>
      </c>
      <c r="B116" s="42" t="s">
        <v>91</v>
      </c>
      <c r="C116" s="28">
        <v>6360</v>
      </c>
      <c r="D116" s="28">
        <v>6461.76</v>
      </c>
      <c r="E116" s="28">
        <v>6565.1481599999997</v>
      </c>
      <c r="F116" s="28">
        <v>6670.1905305600003</v>
      </c>
      <c r="G116" s="28">
        <v>6776.9135790489599</v>
      </c>
      <c r="H116" s="28">
        <v>6885.3441963137439</v>
      </c>
      <c r="I116" s="28">
        <v>6995.5097034547634</v>
      </c>
      <c r="J116" s="28">
        <v>7107.4378587100391</v>
      </c>
      <c r="K116" s="28">
        <v>7221.1568644494009</v>
      </c>
      <c r="L116" s="28">
        <v>7336.6953742805917</v>
      </c>
      <c r="M116" s="28">
        <v>7454.0825002690817</v>
      </c>
      <c r="N116" s="28">
        <v>7573.3478202733877</v>
      </c>
      <c r="O116" s="28">
        <v>7694.5213853977612</v>
      </c>
      <c r="P116" s="28">
        <v>7817.6337275641263</v>
      </c>
      <c r="Q116" s="28">
        <v>7942.7158672051528</v>
      </c>
      <c r="R116" s="28">
        <v>8069.7993210804352</v>
      </c>
      <c r="S116" s="28">
        <v>8198.9161102177222</v>
      </c>
      <c r="T116" s="28">
        <v>8330.098767981206</v>
      </c>
      <c r="U116" s="28">
        <v>8463.3803482689054</v>
      </c>
      <c r="V116" s="28">
        <v>8598.7944338412071</v>
      </c>
      <c r="W116" s="28">
        <v>8736.3751447826671</v>
      </c>
      <c r="X116" s="28"/>
    </row>
    <row r="117" spans="1:58" x14ac:dyDescent="0.25">
      <c r="B117" s="42"/>
      <c r="C117" s="26"/>
      <c r="D117" s="26"/>
      <c r="E117" s="26"/>
      <c r="F117" s="26"/>
      <c r="G117" s="26"/>
      <c r="H117" s="26"/>
      <c r="I117" s="26"/>
      <c r="J117" s="26"/>
      <c r="K117" s="26"/>
      <c r="L117" s="26"/>
      <c r="M117" s="26"/>
      <c r="N117" s="26"/>
      <c r="O117" s="26"/>
      <c r="P117" s="26"/>
      <c r="Q117" s="26"/>
      <c r="R117" s="26"/>
      <c r="S117" s="26"/>
      <c r="T117" s="26"/>
      <c r="U117" s="26"/>
      <c r="V117" s="26"/>
      <c r="W117" s="26"/>
      <c r="X117" s="26"/>
      <c r="Y117" s="21" t="s">
        <v>71</v>
      </c>
      <c r="Z117" s="21" t="s">
        <v>72</v>
      </c>
      <c r="AA117" s="73" t="s">
        <v>184</v>
      </c>
      <c r="AB117" s="73" t="s">
        <v>185</v>
      </c>
    </row>
    <row r="118" spans="1:58" x14ac:dyDescent="0.25">
      <c r="A118" s="37">
        <v>380</v>
      </c>
      <c r="B118" s="42" t="s">
        <v>37</v>
      </c>
      <c r="C118" s="24">
        <v>0</v>
      </c>
      <c r="D118" s="24">
        <v>54.456084809758941</v>
      </c>
      <c r="E118" s="24">
        <v>53.901268273792226</v>
      </c>
      <c r="F118" s="24">
        <v>53.444360538290269</v>
      </c>
      <c r="G118" s="24">
        <v>53.379088004647116</v>
      </c>
      <c r="H118" s="24">
        <v>53.444360538290269</v>
      </c>
      <c r="I118" s="24">
        <v>0.94645173782551018</v>
      </c>
      <c r="J118" s="24">
        <v>0.22845386775102261</v>
      </c>
      <c r="K118" s="24">
        <v>0.35899893503724334</v>
      </c>
      <c r="L118" s="24">
        <v>0.35899893503728864</v>
      </c>
      <c r="M118" s="24">
        <v>0.19581760092942191</v>
      </c>
      <c r="N118" s="24">
        <v>-0.13054506728626625</v>
      </c>
      <c r="O118" s="24">
        <v>-0.26109013457257779</v>
      </c>
      <c r="P118" s="24">
        <v>-0.22845386775097731</v>
      </c>
      <c r="Q118" s="24">
        <v>-0.42427146868044541</v>
      </c>
      <c r="R118" s="24">
        <v>0</v>
      </c>
      <c r="S118" s="24">
        <v>-0.19581760092942213</v>
      </c>
      <c r="T118" s="24">
        <v>-0.55481653596666547</v>
      </c>
      <c r="U118" s="24">
        <v>-0.19581760092942224</v>
      </c>
      <c r="V118" s="24">
        <v>-0.52218026914515558</v>
      </c>
      <c r="W118" s="24">
        <v>-0.32636266821568816</v>
      </c>
      <c r="X118" s="24"/>
      <c r="Y118" s="30">
        <f>SUM(D118:H118)</f>
        <v>268.62516216477883</v>
      </c>
      <c r="Z118" s="30">
        <f>SUM(I118:M118)</f>
        <v>2.0887210765804864</v>
      </c>
      <c r="AA118" s="30">
        <f>SUM(O118:S118)</f>
        <v>-1.1096330719334226</v>
      </c>
      <c r="AB118" s="30">
        <f>SUM(S118:W118)</f>
        <v>-1.7949946751863535</v>
      </c>
    </row>
    <row r="119" spans="1:58" x14ac:dyDescent="0.25">
      <c r="A119" s="37">
        <v>381</v>
      </c>
      <c r="B119" s="42" t="s">
        <v>75</v>
      </c>
      <c r="C119" s="24">
        <v>0</v>
      </c>
      <c r="D119" s="24">
        <v>2.6729102526866111</v>
      </c>
      <c r="E119" s="24">
        <v>1.8015219285506645</v>
      </c>
      <c r="F119" s="24">
        <v>1.2532326459483192</v>
      </c>
      <c r="G119" s="24">
        <v>1.0769968051118213</v>
      </c>
      <c r="H119" s="24">
        <v>1.1487965921192926</v>
      </c>
      <c r="I119" s="24">
        <v>0.94645173782550962</v>
      </c>
      <c r="J119" s="24">
        <v>0.22845386775102272</v>
      </c>
      <c r="K119" s="24">
        <v>0.35899893503724345</v>
      </c>
      <c r="L119" s="24">
        <v>0.32309904153356001</v>
      </c>
      <c r="M119" s="24">
        <v>0.17623584083647983</v>
      </c>
      <c r="N119" s="24">
        <v>-0.10443605382901297</v>
      </c>
      <c r="O119" s="24">
        <v>-0.2088721076580623</v>
      </c>
      <c r="P119" s="24">
        <v>-0.18276309420078179</v>
      </c>
      <c r="Q119" s="24">
        <v>-0.29699002807631136</v>
      </c>
      <c r="R119" s="24">
        <v>0</v>
      </c>
      <c r="S119" s="24">
        <v>-0.11749056055765322</v>
      </c>
      <c r="T119" s="24">
        <v>-0.33288992157999925</v>
      </c>
      <c r="U119" s="24">
        <v>-0.11749056055765322</v>
      </c>
      <c r="V119" s="24">
        <v>-0.2610901345725779</v>
      </c>
      <c r="W119" s="24">
        <v>-0.16318133410784413</v>
      </c>
      <c r="X119" s="24"/>
      <c r="Y119" s="30">
        <f t="shared" ref="Y119:Y121" si="26">SUM(D119:H119)</f>
        <v>7.9534582244167087</v>
      </c>
      <c r="Z119" s="30">
        <f t="shared" ref="Z119:Z121" si="27">SUM(I119:M119)</f>
        <v>2.0332394229838155</v>
      </c>
      <c r="AA119" s="30">
        <f t="shared" ref="AA119:AA121" si="28">SUM(O119:S119)</f>
        <v>-0.80611579049280868</v>
      </c>
      <c r="AB119" s="30">
        <f t="shared" ref="AB119:AB121" si="29">SUM(S119:W119)</f>
        <v>-0.99214251137572784</v>
      </c>
    </row>
    <row r="120" spans="1:58" x14ac:dyDescent="0.25">
      <c r="A120" s="37">
        <v>382</v>
      </c>
      <c r="B120" s="42" t="s">
        <v>76</v>
      </c>
      <c r="C120" s="24">
        <v>0</v>
      </c>
      <c r="D120" s="24">
        <v>7.9364873656694765</v>
      </c>
      <c r="E120" s="24">
        <v>5.8549462677896598</v>
      </c>
      <c r="F120" s="24">
        <v>4.0730060993320389</v>
      </c>
      <c r="G120" s="24">
        <v>3.8576067383096149</v>
      </c>
      <c r="H120" s="24">
        <v>4.1147805208636488</v>
      </c>
      <c r="I120" s="24">
        <v>3.7668779165455288</v>
      </c>
      <c r="J120" s="24">
        <v>0.90924639364907067</v>
      </c>
      <c r="K120" s="24">
        <v>1.4288157614482291</v>
      </c>
      <c r="L120" s="24">
        <v>1.4431757188499017</v>
      </c>
      <c r="M120" s="24">
        <v>0.78718675573627672</v>
      </c>
      <c r="N120" s="24">
        <v>-0.53001297318224072</v>
      </c>
      <c r="O120" s="24">
        <v>-1.0600259463646662</v>
      </c>
      <c r="P120" s="24">
        <v>-0.91381547100390881</v>
      </c>
      <c r="Q120" s="24">
        <v>-1.7395130215898231</v>
      </c>
      <c r="R120" s="24">
        <v>0</v>
      </c>
      <c r="S120" s="24">
        <v>-0.81068486784780713</v>
      </c>
      <c r="T120" s="24">
        <v>-2.2969404589019948</v>
      </c>
      <c r="U120" s="24">
        <v>-0.79893581179204187</v>
      </c>
      <c r="V120" s="24">
        <v>-2.1827135250267511</v>
      </c>
      <c r="W120" s="24">
        <v>-1.3446141930486355</v>
      </c>
      <c r="X120" s="24"/>
      <c r="Y120" s="30">
        <f t="shared" si="26"/>
        <v>25.836826991964436</v>
      </c>
      <c r="Z120" s="30">
        <f t="shared" si="27"/>
        <v>8.3353025462290073</v>
      </c>
      <c r="AA120" s="30">
        <f t="shared" si="28"/>
        <v>-4.5240393068062055</v>
      </c>
      <c r="AB120" s="30">
        <f t="shared" si="29"/>
        <v>-7.433888856617231</v>
      </c>
    </row>
    <row r="121" spans="1:58" x14ac:dyDescent="0.25">
      <c r="A121" s="37">
        <v>383</v>
      </c>
      <c r="B121" s="42" t="s">
        <v>40</v>
      </c>
      <c r="C121" s="24">
        <v>0</v>
      </c>
      <c r="D121" s="24">
        <v>7.8953656694742964</v>
      </c>
      <c r="E121" s="24">
        <v>5.8549462677896598</v>
      </c>
      <c r="F121" s="24">
        <v>4.0730060993320372</v>
      </c>
      <c r="G121" s="24">
        <v>3.877188498402556</v>
      </c>
      <c r="H121" s="24">
        <v>4.1356677316294537</v>
      </c>
      <c r="I121" s="24">
        <v>3.8047359860585481</v>
      </c>
      <c r="J121" s="24">
        <v>0.9183845483591111</v>
      </c>
      <c r="K121" s="24">
        <v>1.4431757188497185</v>
      </c>
      <c r="L121" s="24">
        <v>1.4647156549521385</v>
      </c>
      <c r="M121" s="24">
        <v>0.79893581179204187</v>
      </c>
      <c r="N121" s="24">
        <v>-0.54045657856514207</v>
      </c>
      <c r="O121" s="24">
        <v>-1.0809131571304724</v>
      </c>
      <c r="P121" s="24">
        <v>-0.95950624455410427</v>
      </c>
      <c r="Q121" s="24">
        <v>-1.781940168457868</v>
      </c>
      <c r="R121" s="24">
        <v>0</v>
      </c>
      <c r="S121" s="24">
        <v>-0.83418297995933788</v>
      </c>
      <c r="T121" s="24">
        <v>-2.3635184432179948</v>
      </c>
      <c r="U121" s="24">
        <v>-0.84593203601510314</v>
      </c>
      <c r="V121" s="24">
        <v>-2.2558187627070727</v>
      </c>
      <c r="W121" s="24">
        <v>-1.4294684867847145</v>
      </c>
      <c r="X121" s="24"/>
      <c r="Y121" s="30">
        <f t="shared" si="26"/>
        <v>25.836174266628003</v>
      </c>
      <c r="Z121" s="30">
        <f t="shared" si="27"/>
        <v>8.4299477200115582</v>
      </c>
      <c r="AA121" s="30">
        <f t="shared" si="28"/>
        <v>-4.6565425501017828</v>
      </c>
      <c r="AB121" s="30">
        <f t="shared" si="29"/>
        <v>-7.7289207086842238</v>
      </c>
    </row>
    <row r="122" spans="1:58" s="19" customFormat="1" x14ac:dyDescent="0.25">
      <c r="A122" s="37"/>
      <c r="B122" s="34"/>
      <c r="C122"/>
      <c r="D122"/>
      <c r="E122"/>
      <c r="F122"/>
      <c r="G122"/>
      <c r="H122"/>
      <c r="I122"/>
      <c r="J122"/>
      <c r="K122"/>
      <c r="L122"/>
      <c r="M122"/>
      <c r="N122"/>
      <c r="O122"/>
      <c r="P122"/>
      <c r="Q122"/>
      <c r="R122"/>
      <c r="S122"/>
      <c r="T122"/>
      <c r="U122"/>
      <c r="V122"/>
      <c r="W122"/>
      <c r="X122"/>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row>
    <row r="123" spans="1:58" x14ac:dyDescent="0.25">
      <c r="A123" s="37">
        <v>1</v>
      </c>
      <c r="B123" s="42" t="s">
        <v>132</v>
      </c>
      <c r="C123" s="42" t="s">
        <v>101</v>
      </c>
      <c r="D123" s="42"/>
      <c r="E123" s="42"/>
      <c r="F123" s="42"/>
      <c r="G123" s="42"/>
      <c r="H123" s="42"/>
      <c r="I123" s="42"/>
      <c r="J123" s="42"/>
      <c r="K123" s="42"/>
      <c r="L123" s="42"/>
      <c r="M123" s="42"/>
      <c r="N123" s="42"/>
      <c r="O123" s="42"/>
      <c r="P123" s="42"/>
      <c r="Q123" s="42"/>
      <c r="R123" s="42"/>
      <c r="S123" s="42"/>
      <c r="T123" s="42"/>
      <c r="U123" s="42"/>
      <c r="V123" s="42"/>
      <c r="W123" s="42"/>
      <c r="X123" s="42"/>
    </row>
    <row r="124" spans="1:58" x14ac:dyDescent="0.25">
      <c r="A124" s="37">
        <v>283</v>
      </c>
      <c r="B124" s="42" t="s">
        <v>73</v>
      </c>
      <c r="C124" s="42">
        <v>2020</v>
      </c>
      <c r="D124" s="42">
        <v>2021</v>
      </c>
      <c r="E124" s="42">
        <v>2022</v>
      </c>
      <c r="F124" s="42">
        <v>2023</v>
      </c>
      <c r="G124" s="42">
        <v>2024</v>
      </c>
      <c r="H124" s="42">
        <v>2025</v>
      </c>
      <c r="I124" s="42">
        <v>2026</v>
      </c>
      <c r="J124" s="42">
        <v>2027</v>
      </c>
      <c r="K124" s="42">
        <v>2028</v>
      </c>
      <c r="L124" s="42">
        <v>2029</v>
      </c>
      <c r="M124" s="42">
        <v>2030</v>
      </c>
      <c r="N124" s="42">
        <v>2031</v>
      </c>
      <c r="O124" s="42">
        <v>2032</v>
      </c>
      <c r="P124" s="42">
        <v>2033</v>
      </c>
      <c r="Q124" s="42">
        <v>2034</v>
      </c>
      <c r="R124" s="42">
        <v>2035</v>
      </c>
      <c r="S124" s="42">
        <v>2036</v>
      </c>
      <c r="T124" s="42">
        <v>2037</v>
      </c>
      <c r="U124" s="42">
        <v>2038</v>
      </c>
      <c r="V124" s="42">
        <v>2039</v>
      </c>
      <c r="W124" s="42">
        <v>2040</v>
      </c>
      <c r="X124" s="42"/>
    </row>
    <row r="125" spans="1:58" x14ac:dyDescent="0.25">
      <c r="A125" s="37">
        <v>285</v>
      </c>
      <c r="B125" s="42" t="s">
        <v>74</v>
      </c>
      <c r="C125" s="24">
        <v>0</v>
      </c>
      <c r="D125" s="24">
        <v>1214.1138541969212</v>
      </c>
      <c r="E125" s="24">
        <v>1221.3964565785652</v>
      </c>
      <c r="F125" s="24">
        <v>1226.7139122857973</v>
      </c>
      <c r="G125" s="24">
        <v>1230.4130119082195</v>
      </c>
      <c r="H125" s="24">
        <v>1233.8809178042404</v>
      </c>
      <c r="I125" s="24">
        <v>1237.5800174266628</v>
      </c>
      <c r="J125" s="24">
        <v>1240.932326459483</v>
      </c>
      <c r="K125" s="24">
        <v>1241.7415045018879</v>
      </c>
      <c r="L125" s="24">
        <v>1243.0130699970955</v>
      </c>
      <c r="M125" s="24">
        <v>1244.2846354923031</v>
      </c>
      <c r="N125" s="24">
        <v>1244.9782166715074</v>
      </c>
      <c r="O125" s="24">
        <v>1244.5158292187045</v>
      </c>
      <c r="P125" s="24">
        <v>1243.591054313099</v>
      </c>
      <c r="Q125" s="24">
        <v>1242.7818762706941</v>
      </c>
      <c r="R125" s="24">
        <v>1241.279117049085</v>
      </c>
      <c r="S125" s="24">
        <v>1241.279117049085</v>
      </c>
      <c r="T125" s="24">
        <v>1240.5855358698809</v>
      </c>
      <c r="U125" s="24">
        <v>1238.620389195469</v>
      </c>
      <c r="V125" s="24">
        <v>1237.9268080162649</v>
      </c>
      <c r="W125" s="24">
        <v>1236.0772582050538</v>
      </c>
      <c r="X125" s="24"/>
    </row>
    <row r="126" spans="1:58" x14ac:dyDescent="0.25">
      <c r="A126" s="37">
        <v>287</v>
      </c>
      <c r="B126" s="42" t="s">
        <v>74</v>
      </c>
      <c r="C126" s="24">
        <v>0</v>
      </c>
      <c r="D126" s="24">
        <v>1214.1138541969212</v>
      </c>
      <c r="E126" s="24">
        <v>1221.3964565785652</v>
      </c>
      <c r="F126" s="24">
        <v>1226.7139122857973</v>
      </c>
      <c r="G126" s="24">
        <v>1230.4130119082195</v>
      </c>
      <c r="H126" s="24">
        <v>1233.8809178042404</v>
      </c>
      <c r="I126" s="24">
        <v>1237.5800174266628</v>
      </c>
      <c r="J126" s="24">
        <v>1240.932326459483</v>
      </c>
      <c r="K126" s="24">
        <v>1241.7415045018879</v>
      </c>
      <c r="L126" s="24">
        <v>1243.0130699970955</v>
      </c>
      <c r="M126" s="24">
        <v>1244.2846354923031</v>
      </c>
      <c r="N126" s="24">
        <v>1244.9782166715074</v>
      </c>
      <c r="O126" s="24">
        <v>1244.5158292187045</v>
      </c>
      <c r="P126" s="24">
        <v>1243.591054313099</v>
      </c>
      <c r="Q126" s="24">
        <v>1242.7818762706941</v>
      </c>
      <c r="R126" s="24">
        <v>1241.279117049085</v>
      </c>
      <c r="S126" s="24">
        <v>1241.279117049085</v>
      </c>
      <c r="T126" s="24">
        <v>1240.5855358698809</v>
      </c>
      <c r="U126" s="24">
        <v>1238.620389195469</v>
      </c>
      <c r="V126" s="24">
        <v>1237.9268080162649</v>
      </c>
      <c r="W126" s="24">
        <v>1236.0772582050538</v>
      </c>
      <c r="X126" s="24"/>
    </row>
    <row r="127" spans="1:58" x14ac:dyDescent="0.25">
      <c r="A127" s="37">
        <v>289</v>
      </c>
      <c r="B127" s="42" t="s">
        <v>77</v>
      </c>
      <c r="C127" s="24">
        <v>0</v>
      </c>
      <c r="D127" s="24">
        <v>7.2826023816439829</v>
      </c>
      <c r="E127" s="24">
        <v>5.3174557072320567</v>
      </c>
      <c r="F127" s="24">
        <v>3.6990996224221817</v>
      </c>
      <c r="G127" s="24">
        <v>3.4679058960209659</v>
      </c>
      <c r="H127" s="24">
        <v>3.6990996224224091</v>
      </c>
      <c r="I127" s="24">
        <v>3.3523090328201306</v>
      </c>
      <c r="J127" s="24">
        <v>0.80917804240493751</v>
      </c>
      <c r="K127" s="24">
        <v>1.2715654952075965</v>
      </c>
      <c r="L127" s="24">
        <v>1.2715654952075965</v>
      </c>
      <c r="M127" s="24">
        <v>0.6935811792043296</v>
      </c>
      <c r="N127" s="24">
        <v>-0.4623874528028864</v>
      </c>
      <c r="O127" s="24">
        <v>-0.92477490560554543</v>
      </c>
      <c r="P127" s="24">
        <v>-0.80917804240493751</v>
      </c>
      <c r="Q127" s="24">
        <v>-1.5027592216090397</v>
      </c>
      <c r="R127" s="24">
        <v>0</v>
      </c>
      <c r="S127" s="24">
        <v>-0.69358117920410223</v>
      </c>
      <c r="T127" s="24">
        <v>-1.9651466744119261</v>
      </c>
      <c r="U127" s="24">
        <v>-0.69358117920410223</v>
      </c>
      <c r="V127" s="24">
        <v>-1.8495498112110909</v>
      </c>
      <c r="W127" s="24">
        <v>-1.1559686320069886</v>
      </c>
      <c r="X127" s="24"/>
    </row>
    <row r="128" spans="1:58" x14ac:dyDescent="0.25">
      <c r="A128" s="37">
        <v>299</v>
      </c>
      <c r="B128" s="42" t="s">
        <v>78</v>
      </c>
      <c r="C128" s="24">
        <v>0</v>
      </c>
      <c r="D128" s="24">
        <v>2</v>
      </c>
      <c r="E128" s="24">
        <v>2</v>
      </c>
      <c r="F128" s="24">
        <v>2</v>
      </c>
      <c r="G128" s="24">
        <v>2</v>
      </c>
      <c r="H128" s="24">
        <v>2</v>
      </c>
      <c r="I128" s="24">
        <v>0</v>
      </c>
      <c r="J128" s="24">
        <v>0</v>
      </c>
      <c r="K128" s="24">
        <v>0</v>
      </c>
      <c r="L128" s="24">
        <v>0</v>
      </c>
      <c r="M128" s="24">
        <v>0</v>
      </c>
      <c r="N128" s="24">
        <v>0</v>
      </c>
      <c r="O128" s="24">
        <v>0</v>
      </c>
      <c r="P128" s="24">
        <v>0</v>
      </c>
      <c r="Q128" s="24">
        <v>0</v>
      </c>
      <c r="R128" s="24">
        <v>0</v>
      </c>
      <c r="S128" s="24">
        <v>0</v>
      </c>
      <c r="T128" s="24">
        <v>0</v>
      </c>
      <c r="U128" s="24">
        <v>0</v>
      </c>
      <c r="V128" s="24">
        <v>0</v>
      </c>
      <c r="W128" s="24">
        <v>0</v>
      </c>
      <c r="X128" s="24"/>
    </row>
    <row r="129" spans="1:28" x14ac:dyDescent="0.25">
      <c r="A129" s="37">
        <v>301</v>
      </c>
      <c r="B129" s="42" t="s">
        <v>80</v>
      </c>
      <c r="C129" s="24">
        <v>0</v>
      </c>
      <c r="D129" s="24">
        <v>7.2826023816439829</v>
      </c>
      <c r="E129" s="24">
        <v>5.3174557072320567</v>
      </c>
      <c r="F129" s="24">
        <v>3.6990996224221817</v>
      </c>
      <c r="G129" s="24">
        <v>3.4679058960209659</v>
      </c>
      <c r="H129" s="24">
        <v>3.6990996224224091</v>
      </c>
      <c r="I129" s="24">
        <v>3.3523090328201306</v>
      </c>
      <c r="J129" s="24">
        <v>0.80917804240493751</v>
      </c>
      <c r="K129" s="24">
        <v>1.2715654952075965</v>
      </c>
      <c r="L129" s="24">
        <v>1.2715654952075965</v>
      </c>
      <c r="M129" s="24">
        <v>0.6935811792043296</v>
      </c>
      <c r="N129" s="24">
        <v>-0.4623874528028864</v>
      </c>
      <c r="O129" s="24">
        <v>-0.92477490560554543</v>
      </c>
      <c r="P129" s="24">
        <v>-0.80917804240493751</v>
      </c>
      <c r="Q129" s="24">
        <v>-1.5027592216090397</v>
      </c>
      <c r="R129" s="24">
        <v>0</v>
      </c>
      <c r="S129" s="24">
        <v>-0.69358117920410223</v>
      </c>
      <c r="T129" s="24">
        <v>-1.9651466744119261</v>
      </c>
      <c r="U129" s="24">
        <v>-0.69358117920410223</v>
      </c>
      <c r="V129" s="24">
        <v>-1.8495498112110909</v>
      </c>
      <c r="W129" s="24">
        <v>-1.1559686320069886</v>
      </c>
      <c r="X129" s="24"/>
    </row>
    <row r="130" spans="1:28" x14ac:dyDescent="0.25">
      <c r="A130" s="37">
        <v>303</v>
      </c>
      <c r="B130" s="42" t="s">
        <v>81</v>
      </c>
      <c r="C130" s="24">
        <v>0</v>
      </c>
      <c r="D130" s="24">
        <v>11.682602381643983</v>
      </c>
      <c r="E130" s="24">
        <v>9.7174557072320571</v>
      </c>
      <c r="F130" s="24">
        <v>8.0990996224221821</v>
      </c>
      <c r="G130" s="24">
        <v>7.8679058960209662</v>
      </c>
      <c r="H130" s="24">
        <v>8.0990996224224094</v>
      </c>
      <c r="I130" s="24">
        <v>3.3523090328201306</v>
      </c>
      <c r="J130" s="24">
        <v>0.80917804240493751</v>
      </c>
      <c r="K130" s="24">
        <v>1.2715654952075965</v>
      </c>
      <c r="L130" s="24">
        <v>1.2715654952075965</v>
      </c>
      <c r="M130" s="24">
        <v>0.6935811792043296</v>
      </c>
      <c r="N130" s="24">
        <v>-0.4623874528028864</v>
      </c>
      <c r="O130" s="24">
        <v>-0.92477490560554543</v>
      </c>
      <c r="P130" s="24">
        <v>-0.80917804240493751</v>
      </c>
      <c r="Q130" s="24">
        <v>-1.5027592216090397</v>
      </c>
      <c r="R130" s="24">
        <v>0</v>
      </c>
      <c r="S130" s="24">
        <v>-0.69358117920410223</v>
      </c>
      <c r="T130" s="24">
        <v>-1.9651466744119261</v>
      </c>
      <c r="U130" s="24">
        <v>-0.69358117920410223</v>
      </c>
      <c r="V130" s="24">
        <v>-1.8495498112110909</v>
      </c>
      <c r="W130" s="24">
        <v>-1.1559686320069886</v>
      </c>
      <c r="X130" s="24"/>
    </row>
    <row r="131" spans="1:28" x14ac:dyDescent="0.25">
      <c r="B131" s="42"/>
      <c r="C131" s="26"/>
      <c r="D131" s="26"/>
      <c r="E131" s="26"/>
      <c r="F131" s="26"/>
      <c r="G131" s="26"/>
      <c r="H131" s="26"/>
      <c r="I131" s="26"/>
      <c r="J131" s="26"/>
      <c r="K131" s="26"/>
      <c r="L131" s="26"/>
      <c r="M131" s="26"/>
      <c r="N131" s="26"/>
      <c r="O131" s="26"/>
      <c r="P131" s="26"/>
      <c r="Q131" s="26"/>
      <c r="R131" s="26"/>
      <c r="S131" s="26"/>
      <c r="T131" s="26"/>
      <c r="U131" s="26"/>
      <c r="V131" s="26"/>
      <c r="W131" s="26"/>
      <c r="X131" s="26"/>
    </row>
    <row r="132" spans="1:28" x14ac:dyDescent="0.25">
      <c r="A132" s="37">
        <v>330</v>
      </c>
      <c r="B132" s="42" t="s">
        <v>82</v>
      </c>
      <c r="C132" s="36">
        <v>1.6E-2</v>
      </c>
      <c r="D132" s="36">
        <v>1.6E-2</v>
      </c>
      <c r="E132" s="36">
        <v>1.6E-2</v>
      </c>
      <c r="F132" s="36">
        <v>1.6E-2</v>
      </c>
      <c r="G132" s="36">
        <v>1.6E-2</v>
      </c>
      <c r="H132" s="36">
        <v>1.6E-2</v>
      </c>
      <c r="I132" s="36">
        <v>1.6E-2</v>
      </c>
      <c r="J132" s="36">
        <v>1.6E-2</v>
      </c>
      <c r="K132" s="36">
        <v>1.6E-2</v>
      </c>
      <c r="L132" s="36">
        <v>1.6E-2</v>
      </c>
      <c r="M132" s="36">
        <v>1.6E-2</v>
      </c>
      <c r="N132" s="36">
        <v>1.6E-2</v>
      </c>
      <c r="O132" s="36">
        <v>1.6E-2</v>
      </c>
      <c r="P132" s="36">
        <v>1.6E-2</v>
      </c>
      <c r="Q132" s="36">
        <v>1.6E-2</v>
      </c>
      <c r="R132" s="36">
        <v>1.6E-2</v>
      </c>
      <c r="S132" s="36">
        <v>1.6E-2</v>
      </c>
      <c r="T132" s="36">
        <v>1.6E-2</v>
      </c>
      <c r="U132" s="36">
        <v>1.6E-2</v>
      </c>
      <c r="V132" s="36">
        <v>1.6E-2</v>
      </c>
      <c r="W132" s="36">
        <v>1.6E-2</v>
      </c>
      <c r="X132" s="36"/>
    </row>
    <row r="133" spans="1:28" x14ac:dyDescent="0.25">
      <c r="A133" s="37">
        <v>331</v>
      </c>
      <c r="B133" s="42" t="s">
        <v>83</v>
      </c>
      <c r="C133" s="28">
        <v>90058.82</v>
      </c>
      <c r="D133" s="28">
        <v>91499.76112000001</v>
      </c>
      <c r="E133" s="28">
        <v>92963.757297920005</v>
      </c>
      <c r="F133" s="28">
        <v>94451.177414686725</v>
      </c>
      <c r="G133" s="28">
        <v>95962.396253321713</v>
      </c>
      <c r="H133" s="28">
        <v>97497.794593374856</v>
      </c>
      <c r="I133" s="28">
        <v>99057.759306868858</v>
      </c>
      <c r="J133" s="28">
        <v>100642.68345577877</v>
      </c>
      <c r="K133" s="28">
        <v>102252.96639107123</v>
      </c>
      <c r="L133" s="28">
        <v>103889.01385332836</v>
      </c>
      <c r="M133" s="28">
        <v>105551.23807498162</v>
      </c>
      <c r="N133" s="28">
        <v>107240.05788418133</v>
      </c>
      <c r="O133" s="28">
        <v>108955.89881032823</v>
      </c>
      <c r="P133" s="28">
        <v>110699.19319129348</v>
      </c>
      <c r="Q133" s="28">
        <v>112470.38028235418</v>
      </c>
      <c r="R133" s="28">
        <v>114269.90636687184</v>
      </c>
      <c r="S133" s="28">
        <v>116098.22486874179</v>
      </c>
      <c r="T133" s="28">
        <v>117955.79646664165</v>
      </c>
      <c r="U133" s="28">
        <v>119843.08921010792</v>
      </c>
      <c r="V133" s="28">
        <v>121760.57863746965</v>
      </c>
      <c r="W133" s="28">
        <v>123708.74789566916</v>
      </c>
      <c r="X133" s="28"/>
    </row>
    <row r="134" spans="1:28" x14ac:dyDescent="0.25">
      <c r="A134" s="37">
        <v>332</v>
      </c>
      <c r="B134" s="42" t="s">
        <v>84</v>
      </c>
      <c r="C134" s="28">
        <v>80000</v>
      </c>
      <c r="D134" s="28">
        <v>81280</v>
      </c>
      <c r="E134" s="28">
        <v>82580.479999999996</v>
      </c>
      <c r="F134" s="28">
        <v>83901.76767999999</v>
      </c>
      <c r="G134" s="28">
        <v>85244.195962879996</v>
      </c>
      <c r="H134" s="28">
        <v>86608.103098286083</v>
      </c>
      <c r="I134" s="28">
        <v>87993.832747858658</v>
      </c>
      <c r="J134" s="28">
        <v>89401.734071824394</v>
      </c>
      <c r="K134" s="28">
        <v>90832.161816973588</v>
      </c>
      <c r="L134" s="28">
        <v>92285.476406045171</v>
      </c>
      <c r="M134" s="28">
        <v>93762.044028541888</v>
      </c>
      <c r="N134" s="28">
        <v>95262.236732998557</v>
      </c>
      <c r="O134" s="28">
        <v>96786.432520726536</v>
      </c>
      <c r="P134" s="28">
        <v>98335.01544105816</v>
      </c>
      <c r="Q134" s="28">
        <v>99908.375688115091</v>
      </c>
      <c r="R134" s="28">
        <v>101506.90969912494</v>
      </c>
      <c r="S134" s="28">
        <v>103131.02025431093</v>
      </c>
      <c r="T134" s="28">
        <v>104781.11657837991</v>
      </c>
      <c r="U134" s="28">
        <v>106457.61444363398</v>
      </c>
      <c r="V134" s="28">
        <v>108160.93627473213</v>
      </c>
      <c r="W134" s="28">
        <v>109891.51125512784</v>
      </c>
      <c r="X134" s="28"/>
    </row>
    <row r="135" spans="1:28" x14ac:dyDescent="0.25">
      <c r="A135" s="37">
        <v>336</v>
      </c>
      <c r="B135" s="42" t="s">
        <v>85</v>
      </c>
      <c r="C135" s="28">
        <v>57613.409139360032</v>
      </c>
      <c r="D135" s="28">
        <v>58535.223685589917</v>
      </c>
      <c r="E135" s="28">
        <v>59471.787264559382</v>
      </c>
      <c r="F135" s="28">
        <v>60423.335860792358</v>
      </c>
      <c r="G135" s="28">
        <v>61390.109234564843</v>
      </c>
      <c r="H135" s="28">
        <v>62372.350982318021</v>
      </c>
      <c r="I135" s="28">
        <v>63370.308598035139</v>
      </c>
      <c r="J135" s="28">
        <v>64384.233535603722</v>
      </c>
      <c r="K135" s="28">
        <v>65414.381272173181</v>
      </c>
      <c r="L135" s="28">
        <v>66461.011372528097</v>
      </c>
      <c r="M135" s="28">
        <v>67524.387554488581</v>
      </c>
      <c r="N135" s="28">
        <v>68604.777755360425</v>
      </c>
      <c r="O135" s="28">
        <v>69702.45419944622</v>
      </c>
      <c r="P135" s="28">
        <v>70817.693466637254</v>
      </c>
      <c r="Q135" s="28">
        <v>71950.776562103492</v>
      </c>
      <c r="R135" s="28">
        <v>73101.988987097182</v>
      </c>
      <c r="S135" s="28">
        <v>74271.620810890759</v>
      </c>
      <c r="T135" s="28">
        <v>75459.966743864905</v>
      </c>
      <c r="U135" s="28">
        <v>76667.326211766776</v>
      </c>
      <c r="V135" s="28">
        <v>77894.003431155084</v>
      </c>
      <c r="W135" s="28">
        <v>79140.3074860536</v>
      </c>
      <c r="X135" s="28"/>
    </row>
    <row r="136" spans="1:28" x14ac:dyDescent="0.25">
      <c r="B136" s="42"/>
      <c r="C136" s="26"/>
      <c r="D136" s="26"/>
      <c r="E136" s="26"/>
      <c r="F136" s="26"/>
      <c r="G136" s="26"/>
      <c r="H136" s="26"/>
      <c r="I136" s="26"/>
      <c r="J136" s="26"/>
      <c r="K136" s="26"/>
      <c r="L136" s="26"/>
      <c r="M136" s="26"/>
      <c r="N136" s="26"/>
      <c r="O136" s="26"/>
      <c r="P136" s="26"/>
      <c r="Q136" s="26"/>
      <c r="R136" s="26"/>
      <c r="S136" s="26"/>
      <c r="T136" s="26"/>
      <c r="U136" s="26"/>
      <c r="V136" s="26"/>
      <c r="W136" s="26"/>
      <c r="X136" s="26"/>
    </row>
    <row r="137" spans="1:28" x14ac:dyDescent="0.25">
      <c r="A137" s="37">
        <v>339</v>
      </c>
      <c r="B137" s="42" t="s">
        <v>86</v>
      </c>
      <c r="C137" s="24">
        <v>0</v>
      </c>
      <c r="D137" s="24">
        <v>6.5543421434795848</v>
      </c>
      <c r="E137" s="24">
        <v>4.7857101365088512</v>
      </c>
      <c r="F137" s="24">
        <v>3.3291896601799635</v>
      </c>
      <c r="G137" s="24">
        <v>3.1211153064188695</v>
      </c>
      <c r="H137" s="24">
        <v>3.3291896601801683</v>
      </c>
      <c r="I137" s="24">
        <v>3.0170781295381177</v>
      </c>
      <c r="J137" s="24">
        <v>0.72826023816444374</v>
      </c>
      <c r="K137" s="24">
        <v>1.1444089456868369</v>
      </c>
      <c r="L137" s="24">
        <v>1.1444089456868369</v>
      </c>
      <c r="M137" s="24">
        <v>0.6242230612838966</v>
      </c>
      <c r="N137" s="24">
        <v>-0.41614870752259775</v>
      </c>
      <c r="O137" s="24">
        <v>-0.83229741504499088</v>
      </c>
      <c r="P137" s="24">
        <v>-0.72826023816444374</v>
      </c>
      <c r="Q137" s="24">
        <v>-1.3524832994481357</v>
      </c>
      <c r="R137" s="24">
        <v>0</v>
      </c>
      <c r="S137" s="24">
        <v>-0.62422306128369198</v>
      </c>
      <c r="T137" s="24">
        <v>-1.7686320069707335</v>
      </c>
      <c r="U137" s="24">
        <v>-0.62422306128369198</v>
      </c>
      <c r="V137" s="24">
        <v>-1.6645948300899818</v>
      </c>
      <c r="W137" s="24">
        <v>-1.0403717688062897</v>
      </c>
      <c r="X137" s="24"/>
    </row>
    <row r="138" spans="1:28" x14ac:dyDescent="0.25">
      <c r="A138" s="37">
        <v>340</v>
      </c>
      <c r="B138" s="42" t="s">
        <v>87</v>
      </c>
      <c r="C138" s="24">
        <v>0</v>
      </c>
      <c r="D138" s="24">
        <v>5.1282602381643985</v>
      </c>
      <c r="E138" s="24">
        <v>4.9317455707232059</v>
      </c>
      <c r="F138" s="24">
        <v>4.7699099622422185</v>
      </c>
      <c r="G138" s="24">
        <v>4.7467905896020968</v>
      </c>
      <c r="H138" s="24">
        <v>4.7699099622422416</v>
      </c>
      <c r="I138" s="24">
        <v>0.33523090328201305</v>
      </c>
      <c r="J138" s="24">
        <v>8.0917804240493746E-2</v>
      </c>
      <c r="K138" s="24">
        <v>0.12715654952075967</v>
      </c>
      <c r="L138" s="24">
        <v>0.12715654952075967</v>
      </c>
      <c r="M138" s="24">
        <v>6.9358117920432963E-2</v>
      </c>
      <c r="N138" s="24">
        <v>-4.6238745280288637E-2</v>
      </c>
      <c r="O138" s="24">
        <v>-9.2477490560554543E-2</v>
      </c>
      <c r="P138" s="24">
        <v>-8.0917804240493746E-2</v>
      </c>
      <c r="Q138" s="24">
        <v>-0.15027592216090396</v>
      </c>
      <c r="R138" s="24">
        <v>0</v>
      </c>
      <c r="S138" s="24">
        <v>-6.9358117920410217E-2</v>
      </c>
      <c r="T138" s="24">
        <v>-0.19651466744119261</v>
      </c>
      <c r="U138" s="24">
        <v>-6.9358117920410217E-2</v>
      </c>
      <c r="V138" s="24">
        <v>-0.18495498112110909</v>
      </c>
      <c r="W138" s="24">
        <v>-0.11559686320069887</v>
      </c>
      <c r="X138" s="24"/>
    </row>
    <row r="139" spans="1:28" x14ac:dyDescent="0.25">
      <c r="B139" s="42"/>
      <c r="C139" s="26"/>
      <c r="D139" s="26"/>
      <c r="E139" s="26"/>
      <c r="F139" s="26"/>
      <c r="G139" s="26"/>
      <c r="H139" s="26"/>
      <c r="I139" s="26"/>
      <c r="J139" s="26"/>
      <c r="K139" s="26"/>
      <c r="L139" s="26"/>
      <c r="M139" s="26"/>
      <c r="N139" s="26"/>
      <c r="O139" s="26"/>
      <c r="P139" s="26"/>
      <c r="Q139" s="26"/>
      <c r="R139" s="26"/>
      <c r="S139" s="26"/>
      <c r="T139" s="26"/>
      <c r="U139" s="26"/>
      <c r="V139" s="26"/>
      <c r="W139" s="26"/>
      <c r="X139" s="26"/>
    </row>
    <row r="140" spans="1:28" x14ac:dyDescent="0.25">
      <c r="A140" s="37">
        <v>366</v>
      </c>
      <c r="B140" s="42" t="s">
        <v>88</v>
      </c>
      <c r="C140" s="36">
        <v>1.6E-2</v>
      </c>
      <c r="D140" s="36">
        <v>1.6E-2</v>
      </c>
      <c r="E140" s="36">
        <v>1.6E-2</v>
      </c>
      <c r="F140" s="36">
        <v>1.6E-2</v>
      </c>
      <c r="G140" s="36">
        <v>1.6E-2</v>
      </c>
      <c r="H140" s="36">
        <v>1.6E-2</v>
      </c>
      <c r="I140" s="36">
        <v>1.6E-2</v>
      </c>
      <c r="J140" s="36">
        <v>1.6E-2</v>
      </c>
      <c r="K140" s="36">
        <v>1.6E-2</v>
      </c>
      <c r="L140" s="36">
        <v>1.6E-2</v>
      </c>
      <c r="M140" s="36">
        <v>1.6E-2</v>
      </c>
      <c r="N140" s="36">
        <v>1.6E-2</v>
      </c>
      <c r="O140" s="36">
        <v>1.6E-2</v>
      </c>
      <c r="P140" s="36">
        <v>1.6E-2</v>
      </c>
      <c r="Q140" s="36">
        <v>1.6E-2</v>
      </c>
      <c r="R140" s="36">
        <v>1.6E-2</v>
      </c>
      <c r="S140" s="36">
        <v>1.6E-2</v>
      </c>
      <c r="T140" s="36">
        <v>1.6E-2</v>
      </c>
      <c r="U140" s="36">
        <v>1.6E-2</v>
      </c>
      <c r="V140" s="36">
        <v>1.6E-2</v>
      </c>
      <c r="W140" s="36">
        <v>1.6E-2</v>
      </c>
      <c r="X140" s="36"/>
    </row>
    <row r="141" spans="1:28" x14ac:dyDescent="0.25">
      <c r="A141" s="37">
        <v>368</v>
      </c>
      <c r="B141" s="42" t="s">
        <v>89</v>
      </c>
      <c r="C141" s="28">
        <v>122.30769230769231</v>
      </c>
      <c r="D141" s="28">
        <v>124.26461538461538</v>
      </c>
      <c r="E141" s="28">
        <v>126.25284923076923</v>
      </c>
      <c r="F141" s="28">
        <v>128.27289481846154</v>
      </c>
      <c r="G141" s="28">
        <v>130.32526113555693</v>
      </c>
      <c r="H141" s="28">
        <v>132.41046531372584</v>
      </c>
      <c r="I141" s="28">
        <v>134.52903275874544</v>
      </c>
      <c r="J141" s="28">
        <v>136.68149728288537</v>
      </c>
      <c r="K141" s="28">
        <v>138.86840123941155</v>
      </c>
      <c r="L141" s="28">
        <v>141.09029565924214</v>
      </c>
      <c r="M141" s="28">
        <v>143.34774038979003</v>
      </c>
      <c r="N141" s="28">
        <v>145.64130423602668</v>
      </c>
      <c r="O141" s="28">
        <v>147.9715651038031</v>
      </c>
      <c r="P141" s="28">
        <v>150.33911014546396</v>
      </c>
      <c r="Q141" s="28">
        <v>152.7445359077914</v>
      </c>
      <c r="R141" s="28">
        <v>155.18844848231606</v>
      </c>
      <c r="S141" s="28">
        <v>157.67146365803313</v>
      </c>
      <c r="T141" s="28">
        <v>160.19420707656167</v>
      </c>
      <c r="U141" s="28">
        <v>162.75731438978664</v>
      </c>
      <c r="V141" s="28">
        <v>165.36143142002322</v>
      </c>
      <c r="W141" s="28">
        <v>168.00721432274361</v>
      </c>
      <c r="X141" s="28"/>
    </row>
    <row r="142" spans="1:28" x14ac:dyDescent="0.25">
      <c r="A142" s="37">
        <v>369</v>
      </c>
      <c r="B142" s="42" t="s">
        <v>90</v>
      </c>
      <c r="C142" s="28">
        <v>110.76923076923077</v>
      </c>
      <c r="D142" s="28">
        <v>112.54153846153847</v>
      </c>
      <c r="E142" s="28">
        <v>114.34220307692308</v>
      </c>
      <c r="F142" s="28">
        <v>116.17167832615385</v>
      </c>
      <c r="G142" s="28">
        <v>118.03042517937232</v>
      </c>
      <c r="H142" s="28">
        <v>119.91891198224228</v>
      </c>
      <c r="I142" s="28">
        <v>121.83761457395816</v>
      </c>
      <c r="J142" s="28">
        <v>123.78701640714149</v>
      </c>
      <c r="K142" s="28">
        <v>125.76760866965576</v>
      </c>
      <c r="L142" s="28">
        <v>127.77989040837025</v>
      </c>
      <c r="M142" s="28">
        <v>129.82436865490416</v>
      </c>
      <c r="N142" s="28">
        <v>131.90155855338264</v>
      </c>
      <c r="O142" s="28">
        <v>134.01198349023676</v>
      </c>
      <c r="P142" s="28">
        <v>136.15617522608053</v>
      </c>
      <c r="Q142" s="28">
        <v>138.33467402969782</v>
      </c>
      <c r="R142" s="28">
        <v>140.54802881417299</v>
      </c>
      <c r="S142" s="28">
        <v>142.79679727519976</v>
      </c>
      <c r="T142" s="28">
        <v>145.08154603160295</v>
      </c>
      <c r="U142" s="28">
        <v>147.40285076810861</v>
      </c>
      <c r="V142" s="28">
        <v>149.76129638039833</v>
      </c>
      <c r="W142" s="28">
        <v>152.15747712248472</v>
      </c>
      <c r="X142" s="28"/>
    </row>
    <row r="143" spans="1:28" x14ac:dyDescent="0.25">
      <c r="A143" s="37">
        <v>370</v>
      </c>
      <c r="B143" s="42" t="s">
        <v>91</v>
      </c>
      <c r="C143" s="28">
        <v>6360</v>
      </c>
      <c r="D143" s="28">
        <v>6461.76</v>
      </c>
      <c r="E143" s="28">
        <v>6565.1481599999997</v>
      </c>
      <c r="F143" s="28">
        <v>6670.1905305600003</v>
      </c>
      <c r="G143" s="28">
        <v>6776.9135790489599</v>
      </c>
      <c r="H143" s="28">
        <v>6885.3441963137439</v>
      </c>
      <c r="I143" s="28">
        <v>6995.5097034547634</v>
      </c>
      <c r="J143" s="28">
        <v>7107.4378587100391</v>
      </c>
      <c r="K143" s="28">
        <v>7221.1568644494009</v>
      </c>
      <c r="L143" s="28">
        <v>7336.6953742805917</v>
      </c>
      <c r="M143" s="28">
        <v>7454.0825002690817</v>
      </c>
      <c r="N143" s="28">
        <v>7573.3478202733877</v>
      </c>
      <c r="O143" s="28">
        <v>7694.5213853977612</v>
      </c>
      <c r="P143" s="28">
        <v>7817.6337275641263</v>
      </c>
      <c r="Q143" s="28">
        <v>7942.7158672051528</v>
      </c>
      <c r="R143" s="28">
        <v>8069.7993210804352</v>
      </c>
      <c r="S143" s="28">
        <v>8198.9161102177222</v>
      </c>
      <c r="T143" s="28">
        <v>8330.098767981206</v>
      </c>
      <c r="U143" s="28">
        <v>8463.3803482689054</v>
      </c>
      <c r="V143" s="28">
        <v>8598.7944338412071</v>
      </c>
      <c r="W143" s="28">
        <v>8736.3751447826671</v>
      </c>
      <c r="X143" s="28"/>
    </row>
    <row r="144" spans="1:28" x14ac:dyDescent="0.25">
      <c r="B144" s="42"/>
      <c r="C144" s="26"/>
      <c r="D144" s="26"/>
      <c r="E144" s="26"/>
      <c r="F144" s="26"/>
      <c r="G144" s="26"/>
      <c r="H144" s="26"/>
      <c r="I144" s="26"/>
      <c r="J144" s="26"/>
      <c r="K144" s="26"/>
      <c r="L144" s="26"/>
      <c r="M144" s="26"/>
      <c r="N144" s="26"/>
      <c r="O144" s="26"/>
      <c r="P144" s="26"/>
      <c r="Q144" s="26"/>
      <c r="R144" s="26"/>
      <c r="S144" s="26"/>
      <c r="T144" s="26"/>
      <c r="U144" s="26"/>
      <c r="V144" s="26"/>
      <c r="W144" s="26"/>
      <c r="X144" s="26"/>
      <c r="Y144" s="21" t="s">
        <v>71</v>
      </c>
      <c r="Z144" s="21" t="s">
        <v>72</v>
      </c>
      <c r="AA144" s="73" t="s">
        <v>184</v>
      </c>
      <c r="AB144" s="73" t="s">
        <v>185</v>
      </c>
    </row>
    <row r="145" spans="1:28" x14ac:dyDescent="0.25">
      <c r="A145" s="37">
        <v>380</v>
      </c>
      <c r="B145" s="42" t="s">
        <v>37</v>
      </c>
      <c r="C145" s="24">
        <v>0</v>
      </c>
      <c r="D145" s="24">
        <v>5.1282602381644002</v>
      </c>
      <c r="E145" s="24">
        <v>4.9317455707232067</v>
      </c>
      <c r="F145" s="24">
        <v>4.7699099622422185</v>
      </c>
      <c r="G145" s="24">
        <v>4.7467905896020977</v>
      </c>
      <c r="H145" s="24">
        <v>4.7699099622422407</v>
      </c>
      <c r="I145" s="24">
        <v>0.33523090328201333</v>
      </c>
      <c r="J145" s="24">
        <v>8.0917804240493774E-2</v>
      </c>
      <c r="K145" s="24">
        <v>0.12715654952075972</v>
      </c>
      <c r="L145" s="24">
        <v>0.12715654952075972</v>
      </c>
      <c r="M145" s="24">
        <v>6.9358117920432893E-2</v>
      </c>
      <c r="N145" s="24">
        <v>-4.6238745280288651E-2</v>
      </c>
      <c r="O145" s="24">
        <v>-9.2477490560554598E-2</v>
      </c>
      <c r="P145" s="24">
        <v>-8.0917804240493774E-2</v>
      </c>
      <c r="Q145" s="24">
        <v>-0.15027592216090402</v>
      </c>
      <c r="R145" s="24">
        <v>0</v>
      </c>
      <c r="S145" s="24">
        <v>-6.9358117920410134E-2</v>
      </c>
      <c r="T145" s="24">
        <v>-0.19651466744119261</v>
      </c>
      <c r="U145" s="24">
        <v>-6.9358117920410245E-2</v>
      </c>
      <c r="V145" s="24">
        <v>-0.1849549811211092</v>
      </c>
      <c r="W145" s="24">
        <v>-0.11559686320069895</v>
      </c>
      <c r="X145" s="24"/>
      <c r="Y145" s="30">
        <f>SUM(D145:H145)</f>
        <v>24.346616322974164</v>
      </c>
      <c r="Z145" s="30">
        <f>SUM(I145:M145)</f>
        <v>0.73981992448445943</v>
      </c>
      <c r="AA145" s="30">
        <f>SUM(O145:S145)</f>
        <v>-0.39302933488236252</v>
      </c>
      <c r="AB145" s="30">
        <f>SUM(S145:W145)</f>
        <v>-0.63578274760382114</v>
      </c>
    </row>
    <row r="146" spans="1:28" x14ac:dyDescent="0.25">
      <c r="A146" s="37">
        <v>381</v>
      </c>
      <c r="B146" s="42" t="s">
        <v>75</v>
      </c>
      <c r="C146" s="24">
        <v>0</v>
      </c>
      <c r="D146" s="24">
        <v>1.5293465001452364</v>
      </c>
      <c r="E146" s="24">
        <v>1.0634911414464114</v>
      </c>
      <c r="F146" s="24">
        <v>0.73981992448443634</v>
      </c>
      <c r="G146" s="24">
        <v>0.65890212024398354</v>
      </c>
      <c r="H146" s="24">
        <v>0.70282892826025778</v>
      </c>
      <c r="I146" s="24">
        <v>0.60341562590762343</v>
      </c>
      <c r="J146" s="24">
        <v>0.14565204763288875</v>
      </c>
      <c r="K146" s="24">
        <v>0.22888178913736737</v>
      </c>
      <c r="L146" s="24">
        <v>0.21616613418529143</v>
      </c>
      <c r="M146" s="24">
        <v>0.11790880046473604</v>
      </c>
      <c r="N146" s="24">
        <v>-7.398199244846182E-2</v>
      </c>
      <c r="O146" s="24">
        <v>-0.14796398489688728</v>
      </c>
      <c r="P146" s="24">
        <v>-0.12137670636074062</v>
      </c>
      <c r="Q146" s="24">
        <v>-0.22541388324135594</v>
      </c>
      <c r="R146" s="24">
        <v>0</v>
      </c>
      <c r="S146" s="24">
        <v>-9.7101365088574323E-2</v>
      </c>
      <c r="T146" s="24">
        <v>-0.2751205344176697</v>
      </c>
      <c r="U146" s="24">
        <v>-9.0165553296533293E-2</v>
      </c>
      <c r="V146" s="24">
        <v>-0.24044147545744182</v>
      </c>
      <c r="W146" s="24">
        <v>-0.15027592216090851</v>
      </c>
      <c r="X146" s="24"/>
      <c r="Y146" s="30">
        <f t="shared" ref="Y146:Y148" si="30">SUM(D146:H146)</f>
        <v>4.6943886145803253</v>
      </c>
      <c r="Z146" s="30">
        <f t="shared" ref="Z146:Z148" si="31">SUM(I146:M146)</f>
        <v>1.3120243973279069</v>
      </c>
      <c r="AA146" s="30">
        <f t="shared" ref="AA146:AA148" si="32">SUM(O146:S146)</f>
        <v>-0.59185593958755822</v>
      </c>
      <c r="AB146" s="30">
        <f t="shared" ref="AB146:AB148" si="33">SUM(S146:W146)</f>
        <v>-0.8531048504211276</v>
      </c>
    </row>
    <row r="147" spans="1:28" x14ac:dyDescent="0.25">
      <c r="A147" s="37">
        <v>382</v>
      </c>
      <c r="B147" s="42" t="s">
        <v>76</v>
      </c>
      <c r="C147" s="24">
        <v>0</v>
      </c>
      <c r="D147" s="24">
        <v>1.0923903572465976</v>
      </c>
      <c r="E147" s="24">
        <v>0.85079291315712879</v>
      </c>
      <c r="F147" s="24">
        <v>0.59185593958754912</v>
      </c>
      <c r="G147" s="24">
        <v>0.58954400232356385</v>
      </c>
      <c r="H147" s="24">
        <v>0.62884693581180962</v>
      </c>
      <c r="I147" s="24">
        <v>0.6034156259076231</v>
      </c>
      <c r="J147" s="24">
        <v>0.14565204763288875</v>
      </c>
      <c r="K147" s="24">
        <v>0.22888178913736734</v>
      </c>
      <c r="L147" s="24">
        <v>0.24159744408944328</v>
      </c>
      <c r="M147" s="24">
        <v>0.13178042404882268</v>
      </c>
      <c r="N147" s="24">
        <v>-9.2477490560577302E-2</v>
      </c>
      <c r="O147" s="24">
        <v>-0.18495498112110914</v>
      </c>
      <c r="P147" s="24">
        <v>-0.16992738890503689</v>
      </c>
      <c r="Q147" s="24">
        <v>-0.31557943653789844</v>
      </c>
      <c r="R147" s="24">
        <v>0</v>
      </c>
      <c r="S147" s="24">
        <v>-0.15258785942490255</v>
      </c>
      <c r="T147" s="24">
        <v>-0.43233226837062366</v>
      </c>
      <c r="U147" s="24">
        <v>-0.1595236712169435</v>
      </c>
      <c r="V147" s="24">
        <v>-0.42539645657855096</v>
      </c>
      <c r="W147" s="24">
        <v>-0.26587278536160741</v>
      </c>
      <c r="X147" s="24"/>
      <c r="Y147" s="30">
        <f t="shared" si="30"/>
        <v>3.7534301481266485</v>
      </c>
      <c r="Z147" s="30">
        <f t="shared" si="31"/>
        <v>1.3513273308161451</v>
      </c>
      <c r="AA147" s="30">
        <f t="shared" si="32"/>
        <v>-0.82304966598894702</v>
      </c>
      <c r="AB147" s="30">
        <f t="shared" si="33"/>
        <v>-1.435713040952628</v>
      </c>
    </row>
    <row r="148" spans="1:28" x14ac:dyDescent="0.25">
      <c r="A148" s="37">
        <v>383</v>
      </c>
      <c r="B148" s="42" t="s">
        <v>40</v>
      </c>
      <c r="C148" s="24">
        <v>0</v>
      </c>
      <c r="D148" s="24">
        <v>3.9326052860877505</v>
      </c>
      <c r="E148" s="24">
        <v>2.8714260819053106</v>
      </c>
      <c r="F148" s="24">
        <v>1.9975137961079781</v>
      </c>
      <c r="G148" s="24">
        <v>1.8726691838513216</v>
      </c>
      <c r="H148" s="24">
        <v>1.9975137961081009</v>
      </c>
      <c r="I148" s="24">
        <v>1.8102468777228706</v>
      </c>
      <c r="J148" s="24">
        <v>0.43695614289866624</v>
      </c>
      <c r="K148" s="24">
        <v>0.68664536741210214</v>
      </c>
      <c r="L148" s="24">
        <v>0.68664536741210214</v>
      </c>
      <c r="M148" s="24">
        <v>0.37453383677033797</v>
      </c>
      <c r="N148" s="24">
        <v>-0.24968922451355863</v>
      </c>
      <c r="O148" s="24">
        <v>-0.49937844902699452</v>
      </c>
      <c r="P148" s="24">
        <v>-0.43695614289866624</v>
      </c>
      <c r="Q148" s="24">
        <v>-0.81148997966888137</v>
      </c>
      <c r="R148" s="24">
        <v>0</v>
      </c>
      <c r="S148" s="24">
        <v>-0.37453383677021518</v>
      </c>
      <c r="T148" s="24">
        <v>-1.0611792041824402</v>
      </c>
      <c r="U148" s="24">
        <v>-0.37453383677021518</v>
      </c>
      <c r="V148" s="24">
        <v>-0.99875689805398904</v>
      </c>
      <c r="W148" s="24">
        <v>-0.62422306128377381</v>
      </c>
      <c r="X148" s="24"/>
      <c r="Y148" s="30">
        <f t="shared" si="30"/>
        <v>12.671728144060463</v>
      </c>
      <c r="Z148" s="30">
        <f t="shared" si="31"/>
        <v>3.9950275922160787</v>
      </c>
      <c r="AA148" s="30">
        <f t="shared" si="32"/>
        <v>-2.1223584083647573</v>
      </c>
      <c r="AB148" s="30">
        <f t="shared" si="33"/>
        <v>-3.4332268370606331</v>
      </c>
    </row>
    <row r="150" spans="1:28" x14ac:dyDescent="0.25">
      <c r="A150" s="37">
        <v>1</v>
      </c>
      <c r="B150" s="42" t="s">
        <v>133</v>
      </c>
      <c r="C150" s="42" t="s">
        <v>102</v>
      </c>
      <c r="D150" s="42"/>
      <c r="E150" s="42"/>
      <c r="F150" s="42"/>
      <c r="G150" s="42"/>
      <c r="H150" s="42"/>
      <c r="I150" s="42"/>
      <c r="J150" s="42"/>
      <c r="K150" s="42"/>
      <c r="L150" s="42"/>
      <c r="M150" s="42"/>
      <c r="N150" s="42"/>
      <c r="O150" s="42"/>
      <c r="P150" s="42"/>
      <c r="Q150" s="42"/>
      <c r="R150" s="42"/>
      <c r="S150" s="42"/>
      <c r="T150" s="42"/>
      <c r="U150" s="42"/>
      <c r="V150" s="42"/>
      <c r="W150" s="42"/>
      <c r="X150" s="42"/>
    </row>
    <row r="151" spans="1:28" x14ac:dyDescent="0.25">
      <c r="A151" s="37">
        <v>283</v>
      </c>
      <c r="B151" s="42" t="s">
        <v>73</v>
      </c>
      <c r="C151" s="42">
        <v>2020</v>
      </c>
      <c r="D151" s="42">
        <v>2021</v>
      </c>
      <c r="E151" s="42">
        <v>2022</v>
      </c>
      <c r="F151" s="42">
        <v>2023</v>
      </c>
      <c r="G151" s="42">
        <v>2024</v>
      </c>
      <c r="H151" s="42">
        <v>2025</v>
      </c>
      <c r="I151" s="42">
        <v>2026</v>
      </c>
      <c r="J151" s="42">
        <v>2027</v>
      </c>
      <c r="K151" s="42">
        <v>2028</v>
      </c>
      <c r="L151" s="42">
        <v>2029</v>
      </c>
      <c r="M151" s="42">
        <v>2030</v>
      </c>
      <c r="N151" s="42">
        <v>2031</v>
      </c>
      <c r="O151" s="42">
        <v>2032</v>
      </c>
      <c r="P151" s="42">
        <v>2033</v>
      </c>
      <c r="Q151" s="42">
        <v>2034</v>
      </c>
      <c r="R151" s="42">
        <v>2035</v>
      </c>
      <c r="S151" s="42">
        <v>2036</v>
      </c>
      <c r="T151" s="42">
        <v>2037</v>
      </c>
      <c r="U151" s="42">
        <v>2038</v>
      </c>
      <c r="V151" s="42">
        <v>2039</v>
      </c>
      <c r="W151" s="42">
        <v>2040</v>
      </c>
      <c r="X151" s="42"/>
    </row>
    <row r="152" spans="1:28" x14ac:dyDescent="0.25">
      <c r="A152" s="37">
        <v>285</v>
      </c>
      <c r="B152" s="42" t="s">
        <v>74</v>
      </c>
      <c r="C152" s="24">
        <v>0</v>
      </c>
      <c r="D152" s="24">
        <v>1469.3421434795239</v>
      </c>
      <c r="E152" s="24">
        <v>1478.1556781876272</v>
      </c>
      <c r="F152" s="24">
        <v>1484.5909574983059</v>
      </c>
      <c r="G152" s="24">
        <v>1489.067673540517</v>
      </c>
      <c r="H152" s="24">
        <v>1493.2645948300901</v>
      </c>
      <c r="I152" s="24">
        <v>1497.7413108723015</v>
      </c>
      <c r="J152" s="24">
        <v>1501.7983347855554</v>
      </c>
      <c r="K152" s="24">
        <v>1502.777616419789</v>
      </c>
      <c r="L152" s="24">
        <v>1504.3164875592993</v>
      </c>
      <c r="M152" s="24">
        <v>1505.8553586988094</v>
      </c>
      <c r="N152" s="24">
        <v>1506.694742956724</v>
      </c>
      <c r="O152" s="24">
        <v>1506.1351534514474</v>
      </c>
      <c r="P152" s="24">
        <v>1505.0159744408948</v>
      </c>
      <c r="Q152" s="24">
        <v>1504.036692806661</v>
      </c>
      <c r="R152" s="24">
        <v>1502.2180269145126</v>
      </c>
      <c r="S152" s="24">
        <v>1502.2180269145126</v>
      </c>
      <c r="T152" s="24">
        <v>1501.378642656598</v>
      </c>
      <c r="U152" s="24">
        <v>1499.0003872591733</v>
      </c>
      <c r="V152" s="24">
        <v>1498.1610030012587</v>
      </c>
      <c r="W152" s="24">
        <v>1495.9226449801531</v>
      </c>
      <c r="X152" s="24"/>
    </row>
    <row r="153" spans="1:28" x14ac:dyDescent="0.25">
      <c r="A153" s="37">
        <v>287</v>
      </c>
      <c r="B153" s="42" t="s">
        <v>74</v>
      </c>
      <c r="C153" s="24">
        <v>0</v>
      </c>
      <c r="D153" s="24">
        <v>1469.3421434795239</v>
      </c>
      <c r="E153" s="24">
        <v>1478.1556781876272</v>
      </c>
      <c r="F153" s="24">
        <v>1484.5909574983059</v>
      </c>
      <c r="G153" s="24">
        <v>1489.067673540517</v>
      </c>
      <c r="H153" s="24">
        <v>1493.2645948300901</v>
      </c>
      <c r="I153" s="24">
        <v>1497.7413108723015</v>
      </c>
      <c r="J153" s="24">
        <v>1501.7983347855554</v>
      </c>
      <c r="K153" s="24">
        <v>1502.777616419789</v>
      </c>
      <c r="L153" s="24">
        <v>1504.3164875592993</v>
      </c>
      <c r="M153" s="24">
        <v>1505.8553586988094</v>
      </c>
      <c r="N153" s="24">
        <v>1506.694742956724</v>
      </c>
      <c r="O153" s="24">
        <v>1506.1351534514474</v>
      </c>
      <c r="P153" s="24">
        <v>1505.0159744408948</v>
      </c>
      <c r="Q153" s="24">
        <v>1504.036692806661</v>
      </c>
      <c r="R153" s="24">
        <v>1502.2180269145126</v>
      </c>
      <c r="S153" s="24">
        <v>1502.2180269145126</v>
      </c>
      <c r="T153" s="24">
        <v>1501.378642656598</v>
      </c>
      <c r="U153" s="24">
        <v>1499.0003872591733</v>
      </c>
      <c r="V153" s="24">
        <v>1498.1610030012587</v>
      </c>
      <c r="W153" s="24">
        <v>1495.9226449801531</v>
      </c>
      <c r="X153" s="24"/>
    </row>
    <row r="154" spans="1:28" x14ac:dyDescent="0.25">
      <c r="A154" s="37">
        <v>289</v>
      </c>
      <c r="B154" s="42" t="s">
        <v>77</v>
      </c>
      <c r="C154" s="24">
        <v>0</v>
      </c>
      <c r="D154" s="24">
        <v>8.8135347081033615</v>
      </c>
      <c r="E154" s="24">
        <v>6.4352793106786521</v>
      </c>
      <c r="F154" s="24">
        <v>4.4767160422111374</v>
      </c>
      <c r="G154" s="24">
        <v>4.1969212895730834</v>
      </c>
      <c r="H154" s="24">
        <v>4.4767160422113648</v>
      </c>
      <c r="I154" s="24">
        <v>4.0570239132539427</v>
      </c>
      <c r="J154" s="24">
        <v>0.97928163423352999</v>
      </c>
      <c r="K154" s="24">
        <v>1.5388711395103201</v>
      </c>
      <c r="L154" s="24">
        <v>1.5388711395100927</v>
      </c>
      <c r="M154" s="24">
        <v>0.83938425791461668</v>
      </c>
      <c r="N154" s="24">
        <v>-0.5595895052765627</v>
      </c>
      <c r="O154" s="24">
        <v>-1.1191790105526707</v>
      </c>
      <c r="P154" s="24">
        <v>-0.97928163423375736</v>
      </c>
      <c r="Q154" s="24">
        <v>-1.818665892148374</v>
      </c>
      <c r="R154" s="24">
        <v>0</v>
      </c>
      <c r="S154" s="24">
        <v>-0.83938425791461668</v>
      </c>
      <c r="T154" s="24">
        <v>-2.3782553974247094</v>
      </c>
      <c r="U154" s="24">
        <v>-0.83938425791461668</v>
      </c>
      <c r="V154" s="24">
        <v>-2.2383580211055687</v>
      </c>
      <c r="W154" s="24">
        <v>-1.398973763190952</v>
      </c>
      <c r="X154" s="24"/>
    </row>
    <row r="155" spans="1:28" x14ac:dyDescent="0.25">
      <c r="A155" s="37">
        <v>299</v>
      </c>
      <c r="B155" s="42" t="s">
        <v>78</v>
      </c>
      <c r="C155" s="24">
        <v>0</v>
      </c>
      <c r="D155" s="24">
        <v>2</v>
      </c>
      <c r="E155" s="24">
        <v>2</v>
      </c>
      <c r="F155" s="24">
        <v>2</v>
      </c>
      <c r="G155" s="24">
        <v>2</v>
      </c>
      <c r="H155" s="24">
        <v>2</v>
      </c>
      <c r="I155" s="24">
        <v>0</v>
      </c>
      <c r="J155" s="24">
        <v>0</v>
      </c>
      <c r="K155" s="24">
        <v>0</v>
      </c>
      <c r="L155" s="24">
        <v>0</v>
      </c>
      <c r="M155" s="24">
        <v>0</v>
      </c>
      <c r="N155" s="24">
        <v>0</v>
      </c>
      <c r="O155" s="24">
        <v>0</v>
      </c>
      <c r="P155" s="24">
        <v>0</v>
      </c>
      <c r="Q155" s="24">
        <v>0</v>
      </c>
      <c r="R155" s="24">
        <v>0</v>
      </c>
      <c r="S155" s="24">
        <v>0</v>
      </c>
      <c r="T155" s="24">
        <v>0</v>
      </c>
      <c r="U155" s="24">
        <v>0</v>
      </c>
      <c r="V155" s="24">
        <v>0</v>
      </c>
      <c r="W155" s="24">
        <v>0</v>
      </c>
      <c r="X155" s="24"/>
    </row>
    <row r="156" spans="1:28" x14ac:dyDescent="0.25">
      <c r="A156" s="37">
        <v>301</v>
      </c>
      <c r="B156" s="42" t="s">
        <v>80</v>
      </c>
      <c r="C156" s="24">
        <v>0</v>
      </c>
      <c r="D156" s="24">
        <v>8.8135347081033615</v>
      </c>
      <c r="E156" s="24">
        <v>6.4352793106786521</v>
      </c>
      <c r="F156" s="24">
        <v>4.4767160422111374</v>
      </c>
      <c r="G156" s="24">
        <v>4.1969212895730834</v>
      </c>
      <c r="H156" s="24">
        <v>4.4767160422113648</v>
      </c>
      <c r="I156" s="24">
        <v>4.0570239132539427</v>
      </c>
      <c r="J156" s="24">
        <v>0.97928163423352999</v>
      </c>
      <c r="K156" s="24">
        <v>1.5388711395103201</v>
      </c>
      <c r="L156" s="24">
        <v>1.5388711395100927</v>
      </c>
      <c r="M156" s="24">
        <v>0.83938425791461668</v>
      </c>
      <c r="N156" s="24">
        <v>-0.5595895052765627</v>
      </c>
      <c r="O156" s="24">
        <v>-1.1191790105526707</v>
      </c>
      <c r="P156" s="24">
        <v>-0.97928163423375736</v>
      </c>
      <c r="Q156" s="24">
        <v>-1.818665892148374</v>
      </c>
      <c r="R156" s="24">
        <v>0</v>
      </c>
      <c r="S156" s="24">
        <v>-0.83938425791461668</v>
      </c>
      <c r="T156" s="24">
        <v>-2.3782553974247094</v>
      </c>
      <c r="U156" s="24">
        <v>-0.83938425791461668</v>
      </c>
      <c r="V156" s="24">
        <v>-2.2383580211055687</v>
      </c>
      <c r="W156" s="24">
        <v>-1.398973763190952</v>
      </c>
      <c r="X156" s="24"/>
    </row>
    <row r="157" spans="1:28" x14ac:dyDescent="0.25">
      <c r="A157" s="37">
        <v>303</v>
      </c>
      <c r="B157" s="42" t="s">
        <v>81</v>
      </c>
      <c r="C157" s="24">
        <v>0</v>
      </c>
      <c r="D157" s="24">
        <v>14.013534708103361</v>
      </c>
      <c r="E157" s="24">
        <v>11.635279310678651</v>
      </c>
      <c r="F157" s="24">
        <v>9.6767160422111367</v>
      </c>
      <c r="G157" s="24">
        <v>9.3969212895730827</v>
      </c>
      <c r="H157" s="24">
        <v>9.6767160422113641</v>
      </c>
      <c r="I157" s="24">
        <v>4.0570239132539427</v>
      </c>
      <c r="J157" s="24">
        <v>0.97928163423352999</v>
      </c>
      <c r="K157" s="24">
        <v>1.5388711395103201</v>
      </c>
      <c r="L157" s="24">
        <v>1.5388711395100927</v>
      </c>
      <c r="M157" s="24">
        <v>0.83938425791461668</v>
      </c>
      <c r="N157" s="24">
        <v>-0.5595895052765627</v>
      </c>
      <c r="O157" s="24">
        <v>-1.1191790105526707</v>
      </c>
      <c r="P157" s="24">
        <v>-0.97928163423375736</v>
      </c>
      <c r="Q157" s="24">
        <v>-1.818665892148374</v>
      </c>
      <c r="R157" s="24">
        <v>0</v>
      </c>
      <c r="S157" s="24">
        <v>-0.83938425791461668</v>
      </c>
      <c r="T157" s="24">
        <v>-2.3782553974247094</v>
      </c>
      <c r="U157" s="24">
        <v>-0.83938425791461668</v>
      </c>
      <c r="V157" s="24">
        <v>-2.2383580211055687</v>
      </c>
      <c r="W157" s="24">
        <v>-1.398973763190952</v>
      </c>
      <c r="X157" s="24"/>
    </row>
    <row r="158" spans="1:28" x14ac:dyDescent="0.25">
      <c r="B158" s="42"/>
      <c r="C158" s="26"/>
      <c r="D158" s="26"/>
      <c r="E158" s="26"/>
      <c r="F158" s="26"/>
      <c r="G158" s="26"/>
      <c r="H158" s="26"/>
      <c r="I158" s="26"/>
      <c r="J158" s="26"/>
      <c r="K158" s="26"/>
      <c r="L158" s="26"/>
      <c r="M158" s="26"/>
      <c r="N158" s="26"/>
      <c r="O158" s="26"/>
      <c r="P158" s="26"/>
      <c r="Q158" s="26"/>
      <c r="R158" s="26"/>
      <c r="S158" s="26"/>
      <c r="T158" s="26"/>
      <c r="U158" s="26"/>
      <c r="V158" s="26"/>
      <c r="W158" s="26"/>
      <c r="X158" s="26"/>
    </row>
    <row r="159" spans="1:28" x14ac:dyDescent="0.25">
      <c r="A159" s="37">
        <v>330</v>
      </c>
      <c r="B159" s="42" t="s">
        <v>82</v>
      </c>
      <c r="C159" s="36">
        <v>1.6E-2</v>
      </c>
      <c r="D159" s="36">
        <v>1.6E-2</v>
      </c>
      <c r="E159" s="36">
        <v>1.6E-2</v>
      </c>
      <c r="F159" s="36">
        <v>1.6E-2</v>
      </c>
      <c r="G159" s="36">
        <v>1.6E-2</v>
      </c>
      <c r="H159" s="36">
        <v>1.6E-2</v>
      </c>
      <c r="I159" s="36">
        <v>1.6E-2</v>
      </c>
      <c r="J159" s="36">
        <v>1.6E-2</v>
      </c>
      <c r="K159" s="36">
        <v>1.6E-2</v>
      </c>
      <c r="L159" s="36">
        <v>1.6E-2</v>
      </c>
      <c r="M159" s="36">
        <v>1.6E-2</v>
      </c>
      <c r="N159" s="36">
        <v>1.6E-2</v>
      </c>
      <c r="O159" s="36">
        <v>1.6E-2</v>
      </c>
      <c r="P159" s="36">
        <v>1.6E-2</v>
      </c>
      <c r="Q159" s="36">
        <v>1.6E-2</v>
      </c>
      <c r="R159" s="36">
        <v>1.6E-2</v>
      </c>
      <c r="S159" s="36">
        <v>1.6E-2</v>
      </c>
      <c r="T159" s="36">
        <v>1.6E-2</v>
      </c>
      <c r="U159" s="36">
        <v>1.6E-2</v>
      </c>
      <c r="V159" s="36">
        <v>1.6E-2</v>
      </c>
      <c r="W159" s="36">
        <v>1.6E-2</v>
      </c>
      <c r="X159" s="36"/>
    </row>
    <row r="160" spans="1:28" x14ac:dyDescent="0.25">
      <c r="A160" s="37">
        <v>331</v>
      </c>
      <c r="B160" s="42" t="s">
        <v>83</v>
      </c>
      <c r="C160" s="28">
        <v>158233.88</v>
      </c>
      <c r="D160" s="28">
        <v>160765.62208</v>
      </c>
      <c r="E160" s="28">
        <v>163337.87203328</v>
      </c>
      <c r="F160" s="28">
        <v>165951.27798581248</v>
      </c>
      <c r="G160" s="28">
        <v>168606.49843358548</v>
      </c>
      <c r="H160" s="28">
        <v>171304.20240852286</v>
      </c>
      <c r="I160" s="28">
        <v>174045.06964705922</v>
      </c>
      <c r="J160" s="28">
        <v>176829.79076141218</v>
      </c>
      <c r="K160" s="28">
        <v>179659.06741359478</v>
      </c>
      <c r="L160" s="28">
        <v>182533.6124922123</v>
      </c>
      <c r="M160" s="28">
        <v>185454.1502920877</v>
      </c>
      <c r="N160" s="28">
        <v>188421.41669676109</v>
      </c>
      <c r="O160" s="28">
        <v>191436.15936390928</v>
      </c>
      <c r="P160" s="28">
        <v>194499.13791373183</v>
      </c>
      <c r="Q160" s="28">
        <v>197611.12412035154</v>
      </c>
      <c r="R160" s="28">
        <v>200772.90210627718</v>
      </c>
      <c r="S160" s="28">
        <v>203985.26853997761</v>
      </c>
      <c r="T160" s="28">
        <v>207249.03283661726</v>
      </c>
      <c r="U160" s="28">
        <v>210565.01736200313</v>
      </c>
      <c r="V160" s="28">
        <v>213934.05763979518</v>
      </c>
      <c r="W160" s="28">
        <v>217357.00256203191</v>
      </c>
      <c r="X160" s="28"/>
    </row>
    <row r="161" spans="1:28" x14ac:dyDescent="0.25">
      <c r="A161" s="37">
        <v>332</v>
      </c>
      <c r="B161" s="42" t="s">
        <v>84</v>
      </c>
      <c r="C161" s="28">
        <v>139500</v>
      </c>
      <c r="D161" s="28">
        <v>141732</v>
      </c>
      <c r="E161" s="28">
        <v>143999.712</v>
      </c>
      <c r="F161" s="28">
        <v>146303.70739200001</v>
      </c>
      <c r="G161" s="28">
        <v>148644.56671027202</v>
      </c>
      <c r="H161" s="28">
        <v>151022.87977763638</v>
      </c>
      <c r="I161" s="28">
        <v>153439.24585407856</v>
      </c>
      <c r="J161" s="28">
        <v>155894.27378774382</v>
      </c>
      <c r="K161" s="28">
        <v>158388.58216834773</v>
      </c>
      <c r="L161" s="28">
        <v>160922.79948304128</v>
      </c>
      <c r="M161" s="28">
        <v>163497.56427476995</v>
      </c>
      <c r="N161" s="28">
        <v>166113.52530316627</v>
      </c>
      <c r="O161" s="28">
        <v>168771.34170801693</v>
      </c>
      <c r="P161" s="28">
        <v>171471.68317534521</v>
      </c>
      <c r="Q161" s="28">
        <v>174215.23010615073</v>
      </c>
      <c r="R161" s="28">
        <v>177002.67378784914</v>
      </c>
      <c r="S161" s="28">
        <v>179834.71656845472</v>
      </c>
      <c r="T161" s="28">
        <v>182712.07203355001</v>
      </c>
      <c r="U161" s="28">
        <v>185635.4651860868</v>
      </c>
      <c r="V161" s="28">
        <v>188605.6326290642</v>
      </c>
      <c r="W161" s="28">
        <v>191623.32275112922</v>
      </c>
      <c r="X161" s="28"/>
    </row>
    <row r="162" spans="1:28" x14ac:dyDescent="0.25">
      <c r="A162" s="37">
        <v>336</v>
      </c>
      <c r="B162" s="42" t="s">
        <v>85</v>
      </c>
      <c r="C162" s="28">
        <v>99430.663128434026</v>
      </c>
      <c r="D162" s="28">
        <v>101021.55373848902</v>
      </c>
      <c r="E162" s="28">
        <v>102637.89859830489</v>
      </c>
      <c r="F162" s="28">
        <v>104280.104975878</v>
      </c>
      <c r="G162" s="28">
        <v>105948.5866554917</v>
      </c>
      <c r="H162" s="28">
        <v>107643.76404197962</v>
      </c>
      <c r="I162" s="28">
        <v>109366.06426665134</v>
      </c>
      <c r="J162" s="28">
        <v>111115.92129491801</v>
      </c>
      <c r="K162" s="28">
        <v>112893.77603563674</v>
      </c>
      <c r="L162" s="28">
        <v>114700.07645220657</v>
      </c>
      <c r="M162" s="28">
        <v>116535.27767544193</v>
      </c>
      <c r="N162" s="28">
        <v>118399.84211824904</v>
      </c>
      <c r="O162" s="28">
        <v>120294.2395921413</v>
      </c>
      <c r="P162" s="28">
        <v>122218.94742561517</v>
      </c>
      <c r="Q162" s="28">
        <v>124174.45058442507</v>
      </c>
      <c r="R162" s="28">
        <v>126161.24179377593</v>
      </c>
      <c r="S162" s="28">
        <v>128179.82166247662</v>
      </c>
      <c r="T162" s="28">
        <v>130230.69880907584</v>
      </c>
      <c r="U162" s="28">
        <v>132314.3899900211</v>
      </c>
      <c r="V162" s="28">
        <v>134431.42022986151</v>
      </c>
      <c r="W162" s="28">
        <v>136582.32295353958</v>
      </c>
      <c r="X162" s="28"/>
    </row>
    <row r="163" spans="1:28" x14ac:dyDescent="0.25">
      <c r="B163" s="42"/>
      <c r="C163" s="26"/>
      <c r="D163" s="26"/>
      <c r="E163" s="26"/>
      <c r="F163" s="26"/>
      <c r="G163" s="26"/>
      <c r="H163" s="26"/>
      <c r="I163" s="26"/>
      <c r="J163" s="26"/>
      <c r="K163" s="26"/>
      <c r="L163" s="26"/>
      <c r="M163" s="26"/>
      <c r="N163" s="26"/>
      <c r="O163" s="26"/>
      <c r="P163" s="26"/>
      <c r="Q163" s="26"/>
      <c r="R163" s="26"/>
      <c r="S163" s="26"/>
      <c r="T163" s="26"/>
      <c r="U163" s="26"/>
      <c r="V163" s="26"/>
      <c r="W163" s="26"/>
      <c r="X163" s="26"/>
    </row>
    <row r="164" spans="1:28" x14ac:dyDescent="0.25">
      <c r="A164" s="37">
        <v>339</v>
      </c>
      <c r="B164" s="42" t="s">
        <v>86</v>
      </c>
      <c r="C164" s="24">
        <v>0</v>
      </c>
      <c r="D164" s="24">
        <v>6.8745570723206217</v>
      </c>
      <c r="E164" s="24">
        <v>5.0838706554361348</v>
      </c>
      <c r="F164" s="24">
        <v>3.5366056733467985</v>
      </c>
      <c r="G164" s="24">
        <v>3.315567818762736</v>
      </c>
      <c r="H164" s="24">
        <v>3.581372833769092</v>
      </c>
      <c r="I164" s="24">
        <v>3.2456191306031541</v>
      </c>
      <c r="J164" s="24">
        <v>0.79321812372915934</v>
      </c>
      <c r="K164" s="24">
        <v>1.2464856230033592</v>
      </c>
      <c r="L164" s="24">
        <v>1.2464856230031751</v>
      </c>
      <c r="M164" s="24">
        <v>0.68829509148998569</v>
      </c>
      <c r="N164" s="24">
        <v>-0.45886339432678142</v>
      </c>
      <c r="O164" s="24">
        <v>-0.92891857875871664</v>
      </c>
      <c r="P164" s="24">
        <v>-0.81280375641401859</v>
      </c>
      <c r="Q164" s="24">
        <v>-1.5094926904831505</v>
      </c>
      <c r="R164" s="24">
        <v>0</v>
      </c>
      <c r="S164" s="24">
        <v>-0.70508277664827801</v>
      </c>
      <c r="T164" s="24">
        <v>-2.0215170878110031</v>
      </c>
      <c r="U164" s="24">
        <v>-0.71347661922742422</v>
      </c>
      <c r="V164" s="24">
        <v>-1.9026043179397334</v>
      </c>
      <c r="W164" s="24">
        <v>-1.2031174363442187</v>
      </c>
      <c r="X164" s="24"/>
    </row>
    <row r="165" spans="1:28" x14ac:dyDescent="0.25">
      <c r="A165" s="37">
        <v>340</v>
      </c>
      <c r="B165" s="42" t="s">
        <v>87</v>
      </c>
      <c r="C165" s="24">
        <v>0</v>
      </c>
      <c r="D165" s="24">
        <v>7.1389776357827399</v>
      </c>
      <c r="E165" s="24">
        <v>6.5514086552425166</v>
      </c>
      <c r="F165" s="24">
        <v>6.140110368864339</v>
      </c>
      <c r="G165" s="24">
        <v>6.081353470810348</v>
      </c>
      <c r="H165" s="24">
        <v>6.095343208442273</v>
      </c>
      <c r="I165" s="24">
        <v>0.81140478265078853</v>
      </c>
      <c r="J165" s="24">
        <v>0.1860635105043707</v>
      </c>
      <c r="K165" s="24">
        <v>0.29238551650696082</v>
      </c>
      <c r="L165" s="24">
        <v>0.29238551650691763</v>
      </c>
      <c r="M165" s="24">
        <v>0.15108916642463099</v>
      </c>
      <c r="N165" s="24">
        <v>-0.10072611094978129</v>
      </c>
      <c r="O165" s="24">
        <v>-0.19026043179395402</v>
      </c>
      <c r="P165" s="24">
        <v>-0.16647787781973875</v>
      </c>
      <c r="Q165" s="24">
        <v>-0.30917320166522361</v>
      </c>
      <c r="R165" s="24">
        <v>0</v>
      </c>
      <c r="S165" s="24">
        <v>-0.13430148126633867</v>
      </c>
      <c r="T165" s="24">
        <v>-0.35673830961370639</v>
      </c>
      <c r="U165" s="24">
        <v>-0.12590763868719251</v>
      </c>
      <c r="V165" s="24">
        <v>-0.3357537031658353</v>
      </c>
      <c r="W165" s="24">
        <v>-0.19585632684673329</v>
      </c>
      <c r="X165" s="24"/>
    </row>
    <row r="166" spans="1:28" x14ac:dyDescent="0.25">
      <c r="B166" s="42"/>
      <c r="C166" s="26"/>
      <c r="D166" s="26"/>
      <c r="E166" s="26"/>
      <c r="F166" s="26"/>
      <c r="G166" s="26"/>
      <c r="H166" s="26"/>
      <c r="I166" s="26"/>
      <c r="J166" s="26"/>
      <c r="K166" s="26"/>
      <c r="L166" s="26"/>
      <c r="M166" s="26"/>
      <c r="N166" s="26"/>
      <c r="O166" s="26"/>
      <c r="P166" s="26"/>
      <c r="Q166" s="26"/>
      <c r="R166" s="26"/>
      <c r="S166" s="26"/>
      <c r="T166" s="26"/>
      <c r="U166" s="26"/>
      <c r="V166" s="26"/>
      <c r="W166" s="26"/>
      <c r="X166" s="26"/>
    </row>
    <row r="167" spans="1:28" x14ac:dyDescent="0.25">
      <c r="A167" s="37">
        <v>366</v>
      </c>
      <c r="B167" s="42" t="s">
        <v>88</v>
      </c>
      <c r="C167" s="36">
        <v>1.6E-2</v>
      </c>
      <c r="D167" s="36">
        <v>1.6E-2</v>
      </c>
      <c r="E167" s="36">
        <v>1.6E-2</v>
      </c>
      <c r="F167" s="36">
        <v>1.6E-2</v>
      </c>
      <c r="G167" s="36">
        <v>1.6E-2</v>
      </c>
      <c r="H167" s="36">
        <v>1.6E-2</v>
      </c>
      <c r="I167" s="36">
        <v>1.6E-2</v>
      </c>
      <c r="J167" s="36">
        <v>1.6E-2</v>
      </c>
      <c r="K167" s="36">
        <v>1.6E-2</v>
      </c>
      <c r="L167" s="36">
        <v>1.6E-2</v>
      </c>
      <c r="M167" s="36">
        <v>1.6E-2</v>
      </c>
      <c r="N167" s="36">
        <v>1.6E-2</v>
      </c>
      <c r="O167" s="36">
        <v>1.6E-2</v>
      </c>
      <c r="P167" s="36">
        <v>1.6E-2</v>
      </c>
      <c r="Q167" s="36">
        <v>1.6E-2</v>
      </c>
      <c r="R167" s="36">
        <v>1.6E-2</v>
      </c>
      <c r="S167" s="36">
        <v>1.6E-2</v>
      </c>
      <c r="T167" s="36">
        <v>1.6E-2</v>
      </c>
      <c r="U167" s="36">
        <v>1.6E-2</v>
      </c>
      <c r="V167" s="36">
        <v>1.6E-2</v>
      </c>
      <c r="W167" s="36">
        <v>1.6E-2</v>
      </c>
      <c r="X167" s="36"/>
    </row>
    <row r="168" spans="1:28" x14ac:dyDescent="0.25">
      <c r="A168" s="37">
        <v>368</v>
      </c>
      <c r="B168" s="42" t="s">
        <v>89</v>
      </c>
      <c r="C168" s="28">
        <v>122.30769230769231</v>
      </c>
      <c r="D168" s="28">
        <v>124.26461538461538</v>
      </c>
      <c r="E168" s="28">
        <v>126.25284923076923</v>
      </c>
      <c r="F168" s="28">
        <v>128.27289481846154</v>
      </c>
      <c r="G168" s="28">
        <v>130.32526113555693</v>
      </c>
      <c r="H168" s="28">
        <v>132.41046531372584</v>
      </c>
      <c r="I168" s="28">
        <v>134.52903275874544</v>
      </c>
      <c r="J168" s="28">
        <v>136.68149728288537</v>
      </c>
      <c r="K168" s="28">
        <v>138.86840123941155</v>
      </c>
      <c r="L168" s="28">
        <v>141.09029565924214</v>
      </c>
      <c r="M168" s="28">
        <v>143.34774038979003</v>
      </c>
      <c r="N168" s="28">
        <v>145.64130423602668</v>
      </c>
      <c r="O168" s="28">
        <v>147.9715651038031</v>
      </c>
      <c r="P168" s="28">
        <v>150.33911014546396</v>
      </c>
      <c r="Q168" s="28">
        <v>152.7445359077914</v>
      </c>
      <c r="R168" s="28">
        <v>155.18844848231606</v>
      </c>
      <c r="S168" s="28">
        <v>157.67146365803313</v>
      </c>
      <c r="T168" s="28">
        <v>160.19420707656167</v>
      </c>
      <c r="U168" s="28">
        <v>162.75731438978664</v>
      </c>
      <c r="V168" s="28">
        <v>165.36143142002322</v>
      </c>
      <c r="W168" s="28">
        <v>168.00721432274361</v>
      </c>
      <c r="X168" s="28"/>
    </row>
    <row r="169" spans="1:28" x14ac:dyDescent="0.25">
      <c r="A169" s="37">
        <v>369</v>
      </c>
      <c r="B169" s="42" t="s">
        <v>90</v>
      </c>
      <c r="C169" s="28">
        <v>110.76923076923077</v>
      </c>
      <c r="D169" s="28">
        <v>112.54153846153847</v>
      </c>
      <c r="E169" s="28">
        <v>114.34220307692308</v>
      </c>
      <c r="F169" s="28">
        <v>116.17167832615385</v>
      </c>
      <c r="G169" s="28">
        <v>118.03042517937232</v>
      </c>
      <c r="H169" s="28">
        <v>119.91891198224228</v>
      </c>
      <c r="I169" s="28">
        <v>121.83761457395816</v>
      </c>
      <c r="J169" s="28">
        <v>123.78701640714149</v>
      </c>
      <c r="K169" s="28">
        <v>125.76760866965576</v>
      </c>
      <c r="L169" s="28">
        <v>127.77989040837025</v>
      </c>
      <c r="M169" s="28">
        <v>129.82436865490416</v>
      </c>
      <c r="N169" s="28">
        <v>131.90155855338264</v>
      </c>
      <c r="O169" s="28">
        <v>134.01198349023676</v>
      </c>
      <c r="P169" s="28">
        <v>136.15617522608053</v>
      </c>
      <c r="Q169" s="28">
        <v>138.33467402969782</v>
      </c>
      <c r="R169" s="28">
        <v>140.54802881417299</v>
      </c>
      <c r="S169" s="28">
        <v>142.79679727519976</v>
      </c>
      <c r="T169" s="28">
        <v>145.08154603160295</v>
      </c>
      <c r="U169" s="28">
        <v>147.40285076810861</v>
      </c>
      <c r="V169" s="28">
        <v>149.76129638039833</v>
      </c>
      <c r="W169" s="28">
        <v>152.15747712248472</v>
      </c>
      <c r="X169" s="28"/>
    </row>
    <row r="170" spans="1:28" x14ac:dyDescent="0.25">
      <c r="A170" s="37">
        <v>370</v>
      </c>
      <c r="B170" s="42" t="s">
        <v>91</v>
      </c>
      <c r="C170" s="28">
        <v>6360</v>
      </c>
      <c r="D170" s="28">
        <v>6461.76</v>
      </c>
      <c r="E170" s="28">
        <v>6565.1481599999997</v>
      </c>
      <c r="F170" s="28">
        <v>6670.1905305600003</v>
      </c>
      <c r="G170" s="28">
        <v>6776.9135790489599</v>
      </c>
      <c r="H170" s="28">
        <v>6885.3441963137439</v>
      </c>
      <c r="I170" s="28">
        <v>6995.5097034547634</v>
      </c>
      <c r="J170" s="28">
        <v>7107.4378587100391</v>
      </c>
      <c r="K170" s="28">
        <v>7221.1568644494009</v>
      </c>
      <c r="L170" s="28">
        <v>7336.6953742805917</v>
      </c>
      <c r="M170" s="28">
        <v>7454.0825002690817</v>
      </c>
      <c r="N170" s="28">
        <v>7573.3478202733877</v>
      </c>
      <c r="O170" s="28">
        <v>7694.5213853977612</v>
      </c>
      <c r="P170" s="28">
        <v>7817.6337275641263</v>
      </c>
      <c r="Q170" s="28">
        <v>7942.7158672051528</v>
      </c>
      <c r="R170" s="28">
        <v>8069.7993210804352</v>
      </c>
      <c r="S170" s="28">
        <v>8198.9161102177222</v>
      </c>
      <c r="T170" s="28">
        <v>8330.098767981206</v>
      </c>
      <c r="U170" s="28">
        <v>8463.3803482689054</v>
      </c>
      <c r="V170" s="28">
        <v>8598.7944338412071</v>
      </c>
      <c r="W170" s="28">
        <v>8736.3751447826671</v>
      </c>
      <c r="X170" s="28"/>
    </row>
    <row r="171" spans="1:28" x14ac:dyDescent="0.25">
      <c r="B171" s="42"/>
      <c r="C171" s="26"/>
      <c r="D171" s="26"/>
      <c r="E171" s="26"/>
      <c r="F171" s="26"/>
      <c r="G171" s="26"/>
      <c r="H171" s="26"/>
      <c r="I171" s="26"/>
      <c r="J171" s="26"/>
      <c r="K171" s="26"/>
      <c r="L171" s="26"/>
      <c r="M171" s="26"/>
      <c r="N171" s="26"/>
      <c r="O171" s="26"/>
      <c r="P171" s="26"/>
      <c r="Q171" s="26"/>
      <c r="R171" s="26"/>
      <c r="S171" s="26"/>
      <c r="T171" s="26"/>
      <c r="U171" s="26"/>
      <c r="V171" s="26"/>
      <c r="W171" s="26"/>
      <c r="X171" s="26"/>
      <c r="Y171" s="21" t="s">
        <v>71</v>
      </c>
      <c r="Z171" s="21" t="s">
        <v>72</v>
      </c>
      <c r="AA171" s="73" t="s">
        <v>184</v>
      </c>
      <c r="AB171" s="73" t="s">
        <v>185</v>
      </c>
    </row>
    <row r="172" spans="1:28" x14ac:dyDescent="0.25">
      <c r="A172" s="37">
        <v>380</v>
      </c>
      <c r="B172" s="42" t="s">
        <v>37</v>
      </c>
      <c r="C172" s="24">
        <v>0</v>
      </c>
      <c r="D172" s="24">
        <v>6.0813534708103365</v>
      </c>
      <c r="E172" s="24">
        <v>5.8435279310678645</v>
      </c>
      <c r="F172" s="24">
        <v>5.647671604221113</v>
      </c>
      <c r="G172" s="24">
        <v>5.6196921289573076</v>
      </c>
      <c r="H172" s="24">
        <v>5.6476716042211352</v>
      </c>
      <c r="I172" s="24">
        <v>0.4057023913253941</v>
      </c>
      <c r="J172" s="24">
        <v>9.7928163423352976E-2</v>
      </c>
      <c r="K172" s="24">
        <v>0.15388711395103183</v>
      </c>
      <c r="L172" s="24">
        <v>0.1538871139510094</v>
      </c>
      <c r="M172" s="24">
        <v>8.3938425791461713E-2</v>
      </c>
      <c r="N172" s="24">
        <v>-5.5958950527656259E-2</v>
      </c>
      <c r="O172" s="24">
        <v>-0.11191790105526711</v>
      </c>
      <c r="P172" s="24">
        <v>-9.7928163423375736E-2</v>
      </c>
      <c r="Q172" s="24">
        <v>-0.18186658921483745</v>
      </c>
      <c r="R172" s="24">
        <v>0</v>
      </c>
      <c r="S172" s="24">
        <v>-8.3938425791461768E-2</v>
      </c>
      <c r="T172" s="24">
        <v>-0.23782553974247111</v>
      </c>
      <c r="U172" s="24">
        <v>-8.3938425791461657E-2</v>
      </c>
      <c r="V172" s="24">
        <v>-0.22383580211055687</v>
      </c>
      <c r="W172" s="24">
        <v>-0.13989737631909516</v>
      </c>
      <c r="X172" s="24"/>
      <c r="Y172" s="30">
        <f>SUM(D172:H172)</f>
        <v>28.839916739277754</v>
      </c>
      <c r="Z172" s="30">
        <f>SUM(I172:M172)</f>
        <v>0.89534320844225002</v>
      </c>
      <c r="AA172" s="30">
        <f>SUM(O172:S172)</f>
        <v>-0.47565107948494206</v>
      </c>
      <c r="AB172" s="30">
        <f>SUM(S172:W172)</f>
        <v>-0.76943556975504657</v>
      </c>
    </row>
    <row r="173" spans="1:28" x14ac:dyDescent="0.25">
      <c r="A173" s="37">
        <v>381</v>
      </c>
      <c r="B173" s="42" t="s">
        <v>75</v>
      </c>
      <c r="C173" s="24">
        <v>0</v>
      </c>
      <c r="D173" s="24">
        <v>1.0576241649724034</v>
      </c>
      <c r="E173" s="24">
        <v>0.70788072417465175</v>
      </c>
      <c r="F173" s="24">
        <v>0.49243876464322511</v>
      </c>
      <c r="G173" s="24">
        <v>0.41969212895730834</v>
      </c>
      <c r="H173" s="24">
        <v>0.4476716042211365</v>
      </c>
      <c r="I173" s="24">
        <v>0.40570239132539432</v>
      </c>
      <c r="J173" s="24">
        <v>8.8135347081017695E-2</v>
      </c>
      <c r="K173" s="24">
        <v>0.1384984025559288</v>
      </c>
      <c r="L173" s="24">
        <v>0.12310969116080742</v>
      </c>
      <c r="M173" s="24">
        <v>6.7150740633169337E-2</v>
      </c>
      <c r="N173" s="24">
        <v>-4.4767160422125016E-2</v>
      </c>
      <c r="O173" s="24">
        <v>-7.8342530738686952E-2</v>
      </c>
      <c r="P173" s="24">
        <v>-6.8549714396363023E-2</v>
      </c>
      <c r="Q173" s="24">
        <v>-0.10911995352890244</v>
      </c>
      <c r="R173" s="24">
        <v>0</v>
      </c>
      <c r="S173" s="24">
        <v>-5.0363055474876996E-2</v>
      </c>
      <c r="T173" s="24">
        <v>-0.11891276987123547</v>
      </c>
      <c r="U173" s="24">
        <v>-4.1969212895730836E-2</v>
      </c>
      <c r="V173" s="24">
        <v>-0.11191790105527843</v>
      </c>
      <c r="W173" s="24">
        <v>-5.5958950527638079E-2</v>
      </c>
      <c r="X173" s="24"/>
      <c r="Y173" s="30">
        <f t="shared" ref="Y173:Y175" si="34">SUM(D173:H173)</f>
        <v>3.1253073869687249</v>
      </c>
      <c r="Z173" s="30">
        <f t="shared" ref="Z173:Z175" si="35">SUM(I173:M173)</f>
        <v>0.82259657275631759</v>
      </c>
      <c r="AA173" s="30">
        <f t="shared" ref="AA173:AA175" si="36">SUM(O173:S173)</f>
        <v>-0.30637525413882943</v>
      </c>
      <c r="AB173" s="30">
        <f t="shared" ref="AB173:AB175" si="37">SUM(S173:W173)</f>
        <v>-0.37912188982475981</v>
      </c>
    </row>
    <row r="174" spans="1:28" x14ac:dyDescent="0.25">
      <c r="A174" s="37">
        <v>382</v>
      </c>
      <c r="B174" s="42" t="s">
        <v>76</v>
      </c>
      <c r="C174" s="24">
        <v>0</v>
      </c>
      <c r="D174" s="24">
        <v>2.7498228289282496</v>
      </c>
      <c r="E174" s="24">
        <v>2.0335482621744547</v>
      </c>
      <c r="F174" s="24">
        <v>1.4146422693387195</v>
      </c>
      <c r="G174" s="24">
        <v>1.3681963404008253</v>
      </c>
      <c r="H174" s="24">
        <v>1.4325491335076368</v>
      </c>
      <c r="I174" s="24">
        <v>1.2982476522412623</v>
      </c>
      <c r="J174" s="24">
        <v>0.31728724949166376</v>
      </c>
      <c r="K174" s="24">
        <v>0.49859424920134388</v>
      </c>
      <c r="L174" s="24">
        <v>0.51398296059637083</v>
      </c>
      <c r="M174" s="24">
        <v>0.2753180365959943</v>
      </c>
      <c r="N174" s="24">
        <v>-0.18354535773071257</v>
      </c>
      <c r="O174" s="24">
        <v>-0.3715674315034867</v>
      </c>
      <c r="P174" s="24">
        <v>-0.32512150256560746</v>
      </c>
      <c r="Q174" s="24">
        <v>-0.62198373511474392</v>
      </c>
      <c r="R174" s="24">
        <v>0</v>
      </c>
      <c r="S174" s="24">
        <v>-0.28203311065931119</v>
      </c>
      <c r="T174" s="24">
        <v>-0.8086068351244009</v>
      </c>
      <c r="U174" s="24">
        <v>-0.28539064769096961</v>
      </c>
      <c r="V174" s="24">
        <v>-0.76104172717589336</v>
      </c>
      <c r="W174" s="24">
        <v>-0.4812469745376875</v>
      </c>
      <c r="X174" s="24"/>
      <c r="Y174" s="30">
        <f t="shared" si="34"/>
        <v>8.9987588343498857</v>
      </c>
      <c r="Z174" s="30">
        <f t="shared" si="35"/>
        <v>2.9034301481266347</v>
      </c>
      <c r="AA174" s="30">
        <f t="shared" si="36"/>
        <v>-1.6007057798431492</v>
      </c>
      <c r="AB174" s="30">
        <f t="shared" si="37"/>
        <v>-2.6183192951882628</v>
      </c>
    </row>
    <row r="175" spans="1:28" x14ac:dyDescent="0.25">
      <c r="A175" s="37">
        <v>383</v>
      </c>
      <c r="B175" s="42" t="s">
        <v>40</v>
      </c>
      <c r="C175" s="24">
        <v>0</v>
      </c>
      <c r="D175" s="24">
        <v>4.124734243392373</v>
      </c>
      <c r="E175" s="24">
        <v>3.050322393261681</v>
      </c>
      <c r="F175" s="24">
        <v>2.121963404008079</v>
      </c>
      <c r="G175" s="24">
        <v>1.9893406912576415</v>
      </c>
      <c r="H175" s="24">
        <v>2.1488237002614552</v>
      </c>
      <c r="I175" s="24">
        <v>1.9473714783618923</v>
      </c>
      <c r="J175" s="24">
        <v>0.47593087423749558</v>
      </c>
      <c r="K175" s="24">
        <v>0.74789137380201554</v>
      </c>
      <c r="L175" s="24">
        <v>0.74789137380190507</v>
      </c>
      <c r="M175" s="24">
        <v>0.41297705489399139</v>
      </c>
      <c r="N175" s="24">
        <v>-0.27531803659606885</v>
      </c>
      <c r="O175" s="24">
        <v>-0.55735114725522994</v>
      </c>
      <c r="P175" s="24">
        <v>-0.48768225384841113</v>
      </c>
      <c r="Q175" s="24">
        <v>-0.90569561428989021</v>
      </c>
      <c r="R175" s="24">
        <v>0</v>
      </c>
      <c r="S175" s="24">
        <v>-0.42304966598896682</v>
      </c>
      <c r="T175" s="24">
        <v>-1.2129102526866018</v>
      </c>
      <c r="U175" s="24">
        <v>-0.4280859715364545</v>
      </c>
      <c r="V175" s="24">
        <v>-1.14156259076384</v>
      </c>
      <c r="W175" s="24">
        <v>-0.72187046180653125</v>
      </c>
      <c r="X175" s="24"/>
      <c r="Y175" s="30">
        <f t="shared" si="34"/>
        <v>13.435184432181231</v>
      </c>
      <c r="Z175" s="30">
        <f t="shared" si="35"/>
        <v>4.3320621550973</v>
      </c>
      <c r="AA175" s="30">
        <f t="shared" si="36"/>
        <v>-2.3737786813824981</v>
      </c>
      <c r="AB175" s="30">
        <f t="shared" si="37"/>
        <v>-3.9274789427823946</v>
      </c>
    </row>
    <row r="177" spans="1:24" x14ac:dyDescent="0.25">
      <c r="A177" s="37">
        <v>1</v>
      </c>
      <c r="B177" s="42" t="s">
        <v>134</v>
      </c>
      <c r="C177" s="42" t="s">
        <v>108</v>
      </c>
      <c r="D177" s="42"/>
      <c r="E177" s="42"/>
      <c r="F177" s="42"/>
      <c r="G177" s="42"/>
      <c r="H177" s="42"/>
      <c r="I177" s="42"/>
      <c r="J177" s="42"/>
      <c r="K177" s="42"/>
      <c r="L177" s="42"/>
      <c r="M177" s="42"/>
      <c r="N177" s="42"/>
      <c r="O177" s="42"/>
      <c r="P177" s="42"/>
      <c r="Q177" s="42"/>
      <c r="R177" s="42"/>
      <c r="S177" s="42"/>
      <c r="T177" s="42"/>
      <c r="U177" s="42"/>
      <c r="V177" s="42"/>
      <c r="W177" s="42"/>
      <c r="X177" s="42"/>
    </row>
    <row r="178" spans="1:24" x14ac:dyDescent="0.25">
      <c r="A178" s="37">
        <v>283</v>
      </c>
      <c r="B178" s="42" t="s">
        <v>73</v>
      </c>
      <c r="C178" s="42">
        <v>2020</v>
      </c>
      <c r="D178" s="42">
        <v>2021</v>
      </c>
      <c r="E178" s="42">
        <v>2022</v>
      </c>
      <c r="F178" s="42">
        <v>2023</v>
      </c>
      <c r="G178" s="42">
        <v>2024</v>
      </c>
      <c r="H178" s="42">
        <v>2025</v>
      </c>
      <c r="I178" s="42">
        <v>2026</v>
      </c>
      <c r="J178" s="42">
        <v>2027</v>
      </c>
      <c r="K178" s="42">
        <v>2028</v>
      </c>
      <c r="L178" s="42">
        <v>2029</v>
      </c>
      <c r="M178" s="42">
        <v>2030</v>
      </c>
      <c r="N178" s="42">
        <v>2031</v>
      </c>
      <c r="O178" s="42">
        <v>2032</v>
      </c>
      <c r="P178" s="42">
        <v>2033</v>
      </c>
      <c r="Q178" s="42">
        <v>2034</v>
      </c>
      <c r="R178" s="42">
        <v>2035</v>
      </c>
      <c r="S178" s="42">
        <v>2036</v>
      </c>
      <c r="T178" s="42">
        <v>2037</v>
      </c>
      <c r="U178" s="42">
        <v>2038</v>
      </c>
      <c r="V178" s="42">
        <v>2039</v>
      </c>
      <c r="W178" s="42">
        <v>2040</v>
      </c>
      <c r="X178" s="42"/>
    </row>
    <row r="179" spans="1:24" x14ac:dyDescent="0.25">
      <c r="A179" s="37">
        <v>285</v>
      </c>
      <c r="B179" s="42" t="s">
        <v>74</v>
      </c>
      <c r="C179" s="24">
        <v>0</v>
      </c>
      <c r="D179" s="24">
        <v>1948.2765030496662</v>
      </c>
      <c r="E179" s="24">
        <v>1959.9628231193728</v>
      </c>
      <c r="F179" s="24">
        <v>1968.4956917416982</v>
      </c>
      <c r="G179" s="24">
        <v>1974.4316003485335</v>
      </c>
      <c r="H179" s="24">
        <v>1979.9965146674413</v>
      </c>
      <c r="I179" s="24">
        <v>1985.9324232742765</v>
      </c>
      <c r="J179" s="24">
        <v>1991.3118404492207</v>
      </c>
      <c r="K179" s="24">
        <v>1992.6103204569658</v>
      </c>
      <c r="L179" s="24">
        <v>1994.6507890405655</v>
      </c>
      <c r="M179" s="24">
        <v>1996.691257624165</v>
      </c>
      <c r="N179" s="24">
        <v>1997.8042404879466</v>
      </c>
      <c r="O179" s="24">
        <v>1997.0622519120923</v>
      </c>
      <c r="P179" s="24">
        <v>1995.5782747603835</v>
      </c>
      <c r="Q179" s="24">
        <v>1994.2797947526383</v>
      </c>
      <c r="R179" s="24">
        <v>1991.8683318811115</v>
      </c>
      <c r="S179" s="24">
        <v>1991.8683318811115</v>
      </c>
      <c r="T179" s="24">
        <v>1990.75534901733</v>
      </c>
      <c r="U179" s="24">
        <v>1987.6018975699487</v>
      </c>
      <c r="V179" s="24">
        <v>1986.4889147061672</v>
      </c>
      <c r="W179" s="24">
        <v>1983.5209604027496</v>
      </c>
      <c r="X179" s="24"/>
    </row>
    <row r="180" spans="1:24" x14ac:dyDescent="0.25">
      <c r="A180" s="37">
        <v>287</v>
      </c>
      <c r="B180" s="42" t="s">
        <v>74</v>
      </c>
      <c r="C180" s="24">
        <v>0</v>
      </c>
      <c r="D180" s="24">
        <v>1948.2765030496662</v>
      </c>
      <c r="E180" s="24">
        <v>1959.9628231193728</v>
      </c>
      <c r="F180" s="24">
        <v>1968.4956917416982</v>
      </c>
      <c r="G180" s="24">
        <v>1974.4316003485335</v>
      </c>
      <c r="H180" s="24">
        <v>1979.9965146674413</v>
      </c>
      <c r="I180" s="24">
        <v>1985.9324232742765</v>
      </c>
      <c r="J180" s="24">
        <v>1991.3118404492207</v>
      </c>
      <c r="K180" s="24">
        <v>1992.6103204569658</v>
      </c>
      <c r="L180" s="24">
        <v>1994.6507890405655</v>
      </c>
      <c r="M180" s="24">
        <v>1996.691257624165</v>
      </c>
      <c r="N180" s="24">
        <v>1997.8042404879466</v>
      </c>
      <c r="O180" s="24">
        <v>1997.0622519120923</v>
      </c>
      <c r="P180" s="24">
        <v>1995.5782747603835</v>
      </c>
      <c r="Q180" s="24">
        <v>1994.2797947526383</v>
      </c>
      <c r="R180" s="24">
        <v>1991.8683318811115</v>
      </c>
      <c r="S180" s="24">
        <v>1991.8683318811115</v>
      </c>
      <c r="T180" s="24">
        <v>1990.75534901733</v>
      </c>
      <c r="U180" s="24">
        <v>1987.6018975699487</v>
      </c>
      <c r="V180" s="24">
        <v>1986.4889147061672</v>
      </c>
      <c r="W180" s="24">
        <v>1983.5209604027496</v>
      </c>
      <c r="X180" s="24"/>
    </row>
    <row r="181" spans="1:24" x14ac:dyDescent="0.25">
      <c r="A181" s="37">
        <v>289</v>
      </c>
      <c r="B181" s="42" t="s">
        <v>77</v>
      </c>
      <c r="C181" s="24">
        <v>0</v>
      </c>
      <c r="D181" s="24">
        <v>11.686320069706653</v>
      </c>
      <c r="E181" s="24">
        <v>8.5328686223253953</v>
      </c>
      <c r="F181" s="24">
        <v>5.9359086068352553</v>
      </c>
      <c r="G181" s="24">
        <v>5.5649143189077677</v>
      </c>
      <c r="H181" s="24">
        <v>5.9359086068352553</v>
      </c>
      <c r="I181" s="24">
        <v>5.3794171749441375</v>
      </c>
      <c r="J181" s="24">
        <v>1.2984800077451837</v>
      </c>
      <c r="K181" s="24">
        <v>2.0404685835997043</v>
      </c>
      <c r="L181" s="24">
        <v>2.0404685835994769</v>
      </c>
      <c r="M181" s="24">
        <v>1.1129828637815535</v>
      </c>
      <c r="N181" s="24">
        <v>-0.74198857585429323</v>
      </c>
      <c r="O181" s="24">
        <v>-1.4839771517088138</v>
      </c>
      <c r="P181" s="24">
        <v>-1.2984800077451837</v>
      </c>
      <c r="Q181" s="24">
        <v>-2.4114628715267372</v>
      </c>
      <c r="R181" s="24">
        <v>0</v>
      </c>
      <c r="S181" s="24">
        <v>-1.1129828637815535</v>
      </c>
      <c r="T181" s="24">
        <v>-3.1534514473812578</v>
      </c>
      <c r="U181" s="24">
        <v>-1.1129828637815535</v>
      </c>
      <c r="V181" s="24">
        <v>-2.9679543034176277</v>
      </c>
      <c r="W181" s="24">
        <v>-1.8549714396358468</v>
      </c>
      <c r="X181" s="24"/>
    </row>
    <row r="182" spans="1:24" x14ac:dyDescent="0.25">
      <c r="A182" s="37">
        <v>299</v>
      </c>
      <c r="B182" s="42" t="s">
        <v>78</v>
      </c>
      <c r="C182" s="24">
        <v>0</v>
      </c>
      <c r="D182" s="24">
        <v>4</v>
      </c>
      <c r="E182" s="24">
        <v>4</v>
      </c>
      <c r="F182" s="24">
        <v>4</v>
      </c>
      <c r="G182" s="24">
        <v>4</v>
      </c>
      <c r="H182" s="24">
        <v>4</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row>
    <row r="183" spans="1:24" x14ac:dyDescent="0.25">
      <c r="A183" s="37">
        <v>301</v>
      </c>
      <c r="B183" s="42" t="s">
        <v>80</v>
      </c>
      <c r="C183" s="24">
        <v>0</v>
      </c>
      <c r="D183" s="24">
        <v>11.686320069706653</v>
      </c>
      <c r="E183" s="24">
        <v>8.5328686223253953</v>
      </c>
      <c r="F183" s="24">
        <v>5.9359086068352553</v>
      </c>
      <c r="G183" s="24">
        <v>5.5649143189077677</v>
      </c>
      <c r="H183" s="24">
        <v>5.9359086068352553</v>
      </c>
      <c r="I183" s="24">
        <v>5.3794171749441375</v>
      </c>
      <c r="J183" s="24">
        <v>1.2984800077451837</v>
      </c>
      <c r="K183" s="24">
        <v>2.0404685835997043</v>
      </c>
      <c r="L183" s="24">
        <v>2.0404685835994769</v>
      </c>
      <c r="M183" s="24">
        <v>1.1129828637815535</v>
      </c>
      <c r="N183" s="24">
        <v>-0.74198857585429323</v>
      </c>
      <c r="O183" s="24">
        <v>-1.4839771517088138</v>
      </c>
      <c r="P183" s="24">
        <v>-1.2984800077451837</v>
      </c>
      <c r="Q183" s="24">
        <v>-2.4114628715267372</v>
      </c>
      <c r="R183" s="24">
        <v>0</v>
      </c>
      <c r="S183" s="24">
        <v>-1.1129828637815535</v>
      </c>
      <c r="T183" s="24">
        <v>-3.1534514473812578</v>
      </c>
      <c r="U183" s="24">
        <v>-1.1129828637815535</v>
      </c>
      <c r="V183" s="24">
        <v>-2.9679543034176277</v>
      </c>
      <c r="W183" s="24">
        <v>-1.8549714396358468</v>
      </c>
      <c r="X183" s="24"/>
    </row>
    <row r="184" spans="1:24" x14ac:dyDescent="0.25">
      <c r="A184" s="37">
        <v>303</v>
      </c>
      <c r="B184" s="42" t="s">
        <v>81</v>
      </c>
      <c r="C184" s="24">
        <v>0</v>
      </c>
      <c r="D184" s="24">
        <v>17.286320069706655</v>
      </c>
      <c r="E184" s="24">
        <v>14.132868622325395</v>
      </c>
      <c r="F184" s="24">
        <v>11.535908606835255</v>
      </c>
      <c r="G184" s="24">
        <v>11.164914318907767</v>
      </c>
      <c r="H184" s="24">
        <v>11.535908606835255</v>
      </c>
      <c r="I184" s="24">
        <v>5.3794171749441375</v>
      </c>
      <c r="J184" s="24">
        <v>1.2984800077451837</v>
      </c>
      <c r="K184" s="24">
        <v>2.0404685835997043</v>
      </c>
      <c r="L184" s="24">
        <v>2.0404685835994769</v>
      </c>
      <c r="M184" s="24">
        <v>1.1129828637815535</v>
      </c>
      <c r="N184" s="24">
        <v>-0.74198857585429323</v>
      </c>
      <c r="O184" s="24">
        <v>-1.4839771517088138</v>
      </c>
      <c r="P184" s="24">
        <v>-1.2984800077451837</v>
      </c>
      <c r="Q184" s="24">
        <v>-2.4114628715267372</v>
      </c>
      <c r="R184" s="24">
        <v>0</v>
      </c>
      <c r="S184" s="24">
        <v>-1.1129828637815535</v>
      </c>
      <c r="T184" s="24">
        <v>-3.1534514473812578</v>
      </c>
      <c r="U184" s="24">
        <v>-1.1129828637815535</v>
      </c>
      <c r="V184" s="24">
        <v>-2.9679543034176277</v>
      </c>
      <c r="W184" s="24">
        <v>-1.8549714396358468</v>
      </c>
      <c r="X184" s="24"/>
    </row>
    <row r="185" spans="1:24" ht="21" customHeight="1" x14ac:dyDescent="0.25">
      <c r="B185" s="42"/>
      <c r="C185" s="26"/>
      <c r="D185" s="26"/>
      <c r="E185" s="26"/>
      <c r="F185" s="26"/>
      <c r="G185" s="26"/>
      <c r="H185" s="26"/>
      <c r="I185" s="26"/>
      <c r="J185" s="26"/>
      <c r="K185" s="26"/>
      <c r="L185" s="26"/>
      <c r="M185" s="26"/>
      <c r="N185" s="26"/>
      <c r="O185" s="26"/>
      <c r="P185" s="26"/>
      <c r="Q185" s="26"/>
      <c r="R185" s="26"/>
      <c r="S185" s="26"/>
      <c r="T185" s="26"/>
      <c r="U185" s="26"/>
      <c r="V185" s="26"/>
      <c r="W185" s="26"/>
      <c r="X185" s="26"/>
    </row>
    <row r="186" spans="1:24" x14ac:dyDescent="0.25">
      <c r="A186" s="37">
        <v>330</v>
      </c>
      <c r="B186" s="42" t="s">
        <v>82</v>
      </c>
      <c r="C186" s="36">
        <v>1.6E-2</v>
      </c>
      <c r="D186" s="36">
        <v>1.6E-2</v>
      </c>
      <c r="E186" s="36">
        <v>1.6E-2</v>
      </c>
      <c r="F186" s="36">
        <v>1.6E-2</v>
      </c>
      <c r="G186" s="36">
        <v>1.6E-2</v>
      </c>
      <c r="H186" s="36">
        <v>1.6E-2</v>
      </c>
      <c r="I186" s="36">
        <v>1.6E-2</v>
      </c>
      <c r="J186" s="36">
        <v>1.6E-2</v>
      </c>
      <c r="K186" s="36">
        <v>1.6E-2</v>
      </c>
      <c r="L186" s="36">
        <v>1.6E-2</v>
      </c>
      <c r="M186" s="36">
        <v>1.6E-2</v>
      </c>
      <c r="N186" s="36">
        <v>1.6E-2</v>
      </c>
      <c r="O186" s="36">
        <v>1.6E-2</v>
      </c>
      <c r="P186" s="36">
        <v>1.6E-2</v>
      </c>
      <c r="Q186" s="36">
        <v>1.6E-2</v>
      </c>
      <c r="R186" s="36">
        <v>1.6E-2</v>
      </c>
      <c r="S186" s="36">
        <v>1.6E-2</v>
      </c>
      <c r="T186" s="36">
        <v>1.6E-2</v>
      </c>
      <c r="U186" s="36">
        <v>1.6E-2</v>
      </c>
      <c r="V186" s="36">
        <v>1.6E-2</v>
      </c>
      <c r="W186" s="36">
        <v>1.6E-2</v>
      </c>
      <c r="X186" s="36"/>
    </row>
    <row r="187" spans="1:24" x14ac:dyDescent="0.25">
      <c r="A187" s="37">
        <v>331</v>
      </c>
      <c r="B187" s="42" t="s">
        <v>83</v>
      </c>
      <c r="C187" s="28">
        <v>164354.19</v>
      </c>
      <c r="D187" s="28">
        <v>166983.85704</v>
      </c>
      <c r="E187" s="28">
        <v>169655.59875264001</v>
      </c>
      <c r="F187" s="28">
        <v>172370.08833268227</v>
      </c>
      <c r="G187" s="28">
        <v>175128.00974600518</v>
      </c>
      <c r="H187" s="28">
        <v>177930.05790194127</v>
      </c>
      <c r="I187" s="28">
        <v>180776.93882837234</v>
      </c>
      <c r="J187" s="28">
        <v>183669.3698496263</v>
      </c>
      <c r="K187" s="28">
        <v>186608.0797672203</v>
      </c>
      <c r="L187" s="28">
        <v>189593.80904349583</v>
      </c>
      <c r="M187" s="28">
        <v>192627.30998819176</v>
      </c>
      <c r="N187" s="28">
        <v>195709.34694800284</v>
      </c>
      <c r="O187" s="28">
        <v>198840.69649917088</v>
      </c>
      <c r="P187" s="28">
        <v>202022.14764315763</v>
      </c>
      <c r="Q187" s="28">
        <v>205254.50200544816</v>
      </c>
      <c r="R187" s="28">
        <v>208538.57403753532</v>
      </c>
      <c r="S187" s="28">
        <v>211875.19122213588</v>
      </c>
      <c r="T187" s="28">
        <v>215265.19428169006</v>
      </c>
      <c r="U187" s="28">
        <v>218709.4373901971</v>
      </c>
      <c r="V187" s="28">
        <v>222208.78838844024</v>
      </c>
      <c r="W187" s="28">
        <v>225764.12900265527</v>
      </c>
      <c r="X187" s="28"/>
    </row>
    <row r="188" spans="1:24" x14ac:dyDescent="0.25">
      <c r="A188" s="37">
        <v>332</v>
      </c>
      <c r="B188" s="42" t="s">
        <v>84</v>
      </c>
      <c r="C188" s="28">
        <v>147000</v>
      </c>
      <c r="D188" s="28">
        <v>149352</v>
      </c>
      <c r="E188" s="28">
        <v>151741.63200000001</v>
      </c>
      <c r="F188" s="28">
        <v>154169.498112</v>
      </c>
      <c r="G188" s="28">
        <v>156636.210081792</v>
      </c>
      <c r="H188" s="28">
        <v>159142.38944310066</v>
      </c>
      <c r="I188" s="28">
        <v>161688.66767419028</v>
      </c>
      <c r="J188" s="28">
        <v>164275.68635697733</v>
      </c>
      <c r="K188" s="28">
        <v>166904.09733868897</v>
      </c>
      <c r="L188" s="28">
        <v>169574.56289610799</v>
      </c>
      <c r="M188" s="28">
        <v>172287.75590244573</v>
      </c>
      <c r="N188" s="28">
        <v>175044.35999688486</v>
      </c>
      <c r="O188" s="28">
        <v>177845.06975683503</v>
      </c>
      <c r="P188" s="28">
        <v>180690.59087294439</v>
      </c>
      <c r="Q188" s="28">
        <v>183581.6403269115</v>
      </c>
      <c r="R188" s="28">
        <v>186518.94657214207</v>
      </c>
      <c r="S188" s="28">
        <v>189503.24971729633</v>
      </c>
      <c r="T188" s="28">
        <v>192535.30171277307</v>
      </c>
      <c r="U188" s="28">
        <v>195615.86654017743</v>
      </c>
      <c r="V188" s="28">
        <v>198745.72040482028</v>
      </c>
      <c r="W188" s="28">
        <v>201925.65193129741</v>
      </c>
      <c r="X188" s="28"/>
    </row>
    <row r="189" spans="1:24" x14ac:dyDescent="0.25">
      <c r="A189" s="37">
        <v>336</v>
      </c>
      <c r="B189" s="42" t="s">
        <v>85</v>
      </c>
      <c r="C189" s="28">
        <v>106888.78311511771</v>
      </c>
      <c r="D189" s="28">
        <v>108599.00364495964</v>
      </c>
      <c r="E189" s="28">
        <v>110336.58770327903</v>
      </c>
      <c r="F189" s="28">
        <v>112101.97310653175</v>
      </c>
      <c r="G189" s="28">
        <v>113895.60467623589</v>
      </c>
      <c r="H189" s="28">
        <v>115717.93435105572</v>
      </c>
      <c r="I189" s="28">
        <v>117569.42130067266</v>
      </c>
      <c r="J189" s="28">
        <v>119450.53204148347</v>
      </c>
      <c r="K189" s="28">
        <v>121361.74055414705</v>
      </c>
      <c r="L189" s="28">
        <v>123303.52840301345</v>
      </c>
      <c r="M189" s="28">
        <v>125276.38485746172</v>
      </c>
      <c r="N189" s="28">
        <v>127280.80701518116</v>
      </c>
      <c r="O189" s="28">
        <v>129317.29992742435</v>
      </c>
      <c r="P189" s="28">
        <v>131386.37672626271</v>
      </c>
      <c r="Q189" s="28">
        <v>133488.55875388297</v>
      </c>
      <c r="R189" s="28">
        <v>135624.37569394516</v>
      </c>
      <c r="S189" s="28">
        <v>137794.36570504811</v>
      </c>
      <c r="T189" s="28">
        <v>139999.07555632893</v>
      </c>
      <c r="U189" s="28">
        <v>142239.06076523024</v>
      </c>
      <c r="V189" s="28">
        <v>144514.88573747399</v>
      </c>
      <c r="W189" s="28">
        <v>146827.12390927391</v>
      </c>
      <c r="X189" s="28"/>
    </row>
    <row r="190" spans="1:24" x14ac:dyDescent="0.25">
      <c r="B190" s="42"/>
      <c r="C190" s="26"/>
      <c r="D190" s="26"/>
      <c r="E190" s="26"/>
      <c r="F190" s="26"/>
      <c r="G190" s="26"/>
      <c r="H190" s="26"/>
      <c r="I190" s="26"/>
      <c r="J190" s="26"/>
      <c r="K190" s="26"/>
      <c r="L190" s="26"/>
      <c r="M190" s="26"/>
      <c r="N190" s="26"/>
      <c r="O190" s="26"/>
      <c r="P190" s="26"/>
      <c r="Q190" s="26"/>
      <c r="R190" s="26"/>
      <c r="S190" s="26"/>
      <c r="T190" s="26"/>
      <c r="U190" s="26"/>
      <c r="V190" s="26"/>
      <c r="W190" s="26"/>
      <c r="X190" s="26"/>
    </row>
    <row r="191" spans="1:24" x14ac:dyDescent="0.25">
      <c r="A191" s="37">
        <v>339</v>
      </c>
      <c r="B191" s="42" t="s">
        <v>86</v>
      </c>
      <c r="C191" s="24">
        <v>0</v>
      </c>
      <c r="D191" s="24">
        <v>9.9333720592506545</v>
      </c>
      <c r="E191" s="24">
        <v>7.3382670151998397</v>
      </c>
      <c r="F191" s="24">
        <v>5.1048814018783197</v>
      </c>
      <c r="G191" s="24">
        <v>4.7858263142606798</v>
      </c>
      <c r="H191" s="24">
        <v>5.1642404879466719</v>
      </c>
      <c r="I191" s="24">
        <v>4.6800929422013997</v>
      </c>
      <c r="J191" s="24">
        <v>1.1426624068157616</v>
      </c>
      <c r="K191" s="24">
        <v>1.7956123535677397</v>
      </c>
      <c r="L191" s="24">
        <v>1.7956123535675397</v>
      </c>
      <c r="M191" s="24">
        <v>0.99055474876558269</v>
      </c>
      <c r="N191" s="24">
        <v>-0.660369832510321</v>
      </c>
      <c r="O191" s="24">
        <v>-1.3207396650208443</v>
      </c>
      <c r="P191" s="24">
        <v>-1.1686320069706653</v>
      </c>
      <c r="Q191" s="24">
        <v>-2.1703165843740635</v>
      </c>
      <c r="R191" s="24">
        <v>0</v>
      </c>
      <c r="S191" s="24">
        <v>-1.0016845774033982</v>
      </c>
      <c r="T191" s="24">
        <v>-2.8381063026431321</v>
      </c>
      <c r="U191" s="24">
        <v>-1.0016845774033982</v>
      </c>
      <c r="V191" s="24">
        <v>-2.6711588730758651</v>
      </c>
      <c r="W191" s="24">
        <v>-1.6694742956722621</v>
      </c>
      <c r="X191" s="24"/>
    </row>
    <row r="192" spans="1:24" x14ac:dyDescent="0.25">
      <c r="A192" s="37">
        <v>340</v>
      </c>
      <c r="B192" s="42" t="s">
        <v>87</v>
      </c>
      <c r="C192" s="24">
        <v>0</v>
      </c>
      <c r="D192" s="24">
        <v>7.3529480104559974</v>
      </c>
      <c r="E192" s="24">
        <v>6.7946016071255553</v>
      </c>
      <c r="F192" s="24">
        <v>6.4310272049569353</v>
      </c>
      <c r="G192" s="24">
        <v>6.3790880046470875</v>
      </c>
      <c r="H192" s="24">
        <v>6.3716681188885831</v>
      </c>
      <c r="I192" s="24">
        <v>0.69932423274273792</v>
      </c>
      <c r="J192" s="24">
        <v>0.15581760092942204</v>
      </c>
      <c r="K192" s="24">
        <v>0.24485623003196452</v>
      </c>
      <c r="L192" s="24">
        <v>0.24485623003193724</v>
      </c>
      <c r="M192" s="24">
        <v>0.1224281150159709</v>
      </c>
      <c r="N192" s="24">
        <v>-8.1618743343972261E-2</v>
      </c>
      <c r="O192" s="24">
        <v>-0.16323748668796953</v>
      </c>
      <c r="P192" s="24">
        <v>-0.12984800077451836</v>
      </c>
      <c r="Q192" s="24">
        <v>-0.24114628715267372</v>
      </c>
      <c r="R192" s="24">
        <v>0</v>
      </c>
      <c r="S192" s="24">
        <v>-0.11129828637815535</v>
      </c>
      <c r="T192" s="24">
        <v>-0.3153451447381258</v>
      </c>
      <c r="U192" s="24">
        <v>-0.11129828637815535</v>
      </c>
      <c r="V192" s="24">
        <v>-0.29679543034176276</v>
      </c>
      <c r="W192" s="24">
        <v>-0.18549714396358469</v>
      </c>
      <c r="X192" s="24"/>
    </row>
    <row r="193" spans="1:28" x14ac:dyDescent="0.25">
      <c r="B193" s="42"/>
      <c r="C193" s="26"/>
      <c r="D193" s="26"/>
      <c r="E193" s="26"/>
      <c r="F193" s="26"/>
      <c r="G193" s="26"/>
      <c r="H193" s="26"/>
      <c r="I193" s="26"/>
      <c r="J193" s="26"/>
      <c r="K193" s="26"/>
      <c r="L193" s="26"/>
      <c r="M193" s="26"/>
      <c r="N193" s="26"/>
      <c r="O193" s="26"/>
      <c r="P193" s="26"/>
      <c r="Q193" s="26"/>
      <c r="R193" s="26"/>
      <c r="S193" s="26"/>
      <c r="T193" s="26"/>
      <c r="U193" s="26"/>
      <c r="V193" s="26"/>
      <c r="W193" s="26"/>
      <c r="X193" s="26"/>
    </row>
    <row r="194" spans="1:28" x14ac:dyDescent="0.25">
      <c r="A194" s="37">
        <v>366</v>
      </c>
      <c r="B194" s="42" t="s">
        <v>88</v>
      </c>
      <c r="C194" s="36">
        <v>1.6E-2</v>
      </c>
      <c r="D194" s="36">
        <v>1.6E-2</v>
      </c>
      <c r="E194" s="36">
        <v>1.6E-2</v>
      </c>
      <c r="F194" s="36">
        <v>1.6E-2</v>
      </c>
      <c r="G194" s="36">
        <v>1.6E-2</v>
      </c>
      <c r="H194" s="36">
        <v>1.6E-2</v>
      </c>
      <c r="I194" s="36">
        <v>1.6E-2</v>
      </c>
      <c r="J194" s="36">
        <v>1.6E-2</v>
      </c>
      <c r="K194" s="36">
        <v>1.6E-2</v>
      </c>
      <c r="L194" s="36">
        <v>1.6E-2</v>
      </c>
      <c r="M194" s="36">
        <v>1.6E-2</v>
      </c>
      <c r="N194" s="36">
        <v>1.6E-2</v>
      </c>
      <c r="O194" s="36">
        <v>1.6E-2</v>
      </c>
      <c r="P194" s="36">
        <v>1.6E-2</v>
      </c>
      <c r="Q194" s="36">
        <v>1.6E-2</v>
      </c>
      <c r="R194" s="36">
        <v>1.6E-2</v>
      </c>
      <c r="S194" s="36">
        <v>1.6E-2</v>
      </c>
      <c r="T194" s="36">
        <v>1.6E-2</v>
      </c>
      <c r="U194" s="36">
        <v>1.6E-2</v>
      </c>
      <c r="V194" s="36">
        <v>1.6E-2</v>
      </c>
      <c r="W194" s="36">
        <v>1.6E-2</v>
      </c>
      <c r="X194" s="36"/>
    </row>
    <row r="195" spans="1:28" x14ac:dyDescent="0.25">
      <c r="A195" s="37">
        <v>368</v>
      </c>
      <c r="B195" s="42" t="s">
        <v>89</v>
      </c>
      <c r="C195" s="28">
        <v>122.30769230769231</v>
      </c>
      <c r="D195" s="28">
        <v>124.26461538461538</v>
      </c>
      <c r="E195" s="28">
        <v>126.25284923076923</v>
      </c>
      <c r="F195" s="28">
        <v>128.27289481846154</v>
      </c>
      <c r="G195" s="28">
        <v>130.32526113555693</v>
      </c>
      <c r="H195" s="28">
        <v>132.41046531372584</v>
      </c>
      <c r="I195" s="28">
        <v>134.52903275874544</v>
      </c>
      <c r="J195" s="28">
        <v>136.68149728288537</v>
      </c>
      <c r="K195" s="28">
        <v>138.86840123941155</v>
      </c>
      <c r="L195" s="28">
        <v>141.09029565924214</v>
      </c>
      <c r="M195" s="28">
        <v>143.34774038979003</v>
      </c>
      <c r="N195" s="28">
        <v>145.64130423602668</v>
      </c>
      <c r="O195" s="28">
        <v>147.9715651038031</v>
      </c>
      <c r="P195" s="28">
        <v>150.33911014546396</v>
      </c>
      <c r="Q195" s="28">
        <v>152.7445359077914</v>
      </c>
      <c r="R195" s="28">
        <v>155.18844848231606</v>
      </c>
      <c r="S195" s="28">
        <v>157.67146365803313</v>
      </c>
      <c r="T195" s="28">
        <v>160.19420707656167</v>
      </c>
      <c r="U195" s="28">
        <v>162.75731438978664</v>
      </c>
      <c r="V195" s="28">
        <v>165.36143142002322</v>
      </c>
      <c r="W195" s="28">
        <v>168.00721432274361</v>
      </c>
      <c r="X195" s="28"/>
    </row>
    <row r="196" spans="1:28" x14ac:dyDescent="0.25">
      <c r="A196" s="37">
        <v>369</v>
      </c>
      <c r="B196" s="42" t="s">
        <v>90</v>
      </c>
      <c r="C196" s="28">
        <v>110.76923076923077</v>
      </c>
      <c r="D196" s="28">
        <v>112.54153846153847</v>
      </c>
      <c r="E196" s="28">
        <v>114.34220307692308</v>
      </c>
      <c r="F196" s="28">
        <v>116.17167832615385</v>
      </c>
      <c r="G196" s="28">
        <v>118.03042517937232</v>
      </c>
      <c r="H196" s="28">
        <v>119.91891198224228</v>
      </c>
      <c r="I196" s="28">
        <v>121.83761457395816</v>
      </c>
      <c r="J196" s="28">
        <v>123.78701640714149</v>
      </c>
      <c r="K196" s="28">
        <v>125.76760866965576</v>
      </c>
      <c r="L196" s="28">
        <v>127.77989040837025</v>
      </c>
      <c r="M196" s="28">
        <v>129.82436865490416</v>
      </c>
      <c r="N196" s="28">
        <v>131.90155855338264</v>
      </c>
      <c r="O196" s="28">
        <v>134.01198349023676</v>
      </c>
      <c r="P196" s="28">
        <v>136.15617522608053</v>
      </c>
      <c r="Q196" s="28">
        <v>138.33467402969782</v>
      </c>
      <c r="R196" s="28">
        <v>140.54802881417299</v>
      </c>
      <c r="S196" s="28">
        <v>142.79679727519976</v>
      </c>
      <c r="T196" s="28">
        <v>145.08154603160295</v>
      </c>
      <c r="U196" s="28">
        <v>147.40285076810861</v>
      </c>
      <c r="V196" s="28">
        <v>149.76129638039833</v>
      </c>
      <c r="W196" s="28">
        <v>152.15747712248472</v>
      </c>
      <c r="X196" s="28"/>
    </row>
    <row r="197" spans="1:28" x14ac:dyDescent="0.25">
      <c r="A197" s="37">
        <v>370</v>
      </c>
      <c r="B197" s="42" t="s">
        <v>91</v>
      </c>
      <c r="C197" s="28">
        <v>6360</v>
      </c>
      <c r="D197" s="28">
        <v>6461.76</v>
      </c>
      <c r="E197" s="28">
        <v>6565.1481599999997</v>
      </c>
      <c r="F197" s="28">
        <v>6670.1905305600003</v>
      </c>
      <c r="G197" s="28">
        <v>6776.9135790489599</v>
      </c>
      <c r="H197" s="28">
        <v>6885.3441963137439</v>
      </c>
      <c r="I197" s="28">
        <v>6995.5097034547634</v>
      </c>
      <c r="J197" s="28">
        <v>7107.4378587100391</v>
      </c>
      <c r="K197" s="28">
        <v>7221.1568644494009</v>
      </c>
      <c r="L197" s="28">
        <v>7336.6953742805917</v>
      </c>
      <c r="M197" s="28">
        <v>7454.0825002690817</v>
      </c>
      <c r="N197" s="28">
        <v>7573.3478202733877</v>
      </c>
      <c r="O197" s="28">
        <v>7694.5213853977612</v>
      </c>
      <c r="P197" s="28">
        <v>7817.6337275641263</v>
      </c>
      <c r="Q197" s="28">
        <v>7942.7158672051528</v>
      </c>
      <c r="R197" s="28">
        <v>8069.7993210804352</v>
      </c>
      <c r="S197" s="28">
        <v>8198.9161102177222</v>
      </c>
      <c r="T197" s="28">
        <v>8330.098767981206</v>
      </c>
      <c r="U197" s="28">
        <v>8463.3803482689054</v>
      </c>
      <c r="V197" s="28">
        <v>8598.7944338412071</v>
      </c>
      <c r="W197" s="28">
        <v>8736.3751447826671</v>
      </c>
      <c r="X197" s="28"/>
    </row>
    <row r="198" spans="1:28" x14ac:dyDescent="0.25">
      <c r="B198" s="42"/>
      <c r="C198" s="26"/>
      <c r="D198" s="26"/>
      <c r="E198" s="26"/>
      <c r="F198" s="26"/>
      <c r="G198" s="26"/>
      <c r="H198" s="26"/>
      <c r="I198" s="26"/>
      <c r="J198" s="26"/>
      <c r="K198" s="26"/>
      <c r="L198" s="26"/>
      <c r="M198" s="26"/>
      <c r="N198" s="26"/>
      <c r="O198" s="26"/>
      <c r="P198" s="26"/>
      <c r="Q198" s="26"/>
      <c r="R198" s="26"/>
      <c r="S198" s="26"/>
      <c r="T198" s="26"/>
      <c r="U198" s="26"/>
      <c r="V198" s="26"/>
      <c r="W198" s="26"/>
      <c r="X198" s="26"/>
      <c r="Y198" s="21" t="s">
        <v>71</v>
      </c>
      <c r="Z198" s="21" t="s">
        <v>72</v>
      </c>
      <c r="AA198" s="73" t="s">
        <v>184</v>
      </c>
      <c r="AB198" s="73" t="s">
        <v>185</v>
      </c>
    </row>
    <row r="199" spans="1:28" x14ac:dyDescent="0.25">
      <c r="A199" s="37">
        <v>380</v>
      </c>
      <c r="B199" s="42" t="s">
        <v>37</v>
      </c>
      <c r="C199" s="24">
        <v>0</v>
      </c>
      <c r="D199" s="24">
        <v>6.7686320069706651</v>
      </c>
      <c r="E199" s="24">
        <v>6.4532868622325381</v>
      </c>
      <c r="F199" s="24">
        <v>6.1935908606835248</v>
      </c>
      <c r="G199" s="24">
        <v>6.1564914318907764</v>
      </c>
      <c r="H199" s="24">
        <v>6.1935908606835257</v>
      </c>
      <c r="I199" s="24">
        <v>0.53794171749441322</v>
      </c>
      <c r="J199" s="24">
        <v>0.12984800077451841</v>
      </c>
      <c r="K199" s="24">
        <v>0.20404685835997038</v>
      </c>
      <c r="L199" s="24">
        <v>0.20404685835994774</v>
      </c>
      <c r="M199" s="24">
        <v>0.11129828637815531</v>
      </c>
      <c r="N199" s="24">
        <v>-7.4198857585429323E-2</v>
      </c>
      <c r="O199" s="24">
        <v>-0.14839771517088129</v>
      </c>
      <c r="P199" s="24">
        <v>-0.12984800077451841</v>
      </c>
      <c r="Q199" s="24">
        <v>-0.24114628715267372</v>
      </c>
      <c r="R199" s="24">
        <v>0</v>
      </c>
      <c r="S199" s="24">
        <v>-0.11129828637815531</v>
      </c>
      <c r="T199" s="24">
        <v>-0.31534514473812547</v>
      </c>
      <c r="U199" s="24">
        <v>-0.11129828637815531</v>
      </c>
      <c r="V199" s="24">
        <v>-0.29679543034176259</v>
      </c>
      <c r="W199" s="24">
        <v>-0.18549714396358463</v>
      </c>
      <c r="X199" s="24"/>
      <c r="Y199" s="30">
        <f>SUM(D199:H199)</f>
        <v>31.765592022461032</v>
      </c>
      <c r="Z199" s="30">
        <f>SUM(I199:M199)</f>
        <v>1.1871817213670051</v>
      </c>
      <c r="AA199" s="30">
        <f>SUM(O199:S199)</f>
        <v>-0.63069028947622874</v>
      </c>
      <c r="AB199" s="30">
        <f>SUM(S199:W199)</f>
        <v>-1.0202342917997833</v>
      </c>
    </row>
    <row r="200" spans="1:28" x14ac:dyDescent="0.25">
      <c r="A200" s="37">
        <v>381</v>
      </c>
      <c r="B200" s="42" t="s">
        <v>75</v>
      </c>
      <c r="C200" s="24">
        <v>0</v>
      </c>
      <c r="D200" s="24">
        <v>0.23372640139413306</v>
      </c>
      <c r="E200" s="24">
        <v>8.5328686223253958E-2</v>
      </c>
      <c r="F200" s="24">
        <v>5.9359086068352551E-2</v>
      </c>
      <c r="G200" s="24">
        <v>0</v>
      </c>
      <c r="H200" s="24">
        <v>0</v>
      </c>
      <c r="I200" s="24">
        <v>0</v>
      </c>
      <c r="J200" s="24">
        <v>0</v>
      </c>
      <c r="K200" s="24">
        <v>0</v>
      </c>
      <c r="L200" s="24">
        <v>0</v>
      </c>
      <c r="M200" s="24">
        <v>0</v>
      </c>
      <c r="N200" s="24">
        <v>0</v>
      </c>
      <c r="O200" s="24">
        <v>0</v>
      </c>
      <c r="P200" s="24">
        <v>0</v>
      </c>
      <c r="Q200" s="24">
        <v>0</v>
      </c>
      <c r="R200" s="24">
        <v>0</v>
      </c>
      <c r="S200" s="24">
        <v>0</v>
      </c>
      <c r="T200" s="24">
        <v>0</v>
      </c>
      <c r="U200" s="24">
        <v>0</v>
      </c>
      <c r="V200" s="24">
        <v>0</v>
      </c>
      <c r="W200" s="24">
        <v>0</v>
      </c>
      <c r="X200" s="24"/>
      <c r="Y200" s="30">
        <f t="shared" ref="Y200:Y202" si="38">SUM(D200:H200)</f>
        <v>0.37841417368573954</v>
      </c>
      <c r="Z200" s="30">
        <f t="shared" ref="Z200:Z202" si="39">SUM(I200:M200)</f>
        <v>0</v>
      </c>
      <c r="AA200" s="30">
        <f t="shared" ref="AA200:AA202" si="40">SUM(O200:S200)</f>
        <v>0</v>
      </c>
      <c r="AB200" s="30">
        <f t="shared" ref="AB200:AB202" si="41">SUM(S200:W200)</f>
        <v>0</v>
      </c>
    </row>
    <row r="201" spans="1:28" x14ac:dyDescent="0.25">
      <c r="A201" s="37">
        <v>382</v>
      </c>
      <c r="B201" s="42" t="s">
        <v>76</v>
      </c>
      <c r="C201" s="24">
        <v>0</v>
      </c>
      <c r="D201" s="24">
        <v>4.3239384257914635</v>
      </c>
      <c r="E201" s="24">
        <v>3.1912928647496983</v>
      </c>
      <c r="F201" s="24">
        <v>2.2200298189563852</v>
      </c>
      <c r="G201" s="24">
        <v>2.1369270984605833</v>
      </c>
      <c r="H201" s="24">
        <v>2.243773453383727</v>
      </c>
      <c r="I201" s="24">
        <v>2.0334196921288847</v>
      </c>
      <c r="J201" s="24">
        <v>0.48303456288120838</v>
      </c>
      <c r="K201" s="24">
        <v>0.75905431309909011</v>
      </c>
      <c r="L201" s="24">
        <v>0.75905431309900551</v>
      </c>
      <c r="M201" s="24">
        <v>0.40735172814404863</v>
      </c>
      <c r="N201" s="24">
        <v>-0.27156781876267133</v>
      </c>
      <c r="O201" s="24">
        <v>-0.54313563752542604</v>
      </c>
      <c r="P201" s="24">
        <v>-0.46745280278826618</v>
      </c>
      <c r="Q201" s="24">
        <v>-0.8681266337496254</v>
      </c>
      <c r="R201" s="24">
        <v>0</v>
      </c>
      <c r="S201" s="24">
        <v>-0.40067383096135933</v>
      </c>
      <c r="T201" s="24">
        <v>-1.135242521057253</v>
      </c>
      <c r="U201" s="24">
        <v>-0.40067383096135933</v>
      </c>
      <c r="V201" s="24">
        <v>-1.068463549230346</v>
      </c>
      <c r="W201" s="24">
        <v>-0.66778971826890499</v>
      </c>
      <c r="X201" s="24"/>
      <c r="Y201" s="30">
        <f t="shared" si="38"/>
        <v>14.115961661341856</v>
      </c>
      <c r="Z201" s="30">
        <f t="shared" si="39"/>
        <v>4.4419146093522368</v>
      </c>
      <c r="AA201" s="30">
        <f t="shared" si="40"/>
        <v>-2.2793889050246769</v>
      </c>
      <c r="AB201" s="30">
        <f t="shared" si="41"/>
        <v>-3.6728434504792222</v>
      </c>
    </row>
    <row r="202" spans="1:28" x14ac:dyDescent="0.25">
      <c r="A202" s="37">
        <v>383</v>
      </c>
      <c r="B202" s="42" t="s">
        <v>40</v>
      </c>
      <c r="C202" s="24">
        <v>0</v>
      </c>
      <c r="D202" s="24">
        <v>5.9600232355503922</v>
      </c>
      <c r="E202" s="24">
        <v>4.4029602091199038</v>
      </c>
      <c r="F202" s="24">
        <v>3.0629288411269919</v>
      </c>
      <c r="G202" s="24">
        <v>2.8714957885564076</v>
      </c>
      <c r="H202" s="24">
        <v>3.0985442927680031</v>
      </c>
      <c r="I202" s="24">
        <v>2.8080557653208396</v>
      </c>
      <c r="J202" s="24">
        <v>0.68559744408945689</v>
      </c>
      <c r="K202" s="24">
        <v>1.0773674121406438</v>
      </c>
      <c r="L202" s="24">
        <v>1.0773674121405237</v>
      </c>
      <c r="M202" s="24">
        <v>0.59433284925934959</v>
      </c>
      <c r="N202" s="24">
        <v>-0.39622189950619258</v>
      </c>
      <c r="O202" s="24">
        <v>-0.7924437990125065</v>
      </c>
      <c r="P202" s="24">
        <v>-0.7011792041823991</v>
      </c>
      <c r="Q202" s="24">
        <v>-1.3021899506244381</v>
      </c>
      <c r="R202" s="24">
        <v>0</v>
      </c>
      <c r="S202" s="24">
        <v>-0.60101074644203889</v>
      </c>
      <c r="T202" s="24">
        <v>-1.7028637815858791</v>
      </c>
      <c r="U202" s="24">
        <v>-0.60101074644203889</v>
      </c>
      <c r="V202" s="24">
        <v>-1.602695323845519</v>
      </c>
      <c r="W202" s="24">
        <v>-1.0016845774033571</v>
      </c>
      <c r="X202" s="24"/>
      <c r="Y202" s="30">
        <f t="shared" si="38"/>
        <v>19.395952367121698</v>
      </c>
      <c r="Z202" s="30">
        <f t="shared" si="39"/>
        <v>6.2427208829508141</v>
      </c>
      <c r="AA202" s="30">
        <f t="shared" si="40"/>
        <v>-3.3968237002613826</v>
      </c>
      <c r="AB202" s="30">
        <f t="shared" si="41"/>
        <v>-5.5092651757188333</v>
      </c>
    </row>
    <row r="204" spans="1:28" x14ac:dyDescent="0.25">
      <c r="A204" s="37">
        <v>1</v>
      </c>
      <c r="B204" s="42" t="s">
        <v>135</v>
      </c>
      <c r="C204" s="42" t="s">
        <v>109</v>
      </c>
      <c r="D204" s="42"/>
      <c r="E204" s="42"/>
      <c r="F204" s="42"/>
      <c r="G204" s="42"/>
      <c r="H204" s="42"/>
      <c r="I204" s="42"/>
      <c r="J204" s="42"/>
      <c r="K204" s="42"/>
      <c r="L204" s="42"/>
      <c r="M204" s="42"/>
      <c r="N204" s="42"/>
      <c r="O204" s="42"/>
      <c r="P204" s="42"/>
      <c r="Q204" s="42"/>
      <c r="R204" s="42"/>
      <c r="S204" s="42"/>
      <c r="T204" s="42"/>
      <c r="U204" s="42"/>
      <c r="V204" s="42"/>
      <c r="W204" s="42"/>
      <c r="X204" s="42"/>
    </row>
    <row r="205" spans="1:28" x14ac:dyDescent="0.25">
      <c r="A205" s="37">
        <v>283</v>
      </c>
      <c r="B205" s="42" t="s">
        <v>73</v>
      </c>
      <c r="C205" s="42">
        <v>2020</v>
      </c>
      <c r="D205" s="42">
        <v>2021</v>
      </c>
      <c r="E205" s="42">
        <v>2022</v>
      </c>
      <c r="F205" s="42">
        <v>2023</v>
      </c>
      <c r="G205" s="42">
        <v>2024</v>
      </c>
      <c r="H205" s="42">
        <v>2025</v>
      </c>
      <c r="I205" s="42">
        <v>2026</v>
      </c>
      <c r="J205" s="42">
        <v>2027</v>
      </c>
      <c r="K205" s="42">
        <v>2028</v>
      </c>
      <c r="L205" s="42">
        <v>2029</v>
      </c>
      <c r="M205" s="42">
        <v>2030</v>
      </c>
      <c r="N205" s="42">
        <v>2031</v>
      </c>
      <c r="O205" s="42">
        <v>2032</v>
      </c>
      <c r="P205" s="42">
        <v>2033</v>
      </c>
      <c r="Q205" s="42">
        <v>2034</v>
      </c>
      <c r="R205" s="42">
        <v>2035</v>
      </c>
      <c r="S205" s="42">
        <v>2036</v>
      </c>
      <c r="T205" s="42">
        <v>2037</v>
      </c>
      <c r="U205" s="42">
        <v>2038</v>
      </c>
      <c r="V205" s="42">
        <v>2039</v>
      </c>
      <c r="W205" s="42">
        <v>2040</v>
      </c>
      <c r="X205" s="42"/>
    </row>
    <row r="206" spans="1:28" x14ac:dyDescent="0.25">
      <c r="A206" s="37">
        <v>285</v>
      </c>
      <c r="B206" s="42" t="s">
        <v>74</v>
      </c>
      <c r="C206" s="24">
        <v>0</v>
      </c>
      <c r="D206" s="24">
        <v>899.90851002033105</v>
      </c>
      <c r="E206" s="24">
        <v>905.30641882079578</v>
      </c>
      <c r="F206" s="24">
        <v>909.24774905605568</v>
      </c>
      <c r="G206" s="24">
        <v>911.98954400232344</v>
      </c>
      <c r="H206" s="24">
        <v>914.55997676444952</v>
      </c>
      <c r="I206" s="24">
        <v>917.30177171071728</v>
      </c>
      <c r="J206" s="24">
        <v>919.78652338077256</v>
      </c>
      <c r="K206" s="24">
        <v>920.38629102526863</v>
      </c>
      <c r="L206" s="24">
        <v>921.32878303804819</v>
      </c>
      <c r="M206" s="24">
        <v>922.27127505082774</v>
      </c>
      <c r="N206" s="24">
        <v>922.78536160325291</v>
      </c>
      <c r="O206" s="24">
        <v>922.44263723496942</v>
      </c>
      <c r="P206" s="24">
        <v>921.75718849840246</v>
      </c>
      <c r="Q206" s="24">
        <v>921.15742085390639</v>
      </c>
      <c r="R206" s="24">
        <v>920.04356665698515</v>
      </c>
      <c r="S206" s="24">
        <v>920.04356665698515</v>
      </c>
      <c r="T206" s="24">
        <v>919.52948010455987</v>
      </c>
      <c r="U206" s="24">
        <v>918.07290153935514</v>
      </c>
      <c r="V206" s="24">
        <v>917.55881498692997</v>
      </c>
      <c r="W206" s="24">
        <v>916.18791751379604</v>
      </c>
      <c r="X206" s="24"/>
    </row>
    <row r="207" spans="1:28" x14ac:dyDescent="0.25">
      <c r="A207" s="37">
        <v>287</v>
      </c>
      <c r="B207" s="42" t="s">
        <v>74</v>
      </c>
      <c r="C207" s="24">
        <v>0</v>
      </c>
      <c r="D207" s="24">
        <v>899.90851002033105</v>
      </c>
      <c r="E207" s="24">
        <v>905.30641882079578</v>
      </c>
      <c r="F207" s="24">
        <v>909.24774905605568</v>
      </c>
      <c r="G207" s="24">
        <v>911.98954400232344</v>
      </c>
      <c r="H207" s="24">
        <v>914.55997676444952</v>
      </c>
      <c r="I207" s="24">
        <v>917.30177171071728</v>
      </c>
      <c r="J207" s="24">
        <v>919.78652338077256</v>
      </c>
      <c r="K207" s="24">
        <v>920.38629102526863</v>
      </c>
      <c r="L207" s="24">
        <v>921.32878303804819</v>
      </c>
      <c r="M207" s="24">
        <v>922.27127505082774</v>
      </c>
      <c r="N207" s="24">
        <v>922.78536160325291</v>
      </c>
      <c r="O207" s="24">
        <v>922.44263723496942</v>
      </c>
      <c r="P207" s="24">
        <v>921.75718849840246</v>
      </c>
      <c r="Q207" s="24">
        <v>921.15742085390639</v>
      </c>
      <c r="R207" s="24">
        <v>920.04356665698515</v>
      </c>
      <c r="S207" s="24">
        <v>920.04356665698515</v>
      </c>
      <c r="T207" s="24">
        <v>919.52948010455987</v>
      </c>
      <c r="U207" s="24">
        <v>918.07290153935514</v>
      </c>
      <c r="V207" s="24">
        <v>917.55881498692997</v>
      </c>
      <c r="W207" s="24">
        <v>916.18791751379604</v>
      </c>
      <c r="X207" s="24"/>
    </row>
    <row r="208" spans="1:28" x14ac:dyDescent="0.25">
      <c r="A208" s="37">
        <v>289</v>
      </c>
      <c r="B208" s="42" t="s">
        <v>77</v>
      </c>
      <c r="C208" s="24">
        <v>0</v>
      </c>
      <c r="D208" s="24">
        <v>5.3979088004647338</v>
      </c>
      <c r="E208" s="24">
        <v>3.9413302352598976</v>
      </c>
      <c r="F208" s="24">
        <v>2.7417949462677598</v>
      </c>
      <c r="G208" s="24">
        <v>2.5704327621260745</v>
      </c>
      <c r="H208" s="24">
        <v>2.7417949462677598</v>
      </c>
      <c r="I208" s="24">
        <v>2.4847516700552887</v>
      </c>
      <c r="J208" s="24">
        <v>0.5997676444960689</v>
      </c>
      <c r="K208" s="24">
        <v>0.94249201277955308</v>
      </c>
      <c r="L208" s="24">
        <v>0.94249201277955308</v>
      </c>
      <c r="M208" s="24">
        <v>0.51408655242516943</v>
      </c>
      <c r="N208" s="24">
        <v>-0.34272436828348418</v>
      </c>
      <c r="O208" s="24">
        <v>-0.68544873656696836</v>
      </c>
      <c r="P208" s="24">
        <v>-0.5997676444960689</v>
      </c>
      <c r="Q208" s="24">
        <v>-1.1138541969212383</v>
      </c>
      <c r="R208" s="24">
        <v>0</v>
      </c>
      <c r="S208" s="24">
        <v>-0.51408655242528312</v>
      </c>
      <c r="T208" s="24">
        <v>-1.4565785652047225</v>
      </c>
      <c r="U208" s="24">
        <v>-0.51408655242516943</v>
      </c>
      <c r="V208" s="24">
        <v>-1.3708974731339367</v>
      </c>
      <c r="W208" s="24">
        <v>-0.85681092070865361</v>
      </c>
      <c r="X208" s="24"/>
    </row>
    <row r="209" spans="1:24" x14ac:dyDescent="0.25">
      <c r="A209" s="37">
        <v>299</v>
      </c>
      <c r="B209" s="42" t="s">
        <v>78</v>
      </c>
      <c r="C209" s="24">
        <v>0</v>
      </c>
      <c r="D209" s="24">
        <v>2</v>
      </c>
      <c r="E209" s="24">
        <v>2</v>
      </c>
      <c r="F209" s="24">
        <v>2</v>
      </c>
      <c r="G209" s="24">
        <v>2</v>
      </c>
      <c r="H209" s="24">
        <v>2</v>
      </c>
      <c r="I209" s="24">
        <v>0</v>
      </c>
      <c r="J209" s="24">
        <v>0</v>
      </c>
      <c r="K209" s="24">
        <v>0</v>
      </c>
      <c r="L209" s="24">
        <v>0</v>
      </c>
      <c r="M209" s="24">
        <v>0</v>
      </c>
      <c r="N209" s="24">
        <v>0</v>
      </c>
      <c r="O209" s="24">
        <v>0</v>
      </c>
      <c r="P209" s="24">
        <v>0</v>
      </c>
      <c r="Q209" s="24">
        <v>0</v>
      </c>
      <c r="R209" s="24">
        <v>0</v>
      </c>
      <c r="S209" s="24">
        <v>0</v>
      </c>
      <c r="T209" s="24">
        <v>0</v>
      </c>
      <c r="U209" s="24">
        <v>0</v>
      </c>
      <c r="V209" s="24">
        <v>0</v>
      </c>
      <c r="W209" s="24">
        <v>0</v>
      </c>
      <c r="X209" s="24"/>
    </row>
    <row r="210" spans="1:24" x14ac:dyDescent="0.25">
      <c r="A210" s="37">
        <v>301</v>
      </c>
      <c r="B210" s="42" t="s">
        <v>80</v>
      </c>
      <c r="C210" s="24">
        <v>0</v>
      </c>
      <c r="D210" s="24">
        <v>5.3979088004647338</v>
      </c>
      <c r="E210" s="24">
        <v>3.9413302352598976</v>
      </c>
      <c r="F210" s="24">
        <v>2.7417949462677598</v>
      </c>
      <c r="G210" s="24">
        <v>2.5704327621260745</v>
      </c>
      <c r="H210" s="24">
        <v>2.7417949462677598</v>
      </c>
      <c r="I210" s="24">
        <v>2.4847516700552887</v>
      </c>
      <c r="J210" s="24">
        <v>0.5997676444960689</v>
      </c>
      <c r="K210" s="24">
        <v>0.94249201277955308</v>
      </c>
      <c r="L210" s="24">
        <v>0.94249201277955308</v>
      </c>
      <c r="M210" s="24">
        <v>0.51408655242516943</v>
      </c>
      <c r="N210" s="24">
        <v>-0.34272436828348418</v>
      </c>
      <c r="O210" s="24">
        <v>-0.68544873656696836</v>
      </c>
      <c r="P210" s="24">
        <v>-0.5997676444960689</v>
      </c>
      <c r="Q210" s="24">
        <v>-1.1138541969212383</v>
      </c>
      <c r="R210" s="24">
        <v>0</v>
      </c>
      <c r="S210" s="24">
        <v>-0.51408655242528312</v>
      </c>
      <c r="T210" s="24">
        <v>-1.4565785652047225</v>
      </c>
      <c r="U210" s="24">
        <v>-0.51408655242516943</v>
      </c>
      <c r="V210" s="24">
        <v>-1.3708974731339367</v>
      </c>
      <c r="W210" s="24">
        <v>-0.85681092070865361</v>
      </c>
      <c r="X210" s="24"/>
    </row>
    <row r="211" spans="1:24" x14ac:dyDescent="0.25">
      <c r="A211" s="37">
        <v>303</v>
      </c>
      <c r="B211" s="42" t="s">
        <v>81</v>
      </c>
      <c r="C211" s="24">
        <v>0</v>
      </c>
      <c r="D211" s="24">
        <v>5.9979088004647334</v>
      </c>
      <c r="E211" s="24">
        <v>4.5413302352598972</v>
      </c>
      <c r="F211" s="24">
        <v>3.3417949462677599</v>
      </c>
      <c r="G211" s="24">
        <v>3.1704327621260746</v>
      </c>
      <c r="H211" s="24">
        <v>3.3417949462677599</v>
      </c>
      <c r="I211" s="24">
        <v>2.4847516700552887</v>
      </c>
      <c r="J211" s="24">
        <v>0.5997676444960689</v>
      </c>
      <c r="K211" s="24">
        <v>0.94249201277955308</v>
      </c>
      <c r="L211" s="24">
        <v>0.94249201277955308</v>
      </c>
      <c r="M211" s="24">
        <v>0.51408655242516943</v>
      </c>
      <c r="N211" s="24">
        <v>-0.34272436828348418</v>
      </c>
      <c r="O211" s="24">
        <v>-0.68544873656696836</v>
      </c>
      <c r="P211" s="24">
        <v>-0.5997676444960689</v>
      </c>
      <c r="Q211" s="24">
        <v>-1.1138541969212383</v>
      </c>
      <c r="R211" s="24">
        <v>0</v>
      </c>
      <c r="S211" s="24">
        <v>-0.51408655242528312</v>
      </c>
      <c r="T211" s="24">
        <v>-1.4565785652047225</v>
      </c>
      <c r="U211" s="24">
        <v>-0.51408655242516943</v>
      </c>
      <c r="V211" s="24">
        <v>-1.3708974731339367</v>
      </c>
      <c r="W211" s="24">
        <v>-0.85681092070865361</v>
      </c>
      <c r="X211" s="24"/>
    </row>
    <row r="212" spans="1:24" x14ac:dyDescent="0.25">
      <c r="B212" s="42"/>
      <c r="C212" s="26"/>
      <c r="D212" s="26"/>
      <c r="E212" s="26"/>
      <c r="F212" s="26"/>
      <c r="G212" s="26"/>
      <c r="H212" s="26"/>
      <c r="I212" s="26"/>
      <c r="J212" s="26"/>
      <c r="K212" s="26"/>
      <c r="L212" s="26"/>
      <c r="M212" s="26"/>
      <c r="N212" s="26"/>
      <c r="O212" s="26"/>
      <c r="P212" s="26"/>
      <c r="Q212" s="26"/>
      <c r="R212" s="26"/>
      <c r="S212" s="26"/>
      <c r="T212" s="26"/>
      <c r="U212" s="26"/>
      <c r="V212" s="26"/>
      <c r="W212" s="26"/>
      <c r="X212" s="26"/>
    </row>
    <row r="213" spans="1:24" x14ac:dyDescent="0.25">
      <c r="A213" s="37">
        <v>330</v>
      </c>
      <c r="B213" s="42" t="s">
        <v>82</v>
      </c>
      <c r="C213" s="36">
        <v>1.6E-2</v>
      </c>
      <c r="D213" s="36">
        <v>1.6E-2</v>
      </c>
      <c r="E213" s="36">
        <v>1.6E-2</v>
      </c>
      <c r="F213" s="36">
        <v>1.6E-2</v>
      </c>
      <c r="G213" s="36">
        <v>1.6E-2</v>
      </c>
      <c r="H213" s="36">
        <v>1.6E-2</v>
      </c>
      <c r="I213" s="36">
        <v>1.6E-2</v>
      </c>
      <c r="J213" s="36">
        <v>1.6E-2</v>
      </c>
      <c r="K213" s="36">
        <v>1.6E-2</v>
      </c>
      <c r="L213" s="36">
        <v>1.6E-2</v>
      </c>
      <c r="M213" s="36">
        <v>1.6E-2</v>
      </c>
      <c r="N213" s="36">
        <v>1.6E-2</v>
      </c>
      <c r="O213" s="36">
        <v>1.6E-2</v>
      </c>
      <c r="P213" s="36">
        <v>1.6E-2</v>
      </c>
      <c r="Q213" s="36">
        <v>1.6E-2</v>
      </c>
      <c r="R213" s="36">
        <v>1.6E-2</v>
      </c>
      <c r="S213" s="36">
        <v>1.6E-2</v>
      </c>
      <c r="T213" s="36">
        <v>1.6E-2</v>
      </c>
      <c r="U213" s="36">
        <v>1.6E-2</v>
      </c>
      <c r="V213" s="36">
        <v>1.6E-2</v>
      </c>
      <c r="W213" s="36">
        <v>1.6E-2</v>
      </c>
      <c r="X213" s="36"/>
    </row>
    <row r="214" spans="1:24" x14ac:dyDescent="0.25">
      <c r="A214" s="37">
        <v>331</v>
      </c>
      <c r="B214" s="42" t="s">
        <v>83</v>
      </c>
      <c r="C214" s="28">
        <v>164885.71</v>
      </c>
      <c r="D214" s="28">
        <v>167523.88136</v>
      </c>
      <c r="E214" s="28">
        <v>170204.26346176001</v>
      </c>
      <c r="F214" s="28">
        <v>172927.53167714819</v>
      </c>
      <c r="G214" s="28">
        <v>175694.37218398257</v>
      </c>
      <c r="H214" s="28">
        <v>178505.48213892631</v>
      </c>
      <c r="I214" s="28">
        <v>181361.56985314912</v>
      </c>
      <c r="J214" s="28">
        <v>184263.3549707995</v>
      </c>
      <c r="K214" s="28">
        <v>187211.56865033228</v>
      </c>
      <c r="L214" s="28">
        <v>190206.95374873761</v>
      </c>
      <c r="M214" s="28">
        <v>193250.26500871743</v>
      </c>
      <c r="N214" s="28">
        <v>196342.2692488569</v>
      </c>
      <c r="O214" s="28">
        <v>199483.74555683861</v>
      </c>
      <c r="P214" s="28">
        <v>202675.48548574804</v>
      </c>
      <c r="Q214" s="28">
        <v>205918.29325352001</v>
      </c>
      <c r="R214" s="28">
        <v>209212.98594557634</v>
      </c>
      <c r="S214" s="28">
        <v>212560.39372070556</v>
      </c>
      <c r="T214" s="28">
        <v>215961.36002023684</v>
      </c>
      <c r="U214" s="28">
        <v>219416.74178056064</v>
      </c>
      <c r="V214" s="28">
        <v>222927.4096490496</v>
      </c>
      <c r="W214" s="28">
        <v>226494.2482034344</v>
      </c>
      <c r="X214" s="28"/>
    </row>
    <row r="215" spans="1:24" x14ac:dyDescent="0.25">
      <c r="A215" s="37">
        <v>332</v>
      </c>
      <c r="B215" s="42" t="s">
        <v>84</v>
      </c>
      <c r="C215" s="28">
        <v>157500</v>
      </c>
      <c r="D215" s="28">
        <v>160020</v>
      </c>
      <c r="E215" s="28">
        <v>162580.32</v>
      </c>
      <c r="F215" s="28">
        <v>165181.60512000002</v>
      </c>
      <c r="G215" s="28">
        <v>167824.51080192003</v>
      </c>
      <c r="H215" s="28">
        <v>170509.70297475075</v>
      </c>
      <c r="I215" s="28">
        <v>173237.85822234675</v>
      </c>
      <c r="J215" s="28">
        <v>176009.6639539043</v>
      </c>
      <c r="K215" s="28">
        <v>178825.81857716676</v>
      </c>
      <c r="L215" s="28">
        <v>181687.03167440143</v>
      </c>
      <c r="M215" s="28">
        <v>184594.02418119184</v>
      </c>
      <c r="N215" s="28">
        <v>187547.5285680909</v>
      </c>
      <c r="O215" s="28">
        <v>190548.28902518036</v>
      </c>
      <c r="P215" s="28">
        <v>193597.06164958325</v>
      </c>
      <c r="Q215" s="28">
        <v>196694.61463597658</v>
      </c>
      <c r="R215" s="28">
        <v>199841.72847015221</v>
      </c>
      <c r="S215" s="28">
        <v>203039.19612567464</v>
      </c>
      <c r="T215" s="28">
        <v>206287.82326368545</v>
      </c>
      <c r="U215" s="28">
        <v>209588.42843590441</v>
      </c>
      <c r="V215" s="28">
        <v>212941.8432908789</v>
      </c>
      <c r="W215" s="28">
        <v>216348.91278353296</v>
      </c>
      <c r="X215" s="28"/>
    </row>
    <row r="216" spans="1:24" x14ac:dyDescent="0.25">
      <c r="A216" s="37">
        <v>336</v>
      </c>
      <c r="B216" s="42" t="s">
        <v>85</v>
      </c>
      <c r="C216" s="28">
        <v>128409.88985411575</v>
      </c>
      <c r="D216" s="28">
        <v>130464.44809178167</v>
      </c>
      <c r="E216" s="28">
        <v>132551.87926125069</v>
      </c>
      <c r="F216" s="28">
        <v>134672.70932943077</v>
      </c>
      <c r="G216" s="28">
        <v>136827.47267870099</v>
      </c>
      <c r="H216" s="28">
        <v>139016.71224156025</v>
      </c>
      <c r="I216" s="28">
        <v>141240.97963742528</v>
      </c>
      <c r="J216" s="28">
        <v>143500.83531162466</v>
      </c>
      <c r="K216" s="28">
        <v>145796.84867660995</v>
      </c>
      <c r="L216" s="28">
        <v>148129.59825543576</v>
      </c>
      <c r="M216" s="28">
        <v>150499.6718275228</v>
      </c>
      <c r="N216" s="28">
        <v>152907.66657676376</v>
      </c>
      <c r="O216" s="28">
        <v>155354.18924199123</v>
      </c>
      <c r="P216" s="28">
        <v>157839.85626986314</v>
      </c>
      <c r="Q216" s="28">
        <v>160365.29397018102</v>
      </c>
      <c r="R216" s="28">
        <v>162931.13867370458</v>
      </c>
      <c r="S216" s="28">
        <v>165538.03689248304</v>
      </c>
      <c r="T216" s="28">
        <v>168186.64548276283</v>
      </c>
      <c r="U216" s="28">
        <v>170877.6318104871</v>
      </c>
      <c r="V216" s="28">
        <v>173611.67391945561</v>
      </c>
      <c r="W216" s="28">
        <v>176389.46070216602</v>
      </c>
      <c r="X216" s="28"/>
    </row>
    <row r="217" spans="1:24" x14ac:dyDescent="0.25">
      <c r="B217" s="42"/>
      <c r="C217" s="26"/>
      <c r="D217" s="26"/>
      <c r="E217" s="26"/>
      <c r="F217" s="26"/>
      <c r="G217" s="26"/>
      <c r="H217" s="26"/>
      <c r="I217" s="26"/>
      <c r="J217" s="26"/>
      <c r="K217" s="26"/>
      <c r="L217" s="26"/>
      <c r="M217" s="26"/>
      <c r="N217" s="26"/>
      <c r="O217" s="26"/>
      <c r="P217" s="26"/>
      <c r="Q217" s="26"/>
      <c r="R217" s="26"/>
      <c r="S217" s="26"/>
      <c r="T217" s="26"/>
      <c r="U217" s="26"/>
      <c r="V217" s="26"/>
      <c r="W217" s="26"/>
      <c r="X217" s="26"/>
    </row>
    <row r="218" spans="1:24" x14ac:dyDescent="0.25">
      <c r="A218" s="37">
        <v>339</v>
      </c>
      <c r="B218" s="42" t="s">
        <v>86</v>
      </c>
      <c r="C218" s="24">
        <v>0</v>
      </c>
      <c r="D218" s="24">
        <v>3.6705779843160191</v>
      </c>
      <c r="E218" s="24">
        <v>2.6801045599767304</v>
      </c>
      <c r="F218" s="24">
        <v>1.8918385129247541</v>
      </c>
      <c r="G218" s="24">
        <v>1.7735986058669915</v>
      </c>
      <c r="H218" s="24">
        <v>1.9192564623874317</v>
      </c>
      <c r="I218" s="24">
        <v>1.7393261690387021</v>
      </c>
      <c r="J218" s="24">
        <v>0.42583502759220893</v>
      </c>
      <c r="K218" s="24">
        <v>0.6691693290734827</v>
      </c>
      <c r="L218" s="24">
        <v>0.6691693290734827</v>
      </c>
      <c r="M218" s="24">
        <v>0.370142317746122</v>
      </c>
      <c r="N218" s="24">
        <v>-0.24676154516410861</v>
      </c>
      <c r="O218" s="24">
        <v>-0.50037757769388691</v>
      </c>
      <c r="P218" s="24">
        <v>-0.4378303804821303</v>
      </c>
      <c r="Q218" s="24">
        <v>-0.82425210572171637</v>
      </c>
      <c r="R218" s="24">
        <v>0</v>
      </c>
      <c r="S218" s="24">
        <v>-0.38556491431896234</v>
      </c>
      <c r="T218" s="24">
        <v>-1.0924339239035419</v>
      </c>
      <c r="U218" s="24">
        <v>-0.38556491431887707</v>
      </c>
      <c r="V218" s="24">
        <v>-1.041882079581792</v>
      </c>
      <c r="W218" s="24">
        <v>-0.65117629973857671</v>
      </c>
      <c r="X218" s="24"/>
    </row>
    <row r="219" spans="1:24" x14ac:dyDescent="0.25">
      <c r="A219" s="37">
        <v>340</v>
      </c>
      <c r="B219" s="42" t="s">
        <v>87</v>
      </c>
      <c r="C219" s="24">
        <v>0</v>
      </c>
      <c r="D219" s="24">
        <v>2.3273308161487147</v>
      </c>
      <c r="E219" s="24">
        <v>1.8612256752831673</v>
      </c>
      <c r="F219" s="24">
        <v>1.4499564333430055</v>
      </c>
      <c r="G219" s="24">
        <v>1.3968341562590831</v>
      </c>
      <c r="H219" s="24">
        <v>1.4225384838803279</v>
      </c>
      <c r="I219" s="24">
        <v>0.74542550101658667</v>
      </c>
      <c r="J219" s="24">
        <v>0.17393261690385997</v>
      </c>
      <c r="K219" s="24">
        <v>0.27332268370607038</v>
      </c>
      <c r="L219" s="24">
        <v>0.27332268370607038</v>
      </c>
      <c r="M219" s="24">
        <v>0.14394423467904743</v>
      </c>
      <c r="N219" s="24">
        <v>-9.5962823119375568E-2</v>
      </c>
      <c r="O219" s="24">
        <v>-0.18507115887308145</v>
      </c>
      <c r="P219" s="24">
        <v>-0.1619372640139386</v>
      </c>
      <c r="Q219" s="24">
        <v>-0.28960209119952196</v>
      </c>
      <c r="R219" s="24">
        <v>0</v>
      </c>
      <c r="S219" s="24">
        <v>-0.12852163810632078</v>
      </c>
      <c r="T219" s="24">
        <v>-0.36414464130118063</v>
      </c>
      <c r="U219" s="24">
        <v>-0.12852163810629236</v>
      </c>
      <c r="V219" s="24">
        <v>-0.32901539355214482</v>
      </c>
      <c r="W219" s="24">
        <v>-0.20563462097007687</v>
      </c>
      <c r="X219" s="24"/>
    </row>
    <row r="220" spans="1:24" x14ac:dyDescent="0.25">
      <c r="B220" s="42"/>
      <c r="C220" s="26"/>
      <c r="D220" s="26"/>
      <c r="E220" s="26"/>
      <c r="F220" s="26"/>
      <c r="G220" s="26"/>
      <c r="H220" s="26"/>
      <c r="I220" s="26"/>
      <c r="J220" s="26"/>
      <c r="K220" s="26"/>
      <c r="L220" s="26"/>
      <c r="M220" s="26"/>
      <c r="N220" s="26"/>
      <c r="O220" s="26"/>
      <c r="P220" s="26"/>
      <c r="Q220" s="26"/>
      <c r="R220" s="26"/>
      <c r="S220" s="26"/>
      <c r="T220" s="26"/>
      <c r="U220" s="26"/>
      <c r="V220" s="26"/>
      <c r="W220" s="26"/>
      <c r="X220" s="26"/>
    </row>
    <row r="221" spans="1:24" x14ac:dyDescent="0.25">
      <c r="A221" s="37">
        <v>366</v>
      </c>
      <c r="B221" s="42" t="s">
        <v>88</v>
      </c>
      <c r="C221" s="36">
        <v>1.6E-2</v>
      </c>
      <c r="D221" s="36">
        <v>1.6E-2</v>
      </c>
      <c r="E221" s="36">
        <v>1.6E-2</v>
      </c>
      <c r="F221" s="36">
        <v>1.6E-2</v>
      </c>
      <c r="G221" s="36">
        <v>1.6E-2</v>
      </c>
      <c r="H221" s="36">
        <v>1.6E-2</v>
      </c>
      <c r="I221" s="36">
        <v>1.6E-2</v>
      </c>
      <c r="J221" s="36">
        <v>1.6E-2</v>
      </c>
      <c r="K221" s="36">
        <v>1.6E-2</v>
      </c>
      <c r="L221" s="36">
        <v>1.6E-2</v>
      </c>
      <c r="M221" s="36">
        <v>1.6E-2</v>
      </c>
      <c r="N221" s="36">
        <v>1.6E-2</v>
      </c>
      <c r="O221" s="36">
        <v>1.6E-2</v>
      </c>
      <c r="P221" s="36">
        <v>1.6E-2</v>
      </c>
      <c r="Q221" s="36">
        <v>1.6E-2</v>
      </c>
      <c r="R221" s="36">
        <v>1.6E-2</v>
      </c>
      <c r="S221" s="36">
        <v>1.6E-2</v>
      </c>
      <c r="T221" s="36">
        <v>1.6E-2</v>
      </c>
      <c r="U221" s="36">
        <v>1.6E-2</v>
      </c>
      <c r="V221" s="36">
        <v>1.6E-2</v>
      </c>
      <c r="W221" s="36">
        <v>1.6E-2</v>
      </c>
      <c r="X221" s="36"/>
    </row>
    <row r="222" spans="1:24" x14ac:dyDescent="0.25">
      <c r="A222" s="37">
        <v>368</v>
      </c>
      <c r="B222" s="42" t="s">
        <v>89</v>
      </c>
      <c r="C222" s="28">
        <v>122.30769230769231</v>
      </c>
      <c r="D222" s="28">
        <v>124.26461538461538</v>
      </c>
      <c r="E222" s="28">
        <v>126.25284923076923</v>
      </c>
      <c r="F222" s="28">
        <v>128.27289481846154</v>
      </c>
      <c r="G222" s="28">
        <v>130.32526113555693</v>
      </c>
      <c r="H222" s="28">
        <v>132.41046531372584</v>
      </c>
      <c r="I222" s="28">
        <v>134.52903275874544</v>
      </c>
      <c r="J222" s="28">
        <v>136.68149728288537</v>
      </c>
      <c r="K222" s="28">
        <v>138.86840123941155</v>
      </c>
      <c r="L222" s="28">
        <v>141.09029565924214</v>
      </c>
      <c r="M222" s="28">
        <v>143.34774038979003</v>
      </c>
      <c r="N222" s="28">
        <v>145.64130423602668</v>
      </c>
      <c r="O222" s="28">
        <v>147.9715651038031</v>
      </c>
      <c r="P222" s="28">
        <v>150.33911014546396</v>
      </c>
      <c r="Q222" s="28">
        <v>152.7445359077914</v>
      </c>
      <c r="R222" s="28">
        <v>155.18844848231606</v>
      </c>
      <c r="S222" s="28">
        <v>157.67146365803313</v>
      </c>
      <c r="T222" s="28">
        <v>160.19420707656167</v>
      </c>
      <c r="U222" s="28">
        <v>162.75731438978664</v>
      </c>
      <c r="V222" s="28">
        <v>165.36143142002322</v>
      </c>
      <c r="W222" s="28">
        <v>168.00721432274361</v>
      </c>
      <c r="X222" s="28"/>
    </row>
    <row r="223" spans="1:24" x14ac:dyDescent="0.25">
      <c r="A223" s="37">
        <v>369</v>
      </c>
      <c r="B223" s="42" t="s">
        <v>90</v>
      </c>
      <c r="C223" s="28">
        <v>110.76923076923077</v>
      </c>
      <c r="D223" s="28">
        <v>112.54153846153847</v>
      </c>
      <c r="E223" s="28">
        <v>114.34220307692308</v>
      </c>
      <c r="F223" s="28">
        <v>116.17167832615385</v>
      </c>
      <c r="G223" s="28">
        <v>118.03042517937232</v>
      </c>
      <c r="H223" s="28">
        <v>119.91891198224228</v>
      </c>
      <c r="I223" s="28">
        <v>121.83761457395816</v>
      </c>
      <c r="J223" s="28">
        <v>123.78701640714149</v>
      </c>
      <c r="K223" s="28">
        <v>125.76760866965576</v>
      </c>
      <c r="L223" s="28">
        <v>127.77989040837025</v>
      </c>
      <c r="M223" s="28">
        <v>129.82436865490416</v>
      </c>
      <c r="N223" s="28">
        <v>131.90155855338264</v>
      </c>
      <c r="O223" s="28">
        <v>134.01198349023676</v>
      </c>
      <c r="P223" s="28">
        <v>136.15617522608053</v>
      </c>
      <c r="Q223" s="28">
        <v>138.33467402969782</v>
      </c>
      <c r="R223" s="28">
        <v>140.54802881417299</v>
      </c>
      <c r="S223" s="28">
        <v>142.79679727519976</v>
      </c>
      <c r="T223" s="28">
        <v>145.08154603160295</v>
      </c>
      <c r="U223" s="28">
        <v>147.40285076810861</v>
      </c>
      <c r="V223" s="28">
        <v>149.76129638039833</v>
      </c>
      <c r="W223" s="28">
        <v>152.15747712248472</v>
      </c>
      <c r="X223" s="28"/>
    </row>
    <row r="224" spans="1:24" x14ac:dyDescent="0.25">
      <c r="A224" s="37">
        <v>370</v>
      </c>
      <c r="B224" s="42" t="s">
        <v>91</v>
      </c>
      <c r="C224" s="28">
        <v>6360</v>
      </c>
      <c r="D224" s="28">
        <v>6461.76</v>
      </c>
      <c r="E224" s="28">
        <v>6565.1481599999997</v>
      </c>
      <c r="F224" s="28">
        <v>6670.1905305600003</v>
      </c>
      <c r="G224" s="28">
        <v>6776.9135790489599</v>
      </c>
      <c r="H224" s="28">
        <v>6885.3441963137439</v>
      </c>
      <c r="I224" s="28">
        <v>6995.5097034547634</v>
      </c>
      <c r="J224" s="28">
        <v>7107.4378587100391</v>
      </c>
      <c r="K224" s="28">
        <v>7221.1568644494009</v>
      </c>
      <c r="L224" s="28">
        <v>7336.6953742805917</v>
      </c>
      <c r="M224" s="28">
        <v>7454.0825002690817</v>
      </c>
      <c r="N224" s="28">
        <v>7573.3478202733877</v>
      </c>
      <c r="O224" s="28">
        <v>7694.5213853977612</v>
      </c>
      <c r="P224" s="28">
        <v>7817.6337275641263</v>
      </c>
      <c r="Q224" s="28">
        <v>7942.7158672051528</v>
      </c>
      <c r="R224" s="28">
        <v>8069.7993210804352</v>
      </c>
      <c r="S224" s="28">
        <v>8198.9161102177222</v>
      </c>
      <c r="T224" s="28">
        <v>8330.098767981206</v>
      </c>
      <c r="U224" s="28">
        <v>8463.3803482689054</v>
      </c>
      <c r="V224" s="28">
        <v>8598.7944338412071</v>
      </c>
      <c r="W224" s="28">
        <v>8736.3751447826671</v>
      </c>
      <c r="X224" s="28"/>
    </row>
    <row r="225" spans="1:28" x14ac:dyDescent="0.25">
      <c r="B225" s="42"/>
      <c r="C225" s="26"/>
      <c r="D225" s="26"/>
      <c r="E225" s="26"/>
      <c r="F225" s="26"/>
      <c r="G225" s="26"/>
      <c r="H225" s="26"/>
      <c r="I225" s="26"/>
      <c r="J225" s="26"/>
      <c r="K225" s="26"/>
      <c r="L225" s="26"/>
      <c r="M225" s="26"/>
      <c r="N225" s="26"/>
      <c r="O225" s="26"/>
      <c r="P225" s="26"/>
      <c r="Q225" s="26"/>
      <c r="R225" s="26"/>
      <c r="S225" s="26"/>
      <c r="T225" s="26"/>
      <c r="U225" s="26"/>
      <c r="V225" s="26"/>
      <c r="W225" s="26"/>
      <c r="X225" s="26"/>
      <c r="Y225" s="21" t="s">
        <v>71</v>
      </c>
      <c r="Z225" s="21" t="s">
        <v>72</v>
      </c>
      <c r="AA225" s="73" t="s">
        <v>184</v>
      </c>
      <c r="AB225" s="73" t="s">
        <v>185</v>
      </c>
    </row>
    <row r="226" spans="1:28" x14ac:dyDescent="0.25">
      <c r="A226" s="37">
        <v>380</v>
      </c>
      <c r="B226" s="42" t="s">
        <v>37</v>
      </c>
      <c r="C226" s="24">
        <v>0</v>
      </c>
      <c r="D226" s="24">
        <v>1.1397908800464727</v>
      </c>
      <c r="E226" s="24">
        <v>0.99413302352598931</v>
      </c>
      <c r="F226" s="24">
        <v>0.87417949462677558</v>
      </c>
      <c r="G226" s="24">
        <v>0.8570432762126079</v>
      </c>
      <c r="H226" s="24">
        <v>0.87417949462677624</v>
      </c>
      <c r="I226" s="24">
        <v>0.24847516700552896</v>
      </c>
      <c r="J226" s="24">
        <v>5.9976764449606867E-2</v>
      </c>
      <c r="K226" s="24">
        <v>9.424920127795533E-2</v>
      </c>
      <c r="L226" s="24">
        <v>9.424920127795533E-2</v>
      </c>
      <c r="M226" s="24">
        <v>5.1408655242516976E-2</v>
      </c>
      <c r="N226" s="24">
        <v>-3.4272436828348407E-2</v>
      </c>
      <c r="O226" s="24">
        <v>-6.8544873656696814E-2</v>
      </c>
      <c r="P226" s="24">
        <v>-5.9976764449606867E-2</v>
      </c>
      <c r="Q226" s="24">
        <v>-0.1113854196921239</v>
      </c>
      <c r="R226" s="24">
        <v>0</v>
      </c>
      <c r="S226" s="24">
        <v>-5.1408655242528301E-2</v>
      </c>
      <c r="T226" s="24">
        <v>-0.14565785652047225</v>
      </c>
      <c r="U226" s="24">
        <v>-5.1408655242517004E-2</v>
      </c>
      <c r="V226" s="24">
        <v>-0.13708974731339363</v>
      </c>
      <c r="W226" s="24">
        <v>-8.5681092070865272E-2</v>
      </c>
      <c r="X226" s="24"/>
      <c r="Y226" s="30">
        <f>SUM(D226:H226)</f>
        <v>4.7393261690386215</v>
      </c>
      <c r="Z226" s="30">
        <f>SUM(I226:M226)</f>
        <v>0.54835898925356341</v>
      </c>
      <c r="AA226" s="30">
        <f>SUM(O226:S226)</f>
        <v>-0.29131571304095588</v>
      </c>
      <c r="AB226" s="30">
        <f>SUM(S226:W226)</f>
        <v>-0.47124600638977643</v>
      </c>
    </row>
    <row r="227" spans="1:28" x14ac:dyDescent="0.25">
      <c r="A227" s="37">
        <v>381</v>
      </c>
      <c r="B227" s="42" t="s">
        <v>75</v>
      </c>
      <c r="C227" s="24">
        <v>0</v>
      </c>
      <c r="D227" s="24">
        <v>0.48581179204182601</v>
      </c>
      <c r="E227" s="24">
        <v>0.35471972117339079</v>
      </c>
      <c r="F227" s="24">
        <v>0.24676154516409837</v>
      </c>
      <c r="G227" s="24">
        <v>0.20563462097008597</v>
      </c>
      <c r="H227" s="24">
        <v>0.21934359570142078</v>
      </c>
      <c r="I227" s="24">
        <v>0.17393261690387024</v>
      </c>
      <c r="J227" s="24">
        <v>4.1983735114724828E-2</v>
      </c>
      <c r="K227" s="24">
        <v>6.597444089456872E-2</v>
      </c>
      <c r="L227" s="24">
        <v>5.6549520766773186E-2</v>
      </c>
      <c r="M227" s="24">
        <v>3.0845193145510166E-2</v>
      </c>
      <c r="N227" s="24">
        <v>-1.713621841417421E-2</v>
      </c>
      <c r="O227" s="24">
        <v>-3.4272436828348421E-2</v>
      </c>
      <c r="P227" s="24">
        <v>-2.9988382224803448E-2</v>
      </c>
      <c r="Q227" s="24">
        <v>-4.4554167876849536E-2</v>
      </c>
      <c r="R227" s="24">
        <v>0</v>
      </c>
      <c r="S227" s="24">
        <v>-1.5422596572758494E-2</v>
      </c>
      <c r="T227" s="24">
        <v>-4.3697356956141672E-2</v>
      </c>
      <c r="U227" s="24">
        <v>-1.5422596572755083E-2</v>
      </c>
      <c r="V227" s="24">
        <v>-2.7417949462678736E-2</v>
      </c>
      <c r="W227" s="24">
        <v>-1.7136218414173073E-2</v>
      </c>
      <c r="X227" s="24"/>
      <c r="Y227" s="30">
        <f t="shared" ref="Y227:Y229" si="42">SUM(D227:H227)</f>
        <v>1.5122712750508218</v>
      </c>
      <c r="Z227" s="30">
        <f t="shared" ref="Z227:Z229" si="43">SUM(I227:M227)</f>
        <v>0.36928550682544709</v>
      </c>
      <c r="AA227" s="30">
        <f t="shared" ref="AA227:AA229" si="44">SUM(O227:S227)</f>
        <v>-0.1242375835027599</v>
      </c>
      <c r="AB227" s="30">
        <f t="shared" ref="AB227:AB229" si="45">SUM(S227:W227)</f>
        <v>-0.11909671797850707</v>
      </c>
    </row>
    <row r="228" spans="1:28" x14ac:dyDescent="0.25">
      <c r="A228" s="37">
        <v>382</v>
      </c>
      <c r="B228" s="42" t="s">
        <v>76</v>
      </c>
      <c r="C228" s="24">
        <v>0</v>
      </c>
      <c r="D228" s="24">
        <v>2.1699593377868234</v>
      </c>
      <c r="E228" s="24">
        <v>1.5844147545744791</v>
      </c>
      <c r="F228" s="24">
        <v>1.0857507987220332</v>
      </c>
      <c r="G228" s="24">
        <v>1.043595701423186</v>
      </c>
      <c r="H228" s="24">
        <v>1.0967179785071037</v>
      </c>
      <c r="I228" s="24">
        <v>1.0187481847226683</v>
      </c>
      <c r="J228" s="24">
        <v>0.2423061283764118</v>
      </c>
      <c r="K228" s="24">
        <v>0.38076677316293944</v>
      </c>
      <c r="L228" s="24">
        <v>0.39019169329073494</v>
      </c>
      <c r="M228" s="24">
        <v>0.20974731338946911</v>
      </c>
      <c r="N228" s="24">
        <v>-0.14325878594249639</v>
      </c>
      <c r="O228" s="24">
        <v>-0.28240487946559095</v>
      </c>
      <c r="P228" s="24">
        <v>-0.24710426953238035</v>
      </c>
      <c r="Q228" s="24">
        <v>-0.46336334591923511</v>
      </c>
      <c r="R228" s="24">
        <v>0</v>
      </c>
      <c r="S228" s="24">
        <v>-0.21591635201861892</v>
      </c>
      <c r="T228" s="24">
        <v>-0.6117629973859835</v>
      </c>
      <c r="U228" s="24">
        <v>-0.21591635201857115</v>
      </c>
      <c r="V228" s="24">
        <v>-0.58126052860878918</v>
      </c>
      <c r="W228" s="24">
        <v>-0.36328783038046919</v>
      </c>
      <c r="X228" s="24"/>
      <c r="Y228" s="30">
        <f t="shared" si="42"/>
        <v>6.9804385710136252</v>
      </c>
      <c r="Z228" s="30">
        <f t="shared" si="43"/>
        <v>2.2417600929422234</v>
      </c>
      <c r="AA228" s="30">
        <f t="shared" si="44"/>
        <v>-1.2087888469358252</v>
      </c>
      <c r="AB228" s="30">
        <f t="shared" si="45"/>
        <v>-1.9881440604124319</v>
      </c>
    </row>
    <row r="229" spans="1:28" x14ac:dyDescent="0.25">
      <c r="A229" s="37">
        <v>383</v>
      </c>
      <c r="B229" s="42" t="s">
        <v>40</v>
      </c>
      <c r="C229" s="24">
        <v>0</v>
      </c>
      <c r="D229" s="24">
        <v>2.2023467905896115</v>
      </c>
      <c r="E229" s="24">
        <v>1.6080627359860382</v>
      </c>
      <c r="F229" s="24">
        <v>1.1351031077548523</v>
      </c>
      <c r="G229" s="24">
        <v>1.0641591635201948</v>
      </c>
      <c r="H229" s="24">
        <v>1.151553877432459</v>
      </c>
      <c r="I229" s="24">
        <v>1.0435957014232211</v>
      </c>
      <c r="J229" s="24">
        <v>0.25550101655532537</v>
      </c>
      <c r="K229" s="24">
        <v>0.40150159744408959</v>
      </c>
      <c r="L229" s="24">
        <v>0.40150159744408959</v>
      </c>
      <c r="M229" s="24">
        <v>0.22208539064767319</v>
      </c>
      <c r="N229" s="24">
        <v>-0.14805692709846516</v>
      </c>
      <c r="O229" s="24">
        <v>-0.30022654661633214</v>
      </c>
      <c r="P229" s="24">
        <v>-0.26269822828927819</v>
      </c>
      <c r="Q229" s="24">
        <v>-0.4945512634330298</v>
      </c>
      <c r="R229" s="24">
        <v>0</v>
      </c>
      <c r="S229" s="24">
        <v>-0.23133894859137738</v>
      </c>
      <c r="T229" s="24">
        <v>-0.65546035434212513</v>
      </c>
      <c r="U229" s="24">
        <v>-0.23133894859132623</v>
      </c>
      <c r="V229" s="24">
        <v>-0.62512924774907519</v>
      </c>
      <c r="W229" s="24">
        <v>-0.39070577984314603</v>
      </c>
      <c r="X229" s="24"/>
      <c r="Y229" s="30">
        <f t="shared" si="42"/>
        <v>7.1612256752831556</v>
      </c>
      <c r="Z229" s="30">
        <f t="shared" si="43"/>
        <v>2.3241853035143989</v>
      </c>
      <c r="AA229" s="30">
        <f t="shared" si="44"/>
        <v>-1.2888149869300176</v>
      </c>
      <c r="AB229" s="30">
        <f t="shared" si="45"/>
        <v>-2.13397327911705</v>
      </c>
    </row>
    <row r="231" spans="1:28" x14ac:dyDescent="0.25">
      <c r="A231" s="37">
        <v>1</v>
      </c>
      <c r="B231" s="42" t="s">
        <v>103</v>
      </c>
      <c r="C231" s="42" t="s">
        <v>103</v>
      </c>
      <c r="D231" s="42"/>
      <c r="E231" s="42"/>
      <c r="F231" s="42"/>
      <c r="G231" s="42"/>
      <c r="H231" s="42"/>
      <c r="I231" s="42"/>
      <c r="J231" s="42"/>
      <c r="K231" s="42"/>
      <c r="L231" s="42"/>
      <c r="M231" s="42"/>
      <c r="N231" s="42"/>
      <c r="O231" s="42"/>
      <c r="P231" s="42"/>
      <c r="Q231" s="42"/>
      <c r="R231" s="42"/>
      <c r="S231" s="42"/>
      <c r="T231" s="42"/>
      <c r="U231" s="42"/>
      <c r="V231" s="42"/>
      <c r="W231" s="42"/>
      <c r="X231" s="42"/>
    </row>
    <row r="232" spans="1:28" x14ac:dyDescent="0.25">
      <c r="A232" s="37">
        <v>283</v>
      </c>
      <c r="B232" s="42" t="s">
        <v>73</v>
      </c>
      <c r="C232" s="42">
        <v>2020</v>
      </c>
      <c r="D232" s="42">
        <v>2021</v>
      </c>
      <c r="E232" s="42">
        <v>2022</v>
      </c>
      <c r="F232" s="42">
        <v>2023</v>
      </c>
      <c r="G232" s="42">
        <v>2024</v>
      </c>
      <c r="H232" s="42">
        <v>2025</v>
      </c>
      <c r="I232" s="42">
        <v>2026</v>
      </c>
      <c r="J232" s="42">
        <v>2027</v>
      </c>
      <c r="K232" s="42">
        <v>2028</v>
      </c>
      <c r="L232" s="42">
        <v>2029</v>
      </c>
      <c r="M232" s="42">
        <v>2030</v>
      </c>
      <c r="N232" s="42">
        <v>2031</v>
      </c>
      <c r="O232" s="42">
        <v>2032</v>
      </c>
      <c r="P232" s="42">
        <v>2033</v>
      </c>
      <c r="Q232" s="42">
        <v>2034</v>
      </c>
      <c r="R232" s="42">
        <v>2035</v>
      </c>
      <c r="S232" s="42">
        <v>2036</v>
      </c>
      <c r="T232" s="42">
        <v>2037</v>
      </c>
      <c r="U232" s="42">
        <v>2038</v>
      </c>
      <c r="V232" s="42">
        <v>2039</v>
      </c>
      <c r="W232" s="42">
        <v>2040</v>
      </c>
      <c r="X232" s="42"/>
    </row>
    <row r="233" spans="1:28" x14ac:dyDescent="0.25">
      <c r="A233" s="37">
        <v>285</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row>
    <row r="234" spans="1:28" x14ac:dyDescent="0.25">
      <c r="A234" s="37">
        <v>287</v>
      </c>
      <c r="B234" s="42" t="s">
        <v>104</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28" x14ac:dyDescent="0.25">
      <c r="A235" s="37">
        <v>289</v>
      </c>
      <c r="B235" s="42" t="s">
        <v>105</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28" x14ac:dyDescent="0.25">
      <c r="A236" s="37">
        <v>299</v>
      </c>
      <c r="B236" s="42" t="s">
        <v>78</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28" x14ac:dyDescent="0.25">
      <c r="A237" s="37">
        <v>301</v>
      </c>
      <c r="B237" s="42" t="s">
        <v>106</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28" x14ac:dyDescent="0.25">
      <c r="A238" s="37">
        <v>303</v>
      </c>
      <c r="B238" s="42" t="s">
        <v>107</v>
      </c>
      <c r="C238" s="24">
        <v>0</v>
      </c>
      <c r="D238" s="24">
        <v>0</v>
      </c>
      <c r="E238" s="24">
        <v>0</v>
      </c>
      <c r="F238" s="24">
        <v>0</v>
      </c>
      <c r="G238" s="24">
        <v>0</v>
      </c>
      <c r="H238" s="24">
        <v>0</v>
      </c>
      <c r="I238" s="24">
        <v>0</v>
      </c>
      <c r="J238" s="24">
        <v>0</v>
      </c>
      <c r="K238" s="24">
        <v>0</v>
      </c>
      <c r="L238" s="24">
        <v>0</v>
      </c>
      <c r="M238" s="24">
        <v>0</v>
      </c>
      <c r="N238" s="24">
        <v>0</v>
      </c>
      <c r="O238" s="24">
        <v>0</v>
      </c>
      <c r="P238" s="24">
        <v>0</v>
      </c>
      <c r="Q238" s="24">
        <v>0</v>
      </c>
      <c r="R238" s="24">
        <v>0</v>
      </c>
      <c r="S238" s="24">
        <v>0</v>
      </c>
      <c r="T238" s="24">
        <v>0</v>
      </c>
      <c r="U238" s="24">
        <v>0</v>
      </c>
      <c r="V238" s="24">
        <v>0</v>
      </c>
      <c r="W238" s="24">
        <v>0</v>
      </c>
      <c r="X238" s="24"/>
    </row>
    <row r="239" spans="1:28" x14ac:dyDescent="0.25">
      <c r="B239" s="42"/>
      <c r="C239" s="26"/>
      <c r="D239" s="26"/>
      <c r="E239" s="26"/>
      <c r="F239" s="26"/>
      <c r="G239" s="26"/>
      <c r="H239" s="26"/>
      <c r="I239" s="26"/>
      <c r="J239" s="26"/>
      <c r="K239" s="26"/>
      <c r="L239" s="26"/>
      <c r="M239" s="26"/>
      <c r="N239" s="26"/>
      <c r="O239" s="26"/>
      <c r="P239" s="26"/>
      <c r="Q239" s="26"/>
      <c r="R239" s="26"/>
      <c r="S239" s="26"/>
      <c r="T239" s="26"/>
      <c r="U239" s="26"/>
      <c r="V239" s="26"/>
      <c r="W239" s="26"/>
      <c r="X239" s="26"/>
    </row>
    <row r="240" spans="1:28" x14ac:dyDescent="0.25">
      <c r="A240" s="37">
        <v>330</v>
      </c>
      <c r="B240" s="42" t="s">
        <v>82</v>
      </c>
      <c r="C240" s="36">
        <v>0</v>
      </c>
      <c r="D240" s="36">
        <v>0</v>
      </c>
      <c r="E240" s="36">
        <v>0</v>
      </c>
      <c r="F240" s="36">
        <v>0</v>
      </c>
      <c r="G240" s="36">
        <v>0</v>
      </c>
      <c r="H240" s="36">
        <v>0</v>
      </c>
      <c r="I240" s="36">
        <v>0</v>
      </c>
      <c r="J240" s="36">
        <v>0</v>
      </c>
      <c r="K240" s="36">
        <v>0</v>
      </c>
      <c r="L240" s="36">
        <v>0</v>
      </c>
      <c r="M240" s="36">
        <v>0</v>
      </c>
      <c r="N240" s="36">
        <v>0</v>
      </c>
      <c r="O240" s="36">
        <v>0</v>
      </c>
      <c r="P240" s="36">
        <v>0</v>
      </c>
      <c r="Q240" s="36">
        <v>0</v>
      </c>
      <c r="R240" s="36">
        <v>0</v>
      </c>
      <c r="S240" s="36">
        <v>0</v>
      </c>
      <c r="T240" s="36">
        <v>0</v>
      </c>
      <c r="U240" s="36">
        <v>0</v>
      </c>
      <c r="V240" s="36">
        <v>0</v>
      </c>
      <c r="W240" s="36">
        <v>0</v>
      </c>
      <c r="X240" s="36"/>
    </row>
    <row r="241" spans="1:28" x14ac:dyDescent="0.25">
      <c r="A241" s="37">
        <v>331</v>
      </c>
      <c r="B241" s="42" t="s">
        <v>83</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row>
    <row r="242" spans="1:28" x14ac:dyDescent="0.25">
      <c r="A242" s="37">
        <v>332</v>
      </c>
      <c r="B242" s="42" t="s">
        <v>84</v>
      </c>
      <c r="C242" s="28">
        <v>0</v>
      </c>
      <c r="D242" s="28">
        <v>0</v>
      </c>
      <c r="E242" s="28">
        <v>0</v>
      </c>
      <c r="F242" s="28">
        <v>0</v>
      </c>
      <c r="G242" s="28">
        <v>0</v>
      </c>
      <c r="H242" s="28">
        <v>0</v>
      </c>
      <c r="I242" s="28">
        <v>0</v>
      </c>
      <c r="J242" s="28">
        <v>0</v>
      </c>
      <c r="K242" s="28">
        <v>0</v>
      </c>
      <c r="L242" s="28">
        <v>0</v>
      </c>
      <c r="M242" s="28">
        <v>0</v>
      </c>
      <c r="N242" s="28">
        <v>0</v>
      </c>
      <c r="O242" s="28">
        <v>0</v>
      </c>
      <c r="P242" s="28">
        <v>0</v>
      </c>
      <c r="Q242" s="28">
        <v>0</v>
      </c>
      <c r="R242" s="28">
        <v>0</v>
      </c>
      <c r="S242" s="28">
        <v>0</v>
      </c>
      <c r="T242" s="28">
        <v>0</v>
      </c>
      <c r="U242" s="28">
        <v>0</v>
      </c>
      <c r="V242" s="28">
        <v>0</v>
      </c>
      <c r="W242" s="28">
        <v>0</v>
      </c>
      <c r="X242" s="28"/>
    </row>
    <row r="243" spans="1:28" x14ac:dyDescent="0.25">
      <c r="A243" s="37">
        <v>336</v>
      </c>
      <c r="B243" s="42" t="s">
        <v>85</v>
      </c>
      <c r="C243" s="28">
        <v>1</v>
      </c>
      <c r="D243" s="28">
        <v>1</v>
      </c>
      <c r="E243" s="28">
        <v>1</v>
      </c>
      <c r="F243" s="28">
        <v>1</v>
      </c>
      <c r="G243" s="28">
        <v>1</v>
      </c>
      <c r="H243" s="28">
        <v>1</v>
      </c>
      <c r="I243" s="28">
        <v>1</v>
      </c>
      <c r="J243" s="28">
        <v>1</v>
      </c>
      <c r="K243" s="28">
        <v>1</v>
      </c>
      <c r="L243" s="28">
        <v>1</v>
      </c>
      <c r="M243" s="28">
        <v>1</v>
      </c>
      <c r="N243" s="28">
        <v>1</v>
      </c>
      <c r="O243" s="28">
        <v>1</v>
      </c>
      <c r="P243" s="28">
        <v>1</v>
      </c>
      <c r="Q243" s="28">
        <v>1</v>
      </c>
      <c r="R243" s="28">
        <v>1</v>
      </c>
      <c r="S243" s="28">
        <v>1</v>
      </c>
      <c r="T243" s="28">
        <v>1</v>
      </c>
      <c r="U243" s="28">
        <v>1</v>
      </c>
      <c r="V243" s="28">
        <v>1</v>
      </c>
      <c r="W243" s="28">
        <v>1</v>
      </c>
      <c r="X243" s="28"/>
    </row>
    <row r="244" spans="1:28" x14ac:dyDescent="0.25">
      <c r="B244" s="42"/>
      <c r="C244" s="26"/>
      <c r="D244" s="26"/>
      <c r="E244" s="26"/>
      <c r="F244" s="26"/>
      <c r="G244" s="26"/>
      <c r="H244" s="26"/>
      <c r="I244" s="26"/>
      <c r="J244" s="26"/>
      <c r="K244" s="26"/>
      <c r="L244" s="26"/>
      <c r="M244" s="26"/>
      <c r="N244" s="26"/>
      <c r="O244" s="26"/>
      <c r="P244" s="26"/>
      <c r="Q244" s="26"/>
      <c r="R244" s="26"/>
      <c r="S244" s="26"/>
      <c r="T244" s="26"/>
      <c r="U244" s="26"/>
      <c r="V244" s="26"/>
      <c r="W244" s="26"/>
      <c r="X244" s="26"/>
    </row>
    <row r="245" spans="1:28" x14ac:dyDescent="0.25">
      <c r="A245" s="37">
        <v>339</v>
      </c>
      <c r="B245" s="42" t="s">
        <v>86</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28" x14ac:dyDescent="0.25">
      <c r="A246" s="37">
        <v>340</v>
      </c>
      <c r="B246" s="42" t="s">
        <v>87</v>
      </c>
      <c r="C246" s="24">
        <v>0</v>
      </c>
      <c r="D246" s="24">
        <v>0</v>
      </c>
      <c r="E246" s="24">
        <v>0</v>
      </c>
      <c r="F246" s="24">
        <v>0</v>
      </c>
      <c r="G246" s="24">
        <v>0</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row>
    <row r="247" spans="1:28" x14ac:dyDescent="0.25">
      <c r="B247" s="42"/>
      <c r="C247" s="26"/>
      <c r="D247" s="26"/>
      <c r="E247" s="26"/>
      <c r="F247" s="26"/>
      <c r="G247" s="26"/>
      <c r="H247" s="26"/>
      <c r="I247" s="26"/>
      <c r="J247" s="26"/>
      <c r="K247" s="26"/>
      <c r="L247" s="26"/>
      <c r="M247" s="26"/>
      <c r="N247" s="26"/>
      <c r="O247" s="26"/>
      <c r="P247" s="26"/>
      <c r="Q247" s="26"/>
      <c r="R247" s="26"/>
      <c r="S247" s="26"/>
      <c r="T247" s="26"/>
      <c r="U247" s="26"/>
      <c r="V247" s="26"/>
      <c r="W247" s="26"/>
      <c r="X247" s="26"/>
    </row>
    <row r="248" spans="1:28" x14ac:dyDescent="0.25">
      <c r="A248" s="37">
        <v>366</v>
      </c>
      <c r="B248" s="42" t="s">
        <v>88</v>
      </c>
      <c r="C248" s="36">
        <v>0</v>
      </c>
      <c r="D248" s="36">
        <v>0</v>
      </c>
      <c r="E248" s="36">
        <v>0</v>
      </c>
      <c r="F248" s="36">
        <v>0</v>
      </c>
      <c r="G248" s="36">
        <v>0</v>
      </c>
      <c r="H248" s="36">
        <v>0</v>
      </c>
      <c r="I248" s="36">
        <v>0</v>
      </c>
      <c r="J248" s="36">
        <v>0</v>
      </c>
      <c r="K248" s="36">
        <v>0</v>
      </c>
      <c r="L248" s="36">
        <v>0</v>
      </c>
      <c r="M248" s="36">
        <v>0</v>
      </c>
      <c r="N248" s="36">
        <v>0</v>
      </c>
      <c r="O248" s="36">
        <v>0</v>
      </c>
      <c r="P248" s="36">
        <v>0</v>
      </c>
      <c r="Q248" s="36">
        <v>0</v>
      </c>
      <c r="R248" s="36">
        <v>0</v>
      </c>
      <c r="S248" s="36">
        <v>0</v>
      </c>
      <c r="T248" s="36">
        <v>0</v>
      </c>
      <c r="U248" s="36">
        <v>0</v>
      </c>
      <c r="V248" s="36">
        <v>0</v>
      </c>
      <c r="W248" s="36">
        <v>0</v>
      </c>
      <c r="X248" s="36"/>
    </row>
    <row r="249" spans="1:28" x14ac:dyDescent="0.25">
      <c r="A249" s="37">
        <v>368</v>
      </c>
      <c r="B249" s="42" t="s">
        <v>89</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row>
    <row r="250" spans="1:28" x14ac:dyDescent="0.25">
      <c r="A250" s="37">
        <v>369</v>
      </c>
      <c r="B250" s="42" t="s">
        <v>90</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A251" s="37">
        <v>370</v>
      </c>
      <c r="B251" s="42" t="s">
        <v>91</v>
      </c>
      <c r="C251" s="28">
        <v>0</v>
      </c>
      <c r="D251" s="28">
        <v>0</v>
      </c>
      <c r="E251" s="28">
        <v>0</v>
      </c>
      <c r="F251" s="28">
        <v>0</v>
      </c>
      <c r="G251" s="28">
        <v>0</v>
      </c>
      <c r="H251" s="28">
        <v>0</v>
      </c>
      <c r="I251" s="28">
        <v>0</v>
      </c>
      <c r="J251" s="28">
        <v>0</v>
      </c>
      <c r="K251" s="28">
        <v>0</v>
      </c>
      <c r="L251" s="28">
        <v>0</v>
      </c>
      <c r="M251" s="28">
        <v>0</v>
      </c>
      <c r="N251" s="28">
        <v>0</v>
      </c>
      <c r="O251" s="28">
        <v>0</v>
      </c>
      <c r="P251" s="28">
        <v>0</v>
      </c>
      <c r="Q251" s="28">
        <v>0</v>
      </c>
      <c r="R251" s="28">
        <v>0</v>
      </c>
      <c r="S251" s="28">
        <v>0</v>
      </c>
      <c r="T251" s="28">
        <v>0</v>
      </c>
      <c r="U251" s="28">
        <v>0</v>
      </c>
      <c r="V251" s="28">
        <v>0</v>
      </c>
      <c r="W251" s="28">
        <v>0</v>
      </c>
      <c r="X251" s="28"/>
    </row>
    <row r="252" spans="1:28" x14ac:dyDescent="0.25">
      <c r="B252" s="42"/>
      <c r="C252" s="26"/>
      <c r="D252" s="26"/>
      <c r="E252" s="26"/>
      <c r="F252" s="26"/>
      <c r="G252" s="26"/>
      <c r="H252" s="26"/>
      <c r="I252" s="26"/>
      <c r="J252" s="26"/>
      <c r="K252" s="26"/>
      <c r="L252" s="26"/>
      <c r="M252" s="26"/>
      <c r="N252" s="26"/>
      <c r="O252" s="26"/>
      <c r="P252" s="26"/>
      <c r="Q252" s="26"/>
      <c r="R252" s="26"/>
      <c r="S252" s="26"/>
      <c r="T252" s="26"/>
      <c r="U252" s="26"/>
      <c r="V252" s="26"/>
      <c r="W252" s="26"/>
      <c r="X252" s="26"/>
      <c r="Y252" s="21" t="s">
        <v>71</v>
      </c>
      <c r="Z252" s="21" t="s">
        <v>72</v>
      </c>
      <c r="AA252" s="73" t="s">
        <v>184</v>
      </c>
      <c r="AB252" s="73" t="s">
        <v>185</v>
      </c>
    </row>
    <row r="253" spans="1:28" x14ac:dyDescent="0.25">
      <c r="A253" s="37">
        <v>380</v>
      </c>
      <c r="B253" s="42" t="s">
        <v>37</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c r="Y253" s="30">
        <f>SUM(D253:H253)</f>
        <v>0</v>
      </c>
      <c r="Z253" s="30">
        <f>SUM(I253:M253)</f>
        <v>0</v>
      </c>
      <c r="AA253" s="30">
        <f>SUM(O253:S253)</f>
        <v>0</v>
      </c>
      <c r="AB253" s="30">
        <f>SUM(S253:W253)</f>
        <v>0</v>
      </c>
    </row>
    <row r="254" spans="1:28" x14ac:dyDescent="0.25">
      <c r="A254" s="37">
        <v>381</v>
      </c>
      <c r="B254" s="42" t="s">
        <v>75</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 t="shared" ref="Y254:Y256" si="46">SUM(D254:H254)</f>
        <v>0</v>
      </c>
      <c r="Z254" s="30">
        <f t="shared" ref="Z254:Z256" si="47">SUM(I254:M254)</f>
        <v>0</v>
      </c>
      <c r="AA254" s="30">
        <f t="shared" ref="AA254:AA256" si="48">SUM(O254:S254)</f>
        <v>0</v>
      </c>
      <c r="AB254" s="30">
        <f t="shared" ref="AB254:AB256" si="49">SUM(S254:W254)</f>
        <v>0</v>
      </c>
    </row>
    <row r="255" spans="1:28" x14ac:dyDescent="0.25">
      <c r="A255" s="37">
        <v>382</v>
      </c>
      <c r="B255" s="42" t="s">
        <v>76</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si="46"/>
        <v>0</v>
      </c>
      <c r="Z255" s="30">
        <f t="shared" si="47"/>
        <v>0</v>
      </c>
      <c r="AA255" s="30">
        <f t="shared" si="48"/>
        <v>0</v>
      </c>
      <c r="AB255" s="30">
        <f t="shared" si="49"/>
        <v>0</v>
      </c>
    </row>
    <row r="256" spans="1:28" x14ac:dyDescent="0.25">
      <c r="A256" s="37">
        <v>383</v>
      </c>
      <c r="B256" s="42" t="s">
        <v>40</v>
      </c>
      <c r="C256" s="24">
        <v>0</v>
      </c>
      <c r="D256" s="24">
        <v>0</v>
      </c>
      <c r="E256" s="24">
        <v>0</v>
      </c>
      <c r="F256" s="24">
        <v>0</v>
      </c>
      <c r="G256" s="24">
        <v>0</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c r="Y256" s="30">
        <f t="shared" si="46"/>
        <v>0</v>
      </c>
      <c r="Z256" s="30">
        <f t="shared" si="47"/>
        <v>0</v>
      </c>
      <c r="AA256" s="30">
        <f t="shared" si="48"/>
        <v>0</v>
      </c>
      <c r="AB256" s="30">
        <f t="shared" si="49"/>
        <v>0</v>
      </c>
    </row>
    <row r="258" spans="1:24" x14ac:dyDescent="0.25">
      <c r="A258" s="37">
        <v>1</v>
      </c>
      <c r="B258" s="42" t="s">
        <v>103</v>
      </c>
      <c r="C258" s="42" t="s">
        <v>103</v>
      </c>
      <c r="D258" s="42"/>
      <c r="E258" s="42"/>
      <c r="F258" s="42"/>
      <c r="G258" s="42"/>
      <c r="H258" s="42"/>
      <c r="I258" s="42"/>
      <c r="J258" s="42"/>
      <c r="K258" s="42"/>
      <c r="L258" s="42"/>
      <c r="M258" s="42"/>
      <c r="N258" s="42"/>
      <c r="O258" s="42"/>
      <c r="P258" s="42"/>
      <c r="Q258" s="42"/>
      <c r="R258" s="42"/>
      <c r="S258" s="42"/>
      <c r="T258" s="42"/>
      <c r="U258" s="42"/>
      <c r="V258" s="42"/>
      <c r="W258" s="42"/>
      <c r="X258" s="42"/>
    </row>
    <row r="259" spans="1:24" x14ac:dyDescent="0.25">
      <c r="A259" s="37">
        <v>283</v>
      </c>
      <c r="B259" s="42" t="s">
        <v>73</v>
      </c>
      <c r="C259" s="42">
        <v>2020</v>
      </c>
      <c r="D259" s="42">
        <v>2021</v>
      </c>
      <c r="E259" s="42">
        <v>2022</v>
      </c>
      <c r="F259" s="42">
        <v>2023</v>
      </c>
      <c r="G259" s="42">
        <v>2024</v>
      </c>
      <c r="H259" s="42">
        <v>2025</v>
      </c>
      <c r="I259" s="42">
        <v>2026</v>
      </c>
      <c r="J259" s="42">
        <v>2027</v>
      </c>
      <c r="K259" s="42">
        <v>2028</v>
      </c>
      <c r="L259" s="42">
        <v>2029</v>
      </c>
      <c r="M259" s="42">
        <v>2030</v>
      </c>
      <c r="N259" s="42">
        <v>2031</v>
      </c>
      <c r="O259" s="42">
        <v>2032</v>
      </c>
      <c r="P259" s="42">
        <v>2033</v>
      </c>
      <c r="Q259" s="42">
        <v>2034</v>
      </c>
      <c r="R259" s="42">
        <v>2035</v>
      </c>
      <c r="S259" s="42">
        <v>2036</v>
      </c>
      <c r="T259" s="42">
        <v>2037</v>
      </c>
      <c r="U259" s="42">
        <v>2038</v>
      </c>
      <c r="V259" s="42">
        <v>2039</v>
      </c>
      <c r="W259" s="42">
        <v>2040</v>
      </c>
      <c r="X259" s="42"/>
    </row>
    <row r="260" spans="1:24" x14ac:dyDescent="0.25">
      <c r="A260" s="37">
        <v>285</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row>
    <row r="261" spans="1:24" x14ac:dyDescent="0.25">
      <c r="A261" s="37">
        <v>287</v>
      </c>
      <c r="B261" s="42" t="s">
        <v>104</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4" x14ac:dyDescent="0.25">
      <c r="A262" s="37">
        <v>289</v>
      </c>
      <c r="B262" s="42" t="s">
        <v>105</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4" x14ac:dyDescent="0.25">
      <c r="A263" s="37">
        <v>299</v>
      </c>
      <c r="B263" s="42" t="s">
        <v>78</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4" x14ac:dyDescent="0.25">
      <c r="A264" s="37">
        <v>301</v>
      </c>
      <c r="B264" s="42" t="s">
        <v>106</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4" x14ac:dyDescent="0.25">
      <c r="A265" s="37">
        <v>303</v>
      </c>
      <c r="B265" s="42" t="s">
        <v>107</v>
      </c>
      <c r="C265" s="24">
        <v>0</v>
      </c>
      <c r="D265" s="24">
        <v>0</v>
      </c>
      <c r="E265" s="24">
        <v>0</v>
      </c>
      <c r="F265" s="24">
        <v>0</v>
      </c>
      <c r="G265" s="24">
        <v>0</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row>
    <row r="266" spans="1:24" x14ac:dyDescent="0.25">
      <c r="B266" s="42"/>
      <c r="C266" s="26"/>
      <c r="D266" s="26"/>
      <c r="E266" s="26"/>
      <c r="F266" s="26"/>
      <c r="G266" s="26"/>
      <c r="H266" s="26"/>
      <c r="I266" s="26"/>
      <c r="J266" s="26"/>
      <c r="K266" s="26"/>
      <c r="L266" s="26"/>
      <c r="M266" s="26"/>
      <c r="N266" s="26"/>
      <c r="O266" s="26"/>
      <c r="P266" s="26"/>
      <c r="Q266" s="26"/>
      <c r="R266" s="26"/>
      <c r="S266" s="26"/>
      <c r="T266" s="26"/>
      <c r="U266" s="26"/>
      <c r="V266" s="26"/>
      <c r="W266" s="26"/>
      <c r="X266" s="26"/>
    </row>
    <row r="267" spans="1:24" x14ac:dyDescent="0.25">
      <c r="A267" s="37">
        <v>330</v>
      </c>
      <c r="B267" s="42" t="s">
        <v>82</v>
      </c>
      <c r="C267" s="36">
        <v>0</v>
      </c>
      <c r="D267" s="36">
        <v>0</v>
      </c>
      <c r="E267" s="36">
        <v>0</v>
      </c>
      <c r="F267" s="36">
        <v>0</v>
      </c>
      <c r="G267" s="36">
        <v>0</v>
      </c>
      <c r="H267" s="36">
        <v>0</v>
      </c>
      <c r="I267" s="36">
        <v>0</v>
      </c>
      <c r="J267" s="36">
        <v>0</v>
      </c>
      <c r="K267" s="36">
        <v>0</v>
      </c>
      <c r="L267" s="36">
        <v>0</v>
      </c>
      <c r="M267" s="36">
        <v>0</v>
      </c>
      <c r="N267" s="36">
        <v>0</v>
      </c>
      <c r="O267" s="36">
        <v>0</v>
      </c>
      <c r="P267" s="36">
        <v>0</v>
      </c>
      <c r="Q267" s="36">
        <v>0</v>
      </c>
      <c r="R267" s="36">
        <v>0</v>
      </c>
      <c r="S267" s="36">
        <v>0</v>
      </c>
      <c r="T267" s="36">
        <v>0</v>
      </c>
      <c r="U267" s="36">
        <v>0</v>
      </c>
      <c r="V267" s="36">
        <v>0</v>
      </c>
      <c r="W267" s="36">
        <v>0</v>
      </c>
      <c r="X267" s="36"/>
    </row>
    <row r="268" spans="1:24" x14ac:dyDescent="0.25">
      <c r="A268" s="37">
        <v>331</v>
      </c>
      <c r="B268" s="42" t="s">
        <v>83</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row>
    <row r="269" spans="1:24" x14ac:dyDescent="0.25">
      <c r="A269" s="37">
        <v>332</v>
      </c>
      <c r="B269" s="42" t="s">
        <v>84</v>
      </c>
      <c r="C269" s="28">
        <v>0</v>
      </c>
      <c r="D269" s="28">
        <v>0</v>
      </c>
      <c r="E269" s="28">
        <v>0</v>
      </c>
      <c r="F269" s="28">
        <v>0</v>
      </c>
      <c r="G269" s="28">
        <v>0</v>
      </c>
      <c r="H269" s="28">
        <v>0</v>
      </c>
      <c r="I269" s="28">
        <v>0</v>
      </c>
      <c r="J269" s="28">
        <v>0</v>
      </c>
      <c r="K269" s="28">
        <v>0</v>
      </c>
      <c r="L269" s="28">
        <v>0</v>
      </c>
      <c r="M269" s="28">
        <v>0</v>
      </c>
      <c r="N269" s="28">
        <v>0</v>
      </c>
      <c r="O269" s="28">
        <v>0</v>
      </c>
      <c r="P269" s="28">
        <v>0</v>
      </c>
      <c r="Q269" s="28">
        <v>0</v>
      </c>
      <c r="R269" s="28">
        <v>0</v>
      </c>
      <c r="S269" s="28">
        <v>0</v>
      </c>
      <c r="T269" s="28">
        <v>0</v>
      </c>
      <c r="U269" s="28">
        <v>0</v>
      </c>
      <c r="V269" s="28">
        <v>0</v>
      </c>
      <c r="W269" s="28">
        <v>0</v>
      </c>
      <c r="X269" s="28"/>
    </row>
    <row r="270" spans="1:24" x14ac:dyDescent="0.25">
      <c r="A270" s="37">
        <v>336</v>
      </c>
      <c r="B270" s="42" t="s">
        <v>85</v>
      </c>
      <c r="C270" s="28">
        <v>1</v>
      </c>
      <c r="D270" s="28">
        <v>1</v>
      </c>
      <c r="E270" s="28">
        <v>1</v>
      </c>
      <c r="F270" s="28">
        <v>1</v>
      </c>
      <c r="G270" s="28">
        <v>1</v>
      </c>
      <c r="H270" s="28">
        <v>1</v>
      </c>
      <c r="I270" s="28">
        <v>1</v>
      </c>
      <c r="J270" s="28">
        <v>1</v>
      </c>
      <c r="K270" s="28">
        <v>1</v>
      </c>
      <c r="L270" s="28">
        <v>1</v>
      </c>
      <c r="M270" s="28">
        <v>1</v>
      </c>
      <c r="N270" s="28">
        <v>1</v>
      </c>
      <c r="O270" s="28">
        <v>1</v>
      </c>
      <c r="P270" s="28">
        <v>1</v>
      </c>
      <c r="Q270" s="28">
        <v>1</v>
      </c>
      <c r="R270" s="28">
        <v>1</v>
      </c>
      <c r="S270" s="28">
        <v>1</v>
      </c>
      <c r="T270" s="28">
        <v>1</v>
      </c>
      <c r="U270" s="28">
        <v>1</v>
      </c>
      <c r="V270" s="28">
        <v>1</v>
      </c>
      <c r="W270" s="28">
        <v>1</v>
      </c>
      <c r="X270" s="28"/>
    </row>
    <row r="271" spans="1:24" x14ac:dyDescent="0.25">
      <c r="B271" s="42"/>
      <c r="C271" s="26"/>
      <c r="D271" s="26"/>
      <c r="E271" s="26"/>
      <c r="F271" s="26"/>
      <c r="G271" s="26"/>
      <c r="H271" s="26"/>
      <c r="I271" s="26"/>
      <c r="J271" s="26"/>
      <c r="K271" s="26"/>
      <c r="L271" s="26"/>
      <c r="M271" s="26"/>
      <c r="N271" s="26"/>
      <c r="O271" s="26"/>
      <c r="P271" s="26"/>
      <c r="Q271" s="26"/>
      <c r="R271" s="26"/>
      <c r="S271" s="26"/>
      <c r="T271" s="26"/>
      <c r="U271" s="26"/>
      <c r="V271" s="26"/>
      <c r="W271" s="26"/>
      <c r="X271" s="26"/>
    </row>
    <row r="272" spans="1:24" x14ac:dyDescent="0.25">
      <c r="A272" s="37">
        <v>339</v>
      </c>
      <c r="B272" s="42" t="s">
        <v>86</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A273" s="37">
        <v>340</v>
      </c>
      <c r="B273" s="42" t="s">
        <v>87</v>
      </c>
      <c r="C273" s="24">
        <v>0</v>
      </c>
      <c r="D273" s="24">
        <v>0</v>
      </c>
      <c r="E273" s="24">
        <v>0</v>
      </c>
      <c r="F273" s="24">
        <v>0</v>
      </c>
      <c r="G273" s="24">
        <v>0</v>
      </c>
      <c r="H273" s="24">
        <v>0</v>
      </c>
      <c r="I273" s="24">
        <v>0</v>
      </c>
      <c r="J273" s="24">
        <v>0</v>
      </c>
      <c r="K273" s="24">
        <v>0</v>
      </c>
      <c r="L273" s="24">
        <v>0</v>
      </c>
      <c r="M273" s="24">
        <v>0</v>
      </c>
      <c r="N273" s="24">
        <v>0</v>
      </c>
      <c r="O273" s="24">
        <v>0</v>
      </c>
      <c r="P273" s="24">
        <v>0</v>
      </c>
      <c r="Q273" s="24">
        <v>0</v>
      </c>
      <c r="R273" s="24">
        <v>0</v>
      </c>
      <c r="S273" s="24">
        <v>0</v>
      </c>
      <c r="T273" s="24">
        <v>0</v>
      </c>
      <c r="U273" s="24">
        <v>0</v>
      </c>
      <c r="V273" s="24">
        <v>0</v>
      </c>
      <c r="W273" s="24">
        <v>0</v>
      </c>
      <c r="X273" s="24"/>
    </row>
    <row r="274" spans="1:24" x14ac:dyDescent="0.25">
      <c r="B274" s="42"/>
      <c r="C274" s="26"/>
      <c r="D274" s="26"/>
      <c r="E274" s="26"/>
      <c r="F274" s="26"/>
      <c r="G274" s="26"/>
      <c r="H274" s="26"/>
      <c r="I274" s="26"/>
      <c r="J274" s="26"/>
      <c r="K274" s="26"/>
      <c r="L274" s="26"/>
      <c r="M274" s="26"/>
      <c r="N274" s="26"/>
      <c r="O274" s="26"/>
      <c r="P274" s="26"/>
      <c r="Q274" s="26"/>
      <c r="R274" s="26"/>
      <c r="S274" s="26"/>
      <c r="T274" s="26"/>
      <c r="U274" s="26"/>
      <c r="V274" s="26"/>
      <c r="W274" s="26"/>
      <c r="X274" s="26"/>
    </row>
    <row r="275" spans="1:24" ht="13.5" customHeight="1" x14ac:dyDescent="0.25">
      <c r="A275" s="37">
        <v>366</v>
      </c>
      <c r="B275" s="42" t="s">
        <v>88</v>
      </c>
      <c r="C275" s="36">
        <v>0</v>
      </c>
      <c r="D275" s="36">
        <v>0</v>
      </c>
      <c r="E275" s="36">
        <v>0</v>
      </c>
      <c r="F275" s="36">
        <v>0</v>
      </c>
      <c r="G275" s="36">
        <v>0</v>
      </c>
      <c r="H275" s="36">
        <v>0</v>
      </c>
      <c r="I275" s="36">
        <v>0</v>
      </c>
      <c r="J275" s="36">
        <v>0</v>
      </c>
      <c r="K275" s="36">
        <v>0</v>
      </c>
      <c r="L275" s="36">
        <v>0</v>
      </c>
      <c r="M275" s="36">
        <v>0</v>
      </c>
      <c r="N275" s="36">
        <v>0</v>
      </c>
      <c r="O275" s="36">
        <v>0</v>
      </c>
      <c r="P275" s="36">
        <v>0</v>
      </c>
      <c r="Q275" s="36">
        <v>0</v>
      </c>
      <c r="R275" s="36">
        <v>0</v>
      </c>
      <c r="S275" s="36">
        <v>0</v>
      </c>
      <c r="T275" s="36">
        <v>0</v>
      </c>
      <c r="U275" s="36">
        <v>0</v>
      </c>
      <c r="V275" s="36">
        <v>0</v>
      </c>
      <c r="W275" s="36">
        <v>0</v>
      </c>
      <c r="X275" s="36"/>
    </row>
    <row r="276" spans="1:24" x14ac:dyDescent="0.25">
      <c r="A276" s="37">
        <v>368</v>
      </c>
      <c r="B276" s="42" t="s">
        <v>89</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row>
    <row r="277" spans="1:24" x14ac:dyDescent="0.25">
      <c r="A277" s="37">
        <v>369</v>
      </c>
      <c r="B277" s="42" t="s">
        <v>90</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A278" s="37">
        <v>370</v>
      </c>
      <c r="B278" s="42" t="s">
        <v>91</v>
      </c>
      <c r="C278" s="28">
        <v>0</v>
      </c>
      <c r="D278" s="28">
        <v>0</v>
      </c>
      <c r="E278" s="28">
        <v>0</v>
      </c>
      <c r="F278" s="28">
        <v>0</v>
      </c>
      <c r="G278" s="28">
        <v>0</v>
      </c>
      <c r="H278" s="28">
        <v>0</v>
      </c>
      <c r="I278" s="28">
        <v>0</v>
      </c>
      <c r="J278" s="28">
        <v>0</v>
      </c>
      <c r="K278" s="28">
        <v>0</v>
      </c>
      <c r="L278" s="28">
        <v>0</v>
      </c>
      <c r="M278" s="28">
        <v>0</v>
      </c>
      <c r="N278" s="28">
        <v>0</v>
      </c>
      <c r="O278" s="28">
        <v>0</v>
      </c>
      <c r="P278" s="28">
        <v>0</v>
      </c>
      <c r="Q278" s="28">
        <v>0</v>
      </c>
      <c r="R278" s="28">
        <v>0</v>
      </c>
      <c r="S278" s="28">
        <v>0</v>
      </c>
      <c r="T278" s="28">
        <v>0</v>
      </c>
      <c r="U278" s="28">
        <v>0</v>
      </c>
      <c r="V278" s="28">
        <v>0</v>
      </c>
      <c r="W278" s="28">
        <v>0</v>
      </c>
      <c r="X278" s="28"/>
    </row>
    <row r="279" spans="1:24" x14ac:dyDescent="0.25">
      <c r="B279" s="42"/>
      <c r="C279" s="26"/>
      <c r="D279" s="26"/>
      <c r="E279" s="26"/>
      <c r="F279" s="26"/>
      <c r="G279" s="26"/>
      <c r="H279" s="26"/>
      <c r="I279" s="26"/>
      <c r="J279" s="26"/>
      <c r="K279" s="26"/>
      <c r="L279" s="26"/>
      <c r="M279" s="26"/>
      <c r="N279" s="26"/>
      <c r="O279" s="26"/>
      <c r="P279" s="26"/>
      <c r="Q279" s="26"/>
      <c r="R279" s="26"/>
      <c r="S279" s="26"/>
      <c r="T279" s="26"/>
      <c r="U279" s="26"/>
      <c r="V279" s="26"/>
      <c r="W279" s="26"/>
      <c r="X279" s="26"/>
    </row>
    <row r="280" spans="1:24" x14ac:dyDescent="0.25">
      <c r="A280" s="37">
        <v>380</v>
      </c>
      <c r="B280" s="42" t="s">
        <v>37</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row>
    <row r="281" spans="1:24" x14ac:dyDescent="0.25">
      <c r="A281" s="37">
        <v>381</v>
      </c>
      <c r="B281" s="42" t="s">
        <v>75</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382</v>
      </c>
      <c r="B282" s="42" t="s">
        <v>76</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A283" s="37">
        <v>383</v>
      </c>
      <c r="B283" s="42" t="s">
        <v>40</v>
      </c>
      <c r="C283" s="24">
        <v>0</v>
      </c>
      <c r="D283" s="24">
        <v>0</v>
      </c>
      <c r="E283" s="24">
        <v>0</v>
      </c>
      <c r="F283" s="24">
        <v>0</v>
      </c>
      <c r="G283" s="24">
        <v>0</v>
      </c>
      <c r="H283" s="24">
        <v>0</v>
      </c>
      <c r="I283" s="24">
        <v>0</v>
      </c>
      <c r="J283" s="24">
        <v>0</v>
      </c>
      <c r="K283" s="24">
        <v>0</v>
      </c>
      <c r="L283" s="24">
        <v>0</v>
      </c>
      <c r="M283" s="24">
        <v>0</v>
      </c>
      <c r="N283" s="24">
        <v>0</v>
      </c>
      <c r="O283" s="24">
        <v>0</v>
      </c>
      <c r="P283" s="24">
        <v>0</v>
      </c>
      <c r="Q283" s="24">
        <v>0</v>
      </c>
      <c r="R283" s="24">
        <v>0</v>
      </c>
      <c r="S283" s="24">
        <v>0</v>
      </c>
      <c r="T283" s="24">
        <v>0</v>
      </c>
      <c r="U283" s="24">
        <v>0</v>
      </c>
      <c r="V283" s="24">
        <v>0</v>
      </c>
      <c r="W283" s="24">
        <v>0</v>
      </c>
      <c r="X283" s="24"/>
    </row>
    <row r="284" spans="1:24" x14ac:dyDescent="0.25">
      <c r="B284" s="43"/>
    </row>
    <row r="285" spans="1:24" x14ac:dyDescent="0.25">
      <c r="A285" s="37">
        <v>1</v>
      </c>
      <c r="B285" s="42" t="s">
        <v>103</v>
      </c>
      <c r="C285" s="42" t="s">
        <v>103</v>
      </c>
      <c r="D285" s="42"/>
      <c r="E285" s="42"/>
      <c r="F285" s="42"/>
      <c r="G285" s="42"/>
      <c r="H285" s="42"/>
      <c r="I285" s="42"/>
      <c r="J285" s="42"/>
      <c r="K285" s="42"/>
      <c r="L285" s="42"/>
      <c r="M285" s="42"/>
      <c r="N285" s="42"/>
      <c r="O285" s="42"/>
      <c r="P285" s="42"/>
      <c r="Q285" s="42"/>
      <c r="R285" s="42"/>
      <c r="S285" s="42"/>
      <c r="T285" s="42"/>
      <c r="U285" s="42"/>
      <c r="V285" s="42"/>
      <c r="W285" s="42"/>
      <c r="X285" s="42"/>
    </row>
    <row r="286" spans="1:24" x14ac:dyDescent="0.25">
      <c r="A286" s="37">
        <v>283</v>
      </c>
      <c r="B286" s="42" t="s">
        <v>73</v>
      </c>
      <c r="C286" s="42">
        <v>2020</v>
      </c>
      <c r="D286" s="42">
        <v>2021</v>
      </c>
      <c r="E286" s="42">
        <v>2022</v>
      </c>
      <c r="F286" s="42">
        <v>2023</v>
      </c>
      <c r="G286" s="42">
        <v>2024</v>
      </c>
      <c r="H286" s="42">
        <v>2025</v>
      </c>
      <c r="I286" s="42">
        <v>2026</v>
      </c>
      <c r="J286" s="42">
        <v>2027</v>
      </c>
      <c r="K286" s="42">
        <v>2028</v>
      </c>
      <c r="L286" s="42">
        <v>2029</v>
      </c>
      <c r="M286" s="42">
        <v>2030</v>
      </c>
      <c r="N286" s="42">
        <v>2031</v>
      </c>
      <c r="O286" s="42">
        <v>2032</v>
      </c>
      <c r="P286" s="42">
        <v>2033</v>
      </c>
      <c r="Q286" s="42">
        <v>2034</v>
      </c>
      <c r="R286" s="42">
        <v>2035</v>
      </c>
      <c r="S286" s="42">
        <v>2036</v>
      </c>
      <c r="T286" s="42">
        <v>2037</v>
      </c>
      <c r="U286" s="42">
        <v>2038</v>
      </c>
      <c r="V286" s="42">
        <v>2039</v>
      </c>
      <c r="W286" s="42">
        <v>2040</v>
      </c>
      <c r="X286" s="42"/>
    </row>
    <row r="287" spans="1:24" x14ac:dyDescent="0.25">
      <c r="A287" s="37">
        <v>285</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row>
    <row r="288" spans="1:24" x14ac:dyDescent="0.25">
      <c r="A288" s="37">
        <v>287</v>
      </c>
      <c r="B288" s="42" t="s">
        <v>104</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289</v>
      </c>
      <c r="B289" s="42" t="s">
        <v>105</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299</v>
      </c>
      <c r="B290" s="42" t="s">
        <v>78</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301</v>
      </c>
      <c r="B291" s="42" t="s">
        <v>106</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A292" s="37">
        <v>303</v>
      </c>
      <c r="B292" s="42" t="s">
        <v>107</v>
      </c>
      <c r="C292" s="24">
        <v>0</v>
      </c>
      <c r="D292" s="24">
        <v>0</v>
      </c>
      <c r="E292" s="24">
        <v>0</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row>
    <row r="293" spans="1:24" x14ac:dyDescent="0.25">
      <c r="B293" s="42"/>
      <c r="C293" s="26"/>
      <c r="D293" s="26"/>
      <c r="E293" s="26"/>
      <c r="F293" s="26"/>
      <c r="G293" s="26"/>
      <c r="H293" s="26"/>
      <c r="I293" s="26"/>
      <c r="J293" s="26"/>
      <c r="K293" s="26"/>
      <c r="L293" s="26"/>
      <c r="M293" s="26"/>
      <c r="N293" s="26"/>
      <c r="O293" s="26"/>
      <c r="P293" s="26"/>
      <c r="Q293" s="26"/>
      <c r="R293" s="26"/>
      <c r="S293" s="26"/>
      <c r="T293" s="26"/>
      <c r="U293" s="26"/>
      <c r="V293" s="26"/>
      <c r="W293" s="26"/>
      <c r="X293" s="26"/>
    </row>
    <row r="294" spans="1:24" x14ac:dyDescent="0.25">
      <c r="A294" s="37">
        <v>330</v>
      </c>
      <c r="B294" s="42" t="s">
        <v>82</v>
      </c>
      <c r="C294" s="36">
        <v>0</v>
      </c>
      <c r="D294" s="36">
        <v>0</v>
      </c>
      <c r="E294" s="36">
        <v>0</v>
      </c>
      <c r="F294" s="36">
        <v>0</v>
      </c>
      <c r="G294" s="36">
        <v>0</v>
      </c>
      <c r="H294" s="36">
        <v>0</v>
      </c>
      <c r="I294" s="36">
        <v>0</v>
      </c>
      <c r="J294" s="36">
        <v>0</v>
      </c>
      <c r="K294" s="36">
        <v>0</v>
      </c>
      <c r="L294" s="36">
        <v>0</v>
      </c>
      <c r="M294" s="36">
        <v>0</v>
      </c>
      <c r="N294" s="36">
        <v>0</v>
      </c>
      <c r="O294" s="36">
        <v>0</v>
      </c>
      <c r="P294" s="36">
        <v>0</v>
      </c>
      <c r="Q294" s="36">
        <v>0</v>
      </c>
      <c r="R294" s="36">
        <v>0</v>
      </c>
      <c r="S294" s="36">
        <v>0</v>
      </c>
      <c r="T294" s="36">
        <v>0</v>
      </c>
      <c r="U294" s="36">
        <v>0</v>
      </c>
      <c r="V294" s="36">
        <v>0</v>
      </c>
      <c r="W294" s="36">
        <v>0</v>
      </c>
      <c r="X294" s="36"/>
    </row>
    <row r="295" spans="1:24" x14ac:dyDescent="0.25">
      <c r="A295" s="37">
        <v>331</v>
      </c>
      <c r="B295" s="42" t="s">
        <v>83</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row>
    <row r="296" spans="1:24" x14ac:dyDescent="0.25">
      <c r="A296" s="37">
        <v>332</v>
      </c>
      <c r="B296" s="42" t="s">
        <v>84</v>
      </c>
      <c r="C296" s="28">
        <v>0</v>
      </c>
      <c r="D296" s="28">
        <v>0</v>
      </c>
      <c r="E296" s="28">
        <v>0</v>
      </c>
      <c r="F296" s="28">
        <v>0</v>
      </c>
      <c r="G296" s="28">
        <v>0</v>
      </c>
      <c r="H296" s="28">
        <v>0</v>
      </c>
      <c r="I296" s="28">
        <v>0</v>
      </c>
      <c r="J296" s="28">
        <v>0</v>
      </c>
      <c r="K296" s="28">
        <v>0</v>
      </c>
      <c r="L296" s="28">
        <v>0</v>
      </c>
      <c r="M296" s="28">
        <v>0</v>
      </c>
      <c r="N296" s="28">
        <v>0</v>
      </c>
      <c r="O296" s="28">
        <v>0</v>
      </c>
      <c r="P296" s="28">
        <v>0</v>
      </c>
      <c r="Q296" s="28">
        <v>0</v>
      </c>
      <c r="R296" s="28">
        <v>0</v>
      </c>
      <c r="S296" s="28">
        <v>0</v>
      </c>
      <c r="T296" s="28">
        <v>0</v>
      </c>
      <c r="U296" s="28">
        <v>0</v>
      </c>
      <c r="V296" s="28">
        <v>0</v>
      </c>
      <c r="W296" s="28">
        <v>0</v>
      </c>
      <c r="X296" s="28"/>
    </row>
    <row r="297" spans="1:24" x14ac:dyDescent="0.25">
      <c r="A297" s="37">
        <v>336</v>
      </c>
      <c r="B297" s="42" t="s">
        <v>85</v>
      </c>
      <c r="C297" s="28">
        <v>1</v>
      </c>
      <c r="D297" s="28">
        <v>1</v>
      </c>
      <c r="E297" s="28">
        <v>1</v>
      </c>
      <c r="F297" s="28">
        <v>1</v>
      </c>
      <c r="G297" s="28">
        <v>1</v>
      </c>
      <c r="H297" s="28">
        <v>1</v>
      </c>
      <c r="I297" s="28">
        <v>1</v>
      </c>
      <c r="J297" s="28">
        <v>1</v>
      </c>
      <c r="K297" s="28">
        <v>1</v>
      </c>
      <c r="L297" s="28">
        <v>1</v>
      </c>
      <c r="M297" s="28">
        <v>1</v>
      </c>
      <c r="N297" s="28">
        <v>1</v>
      </c>
      <c r="O297" s="28">
        <v>1</v>
      </c>
      <c r="P297" s="28">
        <v>1</v>
      </c>
      <c r="Q297" s="28">
        <v>1</v>
      </c>
      <c r="R297" s="28">
        <v>1</v>
      </c>
      <c r="S297" s="28">
        <v>1</v>
      </c>
      <c r="T297" s="28">
        <v>1</v>
      </c>
      <c r="U297" s="28">
        <v>1</v>
      </c>
      <c r="V297" s="28">
        <v>1</v>
      </c>
      <c r="W297" s="28">
        <v>1</v>
      </c>
      <c r="X297" s="28"/>
    </row>
    <row r="298" spans="1:24" x14ac:dyDescent="0.25">
      <c r="B298" s="42"/>
      <c r="C298" s="26"/>
      <c r="D298" s="26"/>
      <c r="E298" s="26"/>
      <c r="F298" s="26"/>
      <c r="G298" s="26"/>
      <c r="H298" s="26"/>
      <c r="I298" s="26"/>
      <c r="J298" s="26"/>
      <c r="K298" s="26"/>
      <c r="L298" s="26"/>
      <c r="M298" s="26"/>
      <c r="N298" s="26"/>
      <c r="O298" s="26"/>
      <c r="P298" s="26"/>
      <c r="Q298" s="26"/>
      <c r="R298" s="26"/>
      <c r="S298" s="26"/>
      <c r="T298" s="26"/>
      <c r="U298" s="26"/>
      <c r="V298" s="26"/>
      <c r="W298" s="26"/>
      <c r="X298" s="26"/>
    </row>
    <row r="299" spans="1:24" x14ac:dyDescent="0.25">
      <c r="A299" s="37">
        <v>339</v>
      </c>
      <c r="B299" s="42" t="s">
        <v>86</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A300" s="37">
        <v>340</v>
      </c>
      <c r="B300" s="42" t="s">
        <v>87</v>
      </c>
      <c r="C300" s="24">
        <v>0</v>
      </c>
      <c r="D300" s="24">
        <v>0</v>
      </c>
      <c r="E300" s="24">
        <v>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row>
    <row r="301" spans="1:24" x14ac:dyDescent="0.25">
      <c r="B301" s="42"/>
      <c r="C301" s="26"/>
      <c r="D301" s="26"/>
      <c r="E301" s="26"/>
      <c r="F301" s="26"/>
      <c r="G301" s="26"/>
      <c r="H301" s="26"/>
      <c r="I301" s="26"/>
      <c r="J301" s="26"/>
      <c r="K301" s="26"/>
      <c r="L301" s="26"/>
      <c r="M301" s="26"/>
      <c r="N301" s="26"/>
      <c r="O301" s="26"/>
      <c r="P301" s="26"/>
      <c r="Q301" s="26"/>
      <c r="R301" s="26"/>
      <c r="S301" s="26"/>
      <c r="T301" s="26"/>
      <c r="U301" s="26"/>
      <c r="V301" s="26"/>
      <c r="W301" s="26"/>
      <c r="X301" s="26"/>
    </row>
    <row r="302" spans="1:24" x14ac:dyDescent="0.25">
      <c r="A302" s="37">
        <v>366</v>
      </c>
      <c r="B302" s="42" t="s">
        <v>88</v>
      </c>
      <c r="C302" s="36">
        <v>0</v>
      </c>
      <c r="D302" s="36">
        <v>0</v>
      </c>
      <c r="E302" s="36">
        <v>0</v>
      </c>
      <c r="F302" s="36">
        <v>0</v>
      </c>
      <c r="G302" s="36">
        <v>0</v>
      </c>
      <c r="H302" s="36">
        <v>0</v>
      </c>
      <c r="I302" s="36">
        <v>0</v>
      </c>
      <c r="J302" s="36">
        <v>0</v>
      </c>
      <c r="K302" s="36">
        <v>0</v>
      </c>
      <c r="L302" s="36">
        <v>0</v>
      </c>
      <c r="M302" s="36">
        <v>0</v>
      </c>
      <c r="N302" s="36">
        <v>0</v>
      </c>
      <c r="O302" s="36">
        <v>0</v>
      </c>
      <c r="P302" s="36">
        <v>0</v>
      </c>
      <c r="Q302" s="36">
        <v>0</v>
      </c>
      <c r="R302" s="36">
        <v>0</v>
      </c>
      <c r="S302" s="36">
        <v>0</v>
      </c>
      <c r="T302" s="36">
        <v>0</v>
      </c>
      <c r="U302" s="36">
        <v>0</v>
      </c>
      <c r="V302" s="36">
        <v>0</v>
      </c>
      <c r="W302" s="36">
        <v>0</v>
      </c>
      <c r="X302" s="36"/>
    </row>
    <row r="303" spans="1:24" x14ac:dyDescent="0.25">
      <c r="A303" s="37">
        <v>368</v>
      </c>
      <c r="B303" s="42" t="s">
        <v>89</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row>
    <row r="304" spans="1:24" x14ac:dyDescent="0.25">
      <c r="A304" s="37">
        <v>369</v>
      </c>
      <c r="B304" s="42" t="s">
        <v>90</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A305" s="37">
        <v>370</v>
      </c>
      <c r="B305" s="42" t="s">
        <v>91</v>
      </c>
      <c r="C305" s="28">
        <v>0</v>
      </c>
      <c r="D305" s="28">
        <v>0</v>
      </c>
      <c r="E305" s="28">
        <v>0</v>
      </c>
      <c r="F305" s="28">
        <v>0</v>
      </c>
      <c r="G305" s="28">
        <v>0</v>
      </c>
      <c r="H305" s="28">
        <v>0</v>
      </c>
      <c r="I305" s="28">
        <v>0</v>
      </c>
      <c r="J305" s="28">
        <v>0</v>
      </c>
      <c r="K305" s="28">
        <v>0</v>
      </c>
      <c r="L305" s="28">
        <v>0</v>
      </c>
      <c r="M305" s="28">
        <v>0</v>
      </c>
      <c r="N305" s="28">
        <v>0</v>
      </c>
      <c r="O305" s="28">
        <v>0</v>
      </c>
      <c r="P305" s="28">
        <v>0</v>
      </c>
      <c r="Q305" s="28">
        <v>0</v>
      </c>
      <c r="R305" s="28">
        <v>0</v>
      </c>
      <c r="S305" s="28">
        <v>0</v>
      </c>
      <c r="T305" s="28">
        <v>0</v>
      </c>
      <c r="U305" s="28">
        <v>0</v>
      </c>
      <c r="V305" s="28">
        <v>0</v>
      </c>
      <c r="W305" s="28">
        <v>0</v>
      </c>
      <c r="X305" s="28"/>
    </row>
    <row r="306" spans="1:24" x14ac:dyDescent="0.25">
      <c r="B306" s="42"/>
      <c r="C306" s="26"/>
      <c r="D306" s="26"/>
      <c r="E306" s="26"/>
      <c r="F306" s="26"/>
      <c r="G306" s="26"/>
      <c r="H306" s="26"/>
      <c r="I306" s="26"/>
      <c r="J306" s="26"/>
      <c r="K306" s="26"/>
      <c r="L306" s="26"/>
      <c r="M306" s="26"/>
      <c r="N306" s="26"/>
      <c r="O306" s="26"/>
      <c r="P306" s="26"/>
      <c r="Q306" s="26"/>
      <c r="R306" s="26"/>
      <c r="S306" s="26"/>
      <c r="T306" s="26"/>
      <c r="U306" s="26"/>
      <c r="V306" s="26"/>
      <c r="W306" s="26"/>
      <c r="X306" s="26"/>
    </row>
    <row r="307" spans="1:24" x14ac:dyDescent="0.25">
      <c r="A307" s="37">
        <v>380</v>
      </c>
      <c r="B307" s="42" t="s">
        <v>37</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row>
    <row r="308" spans="1:24" x14ac:dyDescent="0.25">
      <c r="A308" s="37">
        <v>381</v>
      </c>
      <c r="B308" s="42" t="s">
        <v>75</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382</v>
      </c>
      <c r="B309" s="42" t="s">
        <v>76</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0" spans="1:24" x14ac:dyDescent="0.25">
      <c r="A310" s="37">
        <v>383</v>
      </c>
      <c r="B310" s="42" t="s">
        <v>40</v>
      </c>
      <c r="C310" s="24">
        <v>0</v>
      </c>
      <c r="D310" s="24">
        <v>0</v>
      </c>
      <c r="E310" s="24">
        <v>0</v>
      </c>
      <c r="F310" s="24">
        <v>0</v>
      </c>
      <c r="G310" s="24">
        <v>0</v>
      </c>
      <c r="H310" s="24">
        <v>0</v>
      </c>
      <c r="I310" s="24">
        <v>0</v>
      </c>
      <c r="J310" s="24">
        <v>0</v>
      </c>
      <c r="K310" s="24">
        <v>0</v>
      </c>
      <c r="L310" s="24">
        <v>0</v>
      </c>
      <c r="M310" s="24">
        <v>0</v>
      </c>
      <c r="N310" s="24">
        <v>0</v>
      </c>
      <c r="O310" s="24">
        <v>0</v>
      </c>
      <c r="P310" s="24">
        <v>0</v>
      </c>
      <c r="Q310" s="24">
        <v>0</v>
      </c>
      <c r="R310" s="24">
        <v>0</v>
      </c>
      <c r="S310" s="24">
        <v>0</v>
      </c>
      <c r="T310" s="24">
        <v>0</v>
      </c>
      <c r="U310" s="24">
        <v>0</v>
      </c>
      <c r="V310" s="24">
        <v>0</v>
      </c>
      <c r="W310" s="24">
        <v>0</v>
      </c>
      <c r="X310" s="24"/>
    </row>
    <row r="312" spans="1:24" x14ac:dyDescent="0.25">
      <c r="A312" s="37">
        <v>1</v>
      </c>
      <c r="B312" s="42" t="s">
        <v>103</v>
      </c>
      <c r="C312" s="42" t="s">
        <v>103</v>
      </c>
      <c r="D312" s="42"/>
      <c r="E312" s="42"/>
      <c r="F312" s="42"/>
      <c r="G312" s="42"/>
      <c r="H312" s="42"/>
      <c r="I312" s="42"/>
      <c r="J312" s="42"/>
      <c r="K312" s="42"/>
      <c r="L312" s="42"/>
      <c r="M312" s="42"/>
      <c r="N312" s="42"/>
      <c r="O312" s="42"/>
      <c r="P312" s="42"/>
      <c r="Q312" s="42"/>
      <c r="R312" s="42"/>
      <c r="S312" s="42"/>
      <c r="T312" s="42"/>
      <c r="U312" s="42"/>
      <c r="V312" s="42"/>
      <c r="W312" s="42"/>
      <c r="X312" s="42"/>
    </row>
    <row r="313" spans="1:24" x14ac:dyDescent="0.25">
      <c r="A313" s="37">
        <v>283</v>
      </c>
      <c r="B313" s="42" t="s">
        <v>73</v>
      </c>
      <c r="C313" s="42">
        <v>2020</v>
      </c>
      <c r="D313" s="42">
        <v>2021</v>
      </c>
      <c r="E313" s="42">
        <v>2022</v>
      </c>
      <c r="F313" s="42">
        <v>2023</v>
      </c>
      <c r="G313" s="42">
        <v>2024</v>
      </c>
      <c r="H313" s="42">
        <v>2025</v>
      </c>
      <c r="I313" s="42">
        <v>2026</v>
      </c>
      <c r="J313" s="42">
        <v>2027</v>
      </c>
      <c r="K313" s="42">
        <v>2028</v>
      </c>
      <c r="L313" s="42">
        <v>2029</v>
      </c>
      <c r="M313" s="42">
        <v>2030</v>
      </c>
      <c r="N313" s="42">
        <v>2031</v>
      </c>
      <c r="O313" s="42">
        <v>2032</v>
      </c>
      <c r="P313" s="42">
        <v>2033</v>
      </c>
      <c r="Q313" s="42">
        <v>2034</v>
      </c>
      <c r="R313" s="42">
        <v>2035</v>
      </c>
      <c r="S313" s="42">
        <v>2036</v>
      </c>
      <c r="T313" s="42">
        <v>2037</v>
      </c>
      <c r="U313" s="42">
        <v>2038</v>
      </c>
      <c r="V313" s="42">
        <v>2039</v>
      </c>
      <c r="W313" s="42">
        <v>2040</v>
      </c>
      <c r="X313" s="42"/>
    </row>
    <row r="314" spans="1:24" x14ac:dyDescent="0.25">
      <c r="A314" s="37">
        <v>285</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row>
    <row r="315" spans="1:24" x14ac:dyDescent="0.25">
      <c r="A315" s="37">
        <v>287</v>
      </c>
      <c r="B315" s="42" t="s">
        <v>104</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289</v>
      </c>
      <c r="B316" s="42" t="s">
        <v>105</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299</v>
      </c>
      <c r="B317" s="42" t="s">
        <v>78</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301</v>
      </c>
      <c r="B318" s="42" t="s">
        <v>106</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A319" s="37">
        <v>303</v>
      </c>
      <c r="B319" s="42" t="s">
        <v>107</v>
      </c>
      <c r="C319" s="24">
        <v>0</v>
      </c>
      <c r="D319" s="24">
        <v>0</v>
      </c>
      <c r="E319" s="24">
        <v>0</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row>
    <row r="320" spans="1:24" x14ac:dyDescent="0.25">
      <c r="B320" s="42"/>
      <c r="C320" s="26"/>
      <c r="D320" s="26"/>
      <c r="E320" s="26"/>
      <c r="F320" s="26"/>
      <c r="G320" s="26"/>
      <c r="H320" s="26"/>
      <c r="I320" s="26"/>
      <c r="J320" s="26"/>
      <c r="K320" s="26"/>
      <c r="L320" s="26"/>
      <c r="M320" s="26"/>
      <c r="N320" s="26"/>
      <c r="O320" s="26"/>
      <c r="P320" s="26"/>
      <c r="Q320" s="26"/>
      <c r="R320" s="26"/>
      <c r="S320" s="26"/>
      <c r="T320" s="26"/>
      <c r="U320" s="26"/>
      <c r="V320" s="26"/>
      <c r="W320" s="26"/>
      <c r="X320" s="26"/>
    </row>
    <row r="321" spans="1:24" x14ac:dyDescent="0.25">
      <c r="A321" s="37">
        <v>330</v>
      </c>
      <c r="B321" s="42" t="s">
        <v>82</v>
      </c>
      <c r="C321" s="36">
        <v>0</v>
      </c>
      <c r="D321" s="36">
        <v>0</v>
      </c>
      <c r="E321" s="36">
        <v>0</v>
      </c>
      <c r="F321" s="36">
        <v>0</v>
      </c>
      <c r="G321" s="36">
        <v>0</v>
      </c>
      <c r="H321" s="36">
        <v>0</v>
      </c>
      <c r="I321" s="36">
        <v>0</v>
      </c>
      <c r="J321" s="36">
        <v>0</v>
      </c>
      <c r="K321" s="36">
        <v>0</v>
      </c>
      <c r="L321" s="36">
        <v>0</v>
      </c>
      <c r="M321" s="36">
        <v>0</v>
      </c>
      <c r="N321" s="36">
        <v>0</v>
      </c>
      <c r="O321" s="36">
        <v>0</v>
      </c>
      <c r="P321" s="36">
        <v>0</v>
      </c>
      <c r="Q321" s="36">
        <v>0</v>
      </c>
      <c r="R321" s="36">
        <v>0</v>
      </c>
      <c r="S321" s="36">
        <v>0</v>
      </c>
      <c r="T321" s="36">
        <v>0</v>
      </c>
      <c r="U321" s="36">
        <v>0</v>
      </c>
      <c r="V321" s="36">
        <v>0</v>
      </c>
      <c r="W321" s="36">
        <v>0</v>
      </c>
      <c r="X321" s="36"/>
    </row>
    <row r="322" spans="1:24" x14ac:dyDescent="0.25">
      <c r="A322" s="37">
        <v>331</v>
      </c>
      <c r="B322" s="42" t="s">
        <v>83</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row>
    <row r="323" spans="1:24" x14ac:dyDescent="0.25">
      <c r="A323" s="37">
        <v>332</v>
      </c>
      <c r="B323" s="42" t="s">
        <v>84</v>
      </c>
      <c r="C323" s="28">
        <v>0</v>
      </c>
      <c r="D323" s="28">
        <v>0</v>
      </c>
      <c r="E323" s="28">
        <v>0</v>
      </c>
      <c r="F323" s="28">
        <v>0</v>
      </c>
      <c r="G323" s="28">
        <v>0</v>
      </c>
      <c r="H323" s="28">
        <v>0</v>
      </c>
      <c r="I323" s="28">
        <v>0</v>
      </c>
      <c r="J323" s="28">
        <v>0</v>
      </c>
      <c r="K323" s="28">
        <v>0</v>
      </c>
      <c r="L323" s="28">
        <v>0</v>
      </c>
      <c r="M323" s="28">
        <v>0</v>
      </c>
      <c r="N323" s="28">
        <v>0</v>
      </c>
      <c r="O323" s="28">
        <v>0</v>
      </c>
      <c r="P323" s="28">
        <v>0</v>
      </c>
      <c r="Q323" s="28">
        <v>0</v>
      </c>
      <c r="R323" s="28">
        <v>0</v>
      </c>
      <c r="S323" s="28">
        <v>0</v>
      </c>
      <c r="T323" s="28">
        <v>0</v>
      </c>
      <c r="U323" s="28">
        <v>0</v>
      </c>
      <c r="V323" s="28">
        <v>0</v>
      </c>
      <c r="W323" s="28">
        <v>0</v>
      </c>
      <c r="X323" s="28"/>
    </row>
    <row r="324" spans="1:24" x14ac:dyDescent="0.25">
      <c r="A324" s="37">
        <v>336</v>
      </c>
      <c r="B324" s="42" t="s">
        <v>85</v>
      </c>
      <c r="C324" s="28">
        <v>1</v>
      </c>
      <c r="D324" s="28">
        <v>1</v>
      </c>
      <c r="E324" s="28">
        <v>1</v>
      </c>
      <c r="F324" s="28">
        <v>1</v>
      </c>
      <c r="G324" s="28">
        <v>1</v>
      </c>
      <c r="H324" s="28">
        <v>1</v>
      </c>
      <c r="I324" s="28">
        <v>1</v>
      </c>
      <c r="J324" s="28">
        <v>1</v>
      </c>
      <c r="K324" s="28">
        <v>1</v>
      </c>
      <c r="L324" s="28">
        <v>1</v>
      </c>
      <c r="M324" s="28">
        <v>1</v>
      </c>
      <c r="N324" s="28">
        <v>1</v>
      </c>
      <c r="O324" s="28">
        <v>1</v>
      </c>
      <c r="P324" s="28">
        <v>1</v>
      </c>
      <c r="Q324" s="28">
        <v>1</v>
      </c>
      <c r="R324" s="28">
        <v>1</v>
      </c>
      <c r="S324" s="28">
        <v>1</v>
      </c>
      <c r="T324" s="28">
        <v>1</v>
      </c>
      <c r="U324" s="28">
        <v>1</v>
      </c>
      <c r="V324" s="28">
        <v>1</v>
      </c>
      <c r="W324" s="28">
        <v>1</v>
      </c>
      <c r="X324" s="28"/>
    </row>
    <row r="325" spans="1:24" x14ac:dyDescent="0.25">
      <c r="B325" s="42"/>
      <c r="C325" s="26"/>
      <c r="D325" s="26"/>
      <c r="E325" s="26"/>
      <c r="F325" s="26"/>
      <c r="G325" s="26"/>
      <c r="H325" s="26"/>
      <c r="I325" s="26"/>
      <c r="J325" s="26"/>
      <c r="K325" s="26"/>
      <c r="L325" s="26"/>
      <c r="M325" s="26"/>
      <c r="N325" s="26"/>
      <c r="O325" s="26"/>
      <c r="P325" s="26"/>
      <c r="Q325" s="26"/>
      <c r="R325" s="26"/>
      <c r="S325" s="26"/>
      <c r="T325" s="26"/>
      <c r="U325" s="26"/>
      <c r="V325" s="26"/>
      <c r="W325" s="26"/>
      <c r="X325" s="26"/>
    </row>
    <row r="326" spans="1:24" x14ac:dyDescent="0.25">
      <c r="A326" s="37">
        <v>339</v>
      </c>
      <c r="B326" s="42" t="s">
        <v>86</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A327" s="37">
        <v>340</v>
      </c>
      <c r="B327" s="42" t="s">
        <v>87</v>
      </c>
      <c r="C327" s="24">
        <v>0</v>
      </c>
      <c r="D327" s="24">
        <v>0</v>
      </c>
      <c r="E327" s="24">
        <v>0</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row>
    <row r="328" spans="1:24" x14ac:dyDescent="0.25">
      <c r="B328" s="42"/>
      <c r="C328" s="26"/>
      <c r="D328" s="26"/>
      <c r="E328" s="26"/>
      <c r="F328" s="26"/>
      <c r="G328" s="26"/>
      <c r="H328" s="26"/>
      <c r="I328" s="26"/>
      <c r="J328" s="26"/>
      <c r="K328" s="26"/>
      <c r="L328" s="26"/>
      <c r="M328" s="26"/>
      <c r="N328" s="26"/>
      <c r="O328" s="26"/>
      <c r="P328" s="26"/>
      <c r="Q328" s="26"/>
      <c r="R328" s="26"/>
      <c r="S328" s="26"/>
      <c r="T328" s="26"/>
      <c r="U328" s="26"/>
      <c r="V328" s="26"/>
      <c r="W328" s="26"/>
      <c r="X328" s="26"/>
    </row>
    <row r="329" spans="1:24" x14ac:dyDescent="0.25">
      <c r="A329" s="37">
        <v>366</v>
      </c>
      <c r="B329" s="42" t="s">
        <v>88</v>
      </c>
      <c r="C329" s="36">
        <v>0</v>
      </c>
      <c r="D329" s="36">
        <v>0</v>
      </c>
      <c r="E329" s="36">
        <v>0</v>
      </c>
      <c r="F329" s="36">
        <v>0</v>
      </c>
      <c r="G329" s="36">
        <v>0</v>
      </c>
      <c r="H329" s="36">
        <v>0</v>
      </c>
      <c r="I329" s="36">
        <v>0</v>
      </c>
      <c r="J329" s="36">
        <v>0</v>
      </c>
      <c r="K329" s="36">
        <v>0</v>
      </c>
      <c r="L329" s="36">
        <v>0</v>
      </c>
      <c r="M329" s="36">
        <v>0</v>
      </c>
      <c r="N329" s="36">
        <v>0</v>
      </c>
      <c r="O329" s="36">
        <v>0</v>
      </c>
      <c r="P329" s="36">
        <v>0</v>
      </c>
      <c r="Q329" s="36">
        <v>0</v>
      </c>
      <c r="R329" s="36">
        <v>0</v>
      </c>
      <c r="S329" s="36">
        <v>0</v>
      </c>
      <c r="T329" s="36">
        <v>0</v>
      </c>
      <c r="U329" s="36">
        <v>0</v>
      </c>
      <c r="V329" s="36">
        <v>0</v>
      </c>
      <c r="W329" s="36">
        <v>0</v>
      </c>
      <c r="X329" s="36"/>
    </row>
    <row r="330" spans="1:24" x14ac:dyDescent="0.25">
      <c r="A330" s="37">
        <v>368</v>
      </c>
      <c r="B330" s="42" t="s">
        <v>89</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row>
    <row r="331" spans="1:24" x14ac:dyDescent="0.25">
      <c r="A331" s="37">
        <v>369</v>
      </c>
      <c r="B331" s="42" t="s">
        <v>90</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A332" s="37">
        <v>370</v>
      </c>
      <c r="B332" s="42" t="s">
        <v>91</v>
      </c>
      <c r="C332" s="28">
        <v>0</v>
      </c>
      <c r="D332" s="28">
        <v>0</v>
      </c>
      <c r="E332" s="28">
        <v>0</v>
      </c>
      <c r="F332" s="28">
        <v>0</v>
      </c>
      <c r="G332" s="28">
        <v>0</v>
      </c>
      <c r="H332" s="28">
        <v>0</v>
      </c>
      <c r="I332" s="28">
        <v>0</v>
      </c>
      <c r="J332" s="28">
        <v>0</v>
      </c>
      <c r="K332" s="28">
        <v>0</v>
      </c>
      <c r="L332" s="28">
        <v>0</v>
      </c>
      <c r="M332" s="28">
        <v>0</v>
      </c>
      <c r="N332" s="28">
        <v>0</v>
      </c>
      <c r="O332" s="28">
        <v>0</v>
      </c>
      <c r="P332" s="28">
        <v>0</v>
      </c>
      <c r="Q332" s="28">
        <v>0</v>
      </c>
      <c r="R332" s="28">
        <v>0</v>
      </c>
      <c r="S332" s="28">
        <v>0</v>
      </c>
      <c r="T332" s="28">
        <v>0</v>
      </c>
      <c r="U332" s="28">
        <v>0</v>
      </c>
      <c r="V332" s="28">
        <v>0</v>
      </c>
      <c r="W332" s="28">
        <v>0</v>
      </c>
      <c r="X332" s="28"/>
    </row>
    <row r="333" spans="1:24" x14ac:dyDescent="0.25">
      <c r="B333" s="42"/>
      <c r="C333" s="26"/>
      <c r="D333" s="26"/>
      <c r="E333" s="26"/>
      <c r="F333" s="26"/>
      <c r="G333" s="26"/>
      <c r="H333" s="26"/>
      <c r="I333" s="26"/>
      <c r="J333" s="26"/>
      <c r="K333" s="26"/>
      <c r="L333" s="26"/>
      <c r="M333" s="26"/>
      <c r="N333" s="26"/>
      <c r="O333" s="26"/>
      <c r="P333" s="26"/>
      <c r="Q333" s="26"/>
      <c r="R333" s="26"/>
      <c r="S333" s="26"/>
      <c r="T333" s="26"/>
      <c r="U333" s="26"/>
      <c r="V333" s="26"/>
      <c r="W333" s="26"/>
      <c r="X333" s="26"/>
    </row>
    <row r="334" spans="1:24" x14ac:dyDescent="0.25">
      <c r="A334" s="37">
        <v>380</v>
      </c>
      <c r="B334" s="42" t="s">
        <v>37</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row>
    <row r="335" spans="1:24" x14ac:dyDescent="0.25">
      <c r="A335" s="37">
        <v>381</v>
      </c>
      <c r="B335" s="42" t="s">
        <v>75</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382</v>
      </c>
      <c r="B336" s="42" t="s">
        <v>76</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7" spans="1:24" x14ac:dyDescent="0.25">
      <c r="A337" s="37">
        <v>383</v>
      </c>
      <c r="B337" s="42" t="s">
        <v>40</v>
      </c>
      <c r="C337" s="24">
        <v>0</v>
      </c>
      <c r="D337" s="24">
        <v>0</v>
      </c>
      <c r="E337" s="24">
        <v>0</v>
      </c>
      <c r="F337" s="24">
        <v>0</v>
      </c>
      <c r="G337" s="24">
        <v>0</v>
      </c>
      <c r="H337" s="24">
        <v>0</v>
      </c>
      <c r="I337" s="24">
        <v>0</v>
      </c>
      <c r="J337" s="24">
        <v>0</v>
      </c>
      <c r="K337" s="24">
        <v>0</v>
      </c>
      <c r="L337" s="24">
        <v>0</v>
      </c>
      <c r="M337" s="24">
        <v>0</v>
      </c>
      <c r="N337" s="24">
        <v>0</v>
      </c>
      <c r="O337" s="24">
        <v>0</v>
      </c>
      <c r="P337" s="24">
        <v>0</v>
      </c>
      <c r="Q337" s="24">
        <v>0</v>
      </c>
      <c r="R337" s="24">
        <v>0</v>
      </c>
      <c r="S337" s="24">
        <v>0</v>
      </c>
      <c r="T337" s="24">
        <v>0</v>
      </c>
      <c r="U337" s="24">
        <v>0</v>
      </c>
      <c r="V337" s="24">
        <v>0</v>
      </c>
      <c r="W337" s="24">
        <v>0</v>
      </c>
      <c r="X337" s="24"/>
    </row>
    <row r="339" spans="1:24" x14ac:dyDescent="0.25">
      <c r="A339" s="37">
        <v>1</v>
      </c>
      <c r="B339" s="42" t="s">
        <v>103</v>
      </c>
      <c r="C339" s="42" t="s">
        <v>103</v>
      </c>
      <c r="D339" s="42"/>
      <c r="E339" s="42"/>
      <c r="F339" s="42"/>
      <c r="G339" s="42"/>
      <c r="H339" s="42"/>
      <c r="I339" s="42"/>
      <c r="J339" s="42"/>
      <c r="K339" s="42"/>
      <c r="L339" s="42"/>
      <c r="M339" s="42"/>
      <c r="N339" s="42"/>
      <c r="O339" s="42"/>
      <c r="P339" s="42"/>
      <c r="Q339" s="42"/>
      <c r="R339" s="42"/>
      <c r="S339" s="42"/>
      <c r="T339" s="42"/>
      <c r="U339" s="42"/>
      <c r="V339" s="42"/>
      <c r="W339" s="42"/>
      <c r="X339" s="42"/>
    </row>
    <row r="340" spans="1:24" x14ac:dyDescent="0.25">
      <c r="A340" s="37">
        <v>283</v>
      </c>
      <c r="B340" s="42" t="s">
        <v>73</v>
      </c>
      <c r="C340" s="42">
        <v>2020</v>
      </c>
      <c r="D340" s="42">
        <v>2021</v>
      </c>
      <c r="E340" s="42">
        <v>2022</v>
      </c>
      <c r="F340" s="42">
        <v>2023</v>
      </c>
      <c r="G340" s="42">
        <v>2024</v>
      </c>
      <c r="H340" s="42">
        <v>2025</v>
      </c>
      <c r="I340" s="42">
        <v>2026</v>
      </c>
      <c r="J340" s="42">
        <v>2027</v>
      </c>
      <c r="K340" s="42">
        <v>2028</v>
      </c>
      <c r="L340" s="42">
        <v>2029</v>
      </c>
      <c r="M340" s="42">
        <v>2030</v>
      </c>
      <c r="N340" s="42">
        <v>2031</v>
      </c>
      <c r="O340" s="42">
        <v>2032</v>
      </c>
      <c r="P340" s="42">
        <v>2033</v>
      </c>
      <c r="Q340" s="42">
        <v>2034</v>
      </c>
      <c r="R340" s="42">
        <v>2035</v>
      </c>
      <c r="S340" s="42">
        <v>2036</v>
      </c>
      <c r="T340" s="42">
        <v>2037</v>
      </c>
      <c r="U340" s="42">
        <v>2038</v>
      </c>
      <c r="V340" s="42">
        <v>2039</v>
      </c>
      <c r="W340" s="42">
        <v>2040</v>
      </c>
      <c r="X340" s="42"/>
    </row>
    <row r="341" spans="1:24" x14ac:dyDescent="0.25">
      <c r="A341" s="37">
        <v>285</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row>
    <row r="342" spans="1:24" x14ac:dyDescent="0.25">
      <c r="A342" s="37">
        <v>287</v>
      </c>
      <c r="B342" s="42" t="s">
        <v>104</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289</v>
      </c>
      <c r="B343" s="42" t="s">
        <v>105</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299</v>
      </c>
      <c r="B344" s="42" t="s">
        <v>78</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301</v>
      </c>
      <c r="B345" s="42" t="s">
        <v>106</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A346" s="37">
        <v>303</v>
      </c>
      <c r="B346" s="42" t="s">
        <v>107</v>
      </c>
      <c r="C346" s="24">
        <v>0</v>
      </c>
      <c r="D346" s="24">
        <v>0</v>
      </c>
      <c r="E346" s="24">
        <v>0</v>
      </c>
      <c r="F346" s="24">
        <v>0</v>
      </c>
      <c r="G346" s="24">
        <v>0</v>
      </c>
      <c r="H346" s="24">
        <v>0</v>
      </c>
      <c r="I346" s="24">
        <v>0</v>
      </c>
      <c r="J346" s="24">
        <v>0</v>
      </c>
      <c r="K346" s="24">
        <v>0</v>
      </c>
      <c r="L346" s="24">
        <v>0</v>
      </c>
      <c r="M346" s="24">
        <v>0</v>
      </c>
      <c r="N346" s="24">
        <v>0</v>
      </c>
      <c r="O346" s="24">
        <v>0</v>
      </c>
      <c r="P346" s="24">
        <v>0</v>
      </c>
      <c r="Q346" s="24">
        <v>0</v>
      </c>
      <c r="R346" s="24">
        <v>0</v>
      </c>
      <c r="S346" s="24">
        <v>0</v>
      </c>
      <c r="T346" s="24">
        <v>0</v>
      </c>
      <c r="U346" s="24">
        <v>0</v>
      </c>
      <c r="V346" s="24">
        <v>0</v>
      </c>
      <c r="W346" s="24">
        <v>0</v>
      </c>
      <c r="X346" s="24"/>
    </row>
    <row r="347" spans="1:24" x14ac:dyDescent="0.25">
      <c r="B347" s="42"/>
      <c r="C347" s="26"/>
      <c r="D347" s="26"/>
      <c r="E347" s="26"/>
      <c r="F347" s="26"/>
      <c r="G347" s="26"/>
      <c r="H347" s="26"/>
      <c r="I347" s="26"/>
      <c r="J347" s="26"/>
      <c r="K347" s="26"/>
      <c r="L347" s="26"/>
      <c r="M347" s="26"/>
      <c r="N347" s="26"/>
      <c r="O347" s="26"/>
      <c r="P347" s="26"/>
      <c r="Q347" s="26"/>
      <c r="R347" s="26"/>
      <c r="S347" s="26"/>
      <c r="T347" s="26"/>
      <c r="U347" s="26"/>
      <c r="V347" s="26"/>
      <c r="W347" s="26"/>
      <c r="X347" s="26"/>
    </row>
    <row r="348" spans="1:24" x14ac:dyDescent="0.25">
      <c r="A348" s="37">
        <v>330</v>
      </c>
      <c r="B348" s="42" t="s">
        <v>82</v>
      </c>
      <c r="C348" s="36">
        <v>0</v>
      </c>
      <c r="D348" s="36">
        <v>0</v>
      </c>
      <c r="E348" s="36">
        <v>0</v>
      </c>
      <c r="F348" s="36">
        <v>0</v>
      </c>
      <c r="G348" s="36">
        <v>0</v>
      </c>
      <c r="H348" s="36">
        <v>0</v>
      </c>
      <c r="I348" s="36">
        <v>0</v>
      </c>
      <c r="J348" s="36">
        <v>0</v>
      </c>
      <c r="K348" s="36">
        <v>0</v>
      </c>
      <c r="L348" s="36">
        <v>0</v>
      </c>
      <c r="M348" s="36">
        <v>0</v>
      </c>
      <c r="N348" s="36">
        <v>0</v>
      </c>
      <c r="O348" s="36">
        <v>0</v>
      </c>
      <c r="P348" s="36">
        <v>0</v>
      </c>
      <c r="Q348" s="36">
        <v>0</v>
      </c>
      <c r="R348" s="36">
        <v>0</v>
      </c>
      <c r="S348" s="36">
        <v>0</v>
      </c>
      <c r="T348" s="36">
        <v>0</v>
      </c>
      <c r="U348" s="36">
        <v>0</v>
      </c>
      <c r="V348" s="36">
        <v>0</v>
      </c>
      <c r="W348" s="36">
        <v>0</v>
      </c>
      <c r="X348" s="36"/>
    </row>
    <row r="349" spans="1:24" x14ac:dyDescent="0.25">
      <c r="A349" s="37">
        <v>331</v>
      </c>
      <c r="B349" s="42" t="s">
        <v>83</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row>
    <row r="350" spans="1:24" x14ac:dyDescent="0.25">
      <c r="A350" s="37">
        <v>332</v>
      </c>
      <c r="B350" s="42" t="s">
        <v>84</v>
      </c>
      <c r="C350" s="28">
        <v>0</v>
      </c>
      <c r="D350" s="28">
        <v>0</v>
      </c>
      <c r="E350" s="28">
        <v>0</v>
      </c>
      <c r="F350" s="28">
        <v>0</v>
      </c>
      <c r="G350" s="28">
        <v>0</v>
      </c>
      <c r="H350" s="28">
        <v>0</v>
      </c>
      <c r="I350" s="28">
        <v>0</v>
      </c>
      <c r="J350" s="28">
        <v>0</v>
      </c>
      <c r="K350" s="28">
        <v>0</v>
      </c>
      <c r="L350" s="28">
        <v>0</v>
      </c>
      <c r="M350" s="28">
        <v>0</v>
      </c>
      <c r="N350" s="28">
        <v>0</v>
      </c>
      <c r="O350" s="28">
        <v>0</v>
      </c>
      <c r="P350" s="28">
        <v>0</v>
      </c>
      <c r="Q350" s="28">
        <v>0</v>
      </c>
      <c r="R350" s="28">
        <v>0</v>
      </c>
      <c r="S350" s="28">
        <v>0</v>
      </c>
      <c r="T350" s="28">
        <v>0</v>
      </c>
      <c r="U350" s="28">
        <v>0</v>
      </c>
      <c r="V350" s="28">
        <v>0</v>
      </c>
      <c r="W350" s="28">
        <v>0</v>
      </c>
      <c r="X350" s="28"/>
    </row>
    <row r="351" spans="1:24" x14ac:dyDescent="0.25">
      <c r="A351" s="37">
        <v>336</v>
      </c>
      <c r="B351" s="42" t="s">
        <v>85</v>
      </c>
      <c r="C351" s="28">
        <v>1</v>
      </c>
      <c r="D351" s="28">
        <v>1</v>
      </c>
      <c r="E351" s="28">
        <v>1</v>
      </c>
      <c r="F351" s="28">
        <v>1</v>
      </c>
      <c r="G351" s="28">
        <v>1</v>
      </c>
      <c r="H351" s="28">
        <v>1</v>
      </c>
      <c r="I351" s="28">
        <v>1</v>
      </c>
      <c r="J351" s="28">
        <v>1</v>
      </c>
      <c r="K351" s="28">
        <v>1</v>
      </c>
      <c r="L351" s="28">
        <v>1</v>
      </c>
      <c r="M351" s="28">
        <v>1</v>
      </c>
      <c r="N351" s="28">
        <v>1</v>
      </c>
      <c r="O351" s="28">
        <v>1</v>
      </c>
      <c r="P351" s="28">
        <v>1</v>
      </c>
      <c r="Q351" s="28">
        <v>1</v>
      </c>
      <c r="R351" s="28">
        <v>1</v>
      </c>
      <c r="S351" s="28">
        <v>1</v>
      </c>
      <c r="T351" s="28">
        <v>1</v>
      </c>
      <c r="U351" s="28">
        <v>1</v>
      </c>
      <c r="V351" s="28">
        <v>1</v>
      </c>
      <c r="W351" s="28">
        <v>1</v>
      </c>
      <c r="X351" s="28"/>
    </row>
    <row r="352" spans="1:24" x14ac:dyDescent="0.25">
      <c r="B352" s="42"/>
      <c r="C352" s="26"/>
      <c r="D352" s="26"/>
      <c r="E352" s="26"/>
      <c r="F352" s="26"/>
      <c r="G352" s="26"/>
      <c r="H352" s="26"/>
      <c r="I352" s="26"/>
      <c r="J352" s="26"/>
      <c r="K352" s="26"/>
      <c r="L352" s="26"/>
      <c r="M352" s="26"/>
      <c r="N352" s="26"/>
      <c r="O352" s="26"/>
      <c r="P352" s="26"/>
      <c r="Q352" s="26"/>
      <c r="R352" s="26"/>
      <c r="S352" s="26"/>
      <c r="T352" s="26"/>
      <c r="U352" s="26"/>
      <c r="V352" s="26"/>
      <c r="W352" s="26"/>
      <c r="X352" s="26"/>
    </row>
    <row r="353" spans="1:24" x14ac:dyDescent="0.25">
      <c r="A353" s="37">
        <v>339</v>
      </c>
      <c r="B353" s="42" t="s">
        <v>86</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A354" s="37">
        <v>340</v>
      </c>
      <c r="B354" s="42" t="s">
        <v>87</v>
      </c>
      <c r="C354" s="24">
        <v>0</v>
      </c>
      <c r="D354" s="24">
        <v>0</v>
      </c>
      <c r="E354" s="24">
        <v>0</v>
      </c>
      <c r="F354" s="24">
        <v>0</v>
      </c>
      <c r="G354" s="24">
        <v>0</v>
      </c>
      <c r="H354" s="24">
        <v>0</v>
      </c>
      <c r="I354" s="24">
        <v>0</v>
      </c>
      <c r="J354" s="24">
        <v>0</v>
      </c>
      <c r="K354" s="24">
        <v>0</v>
      </c>
      <c r="L354" s="24">
        <v>0</v>
      </c>
      <c r="M354" s="24">
        <v>0</v>
      </c>
      <c r="N354" s="24">
        <v>0</v>
      </c>
      <c r="O354" s="24">
        <v>0</v>
      </c>
      <c r="P354" s="24">
        <v>0</v>
      </c>
      <c r="Q354" s="24">
        <v>0</v>
      </c>
      <c r="R354" s="24">
        <v>0</v>
      </c>
      <c r="S354" s="24">
        <v>0</v>
      </c>
      <c r="T354" s="24">
        <v>0</v>
      </c>
      <c r="U354" s="24">
        <v>0</v>
      </c>
      <c r="V354" s="24">
        <v>0</v>
      </c>
      <c r="W354" s="24">
        <v>0</v>
      </c>
      <c r="X354" s="24"/>
    </row>
    <row r="355" spans="1:24" x14ac:dyDescent="0.25">
      <c r="B355" s="42"/>
      <c r="C355" s="26"/>
      <c r="D355" s="26"/>
      <c r="E355" s="26"/>
      <c r="F355" s="26"/>
      <c r="G355" s="26"/>
      <c r="H355" s="26"/>
      <c r="I355" s="26"/>
      <c r="J355" s="26"/>
      <c r="K355" s="26"/>
      <c r="L355" s="26"/>
      <c r="M355" s="26"/>
      <c r="N355" s="26"/>
      <c r="O355" s="26"/>
      <c r="P355" s="26"/>
      <c r="Q355" s="26"/>
      <c r="R355" s="26"/>
      <c r="S355" s="26"/>
      <c r="T355" s="26"/>
      <c r="U355" s="26"/>
      <c r="V355" s="26"/>
      <c r="W355" s="26"/>
      <c r="X355" s="26"/>
    </row>
    <row r="356" spans="1:24" x14ac:dyDescent="0.25">
      <c r="A356" s="37">
        <v>366</v>
      </c>
      <c r="B356" s="42" t="s">
        <v>88</v>
      </c>
      <c r="C356" s="36">
        <v>0</v>
      </c>
      <c r="D356" s="36">
        <v>0</v>
      </c>
      <c r="E356" s="36">
        <v>0</v>
      </c>
      <c r="F356" s="36">
        <v>0</v>
      </c>
      <c r="G356" s="36">
        <v>0</v>
      </c>
      <c r="H356" s="36">
        <v>0</v>
      </c>
      <c r="I356" s="36">
        <v>0</v>
      </c>
      <c r="J356" s="36">
        <v>0</v>
      </c>
      <c r="K356" s="36">
        <v>0</v>
      </c>
      <c r="L356" s="36">
        <v>0</v>
      </c>
      <c r="M356" s="36">
        <v>0</v>
      </c>
      <c r="N356" s="36">
        <v>0</v>
      </c>
      <c r="O356" s="36">
        <v>0</v>
      </c>
      <c r="P356" s="36">
        <v>0</v>
      </c>
      <c r="Q356" s="36">
        <v>0</v>
      </c>
      <c r="R356" s="36">
        <v>0</v>
      </c>
      <c r="S356" s="36">
        <v>0</v>
      </c>
      <c r="T356" s="36">
        <v>0</v>
      </c>
      <c r="U356" s="36">
        <v>0</v>
      </c>
      <c r="V356" s="36">
        <v>0</v>
      </c>
      <c r="W356" s="36">
        <v>0</v>
      </c>
      <c r="X356" s="36"/>
    </row>
    <row r="357" spans="1:24" x14ac:dyDescent="0.25">
      <c r="A357" s="37">
        <v>368</v>
      </c>
      <c r="B357" s="42" t="s">
        <v>89</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row>
    <row r="358" spans="1:24" x14ac:dyDescent="0.25">
      <c r="A358" s="37">
        <v>369</v>
      </c>
      <c r="B358" s="42" t="s">
        <v>90</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A359" s="37">
        <v>370</v>
      </c>
      <c r="B359" s="42" t="s">
        <v>91</v>
      </c>
      <c r="C359" s="28">
        <v>0</v>
      </c>
      <c r="D359" s="28">
        <v>0</v>
      </c>
      <c r="E359" s="28">
        <v>0</v>
      </c>
      <c r="F359" s="28">
        <v>0</v>
      </c>
      <c r="G359" s="28">
        <v>0</v>
      </c>
      <c r="H359" s="28">
        <v>0</v>
      </c>
      <c r="I359" s="28">
        <v>0</v>
      </c>
      <c r="J359" s="28">
        <v>0</v>
      </c>
      <c r="K359" s="28">
        <v>0</v>
      </c>
      <c r="L359" s="28">
        <v>0</v>
      </c>
      <c r="M359" s="28">
        <v>0</v>
      </c>
      <c r="N359" s="28">
        <v>0</v>
      </c>
      <c r="O359" s="28">
        <v>0</v>
      </c>
      <c r="P359" s="28">
        <v>0</v>
      </c>
      <c r="Q359" s="28">
        <v>0</v>
      </c>
      <c r="R359" s="28">
        <v>0</v>
      </c>
      <c r="S359" s="28">
        <v>0</v>
      </c>
      <c r="T359" s="28">
        <v>0</v>
      </c>
      <c r="U359" s="28">
        <v>0</v>
      </c>
      <c r="V359" s="28">
        <v>0</v>
      </c>
      <c r="W359" s="28">
        <v>0</v>
      </c>
      <c r="X359" s="28"/>
    </row>
    <row r="360" spans="1:24" x14ac:dyDescent="0.25">
      <c r="B360" s="42"/>
      <c r="C360" s="26"/>
      <c r="D360" s="26"/>
      <c r="E360" s="26"/>
      <c r="F360" s="26"/>
      <c r="G360" s="26"/>
      <c r="H360" s="26"/>
      <c r="I360" s="26"/>
      <c r="J360" s="26"/>
      <c r="K360" s="26"/>
      <c r="L360" s="26"/>
      <c r="M360" s="26"/>
      <c r="N360" s="26"/>
      <c r="O360" s="26"/>
      <c r="P360" s="26"/>
      <c r="Q360" s="26"/>
      <c r="R360" s="26"/>
      <c r="S360" s="26"/>
      <c r="T360" s="26"/>
      <c r="U360" s="26"/>
      <c r="V360" s="26"/>
      <c r="W360" s="26"/>
      <c r="X360" s="26"/>
    </row>
    <row r="361" spans="1:24" x14ac:dyDescent="0.25">
      <c r="A361" s="37">
        <v>380</v>
      </c>
      <c r="B361" s="42" t="s">
        <v>37</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row>
    <row r="362" spans="1:24" x14ac:dyDescent="0.25">
      <c r="A362" s="37">
        <v>381</v>
      </c>
      <c r="B362" s="42" t="s">
        <v>75</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382</v>
      </c>
      <c r="B363" s="42" t="s">
        <v>76</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4" spans="1:24" x14ac:dyDescent="0.25">
      <c r="A364" s="37">
        <v>383</v>
      </c>
      <c r="B364" s="42" t="s">
        <v>40</v>
      </c>
      <c r="C364" s="24">
        <v>0</v>
      </c>
      <c r="D364" s="24">
        <v>0</v>
      </c>
      <c r="E364" s="24">
        <v>0</v>
      </c>
      <c r="F364" s="24">
        <v>0</v>
      </c>
      <c r="G364" s="24">
        <v>0</v>
      </c>
      <c r="H364" s="24">
        <v>0</v>
      </c>
      <c r="I364" s="24">
        <v>0</v>
      </c>
      <c r="J364" s="24">
        <v>0</v>
      </c>
      <c r="K364" s="24">
        <v>0</v>
      </c>
      <c r="L364" s="24">
        <v>0</v>
      </c>
      <c r="M364" s="24">
        <v>0</v>
      </c>
      <c r="N364" s="24">
        <v>0</v>
      </c>
      <c r="O364" s="24">
        <v>0</v>
      </c>
      <c r="P364" s="24">
        <v>0</v>
      </c>
      <c r="Q364" s="24">
        <v>0</v>
      </c>
      <c r="R364" s="24">
        <v>0</v>
      </c>
      <c r="S364" s="24">
        <v>0</v>
      </c>
      <c r="T364" s="24">
        <v>0</v>
      </c>
      <c r="U364" s="24">
        <v>0</v>
      </c>
      <c r="V364" s="24">
        <v>0</v>
      </c>
      <c r="W364" s="24">
        <v>0</v>
      </c>
      <c r="X364" s="24"/>
    </row>
    <row r="366" spans="1:24" x14ac:dyDescent="0.25">
      <c r="A366" s="37">
        <v>1</v>
      </c>
      <c r="B366" s="42" t="s">
        <v>103</v>
      </c>
      <c r="C366" s="42" t="s">
        <v>103</v>
      </c>
      <c r="D366" s="42"/>
      <c r="E366" s="42"/>
      <c r="F366" s="42"/>
      <c r="G366" s="42"/>
      <c r="H366" s="42"/>
      <c r="I366" s="42"/>
      <c r="J366" s="42"/>
      <c r="K366" s="42"/>
      <c r="L366" s="42"/>
      <c r="M366" s="42"/>
      <c r="N366" s="42"/>
      <c r="O366" s="42"/>
      <c r="P366" s="42"/>
      <c r="Q366" s="42"/>
      <c r="R366" s="42"/>
      <c r="S366" s="42"/>
      <c r="T366" s="42"/>
      <c r="U366" s="42"/>
      <c r="V366" s="42"/>
      <c r="W366" s="42"/>
      <c r="X366" s="42"/>
    </row>
    <row r="367" spans="1:24" x14ac:dyDescent="0.25">
      <c r="A367" s="37">
        <v>283</v>
      </c>
      <c r="B367" s="42" t="s">
        <v>73</v>
      </c>
      <c r="C367" s="42">
        <v>2020</v>
      </c>
      <c r="D367" s="42">
        <v>2021</v>
      </c>
      <c r="E367" s="42">
        <v>2022</v>
      </c>
      <c r="F367" s="42">
        <v>2023</v>
      </c>
      <c r="G367" s="42">
        <v>2024</v>
      </c>
      <c r="H367" s="42">
        <v>2025</v>
      </c>
      <c r="I367" s="42">
        <v>2026</v>
      </c>
      <c r="J367" s="42">
        <v>2027</v>
      </c>
      <c r="K367" s="42">
        <v>2028</v>
      </c>
      <c r="L367" s="42">
        <v>2029</v>
      </c>
      <c r="M367" s="42">
        <v>2030</v>
      </c>
      <c r="N367" s="42">
        <v>2031</v>
      </c>
      <c r="O367" s="42">
        <v>2032</v>
      </c>
      <c r="P367" s="42">
        <v>2033</v>
      </c>
      <c r="Q367" s="42">
        <v>2034</v>
      </c>
      <c r="R367" s="42">
        <v>2035</v>
      </c>
      <c r="S367" s="42">
        <v>2036</v>
      </c>
      <c r="T367" s="42">
        <v>2037</v>
      </c>
      <c r="U367" s="42">
        <v>2038</v>
      </c>
      <c r="V367" s="42">
        <v>2039</v>
      </c>
      <c r="W367" s="42">
        <v>2040</v>
      </c>
      <c r="X367" s="42"/>
    </row>
    <row r="368" spans="1:24" x14ac:dyDescent="0.25">
      <c r="A368" s="37">
        <v>285</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row>
    <row r="369" spans="1:24" x14ac:dyDescent="0.25">
      <c r="A369" s="37">
        <v>287</v>
      </c>
      <c r="B369" s="42" t="s">
        <v>104</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289</v>
      </c>
      <c r="B370" s="42" t="s">
        <v>105</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299</v>
      </c>
      <c r="B371" s="42" t="s">
        <v>78</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301</v>
      </c>
      <c r="B372" s="42" t="s">
        <v>106</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A373" s="37">
        <v>303</v>
      </c>
      <c r="B373" s="42" t="s">
        <v>107</v>
      </c>
      <c r="C373" s="24">
        <v>0</v>
      </c>
      <c r="D373" s="24">
        <v>0</v>
      </c>
      <c r="E373" s="24">
        <v>0</v>
      </c>
      <c r="F373" s="24">
        <v>0</v>
      </c>
      <c r="G373" s="24">
        <v>0</v>
      </c>
      <c r="H373" s="24">
        <v>0</v>
      </c>
      <c r="I373" s="24">
        <v>0</v>
      </c>
      <c r="J373" s="24">
        <v>0</v>
      </c>
      <c r="K373" s="24">
        <v>0</v>
      </c>
      <c r="L373" s="24">
        <v>0</v>
      </c>
      <c r="M373" s="24">
        <v>0</v>
      </c>
      <c r="N373" s="24">
        <v>0</v>
      </c>
      <c r="O373" s="24">
        <v>0</v>
      </c>
      <c r="P373" s="24">
        <v>0</v>
      </c>
      <c r="Q373" s="24">
        <v>0</v>
      </c>
      <c r="R373" s="24">
        <v>0</v>
      </c>
      <c r="S373" s="24">
        <v>0</v>
      </c>
      <c r="T373" s="24">
        <v>0</v>
      </c>
      <c r="U373" s="24">
        <v>0</v>
      </c>
      <c r="V373" s="24">
        <v>0</v>
      </c>
      <c r="W373" s="24">
        <v>0</v>
      </c>
      <c r="X373" s="24"/>
    </row>
    <row r="374" spans="1:24" x14ac:dyDescent="0.25">
      <c r="B374" s="42"/>
      <c r="C374" s="26"/>
      <c r="D374" s="26"/>
      <c r="E374" s="26"/>
      <c r="F374" s="26"/>
      <c r="G374" s="26"/>
      <c r="H374" s="26"/>
      <c r="I374" s="26"/>
      <c r="J374" s="26"/>
      <c r="K374" s="26"/>
      <c r="L374" s="26"/>
      <c r="M374" s="26"/>
      <c r="N374" s="26"/>
      <c r="O374" s="26"/>
      <c r="P374" s="26"/>
      <c r="Q374" s="26"/>
      <c r="R374" s="26"/>
      <c r="S374" s="26"/>
      <c r="T374" s="26"/>
      <c r="U374" s="26"/>
      <c r="V374" s="26"/>
      <c r="W374" s="26"/>
      <c r="X374" s="26"/>
    </row>
    <row r="375" spans="1:24" x14ac:dyDescent="0.25">
      <c r="A375" s="37">
        <v>330</v>
      </c>
      <c r="B375" s="42" t="s">
        <v>82</v>
      </c>
      <c r="C375" s="36">
        <v>0</v>
      </c>
      <c r="D375" s="36">
        <v>0</v>
      </c>
      <c r="E375" s="36">
        <v>0</v>
      </c>
      <c r="F375" s="36">
        <v>0</v>
      </c>
      <c r="G375" s="36">
        <v>0</v>
      </c>
      <c r="H375" s="36">
        <v>0</v>
      </c>
      <c r="I375" s="36">
        <v>0</v>
      </c>
      <c r="J375" s="36">
        <v>0</v>
      </c>
      <c r="K375" s="36">
        <v>0</v>
      </c>
      <c r="L375" s="36">
        <v>0</v>
      </c>
      <c r="M375" s="36">
        <v>0</v>
      </c>
      <c r="N375" s="36">
        <v>0</v>
      </c>
      <c r="O375" s="36">
        <v>0</v>
      </c>
      <c r="P375" s="36">
        <v>0</v>
      </c>
      <c r="Q375" s="36">
        <v>0</v>
      </c>
      <c r="R375" s="36">
        <v>0</v>
      </c>
      <c r="S375" s="36">
        <v>0</v>
      </c>
      <c r="T375" s="36">
        <v>0</v>
      </c>
      <c r="U375" s="36">
        <v>0</v>
      </c>
      <c r="V375" s="36">
        <v>0</v>
      </c>
      <c r="W375" s="36">
        <v>0</v>
      </c>
      <c r="X375" s="36"/>
    </row>
    <row r="376" spans="1:24" x14ac:dyDescent="0.25">
      <c r="A376" s="37">
        <v>331</v>
      </c>
      <c r="B376" s="42" t="s">
        <v>83</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row>
    <row r="377" spans="1:24" x14ac:dyDescent="0.25">
      <c r="A377" s="37">
        <v>332</v>
      </c>
      <c r="B377" s="42" t="s">
        <v>84</v>
      </c>
      <c r="C377" s="28">
        <v>0</v>
      </c>
      <c r="D377" s="28">
        <v>0</v>
      </c>
      <c r="E377" s="28">
        <v>0</v>
      </c>
      <c r="F377" s="28">
        <v>0</v>
      </c>
      <c r="G377" s="28">
        <v>0</v>
      </c>
      <c r="H377" s="28">
        <v>0</v>
      </c>
      <c r="I377" s="28">
        <v>0</v>
      </c>
      <c r="J377" s="28">
        <v>0</v>
      </c>
      <c r="K377" s="28">
        <v>0</v>
      </c>
      <c r="L377" s="28">
        <v>0</v>
      </c>
      <c r="M377" s="28">
        <v>0</v>
      </c>
      <c r="N377" s="28">
        <v>0</v>
      </c>
      <c r="O377" s="28">
        <v>0</v>
      </c>
      <c r="P377" s="28">
        <v>0</v>
      </c>
      <c r="Q377" s="28">
        <v>0</v>
      </c>
      <c r="R377" s="28">
        <v>0</v>
      </c>
      <c r="S377" s="28">
        <v>0</v>
      </c>
      <c r="T377" s="28">
        <v>0</v>
      </c>
      <c r="U377" s="28">
        <v>0</v>
      </c>
      <c r="V377" s="28">
        <v>0</v>
      </c>
      <c r="W377" s="28">
        <v>0</v>
      </c>
      <c r="X377" s="28"/>
    </row>
    <row r="378" spans="1:24" x14ac:dyDescent="0.25">
      <c r="A378" s="37">
        <v>336</v>
      </c>
      <c r="B378" s="42" t="s">
        <v>85</v>
      </c>
      <c r="C378" s="28">
        <v>1</v>
      </c>
      <c r="D378" s="28">
        <v>1</v>
      </c>
      <c r="E378" s="28">
        <v>1</v>
      </c>
      <c r="F378" s="28">
        <v>1</v>
      </c>
      <c r="G378" s="28">
        <v>1</v>
      </c>
      <c r="H378" s="28">
        <v>1</v>
      </c>
      <c r="I378" s="28">
        <v>1</v>
      </c>
      <c r="J378" s="28">
        <v>1</v>
      </c>
      <c r="K378" s="28">
        <v>1</v>
      </c>
      <c r="L378" s="28">
        <v>1</v>
      </c>
      <c r="M378" s="28">
        <v>1</v>
      </c>
      <c r="N378" s="28">
        <v>1</v>
      </c>
      <c r="O378" s="28">
        <v>1</v>
      </c>
      <c r="P378" s="28">
        <v>1</v>
      </c>
      <c r="Q378" s="28">
        <v>1</v>
      </c>
      <c r="R378" s="28">
        <v>1</v>
      </c>
      <c r="S378" s="28">
        <v>1</v>
      </c>
      <c r="T378" s="28">
        <v>1</v>
      </c>
      <c r="U378" s="28">
        <v>1</v>
      </c>
      <c r="V378" s="28">
        <v>1</v>
      </c>
      <c r="W378" s="28">
        <v>1</v>
      </c>
      <c r="X378" s="28"/>
    </row>
    <row r="379" spans="1:24" x14ac:dyDescent="0.25">
      <c r="B379" s="42"/>
      <c r="C379" s="26"/>
      <c r="D379" s="26"/>
      <c r="E379" s="26"/>
      <c r="F379" s="26"/>
      <c r="G379" s="26"/>
      <c r="H379" s="26"/>
      <c r="I379" s="26"/>
      <c r="J379" s="26"/>
      <c r="K379" s="26"/>
      <c r="L379" s="26"/>
      <c r="M379" s="26"/>
      <c r="N379" s="26"/>
      <c r="O379" s="26"/>
      <c r="P379" s="26"/>
      <c r="Q379" s="26"/>
      <c r="R379" s="26"/>
      <c r="S379" s="26"/>
      <c r="T379" s="26"/>
      <c r="U379" s="26"/>
      <c r="V379" s="26"/>
      <c r="W379" s="26"/>
      <c r="X379" s="26"/>
    </row>
    <row r="380" spans="1:24" x14ac:dyDescent="0.25">
      <c r="A380" s="37">
        <v>339</v>
      </c>
      <c r="B380" s="42" t="s">
        <v>86</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A381" s="37">
        <v>340</v>
      </c>
      <c r="B381" s="42" t="s">
        <v>87</v>
      </c>
      <c r="C381" s="24">
        <v>0</v>
      </c>
      <c r="D381" s="24">
        <v>0</v>
      </c>
      <c r="E381" s="24">
        <v>0</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row>
    <row r="382" spans="1:24" x14ac:dyDescent="0.25">
      <c r="B382" s="42"/>
      <c r="C382" s="26"/>
      <c r="D382" s="26"/>
      <c r="E382" s="26"/>
      <c r="F382" s="26"/>
      <c r="G382" s="26"/>
      <c r="H382" s="26"/>
      <c r="I382" s="26"/>
      <c r="J382" s="26"/>
      <c r="K382" s="26"/>
      <c r="L382" s="26"/>
      <c r="M382" s="26"/>
      <c r="N382" s="26"/>
      <c r="O382" s="26"/>
      <c r="P382" s="26"/>
      <c r="Q382" s="26"/>
      <c r="R382" s="26"/>
      <c r="S382" s="26"/>
      <c r="T382" s="26"/>
      <c r="U382" s="26"/>
      <c r="V382" s="26"/>
      <c r="W382" s="26"/>
      <c r="X382" s="26"/>
    </row>
    <row r="383" spans="1:24" x14ac:dyDescent="0.25">
      <c r="A383" s="37">
        <v>366</v>
      </c>
      <c r="B383" s="42" t="s">
        <v>88</v>
      </c>
      <c r="C383" s="36">
        <v>0</v>
      </c>
      <c r="D383" s="36">
        <v>0</v>
      </c>
      <c r="E383" s="36">
        <v>0</v>
      </c>
      <c r="F383" s="36">
        <v>0</v>
      </c>
      <c r="G383" s="36">
        <v>0</v>
      </c>
      <c r="H383" s="36">
        <v>0</v>
      </c>
      <c r="I383" s="36">
        <v>0</v>
      </c>
      <c r="J383" s="36">
        <v>0</v>
      </c>
      <c r="K383" s="36">
        <v>0</v>
      </c>
      <c r="L383" s="36">
        <v>0</v>
      </c>
      <c r="M383" s="36">
        <v>0</v>
      </c>
      <c r="N383" s="36">
        <v>0</v>
      </c>
      <c r="O383" s="36">
        <v>0</v>
      </c>
      <c r="P383" s="36">
        <v>0</v>
      </c>
      <c r="Q383" s="36">
        <v>0</v>
      </c>
      <c r="R383" s="36">
        <v>0</v>
      </c>
      <c r="S383" s="36">
        <v>0</v>
      </c>
      <c r="T383" s="36">
        <v>0</v>
      </c>
      <c r="U383" s="36">
        <v>0</v>
      </c>
      <c r="V383" s="36">
        <v>0</v>
      </c>
      <c r="W383" s="36">
        <v>0</v>
      </c>
      <c r="X383" s="36"/>
    </row>
    <row r="384" spans="1:24" x14ac:dyDescent="0.25">
      <c r="A384" s="37">
        <v>368</v>
      </c>
      <c r="B384" s="42" t="s">
        <v>89</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row>
    <row r="385" spans="1:24" x14ac:dyDescent="0.25">
      <c r="A385" s="37">
        <v>369</v>
      </c>
      <c r="B385" s="42" t="s">
        <v>90</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A386" s="37">
        <v>370</v>
      </c>
      <c r="B386" s="42" t="s">
        <v>91</v>
      </c>
      <c r="C386" s="28">
        <v>0</v>
      </c>
      <c r="D386" s="28">
        <v>0</v>
      </c>
      <c r="E386" s="28">
        <v>0</v>
      </c>
      <c r="F386" s="28">
        <v>0</v>
      </c>
      <c r="G386" s="28">
        <v>0</v>
      </c>
      <c r="H386" s="28">
        <v>0</v>
      </c>
      <c r="I386" s="28">
        <v>0</v>
      </c>
      <c r="J386" s="28">
        <v>0</v>
      </c>
      <c r="K386" s="28">
        <v>0</v>
      </c>
      <c r="L386" s="28">
        <v>0</v>
      </c>
      <c r="M386" s="28">
        <v>0</v>
      </c>
      <c r="N386" s="28">
        <v>0</v>
      </c>
      <c r="O386" s="28">
        <v>0</v>
      </c>
      <c r="P386" s="28">
        <v>0</v>
      </c>
      <c r="Q386" s="28">
        <v>0</v>
      </c>
      <c r="R386" s="28">
        <v>0</v>
      </c>
      <c r="S386" s="28">
        <v>0</v>
      </c>
      <c r="T386" s="28">
        <v>0</v>
      </c>
      <c r="U386" s="28">
        <v>0</v>
      </c>
      <c r="V386" s="28">
        <v>0</v>
      </c>
      <c r="W386" s="28">
        <v>0</v>
      </c>
      <c r="X386" s="28"/>
    </row>
    <row r="387" spans="1:24" x14ac:dyDescent="0.25">
      <c r="B387" s="42"/>
      <c r="C387" s="26"/>
      <c r="D387" s="26"/>
      <c r="E387" s="26"/>
      <c r="F387" s="26"/>
      <c r="G387" s="26"/>
      <c r="H387" s="26"/>
      <c r="I387" s="26"/>
      <c r="J387" s="26"/>
      <c r="K387" s="26"/>
      <c r="L387" s="26"/>
      <c r="M387" s="26"/>
      <c r="N387" s="26"/>
      <c r="O387" s="26"/>
      <c r="P387" s="26"/>
      <c r="Q387" s="26"/>
      <c r="R387" s="26"/>
      <c r="S387" s="26"/>
      <c r="T387" s="26"/>
      <c r="U387" s="26"/>
      <c r="V387" s="26"/>
      <c r="W387" s="26"/>
      <c r="X387" s="26"/>
    </row>
    <row r="388" spans="1:24" x14ac:dyDescent="0.25">
      <c r="A388" s="37">
        <v>380</v>
      </c>
      <c r="B388" s="42" t="s">
        <v>37</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row>
    <row r="389" spans="1:24" x14ac:dyDescent="0.25">
      <c r="A389" s="37">
        <v>381</v>
      </c>
      <c r="B389" s="42" t="s">
        <v>75</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382</v>
      </c>
      <c r="B390" s="42" t="s">
        <v>76</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1" spans="1:24" x14ac:dyDescent="0.25">
      <c r="A391" s="37">
        <v>383</v>
      </c>
      <c r="B391" s="42" t="s">
        <v>40</v>
      </c>
      <c r="C391" s="24">
        <v>0</v>
      </c>
      <c r="D391" s="24">
        <v>0</v>
      </c>
      <c r="E391" s="24">
        <v>0</v>
      </c>
      <c r="F391" s="24">
        <v>0</v>
      </c>
      <c r="G391" s="24">
        <v>0</v>
      </c>
      <c r="H391" s="24">
        <v>0</v>
      </c>
      <c r="I391" s="24">
        <v>0</v>
      </c>
      <c r="J391" s="24">
        <v>0</v>
      </c>
      <c r="K391" s="24">
        <v>0</v>
      </c>
      <c r="L391" s="24">
        <v>0</v>
      </c>
      <c r="M391" s="24">
        <v>0</v>
      </c>
      <c r="N391" s="24">
        <v>0</v>
      </c>
      <c r="O391" s="24">
        <v>0</v>
      </c>
      <c r="P391" s="24">
        <v>0</v>
      </c>
      <c r="Q391" s="24">
        <v>0</v>
      </c>
      <c r="R391" s="24">
        <v>0</v>
      </c>
      <c r="S391" s="24">
        <v>0</v>
      </c>
      <c r="T391" s="24">
        <v>0</v>
      </c>
      <c r="U391" s="24">
        <v>0</v>
      </c>
      <c r="V391" s="24">
        <v>0</v>
      </c>
      <c r="W391" s="24">
        <v>0</v>
      </c>
      <c r="X391" s="24"/>
    </row>
    <row r="393" spans="1:24" x14ac:dyDescent="0.25">
      <c r="A393" s="37">
        <v>1</v>
      </c>
      <c r="B393" s="42" t="s">
        <v>103</v>
      </c>
      <c r="C393" s="42" t="s">
        <v>103</v>
      </c>
      <c r="D393" s="42"/>
      <c r="E393" s="42"/>
      <c r="F393" s="42"/>
      <c r="G393" s="42"/>
      <c r="H393" s="42"/>
      <c r="I393" s="42"/>
      <c r="J393" s="42"/>
      <c r="K393" s="42"/>
      <c r="L393" s="42"/>
      <c r="M393" s="42"/>
      <c r="N393" s="42"/>
      <c r="O393" s="42"/>
      <c r="P393" s="42"/>
      <c r="Q393" s="42"/>
      <c r="R393" s="42"/>
      <c r="S393" s="42"/>
      <c r="T393" s="42"/>
      <c r="U393" s="42"/>
      <c r="V393" s="42"/>
      <c r="W393" s="42"/>
      <c r="X393" s="42"/>
    </row>
    <row r="394" spans="1:24" x14ac:dyDescent="0.25">
      <c r="A394" s="37">
        <v>283</v>
      </c>
      <c r="B394" s="42" t="s">
        <v>73</v>
      </c>
      <c r="C394" s="42">
        <v>2020</v>
      </c>
      <c r="D394" s="42">
        <v>2021</v>
      </c>
      <c r="E394" s="42">
        <v>2022</v>
      </c>
      <c r="F394" s="42">
        <v>2023</v>
      </c>
      <c r="G394" s="42">
        <v>2024</v>
      </c>
      <c r="H394" s="42">
        <v>2025</v>
      </c>
      <c r="I394" s="42">
        <v>2026</v>
      </c>
      <c r="J394" s="42">
        <v>2027</v>
      </c>
      <c r="K394" s="42">
        <v>2028</v>
      </c>
      <c r="L394" s="42">
        <v>2029</v>
      </c>
      <c r="M394" s="42">
        <v>2030</v>
      </c>
      <c r="N394" s="42">
        <v>2031</v>
      </c>
      <c r="O394" s="42">
        <v>2032</v>
      </c>
      <c r="P394" s="42">
        <v>2033</v>
      </c>
      <c r="Q394" s="42">
        <v>2034</v>
      </c>
      <c r="R394" s="42">
        <v>2035</v>
      </c>
      <c r="S394" s="42">
        <v>2036</v>
      </c>
      <c r="T394" s="42">
        <v>2037</v>
      </c>
      <c r="U394" s="42">
        <v>2038</v>
      </c>
      <c r="V394" s="42">
        <v>2039</v>
      </c>
      <c r="W394" s="42">
        <v>2040</v>
      </c>
      <c r="X394" s="42"/>
    </row>
    <row r="395" spans="1:24" x14ac:dyDescent="0.25">
      <c r="A395" s="37">
        <v>285</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row>
    <row r="396" spans="1:24" x14ac:dyDescent="0.25">
      <c r="A396" s="37">
        <v>287</v>
      </c>
      <c r="B396" s="42" t="s">
        <v>104</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289</v>
      </c>
      <c r="B397" s="42" t="s">
        <v>105</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299</v>
      </c>
      <c r="B398" s="42" t="s">
        <v>78</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301</v>
      </c>
      <c r="B399" s="42" t="s">
        <v>106</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A400" s="37">
        <v>303</v>
      </c>
      <c r="B400" s="42" t="s">
        <v>107</v>
      </c>
      <c r="C400" s="24">
        <v>0</v>
      </c>
      <c r="D400" s="24">
        <v>0</v>
      </c>
      <c r="E400" s="24">
        <v>0</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row>
    <row r="401" spans="1:24" x14ac:dyDescent="0.25">
      <c r="B401" s="42"/>
      <c r="C401" s="26"/>
      <c r="D401" s="26"/>
      <c r="E401" s="26"/>
      <c r="F401" s="26"/>
      <c r="G401" s="26"/>
      <c r="H401" s="26"/>
      <c r="I401" s="26"/>
      <c r="J401" s="26"/>
      <c r="K401" s="26"/>
      <c r="L401" s="26"/>
      <c r="M401" s="26"/>
      <c r="N401" s="26"/>
      <c r="O401" s="26"/>
      <c r="P401" s="26"/>
      <c r="Q401" s="26"/>
      <c r="R401" s="26"/>
      <c r="S401" s="26"/>
      <c r="T401" s="26"/>
      <c r="U401" s="26"/>
      <c r="V401" s="26"/>
      <c r="W401" s="26"/>
      <c r="X401" s="26"/>
    </row>
    <row r="402" spans="1:24" x14ac:dyDescent="0.25">
      <c r="A402" s="37">
        <v>330</v>
      </c>
      <c r="B402" s="42" t="s">
        <v>82</v>
      </c>
      <c r="C402" s="36">
        <v>0</v>
      </c>
      <c r="D402" s="36">
        <v>0</v>
      </c>
      <c r="E402" s="36">
        <v>0</v>
      </c>
      <c r="F402" s="36">
        <v>0</v>
      </c>
      <c r="G402" s="36">
        <v>0</v>
      </c>
      <c r="H402" s="36">
        <v>0</v>
      </c>
      <c r="I402" s="36">
        <v>0</v>
      </c>
      <c r="J402" s="36">
        <v>0</v>
      </c>
      <c r="K402" s="36">
        <v>0</v>
      </c>
      <c r="L402" s="36">
        <v>0</v>
      </c>
      <c r="M402" s="36">
        <v>0</v>
      </c>
      <c r="N402" s="36">
        <v>0</v>
      </c>
      <c r="O402" s="36">
        <v>0</v>
      </c>
      <c r="P402" s="36">
        <v>0</v>
      </c>
      <c r="Q402" s="36">
        <v>0</v>
      </c>
      <c r="R402" s="36">
        <v>0</v>
      </c>
      <c r="S402" s="36">
        <v>0</v>
      </c>
      <c r="T402" s="36">
        <v>0</v>
      </c>
      <c r="U402" s="36">
        <v>0</v>
      </c>
      <c r="V402" s="36">
        <v>0</v>
      </c>
      <c r="W402" s="36">
        <v>0</v>
      </c>
      <c r="X402" s="36"/>
    </row>
    <row r="403" spans="1:24" x14ac:dyDescent="0.25">
      <c r="A403" s="37">
        <v>331</v>
      </c>
      <c r="B403" s="42" t="s">
        <v>83</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row>
    <row r="404" spans="1:24" x14ac:dyDescent="0.25">
      <c r="A404" s="37">
        <v>332</v>
      </c>
      <c r="B404" s="42" t="s">
        <v>84</v>
      </c>
      <c r="C404" s="28">
        <v>0</v>
      </c>
      <c r="D404" s="28">
        <v>0</v>
      </c>
      <c r="E404" s="28">
        <v>0</v>
      </c>
      <c r="F404" s="28">
        <v>0</v>
      </c>
      <c r="G404" s="28">
        <v>0</v>
      </c>
      <c r="H404" s="28">
        <v>0</v>
      </c>
      <c r="I404" s="28">
        <v>0</v>
      </c>
      <c r="J404" s="28">
        <v>0</v>
      </c>
      <c r="K404" s="28">
        <v>0</v>
      </c>
      <c r="L404" s="28">
        <v>0</v>
      </c>
      <c r="M404" s="28">
        <v>0</v>
      </c>
      <c r="N404" s="28">
        <v>0</v>
      </c>
      <c r="O404" s="28">
        <v>0</v>
      </c>
      <c r="P404" s="28">
        <v>0</v>
      </c>
      <c r="Q404" s="28">
        <v>0</v>
      </c>
      <c r="R404" s="28">
        <v>0</v>
      </c>
      <c r="S404" s="28">
        <v>0</v>
      </c>
      <c r="T404" s="28">
        <v>0</v>
      </c>
      <c r="U404" s="28">
        <v>0</v>
      </c>
      <c r="V404" s="28">
        <v>0</v>
      </c>
      <c r="W404" s="28">
        <v>0</v>
      </c>
      <c r="X404" s="28"/>
    </row>
    <row r="405" spans="1:24" x14ac:dyDescent="0.25">
      <c r="A405" s="37">
        <v>336</v>
      </c>
      <c r="B405" s="42" t="s">
        <v>85</v>
      </c>
      <c r="C405" s="28">
        <v>1</v>
      </c>
      <c r="D405" s="28">
        <v>1</v>
      </c>
      <c r="E405" s="28">
        <v>1</v>
      </c>
      <c r="F405" s="28">
        <v>1</v>
      </c>
      <c r="G405" s="28">
        <v>1</v>
      </c>
      <c r="H405" s="28">
        <v>1</v>
      </c>
      <c r="I405" s="28">
        <v>1</v>
      </c>
      <c r="J405" s="28">
        <v>1</v>
      </c>
      <c r="K405" s="28">
        <v>1</v>
      </c>
      <c r="L405" s="28">
        <v>1</v>
      </c>
      <c r="M405" s="28">
        <v>1</v>
      </c>
      <c r="N405" s="28">
        <v>1</v>
      </c>
      <c r="O405" s="28">
        <v>1</v>
      </c>
      <c r="P405" s="28">
        <v>1</v>
      </c>
      <c r="Q405" s="28">
        <v>1</v>
      </c>
      <c r="R405" s="28">
        <v>1</v>
      </c>
      <c r="S405" s="28">
        <v>1</v>
      </c>
      <c r="T405" s="28">
        <v>1</v>
      </c>
      <c r="U405" s="28">
        <v>1</v>
      </c>
      <c r="V405" s="28">
        <v>1</v>
      </c>
      <c r="W405" s="28">
        <v>1</v>
      </c>
      <c r="X405" s="28"/>
    </row>
    <row r="406" spans="1:24" x14ac:dyDescent="0.25">
      <c r="B406" s="42"/>
      <c r="C406" s="26"/>
      <c r="D406" s="26"/>
      <c r="E406" s="26"/>
      <c r="F406" s="26"/>
      <c r="G406" s="26"/>
      <c r="H406" s="26"/>
      <c r="I406" s="26"/>
      <c r="J406" s="26"/>
      <c r="K406" s="26"/>
      <c r="L406" s="26"/>
      <c r="M406" s="26"/>
      <c r="N406" s="26"/>
      <c r="O406" s="26"/>
      <c r="P406" s="26"/>
      <c r="Q406" s="26"/>
      <c r="R406" s="26"/>
      <c r="S406" s="26"/>
      <c r="T406" s="26"/>
      <c r="U406" s="26"/>
      <c r="V406" s="26"/>
      <c r="W406" s="26"/>
      <c r="X406" s="26"/>
    </row>
    <row r="407" spans="1:24" x14ac:dyDescent="0.25">
      <c r="A407" s="37">
        <v>339</v>
      </c>
      <c r="B407" s="42" t="s">
        <v>86</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A408" s="37">
        <v>340</v>
      </c>
      <c r="B408" s="42" t="s">
        <v>87</v>
      </c>
      <c r="C408" s="24">
        <v>0</v>
      </c>
      <c r="D408" s="24">
        <v>0</v>
      </c>
      <c r="E408" s="24">
        <v>0</v>
      </c>
      <c r="F408" s="24">
        <v>0</v>
      </c>
      <c r="G408" s="24">
        <v>0</v>
      </c>
      <c r="H408" s="24">
        <v>0</v>
      </c>
      <c r="I408" s="24">
        <v>0</v>
      </c>
      <c r="J408" s="24">
        <v>0</v>
      </c>
      <c r="K408" s="24">
        <v>0</v>
      </c>
      <c r="L408" s="24">
        <v>0</v>
      </c>
      <c r="M408" s="24">
        <v>0</v>
      </c>
      <c r="N408" s="24">
        <v>0</v>
      </c>
      <c r="O408" s="24">
        <v>0</v>
      </c>
      <c r="P408" s="24">
        <v>0</v>
      </c>
      <c r="Q408" s="24">
        <v>0</v>
      </c>
      <c r="R408" s="24">
        <v>0</v>
      </c>
      <c r="S408" s="24">
        <v>0</v>
      </c>
      <c r="T408" s="24">
        <v>0</v>
      </c>
      <c r="U408" s="24">
        <v>0</v>
      </c>
      <c r="V408" s="24">
        <v>0</v>
      </c>
      <c r="W408" s="24">
        <v>0</v>
      </c>
      <c r="X408" s="24"/>
    </row>
    <row r="409" spans="1:24" x14ac:dyDescent="0.25">
      <c r="B409" s="42"/>
      <c r="C409" s="26"/>
      <c r="D409" s="26"/>
      <c r="E409" s="26"/>
      <c r="F409" s="26"/>
      <c r="G409" s="26"/>
      <c r="H409" s="26"/>
      <c r="I409" s="26"/>
      <c r="J409" s="26"/>
      <c r="K409" s="26"/>
      <c r="L409" s="26"/>
      <c r="M409" s="26"/>
      <c r="N409" s="26"/>
      <c r="O409" s="26"/>
      <c r="P409" s="26"/>
      <c r="Q409" s="26"/>
      <c r="R409" s="26"/>
      <c r="S409" s="26"/>
      <c r="T409" s="26"/>
      <c r="U409" s="26"/>
      <c r="V409" s="26"/>
      <c r="W409" s="26"/>
      <c r="X409" s="26"/>
    </row>
    <row r="410" spans="1:24" x14ac:dyDescent="0.25">
      <c r="A410" s="37">
        <v>366</v>
      </c>
      <c r="B410" s="42" t="s">
        <v>88</v>
      </c>
      <c r="C410" s="36">
        <v>0</v>
      </c>
      <c r="D410" s="36">
        <v>0</v>
      </c>
      <c r="E410" s="36">
        <v>0</v>
      </c>
      <c r="F410" s="36">
        <v>0</v>
      </c>
      <c r="G410" s="36">
        <v>0</v>
      </c>
      <c r="H410" s="36">
        <v>0</v>
      </c>
      <c r="I410" s="36">
        <v>0</v>
      </c>
      <c r="J410" s="36">
        <v>0</v>
      </c>
      <c r="K410" s="36">
        <v>0</v>
      </c>
      <c r="L410" s="36">
        <v>0</v>
      </c>
      <c r="M410" s="36">
        <v>0</v>
      </c>
      <c r="N410" s="36">
        <v>0</v>
      </c>
      <c r="O410" s="36">
        <v>0</v>
      </c>
      <c r="P410" s="36">
        <v>0</v>
      </c>
      <c r="Q410" s="36">
        <v>0</v>
      </c>
      <c r="R410" s="36">
        <v>0</v>
      </c>
      <c r="S410" s="36">
        <v>0</v>
      </c>
      <c r="T410" s="36">
        <v>0</v>
      </c>
      <c r="U410" s="36">
        <v>0</v>
      </c>
      <c r="V410" s="36">
        <v>0</v>
      </c>
      <c r="W410" s="36">
        <v>0</v>
      </c>
      <c r="X410" s="36"/>
    </row>
    <row r="411" spans="1:24" x14ac:dyDescent="0.25">
      <c r="A411" s="37">
        <v>368</v>
      </c>
      <c r="B411" s="42" t="s">
        <v>89</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row>
    <row r="412" spans="1:24" x14ac:dyDescent="0.25">
      <c r="A412" s="37">
        <v>369</v>
      </c>
      <c r="B412" s="42" t="s">
        <v>90</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A413" s="37">
        <v>370</v>
      </c>
      <c r="B413" s="42" t="s">
        <v>91</v>
      </c>
      <c r="C413" s="28">
        <v>0</v>
      </c>
      <c r="D413" s="28">
        <v>0</v>
      </c>
      <c r="E413" s="28">
        <v>0</v>
      </c>
      <c r="F413" s="28">
        <v>0</v>
      </c>
      <c r="G413" s="28">
        <v>0</v>
      </c>
      <c r="H413" s="28">
        <v>0</v>
      </c>
      <c r="I413" s="28">
        <v>0</v>
      </c>
      <c r="J413" s="28">
        <v>0</v>
      </c>
      <c r="K413" s="28">
        <v>0</v>
      </c>
      <c r="L413" s="28">
        <v>0</v>
      </c>
      <c r="M413" s="28">
        <v>0</v>
      </c>
      <c r="N413" s="28">
        <v>0</v>
      </c>
      <c r="O413" s="28">
        <v>0</v>
      </c>
      <c r="P413" s="28">
        <v>0</v>
      </c>
      <c r="Q413" s="28">
        <v>0</v>
      </c>
      <c r="R413" s="28">
        <v>0</v>
      </c>
      <c r="S413" s="28">
        <v>0</v>
      </c>
      <c r="T413" s="28">
        <v>0</v>
      </c>
      <c r="U413" s="28">
        <v>0</v>
      </c>
      <c r="V413" s="28">
        <v>0</v>
      </c>
      <c r="W413" s="28">
        <v>0</v>
      </c>
      <c r="X413" s="28"/>
    </row>
    <row r="414" spans="1:24" x14ac:dyDescent="0.25">
      <c r="B414" s="42"/>
      <c r="C414" s="26"/>
      <c r="D414" s="26"/>
      <c r="E414" s="26"/>
      <c r="F414" s="26"/>
      <c r="G414" s="26"/>
      <c r="H414" s="26"/>
      <c r="I414" s="26"/>
      <c r="J414" s="26"/>
      <c r="K414" s="26"/>
      <c r="L414" s="26"/>
      <c r="M414" s="26"/>
      <c r="N414" s="26"/>
      <c r="O414" s="26"/>
      <c r="P414" s="26"/>
      <c r="Q414" s="26"/>
      <c r="R414" s="26"/>
      <c r="S414" s="26"/>
      <c r="T414" s="26"/>
      <c r="U414" s="26"/>
      <c r="V414" s="26"/>
      <c r="W414" s="26"/>
      <c r="X414" s="26"/>
    </row>
    <row r="415" spans="1:24" x14ac:dyDescent="0.25">
      <c r="A415" s="37">
        <v>380</v>
      </c>
      <c r="B415" s="42" t="s">
        <v>37</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row>
    <row r="416" spans="1:24" x14ac:dyDescent="0.25">
      <c r="A416" s="37">
        <v>381</v>
      </c>
      <c r="B416" s="42" t="s">
        <v>75</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382</v>
      </c>
      <c r="B417" s="42" t="s">
        <v>76</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A418" s="37">
        <v>383</v>
      </c>
      <c r="B418" s="42" t="s">
        <v>40</v>
      </c>
      <c r="C418" s="24">
        <v>0</v>
      </c>
      <c r="D418" s="24">
        <v>0</v>
      </c>
      <c r="E418" s="24">
        <v>0</v>
      </c>
      <c r="F418" s="24">
        <v>0</v>
      </c>
      <c r="G418" s="24">
        <v>0</v>
      </c>
      <c r="H418" s="24">
        <v>0</v>
      </c>
      <c r="I418" s="24">
        <v>0</v>
      </c>
      <c r="J418" s="24">
        <v>0</v>
      </c>
      <c r="K418" s="24">
        <v>0</v>
      </c>
      <c r="L418" s="24">
        <v>0</v>
      </c>
      <c r="M418" s="24">
        <v>0</v>
      </c>
      <c r="N418" s="24">
        <v>0</v>
      </c>
      <c r="O418" s="24">
        <v>0</v>
      </c>
      <c r="P418" s="24">
        <v>0</v>
      </c>
      <c r="Q418" s="24">
        <v>0</v>
      </c>
      <c r="R418" s="24">
        <v>0</v>
      </c>
      <c r="S418" s="24">
        <v>0</v>
      </c>
      <c r="T418" s="24">
        <v>0</v>
      </c>
      <c r="U418" s="24">
        <v>0</v>
      </c>
      <c r="V418" s="24">
        <v>0</v>
      </c>
      <c r="W418" s="24">
        <v>0</v>
      </c>
      <c r="X418" s="24"/>
    </row>
    <row r="419" spans="1:24" x14ac:dyDescent="0.25">
      <c r="B419" s="43"/>
    </row>
    <row r="420" spans="1:24" x14ac:dyDescent="0.25">
      <c r="A420" s="37">
        <v>1</v>
      </c>
      <c r="B420" s="42" t="s">
        <v>103</v>
      </c>
      <c r="C420" s="42" t="s">
        <v>103</v>
      </c>
      <c r="D420" s="42"/>
      <c r="E420" s="42"/>
      <c r="F420" s="42"/>
      <c r="G420" s="42"/>
      <c r="H420" s="42"/>
      <c r="I420" s="42"/>
      <c r="J420" s="42"/>
      <c r="K420" s="42"/>
      <c r="L420" s="42"/>
      <c r="M420" s="42"/>
      <c r="N420" s="42"/>
      <c r="O420" s="42"/>
      <c r="P420" s="42"/>
      <c r="Q420" s="42"/>
      <c r="R420" s="42"/>
      <c r="S420" s="42"/>
      <c r="T420" s="42"/>
      <c r="U420" s="42"/>
      <c r="V420" s="42"/>
      <c r="W420" s="42"/>
      <c r="X420" s="42"/>
    </row>
    <row r="421" spans="1:24" x14ac:dyDescent="0.25">
      <c r="A421" s="37">
        <v>283</v>
      </c>
      <c r="B421" s="42" t="s">
        <v>73</v>
      </c>
      <c r="C421" s="42">
        <v>2020</v>
      </c>
      <c r="D421" s="42">
        <v>2021</v>
      </c>
      <c r="E421" s="42">
        <v>2022</v>
      </c>
      <c r="F421" s="42">
        <v>2023</v>
      </c>
      <c r="G421" s="42">
        <v>2024</v>
      </c>
      <c r="H421" s="42">
        <v>2025</v>
      </c>
      <c r="I421" s="42">
        <v>2026</v>
      </c>
      <c r="J421" s="42">
        <v>2027</v>
      </c>
      <c r="K421" s="42">
        <v>2028</v>
      </c>
      <c r="L421" s="42">
        <v>2029</v>
      </c>
      <c r="M421" s="42">
        <v>2030</v>
      </c>
      <c r="N421" s="42">
        <v>2031</v>
      </c>
      <c r="O421" s="42">
        <v>2032</v>
      </c>
      <c r="P421" s="42">
        <v>2033</v>
      </c>
      <c r="Q421" s="42">
        <v>2034</v>
      </c>
      <c r="R421" s="42">
        <v>2035</v>
      </c>
      <c r="S421" s="42">
        <v>2036</v>
      </c>
      <c r="T421" s="42">
        <v>2037</v>
      </c>
      <c r="U421" s="42">
        <v>2038</v>
      </c>
      <c r="V421" s="42">
        <v>2039</v>
      </c>
      <c r="W421" s="42">
        <v>2040</v>
      </c>
      <c r="X421" s="42"/>
    </row>
    <row r="422" spans="1:24" x14ac:dyDescent="0.25">
      <c r="A422" s="37">
        <v>285</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row>
    <row r="423" spans="1:24" x14ac:dyDescent="0.25">
      <c r="A423" s="37">
        <v>287</v>
      </c>
      <c r="B423" s="42" t="s">
        <v>104</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289</v>
      </c>
      <c r="B424" s="42" t="s">
        <v>105</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299</v>
      </c>
      <c r="B425" s="42" t="s">
        <v>78</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301</v>
      </c>
      <c r="B426" s="42" t="s">
        <v>106</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A427" s="37">
        <v>303</v>
      </c>
      <c r="B427" s="42" t="s">
        <v>107</v>
      </c>
      <c r="C427" s="24">
        <v>0</v>
      </c>
      <c r="D427" s="24">
        <v>0</v>
      </c>
      <c r="E427" s="24">
        <v>0</v>
      </c>
      <c r="F427" s="24">
        <v>0</v>
      </c>
      <c r="G427" s="24">
        <v>0</v>
      </c>
      <c r="H427" s="24">
        <v>0</v>
      </c>
      <c r="I427" s="24">
        <v>0</v>
      </c>
      <c r="J427" s="24">
        <v>0</v>
      </c>
      <c r="K427" s="24">
        <v>0</v>
      </c>
      <c r="L427" s="24">
        <v>0</v>
      </c>
      <c r="M427" s="24">
        <v>0</v>
      </c>
      <c r="N427" s="24">
        <v>0</v>
      </c>
      <c r="O427" s="24">
        <v>0</v>
      </c>
      <c r="P427" s="24">
        <v>0</v>
      </c>
      <c r="Q427" s="24">
        <v>0</v>
      </c>
      <c r="R427" s="24">
        <v>0</v>
      </c>
      <c r="S427" s="24">
        <v>0</v>
      </c>
      <c r="T427" s="24">
        <v>0</v>
      </c>
      <c r="U427" s="24">
        <v>0</v>
      </c>
      <c r="V427" s="24">
        <v>0</v>
      </c>
      <c r="W427" s="24">
        <v>0</v>
      </c>
      <c r="X427" s="24"/>
    </row>
    <row r="428" spans="1:24" x14ac:dyDescent="0.25">
      <c r="B428" s="42"/>
      <c r="C428" s="26"/>
      <c r="D428" s="26"/>
      <c r="E428" s="26"/>
      <c r="F428" s="26"/>
      <c r="G428" s="26"/>
      <c r="H428" s="26"/>
      <c r="I428" s="26"/>
      <c r="J428" s="26"/>
      <c r="K428" s="26"/>
      <c r="L428" s="26"/>
      <c r="M428" s="26"/>
      <c r="N428" s="26"/>
      <c r="O428" s="26"/>
      <c r="P428" s="26"/>
      <c r="Q428" s="26"/>
      <c r="R428" s="26"/>
      <c r="S428" s="26"/>
      <c r="T428" s="26"/>
      <c r="U428" s="26"/>
      <c r="V428" s="26"/>
      <c r="W428" s="26"/>
      <c r="X428" s="26"/>
    </row>
    <row r="429" spans="1:24" x14ac:dyDescent="0.25">
      <c r="A429" s="37">
        <v>330</v>
      </c>
      <c r="B429" s="42" t="s">
        <v>82</v>
      </c>
      <c r="C429" s="36">
        <v>0</v>
      </c>
      <c r="D429" s="36">
        <v>0</v>
      </c>
      <c r="E429" s="36">
        <v>0</v>
      </c>
      <c r="F429" s="36">
        <v>0</v>
      </c>
      <c r="G429" s="36">
        <v>0</v>
      </c>
      <c r="H429" s="36">
        <v>0</v>
      </c>
      <c r="I429" s="36">
        <v>0</v>
      </c>
      <c r="J429" s="36">
        <v>0</v>
      </c>
      <c r="K429" s="36">
        <v>0</v>
      </c>
      <c r="L429" s="36">
        <v>0</v>
      </c>
      <c r="M429" s="36">
        <v>0</v>
      </c>
      <c r="N429" s="36">
        <v>0</v>
      </c>
      <c r="O429" s="36">
        <v>0</v>
      </c>
      <c r="P429" s="36">
        <v>0</v>
      </c>
      <c r="Q429" s="36">
        <v>0</v>
      </c>
      <c r="R429" s="36">
        <v>0</v>
      </c>
      <c r="S429" s="36">
        <v>0</v>
      </c>
      <c r="T429" s="36">
        <v>0</v>
      </c>
      <c r="U429" s="36">
        <v>0</v>
      </c>
      <c r="V429" s="36">
        <v>0</v>
      </c>
      <c r="W429" s="36">
        <v>0</v>
      </c>
      <c r="X429" s="36"/>
    </row>
    <row r="430" spans="1:24" x14ac:dyDescent="0.25">
      <c r="A430" s="37">
        <v>331</v>
      </c>
      <c r="B430" s="42" t="s">
        <v>83</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row>
    <row r="431" spans="1:24" x14ac:dyDescent="0.25">
      <c r="A431" s="37">
        <v>332</v>
      </c>
      <c r="B431" s="42" t="s">
        <v>84</v>
      </c>
      <c r="C431" s="28">
        <v>0</v>
      </c>
      <c r="D431" s="28">
        <v>0</v>
      </c>
      <c r="E431" s="28">
        <v>0</v>
      </c>
      <c r="F431" s="28">
        <v>0</v>
      </c>
      <c r="G431" s="28">
        <v>0</v>
      </c>
      <c r="H431" s="28">
        <v>0</v>
      </c>
      <c r="I431" s="28">
        <v>0</v>
      </c>
      <c r="J431" s="28">
        <v>0</v>
      </c>
      <c r="K431" s="28">
        <v>0</v>
      </c>
      <c r="L431" s="28">
        <v>0</v>
      </c>
      <c r="M431" s="28">
        <v>0</v>
      </c>
      <c r="N431" s="28">
        <v>0</v>
      </c>
      <c r="O431" s="28">
        <v>0</v>
      </c>
      <c r="P431" s="28">
        <v>0</v>
      </c>
      <c r="Q431" s="28">
        <v>0</v>
      </c>
      <c r="R431" s="28">
        <v>0</v>
      </c>
      <c r="S431" s="28">
        <v>0</v>
      </c>
      <c r="T431" s="28">
        <v>0</v>
      </c>
      <c r="U431" s="28">
        <v>0</v>
      </c>
      <c r="V431" s="28">
        <v>0</v>
      </c>
      <c r="W431" s="28">
        <v>0</v>
      </c>
      <c r="X431" s="28"/>
    </row>
    <row r="432" spans="1:24" x14ac:dyDescent="0.25">
      <c r="A432" s="37">
        <v>336</v>
      </c>
      <c r="B432" s="42" t="s">
        <v>85</v>
      </c>
      <c r="C432" s="28">
        <v>1</v>
      </c>
      <c r="D432" s="28">
        <v>1</v>
      </c>
      <c r="E432" s="28">
        <v>1</v>
      </c>
      <c r="F432" s="28">
        <v>1</v>
      </c>
      <c r="G432" s="28">
        <v>1</v>
      </c>
      <c r="H432" s="28">
        <v>1</v>
      </c>
      <c r="I432" s="28">
        <v>1</v>
      </c>
      <c r="J432" s="28">
        <v>1</v>
      </c>
      <c r="K432" s="28">
        <v>1</v>
      </c>
      <c r="L432" s="28">
        <v>1</v>
      </c>
      <c r="M432" s="28">
        <v>1</v>
      </c>
      <c r="N432" s="28">
        <v>1</v>
      </c>
      <c r="O432" s="28">
        <v>1</v>
      </c>
      <c r="P432" s="28">
        <v>1</v>
      </c>
      <c r="Q432" s="28">
        <v>1</v>
      </c>
      <c r="R432" s="28">
        <v>1</v>
      </c>
      <c r="S432" s="28">
        <v>1</v>
      </c>
      <c r="T432" s="28">
        <v>1</v>
      </c>
      <c r="U432" s="28">
        <v>1</v>
      </c>
      <c r="V432" s="28">
        <v>1</v>
      </c>
      <c r="W432" s="28">
        <v>1</v>
      </c>
      <c r="X432" s="28"/>
    </row>
    <row r="433" spans="1:24" x14ac:dyDescent="0.25">
      <c r="B433" s="42"/>
      <c r="C433" s="26"/>
      <c r="D433" s="26"/>
      <c r="E433" s="26"/>
      <c r="F433" s="26"/>
      <c r="G433" s="26"/>
      <c r="H433" s="26"/>
      <c r="I433" s="26"/>
      <c r="J433" s="26"/>
      <c r="K433" s="26"/>
      <c r="L433" s="26"/>
      <c r="M433" s="26"/>
      <c r="N433" s="26"/>
      <c r="O433" s="26"/>
      <c r="P433" s="26"/>
      <c r="Q433" s="26"/>
      <c r="R433" s="26"/>
      <c r="S433" s="26"/>
      <c r="T433" s="26"/>
      <c r="U433" s="26"/>
      <c r="V433" s="26"/>
      <c r="W433" s="26"/>
      <c r="X433" s="26"/>
    </row>
    <row r="434" spans="1:24" x14ac:dyDescent="0.25">
      <c r="A434" s="37">
        <v>339</v>
      </c>
      <c r="B434" s="42" t="s">
        <v>86</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A435" s="37">
        <v>340</v>
      </c>
      <c r="B435" s="42" t="s">
        <v>87</v>
      </c>
      <c r="C435" s="24">
        <v>0</v>
      </c>
      <c r="D435" s="24">
        <v>0</v>
      </c>
      <c r="E435" s="24">
        <v>0</v>
      </c>
      <c r="F435" s="24">
        <v>0</v>
      </c>
      <c r="G435" s="24">
        <v>0</v>
      </c>
      <c r="H435" s="24">
        <v>0</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row>
    <row r="436" spans="1:24" x14ac:dyDescent="0.25">
      <c r="B436" s="42"/>
      <c r="C436" s="26"/>
      <c r="D436" s="26"/>
      <c r="E436" s="26"/>
      <c r="F436" s="26"/>
      <c r="G436" s="26"/>
      <c r="H436" s="26"/>
      <c r="I436" s="26"/>
      <c r="J436" s="26"/>
      <c r="K436" s="26"/>
      <c r="L436" s="26"/>
      <c r="M436" s="26"/>
      <c r="N436" s="26"/>
      <c r="O436" s="26"/>
      <c r="P436" s="26"/>
      <c r="Q436" s="26"/>
      <c r="R436" s="26"/>
      <c r="S436" s="26"/>
      <c r="T436" s="26"/>
      <c r="U436" s="26"/>
      <c r="V436" s="26"/>
      <c r="W436" s="26"/>
      <c r="X436" s="26"/>
    </row>
    <row r="437" spans="1:24" x14ac:dyDescent="0.25">
      <c r="A437" s="37">
        <v>366</v>
      </c>
      <c r="B437" s="42" t="s">
        <v>88</v>
      </c>
      <c r="C437" s="36">
        <v>0</v>
      </c>
      <c r="D437" s="36">
        <v>0</v>
      </c>
      <c r="E437" s="36">
        <v>0</v>
      </c>
      <c r="F437" s="36">
        <v>0</v>
      </c>
      <c r="G437" s="36">
        <v>0</v>
      </c>
      <c r="H437" s="36">
        <v>0</v>
      </c>
      <c r="I437" s="36">
        <v>0</v>
      </c>
      <c r="J437" s="36">
        <v>0</v>
      </c>
      <c r="K437" s="36">
        <v>0</v>
      </c>
      <c r="L437" s="36">
        <v>0</v>
      </c>
      <c r="M437" s="36">
        <v>0</v>
      </c>
      <c r="N437" s="36">
        <v>0</v>
      </c>
      <c r="O437" s="36">
        <v>0</v>
      </c>
      <c r="P437" s="36">
        <v>0</v>
      </c>
      <c r="Q437" s="36">
        <v>0</v>
      </c>
      <c r="R437" s="36">
        <v>0</v>
      </c>
      <c r="S437" s="36">
        <v>0</v>
      </c>
      <c r="T437" s="36">
        <v>0</v>
      </c>
      <c r="U437" s="36">
        <v>0</v>
      </c>
      <c r="V437" s="36">
        <v>0</v>
      </c>
      <c r="W437" s="36">
        <v>0</v>
      </c>
      <c r="X437" s="36"/>
    </row>
    <row r="438" spans="1:24" x14ac:dyDescent="0.25">
      <c r="A438" s="37">
        <v>368</v>
      </c>
      <c r="B438" s="42" t="s">
        <v>89</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row>
    <row r="439" spans="1:24" x14ac:dyDescent="0.25">
      <c r="A439" s="37">
        <v>369</v>
      </c>
      <c r="B439" s="42" t="s">
        <v>90</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A440" s="37">
        <v>370</v>
      </c>
      <c r="B440" s="42" t="s">
        <v>91</v>
      </c>
      <c r="C440" s="28">
        <v>0</v>
      </c>
      <c r="D440" s="28">
        <v>0</v>
      </c>
      <c r="E440" s="28">
        <v>0</v>
      </c>
      <c r="F440" s="28">
        <v>0</v>
      </c>
      <c r="G440" s="28">
        <v>0</v>
      </c>
      <c r="H440" s="28">
        <v>0</v>
      </c>
      <c r="I440" s="28">
        <v>0</v>
      </c>
      <c r="J440" s="28">
        <v>0</v>
      </c>
      <c r="K440" s="28">
        <v>0</v>
      </c>
      <c r="L440" s="28">
        <v>0</v>
      </c>
      <c r="M440" s="28">
        <v>0</v>
      </c>
      <c r="N440" s="28">
        <v>0</v>
      </c>
      <c r="O440" s="28">
        <v>0</v>
      </c>
      <c r="P440" s="28">
        <v>0</v>
      </c>
      <c r="Q440" s="28">
        <v>0</v>
      </c>
      <c r="R440" s="28">
        <v>0</v>
      </c>
      <c r="S440" s="28">
        <v>0</v>
      </c>
      <c r="T440" s="28">
        <v>0</v>
      </c>
      <c r="U440" s="28">
        <v>0</v>
      </c>
      <c r="V440" s="28">
        <v>0</v>
      </c>
      <c r="W440" s="28">
        <v>0</v>
      </c>
      <c r="X440" s="28"/>
    </row>
    <row r="441" spans="1:24" x14ac:dyDescent="0.25">
      <c r="B441" s="42"/>
      <c r="C441" s="26"/>
      <c r="D441" s="26"/>
      <c r="E441" s="26"/>
      <c r="F441" s="26"/>
      <c r="G441" s="26"/>
      <c r="H441" s="26"/>
      <c r="I441" s="26"/>
      <c r="J441" s="26"/>
      <c r="K441" s="26"/>
      <c r="L441" s="26"/>
      <c r="M441" s="26"/>
      <c r="N441" s="26"/>
      <c r="O441" s="26"/>
      <c r="P441" s="26"/>
      <c r="Q441" s="26"/>
      <c r="R441" s="26"/>
      <c r="S441" s="26"/>
      <c r="T441" s="26"/>
      <c r="U441" s="26"/>
      <c r="V441" s="26"/>
      <c r="W441" s="26"/>
      <c r="X441" s="26"/>
    </row>
    <row r="442" spans="1:24" x14ac:dyDescent="0.25">
      <c r="A442" s="37">
        <v>380</v>
      </c>
      <c r="B442" s="42" t="s">
        <v>37</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row>
    <row r="443" spans="1:24" x14ac:dyDescent="0.25">
      <c r="A443" s="37">
        <v>381</v>
      </c>
      <c r="B443" s="42" t="s">
        <v>75</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382</v>
      </c>
      <c r="B444" s="42" t="s">
        <v>76</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5" spans="1:24" x14ac:dyDescent="0.25">
      <c r="A445" s="37">
        <v>383</v>
      </c>
      <c r="B445" s="42" t="s">
        <v>40</v>
      </c>
      <c r="C445" s="24">
        <v>0</v>
      </c>
      <c r="D445" s="24">
        <v>0</v>
      </c>
      <c r="E445" s="24">
        <v>0</v>
      </c>
      <c r="F445" s="24">
        <v>0</v>
      </c>
      <c r="G445" s="24">
        <v>0</v>
      </c>
      <c r="H445" s="24">
        <v>0</v>
      </c>
      <c r="I445" s="24">
        <v>0</v>
      </c>
      <c r="J445" s="24">
        <v>0</v>
      </c>
      <c r="K445" s="24">
        <v>0</v>
      </c>
      <c r="L445" s="24">
        <v>0</v>
      </c>
      <c r="M445" s="24">
        <v>0</v>
      </c>
      <c r="N445" s="24">
        <v>0</v>
      </c>
      <c r="O445" s="24">
        <v>0</v>
      </c>
      <c r="P445" s="24">
        <v>0</v>
      </c>
      <c r="Q445" s="24">
        <v>0</v>
      </c>
      <c r="R445" s="24">
        <v>0</v>
      </c>
      <c r="S445" s="24">
        <v>0</v>
      </c>
      <c r="T445" s="24">
        <v>0</v>
      </c>
      <c r="U445" s="24">
        <v>0</v>
      </c>
      <c r="V445" s="24">
        <v>0</v>
      </c>
      <c r="W445" s="24">
        <v>0</v>
      </c>
      <c r="X445" s="24"/>
    </row>
    <row r="447" spans="1:24" x14ac:dyDescent="0.25">
      <c r="A447" s="37">
        <v>1</v>
      </c>
      <c r="B447" s="42" t="s">
        <v>103</v>
      </c>
      <c r="C447" s="42" t="s">
        <v>103</v>
      </c>
      <c r="D447" s="42"/>
      <c r="E447" s="42"/>
      <c r="F447" s="42"/>
      <c r="G447" s="42"/>
      <c r="H447" s="42"/>
      <c r="I447" s="42"/>
      <c r="J447" s="42"/>
      <c r="K447" s="42"/>
      <c r="L447" s="42"/>
      <c r="M447" s="42"/>
      <c r="N447" s="42"/>
      <c r="O447" s="42"/>
      <c r="P447" s="42"/>
      <c r="Q447" s="42"/>
      <c r="R447" s="42"/>
      <c r="S447" s="42"/>
      <c r="T447" s="42"/>
      <c r="U447" s="42"/>
      <c r="V447" s="42"/>
      <c r="W447" s="42"/>
      <c r="X447" s="42"/>
    </row>
    <row r="448" spans="1:24" x14ac:dyDescent="0.25">
      <c r="A448" s="37">
        <v>283</v>
      </c>
      <c r="B448" s="42" t="s">
        <v>73</v>
      </c>
      <c r="C448" s="42">
        <v>2020</v>
      </c>
      <c r="D448" s="42">
        <v>2021</v>
      </c>
      <c r="E448" s="42">
        <v>2022</v>
      </c>
      <c r="F448" s="42">
        <v>2023</v>
      </c>
      <c r="G448" s="42">
        <v>2024</v>
      </c>
      <c r="H448" s="42">
        <v>2025</v>
      </c>
      <c r="I448" s="42">
        <v>2026</v>
      </c>
      <c r="J448" s="42">
        <v>2027</v>
      </c>
      <c r="K448" s="42">
        <v>2028</v>
      </c>
      <c r="L448" s="42">
        <v>2029</v>
      </c>
      <c r="M448" s="42">
        <v>2030</v>
      </c>
      <c r="N448" s="42">
        <v>2031</v>
      </c>
      <c r="O448" s="42">
        <v>2032</v>
      </c>
      <c r="P448" s="42">
        <v>2033</v>
      </c>
      <c r="Q448" s="42">
        <v>2034</v>
      </c>
      <c r="R448" s="42">
        <v>2035</v>
      </c>
      <c r="S448" s="42">
        <v>2036</v>
      </c>
      <c r="T448" s="42">
        <v>2037</v>
      </c>
      <c r="U448" s="42">
        <v>2038</v>
      </c>
      <c r="V448" s="42">
        <v>2039</v>
      </c>
      <c r="W448" s="42">
        <v>2040</v>
      </c>
      <c r="X448" s="42"/>
    </row>
    <row r="449" spans="1:24" x14ac:dyDescent="0.25">
      <c r="A449" s="37">
        <v>285</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row>
    <row r="450" spans="1:24" x14ac:dyDescent="0.25">
      <c r="A450" s="37">
        <v>287</v>
      </c>
      <c r="B450" s="42" t="s">
        <v>104</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289</v>
      </c>
      <c r="B451" s="42" t="s">
        <v>105</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299</v>
      </c>
      <c r="B452" s="42" t="s">
        <v>78</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301</v>
      </c>
      <c r="B453" s="42" t="s">
        <v>106</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A454" s="37">
        <v>303</v>
      </c>
      <c r="B454" s="42" t="s">
        <v>107</v>
      </c>
      <c r="C454" s="24">
        <v>0</v>
      </c>
      <c r="D454" s="24">
        <v>0</v>
      </c>
      <c r="E454" s="24">
        <v>0</v>
      </c>
      <c r="F454" s="24">
        <v>0</v>
      </c>
      <c r="G454" s="24">
        <v>0</v>
      </c>
      <c r="H454" s="24">
        <v>0</v>
      </c>
      <c r="I454" s="24">
        <v>0</v>
      </c>
      <c r="J454" s="24">
        <v>0</v>
      </c>
      <c r="K454" s="24">
        <v>0</v>
      </c>
      <c r="L454" s="24">
        <v>0</v>
      </c>
      <c r="M454" s="24">
        <v>0</v>
      </c>
      <c r="N454" s="24">
        <v>0</v>
      </c>
      <c r="O454" s="24">
        <v>0</v>
      </c>
      <c r="P454" s="24">
        <v>0</v>
      </c>
      <c r="Q454" s="24">
        <v>0</v>
      </c>
      <c r="R454" s="24">
        <v>0</v>
      </c>
      <c r="S454" s="24">
        <v>0</v>
      </c>
      <c r="T454" s="24">
        <v>0</v>
      </c>
      <c r="U454" s="24">
        <v>0</v>
      </c>
      <c r="V454" s="24">
        <v>0</v>
      </c>
      <c r="W454" s="24">
        <v>0</v>
      </c>
      <c r="X454" s="24"/>
    </row>
    <row r="455" spans="1:24" x14ac:dyDescent="0.25">
      <c r="B455" s="42"/>
      <c r="C455" s="26"/>
      <c r="D455" s="26"/>
      <c r="E455" s="26"/>
      <c r="F455" s="26"/>
      <c r="G455" s="26"/>
      <c r="H455" s="26"/>
      <c r="I455" s="26"/>
      <c r="J455" s="26"/>
      <c r="K455" s="26"/>
      <c r="L455" s="26"/>
      <c r="M455" s="26"/>
      <c r="N455" s="26"/>
      <c r="O455" s="26"/>
      <c r="P455" s="26"/>
      <c r="Q455" s="26"/>
      <c r="R455" s="26"/>
      <c r="S455" s="26"/>
      <c r="T455" s="26"/>
      <c r="U455" s="26"/>
      <c r="V455" s="26"/>
      <c r="W455" s="26"/>
      <c r="X455" s="26"/>
    </row>
    <row r="456" spans="1:24" x14ac:dyDescent="0.25">
      <c r="A456" s="37">
        <v>330</v>
      </c>
      <c r="B456" s="42" t="s">
        <v>82</v>
      </c>
      <c r="C456" s="36">
        <v>0</v>
      </c>
      <c r="D456" s="36">
        <v>0</v>
      </c>
      <c r="E456" s="36">
        <v>0</v>
      </c>
      <c r="F456" s="36">
        <v>0</v>
      </c>
      <c r="G456" s="36">
        <v>0</v>
      </c>
      <c r="H456" s="36">
        <v>0</v>
      </c>
      <c r="I456" s="36">
        <v>0</v>
      </c>
      <c r="J456" s="36">
        <v>0</v>
      </c>
      <c r="K456" s="36">
        <v>0</v>
      </c>
      <c r="L456" s="36">
        <v>0</v>
      </c>
      <c r="M456" s="36">
        <v>0</v>
      </c>
      <c r="N456" s="36">
        <v>0</v>
      </c>
      <c r="O456" s="36">
        <v>0</v>
      </c>
      <c r="P456" s="36">
        <v>0</v>
      </c>
      <c r="Q456" s="36">
        <v>0</v>
      </c>
      <c r="R456" s="36">
        <v>0</v>
      </c>
      <c r="S456" s="36">
        <v>0</v>
      </c>
      <c r="T456" s="36">
        <v>0</v>
      </c>
      <c r="U456" s="36">
        <v>0</v>
      </c>
      <c r="V456" s="36">
        <v>0</v>
      </c>
      <c r="W456" s="36">
        <v>0</v>
      </c>
      <c r="X456" s="36"/>
    </row>
    <row r="457" spans="1:24" x14ac:dyDescent="0.25">
      <c r="A457" s="37">
        <v>331</v>
      </c>
      <c r="B457" s="42" t="s">
        <v>83</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row>
    <row r="458" spans="1:24" x14ac:dyDescent="0.25">
      <c r="A458" s="37">
        <v>332</v>
      </c>
      <c r="B458" s="42" t="s">
        <v>84</v>
      </c>
      <c r="C458" s="28">
        <v>0</v>
      </c>
      <c r="D458" s="28">
        <v>0</v>
      </c>
      <c r="E458" s="28">
        <v>0</v>
      </c>
      <c r="F458" s="28">
        <v>0</v>
      </c>
      <c r="G458" s="28">
        <v>0</v>
      </c>
      <c r="H458" s="28">
        <v>0</v>
      </c>
      <c r="I458" s="28">
        <v>0</v>
      </c>
      <c r="J458" s="28">
        <v>0</v>
      </c>
      <c r="K458" s="28">
        <v>0</v>
      </c>
      <c r="L458" s="28">
        <v>0</v>
      </c>
      <c r="M458" s="28">
        <v>0</v>
      </c>
      <c r="N458" s="28">
        <v>0</v>
      </c>
      <c r="O458" s="28">
        <v>0</v>
      </c>
      <c r="P458" s="28">
        <v>0</v>
      </c>
      <c r="Q458" s="28">
        <v>0</v>
      </c>
      <c r="R458" s="28">
        <v>0</v>
      </c>
      <c r="S458" s="28">
        <v>0</v>
      </c>
      <c r="T458" s="28">
        <v>0</v>
      </c>
      <c r="U458" s="28">
        <v>0</v>
      </c>
      <c r="V458" s="28">
        <v>0</v>
      </c>
      <c r="W458" s="28">
        <v>0</v>
      </c>
      <c r="X458" s="28"/>
    </row>
    <row r="459" spans="1:24" x14ac:dyDescent="0.25">
      <c r="A459" s="37">
        <v>336</v>
      </c>
      <c r="B459" s="42" t="s">
        <v>85</v>
      </c>
      <c r="C459" s="28">
        <v>1</v>
      </c>
      <c r="D459" s="28">
        <v>1</v>
      </c>
      <c r="E459" s="28">
        <v>1</v>
      </c>
      <c r="F459" s="28">
        <v>1</v>
      </c>
      <c r="G459" s="28">
        <v>1</v>
      </c>
      <c r="H459" s="28">
        <v>1</v>
      </c>
      <c r="I459" s="28">
        <v>1</v>
      </c>
      <c r="J459" s="28">
        <v>1</v>
      </c>
      <c r="K459" s="28">
        <v>1</v>
      </c>
      <c r="L459" s="28">
        <v>1</v>
      </c>
      <c r="M459" s="28">
        <v>1</v>
      </c>
      <c r="N459" s="28">
        <v>1</v>
      </c>
      <c r="O459" s="28">
        <v>1</v>
      </c>
      <c r="P459" s="28">
        <v>1</v>
      </c>
      <c r="Q459" s="28">
        <v>1</v>
      </c>
      <c r="R459" s="28">
        <v>1</v>
      </c>
      <c r="S459" s="28">
        <v>1</v>
      </c>
      <c r="T459" s="28">
        <v>1</v>
      </c>
      <c r="U459" s="28">
        <v>1</v>
      </c>
      <c r="V459" s="28">
        <v>1</v>
      </c>
      <c r="W459" s="28">
        <v>1</v>
      </c>
      <c r="X459" s="28"/>
    </row>
    <row r="460" spans="1:24" x14ac:dyDescent="0.25">
      <c r="B460" s="42"/>
      <c r="C460" s="26"/>
      <c r="D460" s="26"/>
      <c r="E460" s="26"/>
      <c r="F460" s="26"/>
      <c r="G460" s="26"/>
      <c r="H460" s="26"/>
      <c r="I460" s="26"/>
      <c r="J460" s="26"/>
      <c r="K460" s="26"/>
      <c r="L460" s="26"/>
      <c r="M460" s="26"/>
      <c r="N460" s="26"/>
      <c r="O460" s="26"/>
      <c r="P460" s="26"/>
      <c r="Q460" s="26"/>
      <c r="R460" s="26"/>
      <c r="S460" s="26"/>
      <c r="T460" s="26"/>
      <c r="U460" s="26"/>
      <c r="V460" s="26"/>
      <c r="W460" s="26"/>
      <c r="X460" s="26"/>
    </row>
    <row r="461" spans="1:24" x14ac:dyDescent="0.25">
      <c r="A461" s="37">
        <v>339</v>
      </c>
      <c r="B461" s="42" t="s">
        <v>86</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A462" s="37">
        <v>340</v>
      </c>
      <c r="B462" s="42" t="s">
        <v>87</v>
      </c>
      <c r="C462" s="24">
        <v>0</v>
      </c>
      <c r="D462" s="24">
        <v>0</v>
      </c>
      <c r="E462" s="24">
        <v>0</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row>
    <row r="463" spans="1:24" x14ac:dyDescent="0.25">
      <c r="B463" s="42"/>
      <c r="C463" s="26"/>
      <c r="D463" s="26"/>
      <c r="E463" s="26"/>
      <c r="F463" s="26"/>
      <c r="G463" s="26"/>
      <c r="H463" s="26"/>
      <c r="I463" s="26"/>
      <c r="J463" s="26"/>
      <c r="K463" s="26"/>
      <c r="L463" s="26"/>
      <c r="M463" s="26"/>
      <c r="N463" s="26"/>
      <c r="O463" s="26"/>
      <c r="P463" s="26"/>
      <c r="Q463" s="26"/>
      <c r="R463" s="26"/>
      <c r="S463" s="26"/>
      <c r="T463" s="26"/>
      <c r="U463" s="26"/>
      <c r="V463" s="26"/>
      <c r="W463" s="26"/>
      <c r="X463" s="26"/>
    </row>
    <row r="464" spans="1:24" x14ac:dyDescent="0.25">
      <c r="A464" s="37">
        <v>366</v>
      </c>
      <c r="B464" s="42" t="s">
        <v>88</v>
      </c>
      <c r="C464" s="36">
        <v>0</v>
      </c>
      <c r="D464" s="36">
        <v>0</v>
      </c>
      <c r="E464" s="36">
        <v>0</v>
      </c>
      <c r="F464" s="36">
        <v>0</v>
      </c>
      <c r="G464" s="36">
        <v>0</v>
      </c>
      <c r="H464" s="36">
        <v>0</v>
      </c>
      <c r="I464" s="36">
        <v>0</v>
      </c>
      <c r="J464" s="36">
        <v>0</v>
      </c>
      <c r="K464" s="36">
        <v>0</v>
      </c>
      <c r="L464" s="36">
        <v>0</v>
      </c>
      <c r="M464" s="36">
        <v>0</v>
      </c>
      <c r="N464" s="36">
        <v>0</v>
      </c>
      <c r="O464" s="36">
        <v>0</v>
      </c>
      <c r="P464" s="36">
        <v>0</v>
      </c>
      <c r="Q464" s="36">
        <v>0</v>
      </c>
      <c r="R464" s="36">
        <v>0</v>
      </c>
      <c r="S464" s="36">
        <v>0</v>
      </c>
      <c r="T464" s="36">
        <v>0</v>
      </c>
      <c r="U464" s="36">
        <v>0</v>
      </c>
      <c r="V464" s="36">
        <v>0</v>
      </c>
      <c r="W464" s="36">
        <v>0</v>
      </c>
      <c r="X464" s="36"/>
    </row>
    <row r="465" spans="1:24" x14ac:dyDescent="0.25">
      <c r="A465" s="37">
        <v>368</v>
      </c>
      <c r="B465" s="42" t="s">
        <v>89</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row>
    <row r="466" spans="1:24" x14ac:dyDescent="0.25">
      <c r="A466" s="37">
        <v>369</v>
      </c>
      <c r="B466" s="42" t="s">
        <v>90</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A467" s="37">
        <v>370</v>
      </c>
      <c r="B467" s="42" t="s">
        <v>91</v>
      </c>
      <c r="C467" s="28">
        <v>0</v>
      </c>
      <c r="D467" s="28">
        <v>0</v>
      </c>
      <c r="E467" s="28">
        <v>0</v>
      </c>
      <c r="F467" s="28">
        <v>0</v>
      </c>
      <c r="G467" s="28">
        <v>0</v>
      </c>
      <c r="H467" s="28">
        <v>0</v>
      </c>
      <c r="I467" s="28">
        <v>0</v>
      </c>
      <c r="J467" s="28">
        <v>0</v>
      </c>
      <c r="K467" s="28">
        <v>0</v>
      </c>
      <c r="L467" s="28">
        <v>0</v>
      </c>
      <c r="M467" s="28">
        <v>0</v>
      </c>
      <c r="N467" s="28">
        <v>0</v>
      </c>
      <c r="O467" s="28">
        <v>0</v>
      </c>
      <c r="P467" s="28">
        <v>0</v>
      </c>
      <c r="Q467" s="28">
        <v>0</v>
      </c>
      <c r="R467" s="28">
        <v>0</v>
      </c>
      <c r="S467" s="28">
        <v>0</v>
      </c>
      <c r="T467" s="28">
        <v>0</v>
      </c>
      <c r="U467" s="28">
        <v>0</v>
      </c>
      <c r="V467" s="28">
        <v>0</v>
      </c>
      <c r="W467" s="28">
        <v>0</v>
      </c>
      <c r="X467" s="28"/>
    </row>
    <row r="468" spans="1:24" x14ac:dyDescent="0.25">
      <c r="B468" s="42"/>
      <c r="C468" s="26"/>
      <c r="D468" s="26"/>
      <c r="E468" s="26"/>
      <c r="F468" s="26"/>
      <c r="G468" s="26"/>
      <c r="H468" s="26"/>
      <c r="I468" s="26"/>
      <c r="J468" s="26"/>
      <c r="K468" s="26"/>
      <c r="L468" s="26"/>
      <c r="M468" s="26"/>
      <c r="N468" s="26"/>
      <c r="O468" s="26"/>
      <c r="P468" s="26"/>
      <c r="Q468" s="26"/>
      <c r="R468" s="26"/>
      <c r="S468" s="26"/>
      <c r="T468" s="26"/>
      <c r="U468" s="26"/>
      <c r="V468" s="26"/>
      <c r="W468" s="26"/>
      <c r="X468" s="26"/>
    </row>
    <row r="469" spans="1:24" x14ac:dyDescent="0.25">
      <c r="A469" s="37">
        <v>380</v>
      </c>
      <c r="B469" s="42" t="s">
        <v>37</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row>
    <row r="470" spans="1:24" x14ac:dyDescent="0.25">
      <c r="A470" s="37">
        <v>381</v>
      </c>
      <c r="B470" s="42" t="s">
        <v>75</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382</v>
      </c>
      <c r="B471" s="42" t="s">
        <v>76</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2" spans="1:24" x14ac:dyDescent="0.25">
      <c r="A472" s="37">
        <v>383</v>
      </c>
      <c r="B472" s="42" t="s">
        <v>40</v>
      </c>
      <c r="C472" s="24">
        <v>0</v>
      </c>
      <c r="D472" s="24">
        <v>0</v>
      </c>
      <c r="E472" s="24">
        <v>0</v>
      </c>
      <c r="F472" s="24">
        <v>0</v>
      </c>
      <c r="G472" s="24">
        <v>0</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row>
    <row r="474" spans="1:24" x14ac:dyDescent="0.25">
      <c r="A474" s="37">
        <v>1</v>
      </c>
      <c r="B474" s="42" t="s">
        <v>103</v>
      </c>
      <c r="C474" s="42" t="s">
        <v>103</v>
      </c>
      <c r="D474" s="42"/>
      <c r="E474" s="42"/>
      <c r="F474" s="42"/>
      <c r="G474" s="42"/>
      <c r="H474" s="42"/>
      <c r="I474" s="42"/>
      <c r="J474" s="42"/>
      <c r="K474" s="42"/>
      <c r="L474" s="42"/>
      <c r="M474" s="42"/>
      <c r="N474" s="42"/>
      <c r="O474" s="42"/>
      <c r="P474" s="42"/>
      <c r="Q474" s="42"/>
      <c r="R474" s="42"/>
      <c r="S474" s="42"/>
      <c r="T474" s="42"/>
      <c r="U474" s="42"/>
      <c r="V474" s="42"/>
      <c r="W474" s="42"/>
      <c r="X474" s="42"/>
    </row>
    <row r="475" spans="1:24" x14ac:dyDescent="0.25">
      <c r="A475" s="37">
        <v>283</v>
      </c>
      <c r="B475" s="42" t="s">
        <v>73</v>
      </c>
      <c r="C475" s="42">
        <v>2020</v>
      </c>
      <c r="D475" s="42">
        <v>2021</v>
      </c>
      <c r="E475" s="42">
        <v>2022</v>
      </c>
      <c r="F475" s="42">
        <v>2023</v>
      </c>
      <c r="G475" s="42">
        <v>2024</v>
      </c>
      <c r="H475" s="42">
        <v>2025</v>
      </c>
      <c r="I475" s="42">
        <v>2026</v>
      </c>
      <c r="J475" s="42">
        <v>2027</v>
      </c>
      <c r="K475" s="42">
        <v>2028</v>
      </c>
      <c r="L475" s="42">
        <v>2029</v>
      </c>
      <c r="M475" s="42">
        <v>2030</v>
      </c>
      <c r="N475" s="42">
        <v>2031</v>
      </c>
      <c r="O475" s="42">
        <v>2032</v>
      </c>
      <c r="P475" s="42">
        <v>2033</v>
      </c>
      <c r="Q475" s="42">
        <v>2034</v>
      </c>
      <c r="R475" s="42">
        <v>2035</v>
      </c>
      <c r="S475" s="42">
        <v>2036</v>
      </c>
      <c r="T475" s="42">
        <v>2037</v>
      </c>
      <c r="U475" s="42">
        <v>2038</v>
      </c>
      <c r="V475" s="42">
        <v>2039</v>
      </c>
      <c r="W475" s="42">
        <v>2040</v>
      </c>
      <c r="X475" s="42"/>
    </row>
    <row r="476" spans="1:24" x14ac:dyDescent="0.25">
      <c r="A476" s="37">
        <v>285</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row>
    <row r="477" spans="1:24" x14ac:dyDescent="0.25">
      <c r="A477" s="37">
        <v>287</v>
      </c>
      <c r="B477" s="42" t="s">
        <v>104</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289</v>
      </c>
      <c r="B478" s="42" t="s">
        <v>105</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299</v>
      </c>
      <c r="B479" s="42" t="s">
        <v>78</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301</v>
      </c>
      <c r="B480" s="42" t="s">
        <v>106</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A481" s="37">
        <v>303</v>
      </c>
      <c r="B481" s="42" t="s">
        <v>107</v>
      </c>
      <c r="C481" s="24">
        <v>0</v>
      </c>
      <c r="D481" s="24">
        <v>0</v>
      </c>
      <c r="E481" s="24">
        <v>0</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row>
    <row r="482" spans="1:24" x14ac:dyDescent="0.25">
      <c r="B482" s="42"/>
      <c r="C482" s="26"/>
      <c r="D482" s="26"/>
      <c r="E482" s="26"/>
      <c r="F482" s="26"/>
      <c r="G482" s="26"/>
      <c r="H482" s="26"/>
      <c r="I482" s="26"/>
      <c r="J482" s="26"/>
      <c r="K482" s="26"/>
      <c r="L482" s="26"/>
      <c r="M482" s="26"/>
      <c r="N482" s="26"/>
      <c r="O482" s="26"/>
      <c r="P482" s="26"/>
      <c r="Q482" s="26"/>
      <c r="R482" s="26"/>
      <c r="S482" s="26"/>
      <c r="T482" s="26"/>
      <c r="U482" s="26"/>
      <c r="V482" s="26"/>
      <c r="W482" s="26"/>
      <c r="X482" s="26"/>
    </row>
    <row r="483" spans="1:24" x14ac:dyDescent="0.25">
      <c r="A483" s="37">
        <v>330</v>
      </c>
      <c r="B483" s="42" t="s">
        <v>82</v>
      </c>
      <c r="C483" s="36">
        <v>0</v>
      </c>
      <c r="D483" s="36">
        <v>0</v>
      </c>
      <c r="E483" s="36">
        <v>0</v>
      </c>
      <c r="F483" s="36">
        <v>0</v>
      </c>
      <c r="G483" s="36">
        <v>0</v>
      </c>
      <c r="H483" s="36">
        <v>0</v>
      </c>
      <c r="I483" s="36">
        <v>0</v>
      </c>
      <c r="J483" s="36">
        <v>0</v>
      </c>
      <c r="K483" s="36">
        <v>0</v>
      </c>
      <c r="L483" s="36">
        <v>0</v>
      </c>
      <c r="M483" s="36">
        <v>0</v>
      </c>
      <c r="N483" s="36">
        <v>0</v>
      </c>
      <c r="O483" s="36">
        <v>0</v>
      </c>
      <c r="P483" s="36">
        <v>0</v>
      </c>
      <c r="Q483" s="36">
        <v>0</v>
      </c>
      <c r="R483" s="36">
        <v>0</v>
      </c>
      <c r="S483" s="36">
        <v>0</v>
      </c>
      <c r="T483" s="36">
        <v>0</v>
      </c>
      <c r="U483" s="36">
        <v>0</v>
      </c>
      <c r="V483" s="36">
        <v>0</v>
      </c>
      <c r="W483" s="36">
        <v>0</v>
      </c>
      <c r="X483" s="36"/>
    </row>
    <row r="484" spans="1:24" x14ac:dyDescent="0.25">
      <c r="A484" s="37">
        <v>331</v>
      </c>
      <c r="B484" s="42" t="s">
        <v>83</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row>
    <row r="485" spans="1:24" x14ac:dyDescent="0.25">
      <c r="A485" s="37">
        <v>332</v>
      </c>
      <c r="B485" s="42" t="s">
        <v>84</v>
      </c>
      <c r="C485" s="28">
        <v>0</v>
      </c>
      <c r="D485" s="28">
        <v>0</v>
      </c>
      <c r="E485" s="28">
        <v>0</v>
      </c>
      <c r="F485" s="28">
        <v>0</v>
      </c>
      <c r="G485" s="28">
        <v>0</v>
      </c>
      <c r="H485" s="28">
        <v>0</v>
      </c>
      <c r="I485" s="28">
        <v>0</v>
      </c>
      <c r="J485" s="28">
        <v>0</v>
      </c>
      <c r="K485" s="28">
        <v>0</v>
      </c>
      <c r="L485" s="28">
        <v>0</v>
      </c>
      <c r="M485" s="28">
        <v>0</v>
      </c>
      <c r="N485" s="28">
        <v>0</v>
      </c>
      <c r="O485" s="28">
        <v>0</v>
      </c>
      <c r="P485" s="28">
        <v>0</v>
      </c>
      <c r="Q485" s="28">
        <v>0</v>
      </c>
      <c r="R485" s="28">
        <v>0</v>
      </c>
      <c r="S485" s="28">
        <v>0</v>
      </c>
      <c r="T485" s="28">
        <v>0</v>
      </c>
      <c r="U485" s="28">
        <v>0</v>
      </c>
      <c r="V485" s="28">
        <v>0</v>
      </c>
      <c r="W485" s="28">
        <v>0</v>
      </c>
      <c r="X485" s="28"/>
    </row>
    <row r="486" spans="1:24" x14ac:dyDescent="0.25">
      <c r="A486" s="37">
        <v>336</v>
      </c>
      <c r="B486" s="42" t="s">
        <v>85</v>
      </c>
      <c r="C486" s="28">
        <v>1</v>
      </c>
      <c r="D486" s="28">
        <v>1</v>
      </c>
      <c r="E486" s="28">
        <v>1</v>
      </c>
      <c r="F486" s="28">
        <v>1</v>
      </c>
      <c r="G486" s="28">
        <v>1</v>
      </c>
      <c r="H486" s="28">
        <v>1</v>
      </c>
      <c r="I486" s="28">
        <v>1</v>
      </c>
      <c r="J486" s="28">
        <v>1</v>
      </c>
      <c r="K486" s="28">
        <v>1</v>
      </c>
      <c r="L486" s="28">
        <v>1</v>
      </c>
      <c r="M486" s="28">
        <v>1</v>
      </c>
      <c r="N486" s="28">
        <v>1</v>
      </c>
      <c r="O486" s="28">
        <v>1</v>
      </c>
      <c r="P486" s="28">
        <v>1</v>
      </c>
      <c r="Q486" s="28">
        <v>1</v>
      </c>
      <c r="R486" s="28">
        <v>1</v>
      </c>
      <c r="S486" s="28">
        <v>1</v>
      </c>
      <c r="T486" s="28">
        <v>1</v>
      </c>
      <c r="U486" s="28">
        <v>1</v>
      </c>
      <c r="V486" s="28">
        <v>1</v>
      </c>
      <c r="W486" s="28">
        <v>1</v>
      </c>
      <c r="X486" s="28"/>
    </row>
    <row r="487" spans="1:24" x14ac:dyDescent="0.25">
      <c r="B487" s="42"/>
      <c r="C487" s="26"/>
      <c r="D487" s="26"/>
      <c r="E487" s="26"/>
      <c r="F487" s="26"/>
      <c r="G487" s="26"/>
      <c r="H487" s="26"/>
      <c r="I487" s="26"/>
      <c r="J487" s="26"/>
      <c r="K487" s="26"/>
      <c r="L487" s="26"/>
      <c r="M487" s="26"/>
      <c r="N487" s="26"/>
      <c r="O487" s="26"/>
      <c r="P487" s="26"/>
      <c r="Q487" s="26"/>
      <c r="R487" s="26"/>
      <c r="S487" s="26"/>
      <c r="T487" s="26"/>
      <c r="U487" s="26"/>
      <c r="V487" s="26"/>
      <c r="W487" s="26"/>
      <c r="X487" s="26"/>
    </row>
    <row r="488" spans="1:24" x14ac:dyDescent="0.25">
      <c r="A488" s="37">
        <v>339</v>
      </c>
      <c r="B488" s="42" t="s">
        <v>86</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A489" s="37">
        <v>340</v>
      </c>
      <c r="B489" s="42" t="s">
        <v>87</v>
      </c>
      <c r="C489" s="24">
        <v>0</v>
      </c>
      <c r="D489" s="24">
        <v>0</v>
      </c>
      <c r="E489" s="24">
        <v>0</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row>
    <row r="490" spans="1:24" x14ac:dyDescent="0.25">
      <c r="B490" s="42"/>
      <c r="C490" s="26"/>
      <c r="D490" s="26"/>
      <c r="E490" s="26"/>
      <c r="F490" s="26"/>
      <c r="G490" s="26"/>
      <c r="H490" s="26"/>
      <c r="I490" s="26"/>
      <c r="J490" s="26"/>
      <c r="K490" s="26"/>
      <c r="L490" s="26"/>
      <c r="M490" s="26"/>
      <c r="N490" s="26"/>
      <c r="O490" s="26"/>
      <c r="P490" s="26"/>
      <c r="Q490" s="26"/>
      <c r="R490" s="26"/>
      <c r="S490" s="26"/>
      <c r="T490" s="26"/>
      <c r="U490" s="26"/>
      <c r="V490" s="26"/>
      <c r="W490" s="26"/>
      <c r="X490" s="26"/>
    </row>
    <row r="491" spans="1:24" x14ac:dyDescent="0.25">
      <c r="A491" s="37">
        <v>366</v>
      </c>
      <c r="B491" s="42" t="s">
        <v>88</v>
      </c>
      <c r="C491" s="36">
        <v>0</v>
      </c>
      <c r="D491" s="36">
        <v>0</v>
      </c>
      <c r="E491" s="36">
        <v>0</v>
      </c>
      <c r="F491" s="36">
        <v>0</v>
      </c>
      <c r="G491" s="36">
        <v>0</v>
      </c>
      <c r="H491" s="36">
        <v>0</v>
      </c>
      <c r="I491" s="36">
        <v>0</v>
      </c>
      <c r="J491" s="36">
        <v>0</v>
      </c>
      <c r="K491" s="36">
        <v>0</v>
      </c>
      <c r="L491" s="36">
        <v>0</v>
      </c>
      <c r="M491" s="36">
        <v>0</v>
      </c>
      <c r="N491" s="36">
        <v>0</v>
      </c>
      <c r="O491" s="36">
        <v>0</v>
      </c>
      <c r="P491" s="36">
        <v>0</v>
      </c>
      <c r="Q491" s="36">
        <v>0</v>
      </c>
      <c r="R491" s="36">
        <v>0</v>
      </c>
      <c r="S491" s="36">
        <v>0</v>
      </c>
      <c r="T491" s="36">
        <v>0</v>
      </c>
      <c r="U491" s="36">
        <v>0</v>
      </c>
      <c r="V491" s="36">
        <v>0</v>
      </c>
      <c r="W491" s="36">
        <v>0</v>
      </c>
      <c r="X491" s="36"/>
    </row>
    <row r="492" spans="1:24" x14ac:dyDescent="0.25">
      <c r="A492" s="37">
        <v>368</v>
      </c>
      <c r="B492" s="42" t="s">
        <v>89</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row>
    <row r="493" spans="1:24" x14ac:dyDescent="0.25">
      <c r="A493" s="37">
        <v>369</v>
      </c>
      <c r="B493" s="42" t="s">
        <v>90</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A494" s="37">
        <v>370</v>
      </c>
      <c r="B494" s="42" t="s">
        <v>91</v>
      </c>
      <c r="C494" s="28">
        <v>0</v>
      </c>
      <c r="D494" s="28">
        <v>0</v>
      </c>
      <c r="E494" s="28">
        <v>0</v>
      </c>
      <c r="F494" s="28">
        <v>0</v>
      </c>
      <c r="G494" s="28">
        <v>0</v>
      </c>
      <c r="H494" s="28">
        <v>0</v>
      </c>
      <c r="I494" s="28">
        <v>0</v>
      </c>
      <c r="J494" s="28">
        <v>0</v>
      </c>
      <c r="K494" s="28">
        <v>0</v>
      </c>
      <c r="L494" s="28">
        <v>0</v>
      </c>
      <c r="M494" s="28">
        <v>0</v>
      </c>
      <c r="N494" s="28">
        <v>0</v>
      </c>
      <c r="O494" s="28">
        <v>0</v>
      </c>
      <c r="P494" s="28">
        <v>0</v>
      </c>
      <c r="Q494" s="28">
        <v>0</v>
      </c>
      <c r="R494" s="28">
        <v>0</v>
      </c>
      <c r="S494" s="28">
        <v>0</v>
      </c>
      <c r="T494" s="28">
        <v>0</v>
      </c>
      <c r="U494" s="28">
        <v>0</v>
      </c>
      <c r="V494" s="28">
        <v>0</v>
      </c>
      <c r="W494" s="28">
        <v>0</v>
      </c>
      <c r="X494" s="28"/>
    </row>
    <row r="495" spans="1:24" x14ac:dyDescent="0.25">
      <c r="B495" s="42"/>
      <c r="C495" s="26"/>
      <c r="D495" s="26"/>
      <c r="E495" s="26"/>
      <c r="F495" s="26"/>
      <c r="G495" s="26"/>
      <c r="H495" s="26"/>
      <c r="I495" s="26"/>
      <c r="J495" s="26"/>
      <c r="K495" s="26"/>
      <c r="L495" s="26"/>
      <c r="M495" s="26"/>
      <c r="N495" s="26"/>
      <c r="O495" s="26"/>
      <c r="P495" s="26"/>
      <c r="Q495" s="26"/>
      <c r="R495" s="26"/>
      <c r="S495" s="26"/>
      <c r="T495" s="26"/>
      <c r="U495" s="26"/>
      <c r="V495" s="26"/>
      <c r="W495" s="26"/>
      <c r="X495" s="26"/>
    </row>
    <row r="496" spans="1:24" x14ac:dyDescent="0.25">
      <c r="A496" s="37">
        <v>380</v>
      </c>
      <c r="B496" s="42" t="s">
        <v>37</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row>
    <row r="497" spans="1:24" x14ac:dyDescent="0.25">
      <c r="A497" s="37">
        <v>381</v>
      </c>
      <c r="B497" s="42" t="s">
        <v>75</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382</v>
      </c>
      <c r="B498" s="42" t="s">
        <v>76</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499" spans="1:24" x14ac:dyDescent="0.25">
      <c r="A499" s="37">
        <v>383</v>
      </c>
      <c r="B499" s="42" t="s">
        <v>40</v>
      </c>
      <c r="C499" s="24">
        <v>0</v>
      </c>
      <c r="D499" s="24">
        <v>0</v>
      </c>
      <c r="E499" s="24">
        <v>0</v>
      </c>
      <c r="F499" s="24">
        <v>0</v>
      </c>
      <c r="G499" s="24">
        <v>0</v>
      </c>
      <c r="H499" s="24">
        <v>0</v>
      </c>
      <c r="I499" s="24">
        <v>0</v>
      </c>
      <c r="J499" s="24">
        <v>0</v>
      </c>
      <c r="K499" s="24">
        <v>0</v>
      </c>
      <c r="L499" s="24">
        <v>0</v>
      </c>
      <c r="M499" s="24">
        <v>0</v>
      </c>
      <c r="N499" s="24">
        <v>0</v>
      </c>
      <c r="O499" s="24">
        <v>0</v>
      </c>
      <c r="P499" s="24">
        <v>0</v>
      </c>
      <c r="Q499" s="24">
        <v>0</v>
      </c>
      <c r="R499" s="24">
        <v>0</v>
      </c>
      <c r="S499" s="24">
        <v>0</v>
      </c>
      <c r="T499" s="24">
        <v>0</v>
      </c>
      <c r="U499" s="24">
        <v>0</v>
      </c>
      <c r="V499" s="24">
        <v>0</v>
      </c>
      <c r="W499" s="24">
        <v>0</v>
      </c>
      <c r="X499" s="24"/>
    </row>
    <row r="501" spans="1:24" x14ac:dyDescent="0.25">
      <c r="A501" s="37">
        <v>1</v>
      </c>
      <c r="B501" s="42" t="s">
        <v>103</v>
      </c>
      <c r="C501" s="42" t="s">
        <v>103</v>
      </c>
      <c r="D501" s="42"/>
      <c r="E501" s="42"/>
      <c r="F501" s="42"/>
      <c r="G501" s="42"/>
      <c r="H501" s="42"/>
      <c r="I501" s="42"/>
      <c r="J501" s="42"/>
      <c r="K501" s="42"/>
      <c r="L501" s="42"/>
      <c r="M501" s="42"/>
      <c r="N501" s="42"/>
      <c r="O501" s="42"/>
      <c r="P501" s="42"/>
      <c r="Q501" s="42"/>
      <c r="R501" s="42"/>
      <c r="S501" s="42"/>
      <c r="T501" s="42"/>
      <c r="U501" s="42"/>
      <c r="V501" s="42"/>
      <c r="W501" s="42"/>
      <c r="X501" s="42"/>
    </row>
    <row r="502" spans="1:24" x14ac:dyDescent="0.25">
      <c r="A502" s="37">
        <v>283</v>
      </c>
      <c r="B502" s="42" t="s">
        <v>73</v>
      </c>
      <c r="C502" s="42">
        <v>2020</v>
      </c>
      <c r="D502" s="42">
        <v>2021</v>
      </c>
      <c r="E502" s="42">
        <v>2022</v>
      </c>
      <c r="F502" s="42">
        <v>2023</v>
      </c>
      <c r="G502" s="42">
        <v>2024</v>
      </c>
      <c r="H502" s="42">
        <v>2025</v>
      </c>
      <c r="I502" s="42">
        <v>2026</v>
      </c>
      <c r="J502" s="42">
        <v>2027</v>
      </c>
      <c r="K502" s="42">
        <v>2028</v>
      </c>
      <c r="L502" s="42">
        <v>2029</v>
      </c>
      <c r="M502" s="42">
        <v>2030</v>
      </c>
      <c r="N502" s="42">
        <v>2031</v>
      </c>
      <c r="O502" s="42">
        <v>2032</v>
      </c>
      <c r="P502" s="42">
        <v>2033</v>
      </c>
      <c r="Q502" s="42">
        <v>2034</v>
      </c>
      <c r="R502" s="42">
        <v>2035</v>
      </c>
      <c r="S502" s="42">
        <v>2036</v>
      </c>
      <c r="T502" s="42">
        <v>2037</v>
      </c>
      <c r="U502" s="42">
        <v>2038</v>
      </c>
      <c r="V502" s="42">
        <v>2039</v>
      </c>
      <c r="W502" s="42">
        <v>2040</v>
      </c>
      <c r="X502" s="42"/>
    </row>
    <row r="503" spans="1:24" x14ac:dyDescent="0.25">
      <c r="A503" s="37">
        <v>285</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row>
    <row r="504" spans="1:24" x14ac:dyDescent="0.25">
      <c r="A504" s="37">
        <v>287</v>
      </c>
      <c r="B504" s="42" t="s">
        <v>104</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289</v>
      </c>
      <c r="B505" s="42" t="s">
        <v>105</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299</v>
      </c>
      <c r="B506" s="42" t="s">
        <v>78</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301</v>
      </c>
      <c r="B507" s="42" t="s">
        <v>106</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A508" s="37">
        <v>303</v>
      </c>
      <c r="B508" s="42" t="s">
        <v>107</v>
      </c>
      <c r="C508" s="24">
        <v>0</v>
      </c>
      <c r="D508" s="24">
        <v>0</v>
      </c>
      <c r="E508" s="24">
        <v>0</v>
      </c>
      <c r="F508" s="24">
        <v>0</v>
      </c>
      <c r="G508" s="24">
        <v>0</v>
      </c>
      <c r="H508" s="24">
        <v>0</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row>
    <row r="509" spans="1:24" x14ac:dyDescent="0.25">
      <c r="B509" s="42"/>
      <c r="C509" s="26"/>
      <c r="D509" s="26"/>
      <c r="E509" s="26"/>
      <c r="F509" s="26"/>
      <c r="G509" s="26"/>
      <c r="H509" s="26"/>
      <c r="I509" s="26"/>
      <c r="J509" s="26"/>
      <c r="K509" s="26"/>
      <c r="L509" s="26"/>
      <c r="M509" s="26"/>
      <c r="N509" s="26"/>
      <c r="O509" s="26"/>
      <c r="P509" s="26"/>
      <c r="Q509" s="26"/>
      <c r="R509" s="26"/>
      <c r="S509" s="26"/>
      <c r="T509" s="26"/>
      <c r="U509" s="26"/>
      <c r="V509" s="26"/>
      <c r="W509" s="26"/>
      <c r="X509" s="26"/>
    </row>
    <row r="510" spans="1:24" x14ac:dyDescent="0.25">
      <c r="A510" s="37">
        <v>330</v>
      </c>
      <c r="B510" s="42" t="s">
        <v>82</v>
      </c>
      <c r="C510" s="36">
        <v>0</v>
      </c>
      <c r="D510" s="36">
        <v>0</v>
      </c>
      <c r="E510" s="36">
        <v>0</v>
      </c>
      <c r="F510" s="36">
        <v>0</v>
      </c>
      <c r="G510" s="36">
        <v>0</v>
      </c>
      <c r="H510" s="36">
        <v>0</v>
      </c>
      <c r="I510" s="36">
        <v>0</v>
      </c>
      <c r="J510" s="36">
        <v>0</v>
      </c>
      <c r="K510" s="36">
        <v>0</v>
      </c>
      <c r="L510" s="36">
        <v>0</v>
      </c>
      <c r="M510" s="36">
        <v>0</v>
      </c>
      <c r="N510" s="36">
        <v>0</v>
      </c>
      <c r="O510" s="36">
        <v>0</v>
      </c>
      <c r="P510" s="36">
        <v>0</v>
      </c>
      <c r="Q510" s="36">
        <v>0</v>
      </c>
      <c r="R510" s="36">
        <v>0</v>
      </c>
      <c r="S510" s="36">
        <v>0</v>
      </c>
      <c r="T510" s="36">
        <v>0</v>
      </c>
      <c r="U510" s="36">
        <v>0</v>
      </c>
      <c r="V510" s="36">
        <v>0</v>
      </c>
      <c r="W510" s="36">
        <v>0</v>
      </c>
      <c r="X510" s="36"/>
    </row>
    <row r="511" spans="1:24" x14ac:dyDescent="0.25">
      <c r="A511" s="37">
        <v>331</v>
      </c>
      <c r="B511" s="42" t="s">
        <v>83</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row>
    <row r="512" spans="1:24" x14ac:dyDescent="0.25">
      <c r="A512" s="37">
        <v>332</v>
      </c>
      <c r="B512" s="42" t="s">
        <v>84</v>
      </c>
      <c r="C512" s="28">
        <v>0</v>
      </c>
      <c r="D512" s="28">
        <v>0</v>
      </c>
      <c r="E512" s="28">
        <v>0</v>
      </c>
      <c r="F512" s="28">
        <v>0</v>
      </c>
      <c r="G512" s="28">
        <v>0</v>
      </c>
      <c r="H512" s="28">
        <v>0</v>
      </c>
      <c r="I512" s="28">
        <v>0</v>
      </c>
      <c r="J512" s="28">
        <v>0</v>
      </c>
      <c r="K512" s="28">
        <v>0</v>
      </c>
      <c r="L512" s="28">
        <v>0</v>
      </c>
      <c r="M512" s="28">
        <v>0</v>
      </c>
      <c r="N512" s="28">
        <v>0</v>
      </c>
      <c r="O512" s="28">
        <v>0</v>
      </c>
      <c r="P512" s="28">
        <v>0</v>
      </c>
      <c r="Q512" s="28">
        <v>0</v>
      </c>
      <c r="R512" s="28">
        <v>0</v>
      </c>
      <c r="S512" s="28">
        <v>0</v>
      </c>
      <c r="T512" s="28">
        <v>0</v>
      </c>
      <c r="U512" s="28">
        <v>0</v>
      </c>
      <c r="V512" s="28">
        <v>0</v>
      </c>
      <c r="W512" s="28">
        <v>0</v>
      </c>
      <c r="X512" s="28"/>
    </row>
    <row r="513" spans="1:24" x14ac:dyDescent="0.25">
      <c r="A513" s="37">
        <v>336</v>
      </c>
      <c r="B513" s="42" t="s">
        <v>85</v>
      </c>
      <c r="C513" s="28">
        <v>1</v>
      </c>
      <c r="D513" s="28">
        <v>1</v>
      </c>
      <c r="E513" s="28">
        <v>1</v>
      </c>
      <c r="F513" s="28">
        <v>1</v>
      </c>
      <c r="G513" s="28">
        <v>1</v>
      </c>
      <c r="H513" s="28">
        <v>1</v>
      </c>
      <c r="I513" s="28">
        <v>1</v>
      </c>
      <c r="J513" s="28">
        <v>1</v>
      </c>
      <c r="K513" s="28">
        <v>1</v>
      </c>
      <c r="L513" s="28">
        <v>1</v>
      </c>
      <c r="M513" s="28">
        <v>1</v>
      </c>
      <c r="N513" s="28">
        <v>1</v>
      </c>
      <c r="O513" s="28">
        <v>1</v>
      </c>
      <c r="P513" s="28">
        <v>1</v>
      </c>
      <c r="Q513" s="28">
        <v>1</v>
      </c>
      <c r="R513" s="28">
        <v>1</v>
      </c>
      <c r="S513" s="28">
        <v>1</v>
      </c>
      <c r="T513" s="28">
        <v>1</v>
      </c>
      <c r="U513" s="28">
        <v>1</v>
      </c>
      <c r="V513" s="28">
        <v>1</v>
      </c>
      <c r="W513" s="28">
        <v>1</v>
      </c>
      <c r="X513" s="28"/>
    </row>
    <row r="514" spans="1:24" x14ac:dyDescent="0.25">
      <c r="B514" s="42"/>
      <c r="C514" s="26"/>
      <c r="D514" s="26"/>
      <c r="E514" s="26"/>
      <c r="F514" s="26"/>
      <c r="G514" s="26"/>
      <c r="H514" s="26"/>
      <c r="I514" s="26"/>
      <c r="J514" s="26"/>
      <c r="K514" s="26"/>
      <c r="L514" s="26"/>
      <c r="M514" s="26"/>
      <c r="N514" s="26"/>
      <c r="O514" s="26"/>
      <c r="P514" s="26"/>
      <c r="Q514" s="26"/>
      <c r="R514" s="26"/>
      <c r="S514" s="26"/>
      <c r="T514" s="26"/>
      <c r="U514" s="26"/>
      <c r="V514" s="26"/>
      <c r="W514" s="26"/>
      <c r="X514" s="26"/>
    </row>
    <row r="515" spans="1:24" x14ac:dyDescent="0.25">
      <c r="A515" s="37">
        <v>339</v>
      </c>
      <c r="B515" s="42" t="s">
        <v>86</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A516" s="37">
        <v>340</v>
      </c>
      <c r="B516" s="42" t="s">
        <v>87</v>
      </c>
      <c r="C516" s="24">
        <v>0</v>
      </c>
      <c r="D516" s="24">
        <v>0</v>
      </c>
      <c r="E516" s="24">
        <v>0</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row>
    <row r="517" spans="1:24" x14ac:dyDescent="0.25">
      <c r="B517" s="42"/>
      <c r="C517" s="26"/>
      <c r="D517" s="26"/>
      <c r="E517" s="26"/>
      <c r="F517" s="26"/>
      <c r="G517" s="26"/>
      <c r="H517" s="26"/>
      <c r="I517" s="26"/>
      <c r="J517" s="26"/>
      <c r="K517" s="26"/>
      <c r="L517" s="26"/>
      <c r="M517" s="26"/>
      <c r="N517" s="26"/>
      <c r="O517" s="26"/>
      <c r="P517" s="26"/>
      <c r="Q517" s="26"/>
      <c r="R517" s="26"/>
      <c r="S517" s="26"/>
      <c r="T517" s="26"/>
      <c r="U517" s="26"/>
      <c r="V517" s="26"/>
      <c r="W517" s="26"/>
      <c r="X517" s="26"/>
    </row>
    <row r="518" spans="1:24" x14ac:dyDescent="0.25">
      <c r="A518" s="37">
        <v>366</v>
      </c>
      <c r="B518" s="42" t="s">
        <v>88</v>
      </c>
      <c r="C518" s="36">
        <v>0</v>
      </c>
      <c r="D518" s="36">
        <v>0</v>
      </c>
      <c r="E518" s="36">
        <v>0</v>
      </c>
      <c r="F518" s="36">
        <v>0</v>
      </c>
      <c r="G518" s="36">
        <v>0</v>
      </c>
      <c r="H518" s="36">
        <v>0</v>
      </c>
      <c r="I518" s="36">
        <v>0</v>
      </c>
      <c r="J518" s="36">
        <v>0</v>
      </c>
      <c r="K518" s="36">
        <v>0</v>
      </c>
      <c r="L518" s="36">
        <v>0</v>
      </c>
      <c r="M518" s="36">
        <v>0</v>
      </c>
      <c r="N518" s="36">
        <v>0</v>
      </c>
      <c r="O518" s="36">
        <v>0</v>
      </c>
      <c r="P518" s="36">
        <v>0</v>
      </c>
      <c r="Q518" s="36">
        <v>0</v>
      </c>
      <c r="R518" s="36">
        <v>0</v>
      </c>
      <c r="S518" s="36">
        <v>0</v>
      </c>
      <c r="T518" s="36">
        <v>0</v>
      </c>
      <c r="U518" s="36">
        <v>0</v>
      </c>
      <c r="V518" s="36">
        <v>0</v>
      </c>
      <c r="W518" s="36">
        <v>0</v>
      </c>
      <c r="X518" s="36"/>
    </row>
    <row r="519" spans="1:24" x14ac:dyDescent="0.25">
      <c r="A519" s="37">
        <v>368</v>
      </c>
      <c r="B519" s="42" t="s">
        <v>89</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row>
    <row r="520" spans="1:24" x14ac:dyDescent="0.25">
      <c r="A520" s="37">
        <v>369</v>
      </c>
      <c r="B520" s="42" t="s">
        <v>90</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A521" s="37">
        <v>370</v>
      </c>
      <c r="B521" s="42" t="s">
        <v>91</v>
      </c>
      <c r="C521" s="28">
        <v>0</v>
      </c>
      <c r="D521" s="28">
        <v>0</v>
      </c>
      <c r="E521" s="28">
        <v>0</v>
      </c>
      <c r="F521" s="28">
        <v>0</v>
      </c>
      <c r="G521" s="28">
        <v>0</v>
      </c>
      <c r="H521" s="28">
        <v>0</v>
      </c>
      <c r="I521" s="28">
        <v>0</v>
      </c>
      <c r="J521" s="28">
        <v>0</v>
      </c>
      <c r="K521" s="28">
        <v>0</v>
      </c>
      <c r="L521" s="28">
        <v>0</v>
      </c>
      <c r="M521" s="28">
        <v>0</v>
      </c>
      <c r="N521" s="28">
        <v>0</v>
      </c>
      <c r="O521" s="28">
        <v>0</v>
      </c>
      <c r="P521" s="28">
        <v>0</v>
      </c>
      <c r="Q521" s="28">
        <v>0</v>
      </c>
      <c r="R521" s="28">
        <v>0</v>
      </c>
      <c r="S521" s="28">
        <v>0</v>
      </c>
      <c r="T521" s="28">
        <v>0</v>
      </c>
      <c r="U521" s="28">
        <v>0</v>
      </c>
      <c r="V521" s="28">
        <v>0</v>
      </c>
      <c r="W521" s="28">
        <v>0</v>
      </c>
      <c r="X521" s="28"/>
    </row>
    <row r="522" spans="1:24" x14ac:dyDescent="0.25">
      <c r="B522" s="42"/>
      <c r="C522" s="26"/>
      <c r="D522" s="26"/>
      <c r="E522" s="26"/>
      <c r="F522" s="26"/>
      <c r="G522" s="26"/>
      <c r="H522" s="26"/>
      <c r="I522" s="26"/>
      <c r="J522" s="26"/>
      <c r="K522" s="26"/>
      <c r="L522" s="26"/>
      <c r="M522" s="26"/>
      <c r="N522" s="26"/>
      <c r="O522" s="26"/>
      <c r="P522" s="26"/>
      <c r="Q522" s="26"/>
      <c r="R522" s="26"/>
      <c r="S522" s="26"/>
      <c r="T522" s="26"/>
      <c r="U522" s="26"/>
      <c r="V522" s="26"/>
      <c r="W522" s="26"/>
      <c r="X522" s="26"/>
    </row>
    <row r="523" spans="1:24" x14ac:dyDescent="0.25">
      <c r="A523" s="37">
        <v>380</v>
      </c>
      <c r="B523" s="42" t="s">
        <v>37</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row>
    <row r="524" spans="1:24" x14ac:dyDescent="0.25">
      <c r="A524" s="37">
        <v>381</v>
      </c>
      <c r="B524" s="42" t="s">
        <v>75</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382</v>
      </c>
      <c r="B525" s="42" t="s">
        <v>76</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6" spans="1:24" x14ac:dyDescent="0.25">
      <c r="A526" s="37">
        <v>383</v>
      </c>
      <c r="B526" s="42" t="s">
        <v>40</v>
      </c>
      <c r="C526" s="24">
        <v>0</v>
      </c>
      <c r="D526" s="24">
        <v>0</v>
      </c>
      <c r="E526" s="24">
        <v>0</v>
      </c>
      <c r="F526" s="24">
        <v>0</v>
      </c>
      <c r="G526" s="24">
        <v>0</v>
      </c>
      <c r="H526" s="24">
        <v>0</v>
      </c>
      <c r="I526" s="24">
        <v>0</v>
      </c>
      <c r="J526" s="24">
        <v>0</v>
      </c>
      <c r="K526" s="24">
        <v>0</v>
      </c>
      <c r="L526" s="24">
        <v>0</v>
      </c>
      <c r="M526" s="24">
        <v>0</v>
      </c>
      <c r="N526" s="24">
        <v>0</v>
      </c>
      <c r="O526" s="24">
        <v>0</v>
      </c>
      <c r="P526" s="24">
        <v>0</v>
      </c>
      <c r="Q526" s="24">
        <v>0</v>
      </c>
      <c r="R526" s="24">
        <v>0</v>
      </c>
      <c r="S526" s="24">
        <v>0</v>
      </c>
      <c r="T526" s="24">
        <v>0</v>
      </c>
      <c r="U526" s="24">
        <v>0</v>
      </c>
      <c r="V526" s="24">
        <v>0</v>
      </c>
      <c r="W526" s="24">
        <v>0</v>
      </c>
      <c r="X526" s="24"/>
    </row>
    <row r="528" spans="1:24" x14ac:dyDescent="0.25">
      <c r="A528" s="37">
        <v>1</v>
      </c>
      <c r="B528" s="42" t="s">
        <v>103</v>
      </c>
      <c r="C528" s="42" t="s">
        <v>103</v>
      </c>
      <c r="D528" s="42"/>
      <c r="E528" s="42"/>
      <c r="F528" s="42"/>
      <c r="G528" s="42"/>
      <c r="H528" s="42"/>
      <c r="I528" s="42"/>
      <c r="J528" s="42"/>
      <c r="K528" s="42"/>
      <c r="L528" s="42"/>
      <c r="M528" s="42"/>
      <c r="N528" s="42"/>
      <c r="O528" s="42"/>
      <c r="P528" s="42"/>
      <c r="Q528" s="42"/>
      <c r="R528" s="42"/>
      <c r="S528" s="42"/>
      <c r="T528" s="42"/>
      <c r="U528" s="42"/>
      <c r="V528" s="42"/>
      <c r="W528" s="42"/>
      <c r="X528" s="42"/>
    </row>
    <row r="529" spans="1:24" x14ac:dyDescent="0.25">
      <c r="A529" s="37">
        <v>283</v>
      </c>
      <c r="B529" s="42" t="s">
        <v>73</v>
      </c>
      <c r="C529" s="42">
        <v>2020</v>
      </c>
      <c r="D529" s="42">
        <v>2021</v>
      </c>
      <c r="E529" s="42">
        <v>2022</v>
      </c>
      <c r="F529" s="42">
        <v>2023</v>
      </c>
      <c r="G529" s="42">
        <v>2024</v>
      </c>
      <c r="H529" s="42">
        <v>2025</v>
      </c>
      <c r="I529" s="42">
        <v>2026</v>
      </c>
      <c r="J529" s="42">
        <v>2027</v>
      </c>
      <c r="K529" s="42">
        <v>2028</v>
      </c>
      <c r="L529" s="42">
        <v>2029</v>
      </c>
      <c r="M529" s="42">
        <v>2030</v>
      </c>
      <c r="N529" s="42">
        <v>2031</v>
      </c>
      <c r="O529" s="42">
        <v>2032</v>
      </c>
      <c r="P529" s="42">
        <v>2033</v>
      </c>
      <c r="Q529" s="42">
        <v>2034</v>
      </c>
      <c r="R529" s="42">
        <v>2035</v>
      </c>
      <c r="S529" s="42">
        <v>2036</v>
      </c>
      <c r="T529" s="42">
        <v>2037</v>
      </c>
      <c r="U529" s="42">
        <v>2038</v>
      </c>
      <c r="V529" s="42">
        <v>2039</v>
      </c>
      <c r="W529" s="42">
        <v>2040</v>
      </c>
      <c r="X529" s="42"/>
    </row>
    <row r="530" spans="1:24" x14ac:dyDescent="0.25">
      <c r="A530" s="37">
        <v>285</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row>
    <row r="531" spans="1:24" x14ac:dyDescent="0.25">
      <c r="A531" s="37">
        <v>287</v>
      </c>
      <c r="B531" s="42" t="s">
        <v>104</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289</v>
      </c>
      <c r="B532" s="42" t="s">
        <v>105</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299</v>
      </c>
      <c r="B533" s="42" t="s">
        <v>78</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301</v>
      </c>
      <c r="B534" s="42" t="s">
        <v>106</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A535" s="37">
        <v>303</v>
      </c>
      <c r="B535" s="42" t="s">
        <v>107</v>
      </c>
      <c r="C535" s="24">
        <v>0</v>
      </c>
      <c r="D535" s="24">
        <v>0</v>
      </c>
      <c r="E535" s="24">
        <v>0</v>
      </c>
      <c r="F535" s="24">
        <v>0</v>
      </c>
      <c r="G535" s="24">
        <v>0</v>
      </c>
      <c r="H535" s="24">
        <v>0</v>
      </c>
      <c r="I535" s="24">
        <v>0</v>
      </c>
      <c r="J535" s="24">
        <v>0</v>
      </c>
      <c r="K535" s="24">
        <v>0</v>
      </c>
      <c r="L535" s="24">
        <v>0</v>
      </c>
      <c r="M535" s="24">
        <v>0</v>
      </c>
      <c r="N535" s="24">
        <v>0</v>
      </c>
      <c r="O535" s="24">
        <v>0</v>
      </c>
      <c r="P535" s="24">
        <v>0</v>
      </c>
      <c r="Q535" s="24">
        <v>0</v>
      </c>
      <c r="R535" s="24">
        <v>0</v>
      </c>
      <c r="S535" s="24">
        <v>0</v>
      </c>
      <c r="T535" s="24">
        <v>0</v>
      </c>
      <c r="U535" s="24">
        <v>0</v>
      </c>
      <c r="V535" s="24">
        <v>0</v>
      </c>
      <c r="W535" s="24">
        <v>0</v>
      </c>
      <c r="X535" s="24"/>
    </row>
    <row r="536" spans="1:24" x14ac:dyDescent="0.25">
      <c r="B536" s="42"/>
      <c r="C536" s="26"/>
      <c r="D536" s="26"/>
      <c r="E536" s="26"/>
      <c r="F536" s="26"/>
      <c r="G536" s="26"/>
      <c r="H536" s="26"/>
      <c r="I536" s="26"/>
      <c r="J536" s="26"/>
      <c r="K536" s="26"/>
      <c r="L536" s="26"/>
      <c r="M536" s="26"/>
      <c r="N536" s="26"/>
      <c r="O536" s="26"/>
      <c r="P536" s="26"/>
      <c r="Q536" s="26"/>
      <c r="R536" s="26"/>
      <c r="S536" s="26"/>
      <c r="T536" s="26"/>
      <c r="U536" s="26"/>
      <c r="V536" s="26"/>
      <c r="W536" s="26"/>
      <c r="X536" s="26"/>
    </row>
    <row r="537" spans="1:24" x14ac:dyDescent="0.25">
      <c r="A537" s="37">
        <v>330</v>
      </c>
      <c r="B537" s="42" t="s">
        <v>82</v>
      </c>
      <c r="C537" s="36">
        <v>0</v>
      </c>
      <c r="D537" s="36">
        <v>0</v>
      </c>
      <c r="E537" s="36">
        <v>0</v>
      </c>
      <c r="F537" s="36">
        <v>0</v>
      </c>
      <c r="G537" s="36">
        <v>0</v>
      </c>
      <c r="H537" s="36">
        <v>0</v>
      </c>
      <c r="I537" s="36">
        <v>0</v>
      </c>
      <c r="J537" s="36">
        <v>0</v>
      </c>
      <c r="K537" s="36">
        <v>0</v>
      </c>
      <c r="L537" s="36">
        <v>0</v>
      </c>
      <c r="M537" s="36">
        <v>0</v>
      </c>
      <c r="N537" s="36">
        <v>0</v>
      </c>
      <c r="O537" s="36">
        <v>0</v>
      </c>
      <c r="P537" s="36">
        <v>0</v>
      </c>
      <c r="Q537" s="36">
        <v>0</v>
      </c>
      <c r="R537" s="36">
        <v>0</v>
      </c>
      <c r="S537" s="36">
        <v>0</v>
      </c>
      <c r="T537" s="36">
        <v>0</v>
      </c>
      <c r="U537" s="36">
        <v>0</v>
      </c>
      <c r="V537" s="36">
        <v>0</v>
      </c>
      <c r="W537" s="36">
        <v>0</v>
      </c>
      <c r="X537" s="36"/>
    </row>
    <row r="538" spans="1:24" x14ac:dyDescent="0.25">
      <c r="A538" s="37">
        <v>331</v>
      </c>
      <c r="B538" s="42" t="s">
        <v>83</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row>
    <row r="539" spans="1:24" x14ac:dyDescent="0.25">
      <c r="A539" s="37">
        <v>332</v>
      </c>
      <c r="B539" s="42" t="s">
        <v>84</v>
      </c>
      <c r="C539" s="28">
        <v>0</v>
      </c>
      <c r="D539" s="28">
        <v>0</v>
      </c>
      <c r="E539" s="28">
        <v>0</v>
      </c>
      <c r="F539" s="28">
        <v>0</v>
      </c>
      <c r="G539" s="28">
        <v>0</v>
      </c>
      <c r="H539" s="28">
        <v>0</v>
      </c>
      <c r="I539" s="28">
        <v>0</v>
      </c>
      <c r="J539" s="28">
        <v>0</v>
      </c>
      <c r="K539" s="28">
        <v>0</v>
      </c>
      <c r="L539" s="28">
        <v>0</v>
      </c>
      <c r="M539" s="28">
        <v>0</v>
      </c>
      <c r="N539" s="28">
        <v>0</v>
      </c>
      <c r="O539" s="28">
        <v>0</v>
      </c>
      <c r="P539" s="28">
        <v>0</v>
      </c>
      <c r="Q539" s="28">
        <v>0</v>
      </c>
      <c r="R539" s="28">
        <v>0</v>
      </c>
      <c r="S539" s="28">
        <v>0</v>
      </c>
      <c r="T539" s="28">
        <v>0</v>
      </c>
      <c r="U539" s="28">
        <v>0</v>
      </c>
      <c r="V539" s="28">
        <v>0</v>
      </c>
      <c r="W539" s="28">
        <v>0</v>
      </c>
      <c r="X539" s="28"/>
    </row>
    <row r="540" spans="1:24" x14ac:dyDescent="0.25">
      <c r="A540" s="37">
        <v>336</v>
      </c>
      <c r="B540" s="42" t="s">
        <v>85</v>
      </c>
      <c r="C540" s="28">
        <v>1</v>
      </c>
      <c r="D540" s="28">
        <v>1</v>
      </c>
      <c r="E540" s="28">
        <v>1</v>
      </c>
      <c r="F540" s="28">
        <v>1</v>
      </c>
      <c r="G540" s="28">
        <v>1</v>
      </c>
      <c r="H540" s="28">
        <v>1</v>
      </c>
      <c r="I540" s="28">
        <v>1</v>
      </c>
      <c r="J540" s="28">
        <v>1</v>
      </c>
      <c r="K540" s="28">
        <v>1</v>
      </c>
      <c r="L540" s="28">
        <v>1</v>
      </c>
      <c r="M540" s="28">
        <v>1</v>
      </c>
      <c r="N540" s="28">
        <v>1</v>
      </c>
      <c r="O540" s="28">
        <v>1</v>
      </c>
      <c r="P540" s="28">
        <v>1</v>
      </c>
      <c r="Q540" s="28">
        <v>1</v>
      </c>
      <c r="R540" s="28">
        <v>1</v>
      </c>
      <c r="S540" s="28">
        <v>1</v>
      </c>
      <c r="T540" s="28">
        <v>1</v>
      </c>
      <c r="U540" s="28">
        <v>1</v>
      </c>
      <c r="V540" s="28">
        <v>1</v>
      </c>
      <c r="W540" s="28">
        <v>1</v>
      </c>
      <c r="X540" s="28"/>
    </row>
    <row r="541" spans="1:24" x14ac:dyDescent="0.25">
      <c r="B541" s="42"/>
      <c r="C541" s="26"/>
      <c r="D541" s="26"/>
      <c r="E541" s="26"/>
      <c r="F541" s="26"/>
      <c r="G541" s="26"/>
      <c r="H541" s="26"/>
      <c r="I541" s="26"/>
      <c r="J541" s="26"/>
      <c r="K541" s="26"/>
      <c r="L541" s="26"/>
      <c r="M541" s="26"/>
      <c r="N541" s="26"/>
      <c r="O541" s="26"/>
      <c r="P541" s="26"/>
      <c r="Q541" s="26"/>
      <c r="R541" s="26"/>
      <c r="S541" s="26"/>
      <c r="T541" s="26"/>
      <c r="U541" s="26"/>
      <c r="V541" s="26"/>
      <c r="W541" s="26"/>
      <c r="X541" s="26"/>
    </row>
    <row r="542" spans="1:24" x14ac:dyDescent="0.25">
      <c r="A542" s="37">
        <v>339</v>
      </c>
      <c r="B542" s="42" t="s">
        <v>86</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A543" s="37">
        <v>340</v>
      </c>
      <c r="B543" s="42" t="s">
        <v>87</v>
      </c>
      <c r="C543" s="24">
        <v>0</v>
      </c>
      <c r="D543" s="24">
        <v>0</v>
      </c>
      <c r="E543" s="24">
        <v>0</v>
      </c>
      <c r="F543" s="24">
        <v>0</v>
      </c>
      <c r="G543" s="24">
        <v>0</v>
      </c>
      <c r="H543" s="24">
        <v>0</v>
      </c>
      <c r="I543" s="24">
        <v>0</v>
      </c>
      <c r="J543" s="24">
        <v>0</v>
      </c>
      <c r="K543" s="24">
        <v>0</v>
      </c>
      <c r="L543" s="24">
        <v>0</v>
      </c>
      <c r="M543" s="24">
        <v>0</v>
      </c>
      <c r="N543" s="24">
        <v>0</v>
      </c>
      <c r="O543" s="24">
        <v>0</v>
      </c>
      <c r="P543" s="24">
        <v>0</v>
      </c>
      <c r="Q543" s="24">
        <v>0</v>
      </c>
      <c r="R543" s="24">
        <v>0</v>
      </c>
      <c r="S543" s="24">
        <v>0</v>
      </c>
      <c r="T543" s="24">
        <v>0</v>
      </c>
      <c r="U543" s="24">
        <v>0</v>
      </c>
      <c r="V543" s="24">
        <v>0</v>
      </c>
      <c r="W543" s="24">
        <v>0</v>
      </c>
      <c r="X543" s="24"/>
    </row>
    <row r="544" spans="1:24" x14ac:dyDescent="0.25">
      <c r="B544" s="42"/>
      <c r="C544" s="26"/>
      <c r="D544" s="26"/>
      <c r="E544" s="26"/>
      <c r="F544" s="26"/>
      <c r="G544" s="26"/>
      <c r="H544" s="26"/>
      <c r="I544" s="26"/>
      <c r="J544" s="26"/>
      <c r="K544" s="26"/>
      <c r="L544" s="26"/>
      <c r="M544" s="26"/>
      <c r="N544" s="26"/>
      <c r="O544" s="26"/>
      <c r="P544" s="26"/>
      <c r="Q544" s="26"/>
      <c r="R544" s="26"/>
      <c r="S544" s="26"/>
      <c r="T544" s="26"/>
      <c r="U544" s="26"/>
      <c r="V544" s="26"/>
      <c r="W544" s="26"/>
      <c r="X544" s="26"/>
    </row>
    <row r="545" spans="1:24" x14ac:dyDescent="0.25">
      <c r="A545" s="37">
        <v>366</v>
      </c>
      <c r="B545" s="42" t="s">
        <v>88</v>
      </c>
      <c r="C545" s="36">
        <v>0</v>
      </c>
      <c r="D545" s="36">
        <v>0</v>
      </c>
      <c r="E545" s="36">
        <v>0</v>
      </c>
      <c r="F545" s="36">
        <v>0</v>
      </c>
      <c r="G545" s="36">
        <v>0</v>
      </c>
      <c r="H545" s="36">
        <v>0</v>
      </c>
      <c r="I545" s="36">
        <v>0</v>
      </c>
      <c r="J545" s="36">
        <v>0</v>
      </c>
      <c r="K545" s="36">
        <v>0</v>
      </c>
      <c r="L545" s="36">
        <v>0</v>
      </c>
      <c r="M545" s="36">
        <v>0</v>
      </c>
      <c r="N545" s="36">
        <v>0</v>
      </c>
      <c r="O545" s="36">
        <v>0</v>
      </c>
      <c r="P545" s="36">
        <v>0</v>
      </c>
      <c r="Q545" s="36">
        <v>0</v>
      </c>
      <c r="R545" s="36">
        <v>0</v>
      </c>
      <c r="S545" s="36">
        <v>0</v>
      </c>
      <c r="T545" s="36">
        <v>0</v>
      </c>
      <c r="U545" s="36">
        <v>0</v>
      </c>
      <c r="V545" s="36">
        <v>0</v>
      </c>
      <c r="W545" s="36">
        <v>0</v>
      </c>
      <c r="X545" s="36"/>
    </row>
    <row r="546" spans="1:24" x14ac:dyDescent="0.25">
      <c r="A546" s="37">
        <v>368</v>
      </c>
      <c r="B546" s="42" t="s">
        <v>89</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row>
    <row r="547" spans="1:24" x14ac:dyDescent="0.25">
      <c r="A547" s="37">
        <v>369</v>
      </c>
      <c r="B547" s="42" t="s">
        <v>90</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A548" s="37">
        <v>370</v>
      </c>
      <c r="B548" s="42" t="s">
        <v>91</v>
      </c>
      <c r="C548" s="28">
        <v>0</v>
      </c>
      <c r="D548" s="28">
        <v>0</v>
      </c>
      <c r="E548" s="28">
        <v>0</v>
      </c>
      <c r="F548" s="28">
        <v>0</v>
      </c>
      <c r="G548" s="28">
        <v>0</v>
      </c>
      <c r="H548" s="28">
        <v>0</v>
      </c>
      <c r="I548" s="28">
        <v>0</v>
      </c>
      <c r="J548" s="28">
        <v>0</v>
      </c>
      <c r="K548" s="28">
        <v>0</v>
      </c>
      <c r="L548" s="28">
        <v>0</v>
      </c>
      <c r="M548" s="28">
        <v>0</v>
      </c>
      <c r="N548" s="28">
        <v>0</v>
      </c>
      <c r="O548" s="28">
        <v>0</v>
      </c>
      <c r="P548" s="28">
        <v>0</v>
      </c>
      <c r="Q548" s="28">
        <v>0</v>
      </c>
      <c r="R548" s="28">
        <v>0</v>
      </c>
      <c r="S548" s="28">
        <v>0</v>
      </c>
      <c r="T548" s="28">
        <v>0</v>
      </c>
      <c r="U548" s="28">
        <v>0</v>
      </c>
      <c r="V548" s="28">
        <v>0</v>
      </c>
      <c r="W548" s="28">
        <v>0</v>
      </c>
      <c r="X548" s="28"/>
    </row>
    <row r="549" spans="1:24" x14ac:dyDescent="0.25">
      <c r="B549" s="42"/>
      <c r="C549" s="26"/>
      <c r="D549" s="26"/>
      <c r="E549" s="26"/>
      <c r="F549" s="26"/>
      <c r="G549" s="26"/>
      <c r="H549" s="26"/>
      <c r="I549" s="26"/>
      <c r="J549" s="26"/>
      <c r="K549" s="26"/>
      <c r="L549" s="26"/>
      <c r="M549" s="26"/>
      <c r="N549" s="26"/>
      <c r="O549" s="26"/>
      <c r="P549" s="26"/>
      <c r="Q549" s="26"/>
      <c r="R549" s="26"/>
      <c r="S549" s="26"/>
      <c r="T549" s="26"/>
      <c r="U549" s="26"/>
      <c r="V549" s="26"/>
      <c r="W549" s="26"/>
      <c r="X549" s="26"/>
    </row>
    <row r="550" spans="1:24" x14ac:dyDescent="0.25">
      <c r="A550" s="37">
        <v>380</v>
      </c>
      <c r="B550" s="42" t="s">
        <v>37</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row>
    <row r="551" spans="1:24" x14ac:dyDescent="0.25">
      <c r="A551" s="37">
        <v>381</v>
      </c>
      <c r="B551" s="42" t="s">
        <v>75</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382</v>
      </c>
      <c r="B552" s="42" t="s">
        <v>76</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3" spans="1:24" x14ac:dyDescent="0.25">
      <c r="A553" s="37">
        <v>383</v>
      </c>
      <c r="B553" s="42" t="s">
        <v>40</v>
      </c>
      <c r="C553" s="24">
        <v>0</v>
      </c>
      <c r="D553" s="24">
        <v>0</v>
      </c>
      <c r="E553" s="24">
        <v>0</v>
      </c>
      <c r="F553" s="24">
        <v>0</v>
      </c>
      <c r="G553" s="24">
        <v>0</v>
      </c>
      <c r="H553" s="24">
        <v>0</v>
      </c>
      <c r="I553" s="24">
        <v>0</v>
      </c>
      <c r="J553" s="24">
        <v>0</v>
      </c>
      <c r="K553" s="24">
        <v>0</v>
      </c>
      <c r="L553" s="24">
        <v>0</v>
      </c>
      <c r="M553" s="24">
        <v>0</v>
      </c>
      <c r="N553" s="24">
        <v>0</v>
      </c>
      <c r="O553" s="24">
        <v>0</v>
      </c>
      <c r="P553" s="24">
        <v>0</v>
      </c>
      <c r="Q553" s="24">
        <v>0</v>
      </c>
      <c r="R553" s="24">
        <v>0</v>
      </c>
      <c r="S553" s="24">
        <v>0</v>
      </c>
      <c r="T553" s="24">
        <v>0</v>
      </c>
      <c r="U553" s="24">
        <v>0</v>
      </c>
      <c r="V553" s="24">
        <v>0</v>
      </c>
      <c r="W553" s="24">
        <v>0</v>
      </c>
      <c r="X553" s="24"/>
    </row>
    <row r="555" spans="1:24" x14ac:dyDescent="0.25">
      <c r="A555" s="37">
        <v>1</v>
      </c>
      <c r="B555" s="42" t="s">
        <v>103</v>
      </c>
      <c r="C555" s="42" t="s">
        <v>103</v>
      </c>
      <c r="D555" s="42"/>
      <c r="E555" s="42"/>
      <c r="F555" s="42"/>
      <c r="G555" s="42"/>
      <c r="H555" s="42"/>
      <c r="I555" s="42"/>
      <c r="J555" s="42"/>
      <c r="K555" s="42"/>
      <c r="L555" s="42"/>
      <c r="M555" s="42"/>
      <c r="N555" s="42"/>
      <c r="O555" s="42"/>
      <c r="P555" s="42"/>
      <c r="Q555" s="42"/>
      <c r="R555" s="42"/>
      <c r="S555" s="42"/>
      <c r="T555" s="42"/>
      <c r="U555" s="42"/>
      <c r="V555" s="42"/>
      <c r="W555" s="42"/>
      <c r="X555" s="42"/>
    </row>
    <row r="556" spans="1:24" x14ac:dyDescent="0.25">
      <c r="A556" s="37">
        <v>283</v>
      </c>
      <c r="B556" s="42" t="s">
        <v>73</v>
      </c>
      <c r="C556" s="42">
        <v>2020</v>
      </c>
      <c r="D556" s="42">
        <v>2021</v>
      </c>
      <c r="E556" s="42">
        <v>2022</v>
      </c>
      <c r="F556" s="42">
        <v>2023</v>
      </c>
      <c r="G556" s="42">
        <v>2024</v>
      </c>
      <c r="H556" s="42">
        <v>2025</v>
      </c>
      <c r="I556" s="42">
        <v>2026</v>
      </c>
      <c r="J556" s="42">
        <v>2027</v>
      </c>
      <c r="K556" s="42">
        <v>2028</v>
      </c>
      <c r="L556" s="42">
        <v>2029</v>
      </c>
      <c r="M556" s="42">
        <v>2030</v>
      </c>
      <c r="N556" s="42">
        <v>2031</v>
      </c>
      <c r="O556" s="42">
        <v>2032</v>
      </c>
      <c r="P556" s="42">
        <v>2033</v>
      </c>
      <c r="Q556" s="42">
        <v>2034</v>
      </c>
      <c r="R556" s="42">
        <v>2035</v>
      </c>
      <c r="S556" s="42">
        <v>2036</v>
      </c>
      <c r="T556" s="42">
        <v>2037</v>
      </c>
      <c r="U556" s="42">
        <v>2038</v>
      </c>
      <c r="V556" s="42">
        <v>2039</v>
      </c>
      <c r="W556" s="42">
        <v>2040</v>
      </c>
      <c r="X556" s="42"/>
    </row>
    <row r="557" spans="1:24" x14ac:dyDescent="0.25">
      <c r="A557" s="37">
        <v>285</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row>
    <row r="558" spans="1:24" x14ac:dyDescent="0.25">
      <c r="A558" s="37">
        <v>287</v>
      </c>
      <c r="B558" s="42" t="s">
        <v>104</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289</v>
      </c>
      <c r="B559" s="42" t="s">
        <v>105</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299</v>
      </c>
      <c r="B560" s="42" t="s">
        <v>78</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301</v>
      </c>
      <c r="B561" s="42" t="s">
        <v>106</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A562" s="37">
        <v>303</v>
      </c>
      <c r="B562" s="42" t="s">
        <v>107</v>
      </c>
      <c r="C562" s="24">
        <v>0</v>
      </c>
      <c r="D562" s="24">
        <v>0</v>
      </c>
      <c r="E562" s="24">
        <v>0</v>
      </c>
      <c r="F562" s="24">
        <v>0</v>
      </c>
      <c r="G562" s="24">
        <v>0</v>
      </c>
      <c r="H562" s="24">
        <v>0</v>
      </c>
      <c r="I562" s="24">
        <v>0</v>
      </c>
      <c r="J562" s="24">
        <v>0</v>
      </c>
      <c r="K562" s="24">
        <v>0</v>
      </c>
      <c r="L562" s="24">
        <v>0</v>
      </c>
      <c r="M562" s="24">
        <v>0</v>
      </c>
      <c r="N562" s="24">
        <v>0</v>
      </c>
      <c r="O562" s="24">
        <v>0</v>
      </c>
      <c r="P562" s="24">
        <v>0</v>
      </c>
      <c r="Q562" s="24">
        <v>0</v>
      </c>
      <c r="R562" s="24">
        <v>0</v>
      </c>
      <c r="S562" s="24">
        <v>0</v>
      </c>
      <c r="T562" s="24">
        <v>0</v>
      </c>
      <c r="U562" s="24">
        <v>0</v>
      </c>
      <c r="V562" s="24">
        <v>0</v>
      </c>
      <c r="W562" s="24">
        <v>0</v>
      </c>
      <c r="X562" s="24"/>
    </row>
    <row r="563" spans="1:24" x14ac:dyDescent="0.25">
      <c r="B563" s="42"/>
      <c r="C563" s="26"/>
      <c r="D563" s="26"/>
      <c r="E563" s="26"/>
      <c r="F563" s="26"/>
      <c r="G563" s="26"/>
      <c r="H563" s="26"/>
      <c r="I563" s="26"/>
      <c r="J563" s="26"/>
      <c r="K563" s="26"/>
      <c r="L563" s="26"/>
      <c r="M563" s="26"/>
      <c r="N563" s="26"/>
      <c r="O563" s="26"/>
      <c r="P563" s="26"/>
      <c r="Q563" s="26"/>
      <c r="R563" s="26"/>
      <c r="S563" s="26"/>
      <c r="T563" s="26"/>
      <c r="U563" s="26"/>
      <c r="V563" s="26"/>
      <c r="W563" s="26"/>
      <c r="X563" s="26"/>
    </row>
    <row r="564" spans="1:24" x14ac:dyDescent="0.25">
      <c r="A564" s="37">
        <v>330</v>
      </c>
      <c r="B564" s="42" t="s">
        <v>82</v>
      </c>
      <c r="C564" s="36">
        <v>0</v>
      </c>
      <c r="D564" s="36">
        <v>0</v>
      </c>
      <c r="E564" s="36">
        <v>0</v>
      </c>
      <c r="F564" s="36">
        <v>0</v>
      </c>
      <c r="G564" s="36">
        <v>0</v>
      </c>
      <c r="H564" s="36">
        <v>0</v>
      </c>
      <c r="I564" s="36">
        <v>0</v>
      </c>
      <c r="J564" s="36">
        <v>0</v>
      </c>
      <c r="K564" s="36">
        <v>0</v>
      </c>
      <c r="L564" s="36">
        <v>0</v>
      </c>
      <c r="M564" s="36">
        <v>0</v>
      </c>
      <c r="N564" s="36">
        <v>0</v>
      </c>
      <c r="O564" s="36">
        <v>0</v>
      </c>
      <c r="P564" s="36">
        <v>0</v>
      </c>
      <c r="Q564" s="36">
        <v>0</v>
      </c>
      <c r="R564" s="36">
        <v>0</v>
      </c>
      <c r="S564" s="36">
        <v>0</v>
      </c>
      <c r="T564" s="36">
        <v>0</v>
      </c>
      <c r="U564" s="36">
        <v>0</v>
      </c>
      <c r="V564" s="36">
        <v>0</v>
      </c>
      <c r="W564" s="36">
        <v>0</v>
      </c>
      <c r="X564" s="36"/>
    </row>
    <row r="565" spans="1:24" x14ac:dyDescent="0.25">
      <c r="A565" s="37">
        <v>331</v>
      </c>
      <c r="B565" s="42" t="s">
        <v>83</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row>
    <row r="566" spans="1:24" x14ac:dyDescent="0.25">
      <c r="A566" s="37">
        <v>332</v>
      </c>
      <c r="B566" s="42" t="s">
        <v>84</v>
      </c>
      <c r="C566" s="28">
        <v>0</v>
      </c>
      <c r="D566" s="28">
        <v>0</v>
      </c>
      <c r="E566" s="28">
        <v>0</v>
      </c>
      <c r="F566" s="28">
        <v>0</v>
      </c>
      <c r="G566" s="28">
        <v>0</v>
      </c>
      <c r="H566" s="28">
        <v>0</v>
      </c>
      <c r="I566" s="28">
        <v>0</v>
      </c>
      <c r="J566" s="28">
        <v>0</v>
      </c>
      <c r="K566" s="28">
        <v>0</v>
      </c>
      <c r="L566" s="28">
        <v>0</v>
      </c>
      <c r="M566" s="28">
        <v>0</v>
      </c>
      <c r="N566" s="28">
        <v>0</v>
      </c>
      <c r="O566" s="28">
        <v>0</v>
      </c>
      <c r="P566" s="28">
        <v>0</v>
      </c>
      <c r="Q566" s="28">
        <v>0</v>
      </c>
      <c r="R566" s="28">
        <v>0</v>
      </c>
      <c r="S566" s="28">
        <v>0</v>
      </c>
      <c r="T566" s="28">
        <v>0</v>
      </c>
      <c r="U566" s="28">
        <v>0</v>
      </c>
      <c r="V566" s="28">
        <v>0</v>
      </c>
      <c r="W566" s="28">
        <v>0</v>
      </c>
      <c r="X566" s="28"/>
    </row>
    <row r="567" spans="1:24" x14ac:dyDescent="0.25">
      <c r="A567" s="37">
        <v>336</v>
      </c>
      <c r="B567" s="42" t="s">
        <v>85</v>
      </c>
      <c r="C567" s="28">
        <v>1</v>
      </c>
      <c r="D567" s="28">
        <v>1</v>
      </c>
      <c r="E567" s="28">
        <v>1</v>
      </c>
      <c r="F567" s="28">
        <v>1</v>
      </c>
      <c r="G567" s="28">
        <v>1</v>
      </c>
      <c r="H567" s="28">
        <v>1</v>
      </c>
      <c r="I567" s="28">
        <v>1</v>
      </c>
      <c r="J567" s="28">
        <v>1</v>
      </c>
      <c r="K567" s="28">
        <v>1</v>
      </c>
      <c r="L567" s="28">
        <v>1</v>
      </c>
      <c r="M567" s="28">
        <v>1</v>
      </c>
      <c r="N567" s="28">
        <v>1</v>
      </c>
      <c r="O567" s="28">
        <v>1</v>
      </c>
      <c r="P567" s="28">
        <v>1</v>
      </c>
      <c r="Q567" s="28">
        <v>1</v>
      </c>
      <c r="R567" s="28">
        <v>1</v>
      </c>
      <c r="S567" s="28">
        <v>1</v>
      </c>
      <c r="T567" s="28">
        <v>1</v>
      </c>
      <c r="U567" s="28">
        <v>1</v>
      </c>
      <c r="V567" s="28">
        <v>1</v>
      </c>
      <c r="W567" s="28">
        <v>1</v>
      </c>
      <c r="X567" s="28"/>
    </row>
    <row r="568" spans="1:24" x14ac:dyDescent="0.25">
      <c r="B568" s="42"/>
      <c r="C568" s="26"/>
      <c r="D568" s="26"/>
      <c r="E568" s="26"/>
      <c r="F568" s="26"/>
      <c r="G568" s="26"/>
      <c r="H568" s="26"/>
      <c r="I568" s="26"/>
      <c r="J568" s="26"/>
      <c r="K568" s="26"/>
      <c r="L568" s="26"/>
      <c r="M568" s="26"/>
      <c r="N568" s="26"/>
      <c r="O568" s="26"/>
      <c r="P568" s="26"/>
      <c r="Q568" s="26"/>
      <c r="R568" s="26"/>
      <c r="S568" s="26"/>
      <c r="T568" s="26"/>
      <c r="U568" s="26"/>
      <c r="V568" s="26"/>
      <c r="W568" s="26"/>
      <c r="X568" s="26"/>
    </row>
    <row r="569" spans="1:24" x14ac:dyDescent="0.25">
      <c r="A569" s="37">
        <v>339</v>
      </c>
      <c r="B569" s="42" t="s">
        <v>86</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A570" s="37">
        <v>340</v>
      </c>
      <c r="B570" s="42" t="s">
        <v>87</v>
      </c>
      <c r="C570" s="24">
        <v>0</v>
      </c>
      <c r="D570" s="24">
        <v>0</v>
      </c>
      <c r="E570" s="24">
        <v>0</v>
      </c>
      <c r="F570" s="24">
        <v>0</v>
      </c>
      <c r="G570" s="24">
        <v>0</v>
      </c>
      <c r="H570" s="24">
        <v>0</v>
      </c>
      <c r="I570" s="24">
        <v>0</v>
      </c>
      <c r="J570" s="24">
        <v>0</v>
      </c>
      <c r="K570" s="24">
        <v>0</v>
      </c>
      <c r="L570" s="24">
        <v>0</v>
      </c>
      <c r="M570" s="24">
        <v>0</v>
      </c>
      <c r="N570" s="24">
        <v>0</v>
      </c>
      <c r="O570" s="24">
        <v>0</v>
      </c>
      <c r="P570" s="24">
        <v>0</v>
      </c>
      <c r="Q570" s="24">
        <v>0</v>
      </c>
      <c r="R570" s="24">
        <v>0</v>
      </c>
      <c r="S570" s="24">
        <v>0</v>
      </c>
      <c r="T570" s="24">
        <v>0</v>
      </c>
      <c r="U570" s="24">
        <v>0</v>
      </c>
      <c r="V570" s="24">
        <v>0</v>
      </c>
      <c r="W570" s="24">
        <v>0</v>
      </c>
      <c r="X570" s="24"/>
    </row>
    <row r="571" spans="1:24" x14ac:dyDescent="0.25">
      <c r="B571" s="42"/>
      <c r="C571" s="26"/>
      <c r="D571" s="26"/>
      <c r="E571" s="26"/>
      <c r="F571" s="26"/>
      <c r="G571" s="26"/>
      <c r="H571" s="26"/>
      <c r="I571" s="26"/>
      <c r="J571" s="26"/>
      <c r="K571" s="26"/>
      <c r="L571" s="26"/>
      <c r="M571" s="26"/>
      <c r="N571" s="26"/>
      <c r="O571" s="26"/>
      <c r="P571" s="26"/>
      <c r="Q571" s="26"/>
      <c r="R571" s="26"/>
      <c r="S571" s="26"/>
      <c r="T571" s="26"/>
      <c r="U571" s="26"/>
      <c r="V571" s="26"/>
      <c r="W571" s="26"/>
      <c r="X571" s="26"/>
    </row>
    <row r="572" spans="1:24" x14ac:dyDescent="0.25">
      <c r="A572" s="37">
        <v>366</v>
      </c>
      <c r="B572" s="42" t="s">
        <v>88</v>
      </c>
      <c r="C572" s="36">
        <v>0</v>
      </c>
      <c r="D572" s="36">
        <v>0</v>
      </c>
      <c r="E572" s="36">
        <v>0</v>
      </c>
      <c r="F572" s="36">
        <v>0</v>
      </c>
      <c r="G572" s="36">
        <v>0</v>
      </c>
      <c r="H572" s="36">
        <v>0</v>
      </c>
      <c r="I572" s="36">
        <v>0</v>
      </c>
      <c r="J572" s="36">
        <v>0</v>
      </c>
      <c r="K572" s="36">
        <v>0</v>
      </c>
      <c r="L572" s="36">
        <v>0</v>
      </c>
      <c r="M572" s="36">
        <v>0</v>
      </c>
      <c r="N572" s="36">
        <v>0</v>
      </c>
      <c r="O572" s="36">
        <v>0</v>
      </c>
      <c r="P572" s="36">
        <v>0</v>
      </c>
      <c r="Q572" s="36">
        <v>0</v>
      </c>
      <c r="R572" s="36">
        <v>0</v>
      </c>
      <c r="S572" s="36">
        <v>0</v>
      </c>
      <c r="T572" s="36">
        <v>0</v>
      </c>
      <c r="U572" s="36">
        <v>0</v>
      </c>
      <c r="V572" s="36">
        <v>0</v>
      </c>
      <c r="W572" s="36">
        <v>0</v>
      </c>
      <c r="X572" s="36"/>
    </row>
    <row r="573" spans="1:24" x14ac:dyDescent="0.25">
      <c r="A573" s="37">
        <v>368</v>
      </c>
      <c r="B573" s="42" t="s">
        <v>89</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row>
    <row r="574" spans="1:24" x14ac:dyDescent="0.25">
      <c r="A574" s="37">
        <v>369</v>
      </c>
      <c r="B574" s="42" t="s">
        <v>90</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A575" s="37">
        <v>370</v>
      </c>
      <c r="B575" s="42" t="s">
        <v>91</v>
      </c>
      <c r="C575" s="28">
        <v>0</v>
      </c>
      <c r="D575" s="28">
        <v>0</v>
      </c>
      <c r="E575" s="28">
        <v>0</v>
      </c>
      <c r="F575" s="28">
        <v>0</v>
      </c>
      <c r="G575" s="28">
        <v>0</v>
      </c>
      <c r="H575" s="28">
        <v>0</v>
      </c>
      <c r="I575" s="28">
        <v>0</v>
      </c>
      <c r="J575" s="28">
        <v>0</v>
      </c>
      <c r="K575" s="28">
        <v>0</v>
      </c>
      <c r="L575" s="28">
        <v>0</v>
      </c>
      <c r="M575" s="28">
        <v>0</v>
      </c>
      <c r="N575" s="28">
        <v>0</v>
      </c>
      <c r="O575" s="28">
        <v>0</v>
      </c>
      <c r="P575" s="28">
        <v>0</v>
      </c>
      <c r="Q575" s="28">
        <v>0</v>
      </c>
      <c r="R575" s="28">
        <v>0</v>
      </c>
      <c r="S575" s="28">
        <v>0</v>
      </c>
      <c r="T575" s="28">
        <v>0</v>
      </c>
      <c r="U575" s="28">
        <v>0</v>
      </c>
      <c r="V575" s="28">
        <v>0</v>
      </c>
      <c r="W575" s="28">
        <v>0</v>
      </c>
      <c r="X575" s="28"/>
    </row>
    <row r="576" spans="1:24" x14ac:dyDescent="0.25">
      <c r="B576" s="42"/>
      <c r="C576" s="26"/>
      <c r="D576" s="26"/>
      <c r="E576" s="26"/>
      <c r="F576" s="26"/>
      <c r="G576" s="26"/>
      <c r="H576" s="26"/>
      <c r="I576" s="26"/>
      <c r="J576" s="26"/>
      <c r="K576" s="26"/>
      <c r="L576" s="26"/>
      <c r="M576" s="26"/>
      <c r="N576" s="26"/>
      <c r="O576" s="26"/>
      <c r="P576" s="26"/>
      <c r="Q576" s="26"/>
      <c r="R576" s="26"/>
      <c r="S576" s="26"/>
      <c r="T576" s="26"/>
      <c r="U576" s="26"/>
      <c r="V576" s="26"/>
      <c r="W576" s="26"/>
      <c r="X576" s="26"/>
    </row>
    <row r="577" spans="1:24" x14ac:dyDescent="0.25">
      <c r="A577" s="37">
        <v>380</v>
      </c>
      <c r="B577" s="42" t="s">
        <v>37</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row>
    <row r="578" spans="1:24" x14ac:dyDescent="0.25">
      <c r="A578" s="37">
        <v>381</v>
      </c>
      <c r="B578" s="42" t="s">
        <v>75</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382</v>
      </c>
      <c r="B579" s="42" t="s">
        <v>76</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0" spans="1:24" x14ac:dyDescent="0.25">
      <c r="A580" s="37">
        <v>383</v>
      </c>
      <c r="B580" s="42" t="s">
        <v>40</v>
      </c>
      <c r="C580" s="24">
        <v>0</v>
      </c>
      <c r="D580" s="24">
        <v>0</v>
      </c>
      <c r="E580" s="24">
        <v>0</v>
      </c>
      <c r="F580" s="24">
        <v>0</v>
      </c>
      <c r="G580" s="24">
        <v>0</v>
      </c>
      <c r="H580" s="24">
        <v>0</v>
      </c>
      <c r="I580" s="24">
        <v>0</v>
      </c>
      <c r="J580" s="24">
        <v>0</v>
      </c>
      <c r="K580" s="24">
        <v>0</v>
      </c>
      <c r="L580" s="24">
        <v>0</v>
      </c>
      <c r="M580" s="24">
        <v>0</v>
      </c>
      <c r="N580" s="24">
        <v>0</v>
      </c>
      <c r="O580" s="24">
        <v>0</v>
      </c>
      <c r="P580" s="24">
        <v>0</v>
      </c>
      <c r="Q580" s="24">
        <v>0</v>
      </c>
      <c r="R580" s="24">
        <v>0</v>
      </c>
      <c r="S580" s="24">
        <v>0</v>
      </c>
      <c r="T580" s="24">
        <v>0</v>
      </c>
      <c r="U580" s="24">
        <v>0</v>
      </c>
      <c r="V580" s="24">
        <v>0</v>
      </c>
      <c r="W580" s="24">
        <v>0</v>
      </c>
      <c r="X580" s="24"/>
    </row>
    <row r="582" spans="1:24" x14ac:dyDescent="0.25">
      <c r="A582" s="37">
        <v>1</v>
      </c>
      <c r="B582" s="42" t="s">
        <v>103</v>
      </c>
      <c r="C582" s="42" t="s">
        <v>103</v>
      </c>
      <c r="D582" s="42"/>
      <c r="E582" s="42"/>
      <c r="F582" s="42"/>
      <c r="G582" s="42"/>
      <c r="H582" s="42"/>
      <c r="I582" s="42"/>
      <c r="J582" s="42"/>
      <c r="K582" s="42"/>
      <c r="L582" s="42"/>
      <c r="M582" s="42"/>
      <c r="N582" s="42"/>
      <c r="O582" s="42"/>
      <c r="P582" s="42"/>
      <c r="Q582" s="42"/>
      <c r="R582" s="42"/>
      <c r="S582" s="42"/>
      <c r="T582" s="42"/>
      <c r="U582" s="42"/>
      <c r="V582" s="42"/>
      <c r="W582" s="42"/>
      <c r="X582" s="42"/>
    </row>
    <row r="583" spans="1:24" x14ac:dyDescent="0.25">
      <c r="A583" s="37">
        <v>283</v>
      </c>
      <c r="B583" s="42" t="s">
        <v>73</v>
      </c>
      <c r="C583" s="42">
        <v>2020</v>
      </c>
      <c r="D583" s="42">
        <v>2021</v>
      </c>
      <c r="E583" s="42">
        <v>2022</v>
      </c>
      <c r="F583" s="42">
        <v>2023</v>
      </c>
      <c r="G583" s="42">
        <v>2024</v>
      </c>
      <c r="H583" s="42">
        <v>2025</v>
      </c>
      <c r="I583" s="42">
        <v>2026</v>
      </c>
      <c r="J583" s="42">
        <v>2027</v>
      </c>
      <c r="K583" s="42">
        <v>2028</v>
      </c>
      <c r="L583" s="42">
        <v>2029</v>
      </c>
      <c r="M583" s="42">
        <v>2030</v>
      </c>
      <c r="N583" s="42">
        <v>2031</v>
      </c>
      <c r="O583" s="42">
        <v>2032</v>
      </c>
      <c r="P583" s="42">
        <v>2033</v>
      </c>
      <c r="Q583" s="42">
        <v>2034</v>
      </c>
      <c r="R583" s="42">
        <v>2035</v>
      </c>
      <c r="S583" s="42">
        <v>2036</v>
      </c>
      <c r="T583" s="42">
        <v>2037</v>
      </c>
      <c r="U583" s="42">
        <v>2038</v>
      </c>
      <c r="V583" s="42">
        <v>2039</v>
      </c>
      <c r="W583" s="42">
        <v>2040</v>
      </c>
      <c r="X583" s="42"/>
    </row>
    <row r="584" spans="1:24" x14ac:dyDescent="0.25">
      <c r="A584" s="37">
        <v>285</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row>
    <row r="585" spans="1:24" x14ac:dyDescent="0.25">
      <c r="A585" s="37">
        <v>287</v>
      </c>
      <c r="B585" s="42" t="s">
        <v>104</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289</v>
      </c>
      <c r="B586" s="42" t="s">
        <v>105</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299</v>
      </c>
      <c r="B587" s="42" t="s">
        <v>78</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301</v>
      </c>
      <c r="B588" s="42" t="s">
        <v>106</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A589" s="37">
        <v>303</v>
      </c>
      <c r="B589" s="42" t="s">
        <v>107</v>
      </c>
      <c r="C589" s="24">
        <v>0</v>
      </c>
      <c r="D589" s="24">
        <v>0</v>
      </c>
      <c r="E589" s="24">
        <v>0</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row>
    <row r="590" spans="1:24" x14ac:dyDescent="0.25">
      <c r="B590" s="42"/>
      <c r="C590" s="26"/>
      <c r="D590" s="26"/>
      <c r="E590" s="26"/>
      <c r="F590" s="26"/>
      <c r="G590" s="26"/>
      <c r="H590" s="26"/>
      <c r="I590" s="26"/>
      <c r="J590" s="26"/>
      <c r="K590" s="26"/>
      <c r="L590" s="26"/>
      <c r="M590" s="26"/>
      <c r="N590" s="26"/>
      <c r="O590" s="26"/>
      <c r="P590" s="26"/>
      <c r="Q590" s="26"/>
      <c r="R590" s="26"/>
      <c r="S590" s="26"/>
      <c r="T590" s="26"/>
      <c r="U590" s="26"/>
      <c r="V590" s="26"/>
      <c r="W590" s="26"/>
      <c r="X590" s="26"/>
    </row>
    <row r="591" spans="1:24" x14ac:dyDescent="0.25">
      <c r="A591" s="37">
        <v>330</v>
      </c>
      <c r="B591" s="42" t="s">
        <v>82</v>
      </c>
      <c r="C591" s="36">
        <v>0</v>
      </c>
      <c r="D591" s="36">
        <v>0</v>
      </c>
      <c r="E591" s="36">
        <v>0</v>
      </c>
      <c r="F591" s="36">
        <v>0</v>
      </c>
      <c r="G591" s="36">
        <v>0</v>
      </c>
      <c r="H591" s="36">
        <v>0</v>
      </c>
      <c r="I591" s="36">
        <v>0</v>
      </c>
      <c r="J591" s="36">
        <v>0</v>
      </c>
      <c r="K591" s="36">
        <v>0</v>
      </c>
      <c r="L591" s="36">
        <v>0</v>
      </c>
      <c r="M591" s="36">
        <v>0</v>
      </c>
      <c r="N591" s="36">
        <v>0</v>
      </c>
      <c r="O591" s="36">
        <v>0</v>
      </c>
      <c r="P591" s="36">
        <v>0</v>
      </c>
      <c r="Q591" s="36">
        <v>0</v>
      </c>
      <c r="R591" s="36">
        <v>0</v>
      </c>
      <c r="S591" s="36">
        <v>0</v>
      </c>
      <c r="T591" s="36">
        <v>0</v>
      </c>
      <c r="U591" s="36">
        <v>0</v>
      </c>
      <c r="V591" s="36">
        <v>0</v>
      </c>
      <c r="W591" s="36">
        <v>0</v>
      </c>
      <c r="X591" s="36"/>
    </row>
    <row r="592" spans="1:24" x14ac:dyDescent="0.25">
      <c r="A592" s="37">
        <v>331</v>
      </c>
      <c r="B592" s="42" t="s">
        <v>83</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row>
    <row r="593" spans="1:24" x14ac:dyDescent="0.25">
      <c r="A593" s="37">
        <v>332</v>
      </c>
      <c r="B593" s="42" t="s">
        <v>84</v>
      </c>
      <c r="C593" s="28">
        <v>0</v>
      </c>
      <c r="D593" s="28">
        <v>0</v>
      </c>
      <c r="E593" s="28">
        <v>0</v>
      </c>
      <c r="F593" s="28">
        <v>0</v>
      </c>
      <c r="G593" s="28">
        <v>0</v>
      </c>
      <c r="H593" s="28">
        <v>0</v>
      </c>
      <c r="I593" s="28">
        <v>0</v>
      </c>
      <c r="J593" s="28">
        <v>0</v>
      </c>
      <c r="K593" s="28">
        <v>0</v>
      </c>
      <c r="L593" s="28">
        <v>0</v>
      </c>
      <c r="M593" s="28">
        <v>0</v>
      </c>
      <c r="N593" s="28">
        <v>0</v>
      </c>
      <c r="O593" s="28">
        <v>0</v>
      </c>
      <c r="P593" s="28">
        <v>0</v>
      </c>
      <c r="Q593" s="28">
        <v>0</v>
      </c>
      <c r="R593" s="28">
        <v>0</v>
      </c>
      <c r="S593" s="28">
        <v>0</v>
      </c>
      <c r="T593" s="28">
        <v>0</v>
      </c>
      <c r="U593" s="28">
        <v>0</v>
      </c>
      <c r="V593" s="28">
        <v>0</v>
      </c>
      <c r="W593" s="28">
        <v>0</v>
      </c>
      <c r="X593" s="28"/>
    </row>
    <row r="594" spans="1:24" x14ac:dyDescent="0.25">
      <c r="A594" s="37">
        <v>336</v>
      </c>
      <c r="B594" s="42" t="s">
        <v>85</v>
      </c>
      <c r="C594" s="28">
        <v>1</v>
      </c>
      <c r="D594" s="28">
        <v>1</v>
      </c>
      <c r="E594" s="28">
        <v>1</v>
      </c>
      <c r="F594" s="28">
        <v>1</v>
      </c>
      <c r="G594" s="28">
        <v>1</v>
      </c>
      <c r="H594" s="28">
        <v>1</v>
      </c>
      <c r="I594" s="28">
        <v>1</v>
      </c>
      <c r="J594" s="28">
        <v>1</v>
      </c>
      <c r="K594" s="28">
        <v>1</v>
      </c>
      <c r="L594" s="28">
        <v>1</v>
      </c>
      <c r="M594" s="28">
        <v>1</v>
      </c>
      <c r="N594" s="28">
        <v>1</v>
      </c>
      <c r="O594" s="28">
        <v>1</v>
      </c>
      <c r="P594" s="28">
        <v>1</v>
      </c>
      <c r="Q594" s="28">
        <v>1</v>
      </c>
      <c r="R594" s="28">
        <v>1</v>
      </c>
      <c r="S594" s="28">
        <v>1</v>
      </c>
      <c r="T594" s="28">
        <v>1</v>
      </c>
      <c r="U594" s="28">
        <v>1</v>
      </c>
      <c r="V594" s="28">
        <v>1</v>
      </c>
      <c r="W594" s="28">
        <v>1</v>
      </c>
      <c r="X594" s="28"/>
    </row>
    <row r="595" spans="1:24" x14ac:dyDescent="0.25">
      <c r="B595" s="42"/>
      <c r="C595" s="26"/>
      <c r="D595" s="26"/>
      <c r="E595" s="26"/>
      <c r="F595" s="26"/>
      <c r="G595" s="26"/>
      <c r="H595" s="26"/>
      <c r="I595" s="26"/>
      <c r="J595" s="26"/>
      <c r="K595" s="26"/>
      <c r="L595" s="26"/>
      <c r="M595" s="26"/>
      <c r="N595" s="26"/>
      <c r="O595" s="26"/>
      <c r="P595" s="26"/>
      <c r="Q595" s="26"/>
      <c r="R595" s="26"/>
      <c r="S595" s="26"/>
      <c r="T595" s="26"/>
      <c r="U595" s="26"/>
      <c r="V595" s="26"/>
      <c r="W595" s="26"/>
      <c r="X595" s="26"/>
    </row>
    <row r="596" spans="1:24" x14ac:dyDescent="0.25">
      <c r="A596" s="37">
        <v>339</v>
      </c>
      <c r="B596" s="42" t="s">
        <v>86</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A597" s="37">
        <v>340</v>
      </c>
      <c r="B597" s="42" t="s">
        <v>87</v>
      </c>
      <c r="C597" s="24">
        <v>0</v>
      </c>
      <c r="D597" s="24">
        <v>0</v>
      </c>
      <c r="E597" s="24">
        <v>0</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row>
    <row r="598" spans="1:24" x14ac:dyDescent="0.25">
      <c r="B598" s="42"/>
      <c r="C598" s="26"/>
      <c r="D598" s="26"/>
      <c r="E598" s="26"/>
      <c r="F598" s="26"/>
      <c r="G598" s="26"/>
      <c r="H598" s="26"/>
      <c r="I598" s="26"/>
      <c r="J598" s="26"/>
      <c r="K598" s="26"/>
      <c r="L598" s="26"/>
      <c r="M598" s="26"/>
      <c r="N598" s="26"/>
      <c r="O598" s="26"/>
      <c r="P598" s="26"/>
      <c r="Q598" s="26"/>
      <c r="R598" s="26"/>
      <c r="S598" s="26"/>
      <c r="T598" s="26"/>
      <c r="U598" s="26"/>
      <c r="V598" s="26"/>
      <c r="W598" s="26"/>
      <c r="X598" s="26"/>
    </row>
    <row r="599" spans="1:24" x14ac:dyDescent="0.25">
      <c r="A599" s="37">
        <v>366</v>
      </c>
      <c r="B599" s="42" t="s">
        <v>88</v>
      </c>
      <c r="C599" s="36">
        <v>0</v>
      </c>
      <c r="D599" s="36">
        <v>0</v>
      </c>
      <c r="E599" s="36">
        <v>0</v>
      </c>
      <c r="F599" s="36">
        <v>0</v>
      </c>
      <c r="G599" s="36">
        <v>0</v>
      </c>
      <c r="H599" s="36">
        <v>0</v>
      </c>
      <c r="I599" s="36">
        <v>0</v>
      </c>
      <c r="J599" s="36">
        <v>0</v>
      </c>
      <c r="K599" s="36">
        <v>0</v>
      </c>
      <c r="L599" s="36">
        <v>0</v>
      </c>
      <c r="M599" s="36">
        <v>0</v>
      </c>
      <c r="N599" s="36">
        <v>0</v>
      </c>
      <c r="O599" s="36">
        <v>0</v>
      </c>
      <c r="P599" s="36">
        <v>0</v>
      </c>
      <c r="Q599" s="36">
        <v>0</v>
      </c>
      <c r="R599" s="36">
        <v>0</v>
      </c>
      <c r="S599" s="36">
        <v>0</v>
      </c>
      <c r="T599" s="36">
        <v>0</v>
      </c>
      <c r="U599" s="36">
        <v>0</v>
      </c>
      <c r="V599" s="36">
        <v>0</v>
      </c>
      <c r="W599" s="36">
        <v>0</v>
      </c>
      <c r="X599" s="36"/>
    </row>
    <row r="600" spans="1:24" x14ac:dyDescent="0.25">
      <c r="A600" s="37">
        <v>368</v>
      </c>
      <c r="B600" s="42" t="s">
        <v>89</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row>
    <row r="601" spans="1:24" x14ac:dyDescent="0.25">
      <c r="A601" s="37">
        <v>369</v>
      </c>
      <c r="B601" s="42" t="s">
        <v>90</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A602" s="37">
        <v>370</v>
      </c>
      <c r="B602" s="42" t="s">
        <v>91</v>
      </c>
      <c r="C602" s="28">
        <v>0</v>
      </c>
      <c r="D602" s="28">
        <v>0</v>
      </c>
      <c r="E602" s="28">
        <v>0</v>
      </c>
      <c r="F602" s="28">
        <v>0</v>
      </c>
      <c r="G602" s="28">
        <v>0</v>
      </c>
      <c r="H602" s="28">
        <v>0</v>
      </c>
      <c r="I602" s="28">
        <v>0</v>
      </c>
      <c r="J602" s="28">
        <v>0</v>
      </c>
      <c r="K602" s="28">
        <v>0</v>
      </c>
      <c r="L602" s="28">
        <v>0</v>
      </c>
      <c r="M602" s="28">
        <v>0</v>
      </c>
      <c r="N602" s="28">
        <v>0</v>
      </c>
      <c r="O602" s="28">
        <v>0</v>
      </c>
      <c r="P602" s="28">
        <v>0</v>
      </c>
      <c r="Q602" s="28">
        <v>0</v>
      </c>
      <c r="R602" s="28">
        <v>0</v>
      </c>
      <c r="S602" s="28">
        <v>0</v>
      </c>
      <c r="T602" s="28">
        <v>0</v>
      </c>
      <c r="U602" s="28">
        <v>0</v>
      </c>
      <c r="V602" s="28">
        <v>0</v>
      </c>
      <c r="W602" s="28">
        <v>0</v>
      </c>
      <c r="X602" s="28"/>
    </row>
    <row r="603" spans="1:24" x14ac:dyDescent="0.25">
      <c r="B603" s="42"/>
      <c r="C603" s="26"/>
      <c r="D603" s="26"/>
      <c r="E603" s="26"/>
      <c r="F603" s="26"/>
      <c r="G603" s="26"/>
      <c r="H603" s="26"/>
      <c r="I603" s="26"/>
      <c r="J603" s="26"/>
      <c r="K603" s="26"/>
      <c r="L603" s="26"/>
      <c r="M603" s="26"/>
      <c r="N603" s="26"/>
      <c r="O603" s="26"/>
      <c r="P603" s="26"/>
      <c r="Q603" s="26"/>
      <c r="R603" s="26"/>
      <c r="S603" s="26"/>
      <c r="T603" s="26"/>
      <c r="U603" s="26"/>
      <c r="V603" s="26"/>
      <c r="W603" s="26"/>
      <c r="X603" s="26"/>
    </row>
    <row r="604" spans="1:24" x14ac:dyDescent="0.25">
      <c r="A604" s="37">
        <v>380</v>
      </c>
      <c r="B604" s="42" t="s">
        <v>37</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row>
    <row r="605" spans="1:24" x14ac:dyDescent="0.25">
      <c r="A605" s="37">
        <v>381</v>
      </c>
      <c r="B605" s="42" t="s">
        <v>75</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382</v>
      </c>
      <c r="B606" s="42" t="s">
        <v>76</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7" spans="1:24" x14ac:dyDescent="0.25">
      <c r="A607" s="37">
        <v>383</v>
      </c>
      <c r="B607" s="42" t="s">
        <v>40</v>
      </c>
      <c r="C607" s="24">
        <v>0</v>
      </c>
      <c r="D607" s="24">
        <v>0</v>
      </c>
      <c r="E607" s="24">
        <v>0</v>
      </c>
      <c r="F607" s="24">
        <v>0</v>
      </c>
      <c r="G607" s="24">
        <v>0</v>
      </c>
      <c r="H607" s="24">
        <v>0</v>
      </c>
      <c r="I607" s="24">
        <v>0</v>
      </c>
      <c r="J607" s="24">
        <v>0</v>
      </c>
      <c r="K607" s="24">
        <v>0</v>
      </c>
      <c r="L607" s="24">
        <v>0</v>
      </c>
      <c r="M607" s="24">
        <v>0</v>
      </c>
      <c r="N607" s="24">
        <v>0</v>
      </c>
      <c r="O607" s="24">
        <v>0</v>
      </c>
      <c r="P607" s="24">
        <v>0</v>
      </c>
      <c r="Q607" s="24">
        <v>0</v>
      </c>
      <c r="R607" s="24">
        <v>0</v>
      </c>
      <c r="S607" s="24">
        <v>0</v>
      </c>
      <c r="T607" s="24">
        <v>0</v>
      </c>
      <c r="U607" s="24">
        <v>0</v>
      </c>
      <c r="V607" s="24">
        <v>0</v>
      </c>
      <c r="W607" s="24">
        <v>0</v>
      </c>
      <c r="X607" s="24"/>
    </row>
    <row r="609" spans="1:24" x14ac:dyDescent="0.25">
      <c r="A609" s="37">
        <v>1</v>
      </c>
      <c r="B609" s="42" t="s">
        <v>103</v>
      </c>
      <c r="C609" s="42" t="s">
        <v>103</v>
      </c>
      <c r="D609" s="42"/>
      <c r="E609" s="42"/>
      <c r="F609" s="42"/>
      <c r="G609" s="42"/>
      <c r="H609" s="42"/>
      <c r="I609" s="42"/>
      <c r="J609" s="42"/>
      <c r="K609" s="42"/>
      <c r="L609" s="42"/>
      <c r="M609" s="42"/>
      <c r="N609" s="42"/>
      <c r="O609" s="42"/>
      <c r="P609" s="42"/>
      <c r="Q609" s="42"/>
      <c r="R609" s="42"/>
      <c r="S609" s="42"/>
      <c r="T609" s="42"/>
      <c r="U609" s="42"/>
      <c r="V609" s="42"/>
      <c r="W609" s="42"/>
      <c r="X609" s="42"/>
    </row>
    <row r="610" spans="1:24" x14ac:dyDescent="0.25">
      <c r="A610" s="37">
        <v>283</v>
      </c>
      <c r="B610" s="42" t="s">
        <v>73</v>
      </c>
      <c r="C610" s="42">
        <v>2020</v>
      </c>
      <c r="D610" s="42">
        <v>2021</v>
      </c>
      <c r="E610" s="42">
        <v>2022</v>
      </c>
      <c r="F610" s="42">
        <v>2023</v>
      </c>
      <c r="G610" s="42">
        <v>2024</v>
      </c>
      <c r="H610" s="42">
        <v>2025</v>
      </c>
      <c r="I610" s="42">
        <v>2026</v>
      </c>
      <c r="J610" s="42">
        <v>2027</v>
      </c>
      <c r="K610" s="42">
        <v>2028</v>
      </c>
      <c r="L610" s="42">
        <v>2029</v>
      </c>
      <c r="M610" s="42">
        <v>2030</v>
      </c>
      <c r="N610" s="42">
        <v>2031</v>
      </c>
      <c r="O610" s="42">
        <v>2032</v>
      </c>
      <c r="P610" s="42">
        <v>2033</v>
      </c>
      <c r="Q610" s="42">
        <v>2034</v>
      </c>
      <c r="R610" s="42">
        <v>2035</v>
      </c>
      <c r="S610" s="42">
        <v>2036</v>
      </c>
      <c r="T610" s="42">
        <v>2037</v>
      </c>
      <c r="U610" s="42">
        <v>2038</v>
      </c>
      <c r="V610" s="42">
        <v>2039</v>
      </c>
      <c r="W610" s="42">
        <v>2040</v>
      </c>
      <c r="X610" s="42"/>
    </row>
    <row r="611" spans="1:24" x14ac:dyDescent="0.25">
      <c r="A611" s="37">
        <v>285</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row>
    <row r="612" spans="1:24" x14ac:dyDescent="0.25">
      <c r="A612" s="37">
        <v>287</v>
      </c>
      <c r="B612" s="42" t="s">
        <v>104</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289</v>
      </c>
      <c r="B613" s="42" t="s">
        <v>105</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299</v>
      </c>
      <c r="B614" s="42" t="s">
        <v>78</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301</v>
      </c>
      <c r="B615" s="42" t="s">
        <v>106</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A616" s="37">
        <v>303</v>
      </c>
      <c r="B616" s="42" t="s">
        <v>107</v>
      </c>
      <c r="C616" s="24">
        <v>0</v>
      </c>
      <c r="D616" s="24">
        <v>0</v>
      </c>
      <c r="E616" s="24">
        <v>0</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row>
    <row r="617" spans="1:24" x14ac:dyDescent="0.25">
      <c r="B617" s="42"/>
      <c r="C617" s="26"/>
      <c r="D617" s="26"/>
      <c r="E617" s="26"/>
      <c r="F617" s="26"/>
      <c r="G617" s="26"/>
      <c r="H617" s="26"/>
      <c r="I617" s="26"/>
      <c r="J617" s="26"/>
      <c r="K617" s="26"/>
      <c r="L617" s="26"/>
      <c r="M617" s="26"/>
      <c r="N617" s="26"/>
      <c r="O617" s="26"/>
      <c r="P617" s="26"/>
      <c r="Q617" s="26"/>
      <c r="R617" s="26"/>
      <c r="S617" s="26"/>
      <c r="T617" s="26"/>
      <c r="U617" s="26"/>
      <c r="V617" s="26"/>
      <c r="W617" s="26"/>
      <c r="X617" s="26"/>
    </row>
    <row r="618" spans="1:24" x14ac:dyDescent="0.25">
      <c r="A618" s="37">
        <v>330</v>
      </c>
      <c r="B618" s="42" t="s">
        <v>82</v>
      </c>
      <c r="C618" s="36">
        <v>0</v>
      </c>
      <c r="D618" s="36">
        <v>0</v>
      </c>
      <c r="E618" s="36">
        <v>0</v>
      </c>
      <c r="F618" s="36">
        <v>0</v>
      </c>
      <c r="G618" s="36">
        <v>0</v>
      </c>
      <c r="H618" s="36">
        <v>0</v>
      </c>
      <c r="I618" s="36">
        <v>0</v>
      </c>
      <c r="J618" s="36">
        <v>0</v>
      </c>
      <c r="K618" s="36">
        <v>0</v>
      </c>
      <c r="L618" s="36">
        <v>0</v>
      </c>
      <c r="M618" s="36">
        <v>0</v>
      </c>
      <c r="N618" s="36">
        <v>0</v>
      </c>
      <c r="O618" s="36">
        <v>0</v>
      </c>
      <c r="P618" s="36">
        <v>0</v>
      </c>
      <c r="Q618" s="36">
        <v>0</v>
      </c>
      <c r="R618" s="36">
        <v>0</v>
      </c>
      <c r="S618" s="36">
        <v>0</v>
      </c>
      <c r="T618" s="36">
        <v>0</v>
      </c>
      <c r="U618" s="36">
        <v>0</v>
      </c>
      <c r="V618" s="36">
        <v>0</v>
      </c>
      <c r="W618" s="36">
        <v>0</v>
      </c>
      <c r="X618" s="36"/>
    </row>
    <row r="619" spans="1:24" x14ac:dyDescent="0.25">
      <c r="A619" s="37">
        <v>331</v>
      </c>
      <c r="B619" s="42" t="s">
        <v>83</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row>
    <row r="620" spans="1:24" x14ac:dyDescent="0.25">
      <c r="A620" s="37">
        <v>332</v>
      </c>
      <c r="B620" s="42" t="s">
        <v>84</v>
      </c>
      <c r="C620" s="28">
        <v>0</v>
      </c>
      <c r="D620" s="28">
        <v>0</v>
      </c>
      <c r="E620" s="28">
        <v>0</v>
      </c>
      <c r="F620" s="28">
        <v>0</v>
      </c>
      <c r="G620" s="28">
        <v>0</v>
      </c>
      <c r="H620" s="28">
        <v>0</v>
      </c>
      <c r="I620" s="28">
        <v>0</v>
      </c>
      <c r="J620" s="28">
        <v>0</v>
      </c>
      <c r="K620" s="28">
        <v>0</v>
      </c>
      <c r="L620" s="28">
        <v>0</v>
      </c>
      <c r="M620" s="28">
        <v>0</v>
      </c>
      <c r="N620" s="28">
        <v>0</v>
      </c>
      <c r="O620" s="28">
        <v>0</v>
      </c>
      <c r="P620" s="28">
        <v>0</v>
      </c>
      <c r="Q620" s="28">
        <v>0</v>
      </c>
      <c r="R620" s="28">
        <v>0</v>
      </c>
      <c r="S620" s="28">
        <v>0</v>
      </c>
      <c r="T620" s="28">
        <v>0</v>
      </c>
      <c r="U620" s="28">
        <v>0</v>
      </c>
      <c r="V620" s="28">
        <v>0</v>
      </c>
      <c r="W620" s="28">
        <v>0</v>
      </c>
      <c r="X620" s="28"/>
    </row>
    <row r="621" spans="1:24" x14ac:dyDescent="0.25">
      <c r="A621" s="37">
        <v>336</v>
      </c>
      <c r="B621" s="42" t="s">
        <v>85</v>
      </c>
      <c r="C621" s="28">
        <v>1</v>
      </c>
      <c r="D621" s="28">
        <v>1</v>
      </c>
      <c r="E621" s="28">
        <v>1</v>
      </c>
      <c r="F621" s="28">
        <v>1</v>
      </c>
      <c r="G621" s="28">
        <v>1</v>
      </c>
      <c r="H621" s="28">
        <v>1</v>
      </c>
      <c r="I621" s="28">
        <v>1</v>
      </c>
      <c r="J621" s="28">
        <v>1</v>
      </c>
      <c r="K621" s="28">
        <v>1</v>
      </c>
      <c r="L621" s="28">
        <v>1</v>
      </c>
      <c r="M621" s="28">
        <v>1</v>
      </c>
      <c r="N621" s="28">
        <v>1</v>
      </c>
      <c r="O621" s="28">
        <v>1</v>
      </c>
      <c r="P621" s="28">
        <v>1</v>
      </c>
      <c r="Q621" s="28">
        <v>1</v>
      </c>
      <c r="R621" s="28">
        <v>1</v>
      </c>
      <c r="S621" s="28">
        <v>1</v>
      </c>
      <c r="T621" s="28">
        <v>1</v>
      </c>
      <c r="U621" s="28">
        <v>1</v>
      </c>
      <c r="V621" s="28">
        <v>1</v>
      </c>
      <c r="W621" s="28">
        <v>1</v>
      </c>
      <c r="X621" s="28"/>
    </row>
    <row r="622" spans="1:24" x14ac:dyDescent="0.25">
      <c r="B622" s="42"/>
      <c r="C622" s="26"/>
      <c r="D622" s="26"/>
      <c r="E622" s="26"/>
      <c r="F622" s="26"/>
      <c r="G622" s="26"/>
      <c r="H622" s="26"/>
      <c r="I622" s="26"/>
      <c r="J622" s="26"/>
      <c r="K622" s="26"/>
      <c r="L622" s="26"/>
      <c r="M622" s="26"/>
      <c r="N622" s="26"/>
      <c r="O622" s="26"/>
      <c r="P622" s="26"/>
      <c r="Q622" s="26"/>
      <c r="R622" s="26"/>
      <c r="S622" s="26"/>
      <c r="T622" s="26"/>
      <c r="U622" s="26"/>
      <c r="V622" s="26"/>
      <c r="W622" s="26"/>
      <c r="X622" s="26"/>
    </row>
    <row r="623" spans="1:24" x14ac:dyDescent="0.25">
      <c r="A623" s="37">
        <v>339</v>
      </c>
      <c r="B623" s="42" t="s">
        <v>86</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A624" s="37">
        <v>340</v>
      </c>
      <c r="B624" s="42" t="s">
        <v>87</v>
      </c>
      <c r="C624" s="24">
        <v>0</v>
      </c>
      <c r="D624" s="24">
        <v>0</v>
      </c>
      <c r="E624" s="24">
        <v>0</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row>
    <row r="625" spans="1:24" x14ac:dyDescent="0.25">
      <c r="B625" s="42"/>
      <c r="C625" s="26"/>
      <c r="D625" s="26"/>
      <c r="E625" s="26"/>
      <c r="F625" s="26"/>
      <c r="G625" s="26"/>
      <c r="H625" s="26"/>
      <c r="I625" s="26"/>
      <c r="J625" s="26"/>
      <c r="K625" s="26"/>
      <c r="L625" s="26"/>
      <c r="M625" s="26"/>
      <c r="N625" s="26"/>
      <c r="O625" s="26"/>
      <c r="P625" s="26"/>
      <c r="Q625" s="26"/>
      <c r="R625" s="26"/>
      <c r="S625" s="26"/>
      <c r="T625" s="26"/>
      <c r="U625" s="26"/>
      <c r="V625" s="26"/>
      <c r="W625" s="26"/>
      <c r="X625" s="26"/>
    </row>
    <row r="626" spans="1:24" x14ac:dyDescent="0.25">
      <c r="A626" s="37">
        <v>366</v>
      </c>
      <c r="B626" s="42" t="s">
        <v>88</v>
      </c>
      <c r="C626" s="36">
        <v>0</v>
      </c>
      <c r="D626" s="36">
        <v>0</v>
      </c>
      <c r="E626" s="36">
        <v>0</v>
      </c>
      <c r="F626" s="36">
        <v>0</v>
      </c>
      <c r="G626" s="36">
        <v>0</v>
      </c>
      <c r="H626" s="36">
        <v>0</v>
      </c>
      <c r="I626" s="36">
        <v>0</v>
      </c>
      <c r="J626" s="36">
        <v>0</v>
      </c>
      <c r="K626" s="36">
        <v>0</v>
      </c>
      <c r="L626" s="36">
        <v>0</v>
      </c>
      <c r="M626" s="36">
        <v>0</v>
      </c>
      <c r="N626" s="36">
        <v>0</v>
      </c>
      <c r="O626" s="36">
        <v>0</v>
      </c>
      <c r="P626" s="36">
        <v>0</v>
      </c>
      <c r="Q626" s="36">
        <v>0</v>
      </c>
      <c r="R626" s="36">
        <v>0</v>
      </c>
      <c r="S626" s="36">
        <v>0</v>
      </c>
      <c r="T626" s="36">
        <v>0</v>
      </c>
      <c r="U626" s="36">
        <v>0</v>
      </c>
      <c r="V626" s="36">
        <v>0</v>
      </c>
      <c r="W626" s="36">
        <v>0</v>
      </c>
      <c r="X626" s="36"/>
    </row>
    <row r="627" spans="1:24" x14ac:dyDescent="0.25">
      <c r="A627" s="37">
        <v>368</v>
      </c>
      <c r="B627" s="42" t="s">
        <v>89</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row>
    <row r="628" spans="1:24" x14ac:dyDescent="0.25">
      <c r="A628" s="37">
        <v>369</v>
      </c>
      <c r="B628" s="42" t="s">
        <v>90</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A629" s="37">
        <v>370</v>
      </c>
      <c r="B629" s="42" t="s">
        <v>91</v>
      </c>
      <c r="C629" s="28">
        <v>0</v>
      </c>
      <c r="D629" s="28">
        <v>0</v>
      </c>
      <c r="E629" s="28">
        <v>0</v>
      </c>
      <c r="F629" s="28">
        <v>0</v>
      </c>
      <c r="G629" s="28">
        <v>0</v>
      </c>
      <c r="H629" s="28">
        <v>0</v>
      </c>
      <c r="I629" s="28">
        <v>0</v>
      </c>
      <c r="J629" s="28">
        <v>0</v>
      </c>
      <c r="K629" s="28">
        <v>0</v>
      </c>
      <c r="L629" s="28">
        <v>0</v>
      </c>
      <c r="M629" s="28">
        <v>0</v>
      </c>
      <c r="N629" s="28">
        <v>0</v>
      </c>
      <c r="O629" s="28">
        <v>0</v>
      </c>
      <c r="P629" s="28">
        <v>0</v>
      </c>
      <c r="Q629" s="28">
        <v>0</v>
      </c>
      <c r="R629" s="28">
        <v>0</v>
      </c>
      <c r="S629" s="28">
        <v>0</v>
      </c>
      <c r="T629" s="28">
        <v>0</v>
      </c>
      <c r="U629" s="28">
        <v>0</v>
      </c>
      <c r="V629" s="28">
        <v>0</v>
      </c>
      <c r="W629" s="28">
        <v>0</v>
      </c>
      <c r="X629" s="28"/>
    </row>
    <row r="630" spans="1:24" x14ac:dyDescent="0.25">
      <c r="B630" s="42"/>
      <c r="C630" s="26"/>
      <c r="D630" s="26"/>
      <c r="E630" s="26"/>
      <c r="F630" s="26"/>
      <c r="G630" s="26"/>
      <c r="H630" s="26"/>
      <c r="I630" s="26"/>
      <c r="J630" s="26"/>
      <c r="K630" s="26"/>
      <c r="L630" s="26"/>
      <c r="M630" s="26"/>
      <c r="N630" s="26"/>
      <c r="O630" s="26"/>
      <c r="P630" s="26"/>
      <c r="Q630" s="26"/>
      <c r="R630" s="26"/>
      <c r="S630" s="26"/>
      <c r="T630" s="26"/>
      <c r="U630" s="26"/>
      <c r="V630" s="26"/>
      <c r="W630" s="26"/>
      <c r="X630" s="26"/>
    </row>
    <row r="631" spans="1:24" x14ac:dyDescent="0.25">
      <c r="A631" s="37">
        <v>380</v>
      </c>
      <c r="B631" s="42" t="s">
        <v>37</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row>
    <row r="632" spans="1:24" x14ac:dyDescent="0.25">
      <c r="A632" s="37">
        <v>381</v>
      </c>
      <c r="B632" s="42" t="s">
        <v>75</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382</v>
      </c>
      <c r="B633" s="42" t="s">
        <v>76</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4" spans="1:24" x14ac:dyDescent="0.25">
      <c r="A634" s="37">
        <v>383</v>
      </c>
      <c r="B634" s="42" t="s">
        <v>40</v>
      </c>
      <c r="C634" s="24">
        <v>0</v>
      </c>
      <c r="D634" s="24">
        <v>0</v>
      </c>
      <c r="E634" s="24">
        <v>0</v>
      </c>
      <c r="F634" s="24">
        <v>0</v>
      </c>
      <c r="G634" s="24">
        <v>0</v>
      </c>
      <c r="H634" s="24">
        <v>0</v>
      </c>
      <c r="I634" s="24">
        <v>0</v>
      </c>
      <c r="J634" s="24">
        <v>0</v>
      </c>
      <c r="K634" s="24">
        <v>0</v>
      </c>
      <c r="L634" s="24">
        <v>0</v>
      </c>
      <c r="M634" s="24">
        <v>0</v>
      </c>
      <c r="N634" s="24">
        <v>0</v>
      </c>
      <c r="O634" s="24">
        <v>0</v>
      </c>
      <c r="P634" s="24">
        <v>0</v>
      </c>
      <c r="Q634" s="24">
        <v>0</v>
      </c>
      <c r="R634" s="24">
        <v>0</v>
      </c>
      <c r="S634" s="24">
        <v>0</v>
      </c>
      <c r="T634" s="24">
        <v>0</v>
      </c>
      <c r="U634" s="24">
        <v>0</v>
      </c>
      <c r="V634" s="24">
        <v>0</v>
      </c>
      <c r="W634" s="24">
        <v>0</v>
      </c>
      <c r="X634" s="24"/>
    </row>
    <row r="636" spans="1:24" x14ac:dyDescent="0.25">
      <c r="A636" s="37">
        <v>1</v>
      </c>
      <c r="B636" s="42" t="s">
        <v>103</v>
      </c>
      <c r="C636" s="42" t="s">
        <v>103</v>
      </c>
      <c r="D636" s="42"/>
      <c r="E636" s="42"/>
      <c r="F636" s="42"/>
      <c r="G636" s="42"/>
      <c r="H636" s="42"/>
      <c r="I636" s="42"/>
      <c r="J636" s="42"/>
      <c r="K636" s="42"/>
      <c r="L636" s="42"/>
      <c r="M636" s="42"/>
      <c r="N636" s="42"/>
      <c r="O636" s="42"/>
      <c r="P636" s="42"/>
      <c r="Q636" s="42"/>
      <c r="R636" s="42"/>
      <c r="S636" s="42"/>
      <c r="T636" s="42"/>
      <c r="U636" s="42"/>
      <c r="V636" s="42"/>
      <c r="W636" s="42"/>
      <c r="X636" s="42"/>
    </row>
    <row r="637" spans="1:24" x14ac:dyDescent="0.25">
      <c r="A637" s="37">
        <v>283</v>
      </c>
      <c r="B637" s="42" t="s">
        <v>73</v>
      </c>
      <c r="C637" s="42">
        <v>2020</v>
      </c>
      <c r="D637" s="42">
        <v>2021</v>
      </c>
      <c r="E637" s="42">
        <v>2022</v>
      </c>
      <c r="F637" s="42">
        <v>2023</v>
      </c>
      <c r="G637" s="42">
        <v>2024</v>
      </c>
      <c r="H637" s="42">
        <v>2025</v>
      </c>
      <c r="I637" s="42">
        <v>2026</v>
      </c>
      <c r="J637" s="42">
        <v>2027</v>
      </c>
      <c r="K637" s="42">
        <v>2028</v>
      </c>
      <c r="L637" s="42">
        <v>2029</v>
      </c>
      <c r="M637" s="42">
        <v>2030</v>
      </c>
      <c r="N637" s="42">
        <v>2031</v>
      </c>
      <c r="O637" s="42">
        <v>2032</v>
      </c>
      <c r="P637" s="42">
        <v>2033</v>
      </c>
      <c r="Q637" s="42">
        <v>2034</v>
      </c>
      <c r="R637" s="42">
        <v>2035</v>
      </c>
      <c r="S637" s="42">
        <v>2036</v>
      </c>
      <c r="T637" s="42">
        <v>2037</v>
      </c>
      <c r="U637" s="42">
        <v>2038</v>
      </c>
      <c r="V637" s="42">
        <v>2039</v>
      </c>
      <c r="W637" s="42">
        <v>2040</v>
      </c>
      <c r="X637" s="42"/>
    </row>
    <row r="638" spans="1:24" x14ac:dyDescent="0.25">
      <c r="A638" s="37">
        <v>285</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row>
    <row r="639" spans="1:24" x14ac:dyDescent="0.25">
      <c r="A639" s="37">
        <v>287</v>
      </c>
      <c r="B639" s="42" t="s">
        <v>104</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289</v>
      </c>
      <c r="B640" s="42" t="s">
        <v>105</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299</v>
      </c>
      <c r="B641" s="42" t="s">
        <v>78</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301</v>
      </c>
      <c r="B642" s="42" t="s">
        <v>106</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A643" s="37">
        <v>303</v>
      </c>
      <c r="B643" s="42" t="s">
        <v>107</v>
      </c>
      <c r="C643" s="24">
        <v>0</v>
      </c>
      <c r="D643" s="24">
        <v>0</v>
      </c>
      <c r="E643" s="24">
        <v>0</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row>
    <row r="644" spans="1:24" x14ac:dyDescent="0.25">
      <c r="B644" s="42"/>
      <c r="C644" s="26"/>
      <c r="D644" s="26"/>
      <c r="E644" s="26"/>
      <c r="F644" s="26"/>
      <c r="G644" s="26"/>
      <c r="H644" s="26"/>
      <c r="I644" s="26"/>
      <c r="J644" s="26"/>
      <c r="K644" s="26"/>
      <c r="L644" s="26"/>
      <c r="M644" s="26"/>
      <c r="N644" s="26"/>
      <c r="O644" s="26"/>
      <c r="P644" s="26"/>
      <c r="Q644" s="26"/>
      <c r="R644" s="26"/>
      <c r="S644" s="26"/>
      <c r="T644" s="26"/>
      <c r="U644" s="26"/>
      <c r="V644" s="26"/>
      <c r="W644" s="26"/>
      <c r="X644" s="26"/>
    </row>
    <row r="645" spans="1:24" x14ac:dyDescent="0.25">
      <c r="A645" s="37">
        <v>330</v>
      </c>
      <c r="B645" s="42" t="s">
        <v>82</v>
      </c>
      <c r="C645" s="36">
        <v>0</v>
      </c>
      <c r="D645" s="36">
        <v>0</v>
      </c>
      <c r="E645" s="36">
        <v>0</v>
      </c>
      <c r="F645" s="36">
        <v>0</v>
      </c>
      <c r="G645" s="36">
        <v>0</v>
      </c>
      <c r="H645" s="36">
        <v>0</v>
      </c>
      <c r="I645" s="36">
        <v>0</v>
      </c>
      <c r="J645" s="36">
        <v>0</v>
      </c>
      <c r="K645" s="36">
        <v>0</v>
      </c>
      <c r="L645" s="36">
        <v>0</v>
      </c>
      <c r="M645" s="36">
        <v>0</v>
      </c>
      <c r="N645" s="36">
        <v>0</v>
      </c>
      <c r="O645" s="36">
        <v>0</v>
      </c>
      <c r="P645" s="36">
        <v>0</v>
      </c>
      <c r="Q645" s="36">
        <v>0</v>
      </c>
      <c r="R645" s="36">
        <v>0</v>
      </c>
      <c r="S645" s="36">
        <v>0</v>
      </c>
      <c r="T645" s="36">
        <v>0</v>
      </c>
      <c r="U645" s="36">
        <v>0</v>
      </c>
      <c r="V645" s="36">
        <v>0</v>
      </c>
      <c r="W645" s="36">
        <v>0</v>
      </c>
      <c r="X645" s="36"/>
    </row>
    <row r="646" spans="1:24" x14ac:dyDescent="0.25">
      <c r="A646" s="37">
        <v>331</v>
      </c>
      <c r="B646" s="42" t="s">
        <v>83</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row>
    <row r="647" spans="1:24" x14ac:dyDescent="0.25">
      <c r="A647" s="37">
        <v>332</v>
      </c>
      <c r="B647" s="42" t="s">
        <v>84</v>
      </c>
      <c r="C647" s="28">
        <v>0</v>
      </c>
      <c r="D647" s="28">
        <v>0</v>
      </c>
      <c r="E647" s="28">
        <v>0</v>
      </c>
      <c r="F647" s="28">
        <v>0</v>
      </c>
      <c r="G647" s="28">
        <v>0</v>
      </c>
      <c r="H647" s="28">
        <v>0</v>
      </c>
      <c r="I647" s="28">
        <v>0</v>
      </c>
      <c r="J647" s="28">
        <v>0</v>
      </c>
      <c r="K647" s="28">
        <v>0</v>
      </c>
      <c r="L647" s="28">
        <v>0</v>
      </c>
      <c r="M647" s="28">
        <v>0</v>
      </c>
      <c r="N647" s="28">
        <v>0</v>
      </c>
      <c r="O647" s="28">
        <v>0</v>
      </c>
      <c r="P647" s="28">
        <v>0</v>
      </c>
      <c r="Q647" s="28">
        <v>0</v>
      </c>
      <c r="R647" s="28">
        <v>0</v>
      </c>
      <c r="S647" s="28">
        <v>0</v>
      </c>
      <c r="T647" s="28">
        <v>0</v>
      </c>
      <c r="U647" s="28">
        <v>0</v>
      </c>
      <c r="V647" s="28">
        <v>0</v>
      </c>
      <c r="W647" s="28">
        <v>0</v>
      </c>
      <c r="X647" s="28"/>
    </row>
    <row r="648" spans="1:24" x14ac:dyDescent="0.25">
      <c r="A648" s="37">
        <v>336</v>
      </c>
      <c r="B648" s="42" t="s">
        <v>85</v>
      </c>
      <c r="C648" s="28">
        <v>1</v>
      </c>
      <c r="D648" s="28">
        <v>1</v>
      </c>
      <c r="E648" s="28">
        <v>1</v>
      </c>
      <c r="F648" s="28">
        <v>1</v>
      </c>
      <c r="G648" s="28">
        <v>1</v>
      </c>
      <c r="H648" s="28">
        <v>1</v>
      </c>
      <c r="I648" s="28">
        <v>1</v>
      </c>
      <c r="J648" s="28">
        <v>1</v>
      </c>
      <c r="K648" s="28">
        <v>1</v>
      </c>
      <c r="L648" s="28">
        <v>1</v>
      </c>
      <c r="M648" s="28">
        <v>1</v>
      </c>
      <c r="N648" s="28">
        <v>1</v>
      </c>
      <c r="O648" s="28">
        <v>1</v>
      </c>
      <c r="P648" s="28">
        <v>1</v>
      </c>
      <c r="Q648" s="28">
        <v>1</v>
      </c>
      <c r="R648" s="28">
        <v>1</v>
      </c>
      <c r="S648" s="28">
        <v>1</v>
      </c>
      <c r="T648" s="28">
        <v>1</v>
      </c>
      <c r="U648" s="28">
        <v>1</v>
      </c>
      <c r="V648" s="28">
        <v>1</v>
      </c>
      <c r="W648" s="28">
        <v>1</v>
      </c>
      <c r="X648" s="28"/>
    </row>
    <row r="649" spans="1:24" x14ac:dyDescent="0.25">
      <c r="B649" s="42"/>
      <c r="C649" s="26"/>
      <c r="D649" s="26"/>
      <c r="E649" s="26"/>
      <c r="F649" s="26"/>
      <c r="G649" s="26"/>
      <c r="H649" s="26"/>
      <c r="I649" s="26"/>
      <c r="J649" s="26"/>
      <c r="K649" s="26"/>
      <c r="L649" s="26"/>
      <c r="M649" s="26"/>
      <c r="N649" s="26"/>
      <c r="O649" s="26"/>
      <c r="P649" s="26"/>
      <c r="Q649" s="26"/>
      <c r="R649" s="26"/>
      <c r="S649" s="26"/>
      <c r="T649" s="26"/>
      <c r="U649" s="26"/>
      <c r="V649" s="26"/>
      <c r="W649" s="26"/>
      <c r="X649" s="26"/>
    </row>
    <row r="650" spans="1:24" x14ac:dyDescent="0.25">
      <c r="A650" s="37">
        <v>339</v>
      </c>
      <c r="B650" s="42" t="s">
        <v>86</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A651" s="37">
        <v>340</v>
      </c>
      <c r="B651" s="42" t="s">
        <v>87</v>
      </c>
      <c r="C651" s="24">
        <v>0</v>
      </c>
      <c r="D651" s="24">
        <v>0</v>
      </c>
      <c r="E651" s="24">
        <v>0</v>
      </c>
      <c r="F651" s="24">
        <v>0</v>
      </c>
      <c r="G651" s="24">
        <v>0</v>
      </c>
      <c r="H651" s="24">
        <v>0</v>
      </c>
      <c r="I651" s="24">
        <v>0</v>
      </c>
      <c r="J651" s="24">
        <v>0</v>
      </c>
      <c r="K651" s="24">
        <v>0</v>
      </c>
      <c r="L651" s="24">
        <v>0</v>
      </c>
      <c r="M651" s="24">
        <v>0</v>
      </c>
      <c r="N651" s="24">
        <v>0</v>
      </c>
      <c r="O651" s="24">
        <v>0</v>
      </c>
      <c r="P651" s="24">
        <v>0</v>
      </c>
      <c r="Q651" s="24">
        <v>0</v>
      </c>
      <c r="R651" s="24">
        <v>0</v>
      </c>
      <c r="S651" s="24">
        <v>0</v>
      </c>
      <c r="T651" s="24">
        <v>0</v>
      </c>
      <c r="U651" s="24">
        <v>0</v>
      </c>
      <c r="V651" s="24">
        <v>0</v>
      </c>
      <c r="W651" s="24">
        <v>0</v>
      </c>
      <c r="X651" s="24"/>
    </row>
    <row r="652" spans="1:24" x14ac:dyDescent="0.25">
      <c r="B652" s="42"/>
      <c r="C652" s="26"/>
      <c r="D652" s="26"/>
      <c r="E652" s="26"/>
      <c r="F652" s="26"/>
      <c r="G652" s="26"/>
      <c r="H652" s="26"/>
      <c r="I652" s="26"/>
      <c r="J652" s="26"/>
      <c r="K652" s="26"/>
      <c r="L652" s="26"/>
      <c r="M652" s="26"/>
      <c r="N652" s="26"/>
      <c r="O652" s="26"/>
      <c r="P652" s="26"/>
      <c r="Q652" s="26"/>
      <c r="R652" s="26"/>
      <c r="S652" s="26"/>
      <c r="T652" s="26"/>
      <c r="U652" s="26"/>
      <c r="V652" s="26"/>
      <c r="W652" s="26"/>
      <c r="X652" s="26"/>
    </row>
    <row r="653" spans="1:24" x14ac:dyDescent="0.25">
      <c r="A653" s="37">
        <v>366</v>
      </c>
      <c r="B653" s="42" t="s">
        <v>88</v>
      </c>
      <c r="C653" s="36">
        <v>0</v>
      </c>
      <c r="D653" s="36">
        <v>0</v>
      </c>
      <c r="E653" s="36">
        <v>0</v>
      </c>
      <c r="F653" s="36">
        <v>0</v>
      </c>
      <c r="G653" s="36">
        <v>0</v>
      </c>
      <c r="H653" s="36">
        <v>0</v>
      </c>
      <c r="I653" s="36">
        <v>0</v>
      </c>
      <c r="J653" s="36">
        <v>0</v>
      </c>
      <c r="K653" s="36">
        <v>0</v>
      </c>
      <c r="L653" s="36">
        <v>0</v>
      </c>
      <c r="M653" s="36">
        <v>0</v>
      </c>
      <c r="N653" s="36">
        <v>0</v>
      </c>
      <c r="O653" s="36">
        <v>0</v>
      </c>
      <c r="P653" s="36">
        <v>0</v>
      </c>
      <c r="Q653" s="36">
        <v>0</v>
      </c>
      <c r="R653" s="36">
        <v>0</v>
      </c>
      <c r="S653" s="36">
        <v>0</v>
      </c>
      <c r="T653" s="36">
        <v>0</v>
      </c>
      <c r="U653" s="36">
        <v>0</v>
      </c>
      <c r="V653" s="36">
        <v>0</v>
      </c>
      <c r="W653" s="36">
        <v>0</v>
      </c>
      <c r="X653" s="36"/>
    </row>
    <row r="654" spans="1:24" x14ac:dyDescent="0.25">
      <c r="A654" s="37">
        <v>368</v>
      </c>
      <c r="B654" s="42" t="s">
        <v>89</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row>
    <row r="655" spans="1:24" x14ac:dyDescent="0.25">
      <c r="A655" s="37">
        <v>369</v>
      </c>
      <c r="B655" s="42" t="s">
        <v>90</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A656" s="37">
        <v>370</v>
      </c>
      <c r="B656" s="42" t="s">
        <v>91</v>
      </c>
      <c r="C656" s="28">
        <v>0</v>
      </c>
      <c r="D656" s="28">
        <v>0</v>
      </c>
      <c r="E656" s="28">
        <v>0</v>
      </c>
      <c r="F656" s="28">
        <v>0</v>
      </c>
      <c r="G656" s="28">
        <v>0</v>
      </c>
      <c r="H656" s="28">
        <v>0</v>
      </c>
      <c r="I656" s="28">
        <v>0</v>
      </c>
      <c r="J656" s="28">
        <v>0</v>
      </c>
      <c r="K656" s="28">
        <v>0</v>
      </c>
      <c r="L656" s="28">
        <v>0</v>
      </c>
      <c r="M656" s="28">
        <v>0</v>
      </c>
      <c r="N656" s="28">
        <v>0</v>
      </c>
      <c r="O656" s="28">
        <v>0</v>
      </c>
      <c r="P656" s="28">
        <v>0</v>
      </c>
      <c r="Q656" s="28">
        <v>0</v>
      </c>
      <c r="R656" s="28">
        <v>0</v>
      </c>
      <c r="S656" s="28">
        <v>0</v>
      </c>
      <c r="T656" s="28">
        <v>0</v>
      </c>
      <c r="U656" s="28">
        <v>0</v>
      </c>
      <c r="V656" s="28">
        <v>0</v>
      </c>
      <c r="W656" s="28">
        <v>0</v>
      </c>
      <c r="X656" s="28"/>
    </row>
    <row r="657" spans="1:24" x14ac:dyDescent="0.25">
      <c r="B657" s="42"/>
      <c r="C657" s="26"/>
      <c r="D657" s="26"/>
      <c r="E657" s="26"/>
      <c r="F657" s="26"/>
      <c r="G657" s="26"/>
      <c r="H657" s="26"/>
      <c r="I657" s="26"/>
      <c r="J657" s="26"/>
      <c r="K657" s="26"/>
      <c r="L657" s="26"/>
      <c r="M657" s="26"/>
      <c r="N657" s="26"/>
      <c r="O657" s="26"/>
      <c r="P657" s="26"/>
      <c r="Q657" s="26"/>
      <c r="R657" s="26"/>
      <c r="S657" s="26"/>
      <c r="T657" s="26"/>
      <c r="U657" s="26"/>
      <c r="V657" s="26"/>
      <c r="W657" s="26"/>
      <c r="X657" s="26"/>
    </row>
    <row r="658" spans="1:24" x14ac:dyDescent="0.25">
      <c r="A658" s="37">
        <v>380</v>
      </c>
      <c r="B658" s="42" t="s">
        <v>37</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row>
    <row r="659" spans="1:24" x14ac:dyDescent="0.25">
      <c r="A659" s="37">
        <v>381</v>
      </c>
      <c r="B659" s="42" t="s">
        <v>75</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382</v>
      </c>
      <c r="B660" s="42" t="s">
        <v>76</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1" spans="1:24" x14ac:dyDescent="0.25">
      <c r="A661" s="37">
        <v>383</v>
      </c>
      <c r="B661" s="42" t="s">
        <v>40</v>
      </c>
      <c r="C661" s="24">
        <v>0</v>
      </c>
      <c r="D661" s="24">
        <v>0</v>
      </c>
      <c r="E661" s="24">
        <v>0</v>
      </c>
      <c r="F661" s="24">
        <v>0</v>
      </c>
      <c r="G661" s="24">
        <v>0</v>
      </c>
      <c r="H661" s="24">
        <v>0</v>
      </c>
      <c r="I661" s="24">
        <v>0</v>
      </c>
      <c r="J661" s="24">
        <v>0</v>
      </c>
      <c r="K661" s="24">
        <v>0</v>
      </c>
      <c r="L661" s="24">
        <v>0</v>
      </c>
      <c r="M661" s="24">
        <v>0</v>
      </c>
      <c r="N661" s="24">
        <v>0</v>
      </c>
      <c r="O661" s="24">
        <v>0</v>
      </c>
      <c r="P661" s="24">
        <v>0</v>
      </c>
      <c r="Q661" s="24">
        <v>0</v>
      </c>
      <c r="R661" s="24">
        <v>0</v>
      </c>
      <c r="S661" s="24">
        <v>0</v>
      </c>
      <c r="T661" s="24">
        <v>0</v>
      </c>
      <c r="U661" s="24">
        <v>0</v>
      </c>
      <c r="V661" s="24">
        <v>0</v>
      </c>
      <c r="W661" s="24">
        <v>0</v>
      </c>
      <c r="X661" s="24"/>
    </row>
    <row r="663" spans="1:24" x14ac:dyDescent="0.25">
      <c r="A663" s="37">
        <v>1</v>
      </c>
      <c r="B663" s="42" t="s">
        <v>103</v>
      </c>
      <c r="C663" s="42" t="s">
        <v>103</v>
      </c>
      <c r="D663" s="42"/>
      <c r="E663" s="42"/>
      <c r="F663" s="42"/>
      <c r="G663" s="42"/>
      <c r="H663" s="42"/>
      <c r="I663" s="42"/>
      <c r="J663" s="42"/>
      <c r="K663" s="42"/>
      <c r="L663" s="42"/>
      <c r="M663" s="42"/>
      <c r="N663" s="42"/>
      <c r="O663" s="42"/>
      <c r="P663" s="42"/>
      <c r="Q663" s="42"/>
      <c r="R663" s="42"/>
      <c r="S663" s="42"/>
      <c r="T663" s="42"/>
      <c r="U663" s="42"/>
      <c r="V663" s="42"/>
      <c r="W663" s="42"/>
      <c r="X663" s="42"/>
    </row>
    <row r="664" spans="1:24" x14ac:dyDescent="0.25">
      <c r="A664" s="37">
        <v>283</v>
      </c>
      <c r="B664" s="42" t="s">
        <v>73</v>
      </c>
      <c r="C664" s="42">
        <v>2020</v>
      </c>
      <c r="D664" s="42">
        <v>2021</v>
      </c>
      <c r="E664" s="42">
        <v>2022</v>
      </c>
      <c r="F664" s="42">
        <v>2023</v>
      </c>
      <c r="G664" s="42">
        <v>2024</v>
      </c>
      <c r="H664" s="42">
        <v>2025</v>
      </c>
      <c r="I664" s="42">
        <v>2026</v>
      </c>
      <c r="J664" s="42">
        <v>2027</v>
      </c>
      <c r="K664" s="42">
        <v>2028</v>
      </c>
      <c r="L664" s="42">
        <v>2029</v>
      </c>
      <c r="M664" s="42">
        <v>2030</v>
      </c>
      <c r="N664" s="42">
        <v>2031</v>
      </c>
      <c r="O664" s="42">
        <v>2032</v>
      </c>
      <c r="P664" s="42">
        <v>2033</v>
      </c>
      <c r="Q664" s="42">
        <v>2034</v>
      </c>
      <c r="R664" s="42">
        <v>2035</v>
      </c>
      <c r="S664" s="42">
        <v>2036</v>
      </c>
      <c r="T664" s="42">
        <v>2037</v>
      </c>
      <c r="U664" s="42">
        <v>2038</v>
      </c>
      <c r="V664" s="42">
        <v>2039</v>
      </c>
      <c r="W664" s="42">
        <v>2040</v>
      </c>
      <c r="X664" s="42"/>
    </row>
    <row r="665" spans="1:24" x14ac:dyDescent="0.25">
      <c r="A665" s="37">
        <v>285</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row>
    <row r="666" spans="1:24" x14ac:dyDescent="0.25">
      <c r="A666" s="37">
        <v>287</v>
      </c>
      <c r="B666" s="42" t="s">
        <v>104</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289</v>
      </c>
      <c r="B667" s="42" t="s">
        <v>105</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299</v>
      </c>
      <c r="B668" s="42" t="s">
        <v>78</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301</v>
      </c>
      <c r="B669" s="42" t="s">
        <v>106</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A670" s="37">
        <v>303</v>
      </c>
      <c r="B670" s="42" t="s">
        <v>107</v>
      </c>
      <c r="C670" s="24">
        <v>0</v>
      </c>
      <c r="D670" s="24">
        <v>0</v>
      </c>
      <c r="E670" s="24">
        <v>0</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row>
    <row r="671" spans="1:24" x14ac:dyDescent="0.25">
      <c r="B671" s="42"/>
      <c r="C671" s="26"/>
      <c r="D671" s="26"/>
      <c r="E671" s="26"/>
      <c r="F671" s="26"/>
      <c r="G671" s="26"/>
      <c r="H671" s="26"/>
      <c r="I671" s="26"/>
      <c r="J671" s="26"/>
      <c r="K671" s="26"/>
      <c r="L671" s="26"/>
      <c r="M671" s="26"/>
      <c r="N671" s="26"/>
      <c r="O671" s="26"/>
      <c r="P671" s="26"/>
      <c r="Q671" s="26"/>
      <c r="R671" s="26"/>
      <c r="S671" s="26"/>
      <c r="T671" s="26"/>
      <c r="U671" s="26"/>
      <c r="V671" s="26"/>
      <c r="W671" s="26"/>
      <c r="X671" s="26"/>
    </row>
    <row r="672" spans="1:24" x14ac:dyDescent="0.25">
      <c r="A672" s="37">
        <v>330</v>
      </c>
      <c r="B672" s="42" t="s">
        <v>82</v>
      </c>
      <c r="C672" s="36">
        <v>0</v>
      </c>
      <c r="D672" s="36">
        <v>0</v>
      </c>
      <c r="E672" s="36">
        <v>0</v>
      </c>
      <c r="F672" s="36">
        <v>0</v>
      </c>
      <c r="G672" s="36">
        <v>0</v>
      </c>
      <c r="H672" s="36">
        <v>0</v>
      </c>
      <c r="I672" s="36">
        <v>0</v>
      </c>
      <c r="J672" s="36">
        <v>0</v>
      </c>
      <c r="K672" s="36">
        <v>0</v>
      </c>
      <c r="L672" s="36">
        <v>0</v>
      </c>
      <c r="M672" s="36">
        <v>0</v>
      </c>
      <c r="N672" s="36">
        <v>0</v>
      </c>
      <c r="O672" s="36">
        <v>0</v>
      </c>
      <c r="P672" s="36">
        <v>0</v>
      </c>
      <c r="Q672" s="36">
        <v>0</v>
      </c>
      <c r="R672" s="36">
        <v>0</v>
      </c>
      <c r="S672" s="36">
        <v>0</v>
      </c>
      <c r="T672" s="36">
        <v>0</v>
      </c>
      <c r="U672" s="36">
        <v>0</v>
      </c>
      <c r="V672" s="36">
        <v>0</v>
      </c>
      <c r="W672" s="36">
        <v>0</v>
      </c>
      <c r="X672" s="36"/>
    </row>
    <row r="673" spans="1:24" x14ac:dyDescent="0.25">
      <c r="A673" s="37">
        <v>331</v>
      </c>
      <c r="B673" s="42" t="s">
        <v>83</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row>
    <row r="674" spans="1:24" x14ac:dyDescent="0.25">
      <c r="A674" s="37">
        <v>332</v>
      </c>
      <c r="B674" s="42" t="s">
        <v>84</v>
      </c>
      <c r="C674" s="28">
        <v>0</v>
      </c>
      <c r="D674" s="28">
        <v>0</v>
      </c>
      <c r="E674" s="28">
        <v>0</v>
      </c>
      <c r="F674" s="28">
        <v>0</v>
      </c>
      <c r="G674" s="28">
        <v>0</v>
      </c>
      <c r="H674" s="28">
        <v>0</v>
      </c>
      <c r="I674" s="28">
        <v>0</v>
      </c>
      <c r="J674" s="28">
        <v>0</v>
      </c>
      <c r="K674" s="28">
        <v>0</v>
      </c>
      <c r="L674" s="28">
        <v>0</v>
      </c>
      <c r="M674" s="28">
        <v>0</v>
      </c>
      <c r="N674" s="28">
        <v>0</v>
      </c>
      <c r="O674" s="28">
        <v>0</v>
      </c>
      <c r="P674" s="28">
        <v>0</v>
      </c>
      <c r="Q674" s="28">
        <v>0</v>
      </c>
      <c r="R674" s="28">
        <v>0</v>
      </c>
      <c r="S674" s="28">
        <v>0</v>
      </c>
      <c r="T674" s="28">
        <v>0</v>
      </c>
      <c r="U674" s="28">
        <v>0</v>
      </c>
      <c r="V674" s="28">
        <v>0</v>
      </c>
      <c r="W674" s="28">
        <v>0</v>
      </c>
      <c r="X674" s="28"/>
    </row>
    <row r="675" spans="1:24" x14ac:dyDescent="0.25">
      <c r="A675" s="37">
        <v>336</v>
      </c>
      <c r="B675" s="42" t="s">
        <v>85</v>
      </c>
      <c r="C675" s="28">
        <v>1</v>
      </c>
      <c r="D675" s="28">
        <v>1</v>
      </c>
      <c r="E675" s="28">
        <v>1</v>
      </c>
      <c r="F675" s="28">
        <v>1</v>
      </c>
      <c r="G675" s="28">
        <v>1</v>
      </c>
      <c r="H675" s="28">
        <v>1</v>
      </c>
      <c r="I675" s="28">
        <v>1</v>
      </c>
      <c r="J675" s="28">
        <v>1</v>
      </c>
      <c r="K675" s="28">
        <v>1</v>
      </c>
      <c r="L675" s="28">
        <v>1</v>
      </c>
      <c r="M675" s="28">
        <v>1</v>
      </c>
      <c r="N675" s="28">
        <v>1</v>
      </c>
      <c r="O675" s="28">
        <v>1</v>
      </c>
      <c r="P675" s="28">
        <v>1</v>
      </c>
      <c r="Q675" s="28">
        <v>1</v>
      </c>
      <c r="R675" s="28">
        <v>1</v>
      </c>
      <c r="S675" s="28">
        <v>1</v>
      </c>
      <c r="T675" s="28">
        <v>1</v>
      </c>
      <c r="U675" s="28">
        <v>1</v>
      </c>
      <c r="V675" s="28">
        <v>1</v>
      </c>
      <c r="W675" s="28">
        <v>1</v>
      </c>
      <c r="X675" s="28"/>
    </row>
    <row r="676" spans="1:24" x14ac:dyDescent="0.25">
      <c r="B676" s="42"/>
      <c r="C676" s="26"/>
      <c r="D676" s="26"/>
      <c r="E676" s="26"/>
      <c r="F676" s="26"/>
      <c r="G676" s="26"/>
      <c r="H676" s="26"/>
      <c r="I676" s="26"/>
      <c r="J676" s="26"/>
      <c r="K676" s="26"/>
      <c r="L676" s="26"/>
      <c r="M676" s="26"/>
      <c r="N676" s="26"/>
      <c r="O676" s="26"/>
      <c r="P676" s="26"/>
      <c r="Q676" s="26"/>
      <c r="R676" s="26"/>
      <c r="S676" s="26"/>
      <c r="T676" s="26"/>
      <c r="U676" s="26"/>
      <c r="V676" s="26"/>
      <c r="W676" s="26"/>
      <c r="X676" s="26"/>
    </row>
    <row r="677" spans="1:24" x14ac:dyDescent="0.25">
      <c r="A677" s="37">
        <v>339</v>
      </c>
      <c r="B677" s="42" t="s">
        <v>86</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A678" s="37">
        <v>340</v>
      </c>
      <c r="B678" s="42" t="s">
        <v>87</v>
      </c>
      <c r="C678" s="24">
        <v>0</v>
      </c>
      <c r="D678" s="24">
        <v>0</v>
      </c>
      <c r="E678" s="24">
        <v>0</v>
      </c>
      <c r="F678" s="24">
        <v>0</v>
      </c>
      <c r="G678" s="24">
        <v>0</v>
      </c>
      <c r="H678" s="24">
        <v>0</v>
      </c>
      <c r="I678" s="24">
        <v>0</v>
      </c>
      <c r="J678" s="24">
        <v>0</v>
      </c>
      <c r="K678" s="24">
        <v>0</v>
      </c>
      <c r="L678" s="24">
        <v>0</v>
      </c>
      <c r="M678" s="24">
        <v>0</v>
      </c>
      <c r="N678" s="24">
        <v>0</v>
      </c>
      <c r="O678" s="24">
        <v>0</v>
      </c>
      <c r="P678" s="24">
        <v>0</v>
      </c>
      <c r="Q678" s="24">
        <v>0</v>
      </c>
      <c r="R678" s="24">
        <v>0</v>
      </c>
      <c r="S678" s="24">
        <v>0</v>
      </c>
      <c r="T678" s="24">
        <v>0</v>
      </c>
      <c r="U678" s="24">
        <v>0</v>
      </c>
      <c r="V678" s="24">
        <v>0</v>
      </c>
      <c r="W678" s="24">
        <v>0</v>
      </c>
      <c r="X678" s="24"/>
    </row>
    <row r="679" spans="1:24" x14ac:dyDescent="0.25">
      <c r="B679" s="42"/>
      <c r="C679" s="26"/>
      <c r="D679" s="26"/>
      <c r="E679" s="26"/>
      <c r="F679" s="26"/>
      <c r="G679" s="26"/>
      <c r="H679" s="26"/>
      <c r="I679" s="26"/>
      <c r="J679" s="26"/>
      <c r="K679" s="26"/>
      <c r="L679" s="26"/>
      <c r="M679" s="26"/>
      <c r="N679" s="26"/>
      <c r="O679" s="26"/>
      <c r="P679" s="26"/>
      <c r="Q679" s="26"/>
      <c r="R679" s="26"/>
      <c r="S679" s="26"/>
      <c r="T679" s="26"/>
      <c r="U679" s="26"/>
      <c r="V679" s="26"/>
      <c r="W679" s="26"/>
      <c r="X679" s="26"/>
    </row>
    <row r="680" spans="1:24" x14ac:dyDescent="0.25">
      <c r="A680" s="37">
        <v>366</v>
      </c>
      <c r="B680" s="42" t="s">
        <v>88</v>
      </c>
      <c r="C680" s="36">
        <v>0</v>
      </c>
      <c r="D680" s="36">
        <v>0</v>
      </c>
      <c r="E680" s="36">
        <v>0</v>
      </c>
      <c r="F680" s="36">
        <v>0</v>
      </c>
      <c r="G680" s="36">
        <v>0</v>
      </c>
      <c r="H680" s="36">
        <v>0</v>
      </c>
      <c r="I680" s="36">
        <v>0</v>
      </c>
      <c r="J680" s="36">
        <v>0</v>
      </c>
      <c r="K680" s="36">
        <v>0</v>
      </c>
      <c r="L680" s="36">
        <v>0</v>
      </c>
      <c r="M680" s="36">
        <v>0</v>
      </c>
      <c r="N680" s="36">
        <v>0</v>
      </c>
      <c r="O680" s="36">
        <v>0</v>
      </c>
      <c r="P680" s="36">
        <v>0</v>
      </c>
      <c r="Q680" s="36">
        <v>0</v>
      </c>
      <c r="R680" s="36">
        <v>0</v>
      </c>
      <c r="S680" s="36">
        <v>0</v>
      </c>
      <c r="T680" s="36">
        <v>0</v>
      </c>
      <c r="U680" s="36">
        <v>0</v>
      </c>
      <c r="V680" s="36">
        <v>0</v>
      </c>
      <c r="W680" s="36">
        <v>0</v>
      </c>
      <c r="X680" s="36"/>
    </row>
    <row r="681" spans="1:24" x14ac:dyDescent="0.25">
      <c r="A681" s="37">
        <v>368</v>
      </c>
      <c r="B681" s="42" t="s">
        <v>89</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row>
    <row r="682" spans="1:24" x14ac:dyDescent="0.25">
      <c r="A682" s="37">
        <v>369</v>
      </c>
      <c r="B682" s="42" t="s">
        <v>90</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A683" s="37">
        <v>370</v>
      </c>
      <c r="B683" s="42" t="s">
        <v>91</v>
      </c>
      <c r="C683" s="28">
        <v>0</v>
      </c>
      <c r="D683" s="28">
        <v>0</v>
      </c>
      <c r="E683" s="28">
        <v>0</v>
      </c>
      <c r="F683" s="28">
        <v>0</v>
      </c>
      <c r="G683" s="28">
        <v>0</v>
      </c>
      <c r="H683" s="28">
        <v>0</v>
      </c>
      <c r="I683" s="28">
        <v>0</v>
      </c>
      <c r="J683" s="28">
        <v>0</v>
      </c>
      <c r="K683" s="28">
        <v>0</v>
      </c>
      <c r="L683" s="28">
        <v>0</v>
      </c>
      <c r="M683" s="28">
        <v>0</v>
      </c>
      <c r="N683" s="28">
        <v>0</v>
      </c>
      <c r="O683" s="28">
        <v>0</v>
      </c>
      <c r="P683" s="28">
        <v>0</v>
      </c>
      <c r="Q683" s="28">
        <v>0</v>
      </c>
      <c r="R683" s="28">
        <v>0</v>
      </c>
      <c r="S683" s="28">
        <v>0</v>
      </c>
      <c r="T683" s="28">
        <v>0</v>
      </c>
      <c r="U683" s="28">
        <v>0</v>
      </c>
      <c r="V683" s="28">
        <v>0</v>
      </c>
      <c r="W683" s="28">
        <v>0</v>
      </c>
      <c r="X683" s="28"/>
    </row>
    <row r="684" spans="1:24" x14ac:dyDescent="0.25">
      <c r="B684" s="42"/>
      <c r="C684" s="26"/>
      <c r="D684" s="26"/>
      <c r="E684" s="26"/>
      <c r="F684" s="26"/>
      <c r="G684" s="26"/>
      <c r="H684" s="26"/>
      <c r="I684" s="26"/>
      <c r="J684" s="26"/>
      <c r="K684" s="26"/>
      <c r="L684" s="26"/>
      <c r="M684" s="26"/>
      <c r="N684" s="26"/>
      <c r="O684" s="26"/>
      <c r="P684" s="26"/>
      <c r="Q684" s="26"/>
      <c r="R684" s="26"/>
      <c r="S684" s="26"/>
      <c r="T684" s="26"/>
      <c r="U684" s="26"/>
      <c r="V684" s="26"/>
      <c r="W684" s="26"/>
      <c r="X684" s="26"/>
    </row>
    <row r="685" spans="1:24" x14ac:dyDescent="0.25">
      <c r="A685" s="37">
        <v>380</v>
      </c>
      <c r="B685" s="42" t="s">
        <v>37</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row>
    <row r="686" spans="1:24" x14ac:dyDescent="0.25">
      <c r="A686" s="37">
        <v>381</v>
      </c>
      <c r="B686" s="42" t="s">
        <v>75</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382</v>
      </c>
      <c r="B687" s="42" t="s">
        <v>76</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8" spans="1:24" x14ac:dyDescent="0.25">
      <c r="A688" s="37">
        <v>383</v>
      </c>
      <c r="B688" s="42" t="s">
        <v>40</v>
      </c>
      <c r="C688" s="24">
        <v>0</v>
      </c>
      <c r="D688" s="24">
        <v>0</v>
      </c>
      <c r="E688" s="24">
        <v>0</v>
      </c>
      <c r="F688" s="24">
        <v>0</v>
      </c>
      <c r="G688" s="24">
        <v>0</v>
      </c>
      <c r="H688" s="24">
        <v>0</v>
      </c>
      <c r="I688" s="24">
        <v>0</v>
      </c>
      <c r="J688" s="24">
        <v>0</v>
      </c>
      <c r="K688" s="24">
        <v>0</v>
      </c>
      <c r="L688" s="24">
        <v>0</v>
      </c>
      <c r="M688" s="24">
        <v>0</v>
      </c>
      <c r="N688" s="24">
        <v>0</v>
      </c>
      <c r="O688" s="24">
        <v>0</v>
      </c>
      <c r="P688" s="24">
        <v>0</v>
      </c>
      <c r="Q688" s="24">
        <v>0</v>
      </c>
      <c r="R688" s="24">
        <v>0</v>
      </c>
      <c r="S688" s="24">
        <v>0</v>
      </c>
      <c r="T688" s="24">
        <v>0</v>
      </c>
      <c r="U688" s="24">
        <v>0</v>
      </c>
      <c r="V688" s="24">
        <v>0</v>
      </c>
      <c r="W688" s="24">
        <v>0</v>
      </c>
      <c r="X688" s="24"/>
    </row>
    <row r="690" spans="1:24" x14ac:dyDescent="0.25">
      <c r="A690" s="37">
        <v>1</v>
      </c>
      <c r="B690" s="42" t="s">
        <v>103</v>
      </c>
      <c r="C690" s="42" t="s">
        <v>103</v>
      </c>
      <c r="D690" s="42"/>
      <c r="E690" s="42"/>
      <c r="F690" s="42"/>
      <c r="G690" s="42"/>
      <c r="H690" s="42"/>
      <c r="I690" s="42"/>
      <c r="J690" s="42"/>
      <c r="K690" s="42"/>
      <c r="L690" s="42"/>
      <c r="M690" s="42"/>
      <c r="N690" s="42"/>
      <c r="O690" s="42"/>
      <c r="P690" s="42"/>
      <c r="Q690" s="42"/>
      <c r="R690" s="42"/>
      <c r="S690" s="42"/>
      <c r="T690" s="42"/>
      <c r="U690" s="42"/>
      <c r="V690" s="42"/>
      <c r="W690" s="42"/>
      <c r="X690" s="42"/>
    </row>
    <row r="691" spans="1:24" x14ac:dyDescent="0.25">
      <c r="A691" s="37">
        <v>283</v>
      </c>
      <c r="B691" s="42" t="s">
        <v>73</v>
      </c>
      <c r="C691" s="42">
        <v>2020</v>
      </c>
      <c r="D691" s="42">
        <v>2021</v>
      </c>
      <c r="E691" s="42">
        <v>2022</v>
      </c>
      <c r="F691" s="42">
        <v>2023</v>
      </c>
      <c r="G691" s="42">
        <v>2024</v>
      </c>
      <c r="H691" s="42">
        <v>2025</v>
      </c>
      <c r="I691" s="42">
        <v>2026</v>
      </c>
      <c r="J691" s="42">
        <v>2027</v>
      </c>
      <c r="K691" s="42">
        <v>2028</v>
      </c>
      <c r="L691" s="42">
        <v>2029</v>
      </c>
      <c r="M691" s="42">
        <v>2030</v>
      </c>
      <c r="N691" s="42">
        <v>2031</v>
      </c>
      <c r="O691" s="42">
        <v>2032</v>
      </c>
      <c r="P691" s="42">
        <v>2033</v>
      </c>
      <c r="Q691" s="42">
        <v>2034</v>
      </c>
      <c r="R691" s="42">
        <v>2035</v>
      </c>
      <c r="S691" s="42">
        <v>2036</v>
      </c>
      <c r="T691" s="42">
        <v>2037</v>
      </c>
      <c r="U691" s="42">
        <v>2038</v>
      </c>
      <c r="V691" s="42">
        <v>2039</v>
      </c>
      <c r="W691" s="42">
        <v>2040</v>
      </c>
      <c r="X691" s="42"/>
    </row>
    <row r="692" spans="1:24" x14ac:dyDescent="0.25">
      <c r="A692" s="37">
        <v>285</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row>
    <row r="693" spans="1:24" x14ac:dyDescent="0.25">
      <c r="A693" s="37">
        <v>287</v>
      </c>
      <c r="B693" s="42" t="s">
        <v>104</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289</v>
      </c>
      <c r="B694" s="42" t="s">
        <v>105</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299</v>
      </c>
      <c r="B695" s="42" t="s">
        <v>78</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301</v>
      </c>
      <c r="B696" s="42" t="s">
        <v>106</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A697" s="37">
        <v>303</v>
      </c>
      <c r="B697" s="42" t="s">
        <v>107</v>
      </c>
      <c r="C697" s="24">
        <v>0</v>
      </c>
      <c r="D697" s="24">
        <v>0</v>
      </c>
      <c r="E697" s="24">
        <v>0</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row>
    <row r="698" spans="1:24" x14ac:dyDescent="0.25">
      <c r="B698" s="42"/>
      <c r="C698" s="26"/>
      <c r="D698" s="26"/>
      <c r="E698" s="26"/>
      <c r="F698" s="26"/>
      <c r="G698" s="26"/>
      <c r="H698" s="26"/>
      <c r="I698" s="26"/>
      <c r="J698" s="26"/>
      <c r="K698" s="26"/>
      <c r="L698" s="26"/>
      <c r="M698" s="26"/>
      <c r="N698" s="26"/>
      <c r="O698" s="26"/>
      <c r="P698" s="26"/>
      <c r="Q698" s="26"/>
      <c r="R698" s="26"/>
      <c r="S698" s="26"/>
      <c r="T698" s="26"/>
      <c r="U698" s="26"/>
      <c r="V698" s="26"/>
      <c r="W698" s="26"/>
      <c r="X698" s="26"/>
    </row>
    <row r="699" spans="1:24" x14ac:dyDescent="0.25">
      <c r="A699" s="37">
        <v>330</v>
      </c>
      <c r="B699" s="42" t="s">
        <v>82</v>
      </c>
      <c r="C699" s="36">
        <v>0</v>
      </c>
      <c r="D699" s="36">
        <v>0</v>
      </c>
      <c r="E699" s="36">
        <v>0</v>
      </c>
      <c r="F699" s="36">
        <v>0</v>
      </c>
      <c r="G699" s="36">
        <v>0</v>
      </c>
      <c r="H699" s="36">
        <v>0</v>
      </c>
      <c r="I699" s="36">
        <v>0</v>
      </c>
      <c r="J699" s="36">
        <v>0</v>
      </c>
      <c r="K699" s="36">
        <v>0</v>
      </c>
      <c r="L699" s="36">
        <v>0</v>
      </c>
      <c r="M699" s="36">
        <v>0</v>
      </c>
      <c r="N699" s="36">
        <v>0</v>
      </c>
      <c r="O699" s="36">
        <v>0</v>
      </c>
      <c r="P699" s="36">
        <v>0</v>
      </c>
      <c r="Q699" s="36">
        <v>0</v>
      </c>
      <c r="R699" s="36">
        <v>0</v>
      </c>
      <c r="S699" s="36">
        <v>0</v>
      </c>
      <c r="T699" s="36">
        <v>0</v>
      </c>
      <c r="U699" s="36">
        <v>0</v>
      </c>
      <c r="V699" s="36">
        <v>0</v>
      </c>
      <c r="W699" s="36">
        <v>0</v>
      </c>
      <c r="X699" s="36"/>
    </row>
    <row r="700" spans="1:24" x14ac:dyDescent="0.25">
      <c r="A700" s="37">
        <v>331</v>
      </c>
      <c r="B700" s="42" t="s">
        <v>83</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row>
    <row r="701" spans="1:24" x14ac:dyDescent="0.25">
      <c r="A701" s="37">
        <v>332</v>
      </c>
      <c r="B701" s="42" t="s">
        <v>84</v>
      </c>
      <c r="C701" s="28">
        <v>0</v>
      </c>
      <c r="D701" s="28">
        <v>0</v>
      </c>
      <c r="E701" s="28">
        <v>0</v>
      </c>
      <c r="F701" s="28">
        <v>0</v>
      </c>
      <c r="G701" s="28">
        <v>0</v>
      </c>
      <c r="H701" s="28">
        <v>0</v>
      </c>
      <c r="I701" s="28">
        <v>0</v>
      </c>
      <c r="J701" s="28">
        <v>0</v>
      </c>
      <c r="K701" s="28">
        <v>0</v>
      </c>
      <c r="L701" s="28">
        <v>0</v>
      </c>
      <c r="M701" s="28">
        <v>0</v>
      </c>
      <c r="N701" s="28">
        <v>0</v>
      </c>
      <c r="O701" s="28">
        <v>0</v>
      </c>
      <c r="P701" s="28">
        <v>0</v>
      </c>
      <c r="Q701" s="28">
        <v>0</v>
      </c>
      <c r="R701" s="28">
        <v>0</v>
      </c>
      <c r="S701" s="28">
        <v>0</v>
      </c>
      <c r="T701" s="28">
        <v>0</v>
      </c>
      <c r="U701" s="28">
        <v>0</v>
      </c>
      <c r="V701" s="28">
        <v>0</v>
      </c>
      <c r="W701" s="28">
        <v>0</v>
      </c>
      <c r="X701" s="28"/>
    </row>
    <row r="702" spans="1:24" x14ac:dyDescent="0.25">
      <c r="A702" s="37">
        <v>336</v>
      </c>
      <c r="B702" s="42" t="s">
        <v>85</v>
      </c>
      <c r="C702" s="28">
        <v>1</v>
      </c>
      <c r="D702" s="28">
        <v>1</v>
      </c>
      <c r="E702" s="28">
        <v>1</v>
      </c>
      <c r="F702" s="28">
        <v>1</v>
      </c>
      <c r="G702" s="28">
        <v>1</v>
      </c>
      <c r="H702" s="28">
        <v>1</v>
      </c>
      <c r="I702" s="28">
        <v>1</v>
      </c>
      <c r="J702" s="28">
        <v>1</v>
      </c>
      <c r="K702" s="28">
        <v>1</v>
      </c>
      <c r="L702" s="28">
        <v>1</v>
      </c>
      <c r="M702" s="28">
        <v>1</v>
      </c>
      <c r="N702" s="28">
        <v>1</v>
      </c>
      <c r="O702" s="28">
        <v>1</v>
      </c>
      <c r="P702" s="28">
        <v>1</v>
      </c>
      <c r="Q702" s="28">
        <v>1</v>
      </c>
      <c r="R702" s="28">
        <v>1</v>
      </c>
      <c r="S702" s="28">
        <v>1</v>
      </c>
      <c r="T702" s="28">
        <v>1</v>
      </c>
      <c r="U702" s="28">
        <v>1</v>
      </c>
      <c r="V702" s="28">
        <v>1</v>
      </c>
      <c r="W702" s="28">
        <v>1</v>
      </c>
      <c r="X702" s="28"/>
    </row>
    <row r="703" spans="1:24" x14ac:dyDescent="0.25">
      <c r="B703" s="42"/>
      <c r="C703" s="26"/>
      <c r="D703" s="26"/>
      <c r="E703" s="26"/>
      <c r="F703" s="26"/>
      <c r="G703" s="26"/>
      <c r="H703" s="26"/>
      <c r="I703" s="26"/>
      <c r="J703" s="26"/>
      <c r="K703" s="26"/>
      <c r="L703" s="26"/>
      <c r="M703" s="26"/>
      <c r="N703" s="26"/>
      <c r="O703" s="26"/>
      <c r="P703" s="26"/>
      <c r="Q703" s="26"/>
      <c r="R703" s="26"/>
      <c r="S703" s="26"/>
      <c r="T703" s="26"/>
      <c r="U703" s="26"/>
      <c r="V703" s="26"/>
      <c r="W703" s="26"/>
      <c r="X703" s="26"/>
    </row>
    <row r="704" spans="1:24" x14ac:dyDescent="0.25">
      <c r="A704" s="37">
        <v>339</v>
      </c>
      <c r="B704" s="42" t="s">
        <v>86</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A705" s="37">
        <v>340</v>
      </c>
      <c r="B705" s="42" t="s">
        <v>87</v>
      </c>
      <c r="C705" s="24">
        <v>0</v>
      </c>
      <c r="D705" s="24">
        <v>0</v>
      </c>
      <c r="E705" s="24">
        <v>0</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row>
    <row r="706" spans="1:24" x14ac:dyDescent="0.25">
      <c r="B706" s="42"/>
      <c r="C706" s="26"/>
      <c r="D706" s="26"/>
      <c r="E706" s="26"/>
      <c r="F706" s="26"/>
      <c r="G706" s="26"/>
      <c r="H706" s="26"/>
      <c r="I706" s="26"/>
      <c r="J706" s="26"/>
      <c r="K706" s="26"/>
      <c r="L706" s="26"/>
      <c r="M706" s="26"/>
      <c r="N706" s="26"/>
      <c r="O706" s="26"/>
      <c r="P706" s="26"/>
      <c r="Q706" s="26"/>
      <c r="R706" s="26"/>
      <c r="S706" s="26"/>
      <c r="T706" s="26"/>
      <c r="U706" s="26"/>
      <c r="V706" s="26"/>
      <c r="W706" s="26"/>
      <c r="X706" s="26"/>
    </row>
    <row r="707" spans="1:24" x14ac:dyDescent="0.25">
      <c r="A707" s="37">
        <v>366</v>
      </c>
      <c r="B707" s="42" t="s">
        <v>88</v>
      </c>
      <c r="C707" s="36">
        <v>0</v>
      </c>
      <c r="D707" s="36">
        <v>0</v>
      </c>
      <c r="E707" s="36">
        <v>0</v>
      </c>
      <c r="F707" s="36">
        <v>0</v>
      </c>
      <c r="G707" s="36">
        <v>0</v>
      </c>
      <c r="H707" s="36">
        <v>0</v>
      </c>
      <c r="I707" s="36">
        <v>0</v>
      </c>
      <c r="J707" s="36">
        <v>0</v>
      </c>
      <c r="K707" s="36">
        <v>0</v>
      </c>
      <c r="L707" s="36">
        <v>0</v>
      </c>
      <c r="M707" s="36">
        <v>0</v>
      </c>
      <c r="N707" s="36">
        <v>0</v>
      </c>
      <c r="O707" s="36">
        <v>0</v>
      </c>
      <c r="P707" s="36">
        <v>0</v>
      </c>
      <c r="Q707" s="36">
        <v>0</v>
      </c>
      <c r="R707" s="36">
        <v>0</v>
      </c>
      <c r="S707" s="36">
        <v>0</v>
      </c>
      <c r="T707" s="36">
        <v>0</v>
      </c>
      <c r="U707" s="36">
        <v>0</v>
      </c>
      <c r="V707" s="36">
        <v>0</v>
      </c>
      <c r="W707" s="36">
        <v>0</v>
      </c>
      <c r="X707" s="36"/>
    </row>
    <row r="708" spans="1:24" x14ac:dyDescent="0.25">
      <c r="A708" s="37">
        <v>368</v>
      </c>
      <c r="B708" s="42" t="s">
        <v>89</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row>
    <row r="709" spans="1:24" x14ac:dyDescent="0.25">
      <c r="A709" s="37">
        <v>369</v>
      </c>
      <c r="B709" s="42" t="s">
        <v>90</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A710" s="37">
        <v>370</v>
      </c>
      <c r="B710" s="42" t="s">
        <v>91</v>
      </c>
      <c r="C710" s="28">
        <v>0</v>
      </c>
      <c r="D710" s="28">
        <v>0</v>
      </c>
      <c r="E710" s="28">
        <v>0</v>
      </c>
      <c r="F710" s="28">
        <v>0</v>
      </c>
      <c r="G710" s="28">
        <v>0</v>
      </c>
      <c r="H710" s="28">
        <v>0</v>
      </c>
      <c r="I710" s="28">
        <v>0</v>
      </c>
      <c r="J710" s="28">
        <v>0</v>
      </c>
      <c r="K710" s="28">
        <v>0</v>
      </c>
      <c r="L710" s="28">
        <v>0</v>
      </c>
      <c r="M710" s="28">
        <v>0</v>
      </c>
      <c r="N710" s="28">
        <v>0</v>
      </c>
      <c r="O710" s="28">
        <v>0</v>
      </c>
      <c r="P710" s="28">
        <v>0</v>
      </c>
      <c r="Q710" s="28">
        <v>0</v>
      </c>
      <c r="R710" s="28">
        <v>0</v>
      </c>
      <c r="S710" s="28">
        <v>0</v>
      </c>
      <c r="T710" s="28">
        <v>0</v>
      </c>
      <c r="U710" s="28">
        <v>0</v>
      </c>
      <c r="V710" s="28">
        <v>0</v>
      </c>
      <c r="W710" s="28">
        <v>0</v>
      </c>
      <c r="X710" s="28"/>
    </row>
    <row r="711" spans="1:24" x14ac:dyDescent="0.25">
      <c r="B711" s="42"/>
      <c r="C711" s="26"/>
      <c r="D711" s="26"/>
      <c r="E711" s="26"/>
      <c r="F711" s="26"/>
      <c r="G711" s="26"/>
      <c r="H711" s="26"/>
      <c r="I711" s="26"/>
      <c r="J711" s="26"/>
      <c r="K711" s="26"/>
      <c r="L711" s="26"/>
      <c r="M711" s="26"/>
      <c r="N711" s="26"/>
      <c r="O711" s="26"/>
      <c r="P711" s="26"/>
      <c r="Q711" s="26"/>
      <c r="R711" s="26"/>
      <c r="S711" s="26"/>
      <c r="T711" s="26"/>
      <c r="U711" s="26"/>
      <c r="V711" s="26"/>
      <c r="W711" s="26"/>
      <c r="X711" s="26"/>
    </row>
    <row r="712" spans="1:24" x14ac:dyDescent="0.25">
      <c r="A712" s="37">
        <v>380</v>
      </c>
      <c r="B712" s="42" t="s">
        <v>37</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row>
    <row r="713" spans="1:24" x14ac:dyDescent="0.25">
      <c r="A713" s="37">
        <v>381</v>
      </c>
      <c r="B713" s="42" t="s">
        <v>75</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382</v>
      </c>
      <c r="B714" s="42" t="s">
        <v>76</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5" spans="1:24" x14ac:dyDescent="0.25">
      <c r="A715" s="37">
        <v>383</v>
      </c>
      <c r="B715" s="42" t="s">
        <v>40</v>
      </c>
      <c r="C715" s="24">
        <v>0</v>
      </c>
      <c r="D715" s="24">
        <v>0</v>
      </c>
      <c r="E715" s="24">
        <v>0</v>
      </c>
      <c r="F715" s="24">
        <v>0</v>
      </c>
      <c r="G715" s="24">
        <v>0</v>
      </c>
      <c r="H715" s="24">
        <v>0</v>
      </c>
      <c r="I715" s="24">
        <v>0</v>
      </c>
      <c r="J715" s="24">
        <v>0</v>
      </c>
      <c r="K715" s="24">
        <v>0</v>
      </c>
      <c r="L715" s="24">
        <v>0</v>
      </c>
      <c r="M715" s="24">
        <v>0</v>
      </c>
      <c r="N715" s="24">
        <v>0</v>
      </c>
      <c r="O715" s="24">
        <v>0</v>
      </c>
      <c r="P715" s="24">
        <v>0</v>
      </c>
      <c r="Q715" s="24">
        <v>0</v>
      </c>
      <c r="R715" s="24">
        <v>0</v>
      </c>
      <c r="S715" s="24">
        <v>0</v>
      </c>
      <c r="T715" s="24">
        <v>0</v>
      </c>
      <c r="U715" s="24">
        <v>0</v>
      </c>
      <c r="V715" s="24">
        <v>0</v>
      </c>
      <c r="W715" s="24">
        <v>0</v>
      </c>
      <c r="X715" s="24"/>
    </row>
    <row r="717" spans="1:24" x14ac:dyDescent="0.25">
      <c r="A717" s="37">
        <v>1</v>
      </c>
      <c r="B717" s="42" t="s">
        <v>103</v>
      </c>
      <c r="C717" s="42" t="s">
        <v>103</v>
      </c>
      <c r="D717" s="42"/>
      <c r="E717" s="42"/>
      <c r="F717" s="42"/>
      <c r="G717" s="42"/>
      <c r="H717" s="42"/>
      <c r="I717" s="42"/>
      <c r="J717" s="42"/>
      <c r="K717" s="42"/>
      <c r="L717" s="42"/>
      <c r="M717" s="42"/>
      <c r="N717" s="42"/>
      <c r="O717" s="42"/>
      <c r="P717" s="42"/>
      <c r="Q717" s="42"/>
      <c r="R717" s="42"/>
      <c r="S717" s="42"/>
      <c r="T717" s="42"/>
      <c r="U717" s="42"/>
      <c r="V717" s="42"/>
      <c r="W717" s="42"/>
      <c r="X717" s="42"/>
    </row>
    <row r="718" spans="1:24" x14ac:dyDescent="0.25">
      <c r="A718" s="37">
        <v>283</v>
      </c>
      <c r="B718" s="42" t="s">
        <v>73</v>
      </c>
      <c r="C718" s="42">
        <v>2020</v>
      </c>
      <c r="D718" s="42">
        <v>2021</v>
      </c>
      <c r="E718" s="42">
        <v>2022</v>
      </c>
      <c r="F718" s="42">
        <v>2023</v>
      </c>
      <c r="G718" s="42">
        <v>2024</v>
      </c>
      <c r="H718" s="42">
        <v>2025</v>
      </c>
      <c r="I718" s="42">
        <v>2026</v>
      </c>
      <c r="J718" s="42">
        <v>2027</v>
      </c>
      <c r="K718" s="42">
        <v>2028</v>
      </c>
      <c r="L718" s="42">
        <v>2029</v>
      </c>
      <c r="M718" s="42">
        <v>2030</v>
      </c>
      <c r="N718" s="42">
        <v>2031</v>
      </c>
      <c r="O718" s="42">
        <v>2032</v>
      </c>
      <c r="P718" s="42">
        <v>2033</v>
      </c>
      <c r="Q718" s="42">
        <v>2034</v>
      </c>
      <c r="R718" s="42">
        <v>2035</v>
      </c>
      <c r="S718" s="42">
        <v>2036</v>
      </c>
      <c r="T718" s="42">
        <v>2037</v>
      </c>
      <c r="U718" s="42">
        <v>2038</v>
      </c>
      <c r="V718" s="42">
        <v>2039</v>
      </c>
      <c r="W718" s="42">
        <v>2040</v>
      </c>
      <c r="X718" s="42"/>
    </row>
    <row r="719" spans="1:24" x14ac:dyDescent="0.25">
      <c r="A719" s="37">
        <v>285</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row>
    <row r="720" spans="1:24" x14ac:dyDescent="0.25">
      <c r="A720" s="37">
        <v>287</v>
      </c>
      <c r="B720" s="42" t="s">
        <v>104</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289</v>
      </c>
      <c r="B721" s="42" t="s">
        <v>105</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299</v>
      </c>
      <c r="B722" s="42" t="s">
        <v>78</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301</v>
      </c>
      <c r="B723" s="42" t="s">
        <v>106</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A724" s="37">
        <v>303</v>
      </c>
      <c r="B724" s="42" t="s">
        <v>107</v>
      </c>
      <c r="C724" s="24">
        <v>0</v>
      </c>
      <c r="D724" s="24">
        <v>0</v>
      </c>
      <c r="E724" s="24">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row>
    <row r="725" spans="1:24" x14ac:dyDescent="0.25">
      <c r="B725" s="42"/>
      <c r="C725" s="26"/>
      <c r="D725" s="26"/>
      <c r="E725" s="26"/>
      <c r="F725" s="26"/>
      <c r="G725" s="26"/>
      <c r="H725" s="26"/>
      <c r="I725" s="26"/>
      <c r="J725" s="26"/>
      <c r="K725" s="26"/>
      <c r="L725" s="26"/>
      <c r="M725" s="26"/>
      <c r="N725" s="26"/>
      <c r="O725" s="26"/>
      <c r="P725" s="26"/>
      <c r="Q725" s="26"/>
      <c r="R725" s="26"/>
      <c r="S725" s="26"/>
      <c r="T725" s="26"/>
      <c r="U725" s="26"/>
      <c r="V725" s="26"/>
      <c r="W725" s="26"/>
      <c r="X725" s="26"/>
    </row>
    <row r="726" spans="1:24" x14ac:dyDescent="0.25">
      <c r="A726" s="37">
        <v>330</v>
      </c>
      <c r="B726" s="42" t="s">
        <v>82</v>
      </c>
      <c r="C726" s="36">
        <v>0</v>
      </c>
      <c r="D726" s="36">
        <v>0</v>
      </c>
      <c r="E726" s="36">
        <v>0</v>
      </c>
      <c r="F726" s="36">
        <v>0</v>
      </c>
      <c r="G726" s="36">
        <v>0</v>
      </c>
      <c r="H726" s="36">
        <v>0</v>
      </c>
      <c r="I726" s="36">
        <v>0</v>
      </c>
      <c r="J726" s="36">
        <v>0</v>
      </c>
      <c r="K726" s="36">
        <v>0</v>
      </c>
      <c r="L726" s="36">
        <v>0</v>
      </c>
      <c r="M726" s="36">
        <v>0</v>
      </c>
      <c r="N726" s="36">
        <v>0</v>
      </c>
      <c r="O726" s="36">
        <v>0</v>
      </c>
      <c r="P726" s="36">
        <v>0</v>
      </c>
      <c r="Q726" s="36">
        <v>0</v>
      </c>
      <c r="R726" s="36">
        <v>0</v>
      </c>
      <c r="S726" s="36">
        <v>0</v>
      </c>
      <c r="T726" s="36">
        <v>0</v>
      </c>
      <c r="U726" s="36">
        <v>0</v>
      </c>
      <c r="V726" s="36">
        <v>0</v>
      </c>
      <c r="W726" s="36">
        <v>0</v>
      </c>
      <c r="X726" s="36"/>
    </row>
    <row r="727" spans="1:24" x14ac:dyDescent="0.25">
      <c r="A727" s="37">
        <v>331</v>
      </c>
      <c r="B727" s="42" t="s">
        <v>83</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row>
    <row r="728" spans="1:24" x14ac:dyDescent="0.25">
      <c r="A728" s="37">
        <v>332</v>
      </c>
      <c r="B728" s="42" t="s">
        <v>84</v>
      </c>
      <c r="C728" s="28">
        <v>0</v>
      </c>
      <c r="D728" s="28">
        <v>0</v>
      </c>
      <c r="E728" s="28">
        <v>0</v>
      </c>
      <c r="F728" s="28">
        <v>0</v>
      </c>
      <c r="G728" s="28">
        <v>0</v>
      </c>
      <c r="H728" s="28">
        <v>0</v>
      </c>
      <c r="I728" s="28">
        <v>0</v>
      </c>
      <c r="J728" s="28">
        <v>0</v>
      </c>
      <c r="K728" s="28">
        <v>0</v>
      </c>
      <c r="L728" s="28">
        <v>0</v>
      </c>
      <c r="M728" s="28">
        <v>0</v>
      </c>
      <c r="N728" s="28">
        <v>0</v>
      </c>
      <c r="O728" s="28">
        <v>0</v>
      </c>
      <c r="P728" s="28">
        <v>0</v>
      </c>
      <c r="Q728" s="28">
        <v>0</v>
      </c>
      <c r="R728" s="28">
        <v>0</v>
      </c>
      <c r="S728" s="28">
        <v>0</v>
      </c>
      <c r="T728" s="28">
        <v>0</v>
      </c>
      <c r="U728" s="28">
        <v>0</v>
      </c>
      <c r="V728" s="28">
        <v>0</v>
      </c>
      <c r="W728" s="28">
        <v>0</v>
      </c>
      <c r="X728" s="28"/>
    </row>
    <row r="729" spans="1:24" x14ac:dyDescent="0.25">
      <c r="A729" s="37">
        <v>336</v>
      </c>
      <c r="B729" s="42" t="s">
        <v>85</v>
      </c>
      <c r="C729" s="28">
        <v>1</v>
      </c>
      <c r="D729" s="28">
        <v>1</v>
      </c>
      <c r="E729" s="28">
        <v>1</v>
      </c>
      <c r="F729" s="28">
        <v>1</v>
      </c>
      <c r="G729" s="28">
        <v>1</v>
      </c>
      <c r="H729" s="28">
        <v>1</v>
      </c>
      <c r="I729" s="28">
        <v>1</v>
      </c>
      <c r="J729" s="28">
        <v>1</v>
      </c>
      <c r="K729" s="28">
        <v>1</v>
      </c>
      <c r="L729" s="28">
        <v>1</v>
      </c>
      <c r="M729" s="28">
        <v>1</v>
      </c>
      <c r="N729" s="28">
        <v>1</v>
      </c>
      <c r="O729" s="28">
        <v>1</v>
      </c>
      <c r="P729" s="28">
        <v>1</v>
      </c>
      <c r="Q729" s="28">
        <v>1</v>
      </c>
      <c r="R729" s="28">
        <v>1</v>
      </c>
      <c r="S729" s="28">
        <v>1</v>
      </c>
      <c r="T729" s="28">
        <v>1</v>
      </c>
      <c r="U729" s="28">
        <v>1</v>
      </c>
      <c r="V729" s="28">
        <v>1</v>
      </c>
      <c r="W729" s="28">
        <v>1</v>
      </c>
      <c r="X729" s="28"/>
    </row>
    <row r="730" spans="1:24" x14ac:dyDescent="0.25">
      <c r="B730" s="42"/>
      <c r="C730" s="26"/>
      <c r="D730" s="26"/>
      <c r="E730" s="26"/>
      <c r="F730" s="26"/>
      <c r="G730" s="26"/>
      <c r="H730" s="26"/>
      <c r="I730" s="26"/>
      <c r="J730" s="26"/>
      <c r="K730" s="26"/>
      <c r="L730" s="26"/>
      <c r="M730" s="26"/>
      <c r="N730" s="26"/>
      <c r="O730" s="26"/>
      <c r="P730" s="26"/>
      <c r="Q730" s="26"/>
      <c r="R730" s="26"/>
      <c r="S730" s="26"/>
      <c r="T730" s="26"/>
      <c r="U730" s="26"/>
      <c r="V730" s="26"/>
      <c r="W730" s="26"/>
      <c r="X730" s="26"/>
    </row>
    <row r="731" spans="1:24" x14ac:dyDescent="0.25">
      <c r="A731" s="37">
        <v>339</v>
      </c>
      <c r="B731" s="42" t="s">
        <v>86</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A732" s="37">
        <v>340</v>
      </c>
      <c r="B732" s="42" t="s">
        <v>87</v>
      </c>
      <c r="C732" s="24">
        <v>0</v>
      </c>
      <c r="D732" s="24">
        <v>0</v>
      </c>
      <c r="E732" s="24">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row>
    <row r="733" spans="1:24" x14ac:dyDescent="0.25">
      <c r="B733" s="42"/>
      <c r="C733" s="26"/>
      <c r="D733" s="26"/>
      <c r="E733" s="26"/>
      <c r="F733" s="26"/>
      <c r="G733" s="26"/>
      <c r="H733" s="26"/>
      <c r="I733" s="26"/>
      <c r="J733" s="26"/>
      <c r="K733" s="26"/>
      <c r="L733" s="26"/>
      <c r="M733" s="26"/>
      <c r="N733" s="26"/>
      <c r="O733" s="26"/>
      <c r="P733" s="26"/>
      <c r="Q733" s="26"/>
      <c r="R733" s="26"/>
      <c r="S733" s="26"/>
      <c r="T733" s="26"/>
      <c r="U733" s="26"/>
      <c r="V733" s="26"/>
      <c r="W733" s="26"/>
      <c r="X733" s="26"/>
    </row>
    <row r="734" spans="1:24" x14ac:dyDescent="0.25">
      <c r="A734" s="37">
        <v>366</v>
      </c>
      <c r="B734" s="42" t="s">
        <v>88</v>
      </c>
      <c r="C734" s="36">
        <v>0</v>
      </c>
      <c r="D734" s="36">
        <v>0</v>
      </c>
      <c r="E734" s="36">
        <v>0</v>
      </c>
      <c r="F734" s="36">
        <v>0</v>
      </c>
      <c r="G734" s="36">
        <v>0</v>
      </c>
      <c r="H734" s="36">
        <v>0</v>
      </c>
      <c r="I734" s="36">
        <v>0</v>
      </c>
      <c r="J734" s="36">
        <v>0</v>
      </c>
      <c r="K734" s="36">
        <v>0</v>
      </c>
      <c r="L734" s="36">
        <v>0</v>
      </c>
      <c r="M734" s="36">
        <v>0</v>
      </c>
      <c r="N734" s="36">
        <v>0</v>
      </c>
      <c r="O734" s="36">
        <v>0</v>
      </c>
      <c r="P734" s="36">
        <v>0</v>
      </c>
      <c r="Q734" s="36">
        <v>0</v>
      </c>
      <c r="R734" s="36">
        <v>0</v>
      </c>
      <c r="S734" s="36">
        <v>0</v>
      </c>
      <c r="T734" s="36">
        <v>0</v>
      </c>
      <c r="U734" s="36">
        <v>0</v>
      </c>
      <c r="V734" s="36">
        <v>0</v>
      </c>
      <c r="W734" s="36">
        <v>0</v>
      </c>
      <c r="X734" s="36"/>
    </row>
    <row r="735" spans="1:24" x14ac:dyDescent="0.25">
      <c r="A735" s="37">
        <v>368</v>
      </c>
      <c r="B735" s="42" t="s">
        <v>89</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row>
    <row r="736" spans="1:24" x14ac:dyDescent="0.25">
      <c r="A736" s="37">
        <v>369</v>
      </c>
      <c r="B736" s="42" t="s">
        <v>90</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A737" s="37">
        <v>370</v>
      </c>
      <c r="B737" s="42" t="s">
        <v>91</v>
      </c>
      <c r="C737" s="28">
        <v>0</v>
      </c>
      <c r="D737" s="28">
        <v>0</v>
      </c>
      <c r="E737" s="28">
        <v>0</v>
      </c>
      <c r="F737" s="28">
        <v>0</v>
      </c>
      <c r="G737" s="28">
        <v>0</v>
      </c>
      <c r="H737" s="28">
        <v>0</v>
      </c>
      <c r="I737" s="28">
        <v>0</v>
      </c>
      <c r="J737" s="28">
        <v>0</v>
      </c>
      <c r="K737" s="28">
        <v>0</v>
      </c>
      <c r="L737" s="28">
        <v>0</v>
      </c>
      <c r="M737" s="28">
        <v>0</v>
      </c>
      <c r="N737" s="28">
        <v>0</v>
      </c>
      <c r="O737" s="28">
        <v>0</v>
      </c>
      <c r="P737" s="28">
        <v>0</v>
      </c>
      <c r="Q737" s="28">
        <v>0</v>
      </c>
      <c r="R737" s="28">
        <v>0</v>
      </c>
      <c r="S737" s="28">
        <v>0</v>
      </c>
      <c r="T737" s="28">
        <v>0</v>
      </c>
      <c r="U737" s="28">
        <v>0</v>
      </c>
      <c r="V737" s="28">
        <v>0</v>
      </c>
      <c r="W737" s="28">
        <v>0</v>
      </c>
      <c r="X737" s="28"/>
    </row>
    <row r="738" spans="1:24" x14ac:dyDescent="0.25">
      <c r="B738" s="42"/>
      <c r="C738" s="26"/>
      <c r="D738" s="26"/>
      <c r="E738" s="26"/>
      <c r="F738" s="26"/>
      <c r="G738" s="26"/>
      <c r="H738" s="26"/>
      <c r="I738" s="26"/>
      <c r="J738" s="26"/>
      <c r="K738" s="26"/>
      <c r="L738" s="26"/>
      <c r="M738" s="26"/>
      <c r="N738" s="26"/>
      <c r="O738" s="26"/>
      <c r="P738" s="26"/>
      <c r="Q738" s="26"/>
      <c r="R738" s="26"/>
      <c r="S738" s="26"/>
      <c r="T738" s="26"/>
      <c r="U738" s="26"/>
      <c r="V738" s="26"/>
      <c r="W738" s="26"/>
      <c r="X738" s="26"/>
    </row>
    <row r="739" spans="1:24" x14ac:dyDescent="0.25">
      <c r="A739" s="37">
        <v>380</v>
      </c>
      <c r="B739" s="42" t="s">
        <v>37</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row>
    <row r="740" spans="1:24" x14ac:dyDescent="0.25">
      <c r="A740" s="37">
        <v>381</v>
      </c>
      <c r="B740" s="42" t="s">
        <v>75</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382</v>
      </c>
      <c r="B741" s="42" t="s">
        <v>76</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2" spans="1:24" x14ac:dyDescent="0.25">
      <c r="A742" s="37">
        <v>383</v>
      </c>
      <c r="B742" s="42" t="s">
        <v>40</v>
      </c>
      <c r="C742" s="24">
        <v>0</v>
      </c>
      <c r="D742" s="24">
        <v>0</v>
      </c>
      <c r="E742" s="24">
        <v>0</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row>
    <row r="744" spans="1:24" x14ac:dyDescent="0.25">
      <c r="A744" s="37">
        <v>1</v>
      </c>
      <c r="B744" s="42" t="s">
        <v>103</v>
      </c>
      <c r="C744" s="42" t="s">
        <v>103</v>
      </c>
      <c r="D744" s="42"/>
      <c r="E744" s="42"/>
      <c r="F744" s="42"/>
      <c r="G744" s="42"/>
      <c r="H744" s="42"/>
      <c r="I744" s="42"/>
      <c r="J744" s="42"/>
      <c r="K744" s="42"/>
      <c r="L744" s="42"/>
      <c r="M744" s="42"/>
      <c r="N744" s="42"/>
      <c r="O744" s="42"/>
      <c r="P744" s="42"/>
      <c r="Q744" s="42"/>
      <c r="R744" s="42"/>
      <c r="S744" s="42"/>
      <c r="T744" s="42"/>
      <c r="U744" s="42"/>
      <c r="V744" s="42"/>
      <c r="W744" s="42"/>
      <c r="X744" s="42"/>
    </row>
    <row r="745" spans="1:24" x14ac:dyDescent="0.25">
      <c r="A745" s="37">
        <v>283</v>
      </c>
      <c r="B745" s="42" t="s">
        <v>73</v>
      </c>
      <c r="C745" s="42">
        <v>2020</v>
      </c>
      <c r="D745" s="42">
        <v>2021</v>
      </c>
      <c r="E745" s="42">
        <v>2022</v>
      </c>
      <c r="F745" s="42">
        <v>2023</v>
      </c>
      <c r="G745" s="42">
        <v>2024</v>
      </c>
      <c r="H745" s="42">
        <v>2025</v>
      </c>
      <c r="I745" s="42">
        <v>2026</v>
      </c>
      <c r="J745" s="42">
        <v>2027</v>
      </c>
      <c r="K745" s="42">
        <v>2028</v>
      </c>
      <c r="L745" s="42">
        <v>2029</v>
      </c>
      <c r="M745" s="42">
        <v>2030</v>
      </c>
      <c r="N745" s="42">
        <v>2031</v>
      </c>
      <c r="O745" s="42">
        <v>2032</v>
      </c>
      <c r="P745" s="42">
        <v>2033</v>
      </c>
      <c r="Q745" s="42">
        <v>2034</v>
      </c>
      <c r="R745" s="42">
        <v>2035</v>
      </c>
      <c r="S745" s="42">
        <v>2036</v>
      </c>
      <c r="T745" s="42">
        <v>2037</v>
      </c>
      <c r="U745" s="42">
        <v>2038</v>
      </c>
      <c r="V745" s="42">
        <v>2039</v>
      </c>
      <c r="W745" s="42">
        <v>2040</v>
      </c>
      <c r="X745" s="42"/>
    </row>
    <row r="746" spans="1:24" x14ac:dyDescent="0.25">
      <c r="A746" s="37">
        <v>285</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row>
    <row r="747" spans="1:24" x14ac:dyDescent="0.25">
      <c r="A747" s="37">
        <v>287</v>
      </c>
      <c r="B747" s="42" t="s">
        <v>104</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289</v>
      </c>
      <c r="B748" s="42" t="s">
        <v>105</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299</v>
      </c>
      <c r="B749" s="42" t="s">
        <v>78</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301</v>
      </c>
      <c r="B750" s="42" t="s">
        <v>106</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A751" s="37">
        <v>303</v>
      </c>
      <c r="B751" s="42" t="s">
        <v>107</v>
      </c>
      <c r="C751" s="24">
        <v>0</v>
      </c>
      <c r="D751" s="24">
        <v>0</v>
      </c>
      <c r="E751" s="24">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row>
    <row r="752" spans="1:24" x14ac:dyDescent="0.25">
      <c r="B752" s="42"/>
      <c r="C752" s="26"/>
      <c r="D752" s="26"/>
      <c r="E752" s="26"/>
      <c r="F752" s="26"/>
      <c r="G752" s="26"/>
      <c r="H752" s="26"/>
      <c r="I752" s="26"/>
      <c r="J752" s="26"/>
      <c r="K752" s="26"/>
      <c r="L752" s="26"/>
      <c r="M752" s="26"/>
      <c r="N752" s="26"/>
      <c r="O752" s="26"/>
      <c r="P752" s="26"/>
      <c r="Q752" s="26"/>
      <c r="R752" s="26"/>
      <c r="S752" s="26"/>
      <c r="T752" s="26"/>
      <c r="U752" s="26"/>
      <c r="V752" s="26"/>
      <c r="W752" s="26"/>
      <c r="X752" s="26"/>
    </row>
    <row r="753" spans="1:24" x14ac:dyDescent="0.25">
      <c r="A753" s="37">
        <v>330</v>
      </c>
      <c r="B753" s="42" t="s">
        <v>82</v>
      </c>
      <c r="C753" s="36">
        <v>0</v>
      </c>
      <c r="D753" s="36">
        <v>0</v>
      </c>
      <c r="E753" s="36">
        <v>0</v>
      </c>
      <c r="F753" s="36">
        <v>0</v>
      </c>
      <c r="G753" s="36">
        <v>0</v>
      </c>
      <c r="H753" s="36">
        <v>0</v>
      </c>
      <c r="I753" s="36">
        <v>0</v>
      </c>
      <c r="J753" s="36">
        <v>0</v>
      </c>
      <c r="K753" s="36">
        <v>0</v>
      </c>
      <c r="L753" s="36">
        <v>0</v>
      </c>
      <c r="M753" s="36">
        <v>0</v>
      </c>
      <c r="N753" s="36">
        <v>0</v>
      </c>
      <c r="O753" s="36">
        <v>0</v>
      </c>
      <c r="P753" s="36">
        <v>0</v>
      </c>
      <c r="Q753" s="36">
        <v>0</v>
      </c>
      <c r="R753" s="36">
        <v>0</v>
      </c>
      <c r="S753" s="36">
        <v>0</v>
      </c>
      <c r="T753" s="36">
        <v>0</v>
      </c>
      <c r="U753" s="36">
        <v>0</v>
      </c>
      <c r="V753" s="36">
        <v>0</v>
      </c>
      <c r="W753" s="36">
        <v>0</v>
      </c>
      <c r="X753" s="36"/>
    </row>
    <row r="754" spans="1:24" x14ac:dyDescent="0.25">
      <c r="A754" s="37">
        <v>331</v>
      </c>
      <c r="B754" s="42" t="s">
        <v>83</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row>
    <row r="755" spans="1:24" x14ac:dyDescent="0.25">
      <c r="A755" s="37">
        <v>332</v>
      </c>
      <c r="B755" s="42" t="s">
        <v>84</v>
      </c>
      <c r="C755" s="28">
        <v>0</v>
      </c>
      <c r="D755" s="28">
        <v>0</v>
      </c>
      <c r="E755" s="28">
        <v>0</v>
      </c>
      <c r="F755" s="28">
        <v>0</v>
      </c>
      <c r="G755" s="28">
        <v>0</v>
      </c>
      <c r="H755" s="28">
        <v>0</v>
      </c>
      <c r="I755" s="28">
        <v>0</v>
      </c>
      <c r="J755" s="28">
        <v>0</v>
      </c>
      <c r="K755" s="28">
        <v>0</v>
      </c>
      <c r="L755" s="28">
        <v>0</v>
      </c>
      <c r="M755" s="28">
        <v>0</v>
      </c>
      <c r="N755" s="28">
        <v>0</v>
      </c>
      <c r="O755" s="28">
        <v>0</v>
      </c>
      <c r="P755" s="28">
        <v>0</v>
      </c>
      <c r="Q755" s="28">
        <v>0</v>
      </c>
      <c r="R755" s="28">
        <v>0</v>
      </c>
      <c r="S755" s="28">
        <v>0</v>
      </c>
      <c r="T755" s="28">
        <v>0</v>
      </c>
      <c r="U755" s="28">
        <v>0</v>
      </c>
      <c r="V755" s="28">
        <v>0</v>
      </c>
      <c r="W755" s="28">
        <v>0</v>
      </c>
      <c r="X755" s="28"/>
    </row>
    <row r="756" spans="1:24" x14ac:dyDescent="0.25">
      <c r="A756" s="37">
        <v>336</v>
      </c>
      <c r="B756" s="42" t="s">
        <v>85</v>
      </c>
      <c r="C756" s="28">
        <v>1</v>
      </c>
      <c r="D756" s="28">
        <v>1</v>
      </c>
      <c r="E756" s="28">
        <v>1</v>
      </c>
      <c r="F756" s="28">
        <v>1</v>
      </c>
      <c r="G756" s="28">
        <v>1</v>
      </c>
      <c r="H756" s="28">
        <v>1</v>
      </c>
      <c r="I756" s="28">
        <v>1</v>
      </c>
      <c r="J756" s="28">
        <v>1</v>
      </c>
      <c r="K756" s="28">
        <v>1</v>
      </c>
      <c r="L756" s="28">
        <v>1</v>
      </c>
      <c r="M756" s="28">
        <v>1</v>
      </c>
      <c r="N756" s="28">
        <v>1</v>
      </c>
      <c r="O756" s="28">
        <v>1</v>
      </c>
      <c r="P756" s="28">
        <v>1</v>
      </c>
      <c r="Q756" s="28">
        <v>1</v>
      </c>
      <c r="R756" s="28">
        <v>1</v>
      </c>
      <c r="S756" s="28">
        <v>1</v>
      </c>
      <c r="T756" s="28">
        <v>1</v>
      </c>
      <c r="U756" s="28">
        <v>1</v>
      </c>
      <c r="V756" s="28">
        <v>1</v>
      </c>
      <c r="W756" s="28">
        <v>1</v>
      </c>
      <c r="X756" s="28"/>
    </row>
    <row r="757" spans="1:24" x14ac:dyDescent="0.25">
      <c r="B757" s="42"/>
      <c r="C757" s="26"/>
      <c r="D757" s="26"/>
      <c r="E757" s="26"/>
      <c r="F757" s="26"/>
      <c r="G757" s="26"/>
      <c r="H757" s="26"/>
      <c r="I757" s="26"/>
      <c r="J757" s="26"/>
      <c r="K757" s="26"/>
      <c r="L757" s="26"/>
      <c r="M757" s="26"/>
      <c r="N757" s="26"/>
      <c r="O757" s="26"/>
      <c r="P757" s="26"/>
      <c r="Q757" s="26"/>
      <c r="R757" s="26"/>
      <c r="S757" s="26"/>
      <c r="T757" s="26"/>
      <c r="U757" s="26"/>
      <c r="V757" s="26"/>
      <c r="W757" s="26"/>
      <c r="X757" s="26"/>
    </row>
    <row r="758" spans="1:24" x14ac:dyDescent="0.25">
      <c r="A758" s="37">
        <v>339</v>
      </c>
      <c r="B758" s="42" t="s">
        <v>86</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A759" s="37">
        <v>340</v>
      </c>
      <c r="B759" s="42" t="s">
        <v>87</v>
      </c>
      <c r="C759" s="24">
        <v>0</v>
      </c>
      <c r="D759" s="24">
        <v>0</v>
      </c>
      <c r="E759" s="24">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row>
    <row r="760" spans="1:24" x14ac:dyDescent="0.25">
      <c r="B760" s="42"/>
      <c r="C760" s="26"/>
      <c r="D760" s="26"/>
      <c r="E760" s="26"/>
      <c r="F760" s="26"/>
      <c r="G760" s="26"/>
      <c r="H760" s="26"/>
      <c r="I760" s="26"/>
      <c r="J760" s="26"/>
      <c r="K760" s="26"/>
      <c r="L760" s="26"/>
      <c r="M760" s="26"/>
      <c r="N760" s="26"/>
      <c r="O760" s="26"/>
      <c r="P760" s="26"/>
      <c r="Q760" s="26"/>
      <c r="R760" s="26"/>
      <c r="S760" s="26"/>
      <c r="T760" s="26"/>
      <c r="U760" s="26"/>
      <c r="V760" s="26"/>
      <c r="W760" s="26"/>
      <c r="X760" s="26"/>
    </row>
    <row r="761" spans="1:24" x14ac:dyDescent="0.25">
      <c r="A761" s="37">
        <v>366</v>
      </c>
      <c r="B761" s="42" t="s">
        <v>88</v>
      </c>
      <c r="C761" s="36">
        <v>0</v>
      </c>
      <c r="D761" s="36">
        <v>0</v>
      </c>
      <c r="E761" s="36">
        <v>0</v>
      </c>
      <c r="F761" s="36">
        <v>0</v>
      </c>
      <c r="G761" s="36">
        <v>0</v>
      </c>
      <c r="H761" s="36">
        <v>0</v>
      </c>
      <c r="I761" s="36">
        <v>0</v>
      </c>
      <c r="J761" s="36">
        <v>0</v>
      </c>
      <c r="K761" s="36">
        <v>0</v>
      </c>
      <c r="L761" s="36">
        <v>0</v>
      </c>
      <c r="M761" s="36">
        <v>0</v>
      </c>
      <c r="N761" s="36">
        <v>0</v>
      </c>
      <c r="O761" s="36">
        <v>0</v>
      </c>
      <c r="P761" s="36">
        <v>0</v>
      </c>
      <c r="Q761" s="36">
        <v>0</v>
      </c>
      <c r="R761" s="36">
        <v>0</v>
      </c>
      <c r="S761" s="36">
        <v>0</v>
      </c>
      <c r="T761" s="36">
        <v>0</v>
      </c>
      <c r="U761" s="36">
        <v>0</v>
      </c>
      <c r="V761" s="36">
        <v>0</v>
      </c>
      <c r="W761" s="36">
        <v>0</v>
      </c>
      <c r="X761" s="36"/>
    </row>
    <row r="762" spans="1:24" x14ac:dyDescent="0.25">
      <c r="A762" s="37">
        <v>368</v>
      </c>
      <c r="B762" s="42" t="s">
        <v>89</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row>
    <row r="763" spans="1:24" x14ac:dyDescent="0.25">
      <c r="A763" s="37">
        <v>369</v>
      </c>
      <c r="B763" s="42" t="s">
        <v>90</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A764" s="37">
        <v>370</v>
      </c>
      <c r="B764" s="42" t="s">
        <v>91</v>
      </c>
      <c r="C764" s="28">
        <v>0</v>
      </c>
      <c r="D764" s="28">
        <v>0</v>
      </c>
      <c r="E764" s="28">
        <v>0</v>
      </c>
      <c r="F764" s="28">
        <v>0</v>
      </c>
      <c r="G764" s="28">
        <v>0</v>
      </c>
      <c r="H764" s="28">
        <v>0</v>
      </c>
      <c r="I764" s="28">
        <v>0</v>
      </c>
      <c r="J764" s="28">
        <v>0</v>
      </c>
      <c r="K764" s="28">
        <v>0</v>
      </c>
      <c r="L764" s="28">
        <v>0</v>
      </c>
      <c r="M764" s="28">
        <v>0</v>
      </c>
      <c r="N764" s="28">
        <v>0</v>
      </c>
      <c r="O764" s="28">
        <v>0</v>
      </c>
      <c r="P764" s="28">
        <v>0</v>
      </c>
      <c r="Q764" s="28">
        <v>0</v>
      </c>
      <c r="R764" s="28">
        <v>0</v>
      </c>
      <c r="S764" s="28">
        <v>0</v>
      </c>
      <c r="T764" s="28">
        <v>0</v>
      </c>
      <c r="U764" s="28">
        <v>0</v>
      </c>
      <c r="V764" s="28">
        <v>0</v>
      </c>
      <c r="W764" s="28">
        <v>0</v>
      </c>
      <c r="X764" s="28"/>
    </row>
    <row r="765" spans="1:24" x14ac:dyDescent="0.25">
      <c r="B765" s="42"/>
      <c r="C765" s="26"/>
      <c r="D765" s="26"/>
      <c r="E765" s="26"/>
      <c r="F765" s="26"/>
      <c r="G765" s="26"/>
      <c r="H765" s="26"/>
      <c r="I765" s="26"/>
      <c r="J765" s="26"/>
      <c r="K765" s="26"/>
      <c r="L765" s="26"/>
      <c r="M765" s="26"/>
      <c r="N765" s="26"/>
      <c r="O765" s="26"/>
      <c r="P765" s="26"/>
      <c r="Q765" s="26"/>
      <c r="R765" s="26"/>
      <c r="S765" s="26"/>
      <c r="T765" s="26"/>
      <c r="U765" s="26"/>
      <c r="V765" s="26"/>
      <c r="W765" s="26"/>
      <c r="X765" s="26"/>
    </row>
    <row r="766" spans="1:24" x14ac:dyDescent="0.25">
      <c r="A766" s="37">
        <v>380</v>
      </c>
      <c r="B766" s="42" t="s">
        <v>37</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row>
    <row r="767" spans="1:24" x14ac:dyDescent="0.25">
      <c r="A767" s="37">
        <v>381</v>
      </c>
      <c r="B767" s="42" t="s">
        <v>75</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382</v>
      </c>
      <c r="B768" s="42" t="s">
        <v>76</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69" spans="1:24" x14ac:dyDescent="0.25">
      <c r="A769" s="37">
        <v>383</v>
      </c>
      <c r="B769" s="42" t="s">
        <v>40</v>
      </c>
      <c r="C769" s="24">
        <v>0</v>
      </c>
      <c r="D769" s="24">
        <v>0</v>
      </c>
      <c r="E769" s="24">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row>
    <row r="771" spans="1:24" x14ac:dyDescent="0.25">
      <c r="A771" s="37">
        <v>1</v>
      </c>
      <c r="B771" s="42" t="s">
        <v>103</v>
      </c>
      <c r="C771" s="42" t="s">
        <v>103</v>
      </c>
      <c r="D771" s="42"/>
      <c r="E771" s="42"/>
      <c r="F771" s="42"/>
      <c r="G771" s="42"/>
      <c r="H771" s="42"/>
      <c r="I771" s="42"/>
      <c r="J771" s="42"/>
      <c r="K771" s="42"/>
      <c r="L771" s="42"/>
      <c r="M771" s="42"/>
      <c r="N771" s="42"/>
      <c r="O771" s="42"/>
      <c r="P771" s="42"/>
      <c r="Q771" s="42"/>
      <c r="R771" s="42"/>
      <c r="S771" s="42"/>
      <c r="T771" s="42"/>
      <c r="U771" s="42"/>
      <c r="V771" s="42"/>
      <c r="W771" s="42"/>
      <c r="X771" s="42"/>
    </row>
    <row r="772" spans="1:24" x14ac:dyDescent="0.25">
      <c r="A772" s="37">
        <v>283</v>
      </c>
      <c r="B772" s="42" t="s">
        <v>73</v>
      </c>
      <c r="C772" s="42">
        <v>2020</v>
      </c>
      <c r="D772" s="42">
        <v>2021</v>
      </c>
      <c r="E772" s="42">
        <v>2022</v>
      </c>
      <c r="F772" s="42">
        <v>2023</v>
      </c>
      <c r="G772" s="42">
        <v>2024</v>
      </c>
      <c r="H772" s="42">
        <v>2025</v>
      </c>
      <c r="I772" s="42">
        <v>2026</v>
      </c>
      <c r="J772" s="42">
        <v>2027</v>
      </c>
      <c r="K772" s="42">
        <v>2028</v>
      </c>
      <c r="L772" s="42">
        <v>2029</v>
      </c>
      <c r="M772" s="42">
        <v>2030</v>
      </c>
      <c r="N772" s="42">
        <v>2031</v>
      </c>
      <c r="O772" s="42">
        <v>2032</v>
      </c>
      <c r="P772" s="42">
        <v>2033</v>
      </c>
      <c r="Q772" s="42">
        <v>2034</v>
      </c>
      <c r="R772" s="42">
        <v>2035</v>
      </c>
      <c r="S772" s="42">
        <v>2036</v>
      </c>
      <c r="T772" s="42">
        <v>2037</v>
      </c>
      <c r="U772" s="42">
        <v>2038</v>
      </c>
      <c r="V772" s="42">
        <v>2039</v>
      </c>
      <c r="W772" s="42">
        <v>2040</v>
      </c>
      <c r="X772" s="42"/>
    </row>
    <row r="773" spans="1:24" x14ac:dyDescent="0.25">
      <c r="A773" s="37">
        <v>285</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row>
    <row r="774" spans="1:24" x14ac:dyDescent="0.25">
      <c r="A774" s="37">
        <v>287</v>
      </c>
      <c r="B774" s="42" t="s">
        <v>104</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289</v>
      </c>
      <c r="B775" s="42" t="s">
        <v>105</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299</v>
      </c>
      <c r="B776" s="42" t="s">
        <v>78</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301</v>
      </c>
      <c r="B777" s="42" t="s">
        <v>106</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A778" s="37">
        <v>303</v>
      </c>
      <c r="B778" s="42" t="s">
        <v>107</v>
      </c>
      <c r="C778" s="24">
        <v>0</v>
      </c>
      <c r="D778" s="24">
        <v>0</v>
      </c>
      <c r="E778" s="24">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row>
    <row r="779" spans="1:24" x14ac:dyDescent="0.25">
      <c r="B779" s="42"/>
      <c r="C779" s="26"/>
      <c r="D779" s="26"/>
      <c r="E779" s="26"/>
      <c r="F779" s="26"/>
      <c r="G779" s="26"/>
      <c r="H779" s="26"/>
      <c r="I779" s="26"/>
      <c r="J779" s="26"/>
      <c r="K779" s="26"/>
      <c r="L779" s="26"/>
      <c r="M779" s="26"/>
      <c r="N779" s="26"/>
      <c r="O779" s="26"/>
      <c r="P779" s="26"/>
      <c r="Q779" s="26"/>
      <c r="R779" s="26"/>
      <c r="S779" s="26"/>
      <c r="T779" s="26"/>
      <c r="U779" s="26"/>
      <c r="V779" s="26"/>
      <c r="W779" s="26"/>
      <c r="X779" s="26"/>
    </row>
    <row r="780" spans="1:24" x14ac:dyDescent="0.25">
      <c r="A780" s="37">
        <v>330</v>
      </c>
      <c r="B780" s="42" t="s">
        <v>82</v>
      </c>
      <c r="C780" s="36">
        <v>0</v>
      </c>
      <c r="D780" s="36">
        <v>0</v>
      </c>
      <c r="E780" s="36">
        <v>0</v>
      </c>
      <c r="F780" s="36">
        <v>0</v>
      </c>
      <c r="G780" s="36">
        <v>0</v>
      </c>
      <c r="H780" s="36">
        <v>0</v>
      </c>
      <c r="I780" s="36">
        <v>0</v>
      </c>
      <c r="J780" s="36">
        <v>0</v>
      </c>
      <c r="K780" s="36">
        <v>0</v>
      </c>
      <c r="L780" s="36">
        <v>0</v>
      </c>
      <c r="M780" s="36">
        <v>0</v>
      </c>
      <c r="N780" s="36">
        <v>0</v>
      </c>
      <c r="O780" s="36">
        <v>0</v>
      </c>
      <c r="P780" s="36">
        <v>0</v>
      </c>
      <c r="Q780" s="36">
        <v>0</v>
      </c>
      <c r="R780" s="36">
        <v>0</v>
      </c>
      <c r="S780" s="36">
        <v>0</v>
      </c>
      <c r="T780" s="36">
        <v>0</v>
      </c>
      <c r="U780" s="36">
        <v>0</v>
      </c>
      <c r="V780" s="36">
        <v>0</v>
      </c>
      <c r="W780" s="36">
        <v>0</v>
      </c>
      <c r="X780" s="36"/>
    </row>
    <row r="781" spans="1:24" x14ac:dyDescent="0.25">
      <c r="A781" s="37">
        <v>331</v>
      </c>
      <c r="B781" s="42" t="s">
        <v>83</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row>
    <row r="782" spans="1:24" x14ac:dyDescent="0.25">
      <c r="A782" s="37">
        <v>332</v>
      </c>
      <c r="B782" s="42" t="s">
        <v>84</v>
      </c>
      <c r="C782" s="28">
        <v>0</v>
      </c>
      <c r="D782" s="28">
        <v>0</v>
      </c>
      <c r="E782" s="28">
        <v>0</v>
      </c>
      <c r="F782" s="28">
        <v>0</v>
      </c>
      <c r="G782" s="28">
        <v>0</v>
      </c>
      <c r="H782" s="28">
        <v>0</v>
      </c>
      <c r="I782" s="28">
        <v>0</v>
      </c>
      <c r="J782" s="28">
        <v>0</v>
      </c>
      <c r="K782" s="28">
        <v>0</v>
      </c>
      <c r="L782" s="28">
        <v>0</v>
      </c>
      <c r="M782" s="28">
        <v>0</v>
      </c>
      <c r="N782" s="28">
        <v>0</v>
      </c>
      <c r="O782" s="28">
        <v>0</v>
      </c>
      <c r="P782" s="28">
        <v>0</v>
      </c>
      <c r="Q782" s="28">
        <v>0</v>
      </c>
      <c r="R782" s="28">
        <v>0</v>
      </c>
      <c r="S782" s="28">
        <v>0</v>
      </c>
      <c r="T782" s="28">
        <v>0</v>
      </c>
      <c r="U782" s="28">
        <v>0</v>
      </c>
      <c r="V782" s="28">
        <v>0</v>
      </c>
      <c r="W782" s="28">
        <v>0</v>
      </c>
      <c r="X782" s="28"/>
    </row>
    <row r="783" spans="1:24" x14ac:dyDescent="0.25">
      <c r="A783" s="37">
        <v>336</v>
      </c>
      <c r="B783" s="42" t="s">
        <v>85</v>
      </c>
      <c r="C783" s="28">
        <v>1</v>
      </c>
      <c r="D783" s="28">
        <v>1</v>
      </c>
      <c r="E783" s="28">
        <v>1</v>
      </c>
      <c r="F783" s="28">
        <v>1</v>
      </c>
      <c r="G783" s="28">
        <v>1</v>
      </c>
      <c r="H783" s="28">
        <v>1</v>
      </c>
      <c r="I783" s="28">
        <v>1</v>
      </c>
      <c r="J783" s="28">
        <v>1</v>
      </c>
      <c r="K783" s="28">
        <v>1</v>
      </c>
      <c r="L783" s="28">
        <v>1</v>
      </c>
      <c r="M783" s="28">
        <v>1</v>
      </c>
      <c r="N783" s="28">
        <v>1</v>
      </c>
      <c r="O783" s="28">
        <v>1</v>
      </c>
      <c r="P783" s="28">
        <v>1</v>
      </c>
      <c r="Q783" s="28">
        <v>1</v>
      </c>
      <c r="R783" s="28">
        <v>1</v>
      </c>
      <c r="S783" s="28">
        <v>1</v>
      </c>
      <c r="T783" s="28">
        <v>1</v>
      </c>
      <c r="U783" s="28">
        <v>1</v>
      </c>
      <c r="V783" s="28">
        <v>1</v>
      </c>
      <c r="W783" s="28">
        <v>1</v>
      </c>
      <c r="X783" s="28"/>
    </row>
    <row r="784" spans="1:24" x14ac:dyDescent="0.25">
      <c r="B784" s="42"/>
      <c r="C784" s="26"/>
      <c r="D784" s="26"/>
      <c r="E784" s="26"/>
      <c r="F784" s="26"/>
      <c r="G784" s="26"/>
      <c r="H784" s="26"/>
      <c r="I784" s="26"/>
      <c r="J784" s="26"/>
      <c r="K784" s="26"/>
      <c r="L784" s="26"/>
      <c r="M784" s="26"/>
      <c r="N784" s="26"/>
      <c r="O784" s="26"/>
      <c r="P784" s="26"/>
      <c r="Q784" s="26"/>
      <c r="R784" s="26"/>
      <c r="S784" s="26"/>
      <c r="T784" s="26"/>
      <c r="U784" s="26"/>
      <c r="V784" s="26"/>
      <c r="W784" s="26"/>
      <c r="X784" s="26"/>
    </row>
    <row r="785" spans="1:24" x14ac:dyDescent="0.25">
      <c r="A785" s="37">
        <v>339</v>
      </c>
      <c r="B785" s="42" t="s">
        <v>86</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A786" s="37">
        <v>340</v>
      </c>
      <c r="B786" s="42" t="s">
        <v>87</v>
      </c>
      <c r="C786" s="24">
        <v>0</v>
      </c>
      <c r="D786" s="24">
        <v>0</v>
      </c>
      <c r="E786" s="24">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row>
    <row r="787" spans="1:24" x14ac:dyDescent="0.25">
      <c r="B787" s="42"/>
      <c r="C787" s="26"/>
      <c r="D787" s="26"/>
      <c r="E787" s="26"/>
      <c r="F787" s="26"/>
      <c r="G787" s="26"/>
      <c r="H787" s="26"/>
      <c r="I787" s="26"/>
      <c r="J787" s="26"/>
      <c r="K787" s="26"/>
      <c r="L787" s="26"/>
      <c r="M787" s="26"/>
      <c r="N787" s="26"/>
      <c r="O787" s="26"/>
      <c r="P787" s="26"/>
      <c r="Q787" s="26"/>
      <c r="R787" s="26"/>
      <c r="S787" s="26"/>
      <c r="T787" s="26"/>
      <c r="U787" s="26"/>
      <c r="V787" s="26"/>
      <c r="W787" s="26"/>
      <c r="X787" s="26"/>
    </row>
    <row r="788" spans="1:24" x14ac:dyDescent="0.25">
      <c r="A788" s="37">
        <v>366</v>
      </c>
      <c r="B788" s="42" t="s">
        <v>88</v>
      </c>
      <c r="C788" s="36">
        <v>0</v>
      </c>
      <c r="D788" s="36">
        <v>0</v>
      </c>
      <c r="E788" s="36">
        <v>0</v>
      </c>
      <c r="F788" s="36">
        <v>0</v>
      </c>
      <c r="G788" s="36">
        <v>0</v>
      </c>
      <c r="H788" s="36">
        <v>0</v>
      </c>
      <c r="I788" s="36">
        <v>0</v>
      </c>
      <c r="J788" s="36">
        <v>0</v>
      </c>
      <c r="K788" s="36">
        <v>0</v>
      </c>
      <c r="L788" s="36">
        <v>0</v>
      </c>
      <c r="M788" s="36">
        <v>0</v>
      </c>
      <c r="N788" s="36">
        <v>0</v>
      </c>
      <c r="O788" s="36">
        <v>0</v>
      </c>
      <c r="P788" s="36">
        <v>0</v>
      </c>
      <c r="Q788" s="36">
        <v>0</v>
      </c>
      <c r="R788" s="36">
        <v>0</v>
      </c>
      <c r="S788" s="36">
        <v>0</v>
      </c>
      <c r="T788" s="36">
        <v>0</v>
      </c>
      <c r="U788" s="36">
        <v>0</v>
      </c>
      <c r="V788" s="36">
        <v>0</v>
      </c>
      <c r="W788" s="36">
        <v>0</v>
      </c>
      <c r="X788" s="36"/>
    </row>
    <row r="789" spans="1:24" x14ac:dyDescent="0.25">
      <c r="A789" s="37">
        <v>368</v>
      </c>
      <c r="B789" s="42" t="s">
        <v>89</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row>
    <row r="790" spans="1:24" x14ac:dyDescent="0.25">
      <c r="A790" s="37">
        <v>369</v>
      </c>
      <c r="B790" s="42" t="s">
        <v>90</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A791" s="37">
        <v>370</v>
      </c>
      <c r="B791" s="42" t="s">
        <v>91</v>
      </c>
      <c r="C791" s="28">
        <v>0</v>
      </c>
      <c r="D791" s="28">
        <v>0</v>
      </c>
      <c r="E791" s="28">
        <v>0</v>
      </c>
      <c r="F791" s="28">
        <v>0</v>
      </c>
      <c r="G791" s="28">
        <v>0</v>
      </c>
      <c r="H791" s="28">
        <v>0</v>
      </c>
      <c r="I791" s="28">
        <v>0</v>
      </c>
      <c r="J791" s="28">
        <v>0</v>
      </c>
      <c r="K791" s="28">
        <v>0</v>
      </c>
      <c r="L791" s="28">
        <v>0</v>
      </c>
      <c r="M791" s="28">
        <v>0</v>
      </c>
      <c r="N791" s="28">
        <v>0</v>
      </c>
      <c r="O791" s="28">
        <v>0</v>
      </c>
      <c r="P791" s="28">
        <v>0</v>
      </c>
      <c r="Q791" s="28">
        <v>0</v>
      </c>
      <c r="R791" s="28">
        <v>0</v>
      </c>
      <c r="S791" s="28">
        <v>0</v>
      </c>
      <c r="T791" s="28">
        <v>0</v>
      </c>
      <c r="U791" s="28">
        <v>0</v>
      </c>
      <c r="V791" s="28">
        <v>0</v>
      </c>
      <c r="W791" s="28">
        <v>0</v>
      </c>
      <c r="X791" s="28"/>
    </row>
    <row r="792" spans="1:24" x14ac:dyDescent="0.25">
      <c r="B792" s="42"/>
      <c r="C792" s="26"/>
      <c r="D792" s="26"/>
      <c r="E792" s="26"/>
      <c r="F792" s="26"/>
      <c r="G792" s="26"/>
      <c r="H792" s="26"/>
      <c r="I792" s="26"/>
      <c r="J792" s="26"/>
      <c r="K792" s="26"/>
      <c r="L792" s="26"/>
      <c r="M792" s="26"/>
      <c r="N792" s="26"/>
      <c r="O792" s="26"/>
      <c r="P792" s="26"/>
      <c r="Q792" s="26"/>
      <c r="R792" s="26"/>
      <c r="S792" s="26"/>
      <c r="T792" s="26"/>
      <c r="U792" s="26"/>
      <c r="V792" s="26"/>
      <c r="W792" s="26"/>
      <c r="X792" s="26"/>
    </row>
    <row r="793" spans="1:24" x14ac:dyDescent="0.25">
      <c r="A793" s="37">
        <v>380</v>
      </c>
      <c r="B793" s="42" t="s">
        <v>37</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row>
    <row r="794" spans="1:24" x14ac:dyDescent="0.25">
      <c r="A794" s="37">
        <v>381</v>
      </c>
      <c r="B794" s="42" t="s">
        <v>75</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382</v>
      </c>
      <c r="B795" s="42" t="s">
        <v>76</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6" spans="1:24" x14ac:dyDescent="0.25">
      <c r="A796" s="37">
        <v>383</v>
      </c>
      <c r="B796" s="42" t="s">
        <v>40</v>
      </c>
      <c r="C796" s="24">
        <v>0</v>
      </c>
      <c r="D796" s="24">
        <v>0</v>
      </c>
      <c r="E796" s="24">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row>
    <row r="798" spans="1:24" x14ac:dyDescent="0.25">
      <c r="A798" s="37">
        <v>1</v>
      </c>
      <c r="B798" s="42" t="s">
        <v>103</v>
      </c>
      <c r="C798" s="42" t="s">
        <v>103</v>
      </c>
      <c r="D798" s="42"/>
      <c r="E798" s="42"/>
      <c r="F798" s="42"/>
      <c r="G798" s="42"/>
      <c r="H798" s="42"/>
      <c r="I798" s="42"/>
      <c r="J798" s="42"/>
      <c r="K798" s="42"/>
      <c r="L798" s="42"/>
      <c r="M798" s="42"/>
      <c r="N798" s="42"/>
      <c r="O798" s="42"/>
      <c r="P798" s="42"/>
      <c r="Q798" s="42"/>
      <c r="R798" s="42"/>
      <c r="S798" s="42"/>
      <c r="T798" s="42"/>
      <c r="U798" s="42"/>
      <c r="V798" s="42"/>
      <c r="W798" s="42"/>
      <c r="X798" s="42"/>
    </row>
    <row r="799" spans="1:24" x14ac:dyDescent="0.25">
      <c r="A799" s="37">
        <v>283</v>
      </c>
      <c r="B799" s="42" t="s">
        <v>73</v>
      </c>
      <c r="C799" s="42">
        <v>2020</v>
      </c>
      <c r="D799" s="42">
        <v>2021</v>
      </c>
      <c r="E799" s="42">
        <v>2022</v>
      </c>
      <c r="F799" s="42">
        <v>2023</v>
      </c>
      <c r="G799" s="42">
        <v>2024</v>
      </c>
      <c r="H799" s="42">
        <v>2025</v>
      </c>
      <c r="I799" s="42">
        <v>2026</v>
      </c>
      <c r="J799" s="42">
        <v>2027</v>
      </c>
      <c r="K799" s="42">
        <v>2028</v>
      </c>
      <c r="L799" s="42">
        <v>2029</v>
      </c>
      <c r="M799" s="42">
        <v>2030</v>
      </c>
      <c r="N799" s="42">
        <v>2031</v>
      </c>
      <c r="O799" s="42">
        <v>2032</v>
      </c>
      <c r="P799" s="42">
        <v>2033</v>
      </c>
      <c r="Q799" s="42">
        <v>2034</v>
      </c>
      <c r="R799" s="42">
        <v>2035</v>
      </c>
      <c r="S799" s="42">
        <v>2036</v>
      </c>
      <c r="T799" s="42">
        <v>2037</v>
      </c>
      <c r="U799" s="42">
        <v>2038</v>
      </c>
      <c r="V799" s="42">
        <v>2039</v>
      </c>
      <c r="W799" s="42">
        <v>2040</v>
      </c>
      <c r="X799" s="42"/>
    </row>
    <row r="800" spans="1:24" x14ac:dyDescent="0.25">
      <c r="A800" s="37">
        <v>285</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row>
    <row r="801" spans="1:24" x14ac:dyDescent="0.25">
      <c r="A801" s="37">
        <v>287</v>
      </c>
      <c r="B801" s="42" t="s">
        <v>104</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289</v>
      </c>
      <c r="B802" s="42" t="s">
        <v>105</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299</v>
      </c>
      <c r="B803" s="42" t="s">
        <v>78</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301</v>
      </c>
      <c r="B804" s="42" t="s">
        <v>106</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A805" s="37">
        <v>303</v>
      </c>
      <c r="B805" s="42" t="s">
        <v>107</v>
      </c>
      <c r="C805" s="24">
        <v>0</v>
      </c>
      <c r="D805" s="24">
        <v>0</v>
      </c>
      <c r="E805" s="24">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row>
    <row r="806" spans="1:24" x14ac:dyDescent="0.25">
      <c r="B806" s="42"/>
      <c r="C806" s="26"/>
      <c r="D806" s="26"/>
      <c r="E806" s="26"/>
      <c r="F806" s="26"/>
      <c r="G806" s="26"/>
      <c r="H806" s="26"/>
      <c r="I806" s="26"/>
      <c r="J806" s="26"/>
      <c r="K806" s="26"/>
      <c r="L806" s="26"/>
      <c r="M806" s="26"/>
      <c r="N806" s="26"/>
      <c r="O806" s="26"/>
      <c r="P806" s="26"/>
      <c r="Q806" s="26"/>
      <c r="R806" s="26"/>
      <c r="S806" s="26"/>
      <c r="T806" s="26"/>
      <c r="U806" s="26"/>
      <c r="V806" s="26"/>
      <c r="W806" s="26"/>
      <c r="X806" s="26"/>
    </row>
    <row r="807" spans="1:24" x14ac:dyDescent="0.25">
      <c r="A807" s="37">
        <v>330</v>
      </c>
      <c r="B807" s="42" t="s">
        <v>82</v>
      </c>
      <c r="C807" s="36">
        <v>0</v>
      </c>
      <c r="D807" s="36">
        <v>0</v>
      </c>
      <c r="E807" s="36">
        <v>0</v>
      </c>
      <c r="F807" s="36">
        <v>0</v>
      </c>
      <c r="G807" s="36">
        <v>0</v>
      </c>
      <c r="H807" s="36">
        <v>0</v>
      </c>
      <c r="I807" s="36">
        <v>0</v>
      </c>
      <c r="J807" s="36">
        <v>0</v>
      </c>
      <c r="K807" s="36">
        <v>0</v>
      </c>
      <c r="L807" s="36">
        <v>0</v>
      </c>
      <c r="M807" s="36">
        <v>0</v>
      </c>
      <c r="N807" s="36">
        <v>0</v>
      </c>
      <c r="O807" s="36">
        <v>0</v>
      </c>
      <c r="P807" s="36">
        <v>0</v>
      </c>
      <c r="Q807" s="36">
        <v>0</v>
      </c>
      <c r="R807" s="36">
        <v>0</v>
      </c>
      <c r="S807" s="36">
        <v>0</v>
      </c>
      <c r="T807" s="36">
        <v>0</v>
      </c>
      <c r="U807" s="36">
        <v>0</v>
      </c>
      <c r="V807" s="36">
        <v>0</v>
      </c>
      <c r="W807" s="36">
        <v>0</v>
      </c>
      <c r="X807" s="36"/>
    </row>
    <row r="808" spans="1:24" x14ac:dyDescent="0.25">
      <c r="A808" s="37">
        <v>331</v>
      </c>
      <c r="B808" s="42" t="s">
        <v>83</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row>
    <row r="809" spans="1:24" x14ac:dyDescent="0.25">
      <c r="A809" s="37">
        <v>332</v>
      </c>
      <c r="B809" s="42" t="s">
        <v>84</v>
      </c>
      <c r="C809" s="28">
        <v>0</v>
      </c>
      <c r="D809" s="28">
        <v>0</v>
      </c>
      <c r="E809" s="28">
        <v>0</v>
      </c>
      <c r="F809" s="28">
        <v>0</v>
      </c>
      <c r="G809" s="28">
        <v>0</v>
      </c>
      <c r="H809" s="28">
        <v>0</v>
      </c>
      <c r="I809" s="28">
        <v>0</v>
      </c>
      <c r="J809" s="28">
        <v>0</v>
      </c>
      <c r="K809" s="28">
        <v>0</v>
      </c>
      <c r="L809" s="28">
        <v>0</v>
      </c>
      <c r="M809" s="28">
        <v>0</v>
      </c>
      <c r="N809" s="28">
        <v>0</v>
      </c>
      <c r="O809" s="28">
        <v>0</v>
      </c>
      <c r="P809" s="28">
        <v>0</v>
      </c>
      <c r="Q809" s="28">
        <v>0</v>
      </c>
      <c r="R809" s="28">
        <v>0</v>
      </c>
      <c r="S809" s="28">
        <v>0</v>
      </c>
      <c r="T809" s="28">
        <v>0</v>
      </c>
      <c r="U809" s="28">
        <v>0</v>
      </c>
      <c r="V809" s="28">
        <v>0</v>
      </c>
      <c r="W809" s="28">
        <v>0</v>
      </c>
      <c r="X809" s="28"/>
    </row>
    <row r="810" spans="1:24" x14ac:dyDescent="0.25">
      <c r="A810" s="37">
        <v>336</v>
      </c>
      <c r="B810" s="42" t="s">
        <v>85</v>
      </c>
      <c r="C810" s="28">
        <v>1</v>
      </c>
      <c r="D810" s="28">
        <v>1</v>
      </c>
      <c r="E810" s="28">
        <v>1</v>
      </c>
      <c r="F810" s="28">
        <v>1</v>
      </c>
      <c r="G810" s="28">
        <v>1</v>
      </c>
      <c r="H810" s="28">
        <v>1</v>
      </c>
      <c r="I810" s="28">
        <v>1</v>
      </c>
      <c r="J810" s="28">
        <v>1</v>
      </c>
      <c r="K810" s="28">
        <v>1</v>
      </c>
      <c r="L810" s="28">
        <v>1</v>
      </c>
      <c r="M810" s="28">
        <v>1</v>
      </c>
      <c r="N810" s="28">
        <v>1</v>
      </c>
      <c r="O810" s="28">
        <v>1</v>
      </c>
      <c r="P810" s="28">
        <v>1</v>
      </c>
      <c r="Q810" s="28">
        <v>1</v>
      </c>
      <c r="R810" s="28">
        <v>1</v>
      </c>
      <c r="S810" s="28">
        <v>1</v>
      </c>
      <c r="T810" s="28">
        <v>1</v>
      </c>
      <c r="U810" s="28">
        <v>1</v>
      </c>
      <c r="V810" s="28">
        <v>1</v>
      </c>
      <c r="W810" s="28">
        <v>1</v>
      </c>
      <c r="X810" s="28"/>
    </row>
    <row r="811" spans="1:24" x14ac:dyDescent="0.25">
      <c r="B811" s="42"/>
      <c r="C811" s="26"/>
      <c r="D811" s="26"/>
      <c r="E811" s="26"/>
      <c r="F811" s="26"/>
      <c r="G811" s="26"/>
      <c r="H811" s="26"/>
      <c r="I811" s="26"/>
      <c r="J811" s="26"/>
      <c r="K811" s="26"/>
      <c r="L811" s="26"/>
      <c r="M811" s="26"/>
      <c r="N811" s="26"/>
      <c r="O811" s="26"/>
      <c r="P811" s="26"/>
      <c r="Q811" s="26"/>
      <c r="R811" s="26"/>
      <c r="S811" s="26"/>
      <c r="T811" s="26"/>
      <c r="U811" s="26"/>
      <c r="V811" s="26"/>
      <c r="W811" s="26"/>
      <c r="X811" s="26"/>
    </row>
    <row r="812" spans="1:24" x14ac:dyDescent="0.25">
      <c r="A812" s="37">
        <v>339</v>
      </c>
      <c r="B812" s="42" t="s">
        <v>86</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A813" s="37">
        <v>340</v>
      </c>
      <c r="B813" s="42" t="s">
        <v>87</v>
      </c>
      <c r="C813" s="24">
        <v>0</v>
      </c>
      <c r="D813" s="24">
        <v>0</v>
      </c>
      <c r="E813" s="24">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row>
    <row r="814" spans="1:24" x14ac:dyDescent="0.25">
      <c r="B814" s="42"/>
      <c r="C814" s="26"/>
      <c r="D814" s="26"/>
      <c r="E814" s="26"/>
      <c r="F814" s="26"/>
      <c r="G814" s="26"/>
      <c r="H814" s="26"/>
      <c r="I814" s="26"/>
      <c r="J814" s="26"/>
      <c r="K814" s="26"/>
      <c r="L814" s="26"/>
      <c r="M814" s="26"/>
      <c r="N814" s="26"/>
      <c r="O814" s="26"/>
      <c r="P814" s="26"/>
      <c r="Q814" s="26"/>
      <c r="R814" s="26"/>
      <c r="S814" s="26"/>
      <c r="T814" s="26"/>
      <c r="U814" s="26"/>
      <c r="V814" s="26"/>
      <c r="W814" s="26"/>
      <c r="X814" s="26"/>
    </row>
    <row r="815" spans="1:24" x14ac:dyDescent="0.25">
      <c r="A815" s="37">
        <v>366</v>
      </c>
      <c r="B815" s="42" t="s">
        <v>88</v>
      </c>
      <c r="C815" s="36">
        <v>0</v>
      </c>
      <c r="D815" s="36">
        <v>0</v>
      </c>
      <c r="E815" s="36">
        <v>0</v>
      </c>
      <c r="F815" s="36">
        <v>0</v>
      </c>
      <c r="G815" s="36">
        <v>0</v>
      </c>
      <c r="H815" s="36">
        <v>0</v>
      </c>
      <c r="I815" s="36">
        <v>0</v>
      </c>
      <c r="J815" s="36">
        <v>0</v>
      </c>
      <c r="K815" s="36">
        <v>0</v>
      </c>
      <c r="L815" s="36">
        <v>0</v>
      </c>
      <c r="M815" s="36">
        <v>0</v>
      </c>
      <c r="N815" s="36">
        <v>0</v>
      </c>
      <c r="O815" s="36">
        <v>0</v>
      </c>
      <c r="P815" s="36">
        <v>0</v>
      </c>
      <c r="Q815" s="36">
        <v>0</v>
      </c>
      <c r="R815" s="36">
        <v>0</v>
      </c>
      <c r="S815" s="36">
        <v>0</v>
      </c>
      <c r="T815" s="36">
        <v>0</v>
      </c>
      <c r="U815" s="36">
        <v>0</v>
      </c>
      <c r="V815" s="36">
        <v>0</v>
      </c>
      <c r="W815" s="36">
        <v>0</v>
      </c>
      <c r="X815" s="36"/>
    </row>
    <row r="816" spans="1:24" x14ac:dyDescent="0.25">
      <c r="A816" s="37">
        <v>368</v>
      </c>
      <c r="B816" s="42" t="s">
        <v>89</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row>
    <row r="817" spans="1:24" x14ac:dyDescent="0.25">
      <c r="A817" s="37">
        <v>369</v>
      </c>
      <c r="B817" s="42" t="s">
        <v>90</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A818" s="37">
        <v>370</v>
      </c>
      <c r="B818" s="42" t="s">
        <v>91</v>
      </c>
      <c r="C818" s="28">
        <v>0</v>
      </c>
      <c r="D818" s="28">
        <v>0</v>
      </c>
      <c r="E818" s="28">
        <v>0</v>
      </c>
      <c r="F818" s="28">
        <v>0</v>
      </c>
      <c r="G818" s="28">
        <v>0</v>
      </c>
      <c r="H818" s="28">
        <v>0</v>
      </c>
      <c r="I818" s="28">
        <v>0</v>
      </c>
      <c r="J818" s="28">
        <v>0</v>
      </c>
      <c r="K818" s="28">
        <v>0</v>
      </c>
      <c r="L818" s="28">
        <v>0</v>
      </c>
      <c r="M818" s="28">
        <v>0</v>
      </c>
      <c r="N818" s="28">
        <v>0</v>
      </c>
      <c r="O818" s="28">
        <v>0</v>
      </c>
      <c r="P818" s="28">
        <v>0</v>
      </c>
      <c r="Q818" s="28">
        <v>0</v>
      </c>
      <c r="R818" s="28">
        <v>0</v>
      </c>
      <c r="S818" s="28">
        <v>0</v>
      </c>
      <c r="T818" s="28">
        <v>0</v>
      </c>
      <c r="U818" s="28">
        <v>0</v>
      </c>
      <c r="V818" s="28">
        <v>0</v>
      </c>
      <c r="W818" s="28">
        <v>0</v>
      </c>
      <c r="X818" s="28"/>
    </row>
    <row r="819" spans="1:24" x14ac:dyDescent="0.25">
      <c r="B819" s="42"/>
      <c r="C819" s="26"/>
      <c r="D819" s="26"/>
      <c r="E819" s="26"/>
      <c r="F819" s="26"/>
      <c r="G819" s="26"/>
      <c r="H819" s="26"/>
      <c r="I819" s="26"/>
      <c r="J819" s="26"/>
      <c r="K819" s="26"/>
      <c r="L819" s="26"/>
      <c r="M819" s="26"/>
      <c r="N819" s="26"/>
      <c r="O819" s="26"/>
      <c r="P819" s="26"/>
      <c r="Q819" s="26"/>
      <c r="R819" s="26"/>
      <c r="S819" s="26"/>
      <c r="T819" s="26"/>
      <c r="U819" s="26"/>
      <c r="V819" s="26"/>
      <c r="W819" s="26"/>
      <c r="X819" s="26"/>
    </row>
    <row r="820" spans="1:24" x14ac:dyDescent="0.25">
      <c r="A820" s="37">
        <v>380</v>
      </c>
      <c r="B820" s="42" t="s">
        <v>37</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row>
    <row r="821" spans="1:24" x14ac:dyDescent="0.25">
      <c r="A821" s="37">
        <v>381</v>
      </c>
      <c r="B821" s="42" t="s">
        <v>75</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382</v>
      </c>
      <c r="B822" s="42" t="s">
        <v>76</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3" spans="1:24" x14ac:dyDescent="0.25">
      <c r="A823" s="37">
        <v>383</v>
      </c>
      <c r="B823" s="42" t="s">
        <v>40</v>
      </c>
      <c r="C823" s="24">
        <v>0</v>
      </c>
      <c r="D823" s="24">
        <v>0</v>
      </c>
      <c r="E823" s="24">
        <v>0</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row>
    <row r="825" spans="1:24" x14ac:dyDescent="0.25">
      <c r="A825" s="37">
        <v>1</v>
      </c>
      <c r="B825" s="42" t="s">
        <v>103</v>
      </c>
      <c r="C825" s="42" t="s">
        <v>103</v>
      </c>
      <c r="D825" s="42"/>
      <c r="E825" s="42"/>
      <c r="F825" s="42"/>
      <c r="G825" s="42"/>
      <c r="H825" s="42"/>
      <c r="I825" s="42"/>
      <c r="J825" s="42"/>
      <c r="K825" s="42"/>
      <c r="L825" s="42"/>
      <c r="M825" s="42"/>
      <c r="N825" s="42"/>
      <c r="O825" s="42"/>
      <c r="P825" s="42"/>
      <c r="Q825" s="42"/>
      <c r="R825" s="42"/>
      <c r="S825" s="42"/>
      <c r="T825" s="42"/>
      <c r="U825" s="42"/>
      <c r="V825" s="42"/>
      <c r="W825" s="42"/>
      <c r="X825" s="42"/>
    </row>
    <row r="826" spans="1:24" x14ac:dyDescent="0.25">
      <c r="A826" s="37">
        <v>283</v>
      </c>
      <c r="B826" s="42" t="s">
        <v>73</v>
      </c>
      <c r="C826" s="42">
        <v>2020</v>
      </c>
      <c r="D826" s="42">
        <v>2021</v>
      </c>
      <c r="E826" s="42">
        <v>2022</v>
      </c>
      <c r="F826" s="42">
        <v>2023</v>
      </c>
      <c r="G826" s="42">
        <v>2024</v>
      </c>
      <c r="H826" s="42">
        <v>2025</v>
      </c>
      <c r="I826" s="42">
        <v>2026</v>
      </c>
      <c r="J826" s="42">
        <v>2027</v>
      </c>
      <c r="K826" s="42">
        <v>2028</v>
      </c>
      <c r="L826" s="42">
        <v>2029</v>
      </c>
      <c r="M826" s="42">
        <v>2030</v>
      </c>
      <c r="N826" s="42">
        <v>2031</v>
      </c>
      <c r="O826" s="42">
        <v>2032</v>
      </c>
      <c r="P826" s="42">
        <v>2033</v>
      </c>
      <c r="Q826" s="42">
        <v>2034</v>
      </c>
      <c r="R826" s="42">
        <v>2035</v>
      </c>
      <c r="S826" s="42">
        <v>2036</v>
      </c>
      <c r="T826" s="42">
        <v>2037</v>
      </c>
      <c r="U826" s="42">
        <v>2038</v>
      </c>
      <c r="V826" s="42">
        <v>2039</v>
      </c>
      <c r="W826" s="42">
        <v>2040</v>
      </c>
      <c r="X826" s="42"/>
    </row>
    <row r="827" spans="1:24" x14ac:dyDescent="0.25">
      <c r="A827" s="37">
        <v>285</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row>
    <row r="828" spans="1:24" x14ac:dyDescent="0.25">
      <c r="A828" s="37">
        <v>287</v>
      </c>
      <c r="B828" s="42" t="s">
        <v>104</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289</v>
      </c>
      <c r="B829" s="42" t="s">
        <v>105</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299</v>
      </c>
      <c r="B830" s="42" t="s">
        <v>78</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301</v>
      </c>
      <c r="B831" s="42" t="s">
        <v>106</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A832" s="37">
        <v>303</v>
      </c>
      <c r="B832" s="42" t="s">
        <v>107</v>
      </c>
      <c r="C832" s="24">
        <v>0</v>
      </c>
      <c r="D832" s="24">
        <v>0</v>
      </c>
      <c r="E832" s="24">
        <v>0</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row>
    <row r="833" spans="1:24" x14ac:dyDescent="0.25">
      <c r="B833" s="42"/>
      <c r="C833" s="26"/>
      <c r="D833" s="26"/>
      <c r="E833" s="26"/>
      <c r="F833" s="26"/>
      <c r="G833" s="26"/>
      <c r="H833" s="26"/>
      <c r="I833" s="26"/>
      <c r="J833" s="26"/>
      <c r="K833" s="26"/>
      <c r="L833" s="26"/>
      <c r="M833" s="26"/>
      <c r="N833" s="26"/>
      <c r="O833" s="26"/>
      <c r="P833" s="26"/>
      <c r="Q833" s="26"/>
      <c r="R833" s="26"/>
      <c r="S833" s="26"/>
      <c r="T833" s="26"/>
      <c r="U833" s="26"/>
      <c r="V833" s="26"/>
      <c r="W833" s="26"/>
      <c r="X833" s="26"/>
    </row>
    <row r="834" spans="1:24" x14ac:dyDescent="0.25">
      <c r="A834" s="37">
        <v>330</v>
      </c>
      <c r="B834" s="42" t="s">
        <v>82</v>
      </c>
      <c r="C834" s="36">
        <v>0</v>
      </c>
      <c r="D834" s="36">
        <v>0</v>
      </c>
      <c r="E834" s="36">
        <v>0</v>
      </c>
      <c r="F834" s="36">
        <v>0</v>
      </c>
      <c r="G834" s="36">
        <v>0</v>
      </c>
      <c r="H834" s="36">
        <v>0</v>
      </c>
      <c r="I834" s="36">
        <v>0</v>
      </c>
      <c r="J834" s="36">
        <v>0</v>
      </c>
      <c r="K834" s="36">
        <v>0</v>
      </c>
      <c r="L834" s="36">
        <v>0</v>
      </c>
      <c r="M834" s="36">
        <v>0</v>
      </c>
      <c r="N834" s="36">
        <v>0</v>
      </c>
      <c r="O834" s="36">
        <v>0</v>
      </c>
      <c r="P834" s="36">
        <v>0</v>
      </c>
      <c r="Q834" s="36">
        <v>0</v>
      </c>
      <c r="R834" s="36">
        <v>0</v>
      </c>
      <c r="S834" s="36">
        <v>0</v>
      </c>
      <c r="T834" s="36">
        <v>0</v>
      </c>
      <c r="U834" s="36">
        <v>0</v>
      </c>
      <c r="V834" s="36">
        <v>0</v>
      </c>
      <c r="W834" s="36">
        <v>0</v>
      </c>
      <c r="X834" s="36"/>
    </row>
    <row r="835" spans="1:24" x14ac:dyDescent="0.25">
      <c r="A835" s="37">
        <v>331</v>
      </c>
      <c r="B835" s="42" t="s">
        <v>83</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row>
    <row r="836" spans="1:24" x14ac:dyDescent="0.25">
      <c r="A836" s="37">
        <v>332</v>
      </c>
      <c r="B836" s="42" t="s">
        <v>84</v>
      </c>
      <c r="C836" s="28">
        <v>0</v>
      </c>
      <c r="D836" s="28">
        <v>0</v>
      </c>
      <c r="E836" s="28">
        <v>0</v>
      </c>
      <c r="F836" s="28">
        <v>0</v>
      </c>
      <c r="G836" s="28">
        <v>0</v>
      </c>
      <c r="H836" s="28">
        <v>0</v>
      </c>
      <c r="I836" s="28">
        <v>0</v>
      </c>
      <c r="J836" s="28">
        <v>0</v>
      </c>
      <c r="K836" s="28">
        <v>0</v>
      </c>
      <c r="L836" s="28">
        <v>0</v>
      </c>
      <c r="M836" s="28">
        <v>0</v>
      </c>
      <c r="N836" s="28">
        <v>0</v>
      </c>
      <c r="O836" s="28">
        <v>0</v>
      </c>
      <c r="P836" s="28">
        <v>0</v>
      </c>
      <c r="Q836" s="28">
        <v>0</v>
      </c>
      <c r="R836" s="28">
        <v>0</v>
      </c>
      <c r="S836" s="28">
        <v>0</v>
      </c>
      <c r="T836" s="28">
        <v>0</v>
      </c>
      <c r="U836" s="28">
        <v>0</v>
      </c>
      <c r="V836" s="28">
        <v>0</v>
      </c>
      <c r="W836" s="28">
        <v>0</v>
      </c>
      <c r="X836" s="28"/>
    </row>
    <row r="837" spans="1:24" x14ac:dyDescent="0.25">
      <c r="A837" s="37">
        <v>336</v>
      </c>
      <c r="B837" s="42" t="s">
        <v>85</v>
      </c>
      <c r="C837" s="28">
        <v>1</v>
      </c>
      <c r="D837" s="28">
        <v>1</v>
      </c>
      <c r="E837" s="28">
        <v>1</v>
      </c>
      <c r="F837" s="28">
        <v>1</v>
      </c>
      <c r="G837" s="28">
        <v>1</v>
      </c>
      <c r="H837" s="28">
        <v>1</v>
      </c>
      <c r="I837" s="28">
        <v>1</v>
      </c>
      <c r="J837" s="28">
        <v>1</v>
      </c>
      <c r="K837" s="28">
        <v>1</v>
      </c>
      <c r="L837" s="28">
        <v>1</v>
      </c>
      <c r="M837" s="28">
        <v>1</v>
      </c>
      <c r="N837" s="28">
        <v>1</v>
      </c>
      <c r="O837" s="28">
        <v>1</v>
      </c>
      <c r="P837" s="28">
        <v>1</v>
      </c>
      <c r="Q837" s="28">
        <v>1</v>
      </c>
      <c r="R837" s="28">
        <v>1</v>
      </c>
      <c r="S837" s="28">
        <v>1</v>
      </c>
      <c r="T837" s="28">
        <v>1</v>
      </c>
      <c r="U837" s="28">
        <v>1</v>
      </c>
      <c r="V837" s="28">
        <v>1</v>
      </c>
      <c r="W837" s="28">
        <v>1</v>
      </c>
      <c r="X837" s="28"/>
    </row>
    <row r="838" spans="1:24" x14ac:dyDescent="0.25">
      <c r="B838" s="42"/>
      <c r="C838" s="26"/>
      <c r="D838" s="26"/>
      <c r="E838" s="26"/>
      <c r="F838" s="26"/>
      <c r="G838" s="26"/>
      <c r="H838" s="26"/>
      <c r="I838" s="26"/>
      <c r="J838" s="26"/>
      <c r="K838" s="26"/>
      <c r="L838" s="26"/>
      <c r="M838" s="26"/>
      <c r="N838" s="26"/>
      <c r="O838" s="26"/>
      <c r="P838" s="26"/>
      <c r="Q838" s="26"/>
      <c r="R838" s="26"/>
      <c r="S838" s="26"/>
      <c r="T838" s="26"/>
      <c r="U838" s="26"/>
      <c r="V838" s="26"/>
      <c r="W838" s="26"/>
      <c r="X838" s="26"/>
    </row>
    <row r="839" spans="1:24" x14ac:dyDescent="0.25">
      <c r="A839" s="37">
        <v>339</v>
      </c>
      <c r="B839" s="42" t="s">
        <v>86</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A840" s="37">
        <v>340</v>
      </c>
      <c r="B840" s="42" t="s">
        <v>87</v>
      </c>
      <c r="C840" s="24">
        <v>0</v>
      </c>
      <c r="D840" s="24">
        <v>0</v>
      </c>
      <c r="E840" s="24">
        <v>0</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row>
    <row r="841" spans="1:24" x14ac:dyDescent="0.25">
      <c r="B841" s="42"/>
      <c r="C841" s="26"/>
      <c r="D841" s="26"/>
      <c r="E841" s="26"/>
      <c r="F841" s="26"/>
      <c r="G841" s="26"/>
      <c r="H841" s="26"/>
      <c r="I841" s="26"/>
      <c r="J841" s="26"/>
      <c r="K841" s="26"/>
      <c r="L841" s="26"/>
      <c r="M841" s="26"/>
      <c r="N841" s="26"/>
      <c r="O841" s="26"/>
      <c r="P841" s="26"/>
      <c r="Q841" s="26"/>
      <c r="R841" s="26"/>
      <c r="S841" s="26"/>
      <c r="T841" s="26"/>
      <c r="U841" s="26"/>
      <c r="V841" s="26"/>
      <c r="W841" s="26"/>
      <c r="X841" s="26"/>
    </row>
    <row r="842" spans="1:24" x14ac:dyDescent="0.25">
      <c r="A842" s="37">
        <v>366</v>
      </c>
      <c r="B842" s="42" t="s">
        <v>88</v>
      </c>
      <c r="C842" s="36">
        <v>0</v>
      </c>
      <c r="D842" s="36">
        <v>0</v>
      </c>
      <c r="E842" s="36">
        <v>0</v>
      </c>
      <c r="F842" s="36">
        <v>0</v>
      </c>
      <c r="G842" s="36">
        <v>0</v>
      </c>
      <c r="H842" s="36">
        <v>0</v>
      </c>
      <c r="I842" s="36">
        <v>0</v>
      </c>
      <c r="J842" s="36">
        <v>0</v>
      </c>
      <c r="K842" s="36">
        <v>0</v>
      </c>
      <c r="L842" s="36">
        <v>0</v>
      </c>
      <c r="M842" s="36">
        <v>0</v>
      </c>
      <c r="N842" s="36">
        <v>0</v>
      </c>
      <c r="O842" s="36">
        <v>0</v>
      </c>
      <c r="P842" s="36">
        <v>0</v>
      </c>
      <c r="Q842" s="36">
        <v>0</v>
      </c>
      <c r="R842" s="36">
        <v>0</v>
      </c>
      <c r="S842" s="36">
        <v>0</v>
      </c>
      <c r="T842" s="36">
        <v>0</v>
      </c>
      <c r="U842" s="36">
        <v>0</v>
      </c>
      <c r="V842" s="36">
        <v>0</v>
      </c>
      <c r="W842" s="36">
        <v>0</v>
      </c>
      <c r="X842" s="36"/>
    </row>
    <row r="843" spans="1:24" x14ac:dyDescent="0.25">
      <c r="A843" s="37">
        <v>368</v>
      </c>
      <c r="B843" s="42" t="s">
        <v>89</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row>
    <row r="844" spans="1:24" x14ac:dyDescent="0.25">
      <c r="A844" s="37">
        <v>369</v>
      </c>
      <c r="B844" s="42" t="s">
        <v>90</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A845" s="37">
        <v>370</v>
      </c>
      <c r="B845" s="42" t="s">
        <v>91</v>
      </c>
      <c r="C845" s="28">
        <v>0</v>
      </c>
      <c r="D845" s="28">
        <v>0</v>
      </c>
      <c r="E845" s="28">
        <v>0</v>
      </c>
      <c r="F845" s="28">
        <v>0</v>
      </c>
      <c r="G845" s="28">
        <v>0</v>
      </c>
      <c r="H845" s="28">
        <v>0</v>
      </c>
      <c r="I845" s="28">
        <v>0</v>
      </c>
      <c r="J845" s="28">
        <v>0</v>
      </c>
      <c r="K845" s="28">
        <v>0</v>
      </c>
      <c r="L845" s="28">
        <v>0</v>
      </c>
      <c r="M845" s="28">
        <v>0</v>
      </c>
      <c r="N845" s="28">
        <v>0</v>
      </c>
      <c r="O845" s="28">
        <v>0</v>
      </c>
      <c r="P845" s="28">
        <v>0</v>
      </c>
      <c r="Q845" s="28">
        <v>0</v>
      </c>
      <c r="R845" s="28">
        <v>0</v>
      </c>
      <c r="S845" s="28">
        <v>0</v>
      </c>
      <c r="T845" s="28">
        <v>0</v>
      </c>
      <c r="U845" s="28">
        <v>0</v>
      </c>
      <c r="V845" s="28">
        <v>0</v>
      </c>
      <c r="W845" s="28">
        <v>0</v>
      </c>
      <c r="X845" s="28"/>
    </row>
    <row r="846" spans="1:24" x14ac:dyDescent="0.25">
      <c r="B846" s="42"/>
      <c r="C846" s="26"/>
      <c r="D846" s="26"/>
      <c r="E846" s="26"/>
      <c r="F846" s="26"/>
      <c r="G846" s="26"/>
      <c r="H846" s="26"/>
      <c r="I846" s="26"/>
      <c r="J846" s="26"/>
      <c r="K846" s="26"/>
      <c r="L846" s="26"/>
      <c r="M846" s="26"/>
      <c r="N846" s="26"/>
      <c r="O846" s="26"/>
      <c r="P846" s="26"/>
      <c r="Q846" s="26"/>
      <c r="R846" s="26"/>
      <c r="S846" s="26"/>
      <c r="T846" s="26"/>
      <c r="U846" s="26"/>
      <c r="V846" s="26"/>
      <c r="W846" s="26"/>
      <c r="X846" s="26"/>
    </row>
    <row r="847" spans="1:24" x14ac:dyDescent="0.25">
      <c r="A847" s="37">
        <v>380</v>
      </c>
      <c r="B847" s="42" t="s">
        <v>37</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row>
    <row r="848" spans="1:24" x14ac:dyDescent="0.25">
      <c r="A848" s="37">
        <v>381</v>
      </c>
      <c r="B848" s="42" t="s">
        <v>75</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382</v>
      </c>
      <c r="B849" s="42" t="s">
        <v>76</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0" spans="1:24" x14ac:dyDescent="0.25">
      <c r="A850" s="37">
        <v>383</v>
      </c>
      <c r="B850" s="42" t="s">
        <v>40</v>
      </c>
      <c r="C850" s="24">
        <v>0</v>
      </c>
      <c r="D850" s="24">
        <v>0</v>
      </c>
      <c r="E850" s="24">
        <v>0</v>
      </c>
      <c r="F850" s="24">
        <v>0</v>
      </c>
      <c r="G850" s="24">
        <v>0</v>
      </c>
      <c r="H850" s="24">
        <v>0</v>
      </c>
      <c r="I850" s="24">
        <v>0</v>
      </c>
      <c r="J850" s="24">
        <v>0</v>
      </c>
      <c r="K850" s="24">
        <v>0</v>
      </c>
      <c r="L850" s="24">
        <v>0</v>
      </c>
      <c r="M850" s="24">
        <v>0</v>
      </c>
      <c r="N850" s="24">
        <v>0</v>
      </c>
      <c r="O850" s="24">
        <v>0</v>
      </c>
      <c r="P850" s="24">
        <v>0</v>
      </c>
      <c r="Q850" s="24">
        <v>0</v>
      </c>
      <c r="R850" s="24">
        <v>0</v>
      </c>
      <c r="S850" s="24">
        <v>0</v>
      </c>
      <c r="T850" s="24">
        <v>0</v>
      </c>
      <c r="U850" s="24">
        <v>0</v>
      </c>
      <c r="V850" s="24">
        <v>0</v>
      </c>
      <c r="W850" s="24">
        <v>0</v>
      </c>
      <c r="X850" s="24"/>
    </row>
    <row r="852" spans="1:24" x14ac:dyDescent="0.25">
      <c r="A852" s="37">
        <v>1</v>
      </c>
      <c r="B852" s="42" t="s">
        <v>103</v>
      </c>
      <c r="C852" s="42" t="s">
        <v>103</v>
      </c>
      <c r="D852" s="42"/>
      <c r="E852" s="42"/>
      <c r="F852" s="42"/>
      <c r="G852" s="42"/>
      <c r="H852" s="42"/>
      <c r="I852" s="42"/>
      <c r="J852" s="42"/>
      <c r="K852" s="42"/>
      <c r="L852" s="42"/>
      <c r="M852" s="42"/>
      <c r="N852" s="42"/>
      <c r="O852" s="42"/>
      <c r="P852" s="42"/>
      <c r="Q852" s="42"/>
      <c r="R852" s="42"/>
      <c r="S852" s="42"/>
      <c r="T852" s="42"/>
      <c r="U852" s="42"/>
      <c r="V852" s="42"/>
      <c r="W852" s="42"/>
      <c r="X852" s="42"/>
    </row>
    <row r="853" spans="1:24" x14ac:dyDescent="0.25">
      <c r="A853" s="37">
        <v>283</v>
      </c>
      <c r="B853" s="42" t="s">
        <v>73</v>
      </c>
      <c r="C853" s="42">
        <v>2020</v>
      </c>
      <c r="D853" s="42">
        <v>2021</v>
      </c>
      <c r="E853" s="42">
        <v>2022</v>
      </c>
      <c r="F853" s="42">
        <v>2023</v>
      </c>
      <c r="G853" s="42">
        <v>2024</v>
      </c>
      <c r="H853" s="42">
        <v>2025</v>
      </c>
      <c r="I853" s="42">
        <v>2026</v>
      </c>
      <c r="J853" s="42">
        <v>2027</v>
      </c>
      <c r="K853" s="42">
        <v>2028</v>
      </c>
      <c r="L853" s="42">
        <v>2029</v>
      </c>
      <c r="M853" s="42">
        <v>2030</v>
      </c>
      <c r="N853" s="42">
        <v>2031</v>
      </c>
      <c r="O853" s="42">
        <v>2032</v>
      </c>
      <c r="P853" s="42">
        <v>2033</v>
      </c>
      <c r="Q853" s="42">
        <v>2034</v>
      </c>
      <c r="R853" s="42">
        <v>2035</v>
      </c>
      <c r="S853" s="42">
        <v>2036</v>
      </c>
      <c r="T853" s="42">
        <v>2037</v>
      </c>
      <c r="U853" s="42">
        <v>2038</v>
      </c>
      <c r="V853" s="42">
        <v>2039</v>
      </c>
      <c r="W853" s="42">
        <v>2040</v>
      </c>
      <c r="X853" s="42"/>
    </row>
    <row r="854" spans="1:24" x14ac:dyDescent="0.25">
      <c r="A854" s="37">
        <v>285</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row>
    <row r="855" spans="1:24" x14ac:dyDescent="0.25">
      <c r="A855" s="37">
        <v>287</v>
      </c>
      <c r="B855" s="42" t="s">
        <v>104</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289</v>
      </c>
      <c r="B856" s="42" t="s">
        <v>105</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299</v>
      </c>
      <c r="B857" s="42" t="s">
        <v>78</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301</v>
      </c>
      <c r="B858" s="42" t="s">
        <v>106</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A859" s="37">
        <v>303</v>
      </c>
      <c r="B859" s="42" t="s">
        <v>107</v>
      </c>
      <c r="C859" s="24">
        <v>0</v>
      </c>
      <c r="D859" s="24">
        <v>0</v>
      </c>
      <c r="E859" s="24">
        <v>0</v>
      </c>
      <c r="F859" s="24">
        <v>0</v>
      </c>
      <c r="G859" s="24">
        <v>0</v>
      </c>
      <c r="H859" s="24">
        <v>0</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row>
    <row r="860" spans="1:24" x14ac:dyDescent="0.25">
      <c r="B860" s="42"/>
      <c r="C860" s="26"/>
      <c r="D860" s="26"/>
      <c r="E860" s="26"/>
      <c r="F860" s="26"/>
      <c r="G860" s="26"/>
      <c r="H860" s="26"/>
      <c r="I860" s="26"/>
      <c r="J860" s="26"/>
      <c r="K860" s="26"/>
      <c r="L860" s="26"/>
      <c r="M860" s="26"/>
      <c r="N860" s="26"/>
      <c r="O860" s="26"/>
      <c r="P860" s="26"/>
      <c r="Q860" s="26"/>
      <c r="R860" s="26"/>
      <c r="S860" s="26"/>
      <c r="T860" s="26"/>
      <c r="U860" s="26"/>
      <c r="V860" s="26"/>
      <c r="W860" s="26"/>
      <c r="X860" s="26"/>
    </row>
    <row r="861" spans="1:24" x14ac:dyDescent="0.25">
      <c r="A861" s="37">
        <v>330</v>
      </c>
      <c r="B861" s="42" t="s">
        <v>82</v>
      </c>
      <c r="C861" s="36">
        <v>0</v>
      </c>
      <c r="D861" s="36">
        <v>0</v>
      </c>
      <c r="E861" s="36">
        <v>0</v>
      </c>
      <c r="F861" s="36">
        <v>0</v>
      </c>
      <c r="G861" s="36">
        <v>0</v>
      </c>
      <c r="H861" s="36">
        <v>0</v>
      </c>
      <c r="I861" s="36">
        <v>0</v>
      </c>
      <c r="J861" s="36">
        <v>0</v>
      </c>
      <c r="K861" s="36">
        <v>0</v>
      </c>
      <c r="L861" s="36">
        <v>0</v>
      </c>
      <c r="M861" s="36">
        <v>0</v>
      </c>
      <c r="N861" s="36">
        <v>0</v>
      </c>
      <c r="O861" s="36">
        <v>0</v>
      </c>
      <c r="P861" s="36">
        <v>0</v>
      </c>
      <c r="Q861" s="36">
        <v>0</v>
      </c>
      <c r="R861" s="36">
        <v>0</v>
      </c>
      <c r="S861" s="36">
        <v>0</v>
      </c>
      <c r="T861" s="36">
        <v>0</v>
      </c>
      <c r="U861" s="36">
        <v>0</v>
      </c>
      <c r="V861" s="36">
        <v>0</v>
      </c>
      <c r="W861" s="36">
        <v>0</v>
      </c>
      <c r="X861" s="36"/>
    </row>
    <row r="862" spans="1:24" x14ac:dyDescent="0.25">
      <c r="A862" s="37">
        <v>331</v>
      </c>
      <c r="B862" s="42" t="s">
        <v>83</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row>
    <row r="863" spans="1:24" x14ac:dyDescent="0.25">
      <c r="A863" s="37">
        <v>332</v>
      </c>
      <c r="B863" s="42" t="s">
        <v>84</v>
      </c>
      <c r="C863" s="28">
        <v>0</v>
      </c>
      <c r="D863" s="28">
        <v>0</v>
      </c>
      <c r="E863" s="28">
        <v>0</v>
      </c>
      <c r="F863" s="28">
        <v>0</v>
      </c>
      <c r="G863" s="28">
        <v>0</v>
      </c>
      <c r="H863" s="28">
        <v>0</v>
      </c>
      <c r="I863" s="28">
        <v>0</v>
      </c>
      <c r="J863" s="28">
        <v>0</v>
      </c>
      <c r="K863" s="28">
        <v>0</v>
      </c>
      <c r="L863" s="28">
        <v>0</v>
      </c>
      <c r="M863" s="28">
        <v>0</v>
      </c>
      <c r="N863" s="28">
        <v>0</v>
      </c>
      <c r="O863" s="28">
        <v>0</v>
      </c>
      <c r="P863" s="28">
        <v>0</v>
      </c>
      <c r="Q863" s="28">
        <v>0</v>
      </c>
      <c r="R863" s="28">
        <v>0</v>
      </c>
      <c r="S863" s="28">
        <v>0</v>
      </c>
      <c r="T863" s="28">
        <v>0</v>
      </c>
      <c r="U863" s="28">
        <v>0</v>
      </c>
      <c r="V863" s="28">
        <v>0</v>
      </c>
      <c r="W863" s="28">
        <v>0</v>
      </c>
      <c r="X863" s="28"/>
    </row>
    <row r="864" spans="1:24" x14ac:dyDescent="0.25">
      <c r="A864" s="37">
        <v>336</v>
      </c>
      <c r="B864" s="42" t="s">
        <v>85</v>
      </c>
      <c r="C864" s="28">
        <v>1</v>
      </c>
      <c r="D864" s="28">
        <v>1</v>
      </c>
      <c r="E864" s="28">
        <v>1</v>
      </c>
      <c r="F864" s="28">
        <v>1</v>
      </c>
      <c r="G864" s="28">
        <v>1</v>
      </c>
      <c r="H864" s="28">
        <v>1</v>
      </c>
      <c r="I864" s="28">
        <v>1</v>
      </c>
      <c r="J864" s="28">
        <v>1</v>
      </c>
      <c r="K864" s="28">
        <v>1</v>
      </c>
      <c r="L864" s="28">
        <v>1</v>
      </c>
      <c r="M864" s="28">
        <v>1</v>
      </c>
      <c r="N864" s="28">
        <v>1</v>
      </c>
      <c r="O864" s="28">
        <v>1</v>
      </c>
      <c r="P864" s="28">
        <v>1</v>
      </c>
      <c r="Q864" s="28">
        <v>1</v>
      </c>
      <c r="R864" s="28">
        <v>1</v>
      </c>
      <c r="S864" s="28">
        <v>1</v>
      </c>
      <c r="T864" s="28">
        <v>1</v>
      </c>
      <c r="U864" s="28">
        <v>1</v>
      </c>
      <c r="V864" s="28">
        <v>1</v>
      </c>
      <c r="W864" s="28">
        <v>1</v>
      </c>
      <c r="X864" s="28"/>
    </row>
    <row r="865" spans="1:24" x14ac:dyDescent="0.25">
      <c r="B865" s="42"/>
      <c r="C865" s="26"/>
      <c r="D865" s="26"/>
      <c r="E865" s="26"/>
      <c r="F865" s="26"/>
      <c r="G865" s="26"/>
      <c r="H865" s="26"/>
      <c r="I865" s="26"/>
      <c r="J865" s="26"/>
      <c r="K865" s="26"/>
      <c r="L865" s="26"/>
      <c r="M865" s="26"/>
      <c r="N865" s="26"/>
      <c r="O865" s="26"/>
      <c r="P865" s="26"/>
      <c r="Q865" s="26"/>
      <c r="R865" s="26"/>
      <c r="S865" s="26"/>
      <c r="T865" s="26"/>
      <c r="U865" s="26"/>
      <c r="V865" s="26"/>
      <c r="W865" s="26"/>
      <c r="X865" s="26"/>
    </row>
    <row r="866" spans="1:24" x14ac:dyDescent="0.25">
      <c r="A866" s="37">
        <v>339</v>
      </c>
      <c r="B866" s="42" t="s">
        <v>86</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A867" s="37">
        <v>340</v>
      </c>
      <c r="B867" s="42" t="s">
        <v>87</v>
      </c>
      <c r="C867" s="24">
        <v>0</v>
      </c>
      <c r="D867" s="24">
        <v>0</v>
      </c>
      <c r="E867" s="24">
        <v>0</v>
      </c>
      <c r="F867" s="24">
        <v>0</v>
      </c>
      <c r="G867" s="24">
        <v>0</v>
      </c>
      <c r="H867" s="24">
        <v>0</v>
      </c>
      <c r="I867" s="24">
        <v>0</v>
      </c>
      <c r="J867" s="24">
        <v>0</v>
      </c>
      <c r="K867" s="24">
        <v>0</v>
      </c>
      <c r="L867" s="24">
        <v>0</v>
      </c>
      <c r="M867" s="24">
        <v>0</v>
      </c>
      <c r="N867" s="24">
        <v>0</v>
      </c>
      <c r="O867" s="24">
        <v>0</v>
      </c>
      <c r="P867" s="24">
        <v>0</v>
      </c>
      <c r="Q867" s="24">
        <v>0</v>
      </c>
      <c r="R867" s="24">
        <v>0</v>
      </c>
      <c r="S867" s="24">
        <v>0</v>
      </c>
      <c r="T867" s="24">
        <v>0</v>
      </c>
      <c r="U867" s="24">
        <v>0</v>
      </c>
      <c r="V867" s="24">
        <v>0</v>
      </c>
      <c r="W867" s="24">
        <v>0</v>
      </c>
      <c r="X867" s="24"/>
    </row>
    <row r="868" spans="1:24" x14ac:dyDescent="0.25">
      <c r="B868" s="42"/>
      <c r="C868" s="26"/>
      <c r="D868" s="26"/>
      <c r="E868" s="26"/>
      <c r="F868" s="26"/>
      <c r="G868" s="26"/>
      <c r="H868" s="26"/>
      <c r="I868" s="26"/>
      <c r="J868" s="26"/>
      <c r="K868" s="26"/>
      <c r="L868" s="26"/>
      <c r="M868" s="26"/>
      <c r="N868" s="26"/>
      <c r="O868" s="26"/>
      <c r="P868" s="26"/>
      <c r="Q868" s="26"/>
      <c r="R868" s="26"/>
      <c r="S868" s="26"/>
      <c r="T868" s="26"/>
      <c r="U868" s="26"/>
      <c r="V868" s="26"/>
      <c r="W868" s="26"/>
      <c r="X868" s="26"/>
    </row>
    <row r="869" spans="1:24" x14ac:dyDescent="0.25">
      <c r="A869" s="37">
        <v>366</v>
      </c>
      <c r="B869" s="42" t="s">
        <v>88</v>
      </c>
      <c r="C869" s="36">
        <v>0</v>
      </c>
      <c r="D869" s="36">
        <v>0</v>
      </c>
      <c r="E869" s="36">
        <v>0</v>
      </c>
      <c r="F869" s="36">
        <v>0</v>
      </c>
      <c r="G869" s="36">
        <v>0</v>
      </c>
      <c r="H869" s="36">
        <v>0</v>
      </c>
      <c r="I869" s="36">
        <v>0</v>
      </c>
      <c r="J869" s="36">
        <v>0</v>
      </c>
      <c r="K869" s="36">
        <v>0</v>
      </c>
      <c r="L869" s="36">
        <v>0</v>
      </c>
      <c r="M869" s="36">
        <v>0</v>
      </c>
      <c r="N869" s="36">
        <v>0</v>
      </c>
      <c r="O869" s="36">
        <v>0</v>
      </c>
      <c r="P869" s="36">
        <v>0</v>
      </c>
      <c r="Q869" s="36">
        <v>0</v>
      </c>
      <c r="R869" s="36">
        <v>0</v>
      </c>
      <c r="S869" s="36">
        <v>0</v>
      </c>
      <c r="T869" s="36">
        <v>0</v>
      </c>
      <c r="U869" s="36">
        <v>0</v>
      </c>
      <c r="V869" s="36">
        <v>0</v>
      </c>
      <c r="W869" s="36">
        <v>0</v>
      </c>
      <c r="X869" s="36"/>
    </row>
    <row r="870" spans="1:24" x14ac:dyDescent="0.25">
      <c r="A870" s="37">
        <v>368</v>
      </c>
      <c r="B870" s="42" t="s">
        <v>89</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row>
    <row r="871" spans="1:24" x14ac:dyDescent="0.25">
      <c r="A871" s="37">
        <v>369</v>
      </c>
      <c r="B871" s="42" t="s">
        <v>90</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A872" s="37">
        <v>370</v>
      </c>
      <c r="B872" s="42" t="s">
        <v>91</v>
      </c>
      <c r="C872" s="28">
        <v>0</v>
      </c>
      <c r="D872" s="28">
        <v>0</v>
      </c>
      <c r="E872" s="28">
        <v>0</v>
      </c>
      <c r="F872" s="28">
        <v>0</v>
      </c>
      <c r="G872" s="28">
        <v>0</v>
      </c>
      <c r="H872" s="28">
        <v>0</v>
      </c>
      <c r="I872" s="28">
        <v>0</v>
      </c>
      <c r="J872" s="28">
        <v>0</v>
      </c>
      <c r="K872" s="28">
        <v>0</v>
      </c>
      <c r="L872" s="28">
        <v>0</v>
      </c>
      <c r="M872" s="28">
        <v>0</v>
      </c>
      <c r="N872" s="28">
        <v>0</v>
      </c>
      <c r="O872" s="28">
        <v>0</v>
      </c>
      <c r="P872" s="28">
        <v>0</v>
      </c>
      <c r="Q872" s="28">
        <v>0</v>
      </c>
      <c r="R872" s="28">
        <v>0</v>
      </c>
      <c r="S872" s="28">
        <v>0</v>
      </c>
      <c r="T872" s="28">
        <v>0</v>
      </c>
      <c r="U872" s="28">
        <v>0</v>
      </c>
      <c r="V872" s="28">
        <v>0</v>
      </c>
      <c r="W872" s="28">
        <v>0</v>
      </c>
      <c r="X872" s="28"/>
    </row>
    <row r="873" spans="1:24" x14ac:dyDescent="0.25">
      <c r="B873" s="42"/>
      <c r="C873" s="26"/>
      <c r="D873" s="26"/>
      <c r="E873" s="26"/>
      <c r="F873" s="26"/>
      <c r="G873" s="26"/>
      <c r="H873" s="26"/>
      <c r="I873" s="26"/>
      <c r="J873" s="26"/>
      <c r="K873" s="26"/>
      <c r="L873" s="26"/>
      <c r="M873" s="26"/>
      <c r="N873" s="26"/>
      <c r="O873" s="26"/>
      <c r="P873" s="26"/>
      <c r="Q873" s="26"/>
      <c r="R873" s="26"/>
      <c r="S873" s="26"/>
      <c r="T873" s="26"/>
      <c r="U873" s="26"/>
      <c r="V873" s="26"/>
      <c r="W873" s="26"/>
      <c r="X873" s="26"/>
    </row>
    <row r="874" spans="1:24" x14ac:dyDescent="0.25">
      <c r="A874" s="37">
        <v>380</v>
      </c>
      <c r="B874" s="42" t="s">
        <v>37</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row>
    <row r="875" spans="1:24" x14ac:dyDescent="0.25">
      <c r="A875" s="37">
        <v>381</v>
      </c>
      <c r="B875" s="42" t="s">
        <v>75</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362</v>
      </c>
      <c r="B876" s="42" t="s">
        <v>76</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c r="V876" s="24"/>
      <c r="W876" s="24"/>
      <c r="X876" s="24"/>
    </row>
    <row r="877" spans="1:24" x14ac:dyDescent="0.25">
      <c r="A877" s="37">
        <v>363</v>
      </c>
      <c r="B877" s="42" t="s">
        <v>40</v>
      </c>
      <c r="C877" s="24">
        <v>0</v>
      </c>
      <c r="D877" s="24">
        <v>0</v>
      </c>
      <c r="E877" s="24">
        <v>0</v>
      </c>
      <c r="F877" s="24">
        <v>0</v>
      </c>
      <c r="G877" s="24">
        <v>0</v>
      </c>
      <c r="H877" s="24">
        <v>0</v>
      </c>
      <c r="I877" s="24">
        <v>0</v>
      </c>
      <c r="J877" s="24">
        <v>0</v>
      </c>
      <c r="K877" s="24">
        <v>0</v>
      </c>
      <c r="L877" s="24">
        <v>0</v>
      </c>
      <c r="M877" s="24">
        <v>0</v>
      </c>
      <c r="N877" s="24">
        <v>0</v>
      </c>
      <c r="O877" s="24">
        <v>0</v>
      </c>
      <c r="P877" s="24">
        <v>0</v>
      </c>
      <c r="Q877" s="24">
        <v>0</v>
      </c>
      <c r="R877" s="24">
        <v>0</v>
      </c>
      <c r="S877" s="24">
        <v>0</v>
      </c>
      <c r="T877" s="24">
        <v>0</v>
      </c>
      <c r="U877" s="24"/>
      <c r="V877" s="24"/>
      <c r="W877" s="24"/>
      <c r="X877" s="24"/>
    </row>
    <row r="879" spans="1:24" x14ac:dyDescent="0.25">
      <c r="A879" s="37">
        <v>1</v>
      </c>
      <c r="B879" s="42" t="s">
        <v>103</v>
      </c>
      <c r="C879" s="42" t="s">
        <v>103</v>
      </c>
      <c r="D879" s="42"/>
      <c r="E879" s="42"/>
      <c r="F879" s="42"/>
      <c r="G879" s="42"/>
      <c r="H879" s="42"/>
      <c r="I879" s="42"/>
      <c r="J879" s="42"/>
      <c r="K879" s="42"/>
      <c r="L879" s="42"/>
      <c r="M879" s="42"/>
      <c r="N879" s="42"/>
      <c r="O879" s="42"/>
      <c r="P879" s="42"/>
      <c r="Q879" s="42"/>
      <c r="R879" s="42"/>
      <c r="S879" s="42"/>
      <c r="T879" s="42"/>
      <c r="U879" s="42"/>
      <c r="V879" s="42"/>
      <c r="W879" s="42"/>
      <c r="X879" s="42"/>
    </row>
    <row r="880" spans="1:24" x14ac:dyDescent="0.25">
      <c r="A880" s="37">
        <v>283</v>
      </c>
      <c r="B880" s="42" t="s">
        <v>73</v>
      </c>
      <c r="C880" s="42">
        <v>2020</v>
      </c>
      <c r="D880" s="42">
        <v>2021</v>
      </c>
      <c r="E880" s="42">
        <v>2022</v>
      </c>
      <c r="F880" s="42">
        <v>2023</v>
      </c>
      <c r="G880" s="42">
        <v>2024</v>
      </c>
      <c r="H880" s="42">
        <v>2025</v>
      </c>
      <c r="I880" s="42">
        <v>2026</v>
      </c>
      <c r="J880" s="42">
        <v>2027</v>
      </c>
      <c r="K880" s="42">
        <v>2028</v>
      </c>
      <c r="L880" s="42">
        <v>2029</v>
      </c>
      <c r="M880" s="42">
        <v>2030</v>
      </c>
      <c r="N880" s="42">
        <v>2031</v>
      </c>
      <c r="O880" s="42">
        <v>2032</v>
      </c>
      <c r="P880" s="42">
        <v>2033</v>
      </c>
      <c r="Q880" s="42">
        <v>2034</v>
      </c>
      <c r="R880" s="42">
        <v>2035</v>
      </c>
      <c r="S880" s="42">
        <v>2036</v>
      </c>
      <c r="T880" s="42">
        <v>2037</v>
      </c>
      <c r="U880" s="42"/>
      <c r="V880" s="42"/>
      <c r="W880" s="42"/>
      <c r="X880" s="42"/>
    </row>
    <row r="881" spans="1:24" x14ac:dyDescent="0.25">
      <c r="A881" s="37">
        <v>284</v>
      </c>
      <c r="B881" s="42" t="s">
        <v>74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c r="V881" s="24"/>
      <c r="W881" s="24"/>
      <c r="X881" s="24"/>
    </row>
    <row r="882" spans="1:24" x14ac:dyDescent="0.25">
      <c r="A882" s="37">
        <v>286</v>
      </c>
      <c r="B882" s="42">
        <v>0</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c r="V882" s="24"/>
      <c r="W882" s="24"/>
      <c r="X882" s="24"/>
    </row>
    <row r="883" spans="1:24" x14ac:dyDescent="0.25">
      <c r="A883" s="37">
        <v>288</v>
      </c>
      <c r="B883" s="42" t="s">
        <v>77</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c r="V883" s="24"/>
      <c r="W883" s="24"/>
      <c r="X883" s="24"/>
    </row>
    <row r="884" spans="1:24" x14ac:dyDescent="0.25">
      <c r="A884" s="37">
        <v>299</v>
      </c>
      <c r="B884" s="42" t="s">
        <v>78</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c r="V884" s="24"/>
      <c r="W884" s="24"/>
      <c r="X884" s="24"/>
    </row>
    <row r="885" spans="1:24" x14ac:dyDescent="0.25">
      <c r="A885" s="37">
        <v>300</v>
      </c>
      <c r="B885" s="42" t="s">
        <v>80</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c r="V885" s="24"/>
      <c r="W885" s="24"/>
      <c r="X885" s="24"/>
    </row>
    <row r="886" spans="1:24" x14ac:dyDescent="0.25">
      <c r="A886" s="37">
        <v>302</v>
      </c>
      <c r="B886" s="42" t="s">
        <v>81</v>
      </c>
      <c r="C886" s="24">
        <v>0</v>
      </c>
      <c r="D886" s="24">
        <v>0</v>
      </c>
      <c r="E886" s="24">
        <v>0</v>
      </c>
      <c r="F886" s="24">
        <v>0</v>
      </c>
      <c r="G886" s="24">
        <v>0</v>
      </c>
      <c r="H886" s="24">
        <v>0</v>
      </c>
      <c r="I886" s="24">
        <v>0</v>
      </c>
      <c r="J886" s="24">
        <v>0</v>
      </c>
      <c r="K886" s="24">
        <v>0</v>
      </c>
      <c r="L886" s="24">
        <v>0</v>
      </c>
      <c r="M886" s="24">
        <v>0</v>
      </c>
      <c r="N886" s="24">
        <v>0</v>
      </c>
      <c r="O886" s="24">
        <v>0</v>
      </c>
      <c r="P886" s="24">
        <v>0</v>
      </c>
      <c r="Q886" s="24">
        <v>0</v>
      </c>
      <c r="R886" s="24">
        <v>0</v>
      </c>
      <c r="S886" s="24">
        <v>0</v>
      </c>
      <c r="T886" s="24">
        <v>0</v>
      </c>
      <c r="U886" s="24"/>
      <c r="V886" s="24"/>
      <c r="W886" s="24"/>
      <c r="X886" s="24"/>
    </row>
    <row r="887" spans="1:24" x14ac:dyDescent="0.25">
      <c r="B887" s="42"/>
      <c r="C887" s="26"/>
      <c r="D887" s="26"/>
      <c r="E887" s="26"/>
      <c r="F887" s="26"/>
      <c r="G887" s="26"/>
      <c r="H887" s="26"/>
      <c r="I887" s="26"/>
      <c r="J887" s="26"/>
      <c r="K887" s="26"/>
      <c r="L887" s="26"/>
      <c r="M887" s="26"/>
      <c r="N887" s="26"/>
      <c r="O887" s="26"/>
      <c r="P887" s="26"/>
      <c r="Q887" s="26"/>
      <c r="R887" s="26"/>
      <c r="S887" s="26"/>
      <c r="T887" s="26"/>
      <c r="U887" s="26"/>
      <c r="V887" s="26"/>
      <c r="W887" s="26"/>
      <c r="X887" s="26"/>
    </row>
    <row r="888" spans="1:24" x14ac:dyDescent="0.25">
      <c r="A888" s="37">
        <v>314</v>
      </c>
      <c r="B888" s="42" t="s">
        <v>121</v>
      </c>
      <c r="C888" s="36">
        <v>0</v>
      </c>
      <c r="D888" s="36">
        <v>0</v>
      </c>
      <c r="E888" s="36">
        <v>0</v>
      </c>
      <c r="F888" s="36">
        <v>0</v>
      </c>
      <c r="G888" s="36">
        <v>0</v>
      </c>
      <c r="H888" s="36">
        <v>0</v>
      </c>
      <c r="I888" s="36">
        <v>0</v>
      </c>
      <c r="J888" s="36">
        <v>0</v>
      </c>
      <c r="K888" s="36">
        <v>0</v>
      </c>
      <c r="L888" s="36">
        <v>0</v>
      </c>
      <c r="M888" s="36">
        <v>0</v>
      </c>
      <c r="N888" s="36">
        <v>0</v>
      </c>
      <c r="O888" s="36">
        <v>0</v>
      </c>
      <c r="P888" s="36">
        <v>0</v>
      </c>
      <c r="Q888" s="36">
        <v>0</v>
      </c>
      <c r="R888" s="36">
        <v>0</v>
      </c>
      <c r="S888" s="36">
        <v>0</v>
      </c>
      <c r="T888" s="36">
        <v>0</v>
      </c>
      <c r="U888" s="36"/>
      <c r="V888" s="36"/>
      <c r="W888" s="36"/>
      <c r="X888" s="36"/>
    </row>
    <row r="889" spans="1:24" x14ac:dyDescent="0.25">
      <c r="A889" s="37">
        <v>315</v>
      </c>
      <c r="B889" s="42" t="s">
        <v>122</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c r="V889" s="28"/>
      <c r="W889" s="28"/>
      <c r="X889" s="28"/>
    </row>
    <row r="890" spans="1:24" x14ac:dyDescent="0.25">
      <c r="A890" s="37">
        <v>316</v>
      </c>
      <c r="B890" s="42" t="s">
        <v>123</v>
      </c>
      <c r="C890" s="28">
        <v>0</v>
      </c>
      <c r="D890" s="28">
        <v>0</v>
      </c>
      <c r="E890" s="28">
        <v>0</v>
      </c>
      <c r="F890" s="28">
        <v>0</v>
      </c>
      <c r="G890" s="28">
        <v>0</v>
      </c>
      <c r="H890" s="28">
        <v>0</v>
      </c>
      <c r="I890" s="28">
        <v>0</v>
      </c>
      <c r="J890" s="28">
        <v>0</v>
      </c>
      <c r="K890" s="28">
        <v>0</v>
      </c>
      <c r="L890" s="28">
        <v>0</v>
      </c>
      <c r="M890" s="28">
        <v>0</v>
      </c>
      <c r="N890" s="28">
        <v>0</v>
      </c>
      <c r="O890" s="28">
        <v>0</v>
      </c>
      <c r="P890" s="28">
        <v>0</v>
      </c>
      <c r="Q890" s="28">
        <v>0</v>
      </c>
      <c r="R890" s="28">
        <v>0</v>
      </c>
      <c r="S890" s="28">
        <v>0</v>
      </c>
      <c r="T890" s="28">
        <v>0</v>
      </c>
      <c r="U890" s="28"/>
      <c r="V890" s="28"/>
      <c r="W890" s="28"/>
      <c r="X890" s="28"/>
    </row>
    <row r="891" spans="1:24" x14ac:dyDescent="0.25">
      <c r="A891" s="37">
        <v>321</v>
      </c>
      <c r="B891" s="42" t="s">
        <v>124</v>
      </c>
      <c r="C891" s="28">
        <v>1</v>
      </c>
      <c r="D891" s="28">
        <v>1</v>
      </c>
      <c r="E891" s="28">
        <v>1</v>
      </c>
      <c r="F891" s="28">
        <v>1</v>
      </c>
      <c r="G891" s="28">
        <v>1</v>
      </c>
      <c r="H891" s="28">
        <v>1</v>
      </c>
      <c r="I891" s="28">
        <v>1</v>
      </c>
      <c r="J891" s="28">
        <v>1</v>
      </c>
      <c r="K891" s="28">
        <v>1</v>
      </c>
      <c r="L891" s="28">
        <v>1</v>
      </c>
      <c r="M891" s="28">
        <v>1</v>
      </c>
      <c r="N891" s="28">
        <v>1</v>
      </c>
      <c r="O891" s="28">
        <v>1</v>
      </c>
      <c r="P891" s="28">
        <v>1</v>
      </c>
      <c r="Q891" s="28">
        <v>1</v>
      </c>
      <c r="R891" s="28">
        <v>1</v>
      </c>
      <c r="S891" s="28">
        <v>1</v>
      </c>
      <c r="T891" s="28">
        <v>1</v>
      </c>
      <c r="U891" s="28"/>
      <c r="V891" s="28"/>
      <c r="W891" s="28"/>
      <c r="X891" s="28"/>
    </row>
    <row r="892" spans="1:24" x14ac:dyDescent="0.25">
      <c r="B892" s="42"/>
      <c r="C892" s="26"/>
      <c r="D892" s="26"/>
      <c r="E892" s="26"/>
      <c r="F892" s="26"/>
      <c r="G892" s="26"/>
      <c r="H892" s="26"/>
      <c r="I892" s="26"/>
      <c r="J892" s="26"/>
      <c r="K892" s="26"/>
      <c r="L892" s="26"/>
      <c r="M892" s="26"/>
      <c r="N892" s="26"/>
      <c r="O892" s="26"/>
      <c r="P892" s="26"/>
      <c r="Q892" s="26"/>
      <c r="R892" s="26"/>
      <c r="S892" s="26"/>
      <c r="T892" s="26"/>
      <c r="U892" s="26"/>
      <c r="V892" s="26"/>
      <c r="W892" s="26"/>
      <c r="X892" s="26"/>
    </row>
    <row r="893" spans="1:24" x14ac:dyDescent="0.25">
      <c r="A893" s="37">
        <v>324</v>
      </c>
      <c r="B893" s="42" t="s">
        <v>125</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c r="V893" s="24"/>
      <c r="W893" s="24"/>
      <c r="X893" s="24"/>
    </row>
    <row r="894" spans="1:24" x14ac:dyDescent="0.25">
      <c r="A894" s="37">
        <v>325</v>
      </c>
      <c r="B894" s="42" t="s">
        <v>126</v>
      </c>
      <c r="C894" s="24">
        <v>0</v>
      </c>
      <c r="D894" s="24">
        <v>0</v>
      </c>
      <c r="E894" s="24">
        <v>0</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c r="V894" s="24"/>
      <c r="W894" s="24"/>
      <c r="X894" s="24"/>
    </row>
    <row r="895" spans="1:24" x14ac:dyDescent="0.25">
      <c r="B895" s="42"/>
      <c r="C895" s="26"/>
      <c r="D895" s="26"/>
      <c r="E895" s="26"/>
      <c r="F895" s="26"/>
      <c r="G895" s="26"/>
      <c r="H895" s="26"/>
      <c r="I895" s="26"/>
      <c r="J895" s="26"/>
      <c r="K895" s="26"/>
      <c r="L895" s="26"/>
      <c r="M895" s="26"/>
      <c r="N895" s="26"/>
      <c r="O895" s="26"/>
      <c r="P895" s="26"/>
      <c r="Q895" s="26"/>
      <c r="R895" s="26"/>
      <c r="S895" s="26"/>
      <c r="T895" s="26"/>
      <c r="U895" s="26"/>
      <c r="V895" s="26"/>
      <c r="W895" s="26"/>
      <c r="X895" s="26"/>
    </row>
    <row r="896" spans="1:24" x14ac:dyDescent="0.25">
      <c r="A896" s="37">
        <v>346</v>
      </c>
      <c r="B896" s="42" t="s">
        <v>127</v>
      </c>
      <c r="C896" s="36">
        <v>0</v>
      </c>
      <c r="D896" s="36">
        <v>0</v>
      </c>
      <c r="E896" s="36">
        <v>0</v>
      </c>
      <c r="F896" s="36">
        <v>0</v>
      </c>
      <c r="G896" s="36">
        <v>0</v>
      </c>
      <c r="H896" s="36">
        <v>0</v>
      </c>
      <c r="I896" s="36">
        <v>0</v>
      </c>
      <c r="J896" s="36">
        <v>0</v>
      </c>
      <c r="K896" s="36">
        <v>0</v>
      </c>
      <c r="L896" s="36">
        <v>0</v>
      </c>
      <c r="M896" s="36">
        <v>0</v>
      </c>
      <c r="N896" s="36">
        <v>0</v>
      </c>
      <c r="O896" s="36">
        <v>0</v>
      </c>
      <c r="P896" s="36">
        <v>0</v>
      </c>
      <c r="Q896" s="36">
        <v>0</v>
      </c>
      <c r="R896" s="36">
        <v>0</v>
      </c>
      <c r="S896" s="36">
        <v>0</v>
      </c>
      <c r="T896" s="36">
        <v>0</v>
      </c>
      <c r="U896" s="36"/>
      <c r="V896" s="36"/>
      <c r="W896" s="36"/>
      <c r="X896" s="36"/>
    </row>
    <row r="897" spans="1:24" x14ac:dyDescent="0.25">
      <c r="A897" s="37">
        <v>348</v>
      </c>
      <c r="B897" s="42" t="s">
        <v>128</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c r="V897" s="28"/>
      <c r="W897" s="28"/>
      <c r="X897" s="28"/>
    </row>
    <row r="898" spans="1:24" x14ac:dyDescent="0.25">
      <c r="A898" s="37">
        <v>349</v>
      </c>
      <c r="B898" s="42" t="s">
        <v>129</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c r="V898" s="28"/>
      <c r="W898" s="28"/>
      <c r="X898" s="28"/>
    </row>
    <row r="899" spans="1:24" x14ac:dyDescent="0.25">
      <c r="A899" s="37">
        <v>350</v>
      </c>
      <c r="B899" s="42" t="s">
        <v>91</v>
      </c>
      <c r="C899" s="28">
        <v>0</v>
      </c>
      <c r="D899" s="28">
        <v>0</v>
      </c>
      <c r="E899" s="28">
        <v>0</v>
      </c>
      <c r="F899" s="28">
        <v>0</v>
      </c>
      <c r="G899" s="28">
        <v>0</v>
      </c>
      <c r="H899" s="28">
        <v>0</v>
      </c>
      <c r="I899" s="28">
        <v>0</v>
      </c>
      <c r="J899" s="28">
        <v>0</v>
      </c>
      <c r="K899" s="28">
        <v>0</v>
      </c>
      <c r="L899" s="28">
        <v>0</v>
      </c>
      <c r="M899" s="28">
        <v>0</v>
      </c>
      <c r="N899" s="28">
        <v>0</v>
      </c>
      <c r="O899" s="28">
        <v>0</v>
      </c>
      <c r="P899" s="28">
        <v>0</v>
      </c>
      <c r="Q899" s="28">
        <v>0</v>
      </c>
      <c r="R899" s="28">
        <v>0</v>
      </c>
      <c r="S899" s="28">
        <v>0</v>
      </c>
      <c r="T899" s="28">
        <v>0</v>
      </c>
      <c r="U899" s="28"/>
      <c r="V899" s="28"/>
      <c r="W899" s="28"/>
      <c r="X899" s="28"/>
    </row>
    <row r="900" spans="1:24" x14ac:dyDescent="0.25">
      <c r="B900" s="42"/>
      <c r="C900" s="26"/>
      <c r="D900" s="26"/>
      <c r="E900" s="26"/>
      <c r="F900" s="26"/>
      <c r="G900" s="26"/>
      <c r="H900" s="26"/>
      <c r="I900" s="26"/>
      <c r="J900" s="26"/>
      <c r="K900" s="26"/>
      <c r="L900" s="26"/>
      <c r="M900" s="26"/>
      <c r="N900" s="26"/>
      <c r="O900" s="26"/>
      <c r="P900" s="26"/>
      <c r="Q900" s="26"/>
      <c r="R900" s="26"/>
      <c r="S900" s="26"/>
      <c r="T900" s="26"/>
      <c r="U900" s="26"/>
      <c r="V900" s="26"/>
      <c r="W900" s="26"/>
      <c r="X900" s="26"/>
    </row>
    <row r="901" spans="1:24" x14ac:dyDescent="0.25">
      <c r="A901" s="37">
        <v>360</v>
      </c>
      <c r="B901" s="42" t="s">
        <v>37</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c r="V901" s="24"/>
      <c r="W901" s="24"/>
      <c r="X901" s="24"/>
    </row>
    <row r="902" spans="1:24" x14ac:dyDescent="0.25">
      <c r="A902" s="37">
        <v>361</v>
      </c>
      <c r="B902" s="42" t="s">
        <v>75</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c r="V902" s="24"/>
      <c r="W902" s="24"/>
      <c r="X902" s="24"/>
    </row>
    <row r="903" spans="1:24" x14ac:dyDescent="0.25">
      <c r="A903" s="37">
        <v>362</v>
      </c>
      <c r="B903" s="42" t="s">
        <v>76</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c r="V903" s="24"/>
      <c r="W903" s="24"/>
      <c r="X903" s="24"/>
    </row>
    <row r="904" spans="1:24" x14ac:dyDescent="0.25">
      <c r="A904" s="37">
        <v>363</v>
      </c>
      <c r="B904" s="42" t="s">
        <v>40</v>
      </c>
      <c r="C904" s="24">
        <v>0</v>
      </c>
      <c r="D904" s="24">
        <v>0</v>
      </c>
      <c r="E904" s="24">
        <v>0</v>
      </c>
      <c r="F904" s="24">
        <v>0</v>
      </c>
      <c r="G904" s="24">
        <v>0</v>
      </c>
      <c r="H904" s="24">
        <v>0</v>
      </c>
      <c r="I904" s="24">
        <v>0</v>
      </c>
      <c r="J904" s="24">
        <v>0</v>
      </c>
      <c r="K904" s="24">
        <v>0</v>
      </c>
      <c r="L904" s="24">
        <v>0</v>
      </c>
      <c r="M904" s="24">
        <v>0</v>
      </c>
      <c r="N904" s="24">
        <v>0</v>
      </c>
      <c r="O904" s="24">
        <v>0</v>
      </c>
      <c r="P904" s="24">
        <v>0</v>
      </c>
      <c r="Q904" s="24">
        <v>0</v>
      </c>
      <c r="R904" s="24">
        <v>0</v>
      </c>
      <c r="S904" s="24">
        <v>0</v>
      </c>
      <c r="T904" s="24">
        <v>0</v>
      </c>
      <c r="U904" s="24"/>
      <c r="V904" s="24"/>
      <c r="W904" s="24"/>
      <c r="X904" s="24"/>
    </row>
    <row r="906" spans="1:24" x14ac:dyDescent="0.25">
      <c r="A906" s="37">
        <v>1</v>
      </c>
      <c r="B906" s="42" t="s">
        <v>103</v>
      </c>
      <c r="C906" s="42" t="s">
        <v>103</v>
      </c>
      <c r="D906" s="42"/>
      <c r="E906" s="42"/>
      <c r="F906" s="42"/>
      <c r="G906" s="42"/>
      <c r="H906" s="42"/>
      <c r="I906" s="42"/>
      <c r="J906" s="42"/>
      <c r="K906" s="42"/>
      <c r="L906" s="42"/>
      <c r="M906" s="42"/>
      <c r="N906" s="42"/>
      <c r="O906" s="42"/>
      <c r="P906" s="42"/>
      <c r="Q906" s="42"/>
      <c r="R906" s="42"/>
      <c r="S906" s="42"/>
      <c r="T906" s="42"/>
      <c r="U906" s="42"/>
      <c r="V906" s="42"/>
      <c r="W906" s="42"/>
      <c r="X906" s="42"/>
    </row>
    <row r="907" spans="1:24" x14ac:dyDescent="0.25">
      <c r="A907" s="37">
        <v>283</v>
      </c>
      <c r="B907" s="42" t="s">
        <v>73</v>
      </c>
      <c r="C907" s="42">
        <v>2020</v>
      </c>
      <c r="D907" s="42">
        <v>2021</v>
      </c>
      <c r="E907" s="42">
        <v>2022</v>
      </c>
      <c r="F907" s="42">
        <v>2023</v>
      </c>
      <c r="G907" s="42">
        <v>2024</v>
      </c>
      <c r="H907" s="42">
        <v>2025</v>
      </c>
      <c r="I907" s="42">
        <v>2026</v>
      </c>
      <c r="J907" s="42">
        <v>2027</v>
      </c>
      <c r="K907" s="42">
        <v>2028</v>
      </c>
      <c r="L907" s="42">
        <v>2029</v>
      </c>
      <c r="M907" s="42">
        <v>2030</v>
      </c>
      <c r="N907" s="42">
        <v>2031</v>
      </c>
      <c r="O907" s="42">
        <v>2032</v>
      </c>
      <c r="P907" s="42">
        <v>2033</v>
      </c>
      <c r="Q907" s="42">
        <v>2034</v>
      </c>
      <c r="R907" s="42">
        <v>2035</v>
      </c>
      <c r="S907" s="42">
        <v>2036</v>
      </c>
      <c r="T907" s="42">
        <v>2037</v>
      </c>
      <c r="U907" s="42"/>
      <c r="V907" s="42"/>
      <c r="W907" s="42"/>
      <c r="X907" s="42"/>
    </row>
    <row r="908" spans="1:24" x14ac:dyDescent="0.25">
      <c r="A908" s="37">
        <v>284</v>
      </c>
      <c r="B908" s="42" t="s">
        <v>74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c r="V908" s="24"/>
      <c r="W908" s="24"/>
      <c r="X908" s="24"/>
    </row>
    <row r="909" spans="1:24" x14ac:dyDescent="0.25">
      <c r="A909" s="37">
        <v>286</v>
      </c>
      <c r="B909" s="42">
        <v>0</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c r="V909" s="24"/>
      <c r="W909" s="24"/>
      <c r="X909" s="24"/>
    </row>
    <row r="910" spans="1:24" x14ac:dyDescent="0.25">
      <c r="A910" s="37">
        <v>288</v>
      </c>
      <c r="B910" s="42" t="s">
        <v>77</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c r="V910" s="24"/>
      <c r="W910" s="24"/>
      <c r="X910" s="24"/>
    </row>
    <row r="911" spans="1:24" x14ac:dyDescent="0.25">
      <c r="A911" s="37">
        <v>299</v>
      </c>
      <c r="B911" s="42" t="s">
        <v>78</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c r="V911" s="24"/>
      <c r="W911" s="24"/>
      <c r="X911" s="24"/>
    </row>
    <row r="912" spans="1:24" x14ac:dyDescent="0.25">
      <c r="A912" s="37">
        <v>300</v>
      </c>
      <c r="B912" s="42" t="s">
        <v>80</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c r="V912" s="24"/>
      <c r="W912" s="24"/>
      <c r="X912" s="24"/>
    </row>
    <row r="913" spans="1:24" x14ac:dyDescent="0.25">
      <c r="A913" s="37">
        <v>302</v>
      </c>
      <c r="B913" s="42" t="s">
        <v>81</v>
      </c>
      <c r="C913" s="24">
        <v>0</v>
      </c>
      <c r="D913" s="24">
        <v>0</v>
      </c>
      <c r="E913" s="24">
        <v>0</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c r="V913" s="24"/>
      <c r="W913" s="24"/>
      <c r="X913" s="24"/>
    </row>
    <row r="914" spans="1:24" x14ac:dyDescent="0.25">
      <c r="B914" s="42"/>
      <c r="C914" s="26"/>
      <c r="D914" s="26"/>
      <c r="E914" s="26"/>
      <c r="F914" s="26"/>
      <c r="G914" s="26"/>
      <c r="H914" s="26"/>
      <c r="I914" s="26"/>
      <c r="J914" s="26"/>
      <c r="K914" s="26"/>
      <c r="L914" s="26"/>
      <c r="M914" s="26"/>
      <c r="N914" s="26"/>
      <c r="O914" s="26"/>
      <c r="P914" s="26"/>
      <c r="Q914" s="26"/>
      <c r="R914" s="26"/>
      <c r="S914" s="26"/>
      <c r="T914" s="26"/>
      <c r="U914" s="26"/>
      <c r="V914" s="26"/>
      <c r="W914" s="26"/>
      <c r="X914" s="26"/>
    </row>
    <row r="915" spans="1:24" x14ac:dyDescent="0.25">
      <c r="A915" s="37">
        <v>314</v>
      </c>
      <c r="B915" s="42" t="s">
        <v>121</v>
      </c>
      <c r="C915" s="36">
        <v>0</v>
      </c>
      <c r="D915" s="36">
        <v>0</v>
      </c>
      <c r="E915" s="36">
        <v>0</v>
      </c>
      <c r="F915" s="36">
        <v>0</v>
      </c>
      <c r="G915" s="36">
        <v>0</v>
      </c>
      <c r="H915" s="36">
        <v>0</v>
      </c>
      <c r="I915" s="36">
        <v>0</v>
      </c>
      <c r="J915" s="36">
        <v>0</v>
      </c>
      <c r="K915" s="36">
        <v>0</v>
      </c>
      <c r="L915" s="36">
        <v>0</v>
      </c>
      <c r="M915" s="36">
        <v>0</v>
      </c>
      <c r="N915" s="36">
        <v>0</v>
      </c>
      <c r="O915" s="36">
        <v>0</v>
      </c>
      <c r="P915" s="36">
        <v>0</v>
      </c>
      <c r="Q915" s="36">
        <v>0</v>
      </c>
      <c r="R915" s="36">
        <v>0</v>
      </c>
      <c r="S915" s="36">
        <v>0</v>
      </c>
      <c r="T915" s="36">
        <v>0</v>
      </c>
      <c r="U915" s="36"/>
      <c r="V915" s="36"/>
      <c r="W915" s="36"/>
      <c r="X915" s="36"/>
    </row>
    <row r="916" spans="1:24" x14ac:dyDescent="0.25">
      <c r="A916" s="37">
        <v>315</v>
      </c>
      <c r="B916" s="42" t="s">
        <v>122</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c r="V916" s="28"/>
      <c r="W916" s="28"/>
      <c r="X916" s="28"/>
    </row>
    <row r="917" spans="1:24" x14ac:dyDescent="0.25">
      <c r="A917" s="37">
        <v>316</v>
      </c>
      <c r="B917" s="42" t="s">
        <v>123</v>
      </c>
      <c r="C917" s="28">
        <v>0</v>
      </c>
      <c r="D917" s="28">
        <v>0</v>
      </c>
      <c r="E917" s="28">
        <v>0</v>
      </c>
      <c r="F917" s="28">
        <v>0</v>
      </c>
      <c r="G917" s="28">
        <v>0</v>
      </c>
      <c r="H917" s="28">
        <v>0</v>
      </c>
      <c r="I917" s="28">
        <v>0</v>
      </c>
      <c r="J917" s="28">
        <v>0</v>
      </c>
      <c r="K917" s="28">
        <v>0</v>
      </c>
      <c r="L917" s="28">
        <v>0</v>
      </c>
      <c r="M917" s="28">
        <v>0</v>
      </c>
      <c r="N917" s="28">
        <v>0</v>
      </c>
      <c r="O917" s="28">
        <v>0</v>
      </c>
      <c r="P917" s="28">
        <v>0</v>
      </c>
      <c r="Q917" s="28">
        <v>0</v>
      </c>
      <c r="R917" s="28">
        <v>0</v>
      </c>
      <c r="S917" s="28">
        <v>0</v>
      </c>
      <c r="T917" s="28">
        <v>0</v>
      </c>
      <c r="U917" s="28"/>
      <c r="V917" s="28"/>
      <c r="W917" s="28"/>
      <c r="X917" s="28"/>
    </row>
    <row r="918" spans="1:24" x14ac:dyDescent="0.25">
      <c r="A918" s="37">
        <v>321</v>
      </c>
      <c r="B918" s="42" t="s">
        <v>124</v>
      </c>
      <c r="C918" s="28">
        <v>1</v>
      </c>
      <c r="D918" s="28">
        <v>1</v>
      </c>
      <c r="E918" s="28">
        <v>1</v>
      </c>
      <c r="F918" s="28">
        <v>1</v>
      </c>
      <c r="G918" s="28">
        <v>1</v>
      </c>
      <c r="H918" s="28">
        <v>1</v>
      </c>
      <c r="I918" s="28">
        <v>1</v>
      </c>
      <c r="J918" s="28">
        <v>1</v>
      </c>
      <c r="K918" s="28">
        <v>1</v>
      </c>
      <c r="L918" s="28">
        <v>1</v>
      </c>
      <c r="M918" s="28">
        <v>1</v>
      </c>
      <c r="N918" s="28">
        <v>1</v>
      </c>
      <c r="O918" s="28">
        <v>1</v>
      </c>
      <c r="P918" s="28">
        <v>1</v>
      </c>
      <c r="Q918" s="28">
        <v>1</v>
      </c>
      <c r="R918" s="28">
        <v>1</v>
      </c>
      <c r="S918" s="28">
        <v>1</v>
      </c>
      <c r="T918" s="28">
        <v>1</v>
      </c>
      <c r="U918" s="28"/>
      <c r="V918" s="28"/>
      <c r="W918" s="28"/>
      <c r="X918" s="28"/>
    </row>
    <row r="919" spans="1:24" x14ac:dyDescent="0.25">
      <c r="B919" s="42"/>
      <c r="C919" s="26"/>
      <c r="D919" s="26"/>
      <c r="E919" s="26"/>
      <c r="F919" s="26"/>
      <c r="G919" s="26"/>
      <c r="H919" s="26"/>
      <c r="I919" s="26"/>
      <c r="J919" s="26"/>
      <c r="K919" s="26"/>
      <c r="L919" s="26"/>
      <c r="M919" s="26"/>
      <c r="N919" s="26"/>
      <c r="O919" s="26"/>
      <c r="P919" s="26"/>
      <c r="Q919" s="26"/>
      <c r="R919" s="26"/>
      <c r="S919" s="26"/>
      <c r="T919" s="26"/>
      <c r="U919" s="26"/>
      <c r="V919" s="26"/>
      <c r="W919" s="26"/>
      <c r="X919" s="26"/>
    </row>
    <row r="920" spans="1:24" x14ac:dyDescent="0.25">
      <c r="A920" s="37">
        <v>324</v>
      </c>
      <c r="B920" s="42" t="s">
        <v>125</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c r="V920" s="24"/>
      <c r="W920" s="24"/>
      <c r="X920" s="24"/>
    </row>
    <row r="921" spans="1:24" x14ac:dyDescent="0.25">
      <c r="A921" s="37">
        <v>325</v>
      </c>
      <c r="B921" s="42" t="s">
        <v>126</v>
      </c>
      <c r="C921" s="24">
        <v>0</v>
      </c>
      <c r="D921" s="24">
        <v>0</v>
      </c>
      <c r="E921" s="24">
        <v>0</v>
      </c>
      <c r="F921" s="24">
        <v>0</v>
      </c>
      <c r="G921" s="24">
        <v>0</v>
      </c>
      <c r="H921" s="24">
        <v>0</v>
      </c>
      <c r="I921" s="24">
        <v>0</v>
      </c>
      <c r="J921" s="24">
        <v>0</v>
      </c>
      <c r="K921" s="24">
        <v>0</v>
      </c>
      <c r="L921" s="24">
        <v>0</v>
      </c>
      <c r="M921" s="24">
        <v>0</v>
      </c>
      <c r="N921" s="24">
        <v>0</v>
      </c>
      <c r="O921" s="24">
        <v>0</v>
      </c>
      <c r="P921" s="24">
        <v>0</v>
      </c>
      <c r="Q921" s="24">
        <v>0</v>
      </c>
      <c r="R921" s="24">
        <v>0</v>
      </c>
      <c r="S921" s="24">
        <v>0</v>
      </c>
      <c r="T921" s="24">
        <v>0</v>
      </c>
      <c r="U921" s="24"/>
      <c r="V921" s="24"/>
      <c r="W921" s="24"/>
      <c r="X921" s="24"/>
    </row>
    <row r="922" spans="1:24" x14ac:dyDescent="0.25">
      <c r="B922" s="42"/>
      <c r="C922" s="26"/>
      <c r="D922" s="26"/>
      <c r="E922" s="26"/>
      <c r="F922" s="26"/>
      <c r="G922" s="26"/>
      <c r="H922" s="26"/>
      <c r="I922" s="26"/>
      <c r="J922" s="26"/>
      <c r="K922" s="26"/>
      <c r="L922" s="26"/>
      <c r="M922" s="26"/>
      <c r="N922" s="26"/>
      <c r="O922" s="26"/>
      <c r="P922" s="26"/>
      <c r="Q922" s="26"/>
      <c r="R922" s="26"/>
      <c r="S922" s="26"/>
      <c r="T922" s="26"/>
      <c r="U922" s="26"/>
      <c r="V922" s="26"/>
      <c r="W922" s="26"/>
      <c r="X922" s="26"/>
    </row>
    <row r="923" spans="1:24" x14ac:dyDescent="0.25">
      <c r="A923" s="37">
        <v>346</v>
      </c>
      <c r="B923" s="42" t="s">
        <v>127</v>
      </c>
      <c r="C923" s="36">
        <v>0</v>
      </c>
      <c r="D923" s="36">
        <v>0</v>
      </c>
      <c r="E923" s="36">
        <v>0</v>
      </c>
      <c r="F923" s="36">
        <v>0</v>
      </c>
      <c r="G923" s="36">
        <v>0</v>
      </c>
      <c r="H923" s="36">
        <v>0</v>
      </c>
      <c r="I923" s="36">
        <v>0</v>
      </c>
      <c r="J923" s="36">
        <v>0</v>
      </c>
      <c r="K923" s="36">
        <v>0</v>
      </c>
      <c r="L923" s="36">
        <v>0</v>
      </c>
      <c r="M923" s="36">
        <v>0</v>
      </c>
      <c r="N923" s="36">
        <v>0</v>
      </c>
      <c r="O923" s="36">
        <v>0</v>
      </c>
      <c r="P923" s="36">
        <v>0</v>
      </c>
      <c r="Q923" s="36">
        <v>0</v>
      </c>
      <c r="R923" s="36">
        <v>0</v>
      </c>
      <c r="S923" s="36">
        <v>0</v>
      </c>
      <c r="T923" s="36">
        <v>0</v>
      </c>
      <c r="U923" s="36"/>
      <c r="V923" s="36"/>
      <c r="W923" s="36"/>
      <c r="X923" s="36"/>
    </row>
    <row r="924" spans="1:24" x14ac:dyDescent="0.25">
      <c r="A924" s="37">
        <v>348</v>
      </c>
      <c r="B924" s="42" t="s">
        <v>128</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c r="V924" s="28"/>
      <c r="W924" s="28"/>
      <c r="X924" s="28"/>
    </row>
    <row r="925" spans="1:24" x14ac:dyDescent="0.25">
      <c r="A925" s="37">
        <v>349</v>
      </c>
      <c r="B925" s="42" t="s">
        <v>129</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c r="V925" s="28"/>
      <c r="W925" s="28"/>
      <c r="X925" s="28"/>
    </row>
    <row r="926" spans="1:24" x14ac:dyDescent="0.25">
      <c r="A926" s="37">
        <v>350</v>
      </c>
      <c r="B926" s="42" t="s">
        <v>91</v>
      </c>
      <c r="C926" s="28">
        <v>0</v>
      </c>
      <c r="D926" s="28">
        <v>0</v>
      </c>
      <c r="E926" s="28">
        <v>0</v>
      </c>
      <c r="F926" s="28">
        <v>0</v>
      </c>
      <c r="G926" s="28">
        <v>0</v>
      </c>
      <c r="H926" s="28">
        <v>0</v>
      </c>
      <c r="I926" s="28">
        <v>0</v>
      </c>
      <c r="J926" s="28">
        <v>0</v>
      </c>
      <c r="K926" s="28">
        <v>0</v>
      </c>
      <c r="L926" s="28">
        <v>0</v>
      </c>
      <c r="M926" s="28">
        <v>0</v>
      </c>
      <c r="N926" s="28">
        <v>0</v>
      </c>
      <c r="O926" s="28">
        <v>0</v>
      </c>
      <c r="P926" s="28">
        <v>0</v>
      </c>
      <c r="Q926" s="28">
        <v>0</v>
      </c>
      <c r="R926" s="28">
        <v>0</v>
      </c>
      <c r="S926" s="28">
        <v>0</v>
      </c>
      <c r="T926" s="28">
        <v>0</v>
      </c>
      <c r="U926" s="28"/>
      <c r="V926" s="28"/>
      <c r="W926" s="28"/>
      <c r="X926" s="28"/>
    </row>
    <row r="927" spans="1:24" x14ac:dyDescent="0.25">
      <c r="B927" s="42"/>
      <c r="C927" s="26"/>
      <c r="D927" s="26"/>
      <c r="E927" s="26"/>
      <c r="F927" s="26"/>
      <c r="G927" s="26"/>
      <c r="H927" s="26"/>
      <c r="I927" s="26"/>
      <c r="J927" s="26"/>
      <c r="K927" s="26"/>
      <c r="L927" s="26"/>
      <c r="M927" s="26"/>
      <c r="N927" s="26"/>
      <c r="O927" s="26"/>
      <c r="P927" s="26"/>
      <c r="Q927" s="26"/>
      <c r="R927" s="26"/>
      <c r="S927" s="26"/>
      <c r="T927" s="26"/>
      <c r="U927" s="26"/>
      <c r="V927" s="26"/>
      <c r="W927" s="26"/>
      <c r="X927" s="26"/>
    </row>
    <row r="928" spans="1:24" x14ac:dyDescent="0.25">
      <c r="A928" s="37">
        <v>360</v>
      </c>
      <c r="B928" s="42" t="s">
        <v>37</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c r="V928" s="24"/>
      <c r="W928" s="24"/>
      <c r="X928" s="24"/>
    </row>
    <row r="929" spans="1:24" x14ac:dyDescent="0.25">
      <c r="A929" s="37">
        <v>361</v>
      </c>
      <c r="B929" s="42" t="s">
        <v>75</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c r="V929" s="24"/>
      <c r="W929" s="24"/>
      <c r="X929" s="24"/>
    </row>
    <row r="930" spans="1:24" x14ac:dyDescent="0.25">
      <c r="A930" s="37">
        <v>362</v>
      </c>
      <c r="B930" s="42" t="s">
        <v>76</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c r="V930" s="24"/>
      <c r="W930" s="24"/>
      <c r="X930" s="24"/>
    </row>
    <row r="931" spans="1:24" x14ac:dyDescent="0.25">
      <c r="A931" s="37">
        <v>363</v>
      </c>
      <c r="B931" s="42" t="s">
        <v>40</v>
      </c>
      <c r="C931" s="24">
        <v>0</v>
      </c>
      <c r="D931" s="24">
        <v>0</v>
      </c>
      <c r="E931" s="24">
        <v>0</v>
      </c>
      <c r="F931" s="24">
        <v>0</v>
      </c>
      <c r="G931" s="24">
        <v>0</v>
      </c>
      <c r="H931" s="24">
        <v>0</v>
      </c>
      <c r="I931" s="24">
        <v>0</v>
      </c>
      <c r="J931" s="24">
        <v>0</v>
      </c>
      <c r="K931" s="24">
        <v>0</v>
      </c>
      <c r="L931" s="24">
        <v>0</v>
      </c>
      <c r="M931" s="24">
        <v>0</v>
      </c>
      <c r="N931" s="24">
        <v>0</v>
      </c>
      <c r="O931" s="24">
        <v>0</v>
      </c>
      <c r="P931" s="24">
        <v>0</v>
      </c>
      <c r="Q931" s="24">
        <v>0</v>
      </c>
      <c r="R931" s="24">
        <v>0</v>
      </c>
      <c r="S931" s="24">
        <v>0</v>
      </c>
      <c r="T931" s="24">
        <v>0</v>
      </c>
      <c r="U931" s="24"/>
      <c r="V931" s="24"/>
      <c r="W931" s="24"/>
      <c r="X931" s="24"/>
    </row>
  </sheetData>
  <mergeCells count="16">
    <mergeCell ref="AW15:AZ15"/>
    <mergeCell ref="BA15:BD15"/>
    <mergeCell ref="BE15:BH15"/>
    <mergeCell ref="AC15:AF15"/>
    <mergeCell ref="AG15:AJ15"/>
    <mergeCell ref="AK15:AN15"/>
    <mergeCell ref="AO15:AR15"/>
    <mergeCell ref="AS15:AV15"/>
    <mergeCell ref="BA3:BD3"/>
    <mergeCell ref="BE3:BH3"/>
    <mergeCell ref="AC3:AF3"/>
    <mergeCell ref="AG3:AJ3"/>
    <mergeCell ref="AK3:AN3"/>
    <mergeCell ref="AO3:AR3"/>
    <mergeCell ref="AS3:AV3"/>
    <mergeCell ref="AW3:AZ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3:CG932"/>
  <sheetViews>
    <sheetView showGridLines="0" topLeftCell="R1" workbookViewId="0">
      <selection activeCell="Z22" sqref="Z22"/>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3" spans="1:85" ht="15" customHeight="1" x14ac:dyDescent="0.25">
      <c r="AC3" s="472" t="s">
        <v>68</v>
      </c>
      <c r="AD3" s="473"/>
      <c r="AE3" s="473"/>
      <c r="AF3" s="476"/>
      <c r="AG3" s="472" t="s">
        <v>69</v>
      </c>
      <c r="AH3" s="473"/>
      <c r="AI3" s="473"/>
      <c r="AJ3" s="476"/>
      <c r="AK3" s="472" t="s">
        <v>136</v>
      </c>
      <c r="AL3" s="473"/>
      <c r="AM3" s="473"/>
      <c r="AN3" s="476"/>
      <c r="AO3" s="472" t="s">
        <v>137</v>
      </c>
      <c r="AP3" s="473"/>
      <c r="AQ3" s="473"/>
      <c r="AR3" s="476"/>
      <c r="AS3" s="472" t="s">
        <v>187</v>
      </c>
      <c r="AT3" s="473"/>
      <c r="AU3" s="473"/>
      <c r="AV3" s="476"/>
      <c r="AW3" s="472" t="s">
        <v>186</v>
      </c>
      <c r="AX3" s="473"/>
      <c r="AY3" s="473"/>
      <c r="AZ3" s="476"/>
      <c r="BA3" s="472" t="s">
        <v>138</v>
      </c>
      <c r="BB3" s="473"/>
      <c r="BC3" s="473"/>
      <c r="BD3" s="476"/>
      <c r="BE3" s="472" t="s">
        <v>139</v>
      </c>
      <c r="BF3" s="473"/>
      <c r="BG3" s="473"/>
      <c r="BH3" s="476"/>
    </row>
    <row r="4" spans="1:85" x14ac:dyDescent="0.25">
      <c r="AC4" s="21" t="s">
        <v>71</v>
      </c>
      <c r="AD4" s="21" t="s">
        <v>72</v>
      </c>
      <c r="AE4" s="21" t="s">
        <v>191</v>
      </c>
      <c r="AF4" s="21" t="s">
        <v>185</v>
      </c>
      <c r="AG4" s="21" t="s">
        <v>71</v>
      </c>
      <c r="AH4" s="21" t="s">
        <v>72</v>
      </c>
      <c r="AI4" s="21" t="s">
        <v>191</v>
      </c>
      <c r="AJ4" s="21" t="s">
        <v>185</v>
      </c>
      <c r="AK4" s="21" t="s">
        <v>71</v>
      </c>
      <c r="AL4" s="21" t="s">
        <v>72</v>
      </c>
      <c r="AM4" s="21" t="s">
        <v>191</v>
      </c>
      <c r="AN4" s="21" t="s">
        <v>185</v>
      </c>
      <c r="AO4" s="21" t="s">
        <v>71</v>
      </c>
      <c r="AP4" s="21" t="s">
        <v>72</v>
      </c>
      <c r="AQ4" s="21" t="s">
        <v>191</v>
      </c>
      <c r="AR4" s="21" t="s">
        <v>185</v>
      </c>
      <c r="AS4" s="21" t="s">
        <v>71</v>
      </c>
      <c r="AT4" s="21" t="s">
        <v>72</v>
      </c>
      <c r="AU4" s="21" t="s">
        <v>191</v>
      </c>
      <c r="AV4" s="21" t="s">
        <v>185</v>
      </c>
      <c r="AW4" s="21" t="s">
        <v>71</v>
      </c>
      <c r="AX4" s="21" t="s">
        <v>72</v>
      </c>
      <c r="AY4" s="21" t="s">
        <v>191</v>
      </c>
      <c r="AZ4" s="21" t="s">
        <v>185</v>
      </c>
      <c r="BA4" s="21" t="s">
        <v>71</v>
      </c>
      <c r="BB4" s="21" t="s">
        <v>72</v>
      </c>
      <c r="BC4" s="21" t="s">
        <v>191</v>
      </c>
      <c r="BD4" s="21" t="s">
        <v>185</v>
      </c>
      <c r="BE4" s="21" t="s">
        <v>71</v>
      </c>
      <c r="BF4" s="21" t="s">
        <v>72</v>
      </c>
      <c r="BG4" s="21" t="s">
        <v>191</v>
      </c>
      <c r="BH4" s="21" t="s">
        <v>185</v>
      </c>
    </row>
    <row r="5" spans="1:85" x14ac:dyDescent="0.25">
      <c r="AB5" s="22" t="s">
        <v>37</v>
      </c>
      <c r="AC5" s="23">
        <f t="shared" ref="AC5:AF8" si="0">Y38</f>
        <v>411.29999999999995</v>
      </c>
      <c r="AD5" s="23">
        <f t="shared" si="0"/>
        <v>6.4000000000001869</v>
      </c>
      <c r="AE5" s="23">
        <f t="shared" si="0"/>
        <v>-3.4000000000000008</v>
      </c>
      <c r="AF5" s="23">
        <f t="shared" si="0"/>
        <v>-5.5</v>
      </c>
      <c r="AG5" s="23">
        <f t="shared" ref="AG5:AJ8" si="1">Y65</f>
        <v>411.3</v>
      </c>
      <c r="AH5" s="23">
        <f t="shared" si="1"/>
        <v>6.3999999999999613</v>
      </c>
      <c r="AI5" s="23">
        <f t="shared" si="1"/>
        <v>-3.4000000000000119</v>
      </c>
      <c r="AJ5" s="23">
        <f t="shared" si="1"/>
        <v>-5.4999999999999432</v>
      </c>
      <c r="AK5" s="23">
        <f t="shared" ref="AK5:AN8" si="2">Y92</f>
        <v>52.983386581469659</v>
      </c>
      <c r="AL5" s="23">
        <f t="shared" si="2"/>
        <v>0.94057507987220079</v>
      </c>
      <c r="AM5" s="23">
        <f t="shared" si="2"/>
        <v>-0.49968051118210038</v>
      </c>
      <c r="AN5" s="23">
        <f t="shared" si="2"/>
        <v>-0.80830670926516124</v>
      </c>
      <c r="AO5" s="23">
        <f t="shared" ref="AO5:AR8" si="3">Y119</f>
        <v>268.62516216477883</v>
      </c>
      <c r="AP5" s="23">
        <f t="shared" si="3"/>
        <v>2.0887210765804838</v>
      </c>
      <c r="AQ5" s="23">
        <f t="shared" si="3"/>
        <v>-1.109633071933422</v>
      </c>
      <c r="AR5" s="23">
        <f t="shared" si="3"/>
        <v>-1.7949946751863548</v>
      </c>
      <c r="AS5" s="23">
        <f t="shared" ref="AS5:AV8" si="4">Y146</f>
        <v>24.346616322974164</v>
      </c>
      <c r="AT5" s="23">
        <f t="shared" si="4"/>
        <v>0.73981992448445899</v>
      </c>
      <c r="AU5" s="23">
        <f t="shared" si="4"/>
        <v>-0.39302933488236264</v>
      </c>
      <c r="AV5" s="23">
        <f t="shared" si="4"/>
        <v>-0.63578274760382114</v>
      </c>
      <c r="AW5" s="23">
        <f t="shared" ref="AW5:AZ8" si="5">Y173</f>
        <v>28.839916739277754</v>
      </c>
      <c r="AX5" s="23">
        <f t="shared" si="5"/>
        <v>0.89534320844224979</v>
      </c>
      <c r="AY5" s="23">
        <f t="shared" si="5"/>
        <v>-0.47565107948494206</v>
      </c>
      <c r="AZ5" s="23">
        <f t="shared" si="5"/>
        <v>-0.76943556975504646</v>
      </c>
      <c r="BA5" s="23">
        <f t="shared" ref="BA5:BD8" si="6">Y200</f>
        <v>31.765592022461032</v>
      </c>
      <c r="BB5" s="23">
        <f t="shared" si="6"/>
        <v>1.1871817213670051</v>
      </c>
      <c r="BC5" s="23">
        <f t="shared" si="6"/>
        <v>-0.63069028947622874</v>
      </c>
      <c r="BD5" s="23">
        <f t="shared" si="6"/>
        <v>-1.0202342917997833</v>
      </c>
      <c r="BE5" s="23">
        <f t="shared" ref="BE5:BH8" si="7">Y227</f>
        <v>4.7393261690386215</v>
      </c>
      <c r="BF5" s="23">
        <f t="shared" si="7"/>
        <v>0.54835898925356341</v>
      </c>
      <c r="BG5" s="23">
        <f t="shared" si="7"/>
        <v>-0.29131571304095583</v>
      </c>
      <c r="BH5" s="23">
        <f t="shared" si="7"/>
        <v>-0.47124600638977654</v>
      </c>
    </row>
    <row r="6" spans="1:85" x14ac:dyDescent="0.25">
      <c r="AB6" s="22" t="s">
        <v>75</v>
      </c>
      <c r="AC6" s="23">
        <f t="shared" si="0"/>
        <v>18.279999999999983</v>
      </c>
      <c r="AD6" s="23">
        <f t="shared" si="0"/>
        <v>4.710000000000127</v>
      </c>
      <c r="AE6" s="23">
        <f t="shared" si="0"/>
        <v>-1.72</v>
      </c>
      <c r="AF6" s="23">
        <f t="shared" si="0"/>
        <v>-1.8800000000000001</v>
      </c>
      <c r="AG6" s="23">
        <f t="shared" si="1"/>
        <v>19.0003717688063</v>
      </c>
      <c r="AH6" s="23">
        <f t="shared" si="1"/>
        <v>4.9922654661632091</v>
      </c>
      <c r="AI6" s="23">
        <f t="shared" si="1"/>
        <v>-1.9883512440701021</v>
      </c>
      <c r="AJ6" s="23">
        <f t="shared" si="1"/>
        <v>-2.6239006680220371</v>
      </c>
      <c r="AK6" s="23">
        <f t="shared" si="2"/>
        <v>1.238913738019171</v>
      </c>
      <c r="AL6" s="23">
        <f t="shared" si="2"/>
        <v>0.2410223642172514</v>
      </c>
      <c r="AM6" s="23">
        <f t="shared" si="2"/>
        <v>-2.204472843450276E-2</v>
      </c>
      <c r="AN6" s="23">
        <f t="shared" si="2"/>
        <v>0</v>
      </c>
      <c r="AO6" s="23">
        <f t="shared" si="3"/>
        <v>7.9534582244167087</v>
      </c>
      <c r="AP6" s="23">
        <f t="shared" si="3"/>
        <v>2.1637844902700953</v>
      </c>
      <c r="AQ6" s="23">
        <f t="shared" si="3"/>
        <v>-0.86812469745379528</v>
      </c>
      <c r="AR6" s="23">
        <f t="shared" si="3"/>
        <v>-1.1520602188014211</v>
      </c>
      <c r="AS6" s="23">
        <f t="shared" si="4"/>
        <v>4.6943886145803253</v>
      </c>
      <c r="AT6" s="23">
        <f t="shared" si="4"/>
        <v>1.3455474876561084</v>
      </c>
      <c r="AU6" s="23">
        <f t="shared" si="4"/>
        <v>-0.62191112401973891</v>
      </c>
      <c r="AV6" s="23">
        <f t="shared" si="4"/>
        <v>-0.88547197211732054</v>
      </c>
      <c r="AW6" s="23">
        <f t="shared" si="5"/>
        <v>3.1672765998644556</v>
      </c>
      <c r="AX6" s="23">
        <f t="shared" si="5"/>
        <v>0.84777810049375368</v>
      </c>
      <c r="AY6" s="23">
        <f t="shared" si="5"/>
        <v>-0.33575370316583991</v>
      </c>
      <c r="AZ6" s="23">
        <f t="shared" si="5"/>
        <v>-0.4252880240100626</v>
      </c>
      <c r="BA6" s="23">
        <f t="shared" si="6"/>
        <v>0.4340633168748172</v>
      </c>
      <c r="BB6" s="23">
        <f t="shared" si="6"/>
        <v>0</v>
      </c>
      <c r="BC6" s="23">
        <f t="shared" si="6"/>
        <v>0</v>
      </c>
      <c r="BD6" s="23">
        <f t="shared" si="6"/>
        <v>0</v>
      </c>
      <c r="BE6" s="23">
        <f t="shared" si="7"/>
        <v>1.5122712750508218</v>
      </c>
      <c r="BF6" s="23">
        <f t="shared" si="7"/>
        <v>0.39413302352599994</v>
      </c>
      <c r="BG6" s="23">
        <f t="shared" si="7"/>
        <v>-0.14051699099622511</v>
      </c>
      <c r="BH6" s="23">
        <f t="shared" si="7"/>
        <v>-0.16108045309323302</v>
      </c>
    </row>
    <row r="7" spans="1:85" x14ac:dyDescent="0.25">
      <c r="AB7" s="22" t="s">
        <v>76</v>
      </c>
      <c r="AC7" s="23">
        <f t="shared" si="0"/>
        <v>72.506000000000029</v>
      </c>
      <c r="AD7" s="23">
        <f t="shared" si="0"/>
        <v>23.154000000000657</v>
      </c>
      <c r="AE7" s="23">
        <f t="shared" si="0"/>
        <v>-12.571999999999999</v>
      </c>
      <c r="AF7" s="23">
        <f t="shared" si="0"/>
        <v>-20.734000000000002</v>
      </c>
      <c r="AG7" s="23">
        <f t="shared" si="1"/>
        <v>71.797495207667822</v>
      </c>
      <c r="AH7" s="23">
        <f t="shared" si="1"/>
        <v>23.024034853325468</v>
      </c>
      <c r="AI7" s="23">
        <f t="shared" si="1"/>
        <v>-12.455926420757159</v>
      </c>
      <c r="AJ7" s="23">
        <f t="shared" si="1"/>
        <v>-20.313947139122664</v>
      </c>
      <c r="AK7" s="23">
        <f t="shared" si="2"/>
        <v>12.10343769968053</v>
      </c>
      <c r="AL7" s="23">
        <f t="shared" si="2"/>
        <v>3.8540063897763446</v>
      </c>
      <c r="AM7" s="23">
        <f t="shared" si="2"/>
        <v>-2.0783769968050798</v>
      </c>
      <c r="AN7" s="23">
        <f t="shared" si="2"/>
        <v>-3.3181725239616049</v>
      </c>
      <c r="AO7" s="23">
        <f t="shared" si="3"/>
        <v>25.836826991964436</v>
      </c>
      <c r="AP7" s="23">
        <f t="shared" si="3"/>
        <v>8.283084519314496</v>
      </c>
      <c r="AQ7" s="23">
        <f t="shared" si="3"/>
        <v>-4.5129429760868698</v>
      </c>
      <c r="AR7" s="23">
        <f t="shared" si="3"/>
        <v>-7.3483818375447179</v>
      </c>
      <c r="AS7" s="23">
        <f t="shared" si="4"/>
        <v>3.7534301481266485</v>
      </c>
      <c r="AT7" s="23">
        <f t="shared" si="4"/>
        <v>1.317804240487944</v>
      </c>
      <c r="AU7" s="23">
        <f t="shared" si="4"/>
        <v>-0.79299448155676622</v>
      </c>
      <c r="AV7" s="23">
        <f t="shared" si="4"/>
        <v>-1.403345919256435</v>
      </c>
      <c r="AW7" s="23">
        <f t="shared" si="5"/>
        <v>8.995401297318228</v>
      </c>
      <c r="AX7" s="23">
        <f t="shared" si="5"/>
        <v>2.8891606157420879</v>
      </c>
      <c r="AY7" s="23">
        <f t="shared" si="5"/>
        <v>-1.578042404879455</v>
      </c>
      <c r="AZ7" s="23">
        <f t="shared" si="5"/>
        <v>-2.5998528415141418</v>
      </c>
      <c r="BA7" s="23">
        <f t="shared" si="6"/>
        <v>14.111509729886734</v>
      </c>
      <c r="BB7" s="23">
        <f t="shared" si="6"/>
        <v>4.4563833865813978</v>
      </c>
      <c r="BC7" s="23">
        <f t="shared" si="6"/>
        <v>-2.2871797850711477</v>
      </c>
      <c r="BD7" s="23">
        <f t="shared" si="6"/>
        <v>-3.6728434504792222</v>
      </c>
      <c r="BE7" s="23">
        <f t="shared" si="7"/>
        <v>6.996889340691232</v>
      </c>
      <c r="BF7" s="23">
        <f t="shared" si="7"/>
        <v>2.2235957014231977</v>
      </c>
      <c r="BG7" s="23">
        <f t="shared" si="7"/>
        <v>-1.2063897763578411</v>
      </c>
      <c r="BH7" s="23">
        <f t="shared" si="7"/>
        <v>-1.9713505663665412</v>
      </c>
    </row>
    <row r="8" spans="1:85" x14ac:dyDescent="0.25">
      <c r="AB8" s="22" t="s">
        <v>40</v>
      </c>
      <c r="AC8" s="23">
        <f t="shared" si="0"/>
        <v>91.914000000000001</v>
      </c>
      <c r="AD8" s="23">
        <f t="shared" si="0"/>
        <v>29.73600000000085</v>
      </c>
      <c r="AE8" s="23">
        <f t="shared" si="0"/>
        <v>-16.308</v>
      </c>
      <c r="AF8" s="23">
        <f t="shared" si="0"/>
        <v>-26.885999999999996</v>
      </c>
      <c r="AG8" s="23">
        <f t="shared" si="1"/>
        <v>91.90213302352609</v>
      </c>
      <c r="AH8" s="23">
        <f t="shared" si="1"/>
        <v>29.583699680511018</v>
      </c>
      <c r="AI8" s="23">
        <f t="shared" si="1"/>
        <v>-16.15572233517284</v>
      </c>
      <c r="AJ8" s="23">
        <f t="shared" si="1"/>
        <v>-26.562152192854786</v>
      </c>
      <c r="AK8" s="23">
        <f t="shared" si="2"/>
        <v>13.50812779552718</v>
      </c>
      <c r="AL8" s="23">
        <f t="shared" si="2"/>
        <v>4.3701469648562146</v>
      </c>
      <c r="AM8" s="23">
        <f t="shared" si="2"/>
        <v>-2.3967028753993214</v>
      </c>
      <c r="AN8" s="23">
        <f t="shared" si="2"/>
        <v>-3.9565878594248511</v>
      </c>
      <c r="AO8" s="23">
        <f t="shared" si="3"/>
        <v>25.836174266628003</v>
      </c>
      <c r="AP8" s="23">
        <f t="shared" si="3"/>
        <v>8.3516206796397903</v>
      </c>
      <c r="AQ8" s="23">
        <f t="shared" si="3"/>
        <v>-4.6056299738601325</v>
      </c>
      <c r="AR8" s="23">
        <f t="shared" si="3"/>
        <v>-7.6545100203310419</v>
      </c>
      <c r="AS8" s="23">
        <f t="shared" si="4"/>
        <v>12.671728144060463</v>
      </c>
      <c r="AT8" s="23">
        <f t="shared" si="4"/>
        <v>3.9950275922160787</v>
      </c>
      <c r="AU8" s="23">
        <f t="shared" si="4"/>
        <v>-2.1223584083647573</v>
      </c>
      <c r="AV8" s="23">
        <f t="shared" si="4"/>
        <v>-3.4332268370606331</v>
      </c>
      <c r="AW8" s="23">
        <f t="shared" si="5"/>
        <v>13.396572756317159</v>
      </c>
      <c r="AX8" s="23">
        <f t="shared" si="5"/>
        <v>4.3211501597444109</v>
      </c>
      <c r="AY8" s="23">
        <f t="shared" si="5"/>
        <v>-2.367063607319182</v>
      </c>
      <c r="AZ8" s="23">
        <f t="shared" si="5"/>
        <v>-3.8997792622712124</v>
      </c>
      <c r="BA8" s="23">
        <f t="shared" si="6"/>
        <v>19.344755155387748</v>
      </c>
      <c r="BB8" s="23">
        <f t="shared" si="6"/>
        <v>6.2282521057216531</v>
      </c>
      <c r="BC8" s="23">
        <f t="shared" si="6"/>
        <v>-3.3890328202149118</v>
      </c>
      <c r="BD8" s="23">
        <f t="shared" si="6"/>
        <v>-5.5092651757188333</v>
      </c>
      <c r="BE8" s="23">
        <f t="shared" si="7"/>
        <v>7.1447749056055487</v>
      </c>
      <c r="BF8" s="23">
        <f t="shared" si="7"/>
        <v>2.3175021783328713</v>
      </c>
      <c r="BG8" s="23">
        <f t="shared" si="7"/>
        <v>-1.2749346500145364</v>
      </c>
      <c r="BH8" s="23">
        <f t="shared" si="7"/>
        <v>-2.1087830380482142</v>
      </c>
    </row>
    <row r="9" spans="1:85" x14ac:dyDescent="0.25">
      <c r="AB9" s="25" t="s">
        <v>79</v>
      </c>
      <c r="AC9" s="21" t="s">
        <v>71</v>
      </c>
      <c r="AD9" s="21" t="s">
        <v>72</v>
      </c>
      <c r="AE9" s="21" t="s">
        <v>191</v>
      </c>
      <c r="AF9" s="21" t="s">
        <v>185</v>
      </c>
      <c r="AG9" s="21" t="s">
        <v>71</v>
      </c>
      <c r="AH9" s="21" t="s">
        <v>72</v>
      </c>
      <c r="AI9" s="21" t="s">
        <v>191</v>
      </c>
      <c r="AJ9" s="21" t="s">
        <v>185</v>
      </c>
      <c r="AK9" s="21" t="s">
        <v>71</v>
      </c>
      <c r="AL9" s="21" t="s">
        <v>72</v>
      </c>
      <c r="AM9" s="21" t="s">
        <v>191</v>
      </c>
      <c r="AN9" s="21" t="s">
        <v>185</v>
      </c>
      <c r="AO9" s="21" t="s">
        <v>71</v>
      </c>
      <c r="AP9" s="21" t="s">
        <v>72</v>
      </c>
      <c r="AQ9" s="21" t="s">
        <v>191</v>
      </c>
      <c r="AR9" s="21" t="s">
        <v>185</v>
      </c>
      <c r="AS9" s="21" t="s">
        <v>71</v>
      </c>
      <c r="AT9" s="21" t="s">
        <v>72</v>
      </c>
      <c r="AU9" s="21" t="s">
        <v>191</v>
      </c>
      <c r="AV9" s="21" t="s">
        <v>185</v>
      </c>
      <c r="AW9" s="21" t="s">
        <v>71</v>
      </c>
      <c r="AX9" s="21" t="s">
        <v>72</v>
      </c>
      <c r="AY9" s="21" t="s">
        <v>191</v>
      </c>
      <c r="AZ9" s="21" t="s">
        <v>185</v>
      </c>
      <c r="BA9" s="21" t="s">
        <v>71</v>
      </c>
      <c r="BB9" s="21" t="s">
        <v>72</v>
      </c>
      <c r="BC9" s="21" t="s">
        <v>191</v>
      </c>
      <c r="BD9" s="21" t="s">
        <v>185</v>
      </c>
      <c r="BE9" s="21" t="s">
        <v>71</v>
      </c>
      <c r="BF9" s="21" t="s">
        <v>72</v>
      </c>
      <c r="BG9" s="21" t="s">
        <v>191</v>
      </c>
      <c r="BH9" s="21" t="s">
        <v>185</v>
      </c>
    </row>
    <row r="10" spans="1:85" x14ac:dyDescent="0.25">
      <c r="AB10" s="22" t="s">
        <v>37</v>
      </c>
      <c r="AC10" s="23">
        <f>AC5/5</f>
        <v>82.259999999999991</v>
      </c>
      <c r="AD10" s="23">
        <f t="shared" ref="AD10:BH13" si="8">AD5/5</f>
        <v>1.2800000000000373</v>
      </c>
      <c r="AE10" s="23">
        <f t="shared" si="8"/>
        <v>-0.68000000000000016</v>
      </c>
      <c r="AF10" s="23">
        <f t="shared" si="8"/>
        <v>-1.1000000000000001</v>
      </c>
      <c r="AG10" s="23">
        <f t="shared" si="8"/>
        <v>82.26</v>
      </c>
      <c r="AH10" s="23">
        <f t="shared" si="8"/>
        <v>1.2799999999999923</v>
      </c>
      <c r="AI10" s="23">
        <f t="shared" si="8"/>
        <v>-0.68000000000000238</v>
      </c>
      <c r="AJ10" s="23">
        <f t="shared" si="8"/>
        <v>-1.0999999999999885</v>
      </c>
      <c r="AK10" s="23">
        <f t="shared" si="8"/>
        <v>10.596677316293931</v>
      </c>
      <c r="AL10" s="23">
        <f t="shared" si="8"/>
        <v>0.18811501597444016</v>
      </c>
      <c r="AM10" s="23">
        <f t="shared" si="8"/>
        <v>-9.9936102236420077E-2</v>
      </c>
      <c r="AN10" s="23">
        <f t="shared" si="8"/>
        <v>-0.16166134185303224</v>
      </c>
      <c r="AO10" s="23">
        <f t="shared" si="8"/>
        <v>53.725032432955764</v>
      </c>
      <c r="AP10" s="23">
        <f t="shared" si="8"/>
        <v>0.41774421531609673</v>
      </c>
      <c r="AQ10" s="23">
        <f t="shared" si="8"/>
        <v>-0.2219266143866844</v>
      </c>
      <c r="AR10" s="23">
        <f t="shared" si="8"/>
        <v>-0.35899893503727098</v>
      </c>
      <c r="AS10" s="23">
        <f t="shared" si="8"/>
        <v>4.8693232645948328</v>
      </c>
      <c r="AT10" s="23">
        <f t="shared" si="8"/>
        <v>0.1479639848968918</v>
      </c>
      <c r="AU10" s="23">
        <f t="shared" si="8"/>
        <v>-7.8605866976472524E-2</v>
      </c>
      <c r="AV10" s="23">
        <f t="shared" si="8"/>
        <v>-0.12715654952076422</v>
      </c>
      <c r="AW10" s="23">
        <f t="shared" si="8"/>
        <v>5.7679833478555507</v>
      </c>
      <c r="AX10" s="23">
        <f t="shared" si="8"/>
        <v>0.17906864168844996</v>
      </c>
      <c r="AY10" s="23">
        <f t="shared" si="8"/>
        <v>-9.5130215896988418E-2</v>
      </c>
      <c r="AZ10" s="23">
        <f t="shared" si="8"/>
        <v>-0.15388711395100929</v>
      </c>
      <c r="BA10" s="23">
        <f t="shared" si="8"/>
        <v>6.3531184044922062</v>
      </c>
      <c r="BB10" s="23">
        <f t="shared" si="8"/>
        <v>0.23743634427340102</v>
      </c>
      <c r="BC10" s="23">
        <f t="shared" si="8"/>
        <v>-0.12613805789524574</v>
      </c>
      <c r="BD10" s="23">
        <f t="shared" si="8"/>
        <v>-0.20404685835995667</v>
      </c>
      <c r="BE10" s="23">
        <f t="shared" si="8"/>
        <v>0.94786523380772425</v>
      </c>
      <c r="BF10" s="23">
        <f t="shared" si="8"/>
        <v>0.10967179785071268</v>
      </c>
      <c r="BG10" s="23">
        <f t="shared" si="8"/>
        <v>-5.8263142608191168E-2</v>
      </c>
      <c r="BH10" s="23">
        <f t="shared" si="8"/>
        <v>-9.4249201277955302E-2</v>
      </c>
    </row>
    <row r="11" spans="1:85" x14ac:dyDescent="0.25">
      <c r="AB11" s="22" t="s">
        <v>75</v>
      </c>
      <c r="AC11" s="23">
        <f t="shared" ref="AC11:AC13" si="9">AC6/5</f>
        <v>3.6559999999999966</v>
      </c>
      <c r="AD11" s="23">
        <f t="shared" si="8"/>
        <v>0.94200000000002537</v>
      </c>
      <c r="AE11" s="23">
        <f t="shared" si="8"/>
        <v>-0.34399999999999997</v>
      </c>
      <c r="AF11" s="23">
        <f t="shared" si="8"/>
        <v>-0.376</v>
      </c>
      <c r="AG11" s="23">
        <f t="shared" si="8"/>
        <v>3.8000743537612598</v>
      </c>
      <c r="AH11" s="23">
        <f t="shared" si="8"/>
        <v>0.99845309323264186</v>
      </c>
      <c r="AI11" s="23">
        <f t="shared" si="8"/>
        <v>-0.39767024881402041</v>
      </c>
      <c r="AJ11" s="23">
        <f t="shared" si="8"/>
        <v>-0.52478013360440745</v>
      </c>
      <c r="AK11" s="23">
        <f t="shared" si="8"/>
        <v>0.2477827476038342</v>
      </c>
      <c r="AL11" s="23">
        <f t="shared" si="8"/>
        <v>4.820447284345028E-2</v>
      </c>
      <c r="AM11" s="23">
        <f t="shared" si="8"/>
        <v>-4.4089456869005521E-3</v>
      </c>
      <c r="AN11" s="23">
        <f t="shared" si="8"/>
        <v>0</v>
      </c>
      <c r="AO11" s="23">
        <f t="shared" si="8"/>
        <v>1.5906916448833417</v>
      </c>
      <c r="AP11" s="23">
        <f t="shared" si="8"/>
        <v>0.43275689805401907</v>
      </c>
      <c r="AQ11" s="23">
        <f t="shared" si="8"/>
        <v>-0.17362493949075905</v>
      </c>
      <c r="AR11" s="23">
        <f t="shared" si="8"/>
        <v>-0.23041204376028421</v>
      </c>
      <c r="AS11" s="23">
        <f t="shared" si="8"/>
        <v>0.93887772291606508</v>
      </c>
      <c r="AT11" s="23">
        <f t="shared" si="8"/>
        <v>0.26910949753122171</v>
      </c>
      <c r="AU11" s="23">
        <f t="shared" si="8"/>
        <v>-0.12438222480394778</v>
      </c>
      <c r="AV11" s="23">
        <f t="shared" si="8"/>
        <v>-0.17709439442346411</v>
      </c>
      <c r="AW11" s="23">
        <f t="shared" si="8"/>
        <v>0.63345531997289117</v>
      </c>
      <c r="AX11" s="23">
        <f t="shared" si="8"/>
        <v>0.16955562009875075</v>
      </c>
      <c r="AY11" s="23">
        <f t="shared" si="8"/>
        <v>-6.7150740633167977E-2</v>
      </c>
      <c r="AZ11" s="23">
        <f t="shared" si="8"/>
        <v>-8.5057604802012521E-2</v>
      </c>
      <c r="BA11" s="23">
        <f t="shared" si="8"/>
        <v>8.6812663374963434E-2</v>
      </c>
      <c r="BB11" s="23">
        <f t="shared" si="8"/>
        <v>0</v>
      </c>
      <c r="BC11" s="23">
        <f t="shared" si="8"/>
        <v>0</v>
      </c>
      <c r="BD11" s="23">
        <f t="shared" si="8"/>
        <v>0</v>
      </c>
      <c r="BE11" s="23">
        <f t="shared" si="8"/>
        <v>0.30245425501016437</v>
      </c>
      <c r="BF11" s="23">
        <f t="shared" si="8"/>
        <v>7.882660470519999E-2</v>
      </c>
      <c r="BG11" s="23">
        <f t="shared" si="8"/>
        <v>-2.8103398199245021E-2</v>
      </c>
      <c r="BH11" s="23">
        <f t="shared" si="8"/>
        <v>-3.2216090618646602E-2</v>
      </c>
    </row>
    <row r="12" spans="1:85" x14ac:dyDescent="0.25">
      <c r="AB12" s="22" t="s">
        <v>76</v>
      </c>
      <c r="AC12" s="23">
        <f t="shared" si="9"/>
        <v>14.501200000000006</v>
      </c>
      <c r="AD12" s="23">
        <f t="shared" si="8"/>
        <v>4.6308000000001313</v>
      </c>
      <c r="AE12" s="23">
        <f t="shared" si="8"/>
        <v>-2.5143999999999997</v>
      </c>
      <c r="AF12" s="23">
        <f t="shared" si="8"/>
        <v>-4.1468000000000007</v>
      </c>
      <c r="AG12" s="23">
        <f t="shared" si="8"/>
        <v>14.359499041533564</v>
      </c>
      <c r="AH12" s="23">
        <f t="shared" si="8"/>
        <v>4.6048069706650931</v>
      </c>
      <c r="AI12" s="23">
        <f t="shared" si="8"/>
        <v>-2.4911852841514319</v>
      </c>
      <c r="AJ12" s="23">
        <f t="shared" si="8"/>
        <v>-4.0627894278245327</v>
      </c>
      <c r="AK12" s="23">
        <f t="shared" si="8"/>
        <v>2.4206875399361061</v>
      </c>
      <c r="AL12" s="23">
        <f t="shared" si="8"/>
        <v>0.77080127795526887</v>
      </c>
      <c r="AM12" s="23">
        <f t="shared" si="8"/>
        <v>-0.41567539936101594</v>
      </c>
      <c r="AN12" s="23">
        <f t="shared" si="8"/>
        <v>-0.663634504792321</v>
      </c>
      <c r="AO12" s="23">
        <f t="shared" si="8"/>
        <v>5.1673653983928869</v>
      </c>
      <c r="AP12" s="23">
        <f t="shared" si="8"/>
        <v>1.6566169038628993</v>
      </c>
      <c r="AQ12" s="23">
        <f t="shared" si="8"/>
        <v>-0.902588595217374</v>
      </c>
      <c r="AR12" s="23">
        <f t="shared" si="8"/>
        <v>-1.4696763675089435</v>
      </c>
      <c r="AS12" s="23">
        <f t="shared" si="8"/>
        <v>0.75068602962532971</v>
      </c>
      <c r="AT12" s="23">
        <f t="shared" si="8"/>
        <v>0.26356084809758878</v>
      </c>
      <c r="AU12" s="23">
        <f t="shared" si="8"/>
        <v>-0.15859889631135324</v>
      </c>
      <c r="AV12" s="23">
        <f t="shared" si="8"/>
        <v>-0.28066918385128703</v>
      </c>
      <c r="AW12" s="23">
        <f t="shared" si="8"/>
        <v>1.7990802594636457</v>
      </c>
      <c r="AX12" s="23">
        <f t="shared" si="8"/>
        <v>0.57783212314841759</v>
      </c>
      <c r="AY12" s="23">
        <f t="shared" si="8"/>
        <v>-0.315608480975891</v>
      </c>
      <c r="AZ12" s="23">
        <f t="shared" si="8"/>
        <v>-0.5199705683028284</v>
      </c>
      <c r="BA12" s="23">
        <f t="shared" si="8"/>
        <v>2.8223019459773466</v>
      </c>
      <c r="BB12" s="23">
        <f t="shared" si="8"/>
        <v>0.89127667731627958</v>
      </c>
      <c r="BC12" s="23">
        <f t="shared" si="8"/>
        <v>-0.45743595701422957</v>
      </c>
      <c r="BD12" s="23">
        <f t="shared" si="8"/>
        <v>-0.73456869009584447</v>
      </c>
      <c r="BE12" s="23">
        <f t="shared" si="8"/>
        <v>1.3993778681382465</v>
      </c>
      <c r="BF12" s="23">
        <f t="shared" si="8"/>
        <v>0.44471914028463955</v>
      </c>
      <c r="BG12" s="23">
        <f t="shared" si="8"/>
        <v>-0.2412779552715682</v>
      </c>
      <c r="BH12" s="23">
        <f t="shared" si="8"/>
        <v>-0.39427011327330824</v>
      </c>
    </row>
    <row r="13" spans="1:85" x14ac:dyDescent="0.25">
      <c r="AB13" s="22" t="s">
        <v>40</v>
      </c>
      <c r="AC13" s="23">
        <f t="shared" si="9"/>
        <v>18.3828</v>
      </c>
      <c r="AD13" s="23">
        <f t="shared" si="8"/>
        <v>5.9472000000001701</v>
      </c>
      <c r="AE13" s="23">
        <f t="shared" si="8"/>
        <v>-3.2616000000000001</v>
      </c>
      <c r="AF13" s="23">
        <f t="shared" si="8"/>
        <v>-5.3771999999999993</v>
      </c>
      <c r="AG13" s="23">
        <f t="shared" si="8"/>
        <v>18.380426604705217</v>
      </c>
      <c r="AH13" s="23">
        <f t="shared" si="8"/>
        <v>5.9167399361022035</v>
      </c>
      <c r="AI13" s="23">
        <f t="shared" si="8"/>
        <v>-3.2311444670345679</v>
      </c>
      <c r="AJ13" s="23">
        <f t="shared" si="8"/>
        <v>-5.3124304385709573</v>
      </c>
      <c r="AK13" s="23">
        <f t="shared" si="8"/>
        <v>2.7016255591054361</v>
      </c>
      <c r="AL13" s="23">
        <f t="shared" si="8"/>
        <v>0.87402939297124294</v>
      </c>
      <c r="AM13" s="23">
        <f t="shared" si="8"/>
        <v>-0.47934057507986427</v>
      </c>
      <c r="AN13" s="23">
        <f t="shared" si="8"/>
        <v>-0.79131757188497021</v>
      </c>
      <c r="AO13" s="23">
        <f t="shared" si="8"/>
        <v>5.167234853325601</v>
      </c>
      <c r="AP13" s="23">
        <f t="shared" si="8"/>
        <v>1.6703241359279581</v>
      </c>
      <c r="AQ13" s="23">
        <f t="shared" si="8"/>
        <v>-0.9211259947720265</v>
      </c>
      <c r="AR13" s="23">
        <f t="shared" si="8"/>
        <v>-1.5309020040662085</v>
      </c>
      <c r="AS13" s="23">
        <f t="shared" si="8"/>
        <v>2.5343456288120927</v>
      </c>
      <c r="AT13" s="23">
        <f t="shared" si="8"/>
        <v>0.79900551844321577</v>
      </c>
      <c r="AU13" s="23">
        <f t="shared" si="8"/>
        <v>-0.42447168167295146</v>
      </c>
      <c r="AV13" s="23">
        <f t="shared" si="8"/>
        <v>-0.68664536741212667</v>
      </c>
      <c r="AW13" s="23">
        <f t="shared" si="8"/>
        <v>2.679314551263432</v>
      </c>
      <c r="AX13" s="23">
        <f t="shared" si="8"/>
        <v>0.86423003194888215</v>
      </c>
      <c r="AY13" s="23">
        <f t="shared" si="8"/>
        <v>-0.47341272146383639</v>
      </c>
      <c r="AZ13" s="23">
        <f t="shared" si="8"/>
        <v>-0.77995585245424248</v>
      </c>
      <c r="BA13" s="23">
        <f t="shared" si="8"/>
        <v>3.8689510310775495</v>
      </c>
      <c r="BB13" s="23">
        <f t="shared" si="8"/>
        <v>1.2456504211443307</v>
      </c>
      <c r="BC13" s="23">
        <f t="shared" si="8"/>
        <v>-0.67780656404298234</v>
      </c>
      <c r="BD13" s="23">
        <f t="shared" si="8"/>
        <v>-1.1018530351437668</v>
      </c>
      <c r="BE13" s="23">
        <f t="shared" si="8"/>
        <v>1.4289549811211097</v>
      </c>
      <c r="BF13" s="23">
        <f t="shared" si="8"/>
        <v>0.46350043566657428</v>
      </c>
      <c r="BG13" s="23">
        <f t="shared" si="8"/>
        <v>-0.25498693000290729</v>
      </c>
      <c r="BH13" s="23">
        <f t="shared" si="8"/>
        <v>-0.42175660760964284</v>
      </c>
    </row>
    <row r="14" spans="1:85" s="38" customFormat="1" ht="68.25" customHeight="1" x14ac:dyDescent="0.2">
      <c r="A14" s="37"/>
      <c r="B14" s="38" t="s">
        <v>49</v>
      </c>
      <c r="C14" s="38" t="s">
        <v>50</v>
      </c>
      <c r="D14" s="38" t="s">
        <v>51</v>
      </c>
      <c r="E14" s="38" t="s">
        <v>52</v>
      </c>
      <c r="F14" s="38" t="s">
        <v>53</v>
      </c>
      <c r="G14" s="38" t="s">
        <v>54</v>
      </c>
      <c r="H14" s="38" t="s">
        <v>55</v>
      </c>
      <c r="I14" s="38" t="s">
        <v>56</v>
      </c>
      <c r="J14" s="38" t="s">
        <v>57</v>
      </c>
      <c r="K14" s="38" t="s">
        <v>58</v>
      </c>
      <c r="L14" s="38" t="s">
        <v>59</v>
      </c>
      <c r="M14" s="38" t="s">
        <v>60</v>
      </c>
      <c r="N14" s="38" t="s">
        <v>61</v>
      </c>
      <c r="O14" s="38" t="s">
        <v>62</v>
      </c>
      <c r="P14" s="38" t="s">
        <v>63</v>
      </c>
      <c r="Q14" s="38" t="s">
        <v>64</v>
      </c>
      <c r="R14" s="38" t="s">
        <v>65</v>
      </c>
      <c r="S14" s="38" t="s">
        <v>66</v>
      </c>
      <c r="T14" s="38" t="s">
        <v>48</v>
      </c>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row>
    <row r="15" spans="1:85" ht="38.25" customHeight="1" x14ac:dyDescent="0.3">
      <c r="B15" s="40" t="s">
        <v>67</v>
      </c>
      <c r="C15" s="18"/>
      <c r="D15" s="18"/>
      <c r="E15" s="18"/>
      <c r="F15" s="18"/>
      <c r="G15" s="18"/>
    </row>
    <row r="16" spans="1:85" s="20" customFormat="1" ht="15" customHeight="1" x14ac:dyDescent="0.25">
      <c r="A16" s="41">
        <v>1</v>
      </c>
      <c r="B16" s="42"/>
      <c r="C16" s="42" t="s">
        <v>70</v>
      </c>
      <c r="Y16" s="17"/>
      <c r="Z16" s="17"/>
      <c r="AA16" s="17"/>
      <c r="AB16" s="17"/>
      <c r="AC16" s="477" t="s">
        <v>68</v>
      </c>
      <c r="AD16" s="478"/>
      <c r="AE16" s="478"/>
      <c r="AF16" s="479"/>
      <c r="AG16" s="477" t="s">
        <v>69</v>
      </c>
      <c r="AH16" s="478"/>
      <c r="AI16" s="478"/>
      <c r="AJ16" s="479"/>
      <c r="AK16" s="477" t="s">
        <v>136</v>
      </c>
      <c r="AL16" s="478"/>
      <c r="AM16" s="478"/>
      <c r="AN16" s="479"/>
      <c r="AO16" s="477" t="s">
        <v>137</v>
      </c>
      <c r="AP16" s="478"/>
      <c r="AQ16" s="478"/>
      <c r="AR16" s="479"/>
      <c r="AS16" s="477" t="s">
        <v>187</v>
      </c>
      <c r="AT16" s="478"/>
      <c r="AU16" s="478"/>
      <c r="AV16" s="479"/>
      <c r="AW16" s="477" t="s">
        <v>186</v>
      </c>
      <c r="AX16" s="478"/>
      <c r="AY16" s="478"/>
      <c r="AZ16" s="479"/>
      <c r="BA16" s="477" t="s">
        <v>138</v>
      </c>
      <c r="BB16" s="478"/>
      <c r="BC16" s="478"/>
      <c r="BD16" s="479"/>
      <c r="BE16" s="477" t="s">
        <v>139</v>
      </c>
      <c r="BF16" s="478"/>
      <c r="BG16" s="478"/>
      <c r="BH16" s="479"/>
      <c r="BI16" s="17"/>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row>
    <row r="17" spans="1:85" s="20" customFormat="1" x14ac:dyDescent="0.25">
      <c r="A17" s="41">
        <v>283</v>
      </c>
      <c r="B17" s="42" t="s">
        <v>73</v>
      </c>
      <c r="C17" s="42">
        <v>2020</v>
      </c>
      <c r="D17" s="42">
        <v>2021</v>
      </c>
      <c r="E17" s="42">
        <v>2022</v>
      </c>
      <c r="F17" s="42">
        <v>2023</v>
      </c>
      <c r="G17" s="42">
        <v>2024</v>
      </c>
      <c r="H17" s="42">
        <v>2025</v>
      </c>
      <c r="I17" s="42">
        <v>2026</v>
      </c>
      <c r="J17" s="42">
        <v>2027</v>
      </c>
      <c r="K17" s="42">
        <v>2028</v>
      </c>
      <c r="L17" s="42">
        <v>2029</v>
      </c>
      <c r="M17" s="42">
        <v>2030</v>
      </c>
      <c r="N17" s="42">
        <v>2031</v>
      </c>
      <c r="O17" s="42">
        <v>2032</v>
      </c>
      <c r="P17" s="42">
        <v>2033</v>
      </c>
      <c r="Q17" s="42">
        <v>2034</v>
      </c>
      <c r="R17" s="42">
        <v>2035</v>
      </c>
      <c r="S17" s="42">
        <v>2036</v>
      </c>
      <c r="T17" s="42">
        <v>2037</v>
      </c>
      <c r="U17" s="42">
        <v>2038</v>
      </c>
      <c r="V17" s="42">
        <v>2039</v>
      </c>
      <c r="W17" s="42">
        <v>2040</v>
      </c>
      <c r="X17" s="42"/>
      <c r="Y17" s="17"/>
      <c r="Z17" s="17"/>
      <c r="AA17" s="17"/>
      <c r="AB17" s="17"/>
      <c r="AC17" s="347" t="s">
        <v>71</v>
      </c>
      <c r="AD17" s="347" t="s">
        <v>72</v>
      </c>
      <c r="AE17" s="347" t="s">
        <v>191</v>
      </c>
      <c r="AF17" s="347" t="s">
        <v>185</v>
      </c>
      <c r="AG17" s="347" t="s">
        <v>71</v>
      </c>
      <c r="AH17" s="347" t="s">
        <v>72</v>
      </c>
      <c r="AI17" s="347" t="s">
        <v>191</v>
      </c>
      <c r="AJ17" s="347" t="s">
        <v>185</v>
      </c>
      <c r="AK17" s="347" t="s">
        <v>71</v>
      </c>
      <c r="AL17" s="347" t="s">
        <v>72</v>
      </c>
      <c r="AM17" s="347" t="s">
        <v>191</v>
      </c>
      <c r="AN17" s="347" t="s">
        <v>185</v>
      </c>
      <c r="AO17" s="347" t="s">
        <v>71</v>
      </c>
      <c r="AP17" s="347" t="s">
        <v>72</v>
      </c>
      <c r="AQ17" s="347" t="s">
        <v>191</v>
      </c>
      <c r="AR17" s="347" t="s">
        <v>185</v>
      </c>
      <c r="AS17" s="347" t="s">
        <v>71</v>
      </c>
      <c r="AT17" s="347" t="s">
        <v>72</v>
      </c>
      <c r="AU17" s="347" t="s">
        <v>191</v>
      </c>
      <c r="AV17" s="347" t="s">
        <v>185</v>
      </c>
      <c r="AW17" s="347" t="s">
        <v>71</v>
      </c>
      <c r="AX17" s="347" t="s">
        <v>72</v>
      </c>
      <c r="AY17" s="347" t="s">
        <v>191</v>
      </c>
      <c r="AZ17" s="347" t="s">
        <v>185</v>
      </c>
      <c r="BA17" s="347" t="s">
        <v>71</v>
      </c>
      <c r="BB17" s="347" t="s">
        <v>72</v>
      </c>
      <c r="BC17" s="347" t="s">
        <v>191</v>
      </c>
      <c r="BD17" s="347" t="s">
        <v>185</v>
      </c>
      <c r="BE17" s="347" t="s">
        <v>71</v>
      </c>
      <c r="BF17" s="347" t="s">
        <v>72</v>
      </c>
      <c r="BG17" s="347" t="s">
        <v>191</v>
      </c>
      <c r="BH17" s="347" t="s">
        <v>185</v>
      </c>
      <c r="BI17" s="17"/>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row>
    <row r="18" spans="1:85" s="20" customFormat="1" x14ac:dyDescent="0.25">
      <c r="A18" s="41">
        <v>285</v>
      </c>
      <c r="B18" s="42" t="s">
        <v>74</v>
      </c>
      <c r="C18" s="24">
        <v>0</v>
      </c>
      <c r="D18" s="24">
        <v>10503</v>
      </c>
      <c r="E18" s="24">
        <v>10566</v>
      </c>
      <c r="F18" s="24">
        <v>10612</v>
      </c>
      <c r="G18" s="24">
        <v>10643.999999999998</v>
      </c>
      <c r="H18" s="24">
        <v>10674</v>
      </c>
      <c r="I18" s="24">
        <v>10706</v>
      </c>
      <c r="J18" s="24">
        <v>10735.000000000002</v>
      </c>
      <c r="K18" s="24">
        <v>10742</v>
      </c>
      <c r="L18" s="24">
        <v>10753.000000000002</v>
      </c>
      <c r="M18" s="24">
        <v>10764</v>
      </c>
      <c r="N18" s="24">
        <v>10770.000000000002</v>
      </c>
      <c r="O18" s="24">
        <v>10766</v>
      </c>
      <c r="P18" s="24">
        <v>10758</v>
      </c>
      <c r="Q18" s="24">
        <v>10751</v>
      </c>
      <c r="R18" s="24">
        <v>10738</v>
      </c>
      <c r="S18" s="24">
        <v>10738</v>
      </c>
      <c r="T18" s="24">
        <v>10732</v>
      </c>
      <c r="U18" s="24">
        <v>10715</v>
      </c>
      <c r="V18" s="24">
        <v>10709</v>
      </c>
      <c r="W18" s="24">
        <v>10693</v>
      </c>
      <c r="X18" s="24"/>
      <c r="Y18" s="17"/>
      <c r="Z18" s="17"/>
      <c r="AA18" s="17"/>
      <c r="AB18" s="22" t="s">
        <v>37</v>
      </c>
      <c r="AC18" s="315">
        <v>411.29999999999995</v>
      </c>
      <c r="AD18" s="315">
        <v>6.4000000000001869</v>
      </c>
      <c r="AE18" s="315">
        <v>0</v>
      </c>
      <c r="AF18" s="315">
        <v>0</v>
      </c>
      <c r="AG18" s="315">
        <v>411.3</v>
      </c>
      <c r="AH18" s="315">
        <v>6.3999999999999613</v>
      </c>
      <c r="AI18" s="315">
        <v>0</v>
      </c>
      <c r="AJ18" s="315">
        <v>0</v>
      </c>
      <c r="AK18" s="315">
        <v>52.983386581469659</v>
      </c>
      <c r="AL18" s="315">
        <v>0.94057507987220079</v>
      </c>
      <c r="AM18" s="315">
        <v>0</v>
      </c>
      <c r="AN18" s="315">
        <v>0</v>
      </c>
      <c r="AO18" s="315">
        <v>268.62516216477883</v>
      </c>
      <c r="AP18" s="315">
        <v>2.0887210765804838</v>
      </c>
      <c r="AQ18" s="315">
        <v>0</v>
      </c>
      <c r="AR18" s="315">
        <v>0</v>
      </c>
      <c r="AS18" s="315">
        <v>24.346616322974164</v>
      </c>
      <c r="AT18" s="315">
        <v>0.73981992448445899</v>
      </c>
      <c r="AU18" s="315">
        <v>0</v>
      </c>
      <c r="AV18" s="315">
        <v>0</v>
      </c>
      <c r="AW18" s="315">
        <v>28.839916739277754</v>
      </c>
      <c r="AX18" s="315">
        <v>0.89534320844224979</v>
      </c>
      <c r="AY18" s="315">
        <v>0</v>
      </c>
      <c r="AZ18" s="315">
        <v>0</v>
      </c>
      <c r="BA18" s="315">
        <v>31.765592022461032</v>
      </c>
      <c r="BB18" s="315">
        <v>1.1871817213670051</v>
      </c>
      <c r="BC18" s="315">
        <v>0</v>
      </c>
      <c r="BD18" s="315">
        <v>0</v>
      </c>
      <c r="BE18" s="315">
        <v>4.7393261690386215</v>
      </c>
      <c r="BF18" s="315">
        <v>0.54835898925356341</v>
      </c>
      <c r="BG18" s="315">
        <v>0</v>
      </c>
      <c r="BH18" s="315">
        <v>0</v>
      </c>
      <c r="BI18" s="22"/>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row>
    <row r="19" spans="1:85" s="20" customFormat="1" x14ac:dyDescent="0.25">
      <c r="A19" s="41">
        <v>287</v>
      </c>
      <c r="B19" s="42" t="s">
        <v>74</v>
      </c>
      <c r="C19" s="24">
        <v>0</v>
      </c>
      <c r="D19" s="24">
        <v>10503</v>
      </c>
      <c r="E19" s="24">
        <v>10566</v>
      </c>
      <c r="F19" s="24">
        <v>10612</v>
      </c>
      <c r="G19" s="24">
        <v>10643.999999999998</v>
      </c>
      <c r="H19" s="24">
        <v>10674</v>
      </c>
      <c r="I19" s="24">
        <v>10706</v>
      </c>
      <c r="J19" s="24">
        <v>10735.000000000002</v>
      </c>
      <c r="K19" s="24">
        <v>10742</v>
      </c>
      <c r="L19" s="24">
        <v>10753.000000000002</v>
      </c>
      <c r="M19" s="24">
        <v>10764</v>
      </c>
      <c r="N19" s="24">
        <v>10770.000000000002</v>
      </c>
      <c r="O19" s="24">
        <v>10766</v>
      </c>
      <c r="P19" s="24">
        <v>10758</v>
      </c>
      <c r="Q19" s="24">
        <v>10751</v>
      </c>
      <c r="R19" s="24">
        <v>10738</v>
      </c>
      <c r="S19" s="24">
        <v>10738</v>
      </c>
      <c r="T19" s="24">
        <v>10732</v>
      </c>
      <c r="U19" s="24">
        <v>10715</v>
      </c>
      <c r="V19" s="24">
        <v>10709</v>
      </c>
      <c r="W19" s="24">
        <v>10693</v>
      </c>
      <c r="X19" s="24"/>
      <c r="Y19" s="17"/>
      <c r="Z19" s="17"/>
      <c r="AA19" s="17"/>
      <c r="AB19" s="22" t="s">
        <v>75</v>
      </c>
      <c r="AC19" s="315">
        <v>18.279999999999983</v>
      </c>
      <c r="AD19" s="315">
        <v>4.710000000000127</v>
      </c>
      <c r="AE19" s="315">
        <v>0</v>
      </c>
      <c r="AF19" s="315">
        <v>0</v>
      </c>
      <c r="AG19" s="315">
        <v>19.0003717688063</v>
      </c>
      <c r="AH19" s="315">
        <v>4.9922654661632091</v>
      </c>
      <c r="AI19" s="315">
        <v>0</v>
      </c>
      <c r="AJ19" s="315">
        <v>0</v>
      </c>
      <c r="AK19" s="315">
        <v>1.238913738019171</v>
      </c>
      <c r="AL19" s="315">
        <v>0.2410223642172514</v>
      </c>
      <c r="AM19" s="315">
        <v>0</v>
      </c>
      <c r="AN19" s="315">
        <v>0</v>
      </c>
      <c r="AO19" s="315">
        <v>7.9534582244167087</v>
      </c>
      <c r="AP19" s="315">
        <v>2.1637844902700953</v>
      </c>
      <c r="AQ19" s="315">
        <v>0</v>
      </c>
      <c r="AR19" s="315">
        <v>0</v>
      </c>
      <c r="AS19" s="315">
        <v>4.6943886145803253</v>
      </c>
      <c r="AT19" s="315">
        <v>1.3455474876561084</v>
      </c>
      <c r="AU19" s="315">
        <v>0</v>
      </c>
      <c r="AV19" s="315">
        <v>0</v>
      </c>
      <c r="AW19" s="315">
        <v>3.1672765998644556</v>
      </c>
      <c r="AX19" s="315">
        <v>0.84777810049375368</v>
      </c>
      <c r="AY19" s="315">
        <v>0</v>
      </c>
      <c r="AZ19" s="315">
        <v>0</v>
      </c>
      <c r="BA19" s="315">
        <v>0.4340633168748172</v>
      </c>
      <c r="BB19" s="315">
        <v>0</v>
      </c>
      <c r="BC19" s="315">
        <v>0</v>
      </c>
      <c r="BD19" s="315">
        <v>0</v>
      </c>
      <c r="BE19" s="315">
        <v>1.5122712750508218</v>
      </c>
      <c r="BF19" s="315">
        <v>0.39413302352599994</v>
      </c>
      <c r="BG19" s="315">
        <v>0</v>
      </c>
      <c r="BH19" s="315">
        <v>0</v>
      </c>
      <c r="BI19" s="22"/>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row>
    <row r="20" spans="1:85" s="20" customFormat="1" x14ac:dyDescent="0.25">
      <c r="A20" s="41">
        <v>289</v>
      </c>
      <c r="B20" s="42" t="s">
        <v>77</v>
      </c>
      <c r="C20" s="24">
        <v>0</v>
      </c>
      <c r="D20" s="24">
        <v>63</v>
      </c>
      <c r="E20" s="24">
        <v>46</v>
      </c>
      <c r="F20" s="24">
        <v>31.999999999998181</v>
      </c>
      <c r="G20" s="24">
        <v>30.000000000001819</v>
      </c>
      <c r="H20" s="24">
        <v>32</v>
      </c>
      <c r="I20" s="24">
        <v>29.000000000001819</v>
      </c>
      <c r="J20" s="24">
        <v>6.999999999998181</v>
      </c>
      <c r="K20" s="24">
        <v>11.000000000001819</v>
      </c>
      <c r="L20" s="24">
        <v>10.999999999998181</v>
      </c>
      <c r="M20" s="24">
        <v>6.000000000001819</v>
      </c>
      <c r="N20" s="24">
        <v>-4.000000000001819</v>
      </c>
      <c r="O20" s="24">
        <v>-8</v>
      </c>
      <c r="P20" s="24">
        <v>-7</v>
      </c>
      <c r="Q20" s="24">
        <v>-13</v>
      </c>
      <c r="R20" s="24">
        <v>0</v>
      </c>
      <c r="S20" s="24">
        <v>-6</v>
      </c>
      <c r="T20" s="24">
        <v>-17</v>
      </c>
      <c r="U20" s="24">
        <v>-6</v>
      </c>
      <c r="V20" s="24">
        <v>-16</v>
      </c>
      <c r="W20" s="24">
        <v>-10</v>
      </c>
      <c r="X20" s="24"/>
      <c r="Y20" s="17"/>
      <c r="Z20" s="17"/>
      <c r="AA20" s="17"/>
      <c r="AB20" s="22" t="s">
        <v>76</v>
      </c>
      <c r="AC20" s="315">
        <v>72.506000000000029</v>
      </c>
      <c r="AD20" s="315">
        <v>23.154000000000657</v>
      </c>
      <c r="AE20" s="315">
        <v>0</v>
      </c>
      <c r="AF20" s="315">
        <v>0</v>
      </c>
      <c r="AG20" s="315">
        <v>71.797495207667822</v>
      </c>
      <c r="AH20" s="315">
        <v>23.024034853325468</v>
      </c>
      <c r="AI20" s="315">
        <v>0</v>
      </c>
      <c r="AJ20" s="315">
        <v>0</v>
      </c>
      <c r="AK20" s="315">
        <v>12.10343769968053</v>
      </c>
      <c r="AL20" s="315">
        <v>3.8540063897763446</v>
      </c>
      <c r="AM20" s="315">
        <v>0</v>
      </c>
      <c r="AN20" s="315">
        <v>0</v>
      </c>
      <c r="AO20" s="315">
        <v>25.836826991964436</v>
      </c>
      <c r="AP20" s="315">
        <v>8.283084519314496</v>
      </c>
      <c r="AQ20" s="315">
        <v>0</v>
      </c>
      <c r="AR20" s="315">
        <v>0</v>
      </c>
      <c r="AS20" s="315">
        <v>3.7534301481266485</v>
      </c>
      <c r="AT20" s="315">
        <v>1.317804240487944</v>
      </c>
      <c r="AU20" s="315">
        <v>0</v>
      </c>
      <c r="AV20" s="315">
        <v>0</v>
      </c>
      <c r="AW20" s="315">
        <v>8.995401297318228</v>
      </c>
      <c r="AX20" s="315">
        <v>2.8891606157420879</v>
      </c>
      <c r="AY20" s="315">
        <v>0</v>
      </c>
      <c r="AZ20" s="315">
        <v>0</v>
      </c>
      <c r="BA20" s="315">
        <v>14.111509729886734</v>
      </c>
      <c r="BB20" s="315">
        <v>4.4563833865813978</v>
      </c>
      <c r="BC20" s="315">
        <v>0</v>
      </c>
      <c r="BD20" s="315">
        <v>0</v>
      </c>
      <c r="BE20" s="315">
        <v>6.996889340691232</v>
      </c>
      <c r="BF20" s="315">
        <v>2.2235957014231977</v>
      </c>
      <c r="BG20" s="315">
        <v>0</v>
      </c>
      <c r="BH20" s="315">
        <v>0</v>
      </c>
      <c r="BI20" s="22"/>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row>
    <row r="21" spans="1:85" s="20" customFormat="1" x14ac:dyDescent="0.25">
      <c r="A21" s="41">
        <v>299</v>
      </c>
      <c r="B21" s="42" t="s">
        <v>78</v>
      </c>
      <c r="C21" s="24">
        <v>0</v>
      </c>
      <c r="D21" s="24">
        <v>18</v>
      </c>
      <c r="E21" s="24">
        <v>18</v>
      </c>
      <c r="F21" s="24">
        <v>18</v>
      </c>
      <c r="G21" s="24">
        <v>18</v>
      </c>
      <c r="H21" s="24">
        <v>18</v>
      </c>
      <c r="I21" s="24">
        <v>0</v>
      </c>
      <c r="J21" s="24">
        <v>0</v>
      </c>
      <c r="K21" s="24">
        <v>0</v>
      </c>
      <c r="L21" s="24">
        <v>0</v>
      </c>
      <c r="M21" s="24">
        <v>0</v>
      </c>
      <c r="N21" s="24">
        <v>0</v>
      </c>
      <c r="O21" s="24">
        <v>0</v>
      </c>
      <c r="P21" s="24">
        <v>0</v>
      </c>
      <c r="Q21" s="24">
        <v>0</v>
      </c>
      <c r="R21" s="24">
        <v>0</v>
      </c>
      <c r="S21" s="24">
        <v>0</v>
      </c>
      <c r="T21" s="24">
        <v>0</v>
      </c>
      <c r="U21" s="24">
        <v>0</v>
      </c>
      <c r="V21" s="24">
        <v>0</v>
      </c>
      <c r="W21" s="24">
        <v>0</v>
      </c>
      <c r="X21" s="24"/>
      <c r="Y21" s="17"/>
      <c r="Z21" s="17"/>
      <c r="AA21" s="17"/>
      <c r="AB21" s="22" t="s">
        <v>40</v>
      </c>
      <c r="AC21" s="315">
        <v>91.914000000000001</v>
      </c>
      <c r="AD21" s="315">
        <v>29.73600000000085</v>
      </c>
      <c r="AE21" s="315">
        <v>0</v>
      </c>
      <c r="AF21" s="315">
        <v>0</v>
      </c>
      <c r="AG21" s="315">
        <v>91.90213302352609</v>
      </c>
      <c r="AH21" s="315">
        <v>29.583699680511018</v>
      </c>
      <c r="AI21" s="315">
        <v>0</v>
      </c>
      <c r="AJ21" s="315">
        <v>0</v>
      </c>
      <c r="AK21" s="315">
        <v>13.50812779552718</v>
      </c>
      <c r="AL21" s="315">
        <v>4.3701469648562146</v>
      </c>
      <c r="AM21" s="315">
        <v>0</v>
      </c>
      <c r="AN21" s="315">
        <v>0</v>
      </c>
      <c r="AO21" s="315">
        <v>25.836174266628003</v>
      </c>
      <c r="AP21" s="315">
        <v>8.3516206796397903</v>
      </c>
      <c r="AQ21" s="315">
        <v>0</v>
      </c>
      <c r="AR21" s="315">
        <v>0</v>
      </c>
      <c r="AS21" s="315">
        <v>12.671728144060463</v>
      </c>
      <c r="AT21" s="315">
        <v>3.9950275922160787</v>
      </c>
      <c r="AU21" s="315">
        <v>0</v>
      </c>
      <c r="AV21" s="315">
        <v>0</v>
      </c>
      <c r="AW21" s="315">
        <v>13.396572756317159</v>
      </c>
      <c r="AX21" s="315">
        <v>4.3211501597444109</v>
      </c>
      <c r="AY21" s="315">
        <v>0</v>
      </c>
      <c r="AZ21" s="315">
        <v>0</v>
      </c>
      <c r="BA21" s="315">
        <v>19.344755155387748</v>
      </c>
      <c r="BB21" s="315">
        <v>6.2282521057216531</v>
      </c>
      <c r="BC21" s="315">
        <v>0</v>
      </c>
      <c r="BD21" s="315">
        <v>0</v>
      </c>
      <c r="BE21" s="315">
        <v>7.1447749056055487</v>
      </c>
      <c r="BF21" s="315">
        <v>2.3175021783328713</v>
      </c>
      <c r="BG21" s="315">
        <v>0</v>
      </c>
      <c r="BH21" s="315">
        <v>0</v>
      </c>
      <c r="BI21" s="22"/>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row>
    <row r="22" spans="1:85" s="20" customFormat="1" x14ac:dyDescent="0.25">
      <c r="A22" s="41">
        <v>301</v>
      </c>
      <c r="B22" s="42" t="s">
        <v>80</v>
      </c>
      <c r="C22" s="24">
        <v>0</v>
      </c>
      <c r="D22" s="24">
        <v>63</v>
      </c>
      <c r="E22" s="24">
        <v>46</v>
      </c>
      <c r="F22" s="24">
        <v>31.999999999998181</v>
      </c>
      <c r="G22" s="24">
        <v>30.000000000001819</v>
      </c>
      <c r="H22" s="24">
        <v>32</v>
      </c>
      <c r="I22" s="24">
        <v>29.000000000001819</v>
      </c>
      <c r="J22" s="24">
        <v>6.999999999998181</v>
      </c>
      <c r="K22" s="24">
        <v>11.000000000001819</v>
      </c>
      <c r="L22" s="24">
        <v>10.999999999998181</v>
      </c>
      <c r="M22" s="24">
        <v>6.000000000001819</v>
      </c>
      <c r="N22" s="24">
        <v>-4.000000000001819</v>
      </c>
      <c r="O22" s="24">
        <v>-8</v>
      </c>
      <c r="P22" s="24">
        <v>-7</v>
      </c>
      <c r="Q22" s="24">
        <v>-13</v>
      </c>
      <c r="R22" s="24">
        <v>0</v>
      </c>
      <c r="S22" s="24">
        <v>-6</v>
      </c>
      <c r="T22" s="24">
        <v>-17</v>
      </c>
      <c r="U22" s="24">
        <v>-6</v>
      </c>
      <c r="V22" s="24">
        <v>-16</v>
      </c>
      <c r="W22" s="24">
        <v>-10</v>
      </c>
      <c r="X22" s="24"/>
      <c r="Y22" s="17"/>
      <c r="Z22" s="17"/>
      <c r="AA22" s="17"/>
      <c r="AB22" s="25" t="s">
        <v>79</v>
      </c>
      <c r="AC22" s="347" t="s">
        <v>71</v>
      </c>
      <c r="AD22" s="347" t="s">
        <v>72</v>
      </c>
      <c r="AE22" s="347" t="s">
        <v>191</v>
      </c>
      <c r="AF22" s="347" t="s">
        <v>185</v>
      </c>
      <c r="AG22" s="347" t="s">
        <v>71</v>
      </c>
      <c r="AH22" s="347" t="s">
        <v>72</v>
      </c>
      <c r="AI22" s="347" t="s">
        <v>191</v>
      </c>
      <c r="AJ22" s="347" t="s">
        <v>185</v>
      </c>
      <c r="AK22" s="347" t="s">
        <v>71</v>
      </c>
      <c r="AL22" s="347" t="s">
        <v>72</v>
      </c>
      <c r="AM22" s="347" t="s">
        <v>191</v>
      </c>
      <c r="AN22" s="347" t="s">
        <v>185</v>
      </c>
      <c r="AO22" s="347" t="s">
        <v>71</v>
      </c>
      <c r="AP22" s="347" t="s">
        <v>72</v>
      </c>
      <c r="AQ22" s="347" t="s">
        <v>191</v>
      </c>
      <c r="AR22" s="347" t="s">
        <v>185</v>
      </c>
      <c r="AS22" s="347" t="s">
        <v>71</v>
      </c>
      <c r="AT22" s="347" t="s">
        <v>72</v>
      </c>
      <c r="AU22" s="347" t="s">
        <v>191</v>
      </c>
      <c r="AV22" s="347" t="s">
        <v>185</v>
      </c>
      <c r="AW22" s="347" t="s">
        <v>71</v>
      </c>
      <c r="AX22" s="347" t="s">
        <v>72</v>
      </c>
      <c r="AY22" s="347" t="s">
        <v>191</v>
      </c>
      <c r="AZ22" s="347" t="s">
        <v>185</v>
      </c>
      <c r="BA22" s="347" t="s">
        <v>71</v>
      </c>
      <c r="BB22" s="347" t="s">
        <v>72</v>
      </c>
      <c r="BC22" s="347" t="s">
        <v>191</v>
      </c>
      <c r="BD22" s="347" t="s">
        <v>185</v>
      </c>
      <c r="BE22" s="347" t="s">
        <v>71</v>
      </c>
      <c r="BF22" s="347" t="s">
        <v>72</v>
      </c>
      <c r="BG22" s="347" t="s">
        <v>191</v>
      </c>
      <c r="BH22" s="347" t="s">
        <v>185</v>
      </c>
      <c r="BI22" s="25"/>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row>
    <row r="23" spans="1:85" s="20" customFormat="1" x14ac:dyDescent="0.25">
      <c r="A23" s="41">
        <v>303</v>
      </c>
      <c r="B23" s="42" t="s">
        <v>81</v>
      </c>
      <c r="C23" s="24">
        <v>0</v>
      </c>
      <c r="D23" s="24">
        <v>141.19999999999999</v>
      </c>
      <c r="E23" s="24">
        <v>124.2</v>
      </c>
      <c r="F23" s="24">
        <v>110.19999999999818</v>
      </c>
      <c r="G23" s="24">
        <v>108.20000000000182</v>
      </c>
      <c r="H23" s="24">
        <v>110.2</v>
      </c>
      <c r="I23" s="24">
        <v>29.000000000001819</v>
      </c>
      <c r="J23" s="24">
        <v>6.999999999998181</v>
      </c>
      <c r="K23" s="24">
        <v>11.000000000001819</v>
      </c>
      <c r="L23" s="24">
        <v>10.999999999998181</v>
      </c>
      <c r="M23" s="24">
        <v>6.000000000001819</v>
      </c>
      <c r="N23" s="24">
        <v>-4.000000000001819</v>
      </c>
      <c r="O23" s="24">
        <v>-8</v>
      </c>
      <c r="P23" s="24">
        <v>-7</v>
      </c>
      <c r="Q23" s="24">
        <v>-13</v>
      </c>
      <c r="R23" s="24">
        <v>0</v>
      </c>
      <c r="S23" s="24">
        <v>-6</v>
      </c>
      <c r="T23" s="24">
        <v>-17</v>
      </c>
      <c r="U23" s="24">
        <v>-6</v>
      </c>
      <c r="V23" s="24">
        <v>-16</v>
      </c>
      <c r="W23" s="24">
        <v>-10</v>
      </c>
      <c r="X23" s="24"/>
      <c r="Y23" s="17"/>
      <c r="Z23" s="17"/>
      <c r="AA23" s="17"/>
      <c r="AB23" s="22" t="s">
        <v>37</v>
      </c>
      <c r="AC23" s="315">
        <f>AC18/5</f>
        <v>82.259999999999991</v>
      </c>
      <c r="AD23" s="315">
        <f t="shared" ref="AD23:BH26" si="10">AD18/5</f>
        <v>1.2800000000000373</v>
      </c>
      <c r="AE23" s="315">
        <f t="shared" si="10"/>
        <v>0</v>
      </c>
      <c r="AF23" s="315">
        <f t="shared" si="10"/>
        <v>0</v>
      </c>
      <c r="AG23" s="315">
        <f t="shared" si="10"/>
        <v>82.26</v>
      </c>
      <c r="AH23" s="315">
        <f t="shared" si="10"/>
        <v>1.2799999999999923</v>
      </c>
      <c r="AI23" s="315">
        <f t="shared" si="10"/>
        <v>0</v>
      </c>
      <c r="AJ23" s="315">
        <f t="shared" si="10"/>
        <v>0</v>
      </c>
      <c r="AK23" s="315">
        <f t="shared" si="10"/>
        <v>10.596677316293931</v>
      </c>
      <c r="AL23" s="315">
        <f t="shared" si="10"/>
        <v>0.18811501597444016</v>
      </c>
      <c r="AM23" s="315">
        <f t="shared" si="10"/>
        <v>0</v>
      </c>
      <c r="AN23" s="315">
        <f t="shared" si="10"/>
        <v>0</v>
      </c>
      <c r="AO23" s="315">
        <f t="shared" si="10"/>
        <v>53.725032432955764</v>
      </c>
      <c r="AP23" s="315">
        <f t="shared" si="10"/>
        <v>0.41774421531609673</v>
      </c>
      <c r="AQ23" s="315">
        <f t="shared" si="10"/>
        <v>0</v>
      </c>
      <c r="AR23" s="315">
        <f t="shared" si="10"/>
        <v>0</v>
      </c>
      <c r="AS23" s="315">
        <f t="shared" si="10"/>
        <v>4.8693232645948328</v>
      </c>
      <c r="AT23" s="315">
        <f t="shared" si="10"/>
        <v>0.1479639848968918</v>
      </c>
      <c r="AU23" s="315">
        <f t="shared" si="10"/>
        <v>0</v>
      </c>
      <c r="AV23" s="315">
        <f t="shared" si="10"/>
        <v>0</v>
      </c>
      <c r="AW23" s="315">
        <f t="shared" si="10"/>
        <v>5.7679833478555507</v>
      </c>
      <c r="AX23" s="315">
        <f t="shared" si="10"/>
        <v>0.17906864168844996</v>
      </c>
      <c r="AY23" s="315">
        <f t="shared" si="10"/>
        <v>0</v>
      </c>
      <c r="AZ23" s="315">
        <f t="shared" si="10"/>
        <v>0</v>
      </c>
      <c r="BA23" s="315">
        <f t="shared" si="10"/>
        <v>6.3531184044922062</v>
      </c>
      <c r="BB23" s="315">
        <f t="shared" si="10"/>
        <v>0.23743634427340102</v>
      </c>
      <c r="BC23" s="315">
        <f t="shared" si="10"/>
        <v>0</v>
      </c>
      <c r="BD23" s="315">
        <f t="shared" si="10"/>
        <v>0</v>
      </c>
      <c r="BE23" s="315">
        <f t="shared" si="10"/>
        <v>0.94786523380772425</v>
      </c>
      <c r="BF23" s="315">
        <f t="shared" si="10"/>
        <v>0.10967179785071268</v>
      </c>
      <c r="BG23" s="315">
        <f t="shared" si="10"/>
        <v>0</v>
      </c>
      <c r="BH23" s="315">
        <f t="shared" si="10"/>
        <v>0</v>
      </c>
      <c r="BI23" s="22"/>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row>
    <row r="24" spans="1:85" s="20" customFormat="1" x14ac:dyDescent="0.25">
      <c r="A24" s="41"/>
      <c r="B24" s="42"/>
      <c r="C24" s="26"/>
      <c r="D24" s="26"/>
      <c r="E24" s="26"/>
      <c r="F24" s="26"/>
      <c r="G24" s="26"/>
      <c r="H24" s="26"/>
      <c r="I24" s="26"/>
      <c r="J24" s="26"/>
      <c r="K24" s="26"/>
      <c r="L24" s="26"/>
      <c r="M24" s="26"/>
      <c r="N24" s="26"/>
      <c r="O24" s="26"/>
      <c r="P24" s="26"/>
      <c r="Q24" s="26"/>
      <c r="R24" s="26"/>
      <c r="S24" s="26"/>
      <c r="T24" s="26"/>
      <c r="U24" s="26"/>
      <c r="V24" s="26"/>
      <c r="W24" s="26"/>
      <c r="X24" s="26"/>
      <c r="Y24" s="17"/>
      <c r="Z24" s="17"/>
      <c r="AA24" s="17"/>
      <c r="AB24" s="22" t="s">
        <v>75</v>
      </c>
      <c r="AC24" s="315">
        <f t="shared" ref="AC24:AR26" si="11">AC19/5</f>
        <v>3.6559999999999966</v>
      </c>
      <c r="AD24" s="315">
        <f t="shared" si="11"/>
        <v>0.94200000000002537</v>
      </c>
      <c r="AE24" s="315">
        <f t="shared" si="11"/>
        <v>0</v>
      </c>
      <c r="AF24" s="315">
        <f t="shared" si="11"/>
        <v>0</v>
      </c>
      <c r="AG24" s="315">
        <f t="shared" si="11"/>
        <v>3.8000743537612598</v>
      </c>
      <c r="AH24" s="315">
        <f t="shared" si="11"/>
        <v>0.99845309323264186</v>
      </c>
      <c r="AI24" s="315">
        <f t="shared" si="11"/>
        <v>0</v>
      </c>
      <c r="AJ24" s="315">
        <f t="shared" si="11"/>
        <v>0</v>
      </c>
      <c r="AK24" s="315">
        <f t="shared" si="11"/>
        <v>0.2477827476038342</v>
      </c>
      <c r="AL24" s="315">
        <f t="shared" si="11"/>
        <v>4.820447284345028E-2</v>
      </c>
      <c r="AM24" s="315">
        <f t="shared" si="11"/>
        <v>0</v>
      </c>
      <c r="AN24" s="315">
        <f t="shared" si="11"/>
        <v>0</v>
      </c>
      <c r="AO24" s="315">
        <f t="shared" si="11"/>
        <v>1.5906916448833417</v>
      </c>
      <c r="AP24" s="315">
        <f t="shared" si="11"/>
        <v>0.43275689805401907</v>
      </c>
      <c r="AQ24" s="315">
        <f t="shared" si="11"/>
        <v>0</v>
      </c>
      <c r="AR24" s="315">
        <f t="shared" si="11"/>
        <v>0</v>
      </c>
      <c r="AS24" s="315">
        <f t="shared" si="10"/>
        <v>0.93887772291606508</v>
      </c>
      <c r="AT24" s="315">
        <f t="shared" si="10"/>
        <v>0.26910949753122171</v>
      </c>
      <c r="AU24" s="315">
        <f t="shared" si="10"/>
        <v>0</v>
      </c>
      <c r="AV24" s="315">
        <f t="shared" si="10"/>
        <v>0</v>
      </c>
      <c r="AW24" s="315">
        <f t="shared" si="10"/>
        <v>0.63345531997289117</v>
      </c>
      <c r="AX24" s="315">
        <f t="shared" si="10"/>
        <v>0.16955562009875075</v>
      </c>
      <c r="AY24" s="315">
        <f t="shared" si="10"/>
        <v>0</v>
      </c>
      <c r="AZ24" s="315">
        <f t="shared" si="10"/>
        <v>0</v>
      </c>
      <c r="BA24" s="315">
        <f t="shared" si="10"/>
        <v>8.6812663374963434E-2</v>
      </c>
      <c r="BB24" s="315">
        <f t="shared" si="10"/>
        <v>0</v>
      </c>
      <c r="BC24" s="315">
        <f t="shared" si="10"/>
        <v>0</v>
      </c>
      <c r="BD24" s="315">
        <f t="shared" si="10"/>
        <v>0</v>
      </c>
      <c r="BE24" s="315">
        <f t="shared" si="10"/>
        <v>0.30245425501016437</v>
      </c>
      <c r="BF24" s="315">
        <f t="shared" si="10"/>
        <v>7.882660470519999E-2</v>
      </c>
      <c r="BG24" s="315">
        <f t="shared" si="10"/>
        <v>0</v>
      </c>
      <c r="BH24" s="315">
        <f t="shared" si="10"/>
        <v>0</v>
      </c>
      <c r="BI24" s="22"/>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row>
    <row r="25" spans="1:85" s="20" customFormat="1" x14ac:dyDescent="0.25">
      <c r="A25" s="41">
        <v>330</v>
      </c>
      <c r="B25" s="42" t="s">
        <v>82</v>
      </c>
      <c r="C25" s="27">
        <v>7.0000000000000001E-3</v>
      </c>
      <c r="D25" s="27">
        <v>7.0000000000000001E-3</v>
      </c>
      <c r="E25" s="27">
        <v>7.0000000000000001E-3</v>
      </c>
      <c r="F25" s="27">
        <v>7.0000000000000001E-3</v>
      </c>
      <c r="G25" s="27">
        <v>7.0000000000000001E-3</v>
      </c>
      <c r="H25" s="27">
        <v>7.0000000000000001E-3</v>
      </c>
      <c r="I25" s="27">
        <v>7.0000000000000001E-3</v>
      </c>
      <c r="J25" s="27">
        <v>7.0000000000000001E-3</v>
      </c>
      <c r="K25" s="27">
        <v>7.0000000000000001E-3</v>
      </c>
      <c r="L25" s="27">
        <v>7.0000000000000001E-3</v>
      </c>
      <c r="M25" s="27">
        <v>7.0000000000000001E-3</v>
      </c>
      <c r="N25" s="27">
        <v>7.0000000000000001E-3</v>
      </c>
      <c r="O25" s="27">
        <v>7.0000000000000001E-3</v>
      </c>
      <c r="P25" s="27">
        <v>7.0000000000000001E-3</v>
      </c>
      <c r="Q25" s="27">
        <v>7.0000000000000001E-3</v>
      </c>
      <c r="R25" s="27">
        <v>7.0000000000000001E-3</v>
      </c>
      <c r="S25" s="27">
        <v>7.0000000000000001E-3</v>
      </c>
      <c r="T25" s="27">
        <v>7.0000000000000001E-3</v>
      </c>
      <c r="U25" s="27">
        <v>7.0000000000000001E-3</v>
      </c>
      <c r="V25" s="27">
        <v>7.0000000000000001E-3</v>
      </c>
      <c r="W25" s="27">
        <v>7.0000000000000001E-3</v>
      </c>
      <c r="X25" s="27"/>
      <c r="Y25" s="17"/>
      <c r="Z25" s="17"/>
      <c r="AA25" s="17"/>
      <c r="AB25" s="22" t="s">
        <v>76</v>
      </c>
      <c r="AC25" s="315">
        <f t="shared" si="11"/>
        <v>14.501200000000006</v>
      </c>
      <c r="AD25" s="315">
        <f t="shared" si="10"/>
        <v>4.6308000000001313</v>
      </c>
      <c r="AE25" s="315">
        <f t="shared" si="10"/>
        <v>0</v>
      </c>
      <c r="AF25" s="315">
        <f t="shared" si="10"/>
        <v>0</v>
      </c>
      <c r="AG25" s="315">
        <f t="shared" si="10"/>
        <v>14.359499041533564</v>
      </c>
      <c r="AH25" s="315">
        <f t="shared" si="10"/>
        <v>4.6048069706650931</v>
      </c>
      <c r="AI25" s="315">
        <f t="shared" si="10"/>
        <v>0</v>
      </c>
      <c r="AJ25" s="315">
        <f t="shared" si="10"/>
        <v>0</v>
      </c>
      <c r="AK25" s="315">
        <f t="shared" si="10"/>
        <v>2.4206875399361061</v>
      </c>
      <c r="AL25" s="315">
        <f t="shared" si="10"/>
        <v>0.77080127795526887</v>
      </c>
      <c r="AM25" s="315">
        <f t="shared" si="10"/>
        <v>0</v>
      </c>
      <c r="AN25" s="315">
        <f t="shared" si="10"/>
        <v>0</v>
      </c>
      <c r="AO25" s="315">
        <f t="shared" si="10"/>
        <v>5.1673653983928869</v>
      </c>
      <c r="AP25" s="315">
        <f t="shared" si="10"/>
        <v>1.6566169038628993</v>
      </c>
      <c r="AQ25" s="315">
        <f t="shared" si="10"/>
        <v>0</v>
      </c>
      <c r="AR25" s="315">
        <f t="shared" si="10"/>
        <v>0</v>
      </c>
      <c r="AS25" s="315">
        <f t="shared" si="10"/>
        <v>0.75068602962532971</v>
      </c>
      <c r="AT25" s="315">
        <f t="shared" si="10"/>
        <v>0.26356084809758878</v>
      </c>
      <c r="AU25" s="315">
        <f t="shared" si="10"/>
        <v>0</v>
      </c>
      <c r="AV25" s="315">
        <f t="shared" si="10"/>
        <v>0</v>
      </c>
      <c r="AW25" s="315">
        <f t="shared" si="10"/>
        <v>1.7990802594636457</v>
      </c>
      <c r="AX25" s="315">
        <f t="shared" si="10"/>
        <v>0.57783212314841759</v>
      </c>
      <c r="AY25" s="315">
        <f t="shared" si="10"/>
        <v>0</v>
      </c>
      <c r="AZ25" s="315">
        <f t="shared" si="10"/>
        <v>0</v>
      </c>
      <c r="BA25" s="315">
        <f t="shared" si="10"/>
        <v>2.8223019459773466</v>
      </c>
      <c r="BB25" s="315">
        <f t="shared" si="10"/>
        <v>0.89127667731627958</v>
      </c>
      <c r="BC25" s="315">
        <f t="shared" si="10"/>
        <v>0</v>
      </c>
      <c r="BD25" s="315">
        <f t="shared" si="10"/>
        <v>0</v>
      </c>
      <c r="BE25" s="315">
        <f t="shared" si="10"/>
        <v>1.3993778681382465</v>
      </c>
      <c r="BF25" s="315">
        <f t="shared" si="10"/>
        <v>0.44471914028463955</v>
      </c>
      <c r="BG25" s="315">
        <f t="shared" si="10"/>
        <v>0</v>
      </c>
      <c r="BH25" s="315">
        <f t="shared" si="10"/>
        <v>0</v>
      </c>
      <c r="BI25" s="22"/>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331</v>
      </c>
      <c r="B26" s="42" t="s">
        <v>83</v>
      </c>
      <c r="C26" s="28">
        <v>162306.85636654083</v>
      </c>
      <c r="D26" s="28">
        <v>163443.00436110661</v>
      </c>
      <c r="E26" s="28">
        <v>164587.10539163434</v>
      </c>
      <c r="F26" s="28">
        <v>165739.21512937575</v>
      </c>
      <c r="G26" s="28">
        <v>166899.38963528138</v>
      </c>
      <c r="H26" s="28">
        <v>168067.68536272834</v>
      </c>
      <c r="I26" s="28">
        <v>169244.15916026742</v>
      </c>
      <c r="J26" s="28">
        <v>170428.86827438927</v>
      </c>
      <c r="K26" s="28">
        <v>171621.87035230998</v>
      </c>
      <c r="L26" s="28">
        <v>172823.22344477614</v>
      </c>
      <c r="M26" s="28">
        <v>174032.98600888957</v>
      </c>
      <c r="N26" s="28">
        <v>175251.21691095177</v>
      </c>
      <c r="O26" s="28">
        <v>176477.97542932842</v>
      </c>
      <c r="P26" s="28">
        <v>177713.32125733371</v>
      </c>
      <c r="Q26" s="28">
        <v>178957.31450613504</v>
      </c>
      <c r="R26" s="28">
        <v>180210.01570767796</v>
      </c>
      <c r="S26" s="28">
        <v>181471.48581763168</v>
      </c>
      <c r="T26" s="28">
        <v>182741.78621835509</v>
      </c>
      <c r="U26" s="28">
        <v>184020.97872188356</v>
      </c>
      <c r="V26" s="28">
        <v>185309.12557293673</v>
      </c>
      <c r="W26" s="28">
        <v>186606.28945194726</v>
      </c>
      <c r="X26" s="28"/>
      <c r="Y26" s="17"/>
      <c r="Z26" s="17"/>
      <c r="AA26" s="17"/>
      <c r="AB26" s="22" t="s">
        <v>40</v>
      </c>
      <c r="AC26" s="315">
        <f t="shared" si="11"/>
        <v>18.3828</v>
      </c>
      <c r="AD26" s="315">
        <f t="shared" si="10"/>
        <v>5.9472000000001701</v>
      </c>
      <c r="AE26" s="315">
        <f t="shared" si="10"/>
        <v>0</v>
      </c>
      <c r="AF26" s="315">
        <f t="shared" si="10"/>
        <v>0</v>
      </c>
      <c r="AG26" s="315">
        <f t="shared" si="10"/>
        <v>18.380426604705217</v>
      </c>
      <c r="AH26" s="315">
        <f t="shared" si="10"/>
        <v>5.9167399361022035</v>
      </c>
      <c r="AI26" s="315">
        <f t="shared" si="10"/>
        <v>0</v>
      </c>
      <c r="AJ26" s="315">
        <f t="shared" si="10"/>
        <v>0</v>
      </c>
      <c r="AK26" s="315">
        <f t="shared" si="10"/>
        <v>2.7016255591054361</v>
      </c>
      <c r="AL26" s="315">
        <f t="shared" si="10"/>
        <v>0.87402939297124294</v>
      </c>
      <c r="AM26" s="315">
        <f t="shared" si="10"/>
        <v>0</v>
      </c>
      <c r="AN26" s="315">
        <f t="shared" si="10"/>
        <v>0</v>
      </c>
      <c r="AO26" s="315">
        <f t="shared" si="10"/>
        <v>5.167234853325601</v>
      </c>
      <c r="AP26" s="315">
        <f t="shared" si="10"/>
        <v>1.6703241359279581</v>
      </c>
      <c r="AQ26" s="315">
        <f t="shared" si="10"/>
        <v>0</v>
      </c>
      <c r="AR26" s="315">
        <f t="shared" si="10"/>
        <v>0</v>
      </c>
      <c r="AS26" s="315">
        <f t="shared" si="10"/>
        <v>2.5343456288120927</v>
      </c>
      <c r="AT26" s="315">
        <f t="shared" si="10"/>
        <v>0.79900551844321577</v>
      </c>
      <c r="AU26" s="315">
        <f t="shared" si="10"/>
        <v>0</v>
      </c>
      <c r="AV26" s="315">
        <f t="shared" si="10"/>
        <v>0</v>
      </c>
      <c r="AW26" s="315">
        <f t="shared" si="10"/>
        <v>2.679314551263432</v>
      </c>
      <c r="AX26" s="315">
        <f t="shared" si="10"/>
        <v>0.86423003194888215</v>
      </c>
      <c r="AY26" s="315">
        <f t="shared" si="10"/>
        <v>0</v>
      </c>
      <c r="AZ26" s="315">
        <f t="shared" si="10"/>
        <v>0</v>
      </c>
      <c r="BA26" s="315">
        <f t="shared" si="10"/>
        <v>3.8689510310775495</v>
      </c>
      <c r="BB26" s="315">
        <f t="shared" si="10"/>
        <v>1.2456504211443307</v>
      </c>
      <c r="BC26" s="315">
        <f t="shared" si="10"/>
        <v>0</v>
      </c>
      <c r="BD26" s="315">
        <f t="shared" si="10"/>
        <v>0</v>
      </c>
      <c r="BE26" s="315">
        <f t="shared" si="10"/>
        <v>1.4289549811211097</v>
      </c>
      <c r="BF26" s="315">
        <f t="shared" si="10"/>
        <v>0.46350043566657428</v>
      </c>
      <c r="BG26" s="315">
        <f t="shared" si="10"/>
        <v>0</v>
      </c>
      <c r="BH26" s="315">
        <f t="shared" si="10"/>
        <v>0</v>
      </c>
      <c r="BI26" s="22"/>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v>332</v>
      </c>
      <c r="B27" s="42" t="s">
        <v>84</v>
      </c>
      <c r="C27" s="28">
        <v>148228.38609739568</v>
      </c>
      <c r="D27" s="28">
        <v>149265.98480007742</v>
      </c>
      <c r="E27" s="28">
        <v>150310.84669367794</v>
      </c>
      <c r="F27" s="28">
        <v>151363.02262053368</v>
      </c>
      <c r="G27" s="28">
        <v>152422.5637788774</v>
      </c>
      <c r="H27" s="28">
        <v>153489.52172532954</v>
      </c>
      <c r="I27" s="28">
        <v>154563.94837740684</v>
      </c>
      <c r="J27" s="28">
        <v>155645.89601604867</v>
      </c>
      <c r="K27" s="28">
        <v>156735.417288161</v>
      </c>
      <c r="L27" s="28">
        <v>157832.56520917811</v>
      </c>
      <c r="M27" s="28">
        <v>158937.39316564234</v>
      </c>
      <c r="N27" s="28">
        <v>160049.95491780181</v>
      </c>
      <c r="O27" s="28">
        <v>161170.30460222639</v>
      </c>
      <c r="P27" s="28">
        <v>162298.49673444196</v>
      </c>
      <c r="Q27" s="28">
        <v>163434.58621158302</v>
      </c>
      <c r="R27" s="28">
        <v>164578.6283150641</v>
      </c>
      <c r="S27" s="28">
        <v>165730.67871326953</v>
      </c>
      <c r="T27" s="28">
        <v>166890.79346426239</v>
      </c>
      <c r="U27" s="28">
        <v>168059.0290185122</v>
      </c>
      <c r="V27" s="28">
        <v>169235.44222164177</v>
      </c>
      <c r="W27" s="28">
        <v>170420.09031719324</v>
      </c>
      <c r="X27" s="28"/>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v>336</v>
      </c>
      <c r="B28" s="42" t="s">
        <v>85</v>
      </c>
      <c r="C28" s="29">
        <v>111210.76285864371</v>
      </c>
      <c r="D28" s="29">
        <v>111989.23819865468</v>
      </c>
      <c r="E28" s="29">
        <v>112773.16286604533</v>
      </c>
      <c r="F28" s="29">
        <v>113562.57500610752</v>
      </c>
      <c r="G28" s="29">
        <v>114357.51303115035</v>
      </c>
      <c r="H28" s="29">
        <v>115158.01562236785</v>
      </c>
      <c r="I28" s="29">
        <v>115964.12173172491</v>
      </c>
      <c r="J28" s="29">
        <v>116775.87058384705</v>
      </c>
      <c r="K28" s="29">
        <v>117593.30167793385</v>
      </c>
      <c r="L28" s="29">
        <v>118416.45478967945</v>
      </c>
      <c r="M28" s="29">
        <v>119245.36997320729</v>
      </c>
      <c r="N28" s="29">
        <v>120080.0875630196</v>
      </c>
      <c r="O28" s="29">
        <v>120920.64817596081</v>
      </c>
      <c r="P28" s="29">
        <v>121767.09271319196</v>
      </c>
      <c r="Q28" s="29">
        <v>122619.46236218481</v>
      </c>
      <c r="R28" s="29">
        <v>123477.79859871953</v>
      </c>
      <c r="S28" s="29">
        <v>124342.14318891108</v>
      </c>
      <c r="T28" s="29">
        <v>125212.53819123354</v>
      </c>
      <c r="U28" s="29">
        <v>126089.02595857158</v>
      </c>
      <c r="V28" s="29">
        <v>126971.64914028211</v>
      </c>
      <c r="W28" s="29">
        <v>127860.45068426349</v>
      </c>
      <c r="X28" s="29"/>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c r="B29" s="42"/>
      <c r="C29" s="26"/>
      <c r="D29" s="26"/>
      <c r="E29" s="26"/>
      <c r="F29" s="26"/>
      <c r="G29" s="26"/>
      <c r="H29" s="26"/>
      <c r="I29" s="26"/>
      <c r="J29" s="26"/>
      <c r="K29" s="26"/>
      <c r="L29" s="26"/>
      <c r="M29" s="26"/>
      <c r="N29" s="26"/>
      <c r="O29" s="26"/>
      <c r="P29" s="26"/>
      <c r="Q29" s="26"/>
      <c r="R29" s="26"/>
      <c r="S29" s="26"/>
      <c r="T29" s="26"/>
      <c r="U29" s="26"/>
      <c r="V29" s="26"/>
      <c r="W29" s="26"/>
      <c r="X29" s="26"/>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v>339</v>
      </c>
      <c r="B30" s="42" t="s">
        <v>86</v>
      </c>
      <c r="C30" s="24">
        <v>0</v>
      </c>
      <c r="D30" s="24">
        <v>47.25</v>
      </c>
      <c r="E30" s="24">
        <v>34.5</v>
      </c>
      <c r="F30" s="24">
        <v>24.319999999998618</v>
      </c>
      <c r="G30" s="24">
        <v>22.800000000001383</v>
      </c>
      <c r="H30" s="24">
        <v>24.32</v>
      </c>
      <c r="I30" s="24">
        <v>22.330000000001402</v>
      </c>
      <c r="J30" s="24">
        <v>5.389999999998599</v>
      </c>
      <c r="K30" s="24">
        <v>8.5800000000014194</v>
      </c>
      <c r="L30" s="24">
        <v>8.5799999999985808</v>
      </c>
      <c r="M30" s="24">
        <v>4.680000000001419</v>
      </c>
      <c r="N30" s="24">
        <v>-3.1600000000014372</v>
      </c>
      <c r="O30" s="24">
        <v>-6.32</v>
      </c>
      <c r="P30" s="24">
        <v>-5.6</v>
      </c>
      <c r="Q30" s="24">
        <v>-10.4</v>
      </c>
      <c r="R30" s="24">
        <v>0</v>
      </c>
      <c r="S30" s="24">
        <v>-4.8600000000000003</v>
      </c>
      <c r="T30" s="24">
        <v>-13.77</v>
      </c>
      <c r="U30" s="24">
        <v>-4.8600000000000003</v>
      </c>
      <c r="V30" s="24">
        <v>-13.12</v>
      </c>
      <c r="W30" s="24">
        <v>-8.1999999999999993</v>
      </c>
      <c r="X30" s="24"/>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v>340</v>
      </c>
      <c r="B31" s="42" t="s">
        <v>87</v>
      </c>
      <c r="C31" s="24">
        <v>0</v>
      </c>
      <c r="D31" s="24">
        <v>93.95</v>
      </c>
      <c r="E31" s="24">
        <v>89.7</v>
      </c>
      <c r="F31" s="24">
        <v>85.879999999999569</v>
      </c>
      <c r="G31" s="24">
        <v>85.400000000000432</v>
      </c>
      <c r="H31" s="24">
        <v>85.88</v>
      </c>
      <c r="I31" s="24">
        <v>6.6700000000004183</v>
      </c>
      <c r="J31" s="24">
        <v>1.6099999999995815</v>
      </c>
      <c r="K31" s="24">
        <v>2.4200000000004001</v>
      </c>
      <c r="L31" s="24">
        <v>2.4199999999995998</v>
      </c>
      <c r="M31" s="24">
        <v>1.3200000000004002</v>
      </c>
      <c r="N31" s="24">
        <v>-0.840000000000382</v>
      </c>
      <c r="O31" s="24">
        <v>-1.68</v>
      </c>
      <c r="P31" s="24">
        <v>-1.4</v>
      </c>
      <c r="Q31" s="24">
        <v>-2.6</v>
      </c>
      <c r="R31" s="24">
        <v>0</v>
      </c>
      <c r="S31" s="24">
        <v>-1.1399999999999999</v>
      </c>
      <c r="T31" s="24">
        <v>-3.23</v>
      </c>
      <c r="U31" s="24">
        <v>-1.1399999999999999</v>
      </c>
      <c r="V31" s="24">
        <v>-2.88</v>
      </c>
      <c r="W31" s="24">
        <v>-1.8</v>
      </c>
      <c r="X31" s="24"/>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c r="B32" s="42"/>
      <c r="C32" s="26"/>
      <c r="D32" s="26"/>
      <c r="E32" s="26"/>
      <c r="F32" s="26"/>
      <c r="G32" s="26"/>
      <c r="H32" s="26"/>
      <c r="I32" s="26"/>
      <c r="J32" s="26"/>
      <c r="K32" s="26"/>
      <c r="L32" s="26"/>
      <c r="M32" s="26"/>
      <c r="N32" s="26"/>
      <c r="O32" s="26"/>
      <c r="P32" s="26"/>
      <c r="Q32" s="26"/>
      <c r="R32" s="26"/>
      <c r="S32" s="26"/>
      <c r="T32" s="26"/>
      <c r="U32" s="26"/>
      <c r="V32" s="26"/>
      <c r="W32" s="26"/>
      <c r="X32" s="26"/>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366</v>
      </c>
      <c r="B33" s="42" t="s">
        <v>88</v>
      </c>
      <c r="C33" s="27">
        <v>7.0000000000000001E-3</v>
      </c>
      <c r="D33" s="27">
        <v>7.0000000000000001E-3</v>
      </c>
      <c r="E33" s="27">
        <v>7.0000000000000001E-3</v>
      </c>
      <c r="F33" s="27">
        <v>7.0000000000000001E-3</v>
      </c>
      <c r="G33" s="27">
        <v>7.0000000000000001E-3</v>
      </c>
      <c r="H33" s="27">
        <v>7.0000000000000001E-3</v>
      </c>
      <c r="I33" s="27">
        <v>7.0000000000000001E-3</v>
      </c>
      <c r="J33" s="27">
        <v>7.0000000000000001E-3</v>
      </c>
      <c r="K33" s="27">
        <v>7.0000000000000001E-3</v>
      </c>
      <c r="L33" s="27">
        <v>7.0000000000000001E-3</v>
      </c>
      <c r="M33" s="27">
        <v>7.0000000000000001E-3</v>
      </c>
      <c r="N33" s="27">
        <v>7.0000000000000001E-3</v>
      </c>
      <c r="O33" s="27">
        <v>7.0000000000000001E-3</v>
      </c>
      <c r="P33" s="27">
        <v>7.0000000000000001E-3</v>
      </c>
      <c r="Q33" s="27">
        <v>7.0000000000000001E-3</v>
      </c>
      <c r="R33" s="27">
        <v>7.0000000000000001E-3</v>
      </c>
      <c r="S33" s="27">
        <v>7.0000000000000001E-3</v>
      </c>
      <c r="T33" s="27">
        <v>7.0000000000000001E-3</v>
      </c>
      <c r="U33" s="27">
        <v>7.0000000000000001E-3</v>
      </c>
      <c r="V33" s="27">
        <v>7.0000000000000001E-3</v>
      </c>
      <c r="W33" s="27">
        <v>7.0000000000000001E-3</v>
      </c>
      <c r="X33" s="2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368</v>
      </c>
      <c r="B34" s="42" t="s">
        <v>89</v>
      </c>
      <c r="C34" s="28">
        <v>122.30769230769231</v>
      </c>
      <c r="D34" s="28">
        <v>123.16384615384614</v>
      </c>
      <c r="E34" s="28">
        <v>124.02599307692304</v>
      </c>
      <c r="F34" s="28">
        <v>124.89417502846149</v>
      </c>
      <c r="G34" s="28">
        <v>125.7684342536607</v>
      </c>
      <c r="H34" s="28">
        <v>126.64881329343632</v>
      </c>
      <c r="I34" s="28">
        <v>127.53535498649036</v>
      </c>
      <c r="J34" s="28">
        <v>128.42810247139579</v>
      </c>
      <c r="K34" s="28">
        <v>129.32709918869554</v>
      </c>
      <c r="L34" s="28">
        <v>130.2323888830164</v>
      </c>
      <c r="M34" s="28">
        <v>131.1440156051975</v>
      </c>
      <c r="N34" s="28">
        <v>132.06202371443388</v>
      </c>
      <c r="O34" s="28">
        <v>132.9864578804349</v>
      </c>
      <c r="P34" s="28">
        <v>133.91736308559794</v>
      </c>
      <c r="Q34" s="28">
        <v>134.85478462719712</v>
      </c>
      <c r="R34" s="28">
        <v>135.79876811958749</v>
      </c>
      <c r="S34" s="28">
        <v>136.7493594964246</v>
      </c>
      <c r="T34" s="28">
        <v>137.70660501289956</v>
      </c>
      <c r="U34" s="28">
        <v>138.67055124798983</v>
      </c>
      <c r="V34" s="28">
        <v>139.64124510672576</v>
      </c>
      <c r="W34" s="28">
        <v>140.61873382247282</v>
      </c>
      <c r="X34" s="28"/>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v>369</v>
      </c>
      <c r="B35" s="42" t="s">
        <v>90</v>
      </c>
      <c r="C35" s="28">
        <v>110.76923076923077</v>
      </c>
      <c r="D35" s="28">
        <v>111.54461538461538</v>
      </c>
      <c r="E35" s="28">
        <v>112.32542769230768</v>
      </c>
      <c r="F35" s="28">
        <v>113.11170568615383</v>
      </c>
      <c r="G35" s="28">
        <v>113.90348762595688</v>
      </c>
      <c r="H35" s="28">
        <v>114.70081203933857</v>
      </c>
      <c r="I35" s="28">
        <v>115.50371772361393</v>
      </c>
      <c r="J35" s="28">
        <v>116.31224374767922</v>
      </c>
      <c r="K35" s="28">
        <v>117.12642945391296</v>
      </c>
      <c r="L35" s="28">
        <v>117.94631446009033</v>
      </c>
      <c r="M35" s="28">
        <v>118.77193866131095</v>
      </c>
      <c r="N35" s="28">
        <v>119.60334223194012</v>
      </c>
      <c r="O35" s="28">
        <v>120.44056562756369</v>
      </c>
      <c r="P35" s="28">
        <v>121.28364958695661</v>
      </c>
      <c r="Q35" s="28">
        <v>122.1326351340653</v>
      </c>
      <c r="R35" s="28">
        <v>122.98756358000374</v>
      </c>
      <c r="S35" s="28">
        <v>123.84847652506375</v>
      </c>
      <c r="T35" s="28">
        <v>124.71541586073918</v>
      </c>
      <c r="U35" s="28">
        <v>125.58842377176434</v>
      </c>
      <c r="V35" s="28">
        <v>126.46754273816667</v>
      </c>
      <c r="W35" s="28">
        <v>127.35281553733383</v>
      </c>
      <c r="X35" s="28"/>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v>370</v>
      </c>
      <c r="B36" s="42" t="s">
        <v>91</v>
      </c>
      <c r="C36" s="28">
        <v>6360</v>
      </c>
      <c r="D36" s="29">
        <v>6404.5199999999995</v>
      </c>
      <c r="E36" s="29">
        <v>6449.351639999998</v>
      </c>
      <c r="F36" s="29">
        <v>6494.4971014799976</v>
      </c>
      <c r="G36" s="29">
        <v>6539.9585811903562</v>
      </c>
      <c r="H36" s="29">
        <v>6585.7382912586891</v>
      </c>
      <c r="I36" s="29">
        <v>6631.838459297499</v>
      </c>
      <c r="J36" s="29">
        <v>6678.2613285125808</v>
      </c>
      <c r="K36" s="29">
        <v>6725.0091578121683</v>
      </c>
      <c r="L36" s="29">
        <v>6772.0842219168526</v>
      </c>
      <c r="M36" s="29">
        <v>6819.4888114702699</v>
      </c>
      <c r="N36" s="29">
        <v>6867.2252331505615</v>
      </c>
      <c r="O36" s="29">
        <v>6915.2958097826149</v>
      </c>
      <c r="P36" s="29">
        <v>6963.7028804510928</v>
      </c>
      <c r="Q36" s="29">
        <v>7012.4488006142501</v>
      </c>
      <c r="R36" s="29">
        <v>7061.5359422185493</v>
      </c>
      <c r="S36" s="29">
        <v>7110.966693814079</v>
      </c>
      <c r="T36" s="29">
        <v>7160.7434606707775</v>
      </c>
      <c r="U36" s="29">
        <v>7210.8686648954717</v>
      </c>
      <c r="V36" s="29">
        <v>7261.3447455497399</v>
      </c>
      <c r="W36" s="29">
        <v>7312.1741587685865</v>
      </c>
      <c r="X36" s="29"/>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c r="B37" s="42"/>
      <c r="C37" s="26"/>
      <c r="D37" s="26"/>
      <c r="E37" s="26"/>
      <c r="F37" s="26"/>
      <c r="G37" s="26"/>
      <c r="H37" s="26"/>
      <c r="I37" s="26"/>
      <c r="J37" s="26"/>
      <c r="K37" s="26"/>
      <c r="L37" s="26"/>
      <c r="M37" s="26"/>
      <c r="N37" s="26"/>
      <c r="O37" s="26"/>
      <c r="P37" s="26"/>
      <c r="Q37" s="26"/>
      <c r="R37" s="26"/>
      <c r="S37" s="26"/>
      <c r="T37" s="26"/>
      <c r="U37" s="26"/>
      <c r="V37" s="26"/>
      <c r="W37" s="26"/>
      <c r="X37" s="26"/>
      <c r="Y37" s="21" t="s">
        <v>71</v>
      </c>
      <c r="Z37" s="21" t="s">
        <v>72</v>
      </c>
      <c r="AA37" s="73" t="s">
        <v>184</v>
      </c>
      <c r="AB37" s="73" t="s">
        <v>185</v>
      </c>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380</v>
      </c>
      <c r="B38" s="42" t="s">
        <v>37</v>
      </c>
      <c r="C38" s="24">
        <v>0</v>
      </c>
      <c r="D38" s="24">
        <v>84.499999999999972</v>
      </c>
      <c r="E38" s="24">
        <v>82.8</v>
      </c>
      <c r="F38" s="24">
        <v>81.399999999999821</v>
      </c>
      <c r="G38" s="24">
        <v>81.200000000000188</v>
      </c>
      <c r="H38" s="24">
        <v>81.400000000000006</v>
      </c>
      <c r="I38" s="24">
        <v>2.9000000000001851</v>
      </c>
      <c r="J38" s="24">
        <v>0.69999999999981899</v>
      </c>
      <c r="K38" s="24">
        <v>1.1000000000001826</v>
      </c>
      <c r="L38" s="24">
        <v>1.0999999999998185</v>
      </c>
      <c r="M38" s="24">
        <v>0.60000000000018172</v>
      </c>
      <c r="N38" s="24">
        <v>-0.40000000000018199</v>
      </c>
      <c r="O38" s="24">
        <v>-0.79999999999999982</v>
      </c>
      <c r="P38" s="24">
        <v>-0.70000000000000062</v>
      </c>
      <c r="Q38" s="24">
        <v>-1.3000000000000007</v>
      </c>
      <c r="R38" s="24">
        <v>0</v>
      </c>
      <c r="S38" s="24">
        <v>-0.59999999999999964</v>
      </c>
      <c r="T38" s="24">
        <v>-1.7000000000000011</v>
      </c>
      <c r="U38" s="24">
        <v>-0.60000000000000053</v>
      </c>
      <c r="V38" s="24">
        <v>-1.5999999999999988</v>
      </c>
      <c r="W38" s="24">
        <v>-1</v>
      </c>
      <c r="X38" s="24"/>
      <c r="Y38" s="30">
        <f>SUM(D38:H38)</f>
        <v>411.29999999999995</v>
      </c>
      <c r="Z38" s="30">
        <f>SUM(I38:M38)</f>
        <v>6.4000000000001869</v>
      </c>
      <c r="AA38" s="30">
        <f>SUM(O38:S38)</f>
        <v>-3.4000000000000008</v>
      </c>
      <c r="AB38" s="30">
        <f>SUM(S38:W38)</f>
        <v>-5.5</v>
      </c>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381</v>
      </c>
      <c r="B39" s="42" t="s">
        <v>75</v>
      </c>
      <c r="C39" s="24">
        <v>0</v>
      </c>
      <c r="D39" s="24">
        <v>6.3000000000000007</v>
      </c>
      <c r="E39" s="24">
        <v>4.1399999999999997</v>
      </c>
      <c r="F39" s="24">
        <v>2.879999999999836</v>
      </c>
      <c r="G39" s="24">
        <v>2.4000000000001456</v>
      </c>
      <c r="H39" s="24">
        <v>2.56</v>
      </c>
      <c r="I39" s="24">
        <v>2.3200000000001455</v>
      </c>
      <c r="J39" s="24">
        <v>0.4899999999998727</v>
      </c>
      <c r="K39" s="24">
        <v>0.77000000000012736</v>
      </c>
      <c r="L39" s="24">
        <v>0.76999999999987279</v>
      </c>
      <c r="M39" s="24">
        <v>0.36000000000010912</v>
      </c>
      <c r="N39" s="24">
        <v>-0.24000000000010913</v>
      </c>
      <c r="O39" s="24">
        <v>-0.48</v>
      </c>
      <c r="P39" s="24">
        <v>-0.35000000000000003</v>
      </c>
      <c r="Q39" s="24">
        <v>-0.65</v>
      </c>
      <c r="R39" s="24">
        <v>0</v>
      </c>
      <c r="S39" s="24">
        <v>-0.24</v>
      </c>
      <c r="T39" s="24">
        <v>-0.68</v>
      </c>
      <c r="U39" s="24">
        <v>-0.18</v>
      </c>
      <c r="V39" s="24">
        <v>-0.48</v>
      </c>
      <c r="W39" s="24">
        <v>-0.3</v>
      </c>
      <c r="X39" s="24"/>
      <c r="Y39" s="30">
        <f t="shared" ref="Y39:Y41" si="12">SUM(D39:H39)</f>
        <v>18.279999999999983</v>
      </c>
      <c r="Z39" s="30">
        <f t="shared" ref="Z39:Z41" si="13">SUM(I39:M39)</f>
        <v>4.710000000000127</v>
      </c>
      <c r="AA39" s="30">
        <f t="shared" ref="AA39:AA41" si="14">SUM(O39:S39)</f>
        <v>-1.72</v>
      </c>
      <c r="AB39" s="30">
        <f t="shared" ref="AB39:AB41" si="15">SUM(S39:W39)</f>
        <v>-1.8800000000000001</v>
      </c>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41">
        <v>382</v>
      </c>
      <c r="B40" s="42" t="s">
        <v>76</v>
      </c>
      <c r="C40" s="24">
        <v>0</v>
      </c>
      <c r="D40" s="24">
        <v>22.050000000000008</v>
      </c>
      <c r="E40" s="24">
        <v>16.560000000000006</v>
      </c>
      <c r="F40" s="24">
        <v>11.327999999999356</v>
      </c>
      <c r="G40" s="24">
        <v>10.920000000000661</v>
      </c>
      <c r="H40" s="24">
        <v>11.648</v>
      </c>
      <c r="I40" s="24">
        <v>10.38200000000065</v>
      </c>
      <c r="J40" s="24">
        <v>2.5759999999993304</v>
      </c>
      <c r="K40" s="24">
        <v>3.9820000000006575</v>
      </c>
      <c r="L40" s="24">
        <v>3.9819999999993412</v>
      </c>
      <c r="M40" s="24">
        <v>2.2320000000006766</v>
      </c>
      <c r="N40" s="24">
        <v>-1.4640000000006657</v>
      </c>
      <c r="O40" s="24">
        <v>-2.9279999999999999</v>
      </c>
      <c r="P40" s="24">
        <v>-2.5900000000000003</v>
      </c>
      <c r="Q40" s="24">
        <v>-4.8099999999999987</v>
      </c>
      <c r="R40" s="24">
        <v>0</v>
      </c>
      <c r="S40" s="24">
        <v>-2.2440000000000002</v>
      </c>
      <c r="T40" s="24">
        <v>-6.3580000000000005</v>
      </c>
      <c r="U40" s="24">
        <v>-2.3039999999999998</v>
      </c>
      <c r="V40" s="24">
        <v>-6.0480000000000009</v>
      </c>
      <c r="W40" s="24">
        <v>-3.7800000000000002</v>
      </c>
      <c r="X40" s="24"/>
      <c r="Y40" s="30">
        <f t="shared" si="12"/>
        <v>72.506000000000029</v>
      </c>
      <c r="Z40" s="30">
        <f t="shared" si="13"/>
        <v>23.154000000000657</v>
      </c>
      <c r="AA40" s="30">
        <f t="shared" si="14"/>
        <v>-12.571999999999999</v>
      </c>
      <c r="AB40" s="30">
        <f t="shared" si="15"/>
        <v>-20.734000000000002</v>
      </c>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s="20" customFormat="1" x14ac:dyDescent="0.25">
      <c r="A41" s="41">
        <v>383</v>
      </c>
      <c r="B41" s="42" t="s">
        <v>40</v>
      </c>
      <c r="C41" s="24">
        <v>0</v>
      </c>
      <c r="D41" s="24">
        <v>28.349999999999998</v>
      </c>
      <c r="E41" s="24">
        <v>20.7</v>
      </c>
      <c r="F41" s="24">
        <v>14.591999999999171</v>
      </c>
      <c r="G41" s="24">
        <v>13.680000000000829</v>
      </c>
      <c r="H41" s="24">
        <v>14.591999999999999</v>
      </c>
      <c r="I41" s="24">
        <v>13.39800000000084</v>
      </c>
      <c r="J41" s="24">
        <v>3.2339999999991593</v>
      </c>
      <c r="K41" s="24">
        <v>5.1480000000008515</v>
      </c>
      <c r="L41" s="24">
        <v>5.1479999999991479</v>
      </c>
      <c r="M41" s="24">
        <v>2.8080000000008511</v>
      </c>
      <c r="N41" s="24">
        <v>-1.8960000000008623</v>
      </c>
      <c r="O41" s="24">
        <v>-3.7919999999999998</v>
      </c>
      <c r="P41" s="24">
        <v>-3.36</v>
      </c>
      <c r="Q41" s="24">
        <v>-6.24</v>
      </c>
      <c r="R41" s="24">
        <v>0</v>
      </c>
      <c r="S41" s="24">
        <v>-2.9159999999999999</v>
      </c>
      <c r="T41" s="24">
        <v>-8.2619999999999987</v>
      </c>
      <c r="U41" s="24">
        <v>-2.9159999999999999</v>
      </c>
      <c r="V41" s="24">
        <v>-7.871999999999999</v>
      </c>
      <c r="W41" s="24">
        <v>-4.919999999999999</v>
      </c>
      <c r="X41" s="24"/>
      <c r="Y41" s="30">
        <f t="shared" si="12"/>
        <v>91.914000000000001</v>
      </c>
      <c r="Z41" s="30">
        <f t="shared" si="13"/>
        <v>29.73600000000085</v>
      </c>
      <c r="AA41" s="30">
        <f t="shared" si="14"/>
        <v>-16.308</v>
      </c>
      <c r="AB41" s="30">
        <f t="shared" si="15"/>
        <v>-26.885999999999996</v>
      </c>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row>
    <row r="42" spans="1:85" s="20" customFormat="1" x14ac:dyDescent="0.25">
      <c r="A42" s="37"/>
      <c r="B42" s="43"/>
      <c r="C42" s="31"/>
      <c r="D42" s="31"/>
      <c r="E42" s="31"/>
      <c r="F42" s="31"/>
      <c r="G42" s="31"/>
      <c r="H42" s="31"/>
      <c r="I42" s="31"/>
      <c r="J42" s="31"/>
      <c r="K42" s="31"/>
      <c r="L42" s="31"/>
      <c r="M42" s="31"/>
      <c r="N42" s="31"/>
      <c r="O42" s="31"/>
      <c r="P42" s="31"/>
      <c r="Q42" s="31"/>
      <c r="R42" s="31"/>
      <c r="S42" s="31"/>
      <c r="T42" s="31"/>
      <c r="U42" s="31"/>
      <c r="V42" s="31"/>
      <c r="W42" s="31"/>
      <c r="X42" s="31"/>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row>
    <row r="43" spans="1:85" x14ac:dyDescent="0.25">
      <c r="B43" s="43" t="s">
        <v>69</v>
      </c>
      <c r="C43" s="19"/>
      <c r="D43" s="19"/>
      <c r="E43" s="19"/>
      <c r="F43" s="19"/>
      <c r="G43" s="19"/>
      <c r="H43" s="19"/>
      <c r="I43" s="19"/>
      <c r="J43" s="19"/>
      <c r="K43" s="19"/>
      <c r="L43" s="19"/>
      <c r="M43" s="19"/>
      <c r="N43" s="19"/>
      <c r="O43" s="19"/>
      <c r="P43" s="19"/>
      <c r="Q43" s="19"/>
      <c r="R43" s="19"/>
      <c r="S43" s="19"/>
      <c r="T43" s="19"/>
      <c r="U43" s="19"/>
      <c r="V43" s="19"/>
      <c r="W43" s="19"/>
      <c r="X43" s="19"/>
    </row>
    <row r="44" spans="1:85" s="32" customFormat="1" x14ac:dyDescent="0.25">
      <c r="A44" s="37"/>
      <c r="B44" s="43" t="s">
        <v>73</v>
      </c>
      <c r="C44" s="43">
        <v>2020</v>
      </c>
      <c r="D44" s="43">
        <v>2021</v>
      </c>
      <c r="E44" s="43">
        <v>2022</v>
      </c>
      <c r="F44" s="43">
        <v>2023</v>
      </c>
      <c r="G44" s="43">
        <v>2024</v>
      </c>
      <c r="H44" s="43">
        <v>2025</v>
      </c>
      <c r="I44" s="43">
        <v>2026</v>
      </c>
      <c r="J44" s="43">
        <v>2027</v>
      </c>
      <c r="K44" s="43">
        <v>2028</v>
      </c>
      <c r="L44" s="43">
        <v>2029</v>
      </c>
      <c r="M44" s="43">
        <v>2030</v>
      </c>
      <c r="N44" s="43">
        <v>2031</v>
      </c>
      <c r="O44" s="43">
        <v>2032</v>
      </c>
      <c r="P44" s="43">
        <v>2033</v>
      </c>
      <c r="Q44" s="43">
        <v>2034</v>
      </c>
      <c r="R44" s="43">
        <v>2035</v>
      </c>
      <c r="S44" s="43">
        <v>2036</v>
      </c>
      <c r="T44" s="43">
        <v>2037</v>
      </c>
      <c r="U44" s="43">
        <v>2038</v>
      </c>
      <c r="V44" s="43">
        <v>2039</v>
      </c>
      <c r="W44" s="43">
        <v>2040</v>
      </c>
      <c r="X44" s="43"/>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92</v>
      </c>
      <c r="C45" s="31"/>
      <c r="D45" s="31">
        <v>10503</v>
      </c>
      <c r="E45" s="31">
        <v>10566</v>
      </c>
      <c r="F45" s="31">
        <v>10612</v>
      </c>
      <c r="G45" s="31">
        <v>10643.999999999998</v>
      </c>
      <c r="H45" s="31">
        <v>10674</v>
      </c>
      <c r="I45" s="31">
        <v>10706</v>
      </c>
      <c r="J45" s="31">
        <v>10735.000000000002</v>
      </c>
      <c r="K45" s="31">
        <v>10742</v>
      </c>
      <c r="L45" s="31">
        <v>10753.000000000002</v>
      </c>
      <c r="M45" s="31">
        <v>10764</v>
      </c>
      <c r="N45" s="31">
        <v>10770.000000000002</v>
      </c>
      <c r="O45" s="31">
        <v>10766</v>
      </c>
      <c r="P45" s="31">
        <v>10758</v>
      </c>
      <c r="Q45" s="31">
        <v>10751</v>
      </c>
      <c r="R45" s="31">
        <v>10738</v>
      </c>
      <c r="S45" s="31">
        <v>10738</v>
      </c>
      <c r="T45" s="31">
        <v>10732</v>
      </c>
      <c r="U45" s="31">
        <v>10715</v>
      </c>
      <c r="V45" s="31">
        <v>10709</v>
      </c>
      <c r="W45" s="31">
        <v>10693</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92</v>
      </c>
      <c r="C46" s="31"/>
      <c r="D46" s="31">
        <v>10503</v>
      </c>
      <c r="E46" s="31">
        <v>10566</v>
      </c>
      <c r="F46" s="31">
        <v>10612</v>
      </c>
      <c r="G46" s="31">
        <v>10643.999999999998</v>
      </c>
      <c r="H46" s="31">
        <v>10674</v>
      </c>
      <c r="I46" s="31">
        <v>10706</v>
      </c>
      <c r="J46" s="31">
        <v>10735.000000000002</v>
      </c>
      <c r="K46" s="31">
        <v>10742</v>
      </c>
      <c r="L46" s="31">
        <v>10753.000000000002</v>
      </c>
      <c r="M46" s="31">
        <v>10764</v>
      </c>
      <c r="N46" s="31">
        <v>10770.000000000002</v>
      </c>
      <c r="O46" s="31">
        <v>10766</v>
      </c>
      <c r="P46" s="31">
        <v>10758</v>
      </c>
      <c r="Q46" s="31">
        <v>10751</v>
      </c>
      <c r="R46" s="31">
        <v>10738</v>
      </c>
      <c r="S46" s="31">
        <v>10738</v>
      </c>
      <c r="T46" s="31">
        <v>10732</v>
      </c>
      <c r="U46" s="31">
        <v>10715</v>
      </c>
      <c r="V46" s="31">
        <v>10709</v>
      </c>
      <c r="W46" s="31">
        <v>10693</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93</v>
      </c>
      <c r="C47" s="31"/>
      <c r="D47" s="31">
        <v>63.000000000000114</v>
      </c>
      <c r="E47" s="31">
        <v>45.999999999999659</v>
      </c>
      <c r="F47" s="31">
        <v>31.999999999999886</v>
      </c>
      <c r="G47" s="31">
        <v>30</v>
      </c>
      <c r="H47" s="31">
        <v>32.000000000000568</v>
      </c>
      <c r="I47" s="31">
        <v>28.999999999999432</v>
      </c>
      <c r="J47" s="31">
        <v>7.0000000000002274</v>
      </c>
      <c r="K47" s="31">
        <v>10.999999999999886</v>
      </c>
      <c r="L47" s="31">
        <v>11.000000000000114</v>
      </c>
      <c r="M47" s="31">
        <v>6</v>
      </c>
      <c r="N47" s="31">
        <v>-4.0000000000001137</v>
      </c>
      <c r="O47" s="31">
        <v>-8</v>
      </c>
      <c r="P47" s="31">
        <v>-6.9999999999997726</v>
      </c>
      <c r="Q47" s="31">
        <v>-13.000000000000455</v>
      </c>
      <c r="R47" s="31">
        <v>0</v>
      </c>
      <c r="S47" s="31">
        <v>-5.9999999999998863</v>
      </c>
      <c r="T47" s="31">
        <v>-16.999999999999886</v>
      </c>
      <c r="U47" s="31">
        <v>-5.9999999999997726</v>
      </c>
      <c r="V47" s="31">
        <v>-16.000000000000227</v>
      </c>
      <c r="W47" s="31">
        <v>-9.9999999999996589</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94</v>
      </c>
      <c r="C48" s="31"/>
      <c r="D48" s="31">
        <v>18</v>
      </c>
      <c r="E48" s="31">
        <v>18</v>
      </c>
      <c r="F48" s="31">
        <v>18</v>
      </c>
      <c r="G48" s="31">
        <v>18</v>
      </c>
      <c r="H48" s="31">
        <v>18</v>
      </c>
      <c r="I48" s="31">
        <v>0</v>
      </c>
      <c r="J48" s="31">
        <v>0</v>
      </c>
      <c r="K48" s="31">
        <v>0</v>
      </c>
      <c r="L48" s="31">
        <v>0</v>
      </c>
      <c r="M48" s="31">
        <v>0</v>
      </c>
      <c r="N48" s="31">
        <v>0</v>
      </c>
      <c r="O48" s="31">
        <v>0</v>
      </c>
      <c r="P48" s="31">
        <v>0</v>
      </c>
      <c r="Q48" s="31">
        <v>0</v>
      </c>
      <c r="R48" s="31">
        <v>0</v>
      </c>
      <c r="S48" s="31">
        <v>0</v>
      </c>
      <c r="T48" s="31">
        <v>0</v>
      </c>
      <c r="U48" s="31">
        <v>0</v>
      </c>
      <c r="V48" s="31">
        <v>0</v>
      </c>
      <c r="W48" s="31">
        <v>0</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t="s">
        <v>95</v>
      </c>
      <c r="C49" s="31"/>
      <c r="D49" s="31">
        <v>63.000000000000114</v>
      </c>
      <c r="E49" s="31">
        <v>45.999999999999659</v>
      </c>
      <c r="F49" s="31">
        <v>31.999999999999886</v>
      </c>
      <c r="G49" s="31">
        <v>30</v>
      </c>
      <c r="H49" s="31">
        <v>32.000000000000568</v>
      </c>
      <c r="I49" s="31">
        <v>28.999999999999432</v>
      </c>
      <c r="J49" s="31">
        <v>7.0000000000002274</v>
      </c>
      <c r="K49" s="31">
        <v>10.999999999999886</v>
      </c>
      <c r="L49" s="31">
        <v>11.000000000000114</v>
      </c>
      <c r="M49" s="31">
        <v>6</v>
      </c>
      <c r="N49" s="31">
        <v>-4.0000000000001137</v>
      </c>
      <c r="O49" s="31">
        <v>-8</v>
      </c>
      <c r="P49" s="31">
        <v>-6.9999999999997726</v>
      </c>
      <c r="Q49" s="31">
        <v>-13.000000000000455</v>
      </c>
      <c r="R49" s="31">
        <v>0</v>
      </c>
      <c r="S49" s="31">
        <v>-5.9999999999998863</v>
      </c>
      <c r="T49" s="31">
        <v>-16.999999999999886</v>
      </c>
      <c r="U49" s="31">
        <v>-5.9999999999997726</v>
      </c>
      <c r="V49" s="31">
        <v>-16.000000000000227</v>
      </c>
      <c r="W49" s="31">
        <v>-9.9999999999996589</v>
      </c>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x14ac:dyDescent="0.25">
      <c r="A50" s="37"/>
      <c r="B50" s="43" t="s">
        <v>96</v>
      </c>
      <c r="C50" s="31"/>
      <c r="D50" s="31">
        <v>141.20000000000013</v>
      </c>
      <c r="E50" s="31">
        <v>124.19999999999966</v>
      </c>
      <c r="F50" s="31">
        <v>110.19999999999989</v>
      </c>
      <c r="G50" s="31">
        <v>108.2</v>
      </c>
      <c r="H50" s="31">
        <v>110.20000000000057</v>
      </c>
      <c r="I50" s="31">
        <v>28.999999999999432</v>
      </c>
      <c r="J50" s="31">
        <v>7.0000000000002274</v>
      </c>
      <c r="K50" s="31">
        <v>10.999999999999886</v>
      </c>
      <c r="L50" s="31">
        <v>11.000000000000114</v>
      </c>
      <c r="M50" s="31">
        <v>6</v>
      </c>
      <c r="N50" s="31">
        <v>-4.0000000000001137</v>
      </c>
      <c r="O50" s="31">
        <v>-8</v>
      </c>
      <c r="P50" s="31">
        <v>-6.9999999999997726</v>
      </c>
      <c r="Q50" s="31">
        <v>-13.000000000000455</v>
      </c>
      <c r="R50" s="31">
        <v>0</v>
      </c>
      <c r="S50" s="31">
        <v>-5.9999999999998863</v>
      </c>
      <c r="T50" s="31">
        <v>-16.999999999999886</v>
      </c>
      <c r="U50" s="31">
        <v>-5.9999999999997726</v>
      </c>
      <c r="V50" s="31">
        <v>-16.000000000000227</v>
      </c>
      <c r="W50" s="31">
        <v>-9.9999999999996589</v>
      </c>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x14ac:dyDescent="0.25">
      <c r="A51" s="37"/>
      <c r="B51" s="43"/>
      <c r="C51" s="31"/>
      <c r="D51" s="31"/>
      <c r="E51" s="31"/>
      <c r="F51" s="31"/>
      <c r="G51" s="31"/>
      <c r="H51" s="31"/>
      <c r="I51" s="31"/>
      <c r="J51" s="31"/>
      <c r="K51" s="31"/>
      <c r="L51" s="31"/>
      <c r="M51" s="31"/>
      <c r="N51" s="31"/>
      <c r="O51" s="31"/>
      <c r="P51" s="31"/>
      <c r="Q51" s="31"/>
      <c r="R51" s="31"/>
      <c r="S51" s="31"/>
      <c r="T51" s="31"/>
      <c r="U51" s="31"/>
      <c r="V51" s="31"/>
      <c r="W51" s="31"/>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ht="14.25" hidden="1" customHeight="1" x14ac:dyDescent="0.25">
      <c r="A52" s="37"/>
      <c r="B52" s="43" t="s">
        <v>82</v>
      </c>
      <c r="C52" s="31"/>
      <c r="D52" s="31">
        <v>4.2000000000000003E-2</v>
      </c>
      <c r="E52" s="31">
        <v>4.2000000000000003E-2</v>
      </c>
      <c r="F52" s="31">
        <v>4.2000000000000003E-2</v>
      </c>
      <c r="G52" s="31">
        <v>4.2000000000000003E-2</v>
      </c>
      <c r="H52" s="31">
        <v>4.2000000000000003E-2</v>
      </c>
      <c r="I52" s="31">
        <v>4.2000000000000003E-2</v>
      </c>
      <c r="J52" s="31">
        <v>4.2000000000000003E-2</v>
      </c>
      <c r="K52" s="31">
        <v>4.2000000000000003E-2</v>
      </c>
      <c r="L52" s="31">
        <v>4.2000000000000003E-2</v>
      </c>
      <c r="M52" s="31">
        <v>4.2000000000000003E-2</v>
      </c>
      <c r="N52" s="31">
        <v>4.2000000000000003E-2</v>
      </c>
      <c r="O52" s="31">
        <v>4.2000000000000003E-2</v>
      </c>
      <c r="P52" s="31">
        <v>4.2000000000000003E-2</v>
      </c>
      <c r="Q52" s="31">
        <v>4.2000000000000003E-2</v>
      </c>
      <c r="R52" s="31">
        <v>4.2000000000000003E-2</v>
      </c>
      <c r="S52" s="31">
        <v>4.2000000000000003E-2</v>
      </c>
      <c r="T52" s="31">
        <v>4.2000000000000003E-2</v>
      </c>
      <c r="U52" s="31">
        <v>4.2000000000000003E-2</v>
      </c>
      <c r="V52" s="31">
        <v>4.2000000000000003E-2</v>
      </c>
      <c r="W52" s="31">
        <v>4.2000000000000003E-2</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ht="13.5" hidden="1" customHeight="1" x14ac:dyDescent="0.25">
      <c r="A53" s="37"/>
      <c r="B53" s="43" t="s">
        <v>83</v>
      </c>
      <c r="C53" s="31"/>
      <c r="D53" s="31">
        <v>938033.73197999992</v>
      </c>
      <c r="E53" s="31">
        <v>944599.96810385981</v>
      </c>
      <c r="F53" s="31">
        <v>951212.1678805867</v>
      </c>
      <c r="G53" s="31">
        <v>957870.65305575076</v>
      </c>
      <c r="H53" s="31">
        <v>964575.74762714095</v>
      </c>
      <c r="I53" s="31">
        <v>971327.77786053088</v>
      </c>
      <c r="J53" s="31">
        <v>978127.07230555452</v>
      </c>
      <c r="K53" s="31">
        <v>984973.96181169315</v>
      </c>
      <c r="L53" s="31">
        <v>991868.77954437502</v>
      </c>
      <c r="M53" s="31">
        <v>998811.86100118537</v>
      </c>
      <c r="N53" s="31">
        <v>1005803.5440281937</v>
      </c>
      <c r="O53" s="31">
        <v>1012844.1688363909</v>
      </c>
      <c r="P53" s="31">
        <v>1019934.0780182456</v>
      </c>
      <c r="Q53" s="31">
        <v>1027073.6165643731</v>
      </c>
      <c r="R53" s="31">
        <v>1034263.1318803239</v>
      </c>
      <c r="S53" s="31">
        <v>1041502.973803486</v>
      </c>
      <c r="T53" s="31">
        <v>1048793.4946201101</v>
      </c>
      <c r="U53" s="31">
        <v>1056135.0490824508</v>
      </c>
      <c r="V53" s="31">
        <v>1063527.9944260279</v>
      </c>
      <c r="W53" s="31">
        <v>1070972.6903870099</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ht="13.5" hidden="1" customHeight="1" x14ac:dyDescent="0.25">
      <c r="A54" s="37"/>
      <c r="B54" s="43" t="s">
        <v>84</v>
      </c>
      <c r="C54" s="31"/>
      <c r="D54" s="31">
        <v>857963.99999999988</v>
      </c>
      <c r="E54" s="31">
        <v>863969.74799999979</v>
      </c>
      <c r="F54" s="31">
        <v>870017.53623599967</v>
      </c>
      <c r="G54" s="31">
        <v>876107.65898965159</v>
      </c>
      <c r="H54" s="31">
        <v>882240.41260257899</v>
      </c>
      <c r="I54" s="31">
        <v>888416.09549079696</v>
      </c>
      <c r="J54" s="31">
        <v>894635.00815923244</v>
      </c>
      <c r="K54" s="31">
        <v>900897.45321634703</v>
      </c>
      <c r="L54" s="31">
        <v>907203.73538886127</v>
      </c>
      <c r="M54" s="31">
        <v>913554.16153658321</v>
      </c>
      <c r="N54" s="31">
        <v>919949.04066733911</v>
      </c>
      <c r="O54" s="31">
        <v>926388.68395201047</v>
      </c>
      <c r="P54" s="31">
        <v>932873.40473967441</v>
      </c>
      <c r="Q54" s="31">
        <v>939403.51857285202</v>
      </c>
      <c r="R54" s="31">
        <v>945979.34320286184</v>
      </c>
      <c r="S54" s="31">
        <v>952601.19860528188</v>
      </c>
      <c r="T54" s="31">
        <v>959269.40699551872</v>
      </c>
      <c r="U54" s="31">
        <v>965984.29284448724</v>
      </c>
      <c r="V54" s="31">
        <v>972746.18289439846</v>
      </c>
      <c r="W54" s="31">
        <v>979555.40617465926</v>
      </c>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ht="15.75" hidden="1" customHeight="1" x14ac:dyDescent="0.25">
      <c r="A55" s="37"/>
      <c r="B55" s="43" t="s">
        <v>85</v>
      </c>
      <c r="C55" s="31"/>
      <c r="D55" s="31">
        <v>649025.17400528584</v>
      </c>
      <c r="E55" s="31">
        <v>653568.1682233219</v>
      </c>
      <c r="F55" s="31">
        <v>658142.96340088488</v>
      </c>
      <c r="G55" s="31">
        <v>662749.78214469156</v>
      </c>
      <c r="H55" s="31">
        <v>667388.84861970413</v>
      </c>
      <c r="I55" s="31">
        <v>672060.38856004225</v>
      </c>
      <c r="J55" s="31">
        <v>676764.62927996193</v>
      </c>
      <c r="K55" s="31">
        <v>681501.79968492151</v>
      </c>
      <c r="L55" s="31">
        <v>686272.13028271601</v>
      </c>
      <c r="M55" s="31">
        <v>691075.8531946945</v>
      </c>
      <c r="N55" s="31">
        <v>695913.20216705755</v>
      </c>
      <c r="O55" s="31">
        <v>700784.41258222703</v>
      </c>
      <c r="P55" s="31">
        <v>705689.72147030244</v>
      </c>
      <c r="Q55" s="31">
        <v>710629.36752059485</v>
      </c>
      <c r="R55" s="31">
        <v>715603.59109323833</v>
      </c>
      <c r="S55" s="31">
        <v>720612.63423089124</v>
      </c>
      <c r="T55" s="31">
        <v>725656.74067050742</v>
      </c>
      <c r="U55" s="31">
        <v>730736.15585520084</v>
      </c>
      <c r="V55" s="31">
        <v>735851.12694618735</v>
      </c>
      <c r="W55" s="31">
        <v>741001.9028348102</v>
      </c>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ht="16.5" hidden="1" customHeight="1" x14ac:dyDescent="0.25">
      <c r="A56" s="37"/>
      <c r="B56" s="43"/>
      <c r="C56" s="31"/>
      <c r="D56" s="31"/>
      <c r="E56" s="31"/>
      <c r="F56" s="31"/>
      <c r="G56" s="31"/>
      <c r="H56" s="31"/>
      <c r="I56" s="31"/>
      <c r="J56" s="31"/>
      <c r="K56" s="31"/>
      <c r="L56" s="31"/>
      <c r="M56" s="31"/>
      <c r="N56" s="31"/>
      <c r="O56" s="31"/>
      <c r="P56" s="31"/>
      <c r="Q56" s="31"/>
      <c r="R56" s="31"/>
      <c r="S56" s="31"/>
      <c r="T56" s="31"/>
      <c r="U56" s="31"/>
      <c r="V56" s="31"/>
      <c r="W56" s="31"/>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t="s">
        <v>86</v>
      </c>
      <c r="C57" s="31"/>
      <c r="D57" s="31">
        <v>47.135881498693088</v>
      </c>
      <c r="E57" s="31">
        <v>34.566802207377037</v>
      </c>
      <c r="F57" s="31">
        <v>24.225044050730844</v>
      </c>
      <c r="G57" s="31">
        <v>22.80888759802497</v>
      </c>
      <c r="H57" s="31">
        <v>24.433606351050891</v>
      </c>
      <c r="I57" s="31">
        <v>22.210423080646279</v>
      </c>
      <c r="J57" s="31">
        <v>5.3839819924485939</v>
      </c>
      <c r="K57" s="31">
        <v>8.5219275825345662</v>
      </c>
      <c r="L57" s="31">
        <v>8.5219275825346639</v>
      </c>
      <c r="M57" s="31">
        <v>4.6679058960209296</v>
      </c>
      <c r="N57" s="31">
        <v>-3.1342588827573969</v>
      </c>
      <c r="O57" s="31">
        <v>-6.2946267789718062</v>
      </c>
      <c r="P57" s="31">
        <v>-5.5338764643235914</v>
      </c>
      <c r="Q57" s="31">
        <v>-10.301313776745417</v>
      </c>
      <c r="R57" s="31">
        <v>0</v>
      </c>
      <c r="S57" s="31">
        <v>-4.7963868719139215</v>
      </c>
      <c r="T57" s="31">
        <v>-13.645244457353039</v>
      </c>
      <c r="U57" s="31">
        <v>-4.8299273889048324</v>
      </c>
      <c r="V57" s="31">
        <v>-12.902189950624603</v>
      </c>
      <c r="W57" s="31">
        <v>-8.0965049859615821</v>
      </c>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t="s">
        <v>87</v>
      </c>
      <c r="C58" s="31"/>
      <c r="D58" s="31">
        <v>94.064118501307036</v>
      </c>
      <c r="E58" s="31">
        <v>89.633197792622624</v>
      </c>
      <c r="F58" s="31">
        <v>85.974955949269045</v>
      </c>
      <c r="G58" s="31">
        <v>85.391112401975036</v>
      </c>
      <c r="H58" s="31">
        <v>85.766393648949659</v>
      </c>
      <c r="I58" s="31">
        <v>6.7895769193531503</v>
      </c>
      <c r="J58" s="31">
        <v>1.6160180075516335</v>
      </c>
      <c r="K58" s="31">
        <v>2.4780724174653197</v>
      </c>
      <c r="L58" s="31">
        <v>2.4780724174654494</v>
      </c>
      <c r="M58" s="31">
        <v>1.3320941039790704</v>
      </c>
      <c r="N58" s="31">
        <v>-0.86574111724271674</v>
      </c>
      <c r="O58" s="31">
        <v>-1.7053732210281942</v>
      </c>
      <c r="P58" s="31">
        <v>-1.4661235356761813</v>
      </c>
      <c r="Q58" s="31">
        <v>-2.6986862232550379</v>
      </c>
      <c r="R58" s="31">
        <v>0</v>
      </c>
      <c r="S58" s="31">
        <v>-1.203613128085965</v>
      </c>
      <c r="T58" s="31">
        <v>-3.3547555426468465</v>
      </c>
      <c r="U58" s="31">
        <v>-1.1700726110949404</v>
      </c>
      <c r="V58" s="31">
        <v>-3.0978100493756231</v>
      </c>
      <c r="W58" s="31">
        <v>-1.9034950140380773</v>
      </c>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x14ac:dyDescent="0.25">
      <c r="A59" s="37"/>
      <c r="B59" s="43"/>
      <c r="C59" s="31"/>
      <c r="D59" s="31"/>
      <c r="E59" s="31"/>
      <c r="F59" s="31"/>
      <c r="G59" s="31"/>
      <c r="H59" s="31"/>
      <c r="I59" s="31"/>
      <c r="J59" s="31"/>
      <c r="K59" s="31"/>
      <c r="L59" s="31"/>
      <c r="M59" s="31"/>
      <c r="N59" s="31"/>
      <c r="O59" s="31"/>
      <c r="P59" s="31"/>
      <c r="Q59" s="31"/>
      <c r="R59" s="31"/>
      <c r="S59" s="31"/>
      <c r="T59" s="31"/>
      <c r="U59" s="31"/>
      <c r="V59" s="31"/>
      <c r="W59" s="31"/>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ht="13.5" customHeight="1" x14ac:dyDescent="0.25">
      <c r="A60" s="37"/>
      <c r="B60" s="43" t="s">
        <v>88</v>
      </c>
      <c r="C60" s="31"/>
      <c r="D60" s="31">
        <v>4.2000000000000003E-2</v>
      </c>
      <c r="E60" s="31">
        <v>4.2000000000000003E-2</v>
      </c>
      <c r="F60" s="31">
        <v>4.2000000000000003E-2</v>
      </c>
      <c r="G60" s="31">
        <v>4.2000000000000003E-2</v>
      </c>
      <c r="H60" s="31">
        <v>4.2000000000000003E-2</v>
      </c>
      <c r="I60" s="31">
        <v>4.2000000000000003E-2</v>
      </c>
      <c r="J60" s="31">
        <v>4.2000000000000003E-2</v>
      </c>
      <c r="K60" s="31">
        <v>4.2000000000000003E-2</v>
      </c>
      <c r="L60" s="31">
        <v>4.2000000000000003E-2</v>
      </c>
      <c r="M60" s="31">
        <v>4.2000000000000003E-2</v>
      </c>
      <c r="N60" s="31">
        <v>4.2000000000000003E-2</v>
      </c>
      <c r="O60" s="31">
        <v>4.2000000000000003E-2</v>
      </c>
      <c r="P60" s="31">
        <v>4.2000000000000003E-2</v>
      </c>
      <c r="Q60" s="31">
        <v>4.2000000000000003E-2</v>
      </c>
      <c r="R60" s="31">
        <v>4.2000000000000003E-2</v>
      </c>
      <c r="S60" s="31">
        <v>4.2000000000000003E-2</v>
      </c>
      <c r="T60" s="31">
        <v>4.2000000000000003E-2</v>
      </c>
      <c r="U60" s="31">
        <v>4.2000000000000003E-2</v>
      </c>
      <c r="V60" s="31">
        <v>4.2000000000000003E-2</v>
      </c>
      <c r="W60" s="31">
        <v>4.2000000000000003E-2</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ht="12" customHeight="1" x14ac:dyDescent="0.25">
      <c r="A61" s="37"/>
      <c r="B61" s="43" t="s">
        <v>89</v>
      </c>
      <c r="C61" s="31"/>
      <c r="D61" s="31">
        <v>738.98307692307685</v>
      </c>
      <c r="E61" s="31">
        <v>744.15595846153815</v>
      </c>
      <c r="F61" s="31">
        <v>749.365050170769</v>
      </c>
      <c r="G61" s="31">
        <v>754.61060552196409</v>
      </c>
      <c r="H61" s="31">
        <v>759.89287976061792</v>
      </c>
      <c r="I61" s="31">
        <v>765.2121299189422</v>
      </c>
      <c r="J61" s="31">
        <v>770.56861482837462</v>
      </c>
      <c r="K61" s="31">
        <v>775.96259513217331</v>
      </c>
      <c r="L61" s="31">
        <v>781.39433329809833</v>
      </c>
      <c r="M61" s="31">
        <v>786.86409363118503</v>
      </c>
      <c r="N61" s="31">
        <v>792.37214228660321</v>
      </c>
      <c r="O61" s="31">
        <v>797.9187472826095</v>
      </c>
      <c r="P61" s="31">
        <v>803.50417851358759</v>
      </c>
      <c r="Q61" s="31">
        <v>809.12870776318266</v>
      </c>
      <c r="R61" s="31">
        <v>814.79260871752501</v>
      </c>
      <c r="S61" s="31">
        <v>820.49615697854767</v>
      </c>
      <c r="T61" s="31">
        <v>826.23963007739735</v>
      </c>
      <c r="U61" s="31">
        <v>832.02330748793895</v>
      </c>
      <c r="V61" s="31">
        <v>837.84747064035469</v>
      </c>
      <c r="W61" s="31">
        <v>843.71240293483686</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5.75" customHeight="1" x14ac:dyDescent="0.25">
      <c r="A62" s="37"/>
      <c r="B62" s="43" t="s">
        <v>90</v>
      </c>
      <c r="C62" s="31"/>
      <c r="D62" s="31">
        <v>669.26769230769219</v>
      </c>
      <c r="E62" s="31">
        <v>673.95256615384608</v>
      </c>
      <c r="F62" s="31">
        <v>678.67023411692298</v>
      </c>
      <c r="G62" s="31">
        <v>683.42092575574134</v>
      </c>
      <c r="H62" s="31">
        <v>688.20487223603141</v>
      </c>
      <c r="I62" s="31">
        <v>693.02230634168359</v>
      </c>
      <c r="J62" s="31">
        <v>697.87346248607525</v>
      </c>
      <c r="K62" s="31">
        <v>702.75857672347774</v>
      </c>
      <c r="L62" s="31">
        <v>707.67788676054204</v>
      </c>
      <c r="M62" s="31">
        <v>712.6316319678657</v>
      </c>
      <c r="N62" s="31">
        <v>717.62005339164068</v>
      </c>
      <c r="O62" s="31">
        <v>722.64339376538214</v>
      </c>
      <c r="P62" s="31">
        <v>727.70189752173962</v>
      </c>
      <c r="Q62" s="31">
        <v>732.79581080439175</v>
      </c>
      <c r="R62" s="31">
        <v>737.92538148002245</v>
      </c>
      <c r="S62" s="31">
        <v>743.09085915038236</v>
      </c>
      <c r="T62" s="31">
        <v>748.29249516443508</v>
      </c>
      <c r="U62" s="31">
        <v>753.53054263058607</v>
      </c>
      <c r="V62" s="31">
        <v>758.805256429</v>
      </c>
      <c r="W62" s="31">
        <v>764.11689322400298</v>
      </c>
      <c r="X62" s="31"/>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ht="15" customHeight="1" x14ac:dyDescent="0.25">
      <c r="A63" s="37"/>
      <c r="B63" s="43" t="s">
        <v>97</v>
      </c>
      <c r="C63" s="31"/>
      <c r="D63" s="31">
        <v>38427.119999999995</v>
      </c>
      <c r="E63" s="31">
        <v>38696.10983999999</v>
      </c>
      <c r="F63" s="31">
        <v>38966.982608879982</v>
      </c>
      <c r="G63" s="31">
        <v>39239.751487142137</v>
      </c>
      <c r="H63" s="31">
        <v>39514.429747552138</v>
      </c>
      <c r="I63" s="31">
        <v>39791.030755784996</v>
      </c>
      <c r="J63" s="31">
        <v>40069.567971075492</v>
      </c>
      <c r="K63" s="31">
        <v>40350.054946873002</v>
      </c>
      <c r="L63" s="31">
        <v>40632.505331501117</v>
      </c>
      <c r="M63" s="31">
        <v>40916.932868821619</v>
      </c>
      <c r="N63" s="31">
        <v>41203.351398903367</v>
      </c>
      <c r="O63" s="31">
        <v>41491.774858695688</v>
      </c>
      <c r="P63" s="31">
        <v>41782.217282706559</v>
      </c>
      <c r="Q63" s="31">
        <v>42074.692803685502</v>
      </c>
      <c r="R63" s="31">
        <v>42369.215653311294</v>
      </c>
      <c r="S63" s="31">
        <v>42665.800162884472</v>
      </c>
      <c r="T63" s="31">
        <v>42964.460764024661</v>
      </c>
      <c r="U63" s="31">
        <v>43265.211989372838</v>
      </c>
      <c r="V63" s="31">
        <v>43568.068473298437</v>
      </c>
      <c r="W63" s="31">
        <v>43873.044952611512</v>
      </c>
      <c r="X63" s="31"/>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ht="19.5" customHeight="1" x14ac:dyDescent="0.25">
      <c r="A64" s="37"/>
      <c r="B64" s="43"/>
      <c r="C64" s="31"/>
      <c r="D64" s="31"/>
      <c r="E64" s="31"/>
      <c r="F64" s="31"/>
      <c r="G64" s="31"/>
      <c r="H64" s="31"/>
      <c r="I64" s="31"/>
      <c r="J64" s="31"/>
      <c r="K64" s="31"/>
      <c r="L64" s="31"/>
      <c r="M64" s="31"/>
      <c r="N64" s="31"/>
      <c r="O64" s="31"/>
      <c r="P64" s="31"/>
      <c r="Q64" s="31"/>
      <c r="R64" s="31"/>
      <c r="S64" s="31"/>
      <c r="T64" s="31"/>
      <c r="U64" s="31"/>
      <c r="V64" s="31"/>
      <c r="W64" s="31"/>
      <c r="X64" s="31"/>
      <c r="Y64" s="21" t="s">
        <v>71</v>
      </c>
      <c r="Z64" s="21" t="s">
        <v>72</v>
      </c>
      <c r="AA64" s="73" t="s">
        <v>184</v>
      </c>
      <c r="AB64" s="73" t="s">
        <v>185</v>
      </c>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37</v>
      </c>
      <c r="C65" s="31"/>
      <c r="D65" s="31">
        <v>84.500000000000028</v>
      </c>
      <c r="E65" s="31">
        <v>82.799999999999969</v>
      </c>
      <c r="F65" s="31">
        <v>81.399999999999991</v>
      </c>
      <c r="G65" s="31">
        <v>81.2</v>
      </c>
      <c r="H65" s="31">
        <v>81.400000000000048</v>
      </c>
      <c r="I65" s="31">
        <v>2.8999999999999404</v>
      </c>
      <c r="J65" s="31">
        <v>0.70000000000002272</v>
      </c>
      <c r="K65" s="31">
        <v>1.0999999999999881</v>
      </c>
      <c r="L65" s="31">
        <v>1.1000000000000107</v>
      </c>
      <c r="M65" s="31">
        <v>0.59999999999999987</v>
      </c>
      <c r="N65" s="31">
        <v>-0.40000000000001146</v>
      </c>
      <c r="O65" s="31">
        <v>-0.79999999999999971</v>
      </c>
      <c r="P65" s="31">
        <v>-0.69999999999997753</v>
      </c>
      <c r="Q65" s="31">
        <v>-1.3000000000000453</v>
      </c>
      <c r="R65" s="31">
        <v>0</v>
      </c>
      <c r="S65" s="31">
        <v>-0.59999999999998876</v>
      </c>
      <c r="T65" s="31">
        <v>-1.6999999999999882</v>
      </c>
      <c r="U65" s="31">
        <v>-0.59999999999997744</v>
      </c>
      <c r="V65" s="31">
        <v>-1.600000000000023</v>
      </c>
      <c r="W65" s="31">
        <v>-0.99999999999996614</v>
      </c>
      <c r="X65" s="31"/>
      <c r="Y65" s="30">
        <f>SUM(D65:H65)</f>
        <v>411.3</v>
      </c>
      <c r="Z65" s="30">
        <f>SUM(I65:M65)</f>
        <v>6.3999999999999613</v>
      </c>
      <c r="AA65" s="30">
        <f>SUM(O65:S65)</f>
        <v>-3.4000000000000119</v>
      </c>
      <c r="AB65" s="30">
        <f>SUM(S65:W65)</f>
        <v>-5.4999999999999432</v>
      </c>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75</v>
      </c>
      <c r="C66" s="31"/>
      <c r="D66" s="31">
        <v>6.4423584083648135</v>
      </c>
      <c r="E66" s="31">
        <v>4.2833575370316304</v>
      </c>
      <c r="F66" s="31">
        <v>2.9797269822828674</v>
      </c>
      <c r="G66" s="31">
        <v>2.6352018588440478</v>
      </c>
      <c r="H66" s="31">
        <v>2.6597269822829412</v>
      </c>
      <c r="I66" s="31">
        <v>2.4103775776938279</v>
      </c>
      <c r="J66" s="31">
        <v>0.54488043373029771</v>
      </c>
      <c r="K66" s="31">
        <v>0.82468583599571388</v>
      </c>
      <c r="L66" s="31">
        <v>0.80254526091587208</v>
      </c>
      <c r="M66" s="31">
        <v>0.40977635782749761</v>
      </c>
      <c r="N66" s="31">
        <v>-0.26730564430246662</v>
      </c>
      <c r="O66" s="31">
        <v>-0.49240003872591387</v>
      </c>
      <c r="P66" s="31">
        <v>-0.42105721754283881</v>
      </c>
      <c r="Q66" s="31">
        <v>-0.76285797269825029</v>
      </c>
      <c r="R66" s="31">
        <v>0</v>
      </c>
      <c r="S66" s="31">
        <v>-0.31203601510309908</v>
      </c>
      <c r="T66" s="31">
        <v>-0.86445057604800701</v>
      </c>
      <c r="U66" s="31">
        <v>-0.28037757769385963</v>
      </c>
      <c r="V66" s="31">
        <v>-0.72528996030594273</v>
      </c>
      <c r="W66" s="31">
        <v>-0.44174653887112869</v>
      </c>
      <c r="X66" s="31"/>
      <c r="Y66" s="30">
        <f t="shared" ref="Y66:Y68" si="16">SUM(D66:H66)</f>
        <v>19.0003717688063</v>
      </c>
      <c r="Z66" s="30">
        <f t="shared" ref="Z66:Z68" si="17">SUM(I66:M66)</f>
        <v>4.9922654661632091</v>
      </c>
      <c r="AA66" s="30">
        <f t="shared" ref="AA66:AA68" si="18">SUM(O66:S66)</f>
        <v>-1.9883512440701021</v>
      </c>
      <c r="AB66" s="30">
        <f t="shared" ref="AB66:AB68" si="19">SUM(S66:W66)</f>
        <v>-2.6239006680220371</v>
      </c>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s="32" customFormat="1" x14ac:dyDescent="0.25">
      <c r="A67" s="37"/>
      <c r="B67" s="43" t="s">
        <v>76</v>
      </c>
      <c r="C67" s="31"/>
      <c r="D67" s="31">
        <v>21.976112692419438</v>
      </c>
      <c r="E67" s="31">
        <v>16.376561138541838</v>
      </c>
      <c r="F67" s="31">
        <v>11.285246587278527</v>
      </c>
      <c r="G67" s="31">
        <v>10.679465582340972</v>
      </c>
      <c r="H67" s="31">
        <v>11.480109207087038</v>
      </c>
      <c r="I67" s="31">
        <v>10.363368573917894</v>
      </c>
      <c r="J67" s="31">
        <v>2.5247303708007509</v>
      </c>
      <c r="K67" s="31">
        <v>3.9621576144834445</v>
      </c>
      <c r="L67" s="31">
        <v>3.9842981895634315</v>
      </c>
      <c r="M67" s="31">
        <v>2.1894801045599448</v>
      </c>
      <c r="N67" s="31">
        <v>-1.4521390260431977</v>
      </c>
      <c r="O67" s="31">
        <v>-2.9308238938910032</v>
      </c>
      <c r="P67" s="31">
        <v>-2.5586169038628013</v>
      </c>
      <c r="Q67" s="31">
        <v>-4.7563537612549087</v>
      </c>
      <c r="R67" s="31">
        <v>0</v>
      </c>
      <c r="S67" s="31">
        <v>-2.210131861748446</v>
      </c>
      <c r="T67" s="31">
        <v>-6.2484027495400678</v>
      </c>
      <c r="U67" s="31">
        <v>-2.2216659889630366</v>
      </c>
      <c r="V67" s="31">
        <v>-5.9333960693194996</v>
      </c>
      <c r="W67" s="31">
        <v>-3.7003504695516152</v>
      </c>
      <c r="X67" s="31"/>
      <c r="Y67" s="30">
        <f t="shared" si="16"/>
        <v>71.797495207667822</v>
      </c>
      <c r="Z67" s="30">
        <f t="shared" si="17"/>
        <v>23.024034853325468</v>
      </c>
      <c r="AA67" s="30">
        <f t="shared" si="18"/>
        <v>-12.455926420757159</v>
      </c>
      <c r="AB67" s="30">
        <f t="shared" si="19"/>
        <v>-20.313947139122664</v>
      </c>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row>
    <row r="68" spans="1:85" s="32" customFormat="1" x14ac:dyDescent="0.25">
      <c r="A68" s="37"/>
      <c r="B68" s="43" t="s">
        <v>40</v>
      </c>
      <c r="C68" s="31"/>
      <c r="D68" s="31">
        <v>28.28152889921585</v>
      </c>
      <c r="E68" s="31">
        <v>20.740081324426225</v>
      </c>
      <c r="F68" s="31">
        <v>14.535026430438505</v>
      </c>
      <c r="G68" s="31">
        <v>13.685332558814981</v>
      </c>
      <c r="H68" s="31">
        <v>14.660163810630538</v>
      </c>
      <c r="I68" s="31">
        <v>13.326253848387767</v>
      </c>
      <c r="J68" s="31">
        <v>3.2303891954691561</v>
      </c>
      <c r="K68" s="31">
        <v>5.1131565495207392</v>
      </c>
      <c r="L68" s="31">
        <v>5.1131565495207978</v>
      </c>
      <c r="M68" s="31">
        <v>2.8007435376125578</v>
      </c>
      <c r="N68" s="31">
        <v>-1.8805553296544379</v>
      </c>
      <c r="O68" s="31">
        <v>-3.7767760673830826</v>
      </c>
      <c r="P68" s="31">
        <v>-3.3203258785941543</v>
      </c>
      <c r="Q68" s="31">
        <v>-6.1807882660472506</v>
      </c>
      <c r="R68" s="31">
        <v>0</v>
      </c>
      <c r="S68" s="31">
        <v>-2.8778321231483526</v>
      </c>
      <c r="T68" s="31">
        <v>-8.1871466744118244</v>
      </c>
      <c r="U68" s="31">
        <v>-2.8979564333428991</v>
      </c>
      <c r="V68" s="31">
        <v>-7.7413139703747627</v>
      </c>
      <c r="W68" s="31">
        <v>-4.8579029915769487</v>
      </c>
      <c r="X68" s="31"/>
      <c r="Y68" s="30">
        <f t="shared" si="16"/>
        <v>91.90213302352609</v>
      </c>
      <c r="Z68" s="30">
        <f t="shared" si="17"/>
        <v>29.583699680511018</v>
      </c>
      <c r="AA68" s="30">
        <f t="shared" si="18"/>
        <v>-16.15572233517284</v>
      </c>
      <c r="AB68" s="30">
        <f t="shared" si="19"/>
        <v>-26.562152192854786</v>
      </c>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row>
    <row r="69" spans="1:85" x14ac:dyDescent="0.25">
      <c r="C69" s="34" t="s">
        <v>98</v>
      </c>
    </row>
    <row r="70" spans="1:85" s="35" customFormat="1" x14ac:dyDescent="0.25">
      <c r="A70" s="37">
        <v>1</v>
      </c>
      <c r="B70" s="42" t="s">
        <v>130</v>
      </c>
      <c r="C70" s="42" t="s">
        <v>99</v>
      </c>
      <c r="D70" s="42"/>
      <c r="E70" s="42"/>
      <c r="F70" s="42"/>
      <c r="G70" s="42"/>
      <c r="H70" s="42"/>
      <c r="I70" s="42"/>
      <c r="J70" s="42"/>
      <c r="K70" s="42"/>
      <c r="L70" s="42"/>
      <c r="M70" s="42"/>
      <c r="N70" s="42"/>
      <c r="O70" s="42"/>
      <c r="P70" s="42"/>
      <c r="Q70" s="42"/>
      <c r="R70" s="42"/>
      <c r="S70" s="42"/>
      <c r="T70" s="42"/>
      <c r="U70" s="42"/>
      <c r="V70" s="42"/>
      <c r="W70" s="42"/>
      <c r="X70" s="42"/>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283</v>
      </c>
      <c r="B71" s="42" t="s">
        <v>73</v>
      </c>
      <c r="C71" s="42">
        <v>2020</v>
      </c>
      <c r="D71" s="42">
        <v>2021</v>
      </c>
      <c r="E71" s="42">
        <v>2022</v>
      </c>
      <c r="F71" s="42">
        <v>2023</v>
      </c>
      <c r="G71" s="42">
        <v>2024</v>
      </c>
      <c r="H71" s="42">
        <v>2025</v>
      </c>
      <c r="I71" s="42">
        <v>2026</v>
      </c>
      <c r="J71" s="42">
        <v>2027</v>
      </c>
      <c r="K71" s="42">
        <v>2028</v>
      </c>
      <c r="L71" s="42">
        <v>2029</v>
      </c>
      <c r="M71" s="42">
        <v>2030</v>
      </c>
      <c r="N71" s="42">
        <v>2031</v>
      </c>
      <c r="O71" s="42">
        <v>2032</v>
      </c>
      <c r="P71" s="42">
        <v>2033</v>
      </c>
      <c r="Q71" s="42">
        <v>2034</v>
      </c>
      <c r="R71" s="42">
        <v>2035</v>
      </c>
      <c r="S71" s="42">
        <v>2036</v>
      </c>
      <c r="T71" s="42">
        <v>2037</v>
      </c>
      <c r="U71" s="42">
        <v>2038</v>
      </c>
      <c r="V71" s="42">
        <v>2039</v>
      </c>
      <c r="W71" s="42">
        <v>2040</v>
      </c>
      <c r="X71" s="42"/>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285</v>
      </c>
      <c r="B72" s="42" t="s">
        <v>74</v>
      </c>
      <c r="C72" s="24">
        <v>0</v>
      </c>
      <c r="D72" s="24">
        <v>1543.5718849840255</v>
      </c>
      <c r="E72" s="24">
        <v>1552.8306709265175</v>
      </c>
      <c r="F72" s="24">
        <v>1559.591054313099</v>
      </c>
      <c r="G72" s="24">
        <v>1564.2939297124599</v>
      </c>
      <c r="H72" s="24">
        <v>1568.7028753993609</v>
      </c>
      <c r="I72" s="24">
        <v>1573.405750798722</v>
      </c>
      <c r="J72" s="24">
        <v>1577.6677316293928</v>
      </c>
      <c r="K72" s="24">
        <v>1578.6964856230031</v>
      </c>
      <c r="L72" s="24">
        <v>1580.3130990415334</v>
      </c>
      <c r="M72" s="24">
        <v>1581.9297124600639</v>
      </c>
      <c r="N72" s="24">
        <v>1582.811501597444</v>
      </c>
      <c r="O72" s="24">
        <v>1582.2236421725238</v>
      </c>
      <c r="P72" s="24">
        <v>1581.0479233226836</v>
      </c>
      <c r="Q72" s="24">
        <v>1580.0191693290735</v>
      </c>
      <c r="R72" s="24">
        <v>1578.1086261980829</v>
      </c>
      <c r="S72" s="24">
        <v>1578.1086261980829</v>
      </c>
      <c r="T72" s="24">
        <v>1577.2268370607028</v>
      </c>
      <c r="U72" s="24">
        <v>1574.7284345047922</v>
      </c>
      <c r="V72" s="24">
        <v>1573.8466453674121</v>
      </c>
      <c r="W72" s="24">
        <v>1571.4952076677316</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287</v>
      </c>
      <c r="B73" s="42" t="s">
        <v>74</v>
      </c>
      <c r="C73" s="24">
        <v>0</v>
      </c>
      <c r="D73" s="24">
        <v>1543.5718849840255</v>
      </c>
      <c r="E73" s="24">
        <v>1552.8306709265175</v>
      </c>
      <c r="F73" s="24">
        <v>1559.591054313099</v>
      </c>
      <c r="G73" s="24">
        <v>1564.2939297124599</v>
      </c>
      <c r="H73" s="24">
        <v>1568.7028753993609</v>
      </c>
      <c r="I73" s="24">
        <v>1573.405750798722</v>
      </c>
      <c r="J73" s="24">
        <v>1577.6677316293928</v>
      </c>
      <c r="K73" s="24">
        <v>1578.6964856230031</v>
      </c>
      <c r="L73" s="24">
        <v>1580.3130990415334</v>
      </c>
      <c r="M73" s="24">
        <v>1581.9297124600639</v>
      </c>
      <c r="N73" s="24">
        <v>1582.811501597444</v>
      </c>
      <c r="O73" s="24">
        <v>1582.2236421725238</v>
      </c>
      <c r="P73" s="24">
        <v>1581.0479233226836</v>
      </c>
      <c r="Q73" s="24">
        <v>1580.0191693290735</v>
      </c>
      <c r="R73" s="24">
        <v>1578.1086261980829</v>
      </c>
      <c r="S73" s="24">
        <v>1578.1086261980829</v>
      </c>
      <c r="T73" s="24">
        <v>1577.2268370607028</v>
      </c>
      <c r="U73" s="24">
        <v>1574.7284345047922</v>
      </c>
      <c r="V73" s="24">
        <v>1573.8466453674121</v>
      </c>
      <c r="W73" s="24">
        <v>1571.4952076677316</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289</v>
      </c>
      <c r="B74" s="42" t="s">
        <v>77</v>
      </c>
      <c r="C74" s="24">
        <v>0</v>
      </c>
      <c r="D74" s="24">
        <v>9.258785942492068</v>
      </c>
      <c r="E74" s="24">
        <v>6.7603833865814522</v>
      </c>
      <c r="F74" s="24">
        <v>4.7028753993608916</v>
      </c>
      <c r="G74" s="24">
        <v>4.4089456869010064</v>
      </c>
      <c r="H74" s="24">
        <v>4.702875399361119</v>
      </c>
      <c r="I74" s="24">
        <v>4.2619808306708364</v>
      </c>
      <c r="J74" s="24">
        <v>1.0287539936102803</v>
      </c>
      <c r="K74" s="24">
        <v>1.6166134185302781</v>
      </c>
      <c r="L74" s="24">
        <v>1.6166134185305054</v>
      </c>
      <c r="M74" s="24">
        <v>0.88178913738011033</v>
      </c>
      <c r="N74" s="24">
        <v>-0.58785942492022514</v>
      </c>
      <c r="O74" s="24">
        <v>-1.1757188498402229</v>
      </c>
      <c r="P74" s="24">
        <v>-1.0287539936100529</v>
      </c>
      <c r="Q74" s="24">
        <v>-1.910543130990618</v>
      </c>
      <c r="R74" s="24">
        <v>0</v>
      </c>
      <c r="S74" s="24">
        <v>-0.88178913738011033</v>
      </c>
      <c r="T74" s="24">
        <v>-2.4984025559106158</v>
      </c>
      <c r="U74" s="24">
        <v>-0.88178913738011033</v>
      </c>
      <c r="V74" s="24">
        <v>-2.3514376996804458</v>
      </c>
      <c r="W74" s="24">
        <v>-1.4696485623003355</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299</v>
      </c>
      <c r="B75" s="42" t="s">
        <v>78</v>
      </c>
      <c r="C75" s="24">
        <v>0</v>
      </c>
      <c r="D75" s="24">
        <v>2</v>
      </c>
      <c r="E75" s="24">
        <v>2</v>
      </c>
      <c r="F75" s="24">
        <v>2</v>
      </c>
      <c r="G75" s="24">
        <v>2</v>
      </c>
      <c r="H75" s="24">
        <v>2</v>
      </c>
      <c r="I75" s="24">
        <v>0</v>
      </c>
      <c r="J75" s="24">
        <v>0</v>
      </c>
      <c r="K75" s="24">
        <v>0</v>
      </c>
      <c r="L75" s="24">
        <v>0</v>
      </c>
      <c r="M75" s="24">
        <v>0</v>
      </c>
      <c r="N75" s="24">
        <v>0</v>
      </c>
      <c r="O75" s="24">
        <v>0</v>
      </c>
      <c r="P75" s="24">
        <v>0</v>
      </c>
      <c r="Q75" s="24">
        <v>0</v>
      </c>
      <c r="R75" s="24">
        <v>0</v>
      </c>
      <c r="S75" s="24">
        <v>0</v>
      </c>
      <c r="T75" s="24">
        <v>0</v>
      </c>
      <c r="U75" s="24">
        <v>0</v>
      </c>
      <c r="V75" s="24">
        <v>0</v>
      </c>
      <c r="W75" s="24">
        <v>0</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v>301</v>
      </c>
      <c r="B76" s="42" t="s">
        <v>80</v>
      </c>
      <c r="C76" s="24">
        <v>0</v>
      </c>
      <c r="D76" s="24">
        <v>9.258785942492068</v>
      </c>
      <c r="E76" s="24">
        <v>6.7603833865814522</v>
      </c>
      <c r="F76" s="24">
        <v>4.7028753993608916</v>
      </c>
      <c r="G76" s="24">
        <v>4.4089456869010064</v>
      </c>
      <c r="H76" s="24">
        <v>4.702875399361119</v>
      </c>
      <c r="I76" s="24">
        <v>4.2619808306708364</v>
      </c>
      <c r="J76" s="24">
        <v>1.0287539936102803</v>
      </c>
      <c r="K76" s="24">
        <v>1.6166134185302781</v>
      </c>
      <c r="L76" s="24">
        <v>1.6166134185305054</v>
      </c>
      <c r="M76" s="24">
        <v>0.88178913738011033</v>
      </c>
      <c r="N76" s="24">
        <v>-0.58785942492022514</v>
      </c>
      <c r="O76" s="24">
        <v>-1.1757188498402229</v>
      </c>
      <c r="P76" s="24">
        <v>-1.0287539936100529</v>
      </c>
      <c r="Q76" s="24">
        <v>-1.910543130990618</v>
      </c>
      <c r="R76" s="24">
        <v>0</v>
      </c>
      <c r="S76" s="24">
        <v>-0.88178913738011033</v>
      </c>
      <c r="T76" s="24">
        <v>-2.4984025559106158</v>
      </c>
      <c r="U76" s="24">
        <v>-0.88178913738011033</v>
      </c>
      <c r="V76" s="24">
        <v>-2.3514376996804458</v>
      </c>
      <c r="W76" s="24">
        <v>-1.4696485623003355</v>
      </c>
      <c r="X76" s="24"/>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v>303</v>
      </c>
      <c r="B77" s="42" t="s">
        <v>81</v>
      </c>
      <c r="C77" s="24">
        <v>0</v>
      </c>
      <c r="D77" s="24">
        <v>19.258785942492068</v>
      </c>
      <c r="E77" s="24">
        <v>16.760383386581452</v>
      </c>
      <c r="F77" s="24">
        <v>14.702875399360892</v>
      </c>
      <c r="G77" s="24">
        <v>14.408945686901006</v>
      </c>
      <c r="H77" s="24">
        <v>14.702875399361119</v>
      </c>
      <c r="I77" s="24">
        <v>4.2619808306708364</v>
      </c>
      <c r="J77" s="24">
        <v>1.0287539936102803</v>
      </c>
      <c r="K77" s="24">
        <v>1.6166134185302781</v>
      </c>
      <c r="L77" s="24">
        <v>1.6166134185305054</v>
      </c>
      <c r="M77" s="24">
        <v>0.88178913738011033</v>
      </c>
      <c r="N77" s="24">
        <v>-0.58785942492022514</v>
      </c>
      <c r="O77" s="24">
        <v>-1.1757188498402229</v>
      </c>
      <c r="P77" s="24">
        <v>-1.0287539936100529</v>
      </c>
      <c r="Q77" s="24">
        <v>-1.910543130990618</v>
      </c>
      <c r="R77" s="24">
        <v>0</v>
      </c>
      <c r="S77" s="24">
        <v>-0.88178913738011033</v>
      </c>
      <c r="T77" s="24">
        <v>-2.4984025559106158</v>
      </c>
      <c r="U77" s="24">
        <v>-0.88178913738011033</v>
      </c>
      <c r="V77" s="24">
        <v>-2.3514376996804458</v>
      </c>
      <c r="W77" s="24">
        <v>-1.4696485623003355</v>
      </c>
      <c r="X77" s="24"/>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c r="B78" s="42"/>
      <c r="C78" s="26"/>
      <c r="D78" s="26"/>
      <c r="E78" s="26"/>
      <c r="F78" s="26"/>
      <c r="G78" s="26"/>
      <c r="H78" s="26"/>
      <c r="I78" s="26"/>
      <c r="J78" s="26"/>
      <c r="K78" s="26"/>
      <c r="L78" s="26"/>
      <c r="M78" s="26"/>
      <c r="N78" s="26"/>
      <c r="O78" s="26"/>
      <c r="P78" s="26"/>
      <c r="Q78" s="26"/>
      <c r="R78" s="26"/>
      <c r="S78" s="26"/>
      <c r="T78" s="26"/>
      <c r="U78" s="26"/>
      <c r="V78" s="26"/>
      <c r="W78" s="26"/>
      <c r="X78" s="26"/>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330</v>
      </c>
      <c r="B79" s="42" t="s">
        <v>82</v>
      </c>
      <c r="C79" s="36">
        <v>7.0000000000000001E-3</v>
      </c>
      <c r="D79" s="36">
        <v>7.0000000000000001E-3</v>
      </c>
      <c r="E79" s="36">
        <v>7.0000000000000001E-3</v>
      </c>
      <c r="F79" s="36">
        <v>7.0000000000000001E-3</v>
      </c>
      <c r="G79" s="36">
        <v>7.0000000000000001E-3</v>
      </c>
      <c r="H79" s="36">
        <v>7.0000000000000001E-3</v>
      </c>
      <c r="I79" s="36">
        <v>7.0000000000000001E-3</v>
      </c>
      <c r="J79" s="36">
        <v>7.0000000000000001E-3</v>
      </c>
      <c r="K79" s="36">
        <v>7.0000000000000001E-3</v>
      </c>
      <c r="L79" s="36">
        <v>7.0000000000000001E-3</v>
      </c>
      <c r="M79" s="36">
        <v>7.0000000000000001E-3</v>
      </c>
      <c r="N79" s="36">
        <v>7.0000000000000001E-3</v>
      </c>
      <c r="O79" s="36">
        <v>7.0000000000000001E-3</v>
      </c>
      <c r="P79" s="36">
        <v>7.0000000000000001E-3</v>
      </c>
      <c r="Q79" s="36">
        <v>7.0000000000000001E-3</v>
      </c>
      <c r="R79" s="36">
        <v>7.0000000000000001E-3</v>
      </c>
      <c r="S79" s="36">
        <v>7.0000000000000001E-3</v>
      </c>
      <c r="T79" s="36">
        <v>7.0000000000000001E-3</v>
      </c>
      <c r="U79" s="36">
        <v>7.0000000000000001E-3</v>
      </c>
      <c r="V79" s="36">
        <v>7.0000000000000001E-3</v>
      </c>
      <c r="W79" s="36">
        <v>7.0000000000000001E-3</v>
      </c>
      <c r="X79" s="36"/>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331</v>
      </c>
      <c r="B80" s="42" t="s">
        <v>83</v>
      </c>
      <c r="C80" s="28">
        <v>169350</v>
      </c>
      <c r="D80" s="28">
        <v>170535.44999999998</v>
      </c>
      <c r="E80" s="28">
        <v>171729.19814999995</v>
      </c>
      <c r="F80" s="28">
        <v>172931.30253704992</v>
      </c>
      <c r="G80" s="28">
        <v>174141.82165480926</v>
      </c>
      <c r="H80" s="28">
        <v>175360.81440639292</v>
      </c>
      <c r="I80" s="28">
        <v>176588.34010723766</v>
      </c>
      <c r="J80" s="28">
        <v>177824.4584879883</v>
      </c>
      <c r="K80" s="28">
        <v>179069.2296974042</v>
      </c>
      <c r="L80" s="28">
        <v>180322.714305286</v>
      </c>
      <c r="M80" s="28">
        <v>181584.97330542299</v>
      </c>
      <c r="N80" s="28">
        <v>182856.06811856094</v>
      </c>
      <c r="O80" s="28">
        <v>184136.06059539085</v>
      </c>
      <c r="P80" s="28">
        <v>185425.01301955857</v>
      </c>
      <c r="Q80" s="28">
        <v>186722.98811069547</v>
      </c>
      <c r="R80" s="28">
        <v>188030.04902747032</v>
      </c>
      <c r="S80" s="28">
        <v>189346.25937066259</v>
      </c>
      <c r="T80" s="28">
        <v>190671.6831862572</v>
      </c>
      <c r="U80" s="28">
        <v>192006.38496856097</v>
      </c>
      <c r="V80" s="28">
        <v>193350.42966334088</v>
      </c>
      <c r="W80" s="28">
        <v>194703.88267098425</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v>332</v>
      </c>
      <c r="B81" s="42" t="s">
        <v>84</v>
      </c>
      <c r="C81" s="28">
        <v>158000</v>
      </c>
      <c r="D81" s="28">
        <v>159105.99999999997</v>
      </c>
      <c r="E81" s="28">
        <v>160219.74199999994</v>
      </c>
      <c r="F81" s="28">
        <v>161341.28019399993</v>
      </c>
      <c r="G81" s="28">
        <v>162470.66915535793</v>
      </c>
      <c r="H81" s="28">
        <v>163607.96383944541</v>
      </c>
      <c r="I81" s="28">
        <v>164753.2195863215</v>
      </c>
      <c r="J81" s="28">
        <v>165906.49212342573</v>
      </c>
      <c r="K81" s="28">
        <v>167067.83756828969</v>
      </c>
      <c r="L81" s="28">
        <v>168237.3124312677</v>
      </c>
      <c r="M81" s="28">
        <v>169414.97361828655</v>
      </c>
      <c r="N81" s="28">
        <v>170600.87843361453</v>
      </c>
      <c r="O81" s="28">
        <v>171795.08458264981</v>
      </c>
      <c r="P81" s="28">
        <v>172997.65017472833</v>
      </c>
      <c r="Q81" s="28">
        <v>174208.63372595143</v>
      </c>
      <c r="R81" s="28">
        <v>175428.09416203306</v>
      </c>
      <c r="S81" s="28">
        <v>176656.09082116728</v>
      </c>
      <c r="T81" s="28">
        <v>177892.68345691543</v>
      </c>
      <c r="U81" s="28">
        <v>179137.93224111383</v>
      </c>
      <c r="V81" s="28">
        <v>180391.89776680162</v>
      </c>
      <c r="W81" s="28">
        <v>181654.64105116919</v>
      </c>
      <c r="X81" s="28"/>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v>336</v>
      </c>
      <c r="B82" s="42" t="s">
        <v>85</v>
      </c>
      <c r="C82" s="28">
        <v>122898.36374934908</v>
      </c>
      <c r="D82" s="28">
        <v>123758.65229559438</v>
      </c>
      <c r="E82" s="28">
        <v>124624.96286166362</v>
      </c>
      <c r="F82" s="28">
        <v>125497.33760169467</v>
      </c>
      <c r="G82" s="28">
        <v>126375.81896490706</v>
      </c>
      <c r="H82" s="28">
        <v>127260.44969766149</v>
      </c>
      <c r="I82" s="28">
        <v>128151.27284554497</v>
      </c>
      <c r="J82" s="28">
        <v>129048.33175546386</v>
      </c>
      <c r="K82" s="28">
        <v>129951.67007775149</v>
      </c>
      <c r="L82" s="28">
        <v>130861.3317682963</v>
      </c>
      <c r="M82" s="28">
        <v>131777.36109067374</v>
      </c>
      <c r="N82" s="28">
        <v>132699.80261830901</v>
      </c>
      <c r="O82" s="28">
        <v>133628.70123663728</v>
      </c>
      <c r="P82" s="28">
        <v>134564.10214529309</v>
      </c>
      <c r="Q82" s="28">
        <v>135506.0508603107</v>
      </c>
      <c r="R82" s="28">
        <v>136454.59321633223</v>
      </c>
      <c r="S82" s="28">
        <v>137409.77536884713</v>
      </c>
      <c r="T82" s="28">
        <v>138371.64379642915</v>
      </c>
      <c r="U82" s="28">
        <v>139340.2453030035</v>
      </c>
      <c r="V82" s="28">
        <v>140315.6270201251</v>
      </c>
      <c r="W82" s="28">
        <v>141297.83640926532</v>
      </c>
      <c r="X82" s="28"/>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c r="B83" s="42"/>
      <c r="C83" s="26"/>
      <c r="D83" s="26"/>
      <c r="E83" s="26"/>
      <c r="F83" s="26"/>
      <c r="G83" s="26"/>
      <c r="H83" s="26"/>
      <c r="I83" s="26"/>
      <c r="J83" s="26"/>
      <c r="K83" s="26"/>
      <c r="L83" s="26"/>
      <c r="M83" s="26"/>
      <c r="N83" s="26"/>
      <c r="O83" s="26"/>
      <c r="P83" s="26"/>
      <c r="Q83" s="26"/>
      <c r="R83" s="26"/>
      <c r="S83" s="26"/>
      <c r="T83" s="26"/>
      <c r="U83" s="26"/>
      <c r="V83" s="26"/>
      <c r="W83" s="26"/>
      <c r="X83" s="26"/>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v>339</v>
      </c>
      <c r="B84" s="42" t="s">
        <v>86</v>
      </c>
      <c r="C84" s="24">
        <v>0</v>
      </c>
      <c r="D84" s="24">
        <v>6.944089456869051</v>
      </c>
      <c r="E84" s="24">
        <v>5.0702875399360892</v>
      </c>
      <c r="F84" s="24">
        <v>3.5741853035142777</v>
      </c>
      <c r="G84" s="24">
        <v>3.350798722044765</v>
      </c>
      <c r="H84" s="24">
        <v>3.5741853035144504</v>
      </c>
      <c r="I84" s="24">
        <v>3.2817252396165442</v>
      </c>
      <c r="J84" s="24">
        <v>0.79214057507991587</v>
      </c>
      <c r="K84" s="24">
        <v>1.2609584664536169</v>
      </c>
      <c r="L84" s="24">
        <v>1.2609584664537943</v>
      </c>
      <c r="M84" s="24">
        <v>0.68779552715648606</v>
      </c>
      <c r="N84" s="24">
        <v>-0.46440894568697788</v>
      </c>
      <c r="O84" s="24">
        <v>-0.92881789137377613</v>
      </c>
      <c r="P84" s="24">
        <v>-0.8230031948880423</v>
      </c>
      <c r="Q84" s="24">
        <v>-1.5284345047924943</v>
      </c>
      <c r="R84" s="24">
        <v>0</v>
      </c>
      <c r="S84" s="24">
        <v>-0.71424920127788938</v>
      </c>
      <c r="T84" s="24">
        <v>-2.0237060702875986</v>
      </c>
      <c r="U84" s="24">
        <v>-0.72306709265169045</v>
      </c>
      <c r="V84" s="24">
        <v>-1.9281789137379655</v>
      </c>
      <c r="W84" s="24">
        <v>-1.205111821086275</v>
      </c>
      <c r="X84" s="24"/>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v>340</v>
      </c>
      <c r="B85" s="42" t="s">
        <v>87</v>
      </c>
      <c r="C85" s="24">
        <v>0</v>
      </c>
      <c r="D85" s="24">
        <v>12.314696485623017</v>
      </c>
      <c r="E85" s="24">
        <v>11.690095846645363</v>
      </c>
      <c r="F85" s="24">
        <v>11.128690095846615</v>
      </c>
      <c r="G85" s="24">
        <v>11.058146964856242</v>
      </c>
      <c r="H85" s="24">
        <v>11.128690095846668</v>
      </c>
      <c r="I85" s="24">
        <v>0.98025559105429239</v>
      </c>
      <c r="J85" s="24">
        <v>0.23661341853036447</v>
      </c>
      <c r="K85" s="24">
        <v>0.3556549520766612</v>
      </c>
      <c r="L85" s="24">
        <v>0.35565495207671122</v>
      </c>
      <c r="M85" s="24">
        <v>0.19399361022362427</v>
      </c>
      <c r="N85" s="24">
        <v>-0.12345047923324728</v>
      </c>
      <c r="O85" s="24">
        <v>-0.2469009584664468</v>
      </c>
      <c r="P85" s="24">
        <v>-0.20575079872201057</v>
      </c>
      <c r="Q85" s="24">
        <v>-0.38210862619812358</v>
      </c>
      <c r="R85" s="24">
        <v>0</v>
      </c>
      <c r="S85" s="24">
        <v>-0.16753993610222095</v>
      </c>
      <c r="T85" s="24">
        <v>-0.47469648562301697</v>
      </c>
      <c r="U85" s="24">
        <v>-0.15872204472841986</v>
      </c>
      <c r="V85" s="24">
        <v>-0.42325878594248023</v>
      </c>
      <c r="W85" s="24">
        <v>-0.2645367412140604</v>
      </c>
      <c r="X85" s="24"/>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c r="B86" s="42"/>
      <c r="C86" s="26"/>
      <c r="D86" s="26"/>
      <c r="E86" s="26"/>
      <c r="F86" s="26"/>
      <c r="G86" s="26"/>
      <c r="H86" s="26"/>
      <c r="I86" s="26"/>
      <c r="J86" s="26"/>
      <c r="K86" s="26"/>
      <c r="L86" s="26"/>
      <c r="M86" s="26"/>
      <c r="N86" s="26"/>
      <c r="O86" s="26"/>
      <c r="P86" s="26"/>
      <c r="Q86" s="26"/>
      <c r="R86" s="26"/>
      <c r="S86" s="26"/>
      <c r="T86" s="26"/>
      <c r="U86" s="26"/>
      <c r="V86" s="26"/>
      <c r="W86" s="26"/>
      <c r="X86" s="26"/>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366</v>
      </c>
      <c r="B87" s="42" t="s">
        <v>88</v>
      </c>
      <c r="C87" s="36">
        <v>7.0000000000000001E-3</v>
      </c>
      <c r="D87" s="36">
        <v>7.0000000000000001E-3</v>
      </c>
      <c r="E87" s="36">
        <v>7.0000000000000001E-3</v>
      </c>
      <c r="F87" s="36">
        <v>7.0000000000000001E-3</v>
      </c>
      <c r="G87" s="36">
        <v>7.0000000000000001E-3</v>
      </c>
      <c r="H87" s="36">
        <v>7.0000000000000001E-3</v>
      </c>
      <c r="I87" s="36">
        <v>7.0000000000000001E-3</v>
      </c>
      <c r="J87" s="36">
        <v>7.0000000000000001E-3</v>
      </c>
      <c r="K87" s="36">
        <v>7.0000000000000001E-3</v>
      </c>
      <c r="L87" s="36">
        <v>7.0000000000000001E-3</v>
      </c>
      <c r="M87" s="36">
        <v>7.0000000000000001E-3</v>
      </c>
      <c r="N87" s="36">
        <v>7.0000000000000001E-3</v>
      </c>
      <c r="O87" s="36">
        <v>7.0000000000000001E-3</v>
      </c>
      <c r="P87" s="36">
        <v>7.0000000000000001E-3</v>
      </c>
      <c r="Q87" s="36">
        <v>7.0000000000000001E-3</v>
      </c>
      <c r="R87" s="36">
        <v>7.0000000000000001E-3</v>
      </c>
      <c r="S87" s="36">
        <v>7.0000000000000001E-3</v>
      </c>
      <c r="T87" s="36">
        <v>7.0000000000000001E-3</v>
      </c>
      <c r="U87" s="36">
        <v>7.0000000000000001E-3</v>
      </c>
      <c r="V87" s="36">
        <v>7.0000000000000001E-3</v>
      </c>
      <c r="W87" s="36">
        <v>7.0000000000000001E-3</v>
      </c>
      <c r="X87" s="36"/>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368</v>
      </c>
      <c r="B88" s="42" t="s">
        <v>89</v>
      </c>
      <c r="C88" s="28">
        <v>122.30769230769231</v>
      </c>
      <c r="D88" s="28">
        <v>123.16384615384614</v>
      </c>
      <c r="E88" s="28">
        <v>124.02599307692304</v>
      </c>
      <c r="F88" s="28">
        <v>124.89417502846149</v>
      </c>
      <c r="G88" s="28">
        <v>125.7684342536607</v>
      </c>
      <c r="H88" s="28">
        <v>126.64881329343632</v>
      </c>
      <c r="I88" s="28">
        <v>127.53535498649036</v>
      </c>
      <c r="J88" s="28">
        <v>128.42810247139579</v>
      </c>
      <c r="K88" s="28">
        <v>129.32709918869554</v>
      </c>
      <c r="L88" s="28">
        <v>130.2323888830164</v>
      </c>
      <c r="M88" s="28">
        <v>131.1440156051975</v>
      </c>
      <c r="N88" s="28">
        <v>132.06202371443388</v>
      </c>
      <c r="O88" s="28">
        <v>132.9864578804349</v>
      </c>
      <c r="P88" s="28">
        <v>133.91736308559794</v>
      </c>
      <c r="Q88" s="28">
        <v>134.85478462719712</v>
      </c>
      <c r="R88" s="28">
        <v>135.79876811958749</v>
      </c>
      <c r="S88" s="28">
        <v>136.7493594964246</v>
      </c>
      <c r="T88" s="28">
        <v>137.70660501289956</v>
      </c>
      <c r="U88" s="28">
        <v>138.67055124798983</v>
      </c>
      <c r="V88" s="28">
        <v>139.64124510672576</v>
      </c>
      <c r="W88" s="28">
        <v>140.61873382247282</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v>369</v>
      </c>
      <c r="B89" s="42" t="s">
        <v>90</v>
      </c>
      <c r="C89" s="28">
        <v>110.76923076923077</v>
      </c>
      <c r="D89" s="28">
        <v>111.54461538461538</v>
      </c>
      <c r="E89" s="28">
        <v>112.32542769230768</v>
      </c>
      <c r="F89" s="28">
        <v>113.11170568615383</v>
      </c>
      <c r="G89" s="28">
        <v>113.90348762595688</v>
      </c>
      <c r="H89" s="28">
        <v>114.70081203933857</v>
      </c>
      <c r="I89" s="28">
        <v>115.50371772361393</v>
      </c>
      <c r="J89" s="28">
        <v>116.31224374767922</v>
      </c>
      <c r="K89" s="28">
        <v>117.12642945391296</v>
      </c>
      <c r="L89" s="28">
        <v>117.94631446009033</v>
      </c>
      <c r="M89" s="28">
        <v>118.77193866131095</v>
      </c>
      <c r="N89" s="28">
        <v>119.60334223194012</v>
      </c>
      <c r="O89" s="28">
        <v>120.44056562756369</v>
      </c>
      <c r="P89" s="28">
        <v>121.28364958695661</v>
      </c>
      <c r="Q89" s="28">
        <v>122.1326351340653</v>
      </c>
      <c r="R89" s="28">
        <v>122.98756358000374</v>
      </c>
      <c r="S89" s="28">
        <v>123.84847652506375</v>
      </c>
      <c r="T89" s="28">
        <v>124.71541586073918</v>
      </c>
      <c r="U89" s="28">
        <v>125.58842377176434</v>
      </c>
      <c r="V89" s="28">
        <v>126.46754273816667</v>
      </c>
      <c r="W89" s="28">
        <v>127.35281553733383</v>
      </c>
      <c r="X89" s="28"/>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v>370</v>
      </c>
      <c r="B90" s="42" t="s">
        <v>91</v>
      </c>
      <c r="C90" s="28">
        <v>6360</v>
      </c>
      <c r="D90" s="28">
        <v>6404.5199999999995</v>
      </c>
      <c r="E90" s="28">
        <v>6449.351639999998</v>
      </c>
      <c r="F90" s="28">
        <v>6494.4971014799976</v>
      </c>
      <c r="G90" s="28">
        <v>6539.9585811903562</v>
      </c>
      <c r="H90" s="28">
        <v>6585.7382912586891</v>
      </c>
      <c r="I90" s="28">
        <v>6631.838459297499</v>
      </c>
      <c r="J90" s="28">
        <v>6678.2613285125808</v>
      </c>
      <c r="K90" s="28">
        <v>6725.0091578121683</v>
      </c>
      <c r="L90" s="28">
        <v>6772.0842219168526</v>
      </c>
      <c r="M90" s="28">
        <v>6819.4888114702699</v>
      </c>
      <c r="N90" s="28">
        <v>6867.2252331505615</v>
      </c>
      <c r="O90" s="28">
        <v>6915.2958097826149</v>
      </c>
      <c r="P90" s="28">
        <v>6963.7028804510928</v>
      </c>
      <c r="Q90" s="28">
        <v>7012.4488006142501</v>
      </c>
      <c r="R90" s="28">
        <v>7061.5359422185493</v>
      </c>
      <c r="S90" s="28">
        <v>7110.966693814079</v>
      </c>
      <c r="T90" s="28">
        <v>7160.7434606707775</v>
      </c>
      <c r="U90" s="28">
        <v>7210.8686648954717</v>
      </c>
      <c r="V90" s="28">
        <v>7261.3447455497399</v>
      </c>
      <c r="W90" s="28">
        <v>7312.1741587685865</v>
      </c>
      <c r="X90" s="28"/>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c r="B91" s="42"/>
      <c r="C91" s="26"/>
      <c r="D91" s="26"/>
      <c r="E91" s="26"/>
      <c r="F91" s="26"/>
      <c r="G91" s="26"/>
      <c r="H91" s="26"/>
      <c r="I91" s="26"/>
      <c r="J91" s="26"/>
      <c r="K91" s="26"/>
      <c r="L91" s="26"/>
      <c r="M91" s="26"/>
      <c r="N91" s="26"/>
      <c r="O91" s="26"/>
      <c r="P91" s="26"/>
      <c r="Q91" s="26"/>
      <c r="R91" s="26"/>
      <c r="S91" s="26"/>
      <c r="T91" s="26"/>
      <c r="U91" s="26"/>
      <c r="V91" s="26"/>
      <c r="W91" s="26"/>
      <c r="X91" s="26"/>
      <c r="Y91" s="21" t="s">
        <v>71</v>
      </c>
      <c r="Z91" s="21" t="s">
        <v>72</v>
      </c>
      <c r="AA91" s="73" t="s">
        <v>184</v>
      </c>
      <c r="AB91" s="73" t="s">
        <v>185</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380</v>
      </c>
      <c r="B92" s="42" t="s">
        <v>37</v>
      </c>
      <c r="C92" s="24">
        <v>0</v>
      </c>
      <c r="D92" s="24">
        <v>10.925878594249209</v>
      </c>
      <c r="E92" s="24">
        <v>10.676038338658145</v>
      </c>
      <c r="F92" s="24">
        <v>10.47028753993609</v>
      </c>
      <c r="G92" s="24">
        <v>10.4408945686901</v>
      </c>
      <c r="H92" s="24">
        <v>10.470287539936113</v>
      </c>
      <c r="I92" s="24">
        <v>0.42619808306708373</v>
      </c>
      <c r="J92" s="24">
        <v>0.10287539936102807</v>
      </c>
      <c r="K92" s="24">
        <v>0.16166134185302772</v>
      </c>
      <c r="L92" s="24">
        <v>0.16166134185305037</v>
      </c>
      <c r="M92" s="24">
        <v>8.8178913738010956E-2</v>
      </c>
      <c r="N92" s="24">
        <v>-5.8785942492022514E-2</v>
      </c>
      <c r="O92" s="24">
        <v>-0.11757188498402216</v>
      </c>
      <c r="P92" s="24">
        <v>-0.10287539936100543</v>
      </c>
      <c r="Q92" s="24">
        <v>-0.19105431309906173</v>
      </c>
      <c r="R92" s="24">
        <v>0</v>
      </c>
      <c r="S92" s="24">
        <v>-8.8178913738011067E-2</v>
      </c>
      <c r="T92" s="24">
        <v>-0.24984025559106149</v>
      </c>
      <c r="U92" s="24">
        <v>-8.8178913738011011E-2</v>
      </c>
      <c r="V92" s="24">
        <v>-0.23514376996804431</v>
      </c>
      <c r="W92" s="24">
        <v>-0.14696485623003341</v>
      </c>
      <c r="X92" s="24"/>
      <c r="Y92" s="30">
        <f>SUM(D92:H92)</f>
        <v>52.983386581469659</v>
      </c>
      <c r="Z92" s="30">
        <f>SUM(I92:M92)</f>
        <v>0.94057507987220079</v>
      </c>
      <c r="AA92" s="30">
        <f>SUM(O92:S92)</f>
        <v>-0.49968051118210038</v>
      </c>
      <c r="AB92" s="30">
        <f>SUM(S92:W92)</f>
        <v>-0.80830670926516124</v>
      </c>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381</v>
      </c>
      <c r="B93" s="42" t="s">
        <v>75</v>
      </c>
      <c r="C93" s="24">
        <v>0</v>
      </c>
      <c r="D93" s="24">
        <v>0.46293929712460341</v>
      </c>
      <c r="E93" s="24">
        <v>0.27041533546325808</v>
      </c>
      <c r="F93" s="24">
        <v>0.18811501597443567</v>
      </c>
      <c r="G93" s="24">
        <v>0.17635782747604026</v>
      </c>
      <c r="H93" s="24">
        <v>0.14108626198083357</v>
      </c>
      <c r="I93" s="24">
        <v>0.12785942492012509</v>
      </c>
      <c r="J93" s="24">
        <v>3.0862619808308407E-2</v>
      </c>
      <c r="K93" s="24">
        <v>3.2332268370605564E-2</v>
      </c>
      <c r="L93" s="24">
        <v>3.2332268370610109E-2</v>
      </c>
      <c r="M93" s="24">
        <v>1.7635782747602208E-2</v>
      </c>
      <c r="N93" s="24">
        <v>-5.8785942492022517E-3</v>
      </c>
      <c r="O93" s="24">
        <v>-1.1757188498402229E-2</v>
      </c>
      <c r="P93" s="24">
        <v>-1.0287539936100529E-2</v>
      </c>
      <c r="Q93" s="24">
        <v>0</v>
      </c>
      <c r="R93" s="24">
        <v>0</v>
      </c>
      <c r="S93" s="24">
        <v>0</v>
      </c>
      <c r="T93" s="24">
        <v>0</v>
      </c>
      <c r="U93" s="24">
        <v>0</v>
      </c>
      <c r="V93" s="24">
        <v>0</v>
      </c>
      <c r="W93" s="24">
        <v>0</v>
      </c>
      <c r="X93" s="24"/>
      <c r="Y93" s="30">
        <f t="shared" ref="Y93:Y95" si="20">SUM(D93:H93)</f>
        <v>1.238913738019171</v>
      </c>
      <c r="Z93" s="30">
        <f t="shared" ref="Z93:Z95" si="21">SUM(I93:M93)</f>
        <v>0.2410223642172514</v>
      </c>
      <c r="AA93" s="30">
        <f t="shared" ref="AA93:AA95" si="22">SUM(O93:S93)</f>
        <v>-2.204472843450276E-2</v>
      </c>
      <c r="AB93" s="30">
        <f t="shared" ref="AB93:AB95" si="23">SUM(S93:W93)</f>
        <v>0</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s="35" customFormat="1" x14ac:dyDescent="0.25">
      <c r="A94" s="37">
        <v>382</v>
      </c>
      <c r="B94" s="42" t="s">
        <v>76</v>
      </c>
      <c r="C94" s="24">
        <v>0</v>
      </c>
      <c r="D94" s="24">
        <v>3.7035143769968268</v>
      </c>
      <c r="E94" s="24">
        <v>2.7717571884983956</v>
      </c>
      <c r="F94" s="24">
        <v>1.8999616613417998</v>
      </c>
      <c r="G94" s="24">
        <v>1.7812140575080067</v>
      </c>
      <c r="H94" s="24">
        <v>1.9469904153355033</v>
      </c>
      <c r="I94" s="24">
        <v>1.7388881789137014</v>
      </c>
      <c r="J94" s="24">
        <v>0.41973162939299435</v>
      </c>
      <c r="K94" s="24">
        <v>0.66604472843447471</v>
      </c>
      <c r="L94" s="24">
        <v>0.6660447284345683</v>
      </c>
      <c r="M94" s="24">
        <v>0.36329712460060543</v>
      </c>
      <c r="N94" s="24">
        <v>-0.24454952076681369</v>
      </c>
      <c r="O94" s="24">
        <v>-0.4890990415335329</v>
      </c>
      <c r="P94" s="24">
        <v>-0.42178913738012169</v>
      </c>
      <c r="Q94" s="24">
        <v>-0.8024281150160596</v>
      </c>
      <c r="R94" s="24">
        <v>0</v>
      </c>
      <c r="S94" s="24">
        <v>-0.36506070287536568</v>
      </c>
      <c r="T94" s="24">
        <v>-1.0343386581469951</v>
      </c>
      <c r="U94" s="24">
        <v>-0.35976996805108508</v>
      </c>
      <c r="V94" s="24">
        <v>-0.9593865814696223</v>
      </c>
      <c r="W94" s="24">
        <v>-0.59961661341853711</v>
      </c>
      <c r="X94" s="24"/>
      <c r="Y94" s="30">
        <f t="shared" si="20"/>
        <v>12.10343769968053</v>
      </c>
      <c r="Z94" s="30">
        <f t="shared" si="21"/>
        <v>3.8540063897763446</v>
      </c>
      <c r="AA94" s="30">
        <f t="shared" si="22"/>
        <v>-2.0783769968050798</v>
      </c>
      <c r="AB94" s="30">
        <f t="shared" si="23"/>
        <v>-3.3181725239616049</v>
      </c>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row>
    <row r="95" spans="1:85" s="35" customFormat="1" x14ac:dyDescent="0.25">
      <c r="A95" s="37">
        <v>383</v>
      </c>
      <c r="B95" s="42" t="s">
        <v>40</v>
      </c>
      <c r="C95" s="24">
        <v>0</v>
      </c>
      <c r="D95" s="24">
        <v>4.1664536741214304</v>
      </c>
      <c r="E95" s="24">
        <v>3.0421725239616535</v>
      </c>
      <c r="F95" s="24">
        <v>2.1445111821085665</v>
      </c>
      <c r="G95" s="24">
        <v>2.0104792332268588</v>
      </c>
      <c r="H95" s="24">
        <v>2.14451118210867</v>
      </c>
      <c r="I95" s="24">
        <v>1.9690351437699265</v>
      </c>
      <c r="J95" s="24">
        <v>0.47528434504794947</v>
      </c>
      <c r="K95" s="24">
        <v>0.7565750798721701</v>
      </c>
      <c r="L95" s="24">
        <v>0.75657507987227657</v>
      </c>
      <c r="M95" s="24">
        <v>0.41267731629389165</v>
      </c>
      <c r="N95" s="24">
        <v>-0.27864536741218671</v>
      </c>
      <c r="O95" s="24">
        <v>-0.55729073482426561</v>
      </c>
      <c r="P95" s="24">
        <v>-0.49380191693282538</v>
      </c>
      <c r="Q95" s="24">
        <v>-0.91706070287549657</v>
      </c>
      <c r="R95" s="24">
        <v>0</v>
      </c>
      <c r="S95" s="24">
        <v>-0.42854952076673364</v>
      </c>
      <c r="T95" s="24">
        <v>-1.2142236421725592</v>
      </c>
      <c r="U95" s="24">
        <v>-0.43384025559101425</v>
      </c>
      <c r="V95" s="24">
        <v>-1.1569073482427792</v>
      </c>
      <c r="W95" s="24">
        <v>-0.72306709265176494</v>
      </c>
      <c r="X95" s="24"/>
      <c r="Y95" s="30">
        <f t="shared" si="20"/>
        <v>13.50812779552718</v>
      </c>
      <c r="Z95" s="30">
        <f t="shared" si="21"/>
        <v>4.3701469648562146</v>
      </c>
      <c r="AA95" s="30">
        <f t="shared" si="22"/>
        <v>-2.3967028753993214</v>
      </c>
      <c r="AB95" s="30">
        <f t="shared" si="23"/>
        <v>-3.9565878594248511</v>
      </c>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row>
    <row r="96" spans="1:85" x14ac:dyDescent="0.25">
      <c r="A96" s="37" t="s">
        <v>98</v>
      </c>
    </row>
    <row r="97" spans="1:24" x14ac:dyDescent="0.25">
      <c r="A97" s="37">
        <v>1</v>
      </c>
      <c r="B97" s="42" t="s">
        <v>131</v>
      </c>
      <c r="C97" s="42" t="s">
        <v>100</v>
      </c>
      <c r="D97" s="42"/>
      <c r="E97" s="42"/>
      <c r="F97" s="42"/>
      <c r="G97" s="42"/>
      <c r="H97" s="42"/>
      <c r="I97" s="42"/>
      <c r="J97" s="42"/>
      <c r="K97" s="42"/>
      <c r="L97" s="42"/>
      <c r="M97" s="42"/>
      <c r="N97" s="42"/>
      <c r="O97" s="42"/>
      <c r="P97" s="42"/>
      <c r="Q97" s="42"/>
      <c r="R97" s="42"/>
      <c r="S97" s="42"/>
      <c r="T97" s="42"/>
      <c r="U97" s="42"/>
      <c r="V97" s="42"/>
      <c r="W97" s="42"/>
      <c r="X97" s="42"/>
    </row>
    <row r="98" spans="1:24" x14ac:dyDescent="0.25">
      <c r="A98" s="37">
        <v>283</v>
      </c>
      <c r="B98" s="42" t="s">
        <v>73</v>
      </c>
      <c r="C98" s="42">
        <v>2020</v>
      </c>
      <c r="D98" s="42">
        <v>2021</v>
      </c>
      <c r="E98" s="42">
        <v>2022</v>
      </c>
      <c r="F98" s="42">
        <v>2023</v>
      </c>
      <c r="G98" s="42">
        <v>2024</v>
      </c>
      <c r="H98" s="42">
        <v>2025</v>
      </c>
      <c r="I98" s="42">
        <v>2026</v>
      </c>
      <c r="J98" s="42">
        <v>2027</v>
      </c>
      <c r="K98" s="42">
        <v>2028</v>
      </c>
      <c r="L98" s="42">
        <v>2029</v>
      </c>
      <c r="M98" s="42">
        <v>2030</v>
      </c>
      <c r="N98" s="42">
        <v>2031</v>
      </c>
      <c r="O98" s="42">
        <v>2032</v>
      </c>
      <c r="P98" s="42">
        <v>2033</v>
      </c>
      <c r="Q98" s="42">
        <v>2034</v>
      </c>
      <c r="R98" s="42">
        <v>2035</v>
      </c>
      <c r="S98" s="42">
        <v>2036</v>
      </c>
      <c r="T98" s="42">
        <v>2037</v>
      </c>
      <c r="U98" s="42">
        <v>2038</v>
      </c>
      <c r="V98" s="42">
        <v>2039</v>
      </c>
      <c r="W98" s="42">
        <v>2040</v>
      </c>
      <c r="X98" s="42"/>
    </row>
    <row r="99" spans="1:24" x14ac:dyDescent="0.25">
      <c r="A99" s="37">
        <v>285</v>
      </c>
      <c r="B99" s="42" t="s">
        <v>74</v>
      </c>
      <c r="C99" s="24">
        <v>0</v>
      </c>
      <c r="D99" s="24">
        <v>3427.7871042695324</v>
      </c>
      <c r="E99" s="24">
        <v>3448.3479523671217</v>
      </c>
      <c r="F99" s="24">
        <v>3463.3606351050439</v>
      </c>
      <c r="G99" s="24">
        <v>3473.8042404879466</v>
      </c>
      <c r="H99" s="24">
        <v>3483.5951205344177</v>
      </c>
      <c r="I99" s="24">
        <v>3494.0387259173203</v>
      </c>
      <c r="J99" s="24">
        <v>3503.5032432955754</v>
      </c>
      <c r="K99" s="24">
        <v>3505.7877819730857</v>
      </c>
      <c r="L99" s="24">
        <v>3509.3777713234581</v>
      </c>
      <c r="M99" s="24">
        <v>3512.967760673831</v>
      </c>
      <c r="N99" s="24">
        <v>3514.9259366831252</v>
      </c>
      <c r="O99" s="24">
        <v>3513.6204860102625</v>
      </c>
      <c r="P99" s="24">
        <v>3511.0095846645368</v>
      </c>
      <c r="Q99" s="24">
        <v>3508.725045987027</v>
      </c>
      <c r="R99" s="24">
        <v>3504.4823313002225</v>
      </c>
      <c r="S99" s="24">
        <v>3504.4823313002225</v>
      </c>
      <c r="T99" s="24">
        <v>3502.5241552909283</v>
      </c>
      <c r="U99" s="24">
        <v>3496.9759899312617</v>
      </c>
      <c r="V99" s="24">
        <v>3495.0178139219674</v>
      </c>
      <c r="W99" s="24">
        <v>3489.7960112305159</v>
      </c>
      <c r="X99" s="24"/>
    </row>
    <row r="100" spans="1:24" x14ac:dyDescent="0.25">
      <c r="A100" s="37">
        <v>287</v>
      </c>
      <c r="B100" s="42" t="s">
        <v>74</v>
      </c>
      <c r="C100" s="24">
        <v>0</v>
      </c>
      <c r="D100" s="24">
        <v>3427.7871042695324</v>
      </c>
      <c r="E100" s="24">
        <v>3448.3479523671217</v>
      </c>
      <c r="F100" s="24">
        <v>3463.3606351050439</v>
      </c>
      <c r="G100" s="24">
        <v>3473.8042404879466</v>
      </c>
      <c r="H100" s="24">
        <v>3483.5951205344177</v>
      </c>
      <c r="I100" s="24">
        <v>3494.0387259173203</v>
      </c>
      <c r="J100" s="24">
        <v>3503.5032432955754</v>
      </c>
      <c r="K100" s="24">
        <v>3505.7877819730857</v>
      </c>
      <c r="L100" s="24">
        <v>3509.3777713234581</v>
      </c>
      <c r="M100" s="24">
        <v>3512.967760673831</v>
      </c>
      <c r="N100" s="24">
        <v>3514.9259366831252</v>
      </c>
      <c r="O100" s="24">
        <v>3513.6204860102625</v>
      </c>
      <c r="P100" s="24">
        <v>3511.0095846645368</v>
      </c>
      <c r="Q100" s="24">
        <v>3508.725045987027</v>
      </c>
      <c r="R100" s="24">
        <v>3504.4823313002225</v>
      </c>
      <c r="S100" s="24">
        <v>3504.4823313002225</v>
      </c>
      <c r="T100" s="24">
        <v>3502.5241552909283</v>
      </c>
      <c r="U100" s="24">
        <v>3496.9759899312617</v>
      </c>
      <c r="V100" s="24">
        <v>3495.0178139219674</v>
      </c>
      <c r="W100" s="24">
        <v>3489.7960112305159</v>
      </c>
      <c r="X100" s="24"/>
    </row>
    <row r="101" spans="1:24" x14ac:dyDescent="0.25">
      <c r="A101" s="37">
        <v>289</v>
      </c>
      <c r="B101" s="42" t="s">
        <v>77</v>
      </c>
      <c r="C101" s="24">
        <v>0</v>
      </c>
      <c r="D101" s="24">
        <v>20.560848097589314</v>
      </c>
      <c r="E101" s="24">
        <v>15.012682737922205</v>
      </c>
      <c r="F101" s="24">
        <v>10.44360538290266</v>
      </c>
      <c r="G101" s="24">
        <v>9.7908800464711021</v>
      </c>
      <c r="H101" s="24">
        <v>10.44360538290266</v>
      </c>
      <c r="I101" s="24">
        <v>9.4645173782550955</v>
      </c>
      <c r="J101" s="24">
        <v>2.284538677510227</v>
      </c>
      <c r="K101" s="24">
        <v>3.5899893503724343</v>
      </c>
      <c r="L101" s="24">
        <v>3.589989350372889</v>
      </c>
      <c r="M101" s="24">
        <v>1.9581760092942204</v>
      </c>
      <c r="N101" s="24">
        <v>-1.305450672862662</v>
      </c>
      <c r="O101" s="24">
        <v>-2.6109013457257788</v>
      </c>
      <c r="P101" s="24">
        <v>-2.2845386775097722</v>
      </c>
      <c r="Q101" s="24">
        <v>-4.2427146868044474</v>
      </c>
      <c r="R101" s="24">
        <v>0</v>
      </c>
      <c r="S101" s="24">
        <v>-1.9581760092942204</v>
      </c>
      <c r="T101" s="24">
        <v>-5.5481653596666547</v>
      </c>
      <c r="U101" s="24">
        <v>-1.9581760092942204</v>
      </c>
      <c r="V101" s="24">
        <v>-5.2218026914515576</v>
      </c>
      <c r="W101" s="24">
        <v>-3.2636266821568825</v>
      </c>
      <c r="X101" s="24"/>
    </row>
    <row r="102" spans="1:24" x14ac:dyDescent="0.25">
      <c r="A102" s="37">
        <v>299</v>
      </c>
      <c r="B102" s="42" t="s">
        <v>78</v>
      </c>
      <c r="C102" s="24">
        <v>0</v>
      </c>
      <c r="D102" s="24">
        <v>6</v>
      </c>
      <c r="E102" s="24">
        <v>6</v>
      </c>
      <c r="F102" s="24">
        <v>6</v>
      </c>
      <c r="G102" s="24">
        <v>6</v>
      </c>
      <c r="H102" s="24">
        <v>6</v>
      </c>
      <c r="I102" s="24">
        <v>0</v>
      </c>
      <c r="J102" s="24">
        <v>0</v>
      </c>
      <c r="K102" s="24">
        <v>0</v>
      </c>
      <c r="L102" s="24">
        <v>0</v>
      </c>
      <c r="M102" s="24">
        <v>0</v>
      </c>
      <c r="N102" s="24">
        <v>0</v>
      </c>
      <c r="O102" s="24">
        <v>0</v>
      </c>
      <c r="P102" s="24">
        <v>0</v>
      </c>
      <c r="Q102" s="24">
        <v>0</v>
      </c>
      <c r="R102" s="24">
        <v>0</v>
      </c>
      <c r="S102" s="24">
        <v>0</v>
      </c>
      <c r="T102" s="24">
        <v>0</v>
      </c>
      <c r="U102" s="24">
        <v>0</v>
      </c>
      <c r="V102" s="24">
        <v>0</v>
      </c>
      <c r="W102" s="24">
        <v>0</v>
      </c>
      <c r="X102" s="24"/>
    </row>
    <row r="103" spans="1:24" x14ac:dyDescent="0.25">
      <c r="A103" s="37">
        <v>301</v>
      </c>
      <c r="B103" s="42" t="s">
        <v>80</v>
      </c>
      <c r="C103" s="24">
        <v>0</v>
      </c>
      <c r="D103" s="24">
        <v>20.560848097589314</v>
      </c>
      <c r="E103" s="24">
        <v>15.012682737922205</v>
      </c>
      <c r="F103" s="24">
        <v>10.44360538290266</v>
      </c>
      <c r="G103" s="24">
        <v>9.7908800464711021</v>
      </c>
      <c r="H103" s="24">
        <v>10.44360538290266</v>
      </c>
      <c r="I103" s="24">
        <v>9.4645173782550955</v>
      </c>
      <c r="J103" s="24">
        <v>2.284538677510227</v>
      </c>
      <c r="K103" s="24">
        <v>3.5899893503724343</v>
      </c>
      <c r="L103" s="24">
        <v>3.589989350372889</v>
      </c>
      <c r="M103" s="24">
        <v>1.9581760092942204</v>
      </c>
      <c r="N103" s="24">
        <v>-1.305450672862662</v>
      </c>
      <c r="O103" s="24">
        <v>-2.6109013457257788</v>
      </c>
      <c r="P103" s="24">
        <v>-2.2845386775097722</v>
      </c>
      <c r="Q103" s="24">
        <v>-4.2427146868044474</v>
      </c>
      <c r="R103" s="24">
        <v>0</v>
      </c>
      <c r="S103" s="24">
        <v>-1.9581760092942204</v>
      </c>
      <c r="T103" s="24">
        <v>-5.5481653596666547</v>
      </c>
      <c r="U103" s="24">
        <v>-1.9581760092942204</v>
      </c>
      <c r="V103" s="24">
        <v>-5.2218026914515576</v>
      </c>
      <c r="W103" s="24">
        <v>-3.2636266821568825</v>
      </c>
      <c r="X103" s="24"/>
    </row>
    <row r="104" spans="1:24" x14ac:dyDescent="0.25">
      <c r="A104" s="37">
        <v>303</v>
      </c>
      <c r="B104" s="42" t="s">
        <v>81</v>
      </c>
      <c r="C104" s="24">
        <v>0</v>
      </c>
      <c r="D104" s="24">
        <v>72.96084809758932</v>
      </c>
      <c r="E104" s="24">
        <v>67.412682737922211</v>
      </c>
      <c r="F104" s="24">
        <v>62.843605382902659</v>
      </c>
      <c r="G104" s="24">
        <v>62.190880046471101</v>
      </c>
      <c r="H104" s="24">
        <v>62.843605382902659</v>
      </c>
      <c r="I104" s="24">
        <v>9.4645173782550955</v>
      </c>
      <c r="J104" s="24">
        <v>2.284538677510227</v>
      </c>
      <c r="K104" s="24">
        <v>3.5899893503724343</v>
      </c>
      <c r="L104" s="24">
        <v>3.589989350372889</v>
      </c>
      <c r="M104" s="24">
        <v>1.9581760092942204</v>
      </c>
      <c r="N104" s="24">
        <v>-1.305450672862662</v>
      </c>
      <c r="O104" s="24">
        <v>-2.6109013457257788</v>
      </c>
      <c r="P104" s="24">
        <v>-2.2845386775097722</v>
      </c>
      <c r="Q104" s="24">
        <v>-4.2427146868044474</v>
      </c>
      <c r="R104" s="24">
        <v>0</v>
      </c>
      <c r="S104" s="24">
        <v>-1.9581760092942204</v>
      </c>
      <c r="T104" s="24">
        <v>-5.5481653596666547</v>
      </c>
      <c r="U104" s="24">
        <v>-1.9581760092942204</v>
      </c>
      <c r="V104" s="24">
        <v>-5.2218026914515576</v>
      </c>
      <c r="W104" s="24">
        <v>-3.2636266821568825</v>
      </c>
      <c r="X104" s="24"/>
    </row>
    <row r="105" spans="1:24" x14ac:dyDescent="0.25">
      <c r="B105" s="42"/>
      <c r="C105" s="26"/>
      <c r="D105" s="26"/>
      <c r="E105" s="26"/>
      <c r="F105" s="26"/>
      <c r="G105" s="26"/>
      <c r="H105" s="26"/>
      <c r="I105" s="26"/>
      <c r="J105" s="26"/>
      <c r="K105" s="26"/>
      <c r="L105" s="26"/>
      <c r="M105" s="26"/>
      <c r="N105" s="26"/>
      <c r="O105" s="26"/>
      <c r="P105" s="26"/>
      <c r="Q105" s="26"/>
      <c r="R105" s="26"/>
      <c r="S105" s="26"/>
      <c r="T105" s="26"/>
      <c r="U105" s="26"/>
      <c r="V105" s="26"/>
      <c r="W105" s="26"/>
      <c r="X105" s="26"/>
    </row>
    <row r="106" spans="1:24" x14ac:dyDescent="0.25">
      <c r="A106" s="37">
        <v>330</v>
      </c>
      <c r="B106" s="42" t="s">
        <v>82</v>
      </c>
      <c r="C106" s="28">
        <v>7.0000000000000001E-3</v>
      </c>
      <c r="D106" s="36">
        <v>7.0000000000000001E-3</v>
      </c>
      <c r="E106" s="36">
        <v>7.0000000000000001E-3</v>
      </c>
      <c r="F106" s="36">
        <v>7.0000000000000001E-3</v>
      </c>
      <c r="G106" s="36">
        <v>7.0000000000000001E-3</v>
      </c>
      <c r="H106" s="36">
        <v>7.0000000000000001E-3</v>
      </c>
      <c r="I106" s="36">
        <v>7.0000000000000001E-3</v>
      </c>
      <c r="J106" s="36">
        <v>7.0000000000000001E-3</v>
      </c>
      <c r="K106" s="36">
        <v>7.0000000000000001E-3</v>
      </c>
      <c r="L106" s="36">
        <v>7.0000000000000001E-3</v>
      </c>
      <c r="M106" s="36">
        <v>7.0000000000000001E-3</v>
      </c>
      <c r="N106" s="36">
        <v>7.0000000000000001E-3</v>
      </c>
      <c r="O106" s="36">
        <v>7.0000000000000001E-3</v>
      </c>
      <c r="P106" s="36">
        <v>7.0000000000000001E-3</v>
      </c>
      <c r="Q106" s="36">
        <v>7.0000000000000001E-3</v>
      </c>
      <c r="R106" s="36">
        <v>7.0000000000000001E-3</v>
      </c>
      <c r="S106" s="36">
        <v>7.0000000000000001E-3</v>
      </c>
      <c r="T106" s="36">
        <v>7.0000000000000001E-3</v>
      </c>
      <c r="U106" s="36">
        <v>7.0000000000000001E-3</v>
      </c>
      <c r="V106" s="36">
        <v>7.0000000000000001E-3</v>
      </c>
      <c r="W106" s="36">
        <v>7.0000000000000001E-3</v>
      </c>
      <c r="X106" s="36"/>
    </row>
    <row r="107" spans="1:24" x14ac:dyDescent="0.25">
      <c r="A107" s="37">
        <v>331</v>
      </c>
      <c r="B107" s="42" t="s">
        <v>83</v>
      </c>
      <c r="C107" s="28">
        <v>184630.54</v>
      </c>
      <c r="D107" s="28">
        <v>185922.95377999998</v>
      </c>
      <c r="E107" s="28">
        <v>187224.41445645996</v>
      </c>
      <c r="F107" s="28">
        <v>188534.98535765515</v>
      </c>
      <c r="G107" s="28">
        <v>189854.73025515873</v>
      </c>
      <c r="H107" s="28">
        <v>191183.71336694484</v>
      </c>
      <c r="I107" s="28">
        <v>192521.99936051344</v>
      </c>
      <c r="J107" s="28">
        <v>193869.65335603702</v>
      </c>
      <c r="K107" s="28">
        <v>195226.74092952925</v>
      </c>
      <c r="L107" s="28">
        <v>196593.32811603593</v>
      </c>
      <c r="M107" s="28">
        <v>197969.48141284817</v>
      </c>
      <c r="N107" s="28">
        <v>199355.26778273808</v>
      </c>
      <c r="O107" s="28">
        <v>200750.75465721724</v>
      </c>
      <c r="P107" s="28">
        <v>202156.00993981774</v>
      </c>
      <c r="Q107" s="28">
        <v>203571.10200939645</v>
      </c>
      <c r="R107" s="28">
        <v>204996.09972346219</v>
      </c>
      <c r="S107" s="28">
        <v>206431.07242152639</v>
      </c>
      <c r="T107" s="28">
        <v>207876.08992847704</v>
      </c>
      <c r="U107" s="28">
        <v>209331.22255797635</v>
      </c>
      <c r="V107" s="28">
        <v>210796.54111588217</v>
      </c>
      <c r="W107" s="28">
        <v>212272.11690369333</v>
      </c>
      <c r="X107" s="28"/>
    </row>
    <row r="108" spans="1:24" x14ac:dyDescent="0.25">
      <c r="A108" s="37">
        <v>332</v>
      </c>
      <c r="B108" s="42" t="s">
        <v>84</v>
      </c>
      <c r="C108" s="28">
        <v>170000</v>
      </c>
      <c r="D108" s="28">
        <v>171189.99999999997</v>
      </c>
      <c r="E108" s="28">
        <v>172388.32999999996</v>
      </c>
      <c r="F108" s="28">
        <v>173595.04830999993</v>
      </c>
      <c r="G108" s="28">
        <v>174810.21364816991</v>
      </c>
      <c r="H108" s="28">
        <v>176033.88514370707</v>
      </c>
      <c r="I108" s="28">
        <v>177266.12233971301</v>
      </c>
      <c r="J108" s="28">
        <v>178506.98519609097</v>
      </c>
      <c r="K108" s="28">
        <v>179756.53409246358</v>
      </c>
      <c r="L108" s="28">
        <v>181014.82983111081</v>
      </c>
      <c r="M108" s="28">
        <v>182281.93363992855</v>
      </c>
      <c r="N108" s="28">
        <v>183557.90717540804</v>
      </c>
      <c r="O108" s="28">
        <v>184842.81252563588</v>
      </c>
      <c r="P108" s="28">
        <v>186136.7122133153</v>
      </c>
      <c r="Q108" s="28">
        <v>187439.66919880849</v>
      </c>
      <c r="R108" s="28">
        <v>188751.74688320013</v>
      </c>
      <c r="S108" s="28">
        <v>190073.0091113825</v>
      </c>
      <c r="T108" s="28">
        <v>191403.52017516215</v>
      </c>
      <c r="U108" s="28">
        <v>192743.34481638827</v>
      </c>
      <c r="V108" s="28">
        <v>194092.54823010296</v>
      </c>
      <c r="W108" s="28">
        <v>195451.19606771367</v>
      </c>
      <c r="X108" s="28"/>
    </row>
    <row r="109" spans="1:24" x14ac:dyDescent="0.25">
      <c r="A109" s="37">
        <v>336</v>
      </c>
      <c r="B109" s="42" t="s">
        <v>85</v>
      </c>
      <c r="C109" s="28">
        <v>129246.65070109618</v>
      </c>
      <c r="D109" s="28">
        <v>130151.37725600394</v>
      </c>
      <c r="E109" s="28">
        <v>131062.43689679581</v>
      </c>
      <c r="F109" s="28">
        <v>131979.87395507348</v>
      </c>
      <c r="G109" s="28">
        <v>132903.73307275859</v>
      </c>
      <c r="H109" s="28">
        <v>133834.05920426821</v>
      </c>
      <c r="I109" s="28">
        <v>134770.89761869769</v>
      </c>
      <c r="J109" s="28">
        <v>135714.29390202867</v>
      </c>
      <c r="K109" s="28">
        <v>136664.29395934319</v>
      </c>
      <c r="L109" s="28">
        <v>137620.94401705818</v>
      </c>
      <c r="M109" s="28">
        <v>138584.29062517793</v>
      </c>
      <c r="N109" s="28">
        <v>139554.38065955378</v>
      </c>
      <c r="O109" s="28">
        <v>140531.26132417071</v>
      </c>
      <c r="P109" s="28">
        <v>141514.98015344026</v>
      </c>
      <c r="Q109" s="28">
        <v>142505.58501451393</v>
      </c>
      <c r="R109" s="28">
        <v>143503.12410961586</v>
      </c>
      <c r="S109" s="28">
        <v>144507.64597838276</v>
      </c>
      <c r="T109" s="28">
        <v>145519.19950023177</v>
      </c>
      <c r="U109" s="28">
        <v>146537.83389673298</v>
      </c>
      <c r="V109" s="28">
        <v>147563.59873401019</v>
      </c>
      <c r="W109" s="28">
        <v>148596.54392514861</v>
      </c>
      <c r="X109" s="28"/>
    </row>
    <row r="110" spans="1:24" x14ac:dyDescent="0.25">
      <c r="B110" s="42"/>
      <c r="C110" s="26"/>
      <c r="D110" s="26"/>
      <c r="E110" s="26"/>
      <c r="F110" s="26"/>
      <c r="G110" s="26"/>
      <c r="H110" s="26"/>
      <c r="I110" s="26"/>
      <c r="J110" s="26"/>
      <c r="K110" s="26"/>
      <c r="L110" s="26"/>
      <c r="M110" s="26"/>
      <c r="N110" s="26"/>
      <c r="O110" s="26"/>
      <c r="P110" s="26"/>
      <c r="Q110" s="26"/>
      <c r="R110" s="26"/>
      <c r="S110" s="26"/>
      <c r="T110" s="26"/>
      <c r="U110" s="26"/>
      <c r="V110" s="26"/>
      <c r="W110" s="26"/>
      <c r="X110" s="26"/>
    </row>
    <row r="111" spans="1:24" x14ac:dyDescent="0.25">
      <c r="A111" s="37">
        <v>339</v>
      </c>
      <c r="B111" s="42" t="s">
        <v>86</v>
      </c>
      <c r="C111" s="24">
        <v>0</v>
      </c>
      <c r="D111" s="24">
        <v>13.158942782457162</v>
      </c>
      <c r="E111" s="24">
        <v>9.7582437796494332</v>
      </c>
      <c r="F111" s="24">
        <v>6.7883434988867295</v>
      </c>
      <c r="G111" s="24">
        <v>6.4619808306709272</v>
      </c>
      <c r="H111" s="24">
        <v>6.8927795527157558</v>
      </c>
      <c r="I111" s="24">
        <v>6.2465814696483628</v>
      </c>
      <c r="J111" s="24">
        <v>1.530640913931852</v>
      </c>
      <c r="K111" s="24">
        <v>2.4052928647495309</v>
      </c>
      <c r="L111" s="24">
        <v>2.4052928647498355</v>
      </c>
      <c r="M111" s="24">
        <v>1.3315596863200698</v>
      </c>
      <c r="N111" s="24">
        <v>-0.88770645754661015</v>
      </c>
      <c r="O111" s="24">
        <v>-1.8015219285507873</v>
      </c>
      <c r="P111" s="24">
        <v>-1.5763316874817428</v>
      </c>
      <c r="Q111" s="24">
        <v>-2.9274731338950688</v>
      </c>
      <c r="R111" s="24">
        <v>0</v>
      </c>
      <c r="S111" s="24">
        <v>-1.3707232065059543</v>
      </c>
      <c r="T111" s="24">
        <v>-3.9391974053633247</v>
      </c>
      <c r="U111" s="24">
        <v>-1.3903049665988965</v>
      </c>
      <c r="V111" s="24">
        <v>-3.7074799109306058</v>
      </c>
      <c r="W111" s="24">
        <v>-2.3498112111529554</v>
      </c>
      <c r="X111" s="24"/>
    </row>
    <row r="112" spans="1:24" x14ac:dyDescent="0.25">
      <c r="A112" s="37">
        <v>340</v>
      </c>
      <c r="B112" s="42" t="s">
        <v>87</v>
      </c>
      <c r="C112" s="24">
        <v>0</v>
      </c>
      <c r="D112" s="24">
        <v>59.801905315132153</v>
      </c>
      <c r="E112" s="24">
        <v>57.65443895827277</v>
      </c>
      <c r="F112" s="24">
        <v>56.055261884015927</v>
      </c>
      <c r="G112" s="24">
        <v>55.728899215800176</v>
      </c>
      <c r="H112" s="24">
        <v>55.950825830186901</v>
      </c>
      <c r="I112" s="24">
        <v>3.2179359086067323</v>
      </c>
      <c r="J112" s="24">
        <v>0.7538977635783749</v>
      </c>
      <c r="K112" s="24">
        <v>1.1846964856229034</v>
      </c>
      <c r="L112" s="24">
        <v>1.1846964856230533</v>
      </c>
      <c r="M112" s="24">
        <v>0.62661632297415049</v>
      </c>
      <c r="N112" s="24">
        <v>-0.41774421531605183</v>
      </c>
      <c r="O112" s="24">
        <v>-0.8093794171749914</v>
      </c>
      <c r="P112" s="24">
        <v>-0.70820699002802945</v>
      </c>
      <c r="Q112" s="24">
        <v>-1.3152415529093786</v>
      </c>
      <c r="R112" s="24">
        <v>0</v>
      </c>
      <c r="S112" s="24">
        <v>-0.58745280278826617</v>
      </c>
      <c r="T112" s="24">
        <v>-1.60896795430333</v>
      </c>
      <c r="U112" s="24">
        <v>-0.56787104269532396</v>
      </c>
      <c r="V112" s="24">
        <v>-1.5143227805209518</v>
      </c>
      <c r="W112" s="24">
        <v>-0.91381547100392713</v>
      </c>
      <c r="X112" s="24"/>
    </row>
    <row r="113" spans="1:58" x14ac:dyDescent="0.25">
      <c r="B113" s="42"/>
      <c r="C113" s="26"/>
      <c r="D113" s="26"/>
      <c r="E113" s="26"/>
      <c r="F113" s="26"/>
      <c r="G113" s="26"/>
      <c r="H113" s="26"/>
      <c r="I113" s="26"/>
      <c r="J113" s="26"/>
      <c r="K113" s="26"/>
      <c r="L113" s="26"/>
      <c r="M113" s="26"/>
      <c r="N113" s="26"/>
      <c r="O113" s="26"/>
      <c r="P113" s="26"/>
      <c r="Q113" s="26"/>
      <c r="R113" s="26"/>
      <c r="S113" s="26"/>
      <c r="T113" s="26"/>
      <c r="U113" s="26"/>
      <c r="V113" s="26"/>
      <c r="W113" s="26"/>
      <c r="X113" s="26"/>
    </row>
    <row r="114" spans="1:58" x14ac:dyDescent="0.25">
      <c r="A114" s="37">
        <v>366</v>
      </c>
      <c r="B114" s="42" t="s">
        <v>88</v>
      </c>
      <c r="C114" s="36">
        <v>7.0000000000000001E-3</v>
      </c>
      <c r="D114" s="36">
        <v>7.0000000000000001E-3</v>
      </c>
      <c r="E114" s="36">
        <v>7.0000000000000001E-3</v>
      </c>
      <c r="F114" s="36">
        <v>7.0000000000000001E-3</v>
      </c>
      <c r="G114" s="36">
        <v>7.0000000000000001E-3</v>
      </c>
      <c r="H114" s="36">
        <v>7.0000000000000001E-3</v>
      </c>
      <c r="I114" s="36">
        <v>7.0000000000000001E-3</v>
      </c>
      <c r="J114" s="36">
        <v>7.0000000000000001E-3</v>
      </c>
      <c r="K114" s="36">
        <v>7.0000000000000001E-3</v>
      </c>
      <c r="L114" s="36">
        <v>7.0000000000000001E-3</v>
      </c>
      <c r="M114" s="36">
        <v>7.0000000000000001E-3</v>
      </c>
      <c r="N114" s="36">
        <v>7.0000000000000001E-3</v>
      </c>
      <c r="O114" s="36">
        <v>7.0000000000000001E-3</v>
      </c>
      <c r="P114" s="36">
        <v>7.0000000000000001E-3</v>
      </c>
      <c r="Q114" s="36">
        <v>7.0000000000000001E-3</v>
      </c>
      <c r="R114" s="36">
        <v>7.0000000000000001E-3</v>
      </c>
      <c r="S114" s="36">
        <v>7.0000000000000001E-3</v>
      </c>
      <c r="T114" s="36">
        <v>7.0000000000000001E-3</v>
      </c>
      <c r="U114" s="36">
        <v>7.0000000000000001E-3</v>
      </c>
      <c r="V114" s="36">
        <v>7.0000000000000001E-3</v>
      </c>
      <c r="W114" s="36">
        <v>7.0000000000000001E-3</v>
      </c>
      <c r="X114" s="36"/>
    </row>
    <row r="115" spans="1:58" x14ac:dyDescent="0.25">
      <c r="A115" s="37">
        <v>368</v>
      </c>
      <c r="B115" s="42" t="s">
        <v>89</v>
      </c>
      <c r="C115" s="28">
        <v>122.30769230769231</v>
      </c>
      <c r="D115" s="28">
        <v>123.16384615384614</v>
      </c>
      <c r="E115" s="28">
        <v>124.02599307692304</v>
      </c>
      <c r="F115" s="28">
        <v>124.89417502846149</v>
      </c>
      <c r="G115" s="28">
        <v>125.7684342536607</v>
      </c>
      <c r="H115" s="28">
        <v>126.64881329343632</v>
      </c>
      <c r="I115" s="28">
        <v>127.53535498649036</v>
      </c>
      <c r="J115" s="28">
        <v>128.42810247139579</v>
      </c>
      <c r="K115" s="28">
        <v>129.32709918869554</v>
      </c>
      <c r="L115" s="28">
        <v>130.2323888830164</v>
      </c>
      <c r="M115" s="28">
        <v>131.1440156051975</v>
      </c>
      <c r="N115" s="28">
        <v>132.06202371443388</v>
      </c>
      <c r="O115" s="28">
        <v>132.9864578804349</v>
      </c>
      <c r="P115" s="28">
        <v>133.91736308559794</v>
      </c>
      <c r="Q115" s="28">
        <v>134.85478462719712</v>
      </c>
      <c r="R115" s="28">
        <v>135.79876811958749</v>
      </c>
      <c r="S115" s="28">
        <v>136.7493594964246</v>
      </c>
      <c r="T115" s="28">
        <v>137.70660501289956</v>
      </c>
      <c r="U115" s="28">
        <v>138.67055124798983</v>
      </c>
      <c r="V115" s="28">
        <v>139.64124510672576</v>
      </c>
      <c r="W115" s="28">
        <v>140.61873382247282</v>
      </c>
      <c r="X115" s="28"/>
    </row>
    <row r="116" spans="1:58" x14ac:dyDescent="0.25">
      <c r="A116" s="37">
        <v>369</v>
      </c>
      <c r="B116" s="42" t="s">
        <v>90</v>
      </c>
      <c r="C116" s="28">
        <v>110.76923076923077</v>
      </c>
      <c r="D116" s="28">
        <v>111.54461538461538</v>
      </c>
      <c r="E116" s="28">
        <v>112.32542769230768</v>
      </c>
      <c r="F116" s="28">
        <v>113.11170568615383</v>
      </c>
      <c r="G116" s="28">
        <v>113.90348762595688</v>
      </c>
      <c r="H116" s="28">
        <v>114.70081203933857</v>
      </c>
      <c r="I116" s="28">
        <v>115.50371772361393</v>
      </c>
      <c r="J116" s="28">
        <v>116.31224374767922</v>
      </c>
      <c r="K116" s="28">
        <v>117.12642945391296</v>
      </c>
      <c r="L116" s="28">
        <v>117.94631446009033</v>
      </c>
      <c r="M116" s="28">
        <v>118.77193866131095</v>
      </c>
      <c r="N116" s="28">
        <v>119.60334223194012</v>
      </c>
      <c r="O116" s="28">
        <v>120.44056562756369</v>
      </c>
      <c r="P116" s="28">
        <v>121.28364958695661</v>
      </c>
      <c r="Q116" s="28">
        <v>122.1326351340653</v>
      </c>
      <c r="R116" s="28">
        <v>122.98756358000374</v>
      </c>
      <c r="S116" s="28">
        <v>123.84847652506375</v>
      </c>
      <c r="T116" s="28">
        <v>124.71541586073918</v>
      </c>
      <c r="U116" s="28">
        <v>125.58842377176434</v>
      </c>
      <c r="V116" s="28">
        <v>126.46754273816667</v>
      </c>
      <c r="W116" s="28">
        <v>127.35281553733383</v>
      </c>
      <c r="X116" s="28"/>
    </row>
    <row r="117" spans="1:58" x14ac:dyDescent="0.25">
      <c r="A117" s="37">
        <v>370</v>
      </c>
      <c r="B117" s="42" t="s">
        <v>91</v>
      </c>
      <c r="C117" s="28">
        <v>6360</v>
      </c>
      <c r="D117" s="28">
        <v>6404.5199999999995</v>
      </c>
      <c r="E117" s="28">
        <v>6449.351639999998</v>
      </c>
      <c r="F117" s="28">
        <v>6494.4971014799976</v>
      </c>
      <c r="G117" s="28">
        <v>6539.9585811903562</v>
      </c>
      <c r="H117" s="28">
        <v>6585.7382912586891</v>
      </c>
      <c r="I117" s="28">
        <v>6631.838459297499</v>
      </c>
      <c r="J117" s="28">
        <v>6678.2613285125808</v>
      </c>
      <c r="K117" s="28">
        <v>6725.0091578121683</v>
      </c>
      <c r="L117" s="28">
        <v>6772.0842219168526</v>
      </c>
      <c r="M117" s="28">
        <v>6819.4888114702699</v>
      </c>
      <c r="N117" s="28">
        <v>6867.2252331505615</v>
      </c>
      <c r="O117" s="28">
        <v>6915.2958097826149</v>
      </c>
      <c r="P117" s="28">
        <v>6963.7028804510928</v>
      </c>
      <c r="Q117" s="28">
        <v>7012.4488006142501</v>
      </c>
      <c r="R117" s="28">
        <v>7061.5359422185493</v>
      </c>
      <c r="S117" s="28">
        <v>7110.966693814079</v>
      </c>
      <c r="T117" s="28">
        <v>7160.7434606707775</v>
      </c>
      <c r="U117" s="28">
        <v>7210.8686648954717</v>
      </c>
      <c r="V117" s="28">
        <v>7261.3447455497399</v>
      </c>
      <c r="W117" s="28">
        <v>7312.1741587685865</v>
      </c>
      <c r="X117" s="28"/>
    </row>
    <row r="118" spans="1:58" x14ac:dyDescent="0.25">
      <c r="B118" s="42"/>
      <c r="C118" s="26"/>
      <c r="D118" s="26"/>
      <c r="E118" s="26"/>
      <c r="F118" s="26"/>
      <c r="G118" s="26"/>
      <c r="H118" s="26"/>
      <c r="I118" s="26"/>
      <c r="J118" s="26"/>
      <c r="K118" s="26"/>
      <c r="L118" s="26"/>
      <c r="M118" s="26"/>
      <c r="N118" s="26"/>
      <c r="O118" s="26"/>
      <c r="P118" s="26"/>
      <c r="Q118" s="26"/>
      <c r="R118" s="26"/>
      <c r="S118" s="26"/>
      <c r="T118" s="26"/>
      <c r="U118" s="26"/>
      <c r="V118" s="26"/>
      <c r="W118" s="26"/>
      <c r="X118" s="26"/>
      <c r="Y118" s="21" t="s">
        <v>71</v>
      </c>
      <c r="Z118" s="21" t="s">
        <v>72</v>
      </c>
      <c r="AA118" s="73" t="s">
        <v>184</v>
      </c>
      <c r="AB118" s="73" t="s">
        <v>185</v>
      </c>
    </row>
    <row r="119" spans="1:58" x14ac:dyDescent="0.25">
      <c r="A119" s="37">
        <v>380</v>
      </c>
      <c r="B119" s="42" t="s">
        <v>37</v>
      </c>
      <c r="C119" s="24">
        <v>0</v>
      </c>
      <c r="D119" s="24">
        <v>54.456084809758941</v>
      </c>
      <c r="E119" s="24">
        <v>53.901268273792226</v>
      </c>
      <c r="F119" s="24">
        <v>53.444360538290269</v>
      </c>
      <c r="G119" s="24">
        <v>53.379088004647116</v>
      </c>
      <c r="H119" s="24">
        <v>53.444360538290269</v>
      </c>
      <c r="I119" s="24">
        <v>0.94645173782550751</v>
      </c>
      <c r="J119" s="24">
        <v>0.22845386775102261</v>
      </c>
      <c r="K119" s="24">
        <v>0.35899893503724334</v>
      </c>
      <c r="L119" s="24">
        <v>0.35899893503728864</v>
      </c>
      <c r="M119" s="24">
        <v>0.19581760092942191</v>
      </c>
      <c r="N119" s="24">
        <v>-0.13054506728626625</v>
      </c>
      <c r="O119" s="24">
        <v>-0.26109013457257779</v>
      </c>
      <c r="P119" s="24">
        <v>-0.22845386775097731</v>
      </c>
      <c r="Q119" s="24">
        <v>-0.42427146868044474</v>
      </c>
      <c r="R119" s="24">
        <v>0</v>
      </c>
      <c r="S119" s="24">
        <v>-0.19581760092942213</v>
      </c>
      <c r="T119" s="24">
        <v>-0.55481653596666547</v>
      </c>
      <c r="U119" s="24">
        <v>-0.19581760092942213</v>
      </c>
      <c r="V119" s="24">
        <v>-0.52218026914515647</v>
      </c>
      <c r="W119" s="24">
        <v>-0.3263626682156886</v>
      </c>
      <c r="X119" s="24"/>
      <c r="Y119" s="30">
        <f>SUM(D119:H119)</f>
        <v>268.62516216477883</v>
      </c>
      <c r="Z119" s="30">
        <f>SUM(I119:M119)</f>
        <v>2.0887210765804838</v>
      </c>
      <c r="AA119" s="30">
        <f>SUM(O119:S119)</f>
        <v>-1.109633071933422</v>
      </c>
      <c r="AB119" s="30">
        <f>SUM(S119:W119)</f>
        <v>-1.7949946751863548</v>
      </c>
    </row>
    <row r="120" spans="1:58" x14ac:dyDescent="0.25">
      <c r="A120" s="37">
        <v>381</v>
      </c>
      <c r="B120" s="42" t="s">
        <v>75</v>
      </c>
      <c r="C120" s="24">
        <v>0</v>
      </c>
      <c r="D120" s="24">
        <v>2.6729102526866111</v>
      </c>
      <c r="E120" s="24">
        <v>1.8015219285506645</v>
      </c>
      <c r="F120" s="24">
        <v>1.2532326459483192</v>
      </c>
      <c r="G120" s="24">
        <v>1.0769968051118213</v>
      </c>
      <c r="H120" s="24">
        <v>1.1487965921192926</v>
      </c>
      <c r="I120" s="24">
        <v>1.0410969116080606</v>
      </c>
      <c r="J120" s="24">
        <v>0.22845386775102272</v>
      </c>
      <c r="K120" s="24">
        <v>0.35899893503724345</v>
      </c>
      <c r="L120" s="24">
        <v>0.35899893503728891</v>
      </c>
      <c r="M120" s="24">
        <v>0.17623584083647983</v>
      </c>
      <c r="N120" s="24">
        <v>-0.11749056055763958</v>
      </c>
      <c r="O120" s="24">
        <v>-0.2088721076580623</v>
      </c>
      <c r="P120" s="24">
        <v>-0.18276309420078179</v>
      </c>
      <c r="Q120" s="24">
        <v>-0.3394171749443558</v>
      </c>
      <c r="R120" s="24">
        <v>0</v>
      </c>
      <c r="S120" s="24">
        <v>-0.13707232065059544</v>
      </c>
      <c r="T120" s="24">
        <v>-0.38837157517666587</v>
      </c>
      <c r="U120" s="24">
        <v>-0.11749056055765322</v>
      </c>
      <c r="V120" s="24">
        <v>-0.31330816148709345</v>
      </c>
      <c r="W120" s="24">
        <v>-0.19581760092941294</v>
      </c>
      <c r="X120" s="24"/>
      <c r="Y120" s="30">
        <f t="shared" ref="Y120:Y122" si="24">SUM(D120:H120)</f>
        <v>7.9534582244167087</v>
      </c>
      <c r="Z120" s="30">
        <f t="shared" ref="Z120:Z122" si="25">SUM(I120:M120)</f>
        <v>2.1637844902700953</v>
      </c>
      <c r="AA120" s="30">
        <f t="shared" ref="AA120:AA122" si="26">SUM(O120:S120)</f>
        <v>-0.86812469745379528</v>
      </c>
      <c r="AB120" s="30">
        <f t="shared" ref="AB120:AB122" si="27">SUM(S120:W120)</f>
        <v>-1.1520602188014211</v>
      </c>
    </row>
    <row r="121" spans="1:58" x14ac:dyDescent="0.25">
      <c r="A121" s="37">
        <v>382</v>
      </c>
      <c r="B121" s="42" t="s">
        <v>76</v>
      </c>
      <c r="C121" s="24">
        <v>0</v>
      </c>
      <c r="D121" s="24">
        <v>7.9364873656694765</v>
      </c>
      <c r="E121" s="24">
        <v>5.8549462677896598</v>
      </c>
      <c r="F121" s="24">
        <v>4.0730060993320389</v>
      </c>
      <c r="G121" s="24">
        <v>3.8576067383096149</v>
      </c>
      <c r="H121" s="24">
        <v>4.1147805208636488</v>
      </c>
      <c r="I121" s="24">
        <v>3.7290198470325087</v>
      </c>
      <c r="J121" s="24">
        <v>0.90924639364907067</v>
      </c>
      <c r="K121" s="24">
        <v>1.4288157614482291</v>
      </c>
      <c r="L121" s="24">
        <v>1.42881576144841</v>
      </c>
      <c r="M121" s="24">
        <v>0.78718675573627672</v>
      </c>
      <c r="N121" s="24">
        <v>-0.52479117049079016</v>
      </c>
      <c r="O121" s="24">
        <v>-1.0600259463646662</v>
      </c>
      <c r="P121" s="24">
        <v>-0.92752270306896745</v>
      </c>
      <c r="Q121" s="24">
        <v>-1.7225421628426054</v>
      </c>
      <c r="R121" s="24">
        <v>0</v>
      </c>
      <c r="S121" s="24">
        <v>-0.80285216381063029</v>
      </c>
      <c r="T121" s="24">
        <v>-2.2414588053053288</v>
      </c>
      <c r="U121" s="24">
        <v>-0.81068486784780713</v>
      </c>
      <c r="V121" s="24">
        <v>-2.1618263142609444</v>
      </c>
      <c r="W121" s="24">
        <v>-1.3315596863200079</v>
      </c>
      <c r="X121" s="24"/>
      <c r="Y121" s="30">
        <f t="shared" si="24"/>
        <v>25.836826991964436</v>
      </c>
      <c r="Z121" s="30">
        <f t="shared" si="25"/>
        <v>8.283084519314496</v>
      </c>
      <c r="AA121" s="30">
        <f t="shared" si="26"/>
        <v>-4.5129429760868698</v>
      </c>
      <c r="AB121" s="30">
        <f t="shared" si="27"/>
        <v>-7.3483818375447179</v>
      </c>
    </row>
    <row r="122" spans="1:58" x14ac:dyDescent="0.25">
      <c r="A122" s="37">
        <v>383</v>
      </c>
      <c r="B122" s="42" t="s">
        <v>40</v>
      </c>
      <c r="C122" s="24">
        <v>0</v>
      </c>
      <c r="D122" s="24">
        <v>7.8953656694742964</v>
      </c>
      <c r="E122" s="24">
        <v>5.8549462677896598</v>
      </c>
      <c r="F122" s="24">
        <v>4.0730060993320372</v>
      </c>
      <c r="G122" s="24">
        <v>3.877188498402556</v>
      </c>
      <c r="H122" s="24">
        <v>4.1356677316294537</v>
      </c>
      <c r="I122" s="24">
        <v>3.7479488817890174</v>
      </c>
      <c r="J122" s="24">
        <v>0.9183845483591111</v>
      </c>
      <c r="K122" s="24">
        <v>1.4431757188497185</v>
      </c>
      <c r="L122" s="24">
        <v>1.4431757188499013</v>
      </c>
      <c r="M122" s="24">
        <v>0.79893581179204187</v>
      </c>
      <c r="N122" s="24">
        <v>-0.53262387452796611</v>
      </c>
      <c r="O122" s="24">
        <v>-1.0809131571304724</v>
      </c>
      <c r="P122" s="24">
        <v>-0.94579901248904563</v>
      </c>
      <c r="Q122" s="24">
        <v>-1.7564838803370413</v>
      </c>
      <c r="R122" s="24">
        <v>0</v>
      </c>
      <c r="S122" s="24">
        <v>-0.82243392390357251</v>
      </c>
      <c r="T122" s="24">
        <v>-2.3635184432179948</v>
      </c>
      <c r="U122" s="24">
        <v>-0.83418297995933788</v>
      </c>
      <c r="V122" s="24">
        <v>-2.2244879465583636</v>
      </c>
      <c r="W122" s="24">
        <v>-1.4098867266917732</v>
      </c>
      <c r="X122" s="24"/>
      <c r="Y122" s="30">
        <f t="shared" si="24"/>
        <v>25.836174266628003</v>
      </c>
      <c r="Z122" s="30">
        <f t="shared" si="25"/>
        <v>8.3516206796397903</v>
      </c>
      <c r="AA122" s="30">
        <f t="shared" si="26"/>
        <v>-4.6056299738601325</v>
      </c>
      <c r="AB122" s="30">
        <f t="shared" si="27"/>
        <v>-7.6545100203310419</v>
      </c>
    </row>
    <row r="123" spans="1:58" s="19" customFormat="1" x14ac:dyDescent="0.25">
      <c r="A123" s="37"/>
      <c r="B123" s="34"/>
      <c r="C123"/>
      <c r="D123"/>
      <c r="E123"/>
      <c r="F123"/>
      <c r="G123"/>
      <c r="H123"/>
      <c r="I123"/>
      <c r="J123"/>
      <c r="K123"/>
      <c r="L123"/>
      <c r="M123"/>
      <c r="N123"/>
      <c r="O123"/>
      <c r="P123"/>
      <c r="Q123"/>
      <c r="R123"/>
      <c r="S123"/>
      <c r="T123"/>
      <c r="U123"/>
      <c r="V123"/>
      <c r="W123"/>
      <c r="X123"/>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row>
    <row r="124" spans="1:58" x14ac:dyDescent="0.25">
      <c r="A124" s="37">
        <v>1</v>
      </c>
      <c r="B124" s="42" t="s">
        <v>132</v>
      </c>
      <c r="C124" s="42" t="s">
        <v>101</v>
      </c>
      <c r="D124" s="42"/>
      <c r="E124" s="42"/>
      <c r="F124" s="42"/>
      <c r="G124" s="42"/>
      <c r="H124" s="42"/>
      <c r="I124" s="42"/>
      <c r="J124" s="42"/>
      <c r="K124" s="42"/>
      <c r="L124" s="42"/>
      <c r="M124" s="42"/>
      <c r="N124" s="42"/>
      <c r="O124" s="42"/>
      <c r="P124" s="42"/>
      <c r="Q124" s="42"/>
      <c r="R124" s="42"/>
      <c r="S124" s="42"/>
      <c r="T124" s="42"/>
      <c r="U124" s="42"/>
      <c r="V124" s="42"/>
      <c r="W124" s="42"/>
      <c r="X124" s="42"/>
    </row>
    <row r="125" spans="1:58" x14ac:dyDescent="0.25">
      <c r="A125" s="37">
        <v>283</v>
      </c>
      <c r="B125" s="42" t="s">
        <v>73</v>
      </c>
      <c r="C125" s="42">
        <v>2020</v>
      </c>
      <c r="D125" s="42">
        <v>2021</v>
      </c>
      <c r="E125" s="42">
        <v>2022</v>
      </c>
      <c r="F125" s="42">
        <v>2023</v>
      </c>
      <c r="G125" s="42">
        <v>2024</v>
      </c>
      <c r="H125" s="42">
        <v>2025</v>
      </c>
      <c r="I125" s="42">
        <v>2026</v>
      </c>
      <c r="J125" s="42">
        <v>2027</v>
      </c>
      <c r="K125" s="42">
        <v>2028</v>
      </c>
      <c r="L125" s="42">
        <v>2029</v>
      </c>
      <c r="M125" s="42">
        <v>2030</v>
      </c>
      <c r="N125" s="42">
        <v>2031</v>
      </c>
      <c r="O125" s="42">
        <v>2032</v>
      </c>
      <c r="P125" s="42">
        <v>2033</v>
      </c>
      <c r="Q125" s="42">
        <v>2034</v>
      </c>
      <c r="R125" s="42">
        <v>2035</v>
      </c>
      <c r="S125" s="42">
        <v>2036</v>
      </c>
      <c r="T125" s="42">
        <v>2037</v>
      </c>
      <c r="U125" s="42">
        <v>2038</v>
      </c>
      <c r="V125" s="42">
        <v>2039</v>
      </c>
      <c r="W125" s="42">
        <v>2040</v>
      </c>
      <c r="X125" s="42"/>
    </row>
    <row r="126" spans="1:58" x14ac:dyDescent="0.25">
      <c r="A126" s="37">
        <v>285</v>
      </c>
      <c r="B126" s="42" t="s">
        <v>74</v>
      </c>
      <c r="C126" s="24">
        <v>0</v>
      </c>
      <c r="D126" s="24">
        <v>1214.1138541969212</v>
      </c>
      <c r="E126" s="24">
        <v>1221.3964565785652</v>
      </c>
      <c r="F126" s="24">
        <v>1226.7139122857973</v>
      </c>
      <c r="G126" s="24">
        <v>1230.4130119082195</v>
      </c>
      <c r="H126" s="24">
        <v>1233.8809178042404</v>
      </c>
      <c r="I126" s="24">
        <v>1237.5800174266628</v>
      </c>
      <c r="J126" s="24">
        <v>1240.932326459483</v>
      </c>
      <c r="K126" s="24">
        <v>1241.7415045018879</v>
      </c>
      <c r="L126" s="24">
        <v>1243.0130699970955</v>
      </c>
      <c r="M126" s="24">
        <v>1244.2846354923031</v>
      </c>
      <c r="N126" s="24">
        <v>1244.9782166715074</v>
      </c>
      <c r="O126" s="24">
        <v>1244.5158292187045</v>
      </c>
      <c r="P126" s="24">
        <v>1243.591054313099</v>
      </c>
      <c r="Q126" s="24">
        <v>1242.7818762706941</v>
      </c>
      <c r="R126" s="24">
        <v>1241.279117049085</v>
      </c>
      <c r="S126" s="24">
        <v>1241.279117049085</v>
      </c>
      <c r="T126" s="24">
        <v>1240.5855358698809</v>
      </c>
      <c r="U126" s="24">
        <v>1238.620389195469</v>
      </c>
      <c r="V126" s="24">
        <v>1237.9268080162649</v>
      </c>
      <c r="W126" s="24">
        <v>1236.0772582050538</v>
      </c>
      <c r="X126" s="24"/>
    </row>
    <row r="127" spans="1:58" x14ac:dyDescent="0.25">
      <c r="A127" s="37">
        <v>287</v>
      </c>
      <c r="B127" s="42" t="s">
        <v>74</v>
      </c>
      <c r="C127" s="24">
        <v>0</v>
      </c>
      <c r="D127" s="24">
        <v>1214.1138541969212</v>
      </c>
      <c r="E127" s="24">
        <v>1221.3964565785652</v>
      </c>
      <c r="F127" s="24">
        <v>1226.7139122857973</v>
      </c>
      <c r="G127" s="24">
        <v>1230.4130119082195</v>
      </c>
      <c r="H127" s="24">
        <v>1233.8809178042404</v>
      </c>
      <c r="I127" s="24">
        <v>1237.5800174266628</v>
      </c>
      <c r="J127" s="24">
        <v>1240.932326459483</v>
      </c>
      <c r="K127" s="24">
        <v>1241.7415045018879</v>
      </c>
      <c r="L127" s="24">
        <v>1243.0130699970955</v>
      </c>
      <c r="M127" s="24">
        <v>1244.2846354923031</v>
      </c>
      <c r="N127" s="24">
        <v>1244.9782166715074</v>
      </c>
      <c r="O127" s="24">
        <v>1244.5158292187045</v>
      </c>
      <c r="P127" s="24">
        <v>1243.591054313099</v>
      </c>
      <c r="Q127" s="24">
        <v>1242.7818762706941</v>
      </c>
      <c r="R127" s="24">
        <v>1241.279117049085</v>
      </c>
      <c r="S127" s="24">
        <v>1241.279117049085</v>
      </c>
      <c r="T127" s="24">
        <v>1240.5855358698809</v>
      </c>
      <c r="U127" s="24">
        <v>1238.620389195469</v>
      </c>
      <c r="V127" s="24">
        <v>1237.9268080162649</v>
      </c>
      <c r="W127" s="24">
        <v>1236.0772582050538</v>
      </c>
      <c r="X127" s="24"/>
    </row>
    <row r="128" spans="1:58" x14ac:dyDescent="0.25">
      <c r="A128" s="37">
        <v>289</v>
      </c>
      <c r="B128" s="42" t="s">
        <v>77</v>
      </c>
      <c r="C128" s="24">
        <v>0</v>
      </c>
      <c r="D128" s="24">
        <v>7.2826023816439829</v>
      </c>
      <c r="E128" s="24">
        <v>5.3174557072320567</v>
      </c>
      <c r="F128" s="24">
        <v>3.6990996224221817</v>
      </c>
      <c r="G128" s="24">
        <v>3.4679058960209659</v>
      </c>
      <c r="H128" s="24">
        <v>3.6990996224224091</v>
      </c>
      <c r="I128" s="24">
        <v>3.3523090328201306</v>
      </c>
      <c r="J128" s="24">
        <v>0.80917804240493751</v>
      </c>
      <c r="K128" s="24">
        <v>1.2715654952075965</v>
      </c>
      <c r="L128" s="24">
        <v>1.2715654952075965</v>
      </c>
      <c r="M128" s="24">
        <v>0.6935811792043296</v>
      </c>
      <c r="N128" s="24">
        <v>-0.4623874528028864</v>
      </c>
      <c r="O128" s="24">
        <v>-0.92477490560554543</v>
      </c>
      <c r="P128" s="24">
        <v>-0.80917804240493751</v>
      </c>
      <c r="Q128" s="24">
        <v>-1.5027592216090397</v>
      </c>
      <c r="R128" s="24">
        <v>0</v>
      </c>
      <c r="S128" s="24">
        <v>-0.69358117920410223</v>
      </c>
      <c r="T128" s="24">
        <v>-1.9651466744119261</v>
      </c>
      <c r="U128" s="24">
        <v>-0.69358117920410223</v>
      </c>
      <c r="V128" s="24">
        <v>-1.8495498112110909</v>
      </c>
      <c r="W128" s="24">
        <v>-1.1559686320069886</v>
      </c>
      <c r="X128" s="24"/>
    </row>
    <row r="129" spans="1:24" x14ac:dyDescent="0.25">
      <c r="A129" s="37">
        <v>299</v>
      </c>
      <c r="B129" s="42" t="s">
        <v>78</v>
      </c>
      <c r="C129" s="24">
        <v>0</v>
      </c>
      <c r="D129" s="24">
        <v>2</v>
      </c>
      <c r="E129" s="24">
        <v>2</v>
      </c>
      <c r="F129" s="24">
        <v>2</v>
      </c>
      <c r="G129" s="24">
        <v>2</v>
      </c>
      <c r="H129" s="24">
        <v>2</v>
      </c>
      <c r="I129" s="24">
        <v>0</v>
      </c>
      <c r="J129" s="24">
        <v>0</v>
      </c>
      <c r="K129" s="24">
        <v>0</v>
      </c>
      <c r="L129" s="24">
        <v>0</v>
      </c>
      <c r="M129" s="24">
        <v>0</v>
      </c>
      <c r="N129" s="24">
        <v>0</v>
      </c>
      <c r="O129" s="24">
        <v>0</v>
      </c>
      <c r="P129" s="24">
        <v>0</v>
      </c>
      <c r="Q129" s="24">
        <v>0</v>
      </c>
      <c r="R129" s="24">
        <v>0</v>
      </c>
      <c r="S129" s="24">
        <v>0</v>
      </c>
      <c r="T129" s="24">
        <v>0</v>
      </c>
      <c r="U129" s="24">
        <v>0</v>
      </c>
      <c r="V129" s="24">
        <v>0</v>
      </c>
      <c r="W129" s="24">
        <v>0</v>
      </c>
      <c r="X129" s="24"/>
    </row>
    <row r="130" spans="1:24" x14ac:dyDescent="0.25">
      <c r="A130" s="37">
        <v>301</v>
      </c>
      <c r="B130" s="42" t="s">
        <v>80</v>
      </c>
      <c r="C130" s="24">
        <v>0</v>
      </c>
      <c r="D130" s="24">
        <v>7.2826023816439829</v>
      </c>
      <c r="E130" s="24">
        <v>5.3174557072320567</v>
      </c>
      <c r="F130" s="24">
        <v>3.6990996224221817</v>
      </c>
      <c r="G130" s="24">
        <v>3.4679058960209659</v>
      </c>
      <c r="H130" s="24">
        <v>3.6990996224224091</v>
      </c>
      <c r="I130" s="24">
        <v>3.3523090328201306</v>
      </c>
      <c r="J130" s="24">
        <v>0.80917804240493751</v>
      </c>
      <c r="K130" s="24">
        <v>1.2715654952075965</v>
      </c>
      <c r="L130" s="24">
        <v>1.2715654952075965</v>
      </c>
      <c r="M130" s="24">
        <v>0.6935811792043296</v>
      </c>
      <c r="N130" s="24">
        <v>-0.4623874528028864</v>
      </c>
      <c r="O130" s="24">
        <v>-0.92477490560554543</v>
      </c>
      <c r="P130" s="24">
        <v>-0.80917804240493751</v>
      </c>
      <c r="Q130" s="24">
        <v>-1.5027592216090397</v>
      </c>
      <c r="R130" s="24">
        <v>0</v>
      </c>
      <c r="S130" s="24">
        <v>-0.69358117920410223</v>
      </c>
      <c r="T130" s="24">
        <v>-1.9651466744119261</v>
      </c>
      <c r="U130" s="24">
        <v>-0.69358117920410223</v>
      </c>
      <c r="V130" s="24">
        <v>-1.8495498112110909</v>
      </c>
      <c r="W130" s="24">
        <v>-1.1559686320069886</v>
      </c>
      <c r="X130" s="24"/>
    </row>
    <row r="131" spans="1:24" x14ac:dyDescent="0.25">
      <c r="A131" s="37">
        <v>303</v>
      </c>
      <c r="B131" s="42" t="s">
        <v>81</v>
      </c>
      <c r="C131" s="24">
        <v>0</v>
      </c>
      <c r="D131" s="24">
        <v>11.682602381643983</v>
      </c>
      <c r="E131" s="24">
        <v>9.7174557072320571</v>
      </c>
      <c r="F131" s="24">
        <v>8.0990996224221821</v>
      </c>
      <c r="G131" s="24">
        <v>7.8679058960209662</v>
      </c>
      <c r="H131" s="24">
        <v>8.0990996224224094</v>
      </c>
      <c r="I131" s="24">
        <v>3.3523090328201306</v>
      </c>
      <c r="J131" s="24">
        <v>0.80917804240493751</v>
      </c>
      <c r="K131" s="24">
        <v>1.2715654952075965</v>
      </c>
      <c r="L131" s="24">
        <v>1.2715654952075965</v>
      </c>
      <c r="M131" s="24">
        <v>0.6935811792043296</v>
      </c>
      <c r="N131" s="24">
        <v>-0.4623874528028864</v>
      </c>
      <c r="O131" s="24">
        <v>-0.92477490560554543</v>
      </c>
      <c r="P131" s="24">
        <v>-0.80917804240493751</v>
      </c>
      <c r="Q131" s="24">
        <v>-1.5027592216090397</v>
      </c>
      <c r="R131" s="24">
        <v>0</v>
      </c>
      <c r="S131" s="24">
        <v>-0.69358117920410223</v>
      </c>
      <c r="T131" s="24">
        <v>-1.9651466744119261</v>
      </c>
      <c r="U131" s="24">
        <v>-0.69358117920410223</v>
      </c>
      <c r="V131" s="24">
        <v>-1.8495498112110909</v>
      </c>
      <c r="W131" s="24">
        <v>-1.1559686320069886</v>
      </c>
      <c r="X131" s="24"/>
    </row>
    <row r="132" spans="1:24" x14ac:dyDescent="0.25">
      <c r="B132" s="42"/>
      <c r="C132" s="26"/>
      <c r="D132" s="26"/>
      <c r="E132" s="26"/>
      <c r="F132" s="26"/>
      <c r="G132" s="26"/>
      <c r="H132" s="26"/>
      <c r="I132" s="26"/>
      <c r="J132" s="26"/>
      <c r="K132" s="26"/>
      <c r="L132" s="26"/>
      <c r="M132" s="26"/>
      <c r="N132" s="26"/>
      <c r="O132" s="26"/>
      <c r="P132" s="26"/>
      <c r="Q132" s="26"/>
      <c r="R132" s="26"/>
      <c r="S132" s="26"/>
      <c r="T132" s="26"/>
      <c r="U132" s="26"/>
      <c r="V132" s="26"/>
      <c r="W132" s="26"/>
      <c r="X132" s="26"/>
    </row>
    <row r="133" spans="1:24" x14ac:dyDescent="0.25">
      <c r="A133" s="37">
        <v>330</v>
      </c>
      <c r="B133" s="42" t="s">
        <v>82</v>
      </c>
      <c r="C133" s="36">
        <v>7.0000000000000001E-3</v>
      </c>
      <c r="D133" s="36">
        <v>7.0000000000000001E-3</v>
      </c>
      <c r="E133" s="36">
        <v>7.0000000000000001E-3</v>
      </c>
      <c r="F133" s="36">
        <v>7.0000000000000001E-3</v>
      </c>
      <c r="G133" s="36">
        <v>7.0000000000000001E-3</v>
      </c>
      <c r="H133" s="36">
        <v>7.0000000000000001E-3</v>
      </c>
      <c r="I133" s="36">
        <v>7.0000000000000001E-3</v>
      </c>
      <c r="J133" s="36">
        <v>7.0000000000000001E-3</v>
      </c>
      <c r="K133" s="36">
        <v>7.0000000000000001E-3</v>
      </c>
      <c r="L133" s="36">
        <v>7.0000000000000001E-3</v>
      </c>
      <c r="M133" s="36">
        <v>7.0000000000000001E-3</v>
      </c>
      <c r="N133" s="36">
        <v>7.0000000000000001E-3</v>
      </c>
      <c r="O133" s="36">
        <v>7.0000000000000001E-3</v>
      </c>
      <c r="P133" s="36">
        <v>7.0000000000000001E-3</v>
      </c>
      <c r="Q133" s="36">
        <v>7.0000000000000001E-3</v>
      </c>
      <c r="R133" s="36">
        <v>7.0000000000000001E-3</v>
      </c>
      <c r="S133" s="36">
        <v>7.0000000000000001E-3</v>
      </c>
      <c r="T133" s="36">
        <v>7.0000000000000001E-3</v>
      </c>
      <c r="U133" s="36">
        <v>7.0000000000000001E-3</v>
      </c>
      <c r="V133" s="36">
        <v>7.0000000000000001E-3</v>
      </c>
      <c r="W133" s="36">
        <v>7.0000000000000001E-3</v>
      </c>
      <c r="X133" s="36"/>
    </row>
    <row r="134" spans="1:24" x14ac:dyDescent="0.25">
      <c r="A134" s="37">
        <v>331</v>
      </c>
      <c r="B134" s="42" t="s">
        <v>83</v>
      </c>
      <c r="C134" s="28">
        <v>90058.82</v>
      </c>
      <c r="D134" s="28">
        <v>90689.231740000003</v>
      </c>
      <c r="E134" s="28">
        <v>91324.056362179996</v>
      </c>
      <c r="F134" s="28">
        <v>91963.324756715243</v>
      </c>
      <c r="G134" s="28">
        <v>92607.068030012233</v>
      </c>
      <c r="H134" s="28">
        <v>93255.317506222302</v>
      </c>
      <c r="I134" s="28">
        <v>93908.104728765844</v>
      </c>
      <c r="J134" s="28">
        <v>94565.461461867191</v>
      </c>
      <c r="K134" s="28">
        <v>95227.419692100259</v>
      </c>
      <c r="L134" s="28">
        <v>95894.011629944944</v>
      </c>
      <c r="M134" s="28">
        <v>96565.269711354544</v>
      </c>
      <c r="N134" s="28">
        <v>97241.226599334012</v>
      </c>
      <c r="O134" s="28">
        <v>97921.915185529346</v>
      </c>
      <c r="P134" s="28">
        <v>98607.368591828039</v>
      </c>
      <c r="Q134" s="28">
        <v>99297.620171970819</v>
      </c>
      <c r="R134" s="28">
        <v>99992.703513174609</v>
      </c>
      <c r="S134" s="28">
        <v>100692.65243776682</v>
      </c>
      <c r="T134" s="28">
        <v>101397.50100483118</v>
      </c>
      <c r="U134" s="28">
        <v>102107.283511865</v>
      </c>
      <c r="V134" s="28">
        <v>102822.03449644805</v>
      </c>
      <c r="W134" s="28">
        <v>103541.78873792317</v>
      </c>
      <c r="X134" s="28"/>
    </row>
    <row r="135" spans="1:24" x14ac:dyDescent="0.25">
      <c r="A135" s="37">
        <v>332</v>
      </c>
      <c r="B135" s="42" t="s">
        <v>84</v>
      </c>
      <c r="C135" s="28">
        <v>80000</v>
      </c>
      <c r="D135" s="28">
        <v>80559.999999999985</v>
      </c>
      <c r="E135" s="28">
        <v>81123.919999999984</v>
      </c>
      <c r="F135" s="28">
        <v>81691.787439999971</v>
      </c>
      <c r="G135" s="28">
        <v>82263.629952079966</v>
      </c>
      <c r="H135" s="28">
        <v>82839.475361744524</v>
      </c>
      <c r="I135" s="28">
        <v>83419.351689276722</v>
      </c>
      <c r="J135" s="28">
        <v>84003.287151101656</v>
      </c>
      <c r="K135" s="28">
        <v>84591.310161159359</v>
      </c>
      <c r="L135" s="28">
        <v>85183.449332287462</v>
      </c>
      <c r="M135" s="28">
        <v>85779.733477613467</v>
      </c>
      <c r="N135" s="28">
        <v>86380.191611956747</v>
      </c>
      <c r="O135" s="28">
        <v>86984.852953240435</v>
      </c>
      <c r="P135" s="28">
        <v>87593.746923913102</v>
      </c>
      <c r="Q135" s="28">
        <v>88206.903152380488</v>
      </c>
      <c r="R135" s="28">
        <v>88824.351474447147</v>
      </c>
      <c r="S135" s="28">
        <v>89446.121934768264</v>
      </c>
      <c r="T135" s="28">
        <v>90072.244788311626</v>
      </c>
      <c r="U135" s="28">
        <v>90702.750501829796</v>
      </c>
      <c r="V135" s="28">
        <v>91337.669755342591</v>
      </c>
      <c r="W135" s="28">
        <v>91977.033443629974</v>
      </c>
      <c r="X135" s="28"/>
    </row>
    <row r="136" spans="1:24" x14ac:dyDescent="0.25">
      <c r="A136" s="37">
        <v>336</v>
      </c>
      <c r="B136" s="42" t="s">
        <v>85</v>
      </c>
      <c r="C136" s="28">
        <v>57613.409139360032</v>
      </c>
      <c r="D136" s="28">
        <v>58016.703003335693</v>
      </c>
      <c r="E136" s="28">
        <v>58422.819924359079</v>
      </c>
      <c r="F136" s="28">
        <v>58831.779663829519</v>
      </c>
      <c r="G136" s="28">
        <v>59243.602121476368</v>
      </c>
      <c r="H136" s="28">
        <v>59658.30733632663</v>
      </c>
      <c r="I136" s="28">
        <v>60075.915487680955</v>
      </c>
      <c r="J136" s="28">
        <v>60496.446896094756</v>
      </c>
      <c r="K136" s="28">
        <v>60919.922024367348</v>
      </c>
      <c r="L136" s="28">
        <v>61346.361478537961</v>
      </c>
      <c r="M136" s="28">
        <v>61775.786008887655</v>
      </c>
      <c r="N136" s="28">
        <v>62208.216510949904</v>
      </c>
      <c r="O136" s="28">
        <v>62643.674026526591</v>
      </c>
      <c r="P136" s="28">
        <v>63082.179744712208</v>
      </c>
      <c r="Q136" s="28">
        <v>63523.755002925231</v>
      </c>
      <c r="R136" s="28">
        <v>63968.421287945632</v>
      </c>
      <c r="S136" s="28">
        <v>64416.200236961289</v>
      </c>
      <c r="T136" s="28">
        <v>64867.113638619827</v>
      </c>
      <c r="U136" s="28">
        <v>65321.183434090322</v>
      </c>
      <c r="V136" s="28">
        <v>65778.431718128995</v>
      </c>
      <c r="W136" s="28">
        <v>66238.880740155815</v>
      </c>
      <c r="X136" s="28"/>
    </row>
    <row r="137" spans="1:24" x14ac:dyDescent="0.25">
      <c r="B137" s="42"/>
      <c r="C137" s="26"/>
      <c r="D137" s="26"/>
      <c r="E137" s="26"/>
      <c r="F137" s="26"/>
      <c r="G137" s="26"/>
      <c r="H137" s="26"/>
      <c r="I137" s="26"/>
      <c r="J137" s="26"/>
      <c r="K137" s="26"/>
      <c r="L137" s="26"/>
      <c r="M137" s="26"/>
      <c r="N137" s="26"/>
      <c r="O137" s="26"/>
      <c r="P137" s="26"/>
      <c r="Q137" s="26"/>
      <c r="R137" s="26"/>
      <c r="S137" s="26"/>
      <c r="T137" s="26"/>
      <c r="U137" s="26"/>
      <c r="V137" s="26"/>
      <c r="W137" s="26"/>
      <c r="X137" s="26"/>
    </row>
    <row r="138" spans="1:24" x14ac:dyDescent="0.25">
      <c r="A138" s="37">
        <v>339</v>
      </c>
      <c r="B138" s="42" t="s">
        <v>86</v>
      </c>
      <c r="C138" s="24">
        <v>0</v>
      </c>
      <c r="D138" s="24">
        <v>6.5543421434795848</v>
      </c>
      <c r="E138" s="24">
        <v>4.7857101365088512</v>
      </c>
      <c r="F138" s="24">
        <v>3.3291896601799635</v>
      </c>
      <c r="G138" s="24">
        <v>3.1211153064188695</v>
      </c>
      <c r="H138" s="24">
        <v>3.3291896601801683</v>
      </c>
      <c r="I138" s="24">
        <v>3.0170781295381177</v>
      </c>
      <c r="J138" s="24">
        <v>0.72826023816444374</v>
      </c>
      <c r="K138" s="24">
        <v>1.1444089456868369</v>
      </c>
      <c r="L138" s="24">
        <v>1.1444089456868369</v>
      </c>
      <c r="M138" s="24">
        <v>0.6242230612838966</v>
      </c>
      <c r="N138" s="24">
        <v>-0.41614870752259775</v>
      </c>
      <c r="O138" s="24">
        <v>-0.83229741504499088</v>
      </c>
      <c r="P138" s="24">
        <v>-0.72826023816444374</v>
      </c>
      <c r="Q138" s="24">
        <v>-1.3524832994481357</v>
      </c>
      <c r="R138" s="24">
        <v>0</v>
      </c>
      <c r="S138" s="24">
        <v>-0.62422306128369198</v>
      </c>
      <c r="T138" s="24">
        <v>-1.7686320069707335</v>
      </c>
      <c r="U138" s="24">
        <v>-0.62422306128369198</v>
      </c>
      <c r="V138" s="24">
        <v>-1.6645948300899818</v>
      </c>
      <c r="W138" s="24">
        <v>-1.0403717688062897</v>
      </c>
      <c r="X138" s="24"/>
    </row>
    <row r="139" spans="1:24" x14ac:dyDescent="0.25">
      <c r="A139" s="37">
        <v>340</v>
      </c>
      <c r="B139" s="42" t="s">
        <v>87</v>
      </c>
      <c r="C139" s="24">
        <v>0</v>
      </c>
      <c r="D139" s="24">
        <v>5.1282602381643985</v>
      </c>
      <c r="E139" s="24">
        <v>4.9317455707232059</v>
      </c>
      <c r="F139" s="24">
        <v>4.7699099622422185</v>
      </c>
      <c r="G139" s="24">
        <v>4.7467905896020968</v>
      </c>
      <c r="H139" s="24">
        <v>4.7699099622422416</v>
      </c>
      <c r="I139" s="24">
        <v>0.33523090328201305</v>
      </c>
      <c r="J139" s="24">
        <v>8.0917804240493746E-2</v>
      </c>
      <c r="K139" s="24">
        <v>0.12715654952075967</v>
      </c>
      <c r="L139" s="24">
        <v>0.12715654952075967</v>
      </c>
      <c r="M139" s="24">
        <v>6.9358117920432963E-2</v>
      </c>
      <c r="N139" s="24">
        <v>-4.6238745280288637E-2</v>
      </c>
      <c r="O139" s="24">
        <v>-9.2477490560554543E-2</v>
      </c>
      <c r="P139" s="24">
        <v>-8.0917804240493746E-2</v>
      </c>
      <c r="Q139" s="24">
        <v>-0.15027592216090396</v>
      </c>
      <c r="R139" s="24">
        <v>0</v>
      </c>
      <c r="S139" s="24">
        <v>-6.9358117920410217E-2</v>
      </c>
      <c r="T139" s="24">
        <v>-0.19651466744119261</v>
      </c>
      <c r="U139" s="24">
        <v>-6.9358117920410217E-2</v>
      </c>
      <c r="V139" s="24">
        <v>-0.18495498112110909</v>
      </c>
      <c r="W139" s="24">
        <v>-0.11559686320069887</v>
      </c>
      <c r="X139" s="24"/>
    </row>
    <row r="140" spans="1:24" x14ac:dyDescent="0.25">
      <c r="B140" s="42"/>
      <c r="C140" s="26"/>
      <c r="D140" s="26"/>
      <c r="E140" s="26"/>
      <c r="F140" s="26"/>
      <c r="G140" s="26"/>
      <c r="H140" s="26"/>
      <c r="I140" s="26"/>
      <c r="J140" s="26"/>
      <c r="K140" s="26"/>
      <c r="L140" s="26"/>
      <c r="M140" s="26"/>
      <c r="N140" s="26"/>
      <c r="O140" s="26"/>
      <c r="P140" s="26"/>
      <c r="Q140" s="26"/>
      <c r="R140" s="26"/>
      <c r="S140" s="26"/>
      <c r="T140" s="26"/>
      <c r="U140" s="26"/>
      <c r="V140" s="26"/>
      <c r="W140" s="26"/>
      <c r="X140" s="26"/>
    </row>
    <row r="141" spans="1:24" x14ac:dyDescent="0.25">
      <c r="A141" s="37">
        <v>366</v>
      </c>
      <c r="B141" s="42" t="s">
        <v>88</v>
      </c>
      <c r="C141" s="36">
        <v>7.0000000000000001E-3</v>
      </c>
      <c r="D141" s="36">
        <v>7.0000000000000001E-3</v>
      </c>
      <c r="E141" s="36">
        <v>7.0000000000000001E-3</v>
      </c>
      <c r="F141" s="36">
        <v>7.0000000000000001E-3</v>
      </c>
      <c r="G141" s="36">
        <v>7.0000000000000001E-3</v>
      </c>
      <c r="H141" s="36">
        <v>7.0000000000000001E-3</v>
      </c>
      <c r="I141" s="36">
        <v>7.0000000000000001E-3</v>
      </c>
      <c r="J141" s="36">
        <v>7.0000000000000001E-3</v>
      </c>
      <c r="K141" s="36">
        <v>7.0000000000000001E-3</v>
      </c>
      <c r="L141" s="36">
        <v>7.0000000000000001E-3</v>
      </c>
      <c r="M141" s="36">
        <v>7.0000000000000001E-3</v>
      </c>
      <c r="N141" s="36">
        <v>7.0000000000000001E-3</v>
      </c>
      <c r="O141" s="36">
        <v>7.0000000000000001E-3</v>
      </c>
      <c r="P141" s="36">
        <v>7.0000000000000001E-3</v>
      </c>
      <c r="Q141" s="36">
        <v>7.0000000000000001E-3</v>
      </c>
      <c r="R141" s="36">
        <v>7.0000000000000001E-3</v>
      </c>
      <c r="S141" s="36">
        <v>7.0000000000000001E-3</v>
      </c>
      <c r="T141" s="36">
        <v>7.0000000000000001E-3</v>
      </c>
      <c r="U141" s="36">
        <v>7.0000000000000001E-3</v>
      </c>
      <c r="V141" s="36">
        <v>7.0000000000000001E-3</v>
      </c>
      <c r="W141" s="36">
        <v>7.0000000000000001E-3</v>
      </c>
      <c r="X141" s="36"/>
    </row>
    <row r="142" spans="1:24" x14ac:dyDescent="0.25">
      <c r="A142" s="37">
        <v>368</v>
      </c>
      <c r="B142" s="42" t="s">
        <v>89</v>
      </c>
      <c r="C142" s="28">
        <v>122.30769230769231</v>
      </c>
      <c r="D142" s="28">
        <v>123.16384615384614</v>
      </c>
      <c r="E142" s="28">
        <v>124.02599307692304</v>
      </c>
      <c r="F142" s="28">
        <v>124.89417502846149</v>
      </c>
      <c r="G142" s="28">
        <v>125.7684342536607</v>
      </c>
      <c r="H142" s="28">
        <v>126.64881329343632</v>
      </c>
      <c r="I142" s="28">
        <v>127.53535498649036</v>
      </c>
      <c r="J142" s="28">
        <v>128.42810247139579</v>
      </c>
      <c r="K142" s="28">
        <v>129.32709918869554</v>
      </c>
      <c r="L142" s="28">
        <v>130.2323888830164</v>
      </c>
      <c r="M142" s="28">
        <v>131.1440156051975</v>
      </c>
      <c r="N142" s="28">
        <v>132.06202371443388</v>
      </c>
      <c r="O142" s="28">
        <v>132.9864578804349</v>
      </c>
      <c r="P142" s="28">
        <v>133.91736308559794</v>
      </c>
      <c r="Q142" s="28">
        <v>134.85478462719712</v>
      </c>
      <c r="R142" s="28">
        <v>135.79876811958749</v>
      </c>
      <c r="S142" s="28">
        <v>136.7493594964246</v>
      </c>
      <c r="T142" s="28">
        <v>137.70660501289956</v>
      </c>
      <c r="U142" s="28">
        <v>138.67055124798983</v>
      </c>
      <c r="V142" s="28">
        <v>139.64124510672576</v>
      </c>
      <c r="W142" s="28">
        <v>140.61873382247282</v>
      </c>
      <c r="X142" s="28"/>
    </row>
    <row r="143" spans="1:24" x14ac:dyDescent="0.25">
      <c r="A143" s="37">
        <v>369</v>
      </c>
      <c r="B143" s="42" t="s">
        <v>90</v>
      </c>
      <c r="C143" s="28">
        <v>110.76923076923077</v>
      </c>
      <c r="D143" s="28">
        <v>111.54461538461538</v>
      </c>
      <c r="E143" s="28">
        <v>112.32542769230768</v>
      </c>
      <c r="F143" s="28">
        <v>113.11170568615383</v>
      </c>
      <c r="G143" s="28">
        <v>113.90348762595688</v>
      </c>
      <c r="H143" s="28">
        <v>114.70081203933857</v>
      </c>
      <c r="I143" s="28">
        <v>115.50371772361393</v>
      </c>
      <c r="J143" s="28">
        <v>116.31224374767922</v>
      </c>
      <c r="K143" s="28">
        <v>117.12642945391296</v>
      </c>
      <c r="L143" s="28">
        <v>117.94631446009033</v>
      </c>
      <c r="M143" s="28">
        <v>118.77193866131095</v>
      </c>
      <c r="N143" s="28">
        <v>119.60334223194012</v>
      </c>
      <c r="O143" s="28">
        <v>120.44056562756369</v>
      </c>
      <c r="P143" s="28">
        <v>121.28364958695661</v>
      </c>
      <c r="Q143" s="28">
        <v>122.1326351340653</v>
      </c>
      <c r="R143" s="28">
        <v>122.98756358000374</v>
      </c>
      <c r="S143" s="28">
        <v>123.84847652506375</v>
      </c>
      <c r="T143" s="28">
        <v>124.71541586073918</v>
      </c>
      <c r="U143" s="28">
        <v>125.58842377176434</v>
      </c>
      <c r="V143" s="28">
        <v>126.46754273816667</v>
      </c>
      <c r="W143" s="28">
        <v>127.35281553733383</v>
      </c>
      <c r="X143" s="28"/>
    </row>
    <row r="144" spans="1:24" x14ac:dyDescent="0.25">
      <c r="A144" s="37">
        <v>370</v>
      </c>
      <c r="B144" s="42" t="s">
        <v>91</v>
      </c>
      <c r="C144" s="28">
        <v>6360</v>
      </c>
      <c r="D144" s="28">
        <v>6404.5199999999995</v>
      </c>
      <c r="E144" s="28">
        <v>6449.351639999998</v>
      </c>
      <c r="F144" s="28">
        <v>6494.4971014799976</v>
      </c>
      <c r="G144" s="28">
        <v>6539.9585811903562</v>
      </c>
      <c r="H144" s="28">
        <v>6585.7382912586891</v>
      </c>
      <c r="I144" s="28">
        <v>6631.838459297499</v>
      </c>
      <c r="J144" s="28">
        <v>6678.2613285125808</v>
      </c>
      <c r="K144" s="28">
        <v>6725.0091578121683</v>
      </c>
      <c r="L144" s="28">
        <v>6772.0842219168526</v>
      </c>
      <c r="M144" s="28">
        <v>6819.4888114702699</v>
      </c>
      <c r="N144" s="28">
        <v>6867.2252331505615</v>
      </c>
      <c r="O144" s="28">
        <v>6915.2958097826149</v>
      </c>
      <c r="P144" s="28">
        <v>6963.7028804510928</v>
      </c>
      <c r="Q144" s="28">
        <v>7012.4488006142501</v>
      </c>
      <c r="R144" s="28">
        <v>7061.5359422185493</v>
      </c>
      <c r="S144" s="28">
        <v>7110.966693814079</v>
      </c>
      <c r="T144" s="28">
        <v>7160.7434606707775</v>
      </c>
      <c r="U144" s="28">
        <v>7210.8686648954717</v>
      </c>
      <c r="V144" s="28">
        <v>7261.3447455497399</v>
      </c>
      <c r="W144" s="28">
        <v>7312.1741587685865</v>
      </c>
      <c r="X144" s="28"/>
    </row>
    <row r="145" spans="1:28" x14ac:dyDescent="0.25">
      <c r="B145" s="42"/>
      <c r="C145" s="26"/>
      <c r="D145" s="26"/>
      <c r="E145" s="26"/>
      <c r="F145" s="26"/>
      <c r="G145" s="26"/>
      <c r="H145" s="26"/>
      <c r="I145" s="26"/>
      <c r="J145" s="26"/>
      <c r="K145" s="26"/>
      <c r="L145" s="26"/>
      <c r="M145" s="26"/>
      <c r="N145" s="26"/>
      <c r="O145" s="26"/>
      <c r="P145" s="26"/>
      <c r="Q145" s="26"/>
      <c r="R145" s="26"/>
      <c r="S145" s="26"/>
      <c r="T145" s="26"/>
      <c r="U145" s="26"/>
      <c r="V145" s="26"/>
      <c r="W145" s="26"/>
      <c r="X145" s="26"/>
      <c r="Y145" s="21" t="s">
        <v>71</v>
      </c>
      <c r="Z145" s="21" t="s">
        <v>72</v>
      </c>
      <c r="AA145" s="73" t="s">
        <v>184</v>
      </c>
      <c r="AB145" s="73" t="s">
        <v>185</v>
      </c>
    </row>
    <row r="146" spans="1:28" x14ac:dyDescent="0.25">
      <c r="A146" s="37">
        <v>380</v>
      </c>
      <c r="B146" s="42" t="s">
        <v>37</v>
      </c>
      <c r="C146" s="24">
        <v>0</v>
      </c>
      <c r="D146" s="24">
        <v>5.1282602381644002</v>
      </c>
      <c r="E146" s="24">
        <v>4.9317455707232067</v>
      </c>
      <c r="F146" s="24">
        <v>4.7699099622422185</v>
      </c>
      <c r="G146" s="24">
        <v>4.7467905896020977</v>
      </c>
      <c r="H146" s="24">
        <v>4.7699099622422407</v>
      </c>
      <c r="I146" s="24">
        <v>0.33523090328201288</v>
      </c>
      <c r="J146" s="24">
        <v>8.0917804240493774E-2</v>
      </c>
      <c r="K146" s="24">
        <v>0.12715654952075972</v>
      </c>
      <c r="L146" s="24">
        <v>0.12715654952075972</v>
      </c>
      <c r="M146" s="24">
        <v>6.9358117920432893E-2</v>
      </c>
      <c r="N146" s="24">
        <v>-4.6238745280288651E-2</v>
      </c>
      <c r="O146" s="24">
        <v>-9.2477490560554598E-2</v>
      </c>
      <c r="P146" s="24">
        <v>-8.0917804240493774E-2</v>
      </c>
      <c r="Q146" s="24">
        <v>-0.15027592216090402</v>
      </c>
      <c r="R146" s="24">
        <v>0</v>
      </c>
      <c r="S146" s="24">
        <v>-6.9358117920410245E-2</v>
      </c>
      <c r="T146" s="24">
        <v>-0.19651466744119261</v>
      </c>
      <c r="U146" s="24">
        <v>-6.9358117920410134E-2</v>
      </c>
      <c r="V146" s="24">
        <v>-0.1849549811211092</v>
      </c>
      <c r="W146" s="24">
        <v>-0.11559686320069895</v>
      </c>
      <c r="X146" s="24"/>
      <c r="Y146" s="30">
        <f>SUM(D146:H146)</f>
        <v>24.346616322974164</v>
      </c>
      <c r="Z146" s="30">
        <f>SUM(I146:M146)</f>
        <v>0.73981992448445899</v>
      </c>
      <c r="AA146" s="30">
        <f>SUM(O146:S146)</f>
        <v>-0.39302933488236264</v>
      </c>
      <c r="AB146" s="30">
        <f>SUM(S146:W146)</f>
        <v>-0.63578274760382114</v>
      </c>
    </row>
    <row r="147" spans="1:28" x14ac:dyDescent="0.25">
      <c r="A147" s="37">
        <v>381</v>
      </c>
      <c r="B147" s="42" t="s">
        <v>75</v>
      </c>
      <c r="C147" s="24">
        <v>0</v>
      </c>
      <c r="D147" s="24">
        <v>1.5293465001452364</v>
      </c>
      <c r="E147" s="24">
        <v>1.0634911414464114</v>
      </c>
      <c r="F147" s="24">
        <v>0.73981992448443634</v>
      </c>
      <c r="G147" s="24">
        <v>0.65890212024398354</v>
      </c>
      <c r="H147" s="24">
        <v>0.70282892826025778</v>
      </c>
      <c r="I147" s="24">
        <v>0.63693871623582488</v>
      </c>
      <c r="J147" s="24">
        <v>0.14565204763288875</v>
      </c>
      <c r="K147" s="24">
        <v>0.22888178913736737</v>
      </c>
      <c r="L147" s="24">
        <v>0.21616613418529143</v>
      </c>
      <c r="M147" s="24">
        <v>0.11790880046473604</v>
      </c>
      <c r="N147" s="24">
        <v>-7.860586697649069E-2</v>
      </c>
      <c r="O147" s="24">
        <v>-0.14796398489688728</v>
      </c>
      <c r="P147" s="24">
        <v>-0.12946848678479</v>
      </c>
      <c r="Q147" s="24">
        <v>-0.24044147545744637</v>
      </c>
      <c r="R147" s="24">
        <v>0</v>
      </c>
      <c r="S147" s="24">
        <v>-0.10403717688061533</v>
      </c>
      <c r="T147" s="24">
        <v>-0.2751205344176697</v>
      </c>
      <c r="U147" s="24">
        <v>-9.7101365088574323E-2</v>
      </c>
      <c r="V147" s="24">
        <v>-0.25893697356955275</v>
      </c>
      <c r="W147" s="24">
        <v>-0.15027592216090851</v>
      </c>
      <c r="X147" s="24"/>
      <c r="Y147" s="30">
        <f t="shared" ref="Y147:Y149" si="28">SUM(D147:H147)</f>
        <v>4.6943886145803253</v>
      </c>
      <c r="Z147" s="30">
        <f t="shared" ref="Z147:Z149" si="29">SUM(I147:M147)</f>
        <v>1.3455474876561084</v>
      </c>
      <c r="AA147" s="30">
        <f t="shared" ref="AA147:AA149" si="30">SUM(O147:S147)</f>
        <v>-0.62191112401973891</v>
      </c>
      <c r="AB147" s="30">
        <f t="shared" ref="AB147:AB149" si="31">SUM(S147:W147)</f>
        <v>-0.88547197211732054</v>
      </c>
    </row>
    <row r="148" spans="1:28" x14ac:dyDescent="0.25">
      <c r="A148" s="37">
        <v>382</v>
      </c>
      <c r="B148" s="42" t="s">
        <v>76</v>
      </c>
      <c r="C148" s="24">
        <v>0</v>
      </c>
      <c r="D148" s="24">
        <v>1.0923903572465976</v>
      </c>
      <c r="E148" s="24">
        <v>0.85079291315712879</v>
      </c>
      <c r="F148" s="24">
        <v>0.59185593958754912</v>
      </c>
      <c r="G148" s="24">
        <v>0.58954400232356385</v>
      </c>
      <c r="H148" s="24">
        <v>0.62884693581180962</v>
      </c>
      <c r="I148" s="24">
        <v>0.56989253557942199</v>
      </c>
      <c r="J148" s="24">
        <v>0.14565204763288875</v>
      </c>
      <c r="K148" s="24">
        <v>0.22888178913736734</v>
      </c>
      <c r="L148" s="24">
        <v>0.24159744408944328</v>
      </c>
      <c r="M148" s="24">
        <v>0.13178042404882268</v>
      </c>
      <c r="N148" s="24">
        <v>-8.7853616032548432E-2</v>
      </c>
      <c r="O148" s="24">
        <v>-0.18495498112110914</v>
      </c>
      <c r="P148" s="24">
        <v>-0.16183560848098755</v>
      </c>
      <c r="Q148" s="24">
        <v>-0.30055184432180793</v>
      </c>
      <c r="R148" s="24">
        <v>0</v>
      </c>
      <c r="S148" s="24">
        <v>-0.14565204763286149</v>
      </c>
      <c r="T148" s="24">
        <v>-0.43233226837062366</v>
      </c>
      <c r="U148" s="24">
        <v>-0.15258785942490255</v>
      </c>
      <c r="V148" s="24">
        <v>-0.40690095846643992</v>
      </c>
      <c r="W148" s="24">
        <v>-0.26587278536160741</v>
      </c>
      <c r="X148" s="24"/>
      <c r="Y148" s="30">
        <f t="shared" si="28"/>
        <v>3.7534301481266485</v>
      </c>
      <c r="Z148" s="30">
        <f t="shared" si="29"/>
        <v>1.317804240487944</v>
      </c>
      <c r="AA148" s="30">
        <f t="shared" si="30"/>
        <v>-0.79299448155676622</v>
      </c>
      <c r="AB148" s="30">
        <f t="shared" si="31"/>
        <v>-1.403345919256435</v>
      </c>
    </row>
    <row r="149" spans="1:28" x14ac:dyDescent="0.25">
      <c r="A149" s="37">
        <v>383</v>
      </c>
      <c r="B149" s="42" t="s">
        <v>40</v>
      </c>
      <c r="C149" s="24">
        <v>0</v>
      </c>
      <c r="D149" s="24">
        <v>3.9326052860877505</v>
      </c>
      <c r="E149" s="24">
        <v>2.8714260819053106</v>
      </c>
      <c r="F149" s="24">
        <v>1.9975137961079781</v>
      </c>
      <c r="G149" s="24">
        <v>1.8726691838513216</v>
      </c>
      <c r="H149" s="24">
        <v>1.9975137961081009</v>
      </c>
      <c r="I149" s="24">
        <v>1.8102468777228706</v>
      </c>
      <c r="J149" s="24">
        <v>0.43695614289866624</v>
      </c>
      <c r="K149" s="24">
        <v>0.68664536741210214</v>
      </c>
      <c r="L149" s="24">
        <v>0.68664536741210214</v>
      </c>
      <c r="M149" s="24">
        <v>0.37453383677033797</v>
      </c>
      <c r="N149" s="24">
        <v>-0.24968922451355863</v>
      </c>
      <c r="O149" s="24">
        <v>-0.49937844902699452</v>
      </c>
      <c r="P149" s="24">
        <v>-0.43695614289866624</v>
      </c>
      <c r="Q149" s="24">
        <v>-0.81148997966888137</v>
      </c>
      <c r="R149" s="24">
        <v>0</v>
      </c>
      <c r="S149" s="24">
        <v>-0.37453383677021518</v>
      </c>
      <c r="T149" s="24">
        <v>-1.0611792041824402</v>
      </c>
      <c r="U149" s="24">
        <v>-0.37453383677021518</v>
      </c>
      <c r="V149" s="24">
        <v>-0.99875689805398904</v>
      </c>
      <c r="W149" s="24">
        <v>-0.62422306128377381</v>
      </c>
      <c r="X149" s="24"/>
      <c r="Y149" s="30">
        <f t="shared" si="28"/>
        <v>12.671728144060463</v>
      </c>
      <c r="Z149" s="30">
        <f t="shared" si="29"/>
        <v>3.9950275922160787</v>
      </c>
      <c r="AA149" s="30">
        <f t="shared" si="30"/>
        <v>-2.1223584083647573</v>
      </c>
      <c r="AB149" s="30">
        <f t="shared" si="31"/>
        <v>-3.4332268370606331</v>
      </c>
    </row>
    <row r="151" spans="1:28" x14ac:dyDescent="0.25">
      <c r="A151" s="37">
        <v>1</v>
      </c>
      <c r="B151" s="42" t="s">
        <v>133</v>
      </c>
      <c r="C151" s="42" t="s">
        <v>102</v>
      </c>
      <c r="D151" s="42"/>
      <c r="E151" s="42"/>
      <c r="F151" s="42"/>
      <c r="G151" s="42"/>
      <c r="H151" s="42"/>
      <c r="I151" s="42"/>
      <c r="J151" s="42"/>
      <c r="K151" s="42"/>
      <c r="L151" s="42"/>
      <c r="M151" s="42"/>
      <c r="N151" s="42"/>
      <c r="O151" s="42"/>
      <c r="P151" s="42"/>
      <c r="Q151" s="42"/>
      <c r="R151" s="42"/>
      <c r="S151" s="42"/>
      <c r="T151" s="42"/>
      <c r="U151" s="42"/>
      <c r="V151" s="42"/>
      <c r="W151" s="42"/>
      <c r="X151" s="42"/>
    </row>
    <row r="152" spans="1:28" x14ac:dyDescent="0.25">
      <c r="A152" s="37">
        <v>283</v>
      </c>
      <c r="B152" s="42" t="s">
        <v>73</v>
      </c>
      <c r="C152" s="42">
        <v>2020</v>
      </c>
      <c r="D152" s="42">
        <v>2021</v>
      </c>
      <c r="E152" s="42">
        <v>2022</v>
      </c>
      <c r="F152" s="42">
        <v>2023</v>
      </c>
      <c r="G152" s="42">
        <v>2024</v>
      </c>
      <c r="H152" s="42">
        <v>2025</v>
      </c>
      <c r="I152" s="42">
        <v>2026</v>
      </c>
      <c r="J152" s="42">
        <v>2027</v>
      </c>
      <c r="K152" s="42">
        <v>2028</v>
      </c>
      <c r="L152" s="42">
        <v>2029</v>
      </c>
      <c r="M152" s="42">
        <v>2030</v>
      </c>
      <c r="N152" s="42">
        <v>2031</v>
      </c>
      <c r="O152" s="42">
        <v>2032</v>
      </c>
      <c r="P152" s="42">
        <v>2033</v>
      </c>
      <c r="Q152" s="42">
        <v>2034</v>
      </c>
      <c r="R152" s="42">
        <v>2035</v>
      </c>
      <c r="S152" s="42">
        <v>2036</v>
      </c>
      <c r="T152" s="42">
        <v>2037</v>
      </c>
      <c r="U152" s="42">
        <v>2038</v>
      </c>
      <c r="V152" s="42">
        <v>2039</v>
      </c>
      <c r="W152" s="42">
        <v>2040</v>
      </c>
      <c r="X152" s="42"/>
    </row>
    <row r="153" spans="1:28" x14ac:dyDescent="0.25">
      <c r="A153" s="37">
        <v>285</v>
      </c>
      <c r="B153" s="42" t="s">
        <v>74</v>
      </c>
      <c r="C153" s="24">
        <v>0</v>
      </c>
      <c r="D153" s="24">
        <v>1469.3421434795239</v>
      </c>
      <c r="E153" s="24">
        <v>1478.1556781876272</v>
      </c>
      <c r="F153" s="24">
        <v>1484.5909574983059</v>
      </c>
      <c r="G153" s="24">
        <v>1489.067673540517</v>
      </c>
      <c r="H153" s="24">
        <v>1493.2645948300901</v>
      </c>
      <c r="I153" s="24">
        <v>1497.7413108723015</v>
      </c>
      <c r="J153" s="24">
        <v>1501.7983347855554</v>
      </c>
      <c r="K153" s="24">
        <v>1502.777616419789</v>
      </c>
      <c r="L153" s="24">
        <v>1504.3164875592993</v>
      </c>
      <c r="M153" s="24">
        <v>1505.8553586988094</v>
      </c>
      <c r="N153" s="24">
        <v>1506.694742956724</v>
      </c>
      <c r="O153" s="24">
        <v>1506.1351534514474</v>
      </c>
      <c r="P153" s="24">
        <v>1505.0159744408948</v>
      </c>
      <c r="Q153" s="24">
        <v>1504.036692806661</v>
      </c>
      <c r="R153" s="24">
        <v>1502.2180269145126</v>
      </c>
      <c r="S153" s="24">
        <v>1502.2180269145126</v>
      </c>
      <c r="T153" s="24">
        <v>1501.378642656598</v>
      </c>
      <c r="U153" s="24">
        <v>1499.0003872591733</v>
      </c>
      <c r="V153" s="24">
        <v>1498.1610030012587</v>
      </c>
      <c r="W153" s="24">
        <v>1495.9226449801531</v>
      </c>
      <c r="X153" s="24"/>
    </row>
    <row r="154" spans="1:28" x14ac:dyDescent="0.25">
      <c r="A154" s="37">
        <v>287</v>
      </c>
      <c r="B154" s="42" t="s">
        <v>74</v>
      </c>
      <c r="C154" s="24">
        <v>0</v>
      </c>
      <c r="D154" s="24">
        <v>1469.3421434795239</v>
      </c>
      <c r="E154" s="24">
        <v>1478.1556781876272</v>
      </c>
      <c r="F154" s="24">
        <v>1484.5909574983059</v>
      </c>
      <c r="G154" s="24">
        <v>1489.067673540517</v>
      </c>
      <c r="H154" s="24">
        <v>1493.2645948300901</v>
      </c>
      <c r="I154" s="24">
        <v>1497.7413108723015</v>
      </c>
      <c r="J154" s="24">
        <v>1501.7983347855554</v>
      </c>
      <c r="K154" s="24">
        <v>1502.777616419789</v>
      </c>
      <c r="L154" s="24">
        <v>1504.3164875592993</v>
      </c>
      <c r="M154" s="24">
        <v>1505.8553586988094</v>
      </c>
      <c r="N154" s="24">
        <v>1506.694742956724</v>
      </c>
      <c r="O154" s="24">
        <v>1506.1351534514474</v>
      </c>
      <c r="P154" s="24">
        <v>1505.0159744408948</v>
      </c>
      <c r="Q154" s="24">
        <v>1504.036692806661</v>
      </c>
      <c r="R154" s="24">
        <v>1502.2180269145126</v>
      </c>
      <c r="S154" s="24">
        <v>1502.2180269145126</v>
      </c>
      <c r="T154" s="24">
        <v>1501.378642656598</v>
      </c>
      <c r="U154" s="24">
        <v>1499.0003872591733</v>
      </c>
      <c r="V154" s="24">
        <v>1498.1610030012587</v>
      </c>
      <c r="W154" s="24">
        <v>1495.9226449801531</v>
      </c>
      <c r="X154" s="24"/>
    </row>
    <row r="155" spans="1:28" x14ac:dyDescent="0.25">
      <c r="A155" s="37">
        <v>289</v>
      </c>
      <c r="B155" s="42" t="s">
        <v>77</v>
      </c>
      <c r="C155" s="24">
        <v>0</v>
      </c>
      <c r="D155" s="24">
        <v>8.8135347081033615</v>
      </c>
      <c r="E155" s="24">
        <v>6.4352793106786521</v>
      </c>
      <c r="F155" s="24">
        <v>4.4767160422111374</v>
      </c>
      <c r="G155" s="24">
        <v>4.1969212895730834</v>
      </c>
      <c r="H155" s="24">
        <v>4.4767160422113648</v>
      </c>
      <c r="I155" s="24">
        <v>4.0570239132539427</v>
      </c>
      <c r="J155" s="24">
        <v>0.97928163423352999</v>
      </c>
      <c r="K155" s="24">
        <v>1.5388711395103201</v>
      </c>
      <c r="L155" s="24">
        <v>1.5388711395100927</v>
      </c>
      <c r="M155" s="24">
        <v>0.83938425791461668</v>
      </c>
      <c r="N155" s="24">
        <v>-0.5595895052765627</v>
      </c>
      <c r="O155" s="24">
        <v>-1.1191790105526707</v>
      </c>
      <c r="P155" s="24">
        <v>-0.97928163423375736</v>
      </c>
      <c r="Q155" s="24">
        <v>-1.818665892148374</v>
      </c>
      <c r="R155" s="24">
        <v>0</v>
      </c>
      <c r="S155" s="24">
        <v>-0.83938425791461668</v>
      </c>
      <c r="T155" s="24">
        <v>-2.3782553974247094</v>
      </c>
      <c r="U155" s="24">
        <v>-0.83938425791461668</v>
      </c>
      <c r="V155" s="24">
        <v>-2.2383580211055687</v>
      </c>
      <c r="W155" s="24">
        <v>-1.398973763190952</v>
      </c>
      <c r="X155" s="24"/>
    </row>
    <row r="156" spans="1:28" x14ac:dyDescent="0.25">
      <c r="A156" s="37">
        <v>299</v>
      </c>
      <c r="B156" s="42" t="s">
        <v>78</v>
      </c>
      <c r="C156" s="24">
        <v>0</v>
      </c>
      <c r="D156" s="24">
        <v>2</v>
      </c>
      <c r="E156" s="24">
        <v>2</v>
      </c>
      <c r="F156" s="24">
        <v>2</v>
      </c>
      <c r="G156" s="24">
        <v>2</v>
      </c>
      <c r="H156" s="24">
        <v>2</v>
      </c>
      <c r="I156" s="24">
        <v>0</v>
      </c>
      <c r="J156" s="24">
        <v>0</v>
      </c>
      <c r="K156" s="24">
        <v>0</v>
      </c>
      <c r="L156" s="24">
        <v>0</v>
      </c>
      <c r="M156" s="24">
        <v>0</v>
      </c>
      <c r="N156" s="24">
        <v>0</v>
      </c>
      <c r="O156" s="24">
        <v>0</v>
      </c>
      <c r="P156" s="24">
        <v>0</v>
      </c>
      <c r="Q156" s="24">
        <v>0</v>
      </c>
      <c r="R156" s="24">
        <v>0</v>
      </c>
      <c r="S156" s="24">
        <v>0</v>
      </c>
      <c r="T156" s="24">
        <v>0</v>
      </c>
      <c r="U156" s="24">
        <v>0</v>
      </c>
      <c r="V156" s="24">
        <v>0</v>
      </c>
      <c r="W156" s="24">
        <v>0</v>
      </c>
      <c r="X156" s="24"/>
    </row>
    <row r="157" spans="1:28" x14ac:dyDescent="0.25">
      <c r="A157" s="37">
        <v>301</v>
      </c>
      <c r="B157" s="42" t="s">
        <v>80</v>
      </c>
      <c r="C157" s="24">
        <v>0</v>
      </c>
      <c r="D157" s="24">
        <v>8.8135347081033615</v>
      </c>
      <c r="E157" s="24">
        <v>6.4352793106786521</v>
      </c>
      <c r="F157" s="24">
        <v>4.4767160422111374</v>
      </c>
      <c r="G157" s="24">
        <v>4.1969212895730834</v>
      </c>
      <c r="H157" s="24">
        <v>4.4767160422113648</v>
      </c>
      <c r="I157" s="24">
        <v>4.0570239132539427</v>
      </c>
      <c r="J157" s="24">
        <v>0.97928163423352999</v>
      </c>
      <c r="K157" s="24">
        <v>1.5388711395103201</v>
      </c>
      <c r="L157" s="24">
        <v>1.5388711395100927</v>
      </c>
      <c r="M157" s="24">
        <v>0.83938425791461668</v>
      </c>
      <c r="N157" s="24">
        <v>-0.5595895052765627</v>
      </c>
      <c r="O157" s="24">
        <v>-1.1191790105526707</v>
      </c>
      <c r="P157" s="24">
        <v>-0.97928163423375736</v>
      </c>
      <c r="Q157" s="24">
        <v>-1.818665892148374</v>
      </c>
      <c r="R157" s="24">
        <v>0</v>
      </c>
      <c r="S157" s="24">
        <v>-0.83938425791461668</v>
      </c>
      <c r="T157" s="24">
        <v>-2.3782553974247094</v>
      </c>
      <c r="U157" s="24">
        <v>-0.83938425791461668</v>
      </c>
      <c r="V157" s="24">
        <v>-2.2383580211055687</v>
      </c>
      <c r="W157" s="24">
        <v>-1.398973763190952</v>
      </c>
      <c r="X157" s="24"/>
    </row>
    <row r="158" spans="1:28" x14ac:dyDescent="0.25">
      <c r="A158" s="37">
        <v>303</v>
      </c>
      <c r="B158" s="42" t="s">
        <v>81</v>
      </c>
      <c r="C158" s="24">
        <v>0</v>
      </c>
      <c r="D158" s="24">
        <v>14.013534708103361</v>
      </c>
      <c r="E158" s="24">
        <v>11.635279310678651</v>
      </c>
      <c r="F158" s="24">
        <v>9.6767160422111367</v>
      </c>
      <c r="G158" s="24">
        <v>9.3969212895730827</v>
      </c>
      <c r="H158" s="24">
        <v>9.6767160422113641</v>
      </c>
      <c r="I158" s="24">
        <v>4.0570239132539427</v>
      </c>
      <c r="J158" s="24">
        <v>0.97928163423352999</v>
      </c>
      <c r="K158" s="24">
        <v>1.5388711395103201</v>
      </c>
      <c r="L158" s="24">
        <v>1.5388711395100927</v>
      </c>
      <c r="M158" s="24">
        <v>0.83938425791461668</v>
      </c>
      <c r="N158" s="24">
        <v>-0.5595895052765627</v>
      </c>
      <c r="O158" s="24">
        <v>-1.1191790105526707</v>
      </c>
      <c r="P158" s="24">
        <v>-0.97928163423375736</v>
      </c>
      <c r="Q158" s="24">
        <v>-1.818665892148374</v>
      </c>
      <c r="R158" s="24">
        <v>0</v>
      </c>
      <c r="S158" s="24">
        <v>-0.83938425791461668</v>
      </c>
      <c r="T158" s="24">
        <v>-2.3782553974247094</v>
      </c>
      <c r="U158" s="24">
        <v>-0.83938425791461668</v>
      </c>
      <c r="V158" s="24">
        <v>-2.2383580211055687</v>
      </c>
      <c r="W158" s="24">
        <v>-1.398973763190952</v>
      </c>
      <c r="X158" s="24"/>
    </row>
    <row r="159" spans="1:28" x14ac:dyDescent="0.25">
      <c r="B159" s="42"/>
      <c r="C159" s="26"/>
      <c r="D159" s="26"/>
      <c r="E159" s="26"/>
      <c r="F159" s="26"/>
      <c r="G159" s="26"/>
      <c r="H159" s="26"/>
      <c r="I159" s="26"/>
      <c r="J159" s="26"/>
      <c r="K159" s="26"/>
      <c r="L159" s="26"/>
      <c r="M159" s="26"/>
      <c r="N159" s="26"/>
      <c r="O159" s="26"/>
      <c r="P159" s="26"/>
      <c r="Q159" s="26"/>
      <c r="R159" s="26"/>
      <c r="S159" s="26"/>
      <c r="T159" s="26"/>
      <c r="U159" s="26"/>
      <c r="V159" s="26"/>
      <c r="W159" s="26"/>
      <c r="X159" s="26"/>
    </row>
    <row r="160" spans="1:28" x14ac:dyDescent="0.25">
      <c r="A160" s="37">
        <v>330</v>
      </c>
      <c r="B160" s="42" t="s">
        <v>82</v>
      </c>
      <c r="C160" s="36">
        <v>7.0000000000000001E-3</v>
      </c>
      <c r="D160" s="36">
        <v>7.0000000000000001E-3</v>
      </c>
      <c r="E160" s="36">
        <v>7.0000000000000001E-3</v>
      </c>
      <c r="F160" s="36">
        <v>7.0000000000000001E-3</v>
      </c>
      <c r="G160" s="36">
        <v>7.0000000000000001E-3</v>
      </c>
      <c r="H160" s="36">
        <v>7.0000000000000001E-3</v>
      </c>
      <c r="I160" s="36">
        <v>7.0000000000000001E-3</v>
      </c>
      <c r="J160" s="36">
        <v>7.0000000000000001E-3</v>
      </c>
      <c r="K160" s="36">
        <v>7.0000000000000001E-3</v>
      </c>
      <c r="L160" s="36">
        <v>7.0000000000000001E-3</v>
      </c>
      <c r="M160" s="36">
        <v>7.0000000000000001E-3</v>
      </c>
      <c r="N160" s="36">
        <v>7.0000000000000001E-3</v>
      </c>
      <c r="O160" s="36">
        <v>7.0000000000000001E-3</v>
      </c>
      <c r="P160" s="36">
        <v>7.0000000000000001E-3</v>
      </c>
      <c r="Q160" s="36">
        <v>7.0000000000000001E-3</v>
      </c>
      <c r="R160" s="36">
        <v>7.0000000000000001E-3</v>
      </c>
      <c r="S160" s="36">
        <v>7.0000000000000001E-3</v>
      </c>
      <c r="T160" s="36">
        <v>7.0000000000000001E-3</v>
      </c>
      <c r="U160" s="36">
        <v>7.0000000000000001E-3</v>
      </c>
      <c r="V160" s="36">
        <v>7.0000000000000001E-3</v>
      </c>
      <c r="W160" s="36">
        <v>7.0000000000000001E-3</v>
      </c>
      <c r="X160" s="36"/>
    </row>
    <row r="161" spans="1:28" x14ac:dyDescent="0.25">
      <c r="A161" s="37">
        <v>331</v>
      </c>
      <c r="B161" s="42" t="s">
        <v>83</v>
      </c>
      <c r="C161" s="28">
        <v>158233.88</v>
      </c>
      <c r="D161" s="28">
        <v>159341.51715999999</v>
      </c>
      <c r="E161" s="28">
        <v>160456.90778011997</v>
      </c>
      <c r="F161" s="28">
        <v>161580.1061345808</v>
      </c>
      <c r="G161" s="28">
        <v>162711.16687752283</v>
      </c>
      <c r="H161" s="28">
        <v>163850.14504566547</v>
      </c>
      <c r="I161" s="28">
        <v>164997.09606098512</v>
      </c>
      <c r="J161" s="28">
        <v>166152.075733412</v>
      </c>
      <c r="K161" s="28">
        <v>167315.14026354588</v>
      </c>
      <c r="L161" s="28">
        <v>168486.34624539068</v>
      </c>
      <c r="M161" s="28">
        <v>169665.75066910841</v>
      </c>
      <c r="N161" s="28">
        <v>170853.41092379217</v>
      </c>
      <c r="O161" s="28">
        <v>172049.3848002587</v>
      </c>
      <c r="P161" s="28">
        <v>173253.73049386049</v>
      </c>
      <c r="Q161" s="28">
        <v>174466.50660731751</v>
      </c>
      <c r="R161" s="28">
        <v>175687.77215356872</v>
      </c>
      <c r="S161" s="28">
        <v>176917.58655864367</v>
      </c>
      <c r="T161" s="28">
        <v>178156.00966455415</v>
      </c>
      <c r="U161" s="28">
        <v>179403.10173220601</v>
      </c>
      <c r="V161" s="28">
        <v>180658.92344433142</v>
      </c>
      <c r="W161" s="28">
        <v>181923.53590844173</v>
      </c>
      <c r="X161" s="28"/>
    </row>
    <row r="162" spans="1:28" x14ac:dyDescent="0.25">
      <c r="A162" s="37">
        <v>332</v>
      </c>
      <c r="B162" s="42" t="s">
        <v>84</v>
      </c>
      <c r="C162" s="28">
        <v>139500</v>
      </c>
      <c r="D162" s="28">
        <v>140476.49999999997</v>
      </c>
      <c r="E162" s="28">
        <v>141459.83549999996</v>
      </c>
      <c r="F162" s="28">
        <v>142450.05434849995</v>
      </c>
      <c r="G162" s="28">
        <v>143447.20472893942</v>
      </c>
      <c r="H162" s="28">
        <v>144451.335162042</v>
      </c>
      <c r="I162" s="28">
        <v>145462.49450817629</v>
      </c>
      <c r="J162" s="28">
        <v>146480.73196973349</v>
      </c>
      <c r="K162" s="28">
        <v>147506.09709352162</v>
      </c>
      <c r="L162" s="28">
        <v>148538.63977317626</v>
      </c>
      <c r="M162" s="28">
        <v>149578.41025158847</v>
      </c>
      <c r="N162" s="28">
        <v>150625.45912334957</v>
      </c>
      <c r="O162" s="28">
        <v>151679.83733721302</v>
      </c>
      <c r="P162" s="28">
        <v>152741.5961985735</v>
      </c>
      <c r="Q162" s="28">
        <v>153810.7873719635</v>
      </c>
      <c r="R162" s="28">
        <v>154887.46288356723</v>
      </c>
      <c r="S162" s="28">
        <v>155971.67512375218</v>
      </c>
      <c r="T162" s="28">
        <v>157063.47684961843</v>
      </c>
      <c r="U162" s="28">
        <v>158162.92118756575</v>
      </c>
      <c r="V162" s="28">
        <v>159270.06163587869</v>
      </c>
      <c r="W162" s="28">
        <v>160384.95206732984</v>
      </c>
      <c r="X162" s="28"/>
    </row>
    <row r="163" spans="1:28" x14ac:dyDescent="0.25">
      <c r="A163" s="37">
        <v>336</v>
      </c>
      <c r="B163" s="42" t="s">
        <v>85</v>
      </c>
      <c r="C163" s="28">
        <v>99430.663128434026</v>
      </c>
      <c r="D163" s="28">
        <v>100126.67777033313</v>
      </c>
      <c r="E163" s="28">
        <v>100827.56451472534</v>
      </c>
      <c r="F163" s="28">
        <v>101533.35746632848</v>
      </c>
      <c r="G163" s="28">
        <v>102244.09096859302</v>
      </c>
      <c r="H163" s="28">
        <v>102959.79960537287</v>
      </c>
      <c r="I163" s="28">
        <v>103680.51820261055</v>
      </c>
      <c r="J163" s="28">
        <v>104406.2818300287</v>
      </c>
      <c r="K163" s="28">
        <v>105137.12580283897</v>
      </c>
      <c r="L163" s="28">
        <v>105873.08568345891</v>
      </c>
      <c r="M163" s="28">
        <v>106614.19728324299</v>
      </c>
      <c r="N163" s="28">
        <v>107360.49666422576</v>
      </c>
      <c r="O163" s="28">
        <v>108112.02014087522</v>
      </c>
      <c r="P163" s="28">
        <v>108868.8042818614</v>
      </c>
      <c r="Q163" s="28">
        <v>109630.88591183451</v>
      </c>
      <c r="R163" s="28">
        <v>110398.30211321721</v>
      </c>
      <c r="S163" s="28">
        <v>111171.09022800981</v>
      </c>
      <c r="T163" s="28">
        <v>111949.28785960574</v>
      </c>
      <c r="U163" s="28">
        <v>112732.93287462306</v>
      </c>
      <c r="V163" s="28">
        <v>113522.06340474548</v>
      </c>
      <c r="W163" s="28">
        <v>114316.71784857857</v>
      </c>
      <c r="X163" s="28"/>
    </row>
    <row r="164" spans="1:28" x14ac:dyDescent="0.25">
      <c r="B164" s="42"/>
      <c r="C164" s="26"/>
      <c r="D164" s="26"/>
      <c r="E164" s="26"/>
      <c r="F164" s="26"/>
      <c r="G164" s="26"/>
      <c r="H164" s="26"/>
      <c r="I164" s="26"/>
      <c r="J164" s="26"/>
      <c r="K164" s="26"/>
      <c r="L164" s="26"/>
      <c r="M164" s="26"/>
      <c r="N164" s="26"/>
      <c r="O164" s="26"/>
      <c r="P164" s="26"/>
      <c r="Q164" s="26"/>
      <c r="R164" s="26"/>
      <c r="S164" s="26"/>
      <c r="T164" s="26"/>
      <c r="U164" s="26"/>
      <c r="V164" s="26"/>
      <c r="W164" s="26"/>
      <c r="X164" s="26"/>
    </row>
    <row r="165" spans="1:28" x14ac:dyDescent="0.25">
      <c r="A165" s="37">
        <v>339</v>
      </c>
      <c r="B165" s="42" t="s">
        <v>86</v>
      </c>
      <c r="C165" s="24">
        <v>0</v>
      </c>
      <c r="D165" s="24">
        <v>6.8745570723206217</v>
      </c>
      <c r="E165" s="24">
        <v>5.0195178623293488</v>
      </c>
      <c r="F165" s="24">
        <v>3.5366056733467985</v>
      </c>
      <c r="G165" s="24">
        <v>3.315567818762736</v>
      </c>
      <c r="H165" s="24">
        <v>3.581372833769092</v>
      </c>
      <c r="I165" s="24">
        <v>3.2456191306031541</v>
      </c>
      <c r="J165" s="24">
        <v>0.78342530738682403</v>
      </c>
      <c r="K165" s="24">
        <v>1.2464856230033592</v>
      </c>
      <c r="L165" s="24">
        <v>1.2464856230031751</v>
      </c>
      <c r="M165" s="24">
        <v>0.67990124891083947</v>
      </c>
      <c r="N165" s="24">
        <v>-0.45886339432678142</v>
      </c>
      <c r="O165" s="24">
        <v>-0.91772678865318991</v>
      </c>
      <c r="P165" s="24">
        <v>-0.81280375641401859</v>
      </c>
      <c r="Q165" s="24">
        <v>-1.5094926904831505</v>
      </c>
      <c r="R165" s="24">
        <v>0</v>
      </c>
      <c r="S165" s="24">
        <v>-0.70508277664827801</v>
      </c>
      <c r="T165" s="24">
        <v>-1.9977345338367558</v>
      </c>
      <c r="U165" s="24">
        <v>-0.70508277664827801</v>
      </c>
      <c r="V165" s="24">
        <v>-1.9026043179397334</v>
      </c>
      <c r="W165" s="24">
        <v>-1.1891276987123092</v>
      </c>
      <c r="X165" s="24"/>
    </row>
    <row r="166" spans="1:28" x14ac:dyDescent="0.25">
      <c r="A166" s="37">
        <v>340</v>
      </c>
      <c r="B166" s="42" t="s">
        <v>87</v>
      </c>
      <c r="C166" s="24">
        <v>0</v>
      </c>
      <c r="D166" s="24">
        <v>7.1389776357827399</v>
      </c>
      <c r="E166" s="24">
        <v>6.6157614483493035</v>
      </c>
      <c r="F166" s="24">
        <v>6.140110368864339</v>
      </c>
      <c r="G166" s="24">
        <v>6.081353470810348</v>
      </c>
      <c r="H166" s="24">
        <v>6.095343208442273</v>
      </c>
      <c r="I166" s="24">
        <v>0.81140478265078853</v>
      </c>
      <c r="J166" s="24">
        <v>0.19585632684670601</v>
      </c>
      <c r="K166" s="24">
        <v>0.29238551650696082</v>
      </c>
      <c r="L166" s="24">
        <v>0.29238551650691763</v>
      </c>
      <c r="M166" s="24">
        <v>0.15948300900377718</v>
      </c>
      <c r="N166" s="24">
        <v>-0.10072611094978129</v>
      </c>
      <c r="O166" s="24">
        <v>-0.20145222189948073</v>
      </c>
      <c r="P166" s="24">
        <v>-0.16647787781973875</v>
      </c>
      <c r="Q166" s="24">
        <v>-0.30917320166522361</v>
      </c>
      <c r="R166" s="24">
        <v>0</v>
      </c>
      <c r="S166" s="24">
        <v>-0.13430148126633867</v>
      </c>
      <c r="T166" s="24">
        <v>-0.38052086358795351</v>
      </c>
      <c r="U166" s="24">
        <v>-0.13430148126633867</v>
      </c>
      <c r="V166" s="24">
        <v>-0.3357537031658353</v>
      </c>
      <c r="W166" s="24">
        <v>-0.20984606447864279</v>
      </c>
      <c r="X166" s="24"/>
    </row>
    <row r="167" spans="1:28" x14ac:dyDescent="0.25">
      <c r="B167" s="42"/>
      <c r="C167" s="26"/>
      <c r="D167" s="26"/>
      <c r="E167" s="26"/>
      <c r="F167" s="26"/>
      <c r="G167" s="26"/>
      <c r="H167" s="26"/>
      <c r="I167" s="26"/>
      <c r="J167" s="26"/>
      <c r="K167" s="26"/>
      <c r="L167" s="26"/>
      <c r="M167" s="26"/>
      <c r="N167" s="26"/>
      <c r="O167" s="26"/>
      <c r="P167" s="26"/>
      <c r="Q167" s="26"/>
      <c r="R167" s="26"/>
      <c r="S167" s="26"/>
      <c r="T167" s="26"/>
      <c r="U167" s="26"/>
      <c r="V167" s="26"/>
      <c r="W167" s="26"/>
      <c r="X167" s="26"/>
    </row>
    <row r="168" spans="1:28" x14ac:dyDescent="0.25">
      <c r="A168" s="37">
        <v>366</v>
      </c>
      <c r="B168" s="42" t="s">
        <v>88</v>
      </c>
      <c r="C168" s="36">
        <v>7.0000000000000001E-3</v>
      </c>
      <c r="D168" s="36">
        <v>7.0000000000000001E-3</v>
      </c>
      <c r="E168" s="36">
        <v>7.0000000000000001E-3</v>
      </c>
      <c r="F168" s="36">
        <v>7.0000000000000001E-3</v>
      </c>
      <c r="G168" s="36">
        <v>7.0000000000000001E-3</v>
      </c>
      <c r="H168" s="36">
        <v>7.0000000000000001E-3</v>
      </c>
      <c r="I168" s="36">
        <v>7.0000000000000001E-3</v>
      </c>
      <c r="J168" s="36">
        <v>7.0000000000000001E-3</v>
      </c>
      <c r="K168" s="36">
        <v>7.0000000000000001E-3</v>
      </c>
      <c r="L168" s="36">
        <v>7.0000000000000001E-3</v>
      </c>
      <c r="M168" s="36">
        <v>7.0000000000000001E-3</v>
      </c>
      <c r="N168" s="36">
        <v>7.0000000000000001E-3</v>
      </c>
      <c r="O168" s="36">
        <v>7.0000000000000001E-3</v>
      </c>
      <c r="P168" s="36">
        <v>7.0000000000000001E-3</v>
      </c>
      <c r="Q168" s="36">
        <v>7.0000000000000001E-3</v>
      </c>
      <c r="R168" s="36">
        <v>7.0000000000000001E-3</v>
      </c>
      <c r="S168" s="36">
        <v>7.0000000000000001E-3</v>
      </c>
      <c r="T168" s="36">
        <v>7.0000000000000001E-3</v>
      </c>
      <c r="U168" s="36">
        <v>7.0000000000000001E-3</v>
      </c>
      <c r="V168" s="36">
        <v>7.0000000000000001E-3</v>
      </c>
      <c r="W168" s="36">
        <v>7.0000000000000001E-3</v>
      </c>
      <c r="X168" s="36"/>
    </row>
    <row r="169" spans="1:28" x14ac:dyDescent="0.25">
      <c r="A169" s="37">
        <v>368</v>
      </c>
      <c r="B169" s="42" t="s">
        <v>89</v>
      </c>
      <c r="C169" s="28">
        <v>122.30769230769231</v>
      </c>
      <c r="D169" s="28">
        <v>123.16384615384614</v>
      </c>
      <c r="E169" s="28">
        <v>124.02599307692304</v>
      </c>
      <c r="F169" s="28">
        <v>124.89417502846149</v>
      </c>
      <c r="G169" s="28">
        <v>125.7684342536607</v>
      </c>
      <c r="H169" s="28">
        <v>126.64881329343632</v>
      </c>
      <c r="I169" s="28">
        <v>127.53535498649036</v>
      </c>
      <c r="J169" s="28">
        <v>128.42810247139579</v>
      </c>
      <c r="K169" s="28">
        <v>129.32709918869554</v>
      </c>
      <c r="L169" s="28">
        <v>130.2323888830164</v>
      </c>
      <c r="M169" s="28">
        <v>131.1440156051975</v>
      </c>
      <c r="N169" s="28">
        <v>132.06202371443388</v>
      </c>
      <c r="O169" s="28">
        <v>132.9864578804349</v>
      </c>
      <c r="P169" s="28">
        <v>133.91736308559794</v>
      </c>
      <c r="Q169" s="28">
        <v>134.85478462719712</v>
      </c>
      <c r="R169" s="28">
        <v>135.79876811958749</v>
      </c>
      <c r="S169" s="28">
        <v>136.7493594964246</v>
      </c>
      <c r="T169" s="28">
        <v>137.70660501289956</v>
      </c>
      <c r="U169" s="28">
        <v>138.67055124798983</v>
      </c>
      <c r="V169" s="28">
        <v>139.64124510672576</v>
      </c>
      <c r="W169" s="28">
        <v>140.61873382247282</v>
      </c>
      <c r="X169" s="28"/>
    </row>
    <row r="170" spans="1:28" x14ac:dyDescent="0.25">
      <c r="A170" s="37">
        <v>369</v>
      </c>
      <c r="B170" s="42" t="s">
        <v>90</v>
      </c>
      <c r="C170" s="28">
        <v>110.76923076923077</v>
      </c>
      <c r="D170" s="28">
        <v>111.54461538461538</v>
      </c>
      <c r="E170" s="28">
        <v>112.32542769230768</v>
      </c>
      <c r="F170" s="28">
        <v>113.11170568615383</v>
      </c>
      <c r="G170" s="28">
        <v>113.90348762595688</v>
      </c>
      <c r="H170" s="28">
        <v>114.70081203933857</v>
      </c>
      <c r="I170" s="28">
        <v>115.50371772361393</v>
      </c>
      <c r="J170" s="28">
        <v>116.31224374767922</v>
      </c>
      <c r="K170" s="28">
        <v>117.12642945391296</v>
      </c>
      <c r="L170" s="28">
        <v>117.94631446009033</v>
      </c>
      <c r="M170" s="28">
        <v>118.77193866131095</v>
      </c>
      <c r="N170" s="28">
        <v>119.60334223194012</v>
      </c>
      <c r="O170" s="28">
        <v>120.44056562756369</v>
      </c>
      <c r="P170" s="28">
        <v>121.28364958695661</v>
      </c>
      <c r="Q170" s="28">
        <v>122.1326351340653</v>
      </c>
      <c r="R170" s="28">
        <v>122.98756358000374</v>
      </c>
      <c r="S170" s="28">
        <v>123.84847652506375</v>
      </c>
      <c r="T170" s="28">
        <v>124.71541586073918</v>
      </c>
      <c r="U170" s="28">
        <v>125.58842377176434</v>
      </c>
      <c r="V170" s="28">
        <v>126.46754273816667</v>
      </c>
      <c r="W170" s="28">
        <v>127.35281553733383</v>
      </c>
      <c r="X170" s="28"/>
    </row>
    <row r="171" spans="1:28" x14ac:dyDescent="0.25">
      <c r="A171" s="37">
        <v>370</v>
      </c>
      <c r="B171" s="42" t="s">
        <v>91</v>
      </c>
      <c r="C171" s="28">
        <v>6360</v>
      </c>
      <c r="D171" s="28">
        <v>6404.5199999999995</v>
      </c>
      <c r="E171" s="28">
        <v>6449.351639999998</v>
      </c>
      <c r="F171" s="28">
        <v>6494.4971014799976</v>
      </c>
      <c r="G171" s="28">
        <v>6539.9585811903562</v>
      </c>
      <c r="H171" s="28">
        <v>6585.7382912586891</v>
      </c>
      <c r="I171" s="28">
        <v>6631.838459297499</v>
      </c>
      <c r="J171" s="28">
        <v>6678.2613285125808</v>
      </c>
      <c r="K171" s="28">
        <v>6725.0091578121683</v>
      </c>
      <c r="L171" s="28">
        <v>6772.0842219168526</v>
      </c>
      <c r="M171" s="28">
        <v>6819.4888114702699</v>
      </c>
      <c r="N171" s="28">
        <v>6867.2252331505615</v>
      </c>
      <c r="O171" s="28">
        <v>6915.2958097826149</v>
      </c>
      <c r="P171" s="28">
        <v>6963.7028804510928</v>
      </c>
      <c r="Q171" s="28">
        <v>7012.4488006142501</v>
      </c>
      <c r="R171" s="28">
        <v>7061.5359422185493</v>
      </c>
      <c r="S171" s="28">
        <v>7110.966693814079</v>
      </c>
      <c r="T171" s="28">
        <v>7160.7434606707775</v>
      </c>
      <c r="U171" s="28">
        <v>7210.8686648954717</v>
      </c>
      <c r="V171" s="28">
        <v>7261.3447455497399</v>
      </c>
      <c r="W171" s="28">
        <v>7312.1741587685865</v>
      </c>
      <c r="X171" s="28"/>
    </row>
    <row r="172" spans="1:28" x14ac:dyDescent="0.25">
      <c r="B172" s="42"/>
      <c r="C172" s="26"/>
      <c r="D172" s="26"/>
      <c r="E172" s="26"/>
      <c r="F172" s="26"/>
      <c r="G172" s="26"/>
      <c r="H172" s="26"/>
      <c r="I172" s="26"/>
      <c r="J172" s="26"/>
      <c r="K172" s="26"/>
      <c r="L172" s="26"/>
      <c r="M172" s="26"/>
      <c r="N172" s="26"/>
      <c r="O172" s="26"/>
      <c r="P172" s="26"/>
      <c r="Q172" s="26"/>
      <c r="R172" s="26"/>
      <c r="S172" s="26"/>
      <c r="T172" s="26"/>
      <c r="U172" s="26"/>
      <c r="V172" s="26"/>
      <c r="W172" s="26"/>
      <c r="X172" s="26"/>
      <c r="Y172" s="21" t="s">
        <v>71</v>
      </c>
      <c r="Z172" s="21" t="s">
        <v>72</v>
      </c>
      <c r="AA172" s="73" t="s">
        <v>184</v>
      </c>
      <c r="AB172" s="73" t="s">
        <v>185</v>
      </c>
    </row>
    <row r="173" spans="1:28" x14ac:dyDescent="0.25">
      <c r="A173" s="37">
        <v>380</v>
      </c>
      <c r="B173" s="42" t="s">
        <v>37</v>
      </c>
      <c r="C173" s="24">
        <v>0</v>
      </c>
      <c r="D173" s="24">
        <v>6.0813534708103365</v>
      </c>
      <c r="E173" s="24">
        <v>5.8435279310678645</v>
      </c>
      <c r="F173" s="24">
        <v>5.647671604221113</v>
      </c>
      <c r="G173" s="24">
        <v>5.6196921289573067</v>
      </c>
      <c r="H173" s="24">
        <v>5.6476716042211352</v>
      </c>
      <c r="I173" s="24">
        <v>0.4057023913253941</v>
      </c>
      <c r="J173" s="24">
        <v>9.7928163423352976E-2</v>
      </c>
      <c r="K173" s="24">
        <v>0.15388711395103183</v>
      </c>
      <c r="L173" s="24">
        <v>0.15388711395100918</v>
      </c>
      <c r="M173" s="24">
        <v>8.3938425791461713E-2</v>
      </c>
      <c r="N173" s="24">
        <v>-5.5958950527656259E-2</v>
      </c>
      <c r="O173" s="24">
        <v>-0.11191790105526711</v>
      </c>
      <c r="P173" s="24">
        <v>-9.7928163423375736E-2</v>
      </c>
      <c r="Q173" s="24">
        <v>-0.18186658921483745</v>
      </c>
      <c r="R173" s="24">
        <v>0</v>
      </c>
      <c r="S173" s="24">
        <v>-8.3938425791461768E-2</v>
      </c>
      <c r="T173" s="24">
        <v>-0.23782553974247089</v>
      </c>
      <c r="U173" s="24">
        <v>-8.3938425791461768E-2</v>
      </c>
      <c r="V173" s="24">
        <v>-0.22383580211055687</v>
      </c>
      <c r="W173" s="24">
        <v>-0.13989737631909516</v>
      </c>
      <c r="X173" s="24"/>
      <c r="Y173" s="30">
        <f>SUM(D173:H173)</f>
        <v>28.839916739277754</v>
      </c>
      <c r="Z173" s="30">
        <f>SUM(I173:M173)</f>
        <v>0.89534320844224979</v>
      </c>
      <c r="AA173" s="30">
        <f>SUM(O173:S173)</f>
        <v>-0.47565107948494206</v>
      </c>
      <c r="AB173" s="30">
        <f>SUM(S173:W173)</f>
        <v>-0.76943556975504646</v>
      </c>
    </row>
    <row r="174" spans="1:28" x14ac:dyDescent="0.25">
      <c r="A174" s="37">
        <v>381</v>
      </c>
      <c r="B174" s="42" t="s">
        <v>75</v>
      </c>
      <c r="C174" s="24">
        <v>0</v>
      </c>
      <c r="D174" s="24">
        <v>1.0576241649724034</v>
      </c>
      <c r="E174" s="24">
        <v>0.70788072417465175</v>
      </c>
      <c r="F174" s="24">
        <v>0.49243876464322511</v>
      </c>
      <c r="G174" s="24">
        <v>0.4616613418530392</v>
      </c>
      <c r="H174" s="24">
        <v>0.4476716042211365</v>
      </c>
      <c r="I174" s="24">
        <v>0.40570239132539432</v>
      </c>
      <c r="J174" s="24">
        <v>9.7928163423353004E-2</v>
      </c>
      <c r="K174" s="24">
        <v>0.1384984025559288</v>
      </c>
      <c r="L174" s="24">
        <v>0.13849840255590834</v>
      </c>
      <c r="M174" s="24">
        <v>6.7150740633169337E-2</v>
      </c>
      <c r="N174" s="24">
        <v>-4.4767160422125016E-2</v>
      </c>
      <c r="O174" s="24">
        <v>-8.9534320844213658E-2</v>
      </c>
      <c r="P174" s="24">
        <v>-6.8549714396363023E-2</v>
      </c>
      <c r="Q174" s="24">
        <v>-0.12730661245038619</v>
      </c>
      <c r="R174" s="24">
        <v>0</v>
      </c>
      <c r="S174" s="24">
        <v>-5.0363055474876996E-2</v>
      </c>
      <c r="T174" s="24">
        <v>-0.14269532384548256</v>
      </c>
      <c r="U174" s="24">
        <v>-5.0363055474876996E-2</v>
      </c>
      <c r="V174" s="24">
        <v>-0.11191790105527843</v>
      </c>
      <c r="W174" s="24">
        <v>-6.9948688159547606E-2</v>
      </c>
      <c r="X174" s="24"/>
      <c r="Y174" s="30">
        <f t="shared" ref="Y174:Y176" si="32">SUM(D174:H174)</f>
        <v>3.1672765998644556</v>
      </c>
      <c r="Z174" s="30">
        <f t="shared" ref="Z174:Z176" si="33">SUM(I174:M174)</f>
        <v>0.84777810049375368</v>
      </c>
      <c r="AA174" s="30">
        <f t="shared" ref="AA174:AA176" si="34">SUM(O174:S174)</f>
        <v>-0.33575370316583991</v>
      </c>
      <c r="AB174" s="30">
        <f t="shared" ref="AB174:AB176" si="35">SUM(S174:W174)</f>
        <v>-0.4252880240100626</v>
      </c>
    </row>
    <row r="175" spans="1:28" x14ac:dyDescent="0.25">
      <c r="A175" s="37">
        <v>382</v>
      </c>
      <c r="B175" s="42" t="s">
        <v>76</v>
      </c>
      <c r="C175" s="24">
        <v>0</v>
      </c>
      <c r="D175" s="24">
        <v>2.7498228289282496</v>
      </c>
      <c r="E175" s="24">
        <v>2.0721599380385265</v>
      </c>
      <c r="F175" s="24">
        <v>1.4146422693387195</v>
      </c>
      <c r="G175" s="24">
        <v>1.3262271275050945</v>
      </c>
      <c r="H175" s="24">
        <v>1.4325491335076368</v>
      </c>
      <c r="I175" s="24">
        <v>1.2982476522412623</v>
      </c>
      <c r="J175" s="24">
        <v>0.31337012295472966</v>
      </c>
      <c r="K175" s="24">
        <v>0.49859424920134388</v>
      </c>
      <c r="L175" s="24">
        <v>0.49859424920127005</v>
      </c>
      <c r="M175" s="24">
        <v>0.28035434214348204</v>
      </c>
      <c r="N175" s="24">
        <v>-0.18354535773071257</v>
      </c>
      <c r="O175" s="24">
        <v>-0.36709071546127603</v>
      </c>
      <c r="P175" s="24">
        <v>-0.32512150256560746</v>
      </c>
      <c r="Q175" s="24">
        <v>-0.60379707619326028</v>
      </c>
      <c r="R175" s="24">
        <v>0</v>
      </c>
      <c r="S175" s="24">
        <v>-0.28203311065931119</v>
      </c>
      <c r="T175" s="24">
        <v>-0.79909381353470232</v>
      </c>
      <c r="U175" s="24">
        <v>-0.28203311065931119</v>
      </c>
      <c r="V175" s="24">
        <v>-0.76104172717589336</v>
      </c>
      <c r="W175" s="24">
        <v>-0.47565107948492369</v>
      </c>
      <c r="X175" s="24"/>
      <c r="Y175" s="30">
        <f t="shared" si="32"/>
        <v>8.995401297318228</v>
      </c>
      <c r="Z175" s="30">
        <f t="shared" si="33"/>
        <v>2.8891606157420879</v>
      </c>
      <c r="AA175" s="30">
        <f t="shared" si="34"/>
        <v>-1.578042404879455</v>
      </c>
      <c r="AB175" s="30">
        <f t="shared" si="35"/>
        <v>-2.5998528415141418</v>
      </c>
    </row>
    <row r="176" spans="1:28" x14ac:dyDescent="0.25">
      <c r="A176" s="37">
        <v>383</v>
      </c>
      <c r="B176" s="42" t="s">
        <v>40</v>
      </c>
      <c r="C176" s="24">
        <v>0</v>
      </c>
      <c r="D176" s="24">
        <v>4.124734243392373</v>
      </c>
      <c r="E176" s="24">
        <v>3.0117107173976092</v>
      </c>
      <c r="F176" s="24">
        <v>2.121963404008079</v>
      </c>
      <c r="G176" s="24">
        <v>1.9893406912576415</v>
      </c>
      <c r="H176" s="24">
        <v>2.1488237002614552</v>
      </c>
      <c r="I176" s="24">
        <v>1.9473714783618923</v>
      </c>
      <c r="J176" s="24">
        <v>0.47005518443209438</v>
      </c>
      <c r="K176" s="24">
        <v>0.74789137380201554</v>
      </c>
      <c r="L176" s="24">
        <v>0.74789137380190507</v>
      </c>
      <c r="M176" s="24">
        <v>0.40794074934650365</v>
      </c>
      <c r="N176" s="24">
        <v>-0.27531803659606885</v>
      </c>
      <c r="O176" s="24">
        <v>-0.55063607319191388</v>
      </c>
      <c r="P176" s="24">
        <v>-0.48768225384841113</v>
      </c>
      <c r="Q176" s="24">
        <v>-0.90569561428989021</v>
      </c>
      <c r="R176" s="24">
        <v>0</v>
      </c>
      <c r="S176" s="24">
        <v>-0.42304966598896682</v>
      </c>
      <c r="T176" s="24">
        <v>-1.1986407203020535</v>
      </c>
      <c r="U176" s="24">
        <v>-0.42304966598896682</v>
      </c>
      <c r="V176" s="24">
        <v>-1.14156259076384</v>
      </c>
      <c r="W176" s="24">
        <v>-0.71347661922738548</v>
      </c>
      <c r="X176" s="24"/>
      <c r="Y176" s="30">
        <f t="shared" si="32"/>
        <v>13.396572756317159</v>
      </c>
      <c r="Z176" s="30">
        <f t="shared" si="33"/>
        <v>4.3211501597444109</v>
      </c>
      <c r="AA176" s="30">
        <f t="shared" si="34"/>
        <v>-2.367063607319182</v>
      </c>
      <c r="AB176" s="30">
        <f t="shared" si="35"/>
        <v>-3.8997792622712124</v>
      </c>
    </row>
    <row r="178" spans="1:24" x14ac:dyDescent="0.25">
      <c r="A178" s="37">
        <v>1</v>
      </c>
      <c r="B178" s="42" t="s">
        <v>134</v>
      </c>
      <c r="C178" s="42" t="s">
        <v>108</v>
      </c>
      <c r="D178" s="42"/>
      <c r="E178" s="42"/>
      <c r="F178" s="42"/>
      <c r="G178" s="42"/>
      <c r="H178" s="42"/>
      <c r="I178" s="42"/>
      <c r="J178" s="42"/>
      <c r="K178" s="42"/>
      <c r="L178" s="42"/>
      <c r="M178" s="42"/>
      <c r="N178" s="42"/>
      <c r="O178" s="42"/>
      <c r="P178" s="42"/>
      <c r="Q178" s="42"/>
      <c r="R178" s="42"/>
      <c r="S178" s="42"/>
      <c r="T178" s="42"/>
      <c r="U178" s="42"/>
      <c r="V178" s="42"/>
      <c r="W178" s="42"/>
      <c r="X178" s="42"/>
    </row>
    <row r="179" spans="1:24" x14ac:dyDescent="0.25">
      <c r="A179" s="37">
        <v>283</v>
      </c>
      <c r="B179" s="42" t="s">
        <v>73</v>
      </c>
      <c r="C179" s="42">
        <v>2020</v>
      </c>
      <c r="D179" s="42">
        <v>2021</v>
      </c>
      <c r="E179" s="42">
        <v>2022</v>
      </c>
      <c r="F179" s="42">
        <v>2023</v>
      </c>
      <c r="G179" s="42">
        <v>2024</v>
      </c>
      <c r="H179" s="42">
        <v>2025</v>
      </c>
      <c r="I179" s="42">
        <v>2026</v>
      </c>
      <c r="J179" s="42">
        <v>2027</v>
      </c>
      <c r="K179" s="42">
        <v>2028</v>
      </c>
      <c r="L179" s="42">
        <v>2029</v>
      </c>
      <c r="M179" s="42">
        <v>2030</v>
      </c>
      <c r="N179" s="42">
        <v>2031</v>
      </c>
      <c r="O179" s="42">
        <v>2032</v>
      </c>
      <c r="P179" s="42">
        <v>2033</v>
      </c>
      <c r="Q179" s="42">
        <v>2034</v>
      </c>
      <c r="R179" s="42">
        <v>2035</v>
      </c>
      <c r="S179" s="42">
        <v>2036</v>
      </c>
      <c r="T179" s="42">
        <v>2037</v>
      </c>
      <c r="U179" s="42">
        <v>2038</v>
      </c>
      <c r="V179" s="42">
        <v>2039</v>
      </c>
      <c r="W179" s="42">
        <v>2040</v>
      </c>
      <c r="X179" s="42"/>
    </row>
    <row r="180" spans="1:24" x14ac:dyDescent="0.25">
      <c r="A180" s="37">
        <v>285</v>
      </c>
      <c r="B180" s="42" t="s">
        <v>74</v>
      </c>
      <c r="C180" s="24">
        <v>0</v>
      </c>
      <c r="D180" s="24">
        <v>1948.2765030496662</v>
      </c>
      <c r="E180" s="24">
        <v>1959.9628231193728</v>
      </c>
      <c r="F180" s="24">
        <v>1968.4956917416982</v>
      </c>
      <c r="G180" s="24">
        <v>1974.4316003485335</v>
      </c>
      <c r="H180" s="24">
        <v>1979.9965146674413</v>
      </c>
      <c r="I180" s="24">
        <v>1985.9324232742765</v>
      </c>
      <c r="J180" s="24">
        <v>1991.3118404492207</v>
      </c>
      <c r="K180" s="24">
        <v>1992.6103204569658</v>
      </c>
      <c r="L180" s="24">
        <v>1994.6507890405655</v>
      </c>
      <c r="M180" s="24">
        <v>1996.691257624165</v>
      </c>
      <c r="N180" s="24">
        <v>1997.8042404879466</v>
      </c>
      <c r="O180" s="24">
        <v>1997.0622519120923</v>
      </c>
      <c r="P180" s="24">
        <v>1995.5782747603835</v>
      </c>
      <c r="Q180" s="24">
        <v>1994.2797947526383</v>
      </c>
      <c r="R180" s="24">
        <v>1991.8683318811115</v>
      </c>
      <c r="S180" s="24">
        <v>1991.8683318811115</v>
      </c>
      <c r="T180" s="24">
        <v>1990.75534901733</v>
      </c>
      <c r="U180" s="24">
        <v>1987.6018975699487</v>
      </c>
      <c r="V180" s="24">
        <v>1986.4889147061672</v>
      </c>
      <c r="W180" s="24">
        <v>1983.5209604027496</v>
      </c>
      <c r="X180" s="24"/>
    </row>
    <row r="181" spans="1:24" x14ac:dyDescent="0.25">
      <c r="A181" s="37">
        <v>287</v>
      </c>
      <c r="B181" s="42" t="s">
        <v>74</v>
      </c>
      <c r="C181" s="24">
        <v>0</v>
      </c>
      <c r="D181" s="24">
        <v>1948.2765030496662</v>
      </c>
      <c r="E181" s="24">
        <v>1959.9628231193728</v>
      </c>
      <c r="F181" s="24">
        <v>1968.4956917416982</v>
      </c>
      <c r="G181" s="24">
        <v>1974.4316003485335</v>
      </c>
      <c r="H181" s="24">
        <v>1979.9965146674413</v>
      </c>
      <c r="I181" s="24">
        <v>1985.9324232742765</v>
      </c>
      <c r="J181" s="24">
        <v>1991.3118404492207</v>
      </c>
      <c r="K181" s="24">
        <v>1992.6103204569658</v>
      </c>
      <c r="L181" s="24">
        <v>1994.6507890405655</v>
      </c>
      <c r="M181" s="24">
        <v>1996.691257624165</v>
      </c>
      <c r="N181" s="24">
        <v>1997.8042404879466</v>
      </c>
      <c r="O181" s="24">
        <v>1997.0622519120923</v>
      </c>
      <c r="P181" s="24">
        <v>1995.5782747603835</v>
      </c>
      <c r="Q181" s="24">
        <v>1994.2797947526383</v>
      </c>
      <c r="R181" s="24">
        <v>1991.8683318811115</v>
      </c>
      <c r="S181" s="24">
        <v>1991.8683318811115</v>
      </c>
      <c r="T181" s="24">
        <v>1990.75534901733</v>
      </c>
      <c r="U181" s="24">
        <v>1987.6018975699487</v>
      </c>
      <c r="V181" s="24">
        <v>1986.4889147061672</v>
      </c>
      <c r="W181" s="24">
        <v>1983.5209604027496</v>
      </c>
      <c r="X181" s="24"/>
    </row>
    <row r="182" spans="1:24" x14ac:dyDescent="0.25">
      <c r="A182" s="37">
        <v>289</v>
      </c>
      <c r="B182" s="42" t="s">
        <v>77</v>
      </c>
      <c r="C182" s="24">
        <v>0</v>
      </c>
      <c r="D182" s="24">
        <v>11.686320069706653</v>
      </c>
      <c r="E182" s="24">
        <v>8.5328686223253953</v>
      </c>
      <c r="F182" s="24">
        <v>5.9359086068352553</v>
      </c>
      <c r="G182" s="24">
        <v>5.5649143189077677</v>
      </c>
      <c r="H182" s="24">
        <v>5.9359086068352553</v>
      </c>
      <c r="I182" s="24">
        <v>5.3794171749441375</v>
      </c>
      <c r="J182" s="24">
        <v>1.2984800077451837</v>
      </c>
      <c r="K182" s="24">
        <v>2.0404685835997043</v>
      </c>
      <c r="L182" s="24">
        <v>2.0404685835994769</v>
      </c>
      <c r="M182" s="24">
        <v>1.1129828637815535</v>
      </c>
      <c r="N182" s="24">
        <v>-0.74198857585429323</v>
      </c>
      <c r="O182" s="24">
        <v>-1.4839771517088138</v>
      </c>
      <c r="P182" s="24">
        <v>-1.2984800077451837</v>
      </c>
      <c r="Q182" s="24">
        <v>-2.4114628715267372</v>
      </c>
      <c r="R182" s="24">
        <v>0</v>
      </c>
      <c r="S182" s="24">
        <v>-1.1129828637815535</v>
      </c>
      <c r="T182" s="24">
        <v>-3.1534514473812578</v>
      </c>
      <c r="U182" s="24">
        <v>-1.1129828637815535</v>
      </c>
      <c r="V182" s="24">
        <v>-2.9679543034176277</v>
      </c>
      <c r="W182" s="24">
        <v>-1.8549714396358468</v>
      </c>
      <c r="X182" s="24"/>
    </row>
    <row r="183" spans="1:24" x14ac:dyDescent="0.25">
      <c r="A183" s="37">
        <v>299</v>
      </c>
      <c r="B183" s="42" t="s">
        <v>78</v>
      </c>
      <c r="C183" s="24">
        <v>0</v>
      </c>
      <c r="D183" s="24">
        <v>4</v>
      </c>
      <c r="E183" s="24">
        <v>4</v>
      </c>
      <c r="F183" s="24">
        <v>4</v>
      </c>
      <c r="G183" s="24">
        <v>4</v>
      </c>
      <c r="H183" s="24">
        <v>4</v>
      </c>
      <c r="I183" s="24">
        <v>0</v>
      </c>
      <c r="J183" s="24">
        <v>0</v>
      </c>
      <c r="K183" s="24">
        <v>0</v>
      </c>
      <c r="L183" s="24">
        <v>0</v>
      </c>
      <c r="M183" s="24">
        <v>0</v>
      </c>
      <c r="N183" s="24">
        <v>0</v>
      </c>
      <c r="O183" s="24">
        <v>0</v>
      </c>
      <c r="P183" s="24">
        <v>0</v>
      </c>
      <c r="Q183" s="24">
        <v>0</v>
      </c>
      <c r="R183" s="24">
        <v>0</v>
      </c>
      <c r="S183" s="24">
        <v>0</v>
      </c>
      <c r="T183" s="24">
        <v>0</v>
      </c>
      <c r="U183" s="24">
        <v>0</v>
      </c>
      <c r="V183" s="24">
        <v>0</v>
      </c>
      <c r="W183" s="24">
        <v>0</v>
      </c>
      <c r="X183" s="24"/>
    </row>
    <row r="184" spans="1:24" x14ac:dyDescent="0.25">
      <c r="A184" s="37">
        <v>301</v>
      </c>
      <c r="B184" s="42" t="s">
        <v>80</v>
      </c>
      <c r="C184" s="24">
        <v>0</v>
      </c>
      <c r="D184" s="24">
        <v>11.686320069706653</v>
      </c>
      <c r="E184" s="24">
        <v>8.5328686223253953</v>
      </c>
      <c r="F184" s="24">
        <v>5.9359086068352553</v>
      </c>
      <c r="G184" s="24">
        <v>5.5649143189077677</v>
      </c>
      <c r="H184" s="24">
        <v>5.9359086068352553</v>
      </c>
      <c r="I184" s="24">
        <v>5.3794171749441375</v>
      </c>
      <c r="J184" s="24">
        <v>1.2984800077451837</v>
      </c>
      <c r="K184" s="24">
        <v>2.0404685835997043</v>
      </c>
      <c r="L184" s="24">
        <v>2.0404685835994769</v>
      </c>
      <c r="M184" s="24">
        <v>1.1129828637815535</v>
      </c>
      <c r="N184" s="24">
        <v>-0.74198857585429323</v>
      </c>
      <c r="O184" s="24">
        <v>-1.4839771517088138</v>
      </c>
      <c r="P184" s="24">
        <v>-1.2984800077451837</v>
      </c>
      <c r="Q184" s="24">
        <v>-2.4114628715267372</v>
      </c>
      <c r="R184" s="24">
        <v>0</v>
      </c>
      <c r="S184" s="24">
        <v>-1.1129828637815535</v>
      </c>
      <c r="T184" s="24">
        <v>-3.1534514473812578</v>
      </c>
      <c r="U184" s="24">
        <v>-1.1129828637815535</v>
      </c>
      <c r="V184" s="24">
        <v>-2.9679543034176277</v>
      </c>
      <c r="W184" s="24">
        <v>-1.8549714396358468</v>
      </c>
      <c r="X184" s="24"/>
    </row>
    <row r="185" spans="1:24" x14ac:dyDescent="0.25">
      <c r="A185" s="37">
        <v>303</v>
      </c>
      <c r="B185" s="42" t="s">
        <v>81</v>
      </c>
      <c r="C185" s="24">
        <v>0</v>
      </c>
      <c r="D185" s="24">
        <v>17.286320069706655</v>
      </c>
      <c r="E185" s="24">
        <v>14.132868622325395</v>
      </c>
      <c r="F185" s="24">
        <v>11.535908606835255</v>
      </c>
      <c r="G185" s="24">
        <v>11.164914318907767</v>
      </c>
      <c r="H185" s="24">
        <v>11.535908606835255</v>
      </c>
      <c r="I185" s="24">
        <v>5.3794171749441375</v>
      </c>
      <c r="J185" s="24">
        <v>1.2984800077451837</v>
      </c>
      <c r="K185" s="24">
        <v>2.0404685835997043</v>
      </c>
      <c r="L185" s="24">
        <v>2.0404685835994769</v>
      </c>
      <c r="M185" s="24">
        <v>1.1129828637815535</v>
      </c>
      <c r="N185" s="24">
        <v>-0.74198857585429323</v>
      </c>
      <c r="O185" s="24">
        <v>-1.4839771517088138</v>
      </c>
      <c r="P185" s="24">
        <v>-1.2984800077451837</v>
      </c>
      <c r="Q185" s="24">
        <v>-2.4114628715267372</v>
      </c>
      <c r="R185" s="24">
        <v>0</v>
      </c>
      <c r="S185" s="24">
        <v>-1.1129828637815535</v>
      </c>
      <c r="T185" s="24">
        <v>-3.1534514473812578</v>
      </c>
      <c r="U185" s="24">
        <v>-1.1129828637815535</v>
      </c>
      <c r="V185" s="24">
        <v>-2.9679543034176277</v>
      </c>
      <c r="W185" s="24">
        <v>-1.8549714396358468</v>
      </c>
      <c r="X185" s="24"/>
    </row>
    <row r="186" spans="1:24" ht="21" customHeight="1" x14ac:dyDescent="0.25">
      <c r="B186" s="42"/>
      <c r="C186" s="26"/>
      <c r="D186" s="26"/>
      <c r="E186" s="26"/>
      <c r="F186" s="26"/>
      <c r="G186" s="26"/>
      <c r="H186" s="26"/>
      <c r="I186" s="26"/>
      <c r="J186" s="26"/>
      <c r="K186" s="26"/>
      <c r="L186" s="26"/>
      <c r="M186" s="26"/>
      <c r="N186" s="26"/>
      <c r="O186" s="26"/>
      <c r="P186" s="26"/>
      <c r="Q186" s="26"/>
      <c r="R186" s="26"/>
      <c r="S186" s="26"/>
      <c r="T186" s="26"/>
      <c r="U186" s="26"/>
      <c r="V186" s="26"/>
      <c r="W186" s="26"/>
      <c r="X186" s="26"/>
    </row>
    <row r="187" spans="1:24" x14ac:dyDescent="0.25">
      <c r="A187" s="37">
        <v>330</v>
      </c>
      <c r="B187" s="42" t="s">
        <v>82</v>
      </c>
      <c r="C187" s="36">
        <v>7.0000000000000001E-3</v>
      </c>
      <c r="D187" s="36">
        <v>7.0000000000000001E-3</v>
      </c>
      <c r="E187" s="36">
        <v>7.0000000000000001E-3</v>
      </c>
      <c r="F187" s="36">
        <v>7.0000000000000001E-3</v>
      </c>
      <c r="G187" s="36">
        <v>7.0000000000000001E-3</v>
      </c>
      <c r="H187" s="36">
        <v>7.0000000000000001E-3</v>
      </c>
      <c r="I187" s="36">
        <v>7.0000000000000001E-3</v>
      </c>
      <c r="J187" s="36">
        <v>7.0000000000000001E-3</v>
      </c>
      <c r="K187" s="36">
        <v>7.0000000000000001E-3</v>
      </c>
      <c r="L187" s="36">
        <v>7.0000000000000001E-3</v>
      </c>
      <c r="M187" s="36">
        <v>7.0000000000000001E-3</v>
      </c>
      <c r="N187" s="36">
        <v>7.0000000000000001E-3</v>
      </c>
      <c r="O187" s="36">
        <v>7.0000000000000001E-3</v>
      </c>
      <c r="P187" s="36">
        <v>7.0000000000000001E-3</v>
      </c>
      <c r="Q187" s="36">
        <v>7.0000000000000001E-3</v>
      </c>
      <c r="R187" s="36">
        <v>7.0000000000000001E-3</v>
      </c>
      <c r="S187" s="36">
        <v>7.0000000000000001E-3</v>
      </c>
      <c r="T187" s="36">
        <v>7.0000000000000001E-3</v>
      </c>
      <c r="U187" s="36">
        <v>7.0000000000000001E-3</v>
      </c>
      <c r="V187" s="36">
        <v>7.0000000000000001E-3</v>
      </c>
      <c r="W187" s="36">
        <v>7.0000000000000001E-3</v>
      </c>
      <c r="X187" s="36"/>
    </row>
    <row r="188" spans="1:24" x14ac:dyDescent="0.25">
      <c r="A188" s="37">
        <v>331</v>
      </c>
      <c r="B188" s="42" t="s">
        <v>83</v>
      </c>
      <c r="C188" s="28">
        <v>164354.19</v>
      </c>
      <c r="D188" s="28">
        <v>165504.66932999998</v>
      </c>
      <c r="E188" s="28">
        <v>166663.20201530994</v>
      </c>
      <c r="F188" s="28">
        <v>167829.84442941711</v>
      </c>
      <c r="G188" s="28">
        <v>169004.65334042301</v>
      </c>
      <c r="H188" s="28">
        <v>170187.68591380597</v>
      </c>
      <c r="I188" s="28">
        <v>171378.9997152026</v>
      </c>
      <c r="J188" s="28">
        <v>172578.65271320901</v>
      </c>
      <c r="K188" s="28">
        <v>173786.70328220146</v>
      </c>
      <c r="L188" s="28">
        <v>175003.21020517685</v>
      </c>
      <c r="M188" s="28">
        <v>176228.23267661306</v>
      </c>
      <c r="N188" s="28">
        <v>177461.83030534934</v>
      </c>
      <c r="O188" s="28">
        <v>178704.06311748677</v>
      </c>
      <c r="P188" s="28">
        <v>179954.99155930916</v>
      </c>
      <c r="Q188" s="28">
        <v>181214.6765002243</v>
      </c>
      <c r="R188" s="28">
        <v>182483.17923572587</v>
      </c>
      <c r="S188" s="28">
        <v>183760.56149037593</v>
      </c>
      <c r="T188" s="28">
        <v>185046.88542080854</v>
      </c>
      <c r="U188" s="28">
        <v>186342.21361875418</v>
      </c>
      <c r="V188" s="28">
        <v>187646.60911408544</v>
      </c>
      <c r="W188" s="28">
        <v>188960.13537788403</v>
      </c>
      <c r="X188" s="28"/>
    </row>
    <row r="189" spans="1:24" x14ac:dyDescent="0.25">
      <c r="A189" s="37">
        <v>332</v>
      </c>
      <c r="B189" s="42" t="s">
        <v>84</v>
      </c>
      <c r="C189" s="28">
        <v>147000</v>
      </c>
      <c r="D189" s="28">
        <v>148028.99999999997</v>
      </c>
      <c r="E189" s="28">
        <v>149065.20299999995</v>
      </c>
      <c r="F189" s="28">
        <v>150108.65942099993</v>
      </c>
      <c r="G189" s="28">
        <v>151159.42003694692</v>
      </c>
      <c r="H189" s="28">
        <v>152217.53597720552</v>
      </c>
      <c r="I189" s="28">
        <v>153283.05872904594</v>
      </c>
      <c r="J189" s="28">
        <v>154356.04014014924</v>
      </c>
      <c r="K189" s="28">
        <v>155436.53242113028</v>
      </c>
      <c r="L189" s="28">
        <v>156524.58814807818</v>
      </c>
      <c r="M189" s="28">
        <v>157620.26026511472</v>
      </c>
      <c r="N189" s="28">
        <v>158723.6020869705</v>
      </c>
      <c r="O189" s="28">
        <v>159834.66730157926</v>
      </c>
      <c r="P189" s="28">
        <v>160953.50997269031</v>
      </c>
      <c r="Q189" s="28">
        <v>162080.18454249913</v>
      </c>
      <c r="R189" s="28">
        <v>163214.7458342966</v>
      </c>
      <c r="S189" s="28">
        <v>164357.24905513666</v>
      </c>
      <c r="T189" s="28">
        <v>165507.74979852259</v>
      </c>
      <c r="U189" s="28">
        <v>166666.30404711224</v>
      </c>
      <c r="V189" s="28">
        <v>167832.96817544202</v>
      </c>
      <c r="W189" s="28">
        <v>169007.7989526701</v>
      </c>
      <c r="X189" s="28"/>
    </row>
    <row r="190" spans="1:24" x14ac:dyDescent="0.25">
      <c r="A190" s="37">
        <v>336</v>
      </c>
      <c r="B190" s="42" t="s">
        <v>85</v>
      </c>
      <c r="C190" s="28">
        <v>106888.78311511771</v>
      </c>
      <c r="D190" s="28">
        <v>107637.00459692359</v>
      </c>
      <c r="E190" s="28">
        <v>108390.46362910193</v>
      </c>
      <c r="F190" s="28">
        <v>109149.19687450571</v>
      </c>
      <c r="G190" s="28">
        <v>109913.24125262751</v>
      </c>
      <c r="H190" s="28">
        <v>110682.63394139559</v>
      </c>
      <c r="I190" s="28">
        <v>111457.41237898542</v>
      </c>
      <c r="J190" s="28">
        <v>112237.61426563819</v>
      </c>
      <c r="K190" s="28">
        <v>113023.27756549773</v>
      </c>
      <c r="L190" s="28">
        <v>113814.44050845627</v>
      </c>
      <c r="M190" s="28">
        <v>114611.14159201534</v>
      </c>
      <c r="N190" s="28">
        <v>115413.41958315951</v>
      </c>
      <c r="O190" s="28">
        <v>116221.3135202415</v>
      </c>
      <c r="P190" s="28">
        <v>117034.86271488326</v>
      </c>
      <c r="Q190" s="28">
        <v>117854.10675388773</v>
      </c>
      <c r="R190" s="28">
        <v>118679.08550116459</v>
      </c>
      <c r="S190" s="28">
        <v>119509.83909967281</v>
      </c>
      <c r="T190" s="28">
        <v>120346.40797337038</v>
      </c>
      <c r="U190" s="28">
        <v>121188.83282918406</v>
      </c>
      <c r="V190" s="28">
        <v>122037.15465898842</v>
      </c>
      <c r="W190" s="28">
        <v>122891.4147416012</v>
      </c>
      <c r="X190" s="28"/>
    </row>
    <row r="191" spans="1:24" x14ac:dyDescent="0.25">
      <c r="B191" s="42"/>
      <c r="C191" s="26"/>
      <c r="D191" s="26"/>
      <c r="E191" s="26"/>
      <c r="F191" s="26"/>
      <c r="G191" s="26"/>
      <c r="H191" s="26"/>
      <c r="I191" s="26"/>
      <c r="J191" s="26"/>
      <c r="K191" s="26"/>
      <c r="L191" s="26"/>
      <c r="M191" s="26"/>
      <c r="N191" s="26"/>
      <c r="O191" s="26"/>
      <c r="P191" s="26"/>
      <c r="Q191" s="26"/>
      <c r="R191" s="26"/>
      <c r="S191" s="26"/>
      <c r="T191" s="26"/>
      <c r="U191" s="26"/>
      <c r="V191" s="26"/>
      <c r="W191" s="26"/>
      <c r="X191" s="26"/>
    </row>
    <row r="192" spans="1:24" x14ac:dyDescent="0.25">
      <c r="A192" s="37">
        <v>339</v>
      </c>
      <c r="B192" s="42" t="s">
        <v>86</v>
      </c>
      <c r="C192" s="24">
        <v>0</v>
      </c>
      <c r="D192" s="24">
        <v>9.9333720592506545</v>
      </c>
      <c r="E192" s="24">
        <v>7.2529383289765859</v>
      </c>
      <c r="F192" s="24">
        <v>5.1048814018783197</v>
      </c>
      <c r="G192" s="24">
        <v>4.7858263142606798</v>
      </c>
      <c r="H192" s="24">
        <v>5.1642404879466719</v>
      </c>
      <c r="I192" s="24">
        <v>4.6800929422013997</v>
      </c>
      <c r="J192" s="24">
        <v>1.1296776067383099</v>
      </c>
      <c r="K192" s="24">
        <v>1.7956123535677397</v>
      </c>
      <c r="L192" s="24">
        <v>1.7956123535675397</v>
      </c>
      <c r="M192" s="24">
        <v>0.97942492012776716</v>
      </c>
      <c r="N192" s="24">
        <v>-0.660369832510321</v>
      </c>
      <c r="O192" s="24">
        <v>-1.3207396650208443</v>
      </c>
      <c r="P192" s="24">
        <v>-1.1556472068932135</v>
      </c>
      <c r="Q192" s="24">
        <v>-2.1703165843740635</v>
      </c>
      <c r="R192" s="24">
        <v>0</v>
      </c>
      <c r="S192" s="24">
        <v>-1.0016845774033982</v>
      </c>
      <c r="T192" s="24">
        <v>-2.8381063026431321</v>
      </c>
      <c r="U192" s="24">
        <v>-1.0016845774033982</v>
      </c>
      <c r="V192" s="24">
        <v>-2.6711588730758651</v>
      </c>
      <c r="W192" s="24">
        <v>-1.6694742956722621</v>
      </c>
      <c r="X192" s="24"/>
    </row>
    <row r="193" spans="1:28" x14ac:dyDescent="0.25">
      <c r="A193" s="37">
        <v>340</v>
      </c>
      <c r="B193" s="42" t="s">
        <v>87</v>
      </c>
      <c r="C193" s="24">
        <v>0</v>
      </c>
      <c r="D193" s="24">
        <v>7.3529480104559974</v>
      </c>
      <c r="E193" s="24">
        <v>6.8799302933488091</v>
      </c>
      <c r="F193" s="24">
        <v>6.4310272049569353</v>
      </c>
      <c r="G193" s="24">
        <v>6.3790880046470875</v>
      </c>
      <c r="H193" s="24">
        <v>6.3716681188885831</v>
      </c>
      <c r="I193" s="24">
        <v>0.69932423274273792</v>
      </c>
      <c r="J193" s="24">
        <v>0.16880240100687388</v>
      </c>
      <c r="K193" s="24">
        <v>0.24485623003196452</v>
      </c>
      <c r="L193" s="24">
        <v>0.24485623003193724</v>
      </c>
      <c r="M193" s="24">
        <v>0.13355794365378643</v>
      </c>
      <c r="N193" s="24">
        <v>-8.1618743343972261E-2</v>
      </c>
      <c r="O193" s="24">
        <v>-0.16323748668796953</v>
      </c>
      <c r="P193" s="24">
        <v>-0.1428328008519702</v>
      </c>
      <c r="Q193" s="24">
        <v>-0.24114628715267372</v>
      </c>
      <c r="R193" s="24">
        <v>0</v>
      </c>
      <c r="S193" s="24">
        <v>-0.11129828637815535</v>
      </c>
      <c r="T193" s="24">
        <v>-0.3153451447381258</v>
      </c>
      <c r="U193" s="24">
        <v>-0.11129828637815535</v>
      </c>
      <c r="V193" s="24">
        <v>-0.29679543034176276</v>
      </c>
      <c r="W193" s="24">
        <v>-0.18549714396358469</v>
      </c>
      <c r="X193" s="24"/>
    </row>
    <row r="194" spans="1:28" x14ac:dyDescent="0.25">
      <c r="B194" s="42"/>
      <c r="C194" s="26"/>
      <c r="D194" s="26"/>
      <c r="E194" s="26"/>
      <c r="F194" s="26"/>
      <c r="G194" s="26"/>
      <c r="H194" s="26"/>
      <c r="I194" s="26"/>
      <c r="J194" s="26"/>
      <c r="K194" s="26"/>
      <c r="L194" s="26"/>
      <c r="M194" s="26"/>
      <c r="N194" s="26"/>
      <c r="O194" s="26"/>
      <c r="P194" s="26"/>
      <c r="Q194" s="26"/>
      <c r="R194" s="26"/>
      <c r="S194" s="26"/>
      <c r="T194" s="26"/>
      <c r="U194" s="26"/>
      <c r="V194" s="26"/>
      <c r="W194" s="26"/>
      <c r="X194" s="26"/>
    </row>
    <row r="195" spans="1:28" x14ac:dyDescent="0.25">
      <c r="A195" s="37">
        <v>366</v>
      </c>
      <c r="B195" s="42" t="s">
        <v>88</v>
      </c>
      <c r="C195" s="36">
        <v>7.0000000000000001E-3</v>
      </c>
      <c r="D195" s="36">
        <v>7.0000000000000001E-3</v>
      </c>
      <c r="E195" s="36">
        <v>7.0000000000000001E-3</v>
      </c>
      <c r="F195" s="36">
        <v>7.0000000000000001E-3</v>
      </c>
      <c r="G195" s="36">
        <v>7.0000000000000001E-3</v>
      </c>
      <c r="H195" s="36">
        <v>7.0000000000000001E-3</v>
      </c>
      <c r="I195" s="36">
        <v>7.0000000000000001E-3</v>
      </c>
      <c r="J195" s="36">
        <v>7.0000000000000001E-3</v>
      </c>
      <c r="K195" s="36">
        <v>7.0000000000000001E-3</v>
      </c>
      <c r="L195" s="36">
        <v>7.0000000000000001E-3</v>
      </c>
      <c r="M195" s="36">
        <v>7.0000000000000001E-3</v>
      </c>
      <c r="N195" s="36">
        <v>7.0000000000000001E-3</v>
      </c>
      <c r="O195" s="36">
        <v>7.0000000000000001E-3</v>
      </c>
      <c r="P195" s="36">
        <v>7.0000000000000001E-3</v>
      </c>
      <c r="Q195" s="36">
        <v>7.0000000000000001E-3</v>
      </c>
      <c r="R195" s="36">
        <v>7.0000000000000001E-3</v>
      </c>
      <c r="S195" s="36">
        <v>7.0000000000000001E-3</v>
      </c>
      <c r="T195" s="36">
        <v>7.0000000000000001E-3</v>
      </c>
      <c r="U195" s="36">
        <v>7.0000000000000001E-3</v>
      </c>
      <c r="V195" s="36">
        <v>7.0000000000000001E-3</v>
      </c>
      <c r="W195" s="36">
        <v>7.0000000000000001E-3</v>
      </c>
      <c r="X195" s="36"/>
    </row>
    <row r="196" spans="1:28" x14ac:dyDescent="0.25">
      <c r="A196" s="37">
        <v>368</v>
      </c>
      <c r="B196" s="42" t="s">
        <v>89</v>
      </c>
      <c r="C196" s="28">
        <v>122.30769230769231</v>
      </c>
      <c r="D196" s="28">
        <v>123.16384615384614</v>
      </c>
      <c r="E196" s="28">
        <v>124.02599307692304</v>
      </c>
      <c r="F196" s="28">
        <v>124.89417502846149</v>
      </c>
      <c r="G196" s="28">
        <v>125.7684342536607</v>
      </c>
      <c r="H196" s="28">
        <v>126.64881329343632</v>
      </c>
      <c r="I196" s="28">
        <v>127.53535498649036</v>
      </c>
      <c r="J196" s="28">
        <v>128.42810247139579</v>
      </c>
      <c r="K196" s="28">
        <v>129.32709918869554</v>
      </c>
      <c r="L196" s="28">
        <v>130.2323888830164</v>
      </c>
      <c r="M196" s="28">
        <v>131.1440156051975</v>
      </c>
      <c r="N196" s="28">
        <v>132.06202371443388</v>
      </c>
      <c r="O196" s="28">
        <v>132.9864578804349</v>
      </c>
      <c r="P196" s="28">
        <v>133.91736308559794</v>
      </c>
      <c r="Q196" s="28">
        <v>134.85478462719712</v>
      </c>
      <c r="R196" s="28">
        <v>135.79876811958749</v>
      </c>
      <c r="S196" s="28">
        <v>136.7493594964246</v>
      </c>
      <c r="T196" s="28">
        <v>137.70660501289956</v>
      </c>
      <c r="U196" s="28">
        <v>138.67055124798983</v>
      </c>
      <c r="V196" s="28">
        <v>139.64124510672576</v>
      </c>
      <c r="W196" s="28">
        <v>140.61873382247282</v>
      </c>
      <c r="X196" s="28"/>
    </row>
    <row r="197" spans="1:28" x14ac:dyDescent="0.25">
      <c r="A197" s="37">
        <v>369</v>
      </c>
      <c r="B197" s="42" t="s">
        <v>90</v>
      </c>
      <c r="C197" s="28">
        <v>110.76923076923077</v>
      </c>
      <c r="D197" s="28">
        <v>111.54461538461538</v>
      </c>
      <c r="E197" s="28">
        <v>112.32542769230768</v>
      </c>
      <c r="F197" s="28">
        <v>113.11170568615383</v>
      </c>
      <c r="G197" s="28">
        <v>113.90348762595688</v>
      </c>
      <c r="H197" s="28">
        <v>114.70081203933857</v>
      </c>
      <c r="I197" s="28">
        <v>115.50371772361393</v>
      </c>
      <c r="J197" s="28">
        <v>116.31224374767922</v>
      </c>
      <c r="K197" s="28">
        <v>117.12642945391296</v>
      </c>
      <c r="L197" s="28">
        <v>117.94631446009033</v>
      </c>
      <c r="M197" s="28">
        <v>118.77193866131095</v>
      </c>
      <c r="N197" s="28">
        <v>119.60334223194012</v>
      </c>
      <c r="O197" s="28">
        <v>120.44056562756369</v>
      </c>
      <c r="P197" s="28">
        <v>121.28364958695661</v>
      </c>
      <c r="Q197" s="28">
        <v>122.1326351340653</v>
      </c>
      <c r="R197" s="28">
        <v>122.98756358000374</v>
      </c>
      <c r="S197" s="28">
        <v>123.84847652506375</v>
      </c>
      <c r="T197" s="28">
        <v>124.71541586073918</v>
      </c>
      <c r="U197" s="28">
        <v>125.58842377176434</v>
      </c>
      <c r="V197" s="28">
        <v>126.46754273816667</v>
      </c>
      <c r="W197" s="28">
        <v>127.35281553733383</v>
      </c>
      <c r="X197" s="28"/>
    </row>
    <row r="198" spans="1:28" x14ac:dyDescent="0.25">
      <c r="A198" s="37">
        <v>370</v>
      </c>
      <c r="B198" s="42" t="s">
        <v>91</v>
      </c>
      <c r="C198" s="28">
        <v>6360</v>
      </c>
      <c r="D198" s="28">
        <v>6404.5199999999995</v>
      </c>
      <c r="E198" s="28">
        <v>6449.351639999998</v>
      </c>
      <c r="F198" s="28">
        <v>6494.4971014799976</v>
      </c>
      <c r="G198" s="28">
        <v>6539.9585811903562</v>
      </c>
      <c r="H198" s="28">
        <v>6585.7382912586891</v>
      </c>
      <c r="I198" s="28">
        <v>6631.838459297499</v>
      </c>
      <c r="J198" s="28">
        <v>6678.2613285125808</v>
      </c>
      <c r="K198" s="28">
        <v>6725.0091578121683</v>
      </c>
      <c r="L198" s="28">
        <v>6772.0842219168526</v>
      </c>
      <c r="M198" s="28">
        <v>6819.4888114702699</v>
      </c>
      <c r="N198" s="28">
        <v>6867.2252331505615</v>
      </c>
      <c r="O198" s="28">
        <v>6915.2958097826149</v>
      </c>
      <c r="P198" s="28">
        <v>6963.7028804510928</v>
      </c>
      <c r="Q198" s="28">
        <v>7012.4488006142501</v>
      </c>
      <c r="R198" s="28">
        <v>7061.5359422185493</v>
      </c>
      <c r="S198" s="28">
        <v>7110.966693814079</v>
      </c>
      <c r="T198" s="28">
        <v>7160.7434606707775</v>
      </c>
      <c r="U198" s="28">
        <v>7210.8686648954717</v>
      </c>
      <c r="V198" s="28">
        <v>7261.3447455497399</v>
      </c>
      <c r="W198" s="28">
        <v>7312.1741587685865</v>
      </c>
      <c r="X198" s="28"/>
    </row>
    <row r="199" spans="1:28" x14ac:dyDescent="0.25">
      <c r="B199" s="42"/>
      <c r="C199" s="26"/>
      <c r="D199" s="26"/>
      <c r="E199" s="26"/>
      <c r="F199" s="26"/>
      <c r="G199" s="26"/>
      <c r="H199" s="26"/>
      <c r="I199" s="26"/>
      <c r="J199" s="26"/>
      <c r="K199" s="26"/>
      <c r="L199" s="26"/>
      <c r="M199" s="26"/>
      <c r="N199" s="26"/>
      <c r="O199" s="26"/>
      <c r="P199" s="26"/>
      <c r="Q199" s="26"/>
      <c r="R199" s="26"/>
      <c r="S199" s="26"/>
      <c r="T199" s="26"/>
      <c r="U199" s="26"/>
      <c r="V199" s="26"/>
      <c r="W199" s="26"/>
      <c r="X199" s="26"/>
      <c r="Y199" s="21" t="s">
        <v>71</v>
      </c>
      <c r="Z199" s="21" t="s">
        <v>72</v>
      </c>
      <c r="AA199" s="73" t="s">
        <v>184</v>
      </c>
      <c r="AB199" s="73" t="s">
        <v>185</v>
      </c>
    </row>
    <row r="200" spans="1:28" x14ac:dyDescent="0.25">
      <c r="A200" s="37">
        <v>380</v>
      </c>
      <c r="B200" s="42" t="s">
        <v>37</v>
      </c>
      <c r="C200" s="24">
        <v>0</v>
      </c>
      <c r="D200" s="24">
        <v>6.7686320069706651</v>
      </c>
      <c r="E200" s="24">
        <v>6.4532868622325372</v>
      </c>
      <c r="F200" s="24">
        <v>6.1935908606835248</v>
      </c>
      <c r="G200" s="24">
        <v>6.1564914318907764</v>
      </c>
      <c r="H200" s="24">
        <v>6.1935908606835257</v>
      </c>
      <c r="I200" s="24">
        <v>0.53794171749441322</v>
      </c>
      <c r="J200" s="24">
        <v>0.12984800077451841</v>
      </c>
      <c r="K200" s="24">
        <v>0.20404685835997038</v>
      </c>
      <c r="L200" s="24">
        <v>0.20404685835994774</v>
      </c>
      <c r="M200" s="24">
        <v>0.11129828637815531</v>
      </c>
      <c r="N200" s="24">
        <v>-7.4198857585429323E-2</v>
      </c>
      <c r="O200" s="24">
        <v>-0.14839771517088129</v>
      </c>
      <c r="P200" s="24">
        <v>-0.12984800077451841</v>
      </c>
      <c r="Q200" s="24">
        <v>-0.24114628715267372</v>
      </c>
      <c r="R200" s="24">
        <v>0</v>
      </c>
      <c r="S200" s="24">
        <v>-0.11129828637815531</v>
      </c>
      <c r="T200" s="24">
        <v>-0.31534514473812547</v>
      </c>
      <c r="U200" s="24">
        <v>-0.11129828637815531</v>
      </c>
      <c r="V200" s="24">
        <v>-0.29679543034176259</v>
      </c>
      <c r="W200" s="24">
        <v>-0.18549714396358463</v>
      </c>
      <c r="X200" s="24"/>
      <c r="Y200" s="30">
        <f>SUM(D200:H200)</f>
        <v>31.765592022461032</v>
      </c>
      <c r="Z200" s="30">
        <f>SUM(I200:M200)</f>
        <v>1.1871817213670051</v>
      </c>
      <c r="AA200" s="30">
        <f>SUM(O200:S200)</f>
        <v>-0.63069028947622874</v>
      </c>
      <c r="AB200" s="30">
        <f>SUM(S200:W200)</f>
        <v>-1.0202342917997833</v>
      </c>
    </row>
    <row r="201" spans="1:28" x14ac:dyDescent="0.25">
      <c r="A201" s="37">
        <v>381</v>
      </c>
      <c r="B201" s="42" t="s">
        <v>75</v>
      </c>
      <c r="C201" s="24">
        <v>0</v>
      </c>
      <c r="D201" s="24">
        <v>0.23372640139413306</v>
      </c>
      <c r="E201" s="24">
        <v>8.5328686223253958E-2</v>
      </c>
      <c r="F201" s="24">
        <v>5.9359086068352551E-2</v>
      </c>
      <c r="G201" s="24">
        <v>5.5649143189077675E-2</v>
      </c>
      <c r="H201" s="24">
        <v>0</v>
      </c>
      <c r="I201" s="24">
        <v>0</v>
      </c>
      <c r="J201" s="24">
        <v>0</v>
      </c>
      <c r="K201" s="24">
        <v>0</v>
      </c>
      <c r="L201" s="24">
        <v>0</v>
      </c>
      <c r="M201" s="24">
        <v>0</v>
      </c>
      <c r="N201" s="24">
        <v>0</v>
      </c>
      <c r="O201" s="24">
        <v>0</v>
      </c>
      <c r="P201" s="24">
        <v>0</v>
      </c>
      <c r="Q201" s="24">
        <v>0</v>
      </c>
      <c r="R201" s="24">
        <v>0</v>
      </c>
      <c r="S201" s="24">
        <v>0</v>
      </c>
      <c r="T201" s="24">
        <v>0</v>
      </c>
      <c r="U201" s="24">
        <v>0</v>
      </c>
      <c r="V201" s="24">
        <v>0</v>
      </c>
      <c r="W201" s="24">
        <v>0</v>
      </c>
      <c r="X201" s="24"/>
      <c r="Y201" s="30">
        <f t="shared" ref="Y201:Y203" si="36">SUM(D201:H201)</f>
        <v>0.4340633168748172</v>
      </c>
      <c r="Z201" s="30">
        <f t="shared" ref="Z201:Z203" si="37">SUM(I201:M201)</f>
        <v>0</v>
      </c>
      <c r="AA201" s="30">
        <f t="shared" ref="AA201:AA203" si="38">SUM(O201:S201)</f>
        <v>0</v>
      </c>
      <c r="AB201" s="30">
        <f t="shared" ref="AB201:AB203" si="39">SUM(S201:W201)</f>
        <v>0</v>
      </c>
    </row>
    <row r="202" spans="1:28" x14ac:dyDescent="0.25">
      <c r="A202" s="37">
        <v>382</v>
      </c>
      <c r="B202" s="42" t="s">
        <v>76</v>
      </c>
      <c r="C202" s="24">
        <v>0</v>
      </c>
      <c r="D202" s="24">
        <v>4.3239384257914635</v>
      </c>
      <c r="E202" s="24">
        <v>3.2424900764836506</v>
      </c>
      <c r="F202" s="24">
        <v>2.2200298189563852</v>
      </c>
      <c r="G202" s="24">
        <v>2.0812779552715059</v>
      </c>
      <c r="H202" s="24">
        <v>2.243773453383727</v>
      </c>
      <c r="I202" s="24">
        <v>2.0334196921288847</v>
      </c>
      <c r="J202" s="24">
        <v>0.49082544292767938</v>
      </c>
      <c r="K202" s="24">
        <v>0.75905431309909011</v>
      </c>
      <c r="L202" s="24">
        <v>0.75905431309900551</v>
      </c>
      <c r="M202" s="24">
        <v>0.41402962532673793</v>
      </c>
      <c r="N202" s="24">
        <v>-0.27156781876267133</v>
      </c>
      <c r="O202" s="24">
        <v>-0.54313563752542604</v>
      </c>
      <c r="P202" s="24">
        <v>-0.47524368283473717</v>
      </c>
      <c r="Q202" s="24">
        <v>-0.8681266337496254</v>
      </c>
      <c r="R202" s="24">
        <v>0</v>
      </c>
      <c r="S202" s="24">
        <v>-0.40067383096135933</v>
      </c>
      <c r="T202" s="24">
        <v>-1.135242521057253</v>
      </c>
      <c r="U202" s="24">
        <v>-0.40067383096135933</v>
      </c>
      <c r="V202" s="24">
        <v>-1.068463549230346</v>
      </c>
      <c r="W202" s="24">
        <v>-0.66778971826890499</v>
      </c>
      <c r="X202" s="24"/>
      <c r="Y202" s="30">
        <f t="shared" si="36"/>
        <v>14.111509729886734</v>
      </c>
      <c r="Z202" s="30">
        <f t="shared" si="37"/>
        <v>4.4563833865813978</v>
      </c>
      <c r="AA202" s="30">
        <f t="shared" si="38"/>
        <v>-2.2871797850711477</v>
      </c>
      <c r="AB202" s="30">
        <f t="shared" si="39"/>
        <v>-3.6728434504792222</v>
      </c>
    </row>
    <row r="203" spans="1:28" x14ac:dyDescent="0.25">
      <c r="A203" s="37">
        <v>383</v>
      </c>
      <c r="B203" s="42" t="s">
        <v>40</v>
      </c>
      <c r="C203" s="24">
        <v>0</v>
      </c>
      <c r="D203" s="24">
        <v>5.9600232355503922</v>
      </c>
      <c r="E203" s="24">
        <v>4.3517629973859515</v>
      </c>
      <c r="F203" s="24">
        <v>3.0629288411269919</v>
      </c>
      <c r="G203" s="24">
        <v>2.8714957885564076</v>
      </c>
      <c r="H203" s="24">
        <v>3.0985442927680031</v>
      </c>
      <c r="I203" s="24">
        <v>2.8080557653208396</v>
      </c>
      <c r="J203" s="24">
        <v>0.67780656404298589</v>
      </c>
      <c r="K203" s="24">
        <v>1.0773674121406438</v>
      </c>
      <c r="L203" s="24">
        <v>1.0773674121405237</v>
      </c>
      <c r="M203" s="24">
        <v>0.5876549520766603</v>
      </c>
      <c r="N203" s="24">
        <v>-0.39622189950619258</v>
      </c>
      <c r="O203" s="24">
        <v>-0.7924437990125065</v>
      </c>
      <c r="P203" s="24">
        <v>-0.6933883241359281</v>
      </c>
      <c r="Q203" s="24">
        <v>-1.3021899506244381</v>
      </c>
      <c r="R203" s="24">
        <v>0</v>
      </c>
      <c r="S203" s="24">
        <v>-0.60101074644203889</v>
      </c>
      <c r="T203" s="24">
        <v>-1.7028637815858791</v>
      </c>
      <c r="U203" s="24">
        <v>-0.60101074644203889</v>
      </c>
      <c r="V203" s="24">
        <v>-1.602695323845519</v>
      </c>
      <c r="W203" s="24">
        <v>-1.0016845774033571</v>
      </c>
      <c r="X203" s="24"/>
      <c r="Y203" s="30">
        <f t="shared" si="36"/>
        <v>19.344755155387748</v>
      </c>
      <c r="Z203" s="30">
        <f t="shared" si="37"/>
        <v>6.2282521057216531</v>
      </c>
      <c r="AA203" s="30">
        <f t="shared" si="38"/>
        <v>-3.3890328202149118</v>
      </c>
      <c r="AB203" s="30">
        <f t="shared" si="39"/>
        <v>-5.5092651757188333</v>
      </c>
    </row>
    <row r="205" spans="1:28" x14ac:dyDescent="0.25">
      <c r="A205" s="37">
        <v>1</v>
      </c>
      <c r="B205" s="42" t="s">
        <v>135</v>
      </c>
      <c r="C205" s="42" t="s">
        <v>109</v>
      </c>
      <c r="D205" s="42"/>
      <c r="E205" s="42"/>
      <c r="F205" s="42"/>
      <c r="G205" s="42"/>
      <c r="H205" s="42"/>
      <c r="I205" s="42"/>
      <c r="J205" s="42"/>
      <c r="K205" s="42"/>
      <c r="L205" s="42"/>
      <c r="M205" s="42"/>
      <c r="N205" s="42"/>
      <c r="O205" s="42"/>
      <c r="P205" s="42"/>
      <c r="Q205" s="42"/>
      <c r="R205" s="42"/>
      <c r="S205" s="42"/>
      <c r="T205" s="42"/>
      <c r="U205" s="42"/>
      <c r="V205" s="42"/>
      <c r="W205" s="42"/>
      <c r="X205" s="42"/>
    </row>
    <row r="206" spans="1:28" x14ac:dyDescent="0.25">
      <c r="A206" s="37">
        <v>283</v>
      </c>
      <c r="B206" s="42" t="s">
        <v>73</v>
      </c>
      <c r="C206" s="42">
        <v>2020</v>
      </c>
      <c r="D206" s="42">
        <v>2021</v>
      </c>
      <c r="E206" s="42">
        <v>2022</v>
      </c>
      <c r="F206" s="42">
        <v>2023</v>
      </c>
      <c r="G206" s="42">
        <v>2024</v>
      </c>
      <c r="H206" s="42">
        <v>2025</v>
      </c>
      <c r="I206" s="42">
        <v>2026</v>
      </c>
      <c r="J206" s="42">
        <v>2027</v>
      </c>
      <c r="K206" s="42">
        <v>2028</v>
      </c>
      <c r="L206" s="42">
        <v>2029</v>
      </c>
      <c r="M206" s="42">
        <v>2030</v>
      </c>
      <c r="N206" s="42">
        <v>2031</v>
      </c>
      <c r="O206" s="42">
        <v>2032</v>
      </c>
      <c r="P206" s="42">
        <v>2033</v>
      </c>
      <c r="Q206" s="42">
        <v>2034</v>
      </c>
      <c r="R206" s="42">
        <v>2035</v>
      </c>
      <c r="S206" s="42">
        <v>2036</v>
      </c>
      <c r="T206" s="42">
        <v>2037</v>
      </c>
      <c r="U206" s="42">
        <v>2038</v>
      </c>
      <c r="V206" s="42">
        <v>2039</v>
      </c>
      <c r="W206" s="42">
        <v>2040</v>
      </c>
      <c r="X206" s="42"/>
    </row>
    <row r="207" spans="1:28" x14ac:dyDescent="0.25">
      <c r="A207" s="37">
        <v>285</v>
      </c>
      <c r="B207" s="42" t="s">
        <v>74</v>
      </c>
      <c r="C207" s="24">
        <v>0</v>
      </c>
      <c r="D207" s="24">
        <v>899.90851002033105</v>
      </c>
      <c r="E207" s="24">
        <v>905.30641882079578</v>
      </c>
      <c r="F207" s="24">
        <v>909.24774905605568</v>
      </c>
      <c r="G207" s="24">
        <v>911.98954400232344</v>
      </c>
      <c r="H207" s="24">
        <v>914.55997676444952</v>
      </c>
      <c r="I207" s="24">
        <v>917.30177171071728</v>
      </c>
      <c r="J207" s="24">
        <v>919.78652338077256</v>
      </c>
      <c r="K207" s="24">
        <v>920.38629102526863</v>
      </c>
      <c r="L207" s="24">
        <v>921.32878303804819</v>
      </c>
      <c r="M207" s="24">
        <v>922.27127505082774</v>
      </c>
      <c r="N207" s="24">
        <v>922.78536160325291</v>
      </c>
      <c r="O207" s="24">
        <v>922.44263723496942</v>
      </c>
      <c r="P207" s="24">
        <v>921.75718849840246</v>
      </c>
      <c r="Q207" s="24">
        <v>921.15742085390639</v>
      </c>
      <c r="R207" s="24">
        <v>920.04356665698515</v>
      </c>
      <c r="S207" s="24">
        <v>920.04356665698515</v>
      </c>
      <c r="T207" s="24">
        <v>919.52948010455987</v>
      </c>
      <c r="U207" s="24">
        <v>918.07290153935514</v>
      </c>
      <c r="V207" s="24">
        <v>917.55881498692997</v>
      </c>
      <c r="W207" s="24">
        <v>916.18791751379604</v>
      </c>
      <c r="X207" s="24"/>
    </row>
    <row r="208" spans="1:28" x14ac:dyDescent="0.25">
      <c r="A208" s="37">
        <v>287</v>
      </c>
      <c r="B208" s="42" t="s">
        <v>74</v>
      </c>
      <c r="C208" s="24">
        <v>0</v>
      </c>
      <c r="D208" s="24">
        <v>899.90851002033105</v>
      </c>
      <c r="E208" s="24">
        <v>905.30641882079578</v>
      </c>
      <c r="F208" s="24">
        <v>909.24774905605568</v>
      </c>
      <c r="G208" s="24">
        <v>911.98954400232344</v>
      </c>
      <c r="H208" s="24">
        <v>914.55997676444952</v>
      </c>
      <c r="I208" s="24">
        <v>917.30177171071728</v>
      </c>
      <c r="J208" s="24">
        <v>919.78652338077256</v>
      </c>
      <c r="K208" s="24">
        <v>920.38629102526863</v>
      </c>
      <c r="L208" s="24">
        <v>921.32878303804819</v>
      </c>
      <c r="M208" s="24">
        <v>922.27127505082774</v>
      </c>
      <c r="N208" s="24">
        <v>922.78536160325291</v>
      </c>
      <c r="O208" s="24">
        <v>922.44263723496942</v>
      </c>
      <c r="P208" s="24">
        <v>921.75718849840246</v>
      </c>
      <c r="Q208" s="24">
        <v>921.15742085390639</v>
      </c>
      <c r="R208" s="24">
        <v>920.04356665698515</v>
      </c>
      <c r="S208" s="24">
        <v>920.04356665698515</v>
      </c>
      <c r="T208" s="24">
        <v>919.52948010455987</v>
      </c>
      <c r="U208" s="24">
        <v>918.07290153935514</v>
      </c>
      <c r="V208" s="24">
        <v>917.55881498692997</v>
      </c>
      <c r="W208" s="24">
        <v>916.18791751379604</v>
      </c>
      <c r="X208" s="24"/>
    </row>
    <row r="209" spans="1:24" x14ac:dyDescent="0.25">
      <c r="A209" s="37">
        <v>289</v>
      </c>
      <c r="B209" s="42" t="s">
        <v>77</v>
      </c>
      <c r="C209" s="24">
        <v>0</v>
      </c>
      <c r="D209" s="24">
        <v>5.3979088004647338</v>
      </c>
      <c r="E209" s="24">
        <v>3.9413302352598976</v>
      </c>
      <c r="F209" s="24">
        <v>2.7417949462677598</v>
      </c>
      <c r="G209" s="24">
        <v>2.5704327621260745</v>
      </c>
      <c r="H209" s="24">
        <v>2.7417949462677598</v>
      </c>
      <c r="I209" s="24">
        <v>2.4847516700552887</v>
      </c>
      <c r="J209" s="24">
        <v>0.5997676444960689</v>
      </c>
      <c r="K209" s="24">
        <v>0.94249201277955308</v>
      </c>
      <c r="L209" s="24">
        <v>0.94249201277955308</v>
      </c>
      <c r="M209" s="24">
        <v>0.51408655242516943</v>
      </c>
      <c r="N209" s="24">
        <v>-0.34272436828348418</v>
      </c>
      <c r="O209" s="24">
        <v>-0.68544873656696836</v>
      </c>
      <c r="P209" s="24">
        <v>-0.5997676444960689</v>
      </c>
      <c r="Q209" s="24">
        <v>-1.1138541969212383</v>
      </c>
      <c r="R209" s="24">
        <v>0</v>
      </c>
      <c r="S209" s="24">
        <v>-0.51408655242528312</v>
      </c>
      <c r="T209" s="24">
        <v>-1.4565785652047225</v>
      </c>
      <c r="U209" s="24">
        <v>-0.51408655242516943</v>
      </c>
      <c r="V209" s="24">
        <v>-1.3708974731339367</v>
      </c>
      <c r="W209" s="24">
        <v>-0.85681092070865361</v>
      </c>
      <c r="X209" s="24"/>
    </row>
    <row r="210" spans="1:24" x14ac:dyDescent="0.25">
      <c r="A210" s="37">
        <v>299</v>
      </c>
      <c r="B210" s="42" t="s">
        <v>78</v>
      </c>
      <c r="C210" s="24">
        <v>0</v>
      </c>
      <c r="D210" s="24">
        <v>2</v>
      </c>
      <c r="E210" s="24">
        <v>2</v>
      </c>
      <c r="F210" s="24">
        <v>2</v>
      </c>
      <c r="G210" s="24">
        <v>2</v>
      </c>
      <c r="H210" s="24">
        <v>2</v>
      </c>
      <c r="I210" s="24">
        <v>0</v>
      </c>
      <c r="J210" s="24">
        <v>0</v>
      </c>
      <c r="K210" s="24">
        <v>0</v>
      </c>
      <c r="L210" s="24">
        <v>0</v>
      </c>
      <c r="M210" s="24">
        <v>0</v>
      </c>
      <c r="N210" s="24">
        <v>0</v>
      </c>
      <c r="O210" s="24">
        <v>0</v>
      </c>
      <c r="P210" s="24">
        <v>0</v>
      </c>
      <c r="Q210" s="24">
        <v>0</v>
      </c>
      <c r="R210" s="24">
        <v>0</v>
      </c>
      <c r="S210" s="24">
        <v>0</v>
      </c>
      <c r="T210" s="24">
        <v>0</v>
      </c>
      <c r="U210" s="24">
        <v>0</v>
      </c>
      <c r="V210" s="24">
        <v>0</v>
      </c>
      <c r="W210" s="24">
        <v>0</v>
      </c>
      <c r="X210" s="24"/>
    </row>
    <row r="211" spans="1:24" x14ac:dyDescent="0.25">
      <c r="A211" s="37">
        <v>301</v>
      </c>
      <c r="B211" s="42" t="s">
        <v>80</v>
      </c>
      <c r="C211" s="24">
        <v>0</v>
      </c>
      <c r="D211" s="24">
        <v>5.3979088004647338</v>
      </c>
      <c r="E211" s="24">
        <v>3.9413302352598976</v>
      </c>
      <c r="F211" s="24">
        <v>2.7417949462677598</v>
      </c>
      <c r="G211" s="24">
        <v>2.5704327621260745</v>
      </c>
      <c r="H211" s="24">
        <v>2.7417949462677598</v>
      </c>
      <c r="I211" s="24">
        <v>2.4847516700552887</v>
      </c>
      <c r="J211" s="24">
        <v>0.5997676444960689</v>
      </c>
      <c r="K211" s="24">
        <v>0.94249201277955308</v>
      </c>
      <c r="L211" s="24">
        <v>0.94249201277955308</v>
      </c>
      <c r="M211" s="24">
        <v>0.51408655242516943</v>
      </c>
      <c r="N211" s="24">
        <v>-0.34272436828348418</v>
      </c>
      <c r="O211" s="24">
        <v>-0.68544873656696836</v>
      </c>
      <c r="P211" s="24">
        <v>-0.5997676444960689</v>
      </c>
      <c r="Q211" s="24">
        <v>-1.1138541969212383</v>
      </c>
      <c r="R211" s="24">
        <v>0</v>
      </c>
      <c r="S211" s="24">
        <v>-0.51408655242528312</v>
      </c>
      <c r="T211" s="24">
        <v>-1.4565785652047225</v>
      </c>
      <c r="U211" s="24">
        <v>-0.51408655242516943</v>
      </c>
      <c r="V211" s="24">
        <v>-1.3708974731339367</v>
      </c>
      <c r="W211" s="24">
        <v>-0.85681092070865361</v>
      </c>
      <c r="X211" s="24"/>
    </row>
    <row r="212" spans="1:24" x14ac:dyDescent="0.25">
      <c r="A212" s="37">
        <v>303</v>
      </c>
      <c r="B212" s="42" t="s">
        <v>81</v>
      </c>
      <c r="C212" s="24">
        <v>0</v>
      </c>
      <c r="D212" s="24">
        <v>5.9979088004647334</v>
      </c>
      <c r="E212" s="24">
        <v>4.5413302352598972</v>
      </c>
      <c r="F212" s="24">
        <v>3.3417949462677599</v>
      </c>
      <c r="G212" s="24">
        <v>3.1704327621260746</v>
      </c>
      <c r="H212" s="24">
        <v>3.3417949462677599</v>
      </c>
      <c r="I212" s="24">
        <v>2.4847516700552887</v>
      </c>
      <c r="J212" s="24">
        <v>0.5997676444960689</v>
      </c>
      <c r="K212" s="24">
        <v>0.94249201277955308</v>
      </c>
      <c r="L212" s="24">
        <v>0.94249201277955308</v>
      </c>
      <c r="M212" s="24">
        <v>0.51408655242516943</v>
      </c>
      <c r="N212" s="24">
        <v>-0.34272436828348418</v>
      </c>
      <c r="O212" s="24">
        <v>-0.68544873656696836</v>
      </c>
      <c r="P212" s="24">
        <v>-0.5997676444960689</v>
      </c>
      <c r="Q212" s="24">
        <v>-1.1138541969212383</v>
      </c>
      <c r="R212" s="24">
        <v>0</v>
      </c>
      <c r="S212" s="24">
        <v>-0.51408655242528312</v>
      </c>
      <c r="T212" s="24">
        <v>-1.4565785652047225</v>
      </c>
      <c r="U212" s="24">
        <v>-0.51408655242516943</v>
      </c>
      <c r="V212" s="24">
        <v>-1.3708974731339367</v>
      </c>
      <c r="W212" s="24">
        <v>-0.85681092070865361</v>
      </c>
      <c r="X212" s="24"/>
    </row>
    <row r="213" spans="1:24" x14ac:dyDescent="0.25">
      <c r="B213" s="42"/>
      <c r="C213" s="26"/>
      <c r="D213" s="26"/>
      <c r="E213" s="26"/>
      <c r="F213" s="26"/>
      <c r="G213" s="26"/>
      <c r="H213" s="26"/>
      <c r="I213" s="26"/>
      <c r="J213" s="26"/>
      <c r="K213" s="26"/>
      <c r="L213" s="26"/>
      <c r="M213" s="26"/>
      <c r="N213" s="26"/>
      <c r="O213" s="26"/>
      <c r="P213" s="26"/>
      <c r="Q213" s="26"/>
      <c r="R213" s="26"/>
      <c r="S213" s="26"/>
      <c r="T213" s="26"/>
      <c r="U213" s="26"/>
      <c r="V213" s="26"/>
      <c r="W213" s="26"/>
      <c r="X213" s="26"/>
    </row>
    <row r="214" spans="1:24" x14ac:dyDescent="0.25">
      <c r="A214" s="37">
        <v>330</v>
      </c>
      <c r="B214" s="42" t="s">
        <v>82</v>
      </c>
      <c r="C214" s="36">
        <v>7.0000000000000001E-3</v>
      </c>
      <c r="D214" s="36">
        <v>7.0000000000000001E-3</v>
      </c>
      <c r="E214" s="36">
        <v>7.0000000000000001E-3</v>
      </c>
      <c r="F214" s="36">
        <v>7.0000000000000001E-3</v>
      </c>
      <c r="G214" s="36">
        <v>7.0000000000000001E-3</v>
      </c>
      <c r="H214" s="36">
        <v>7.0000000000000001E-3</v>
      </c>
      <c r="I214" s="36">
        <v>7.0000000000000001E-3</v>
      </c>
      <c r="J214" s="36">
        <v>7.0000000000000001E-3</v>
      </c>
      <c r="K214" s="36">
        <v>7.0000000000000001E-3</v>
      </c>
      <c r="L214" s="36">
        <v>7.0000000000000001E-3</v>
      </c>
      <c r="M214" s="36">
        <v>7.0000000000000001E-3</v>
      </c>
      <c r="N214" s="36">
        <v>7.0000000000000001E-3</v>
      </c>
      <c r="O214" s="36">
        <v>7.0000000000000001E-3</v>
      </c>
      <c r="P214" s="36">
        <v>7.0000000000000001E-3</v>
      </c>
      <c r="Q214" s="36">
        <v>7.0000000000000001E-3</v>
      </c>
      <c r="R214" s="36">
        <v>7.0000000000000001E-3</v>
      </c>
      <c r="S214" s="36">
        <v>7.0000000000000001E-3</v>
      </c>
      <c r="T214" s="36">
        <v>7.0000000000000001E-3</v>
      </c>
      <c r="U214" s="36">
        <v>7.0000000000000001E-3</v>
      </c>
      <c r="V214" s="36">
        <v>7.0000000000000001E-3</v>
      </c>
      <c r="W214" s="36">
        <v>7.0000000000000001E-3</v>
      </c>
      <c r="X214" s="36"/>
    </row>
    <row r="215" spans="1:24" x14ac:dyDescent="0.25">
      <c r="A215" s="37">
        <v>331</v>
      </c>
      <c r="B215" s="42" t="s">
        <v>83</v>
      </c>
      <c r="C215" s="28">
        <v>164885.71</v>
      </c>
      <c r="D215" s="28">
        <v>166039.90996999998</v>
      </c>
      <c r="E215" s="28">
        <v>167202.18933978997</v>
      </c>
      <c r="F215" s="28">
        <v>168372.60466516847</v>
      </c>
      <c r="G215" s="28">
        <v>169551.21289782465</v>
      </c>
      <c r="H215" s="28">
        <v>170738.07138810941</v>
      </c>
      <c r="I215" s="28">
        <v>171933.23788782617</v>
      </c>
      <c r="J215" s="28">
        <v>173136.77055304093</v>
      </c>
      <c r="K215" s="28">
        <v>174348.7279469122</v>
      </c>
      <c r="L215" s="28">
        <v>175569.16904254057</v>
      </c>
      <c r="M215" s="28">
        <v>176798.15322583832</v>
      </c>
      <c r="N215" s="28">
        <v>178035.74029841917</v>
      </c>
      <c r="O215" s="28">
        <v>179281.99048050807</v>
      </c>
      <c r="P215" s="28">
        <v>180536.96441387161</v>
      </c>
      <c r="Q215" s="28">
        <v>181800.72316476869</v>
      </c>
      <c r="R215" s="28">
        <v>183073.32822692205</v>
      </c>
      <c r="S215" s="28">
        <v>184354.8415245105</v>
      </c>
      <c r="T215" s="28">
        <v>185645.32541518204</v>
      </c>
      <c r="U215" s="28">
        <v>186944.84269308829</v>
      </c>
      <c r="V215" s="28">
        <v>188253.45659193987</v>
      </c>
      <c r="W215" s="28">
        <v>189571.23078808343</v>
      </c>
      <c r="X215" s="28"/>
    </row>
    <row r="216" spans="1:24" x14ac:dyDescent="0.25">
      <c r="A216" s="37">
        <v>332</v>
      </c>
      <c r="B216" s="42" t="s">
        <v>84</v>
      </c>
      <c r="C216" s="28">
        <v>157500</v>
      </c>
      <c r="D216" s="28">
        <v>158602.49999999997</v>
      </c>
      <c r="E216" s="28">
        <v>159712.71749999994</v>
      </c>
      <c r="F216" s="28">
        <v>160830.70652249991</v>
      </c>
      <c r="G216" s="28">
        <v>161956.52146815739</v>
      </c>
      <c r="H216" s="28">
        <v>163090.21711843446</v>
      </c>
      <c r="I216" s="28">
        <v>164231.84863826347</v>
      </c>
      <c r="J216" s="28">
        <v>165381.47157873129</v>
      </c>
      <c r="K216" s="28">
        <v>166539.1418797824</v>
      </c>
      <c r="L216" s="28">
        <v>167704.91587294085</v>
      </c>
      <c r="M216" s="28">
        <v>168878.85028405141</v>
      </c>
      <c r="N216" s="28">
        <v>170061.00223603976</v>
      </c>
      <c r="O216" s="28">
        <v>171251.42925169202</v>
      </c>
      <c r="P216" s="28">
        <v>172450.18925645386</v>
      </c>
      <c r="Q216" s="28">
        <v>173657.34058124901</v>
      </c>
      <c r="R216" s="28">
        <v>174872.94196531773</v>
      </c>
      <c r="S216" s="28">
        <v>176097.05255907495</v>
      </c>
      <c r="T216" s="28">
        <v>177329.73192698846</v>
      </c>
      <c r="U216" s="28">
        <v>178571.04005047737</v>
      </c>
      <c r="V216" s="28">
        <v>179821.0373308307</v>
      </c>
      <c r="W216" s="28">
        <v>181079.78459214649</v>
      </c>
      <c r="X216" s="28"/>
    </row>
    <row r="217" spans="1:24" x14ac:dyDescent="0.25">
      <c r="A217" s="37">
        <v>336</v>
      </c>
      <c r="B217" s="42" t="s">
        <v>85</v>
      </c>
      <c r="C217" s="28">
        <v>128409.88985411575</v>
      </c>
      <c r="D217" s="28">
        <v>129308.75908309511</v>
      </c>
      <c r="E217" s="28">
        <v>130213.92039667616</v>
      </c>
      <c r="F217" s="28">
        <v>131125.41783945297</v>
      </c>
      <c r="G217" s="28">
        <v>132043.295764329</v>
      </c>
      <c r="H217" s="28">
        <v>132967.59883467937</v>
      </c>
      <c r="I217" s="28">
        <v>133898.37202652267</v>
      </c>
      <c r="J217" s="28">
        <v>134835.66063070772</v>
      </c>
      <c r="K217" s="28">
        <v>135779.51025512273</v>
      </c>
      <c r="L217" s="28">
        <v>136729.96682690844</v>
      </c>
      <c r="M217" s="28">
        <v>137687.0765946969</v>
      </c>
      <c r="N217" s="28">
        <v>138650.88613085961</v>
      </c>
      <c r="O217" s="28">
        <v>139621.44233377572</v>
      </c>
      <c r="P217" s="28">
        <v>140598.79243011223</v>
      </c>
      <c r="Q217" s="28">
        <v>141582.98397712284</v>
      </c>
      <c r="R217" s="28">
        <v>142574.0648649628</v>
      </c>
      <c r="S217" s="28">
        <v>143572.08331901737</v>
      </c>
      <c r="T217" s="28">
        <v>144577.08790225058</v>
      </c>
      <c r="U217" s="28">
        <v>145589.12751756693</v>
      </c>
      <c r="V217" s="28">
        <v>146608.25141018923</v>
      </c>
      <c r="W217" s="28">
        <v>147634.50917006063</v>
      </c>
      <c r="X217" s="28"/>
    </row>
    <row r="218" spans="1:24" x14ac:dyDescent="0.25">
      <c r="B218" s="42"/>
      <c r="C218" s="26"/>
      <c r="D218" s="26"/>
      <c r="E218" s="26"/>
      <c r="F218" s="26"/>
      <c r="G218" s="26"/>
      <c r="H218" s="26"/>
      <c r="I218" s="26"/>
      <c r="J218" s="26"/>
      <c r="K218" s="26"/>
      <c r="L218" s="26"/>
      <c r="M218" s="26"/>
      <c r="N218" s="26"/>
      <c r="O218" s="26"/>
      <c r="P218" s="26"/>
      <c r="Q218" s="26"/>
      <c r="R218" s="26"/>
      <c r="S218" s="26"/>
      <c r="T218" s="26"/>
      <c r="U218" s="26"/>
      <c r="V218" s="26"/>
      <c r="W218" s="26"/>
      <c r="X218" s="26"/>
    </row>
    <row r="219" spans="1:24" x14ac:dyDescent="0.25">
      <c r="A219" s="37">
        <v>339</v>
      </c>
      <c r="B219" s="42" t="s">
        <v>86</v>
      </c>
      <c r="C219" s="24">
        <v>0</v>
      </c>
      <c r="D219" s="24">
        <v>3.6705779843160191</v>
      </c>
      <c r="E219" s="24">
        <v>2.6801045599767304</v>
      </c>
      <c r="F219" s="24">
        <v>1.8918385129247541</v>
      </c>
      <c r="G219" s="24">
        <v>1.7735986058669915</v>
      </c>
      <c r="H219" s="24">
        <v>1.8918385129247541</v>
      </c>
      <c r="I219" s="24">
        <v>1.7393261690387021</v>
      </c>
      <c r="J219" s="24">
        <v>0.41983735114724824</v>
      </c>
      <c r="K219" s="24">
        <v>0.6691693290734827</v>
      </c>
      <c r="L219" s="24">
        <v>0.6691693290734827</v>
      </c>
      <c r="M219" s="24">
        <v>0.3650014522218703</v>
      </c>
      <c r="N219" s="24">
        <v>-0.24676154516410861</v>
      </c>
      <c r="O219" s="24">
        <v>-0.49352309032821723</v>
      </c>
      <c r="P219" s="24">
        <v>-0.4378303804821303</v>
      </c>
      <c r="Q219" s="24">
        <v>-0.81311356375250399</v>
      </c>
      <c r="R219" s="24">
        <v>0</v>
      </c>
      <c r="S219" s="24">
        <v>-0.38042404879470948</v>
      </c>
      <c r="T219" s="24">
        <v>-1.0778681382514947</v>
      </c>
      <c r="U219" s="24">
        <v>-0.38556491431887707</v>
      </c>
      <c r="V219" s="24">
        <v>-1.0281731048504525</v>
      </c>
      <c r="W219" s="24">
        <v>-0.64260819053149021</v>
      </c>
      <c r="X219" s="24"/>
    </row>
    <row r="220" spans="1:24" x14ac:dyDescent="0.25">
      <c r="A220" s="37">
        <v>340</v>
      </c>
      <c r="B220" s="42" t="s">
        <v>87</v>
      </c>
      <c r="C220" s="24">
        <v>0</v>
      </c>
      <c r="D220" s="24">
        <v>2.3273308161487147</v>
      </c>
      <c r="E220" s="24">
        <v>1.8612256752831673</v>
      </c>
      <c r="F220" s="24">
        <v>1.4499564333430055</v>
      </c>
      <c r="G220" s="24">
        <v>1.3968341562590831</v>
      </c>
      <c r="H220" s="24">
        <v>1.4499564333430055</v>
      </c>
      <c r="I220" s="24">
        <v>0.74542550101658667</v>
      </c>
      <c r="J220" s="24">
        <v>0.17993029334882066</v>
      </c>
      <c r="K220" s="24">
        <v>0.27332268370607038</v>
      </c>
      <c r="L220" s="24">
        <v>0.27332268370607038</v>
      </c>
      <c r="M220" s="24">
        <v>0.14908510020329913</v>
      </c>
      <c r="N220" s="24">
        <v>-9.5962823119375568E-2</v>
      </c>
      <c r="O220" s="24">
        <v>-0.19192564623875114</v>
      </c>
      <c r="P220" s="24">
        <v>-0.1619372640139386</v>
      </c>
      <c r="Q220" s="24">
        <v>-0.30074063316873434</v>
      </c>
      <c r="R220" s="24">
        <v>0</v>
      </c>
      <c r="S220" s="24">
        <v>-0.13366250363057361</v>
      </c>
      <c r="T220" s="24">
        <v>-0.37871042695322787</v>
      </c>
      <c r="U220" s="24">
        <v>-0.12852163810629236</v>
      </c>
      <c r="V220" s="24">
        <v>-0.34272436828348418</v>
      </c>
      <c r="W220" s="24">
        <v>-0.2142027301771634</v>
      </c>
      <c r="X220" s="24"/>
    </row>
    <row r="221" spans="1:24" x14ac:dyDescent="0.25">
      <c r="B221" s="42"/>
      <c r="C221" s="26"/>
      <c r="D221" s="26"/>
      <c r="E221" s="26"/>
      <c r="F221" s="26"/>
      <c r="G221" s="26"/>
      <c r="H221" s="26"/>
      <c r="I221" s="26"/>
      <c r="J221" s="26"/>
      <c r="K221" s="26"/>
      <c r="L221" s="26"/>
      <c r="M221" s="26"/>
      <c r="N221" s="26"/>
      <c r="O221" s="26"/>
      <c r="P221" s="26"/>
      <c r="Q221" s="26"/>
      <c r="R221" s="26"/>
      <c r="S221" s="26"/>
      <c r="T221" s="26"/>
      <c r="U221" s="26"/>
      <c r="V221" s="26"/>
      <c r="W221" s="26"/>
      <c r="X221" s="26"/>
    </row>
    <row r="222" spans="1:24" x14ac:dyDescent="0.25">
      <c r="A222" s="37">
        <v>366</v>
      </c>
      <c r="B222" s="42" t="s">
        <v>88</v>
      </c>
      <c r="C222" s="36">
        <v>7.0000000000000001E-3</v>
      </c>
      <c r="D222" s="36">
        <v>7.0000000000000001E-3</v>
      </c>
      <c r="E222" s="36">
        <v>7.0000000000000001E-3</v>
      </c>
      <c r="F222" s="36">
        <v>7.0000000000000001E-3</v>
      </c>
      <c r="G222" s="36">
        <v>7.0000000000000001E-3</v>
      </c>
      <c r="H222" s="36">
        <v>7.0000000000000001E-3</v>
      </c>
      <c r="I222" s="36">
        <v>7.0000000000000001E-3</v>
      </c>
      <c r="J222" s="36">
        <v>7.0000000000000001E-3</v>
      </c>
      <c r="K222" s="36">
        <v>7.0000000000000001E-3</v>
      </c>
      <c r="L222" s="36">
        <v>7.0000000000000001E-3</v>
      </c>
      <c r="M222" s="36">
        <v>7.0000000000000001E-3</v>
      </c>
      <c r="N222" s="36">
        <v>7.0000000000000001E-3</v>
      </c>
      <c r="O222" s="36">
        <v>7.0000000000000001E-3</v>
      </c>
      <c r="P222" s="36">
        <v>7.0000000000000001E-3</v>
      </c>
      <c r="Q222" s="36">
        <v>7.0000000000000001E-3</v>
      </c>
      <c r="R222" s="36">
        <v>7.0000000000000001E-3</v>
      </c>
      <c r="S222" s="36">
        <v>7.0000000000000001E-3</v>
      </c>
      <c r="T222" s="36">
        <v>7.0000000000000001E-3</v>
      </c>
      <c r="U222" s="36">
        <v>7.0000000000000001E-3</v>
      </c>
      <c r="V222" s="36">
        <v>7.0000000000000001E-3</v>
      </c>
      <c r="W222" s="36">
        <v>7.0000000000000001E-3</v>
      </c>
      <c r="X222" s="36"/>
    </row>
    <row r="223" spans="1:24" x14ac:dyDescent="0.25">
      <c r="A223" s="37">
        <v>368</v>
      </c>
      <c r="B223" s="42" t="s">
        <v>89</v>
      </c>
      <c r="C223" s="28">
        <v>122.30769230769231</v>
      </c>
      <c r="D223" s="28">
        <v>123.16384615384614</v>
      </c>
      <c r="E223" s="28">
        <v>124.02599307692304</v>
      </c>
      <c r="F223" s="28">
        <v>124.89417502846149</v>
      </c>
      <c r="G223" s="28">
        <v>125.7684342536607</v>
      </c>
      <c r="H223" s="28">
        <v>126.64881329343632</v>
      </c>
      <c r="I223" s="28">
        <v>127.53535498649036</v>
      </c>
      <c r="J223" s="28">
        <v>128.42810247139579</v>
      </c>
      <c r="K223" s="28">
        <v>129.32709918869554</v>
      </c>
      <c r="L223" s="28">
        <v>130.2323888830164</v>
      </c>
      <c r="M223" s="28">
        <v>131.1440156051975</v>
      </c>
      <c r="N223" s="28">
        <v>132.06202371443388</v>
      </c>
      <c r="O223" s="28">
        <v>132.9864578804349</v>
      </c>
      <c r="P223" s="28">
        <v>133.91736308559794</v>
      </c>
      <c r="Q223" s="28">
        <v>134.85478462719712</v>
      </c>
      <c r="R223" s="28">
        <v>135.79876811958749</v>
      </c>
      <c r="S223" s="28">
        <v>136.7493594964246</v>
      </c>
      <c r="T223" s="28">
        <v>137.70660501289956</v>
      </c>
      <c r="U223" s="28">
        <v>138.67055124798983</v>
      </c>
      <c r="V223" s="28">
        <v>139.64124510672576</v>
      </c>
      <c r="W223" s="28">
        <v>140.61873382247282</v>
      </c>
      <c r="X223" s="28"/>
    </row>
    <row r="224" spans="1:24" x14ac:dyDescent="0.25">
      <c r="A224" s="37">
        <v>369</v>
      </c>
      <c r="B224" s="42" t="s">
        <v>90</v>
      </c>
      <c r="C224" s="28">
        <v>110.76923076923077</v>
      </c>
      <c r="D224" s="28">
        <v>111.54461538461538</v>
      </c>
      <c r="E224" s="28">
        <v>112.32542769230768</v>
      </c>
      <c r="F224" s="28">
        <v>113.11170568615383</v>
      </c>
      <c r="G224" s="28">
        <v>113.90348762595688</v>
      </c>
      <c r="H224" s="28">
        <v>114.70081203933857</v>
      </c>
      <c r="I224" s="28">
        <v>115.50371772361393</v>
      </c>
      <c r="J224" s="28">
        <v>116.31224374767922</v>
      </c>
      <c r="K224" s="28">
        <v>117.12642945391296</v>
      </c>
      <c r="L224" s="28">
        <v>117.94631446009033</v>
      </c>
      <c r="M224" s="28">
        <v>118.77193866131095</v>
      </c>
      <c r="N224" s="28">
        <v>119.60334223194012</v>
      </c>
      <c r="O224" s="28">
        <v>120.44056562756369</v>
      </c>
      <c r="P224" s="28">
        <v>121.28364958695661</v>
      </c>
      <c r="Q224" s="28">
        <v>122.1326351340653</v>
      </c>
      <c r="R224" s="28">
        <v>122.98756358000374</v>
      </c>
      <c r="S224" s="28">
        <v>123.84847652506375</v>
      </c>
      <c r="T224" s="28">
        <v>124.71541586073918</v>
      </c>
      <c r="U224" s="28">
        <v>125.58842377176434</v>
      </c>
      <c r="V224" s="28">
        <v>126.46754273816667</v>
      </c>
      <c r="W224" s="28">
        <v>127.35281553733383</v>
      </c>
      <c r="X224" s="28"/>
    </row>
    <row r="225" spans="1:28" x14ac:dyDescent="0.25">
      <c r="A225" s="37">
        <v>370</v>
      </c>
      <c r="B225" s="42" t="s">
        <v>91</v>
      </c>
      <c r="C225" s="28">
        <v>6360</v>
      </c>
      <c r="D225" s="28">
        <v>6404.5199999999995</v>
      </c>
      <c r="E225" s="28">
        <v>6449.351639999998</v>
      </c>
      <c r="F225" s="28">
        <v>6494.4971014799976</v>
      </c>
      <c r="G225" s="28">
        <v>6539.9585811903562</v>
      </c>
      <c r="H225" s="28">
        <v>6585.7382912586891</v>
      </c>
      <c r="I225" s="28">
        <v>6631.838459297499</v>
      </c>
      <c r="J225" s="28">
        <v>6678.2613285125808</v>
      </c>
      <c r="K225" s="28">
        <v>6725.0091578121683</v>
      </c>
      <c r="L225" s="28">
        <v>6772.0842219168526</v>
      </c>
      <c r="M225" s="28">
        <v>6819.4888114702699</v>
      </c>
      <c r="N225" s="28">
        <v>6867.2252331505615</v>
      </c>
      <c r="O225" s="28">
        <v>6915.2958097826149</v>
      </c>
      <c r="P225" s="28">
        <v>6963.7028804510928</v>
      </c>
      <c r="Q225" s="28">
        <v>7012.4488006142501</v>
      </c>
      <c r="R225" s="28">
        <v>7061.5359422185493</v>
      </c>
      <c r="S225" s="28">
        <v>7110.966693814079</v>
      </c>
      <c r="T225" s="28">
        <v>7160.7434606707775</v>
      </c>
      <c r="U225" s="28">
        <v>7210.8686648954717</v>
      </c>
      <c r="V225" s="28">
        <v>7261.3447455497399</v>
      </c>
      <c r="W225" s="28">
        <v>7312.1741587685865</v>
      </c>
      <c r="X225" s="28"/>
    </row>
    <row r="226" spans="1:28" x14ac:dyDescent="0.25">
      <c r="B226" s="42"/>
      <c r="C226" s="26"/>
      <c r="D226" s="26"/>
      <c r="E226" s="26"/>
      <c r="F226" s="26"/>
      <c r="G226" s="26"/>
      <c r="H226" s="26"/>
      <c r="I226" s="26"/>
      <c r="J226" s="26"/>
      <c r="K226" s="26"/>
      <c r="L226" s="26"/>
      <c r="M226" s="26"/>
      <c r="N226" s="26"/>
      <c r="O226" s="26"/>
      <c r="P226" s="26"/>
      <c r="Q226" s="26"/>
      <c r="R226" s="26"/>
      <c r="S226" s="26"/>
      <c r="T226" s="26"/>
      <c r="U226" s="26"/>
      <c r="V226" s="26"/>
      <c r="W226" s="26"/>
      <c r="X226" s="26"/>
      <c r="Y226" s="21" t="s">
        <v>71</v>
      </c>
      <c r="Z226" s="21" t="s">
        <v>72</v>
      </c>
      <c r="AA226" s="73" t="s">
        <v>184</v>
      </c>
      <c r="AB226" s="73" t="s">
        <v>185</v>
      </c>
    </row>
    <row r="227" spans="1:28" x14ac:dyDescent="0.25">
      <c r="A227" s="37">
        <v>380</v>
      </c>
      <c r="B227" s="42" t="s">
        <v>37</v>
      </c>
      <c r="C227" s="24">
        <v>0</v>
      </c>
      <c r="D227" s="24">
        <v>1.1397908800464727</v>
      </c>
      <c r="E227" s="24">
        <v>0.99413302352598931</v>
      </c>
      <c r="F227" s="24">
        <v>0.87417949462677558</v>
      </c>
      <c r="G227" s="24">
        <v>0.8570432762126079</v>
      </c>
      <c r="H227" s="24">
        <v>0.87417949462677647</v>
      </c>
      <c r="I227" s="24">
        <v>0.24847516700552896</v>
      </c>
      <c r="J227" s="24">
        <v>5.9976764449606867E-2</v>
      </c>
      <c r="K227" s="24">
        <v>9.424920127795533E-2</v>
      </c>
      <c r="L227" s="24">
        <v>9.424920127795533E-2</v>
      </c>
      <c r="M227" s="24">
        <v>5.1408655242516976E-2</v>
      </c>
      <c r="N227" s="24">
        <v>-3.4272436828348463E-2</v>
      </c>
      <c r="O227" s="24">
        <v>-6.8544873656696814E-2</v>
      </c>
      <c r="P227" s="24">
        <v>-5.9976764449606867E-2</v>
      </c>
      <c r="Q227" s="24">
        <v>-0.11138541969212384</v>
      </c>
      <c r="R227" s="24">
        <v>0</v>
      </c>
      <c r="S227" s="24">
        <v>-5.1408655242528273E-2</v>
      </c>
      <c r="T227" s="24">
        <v>-0.14565785652047225</v>
      </c>
      <c r="U227" s="24">
        <v>-5.1408655242517004E-2</v>
      </c>
      <c r="V227" s="24">
        <v>-0.13708974731339363</v>
      </c>
      <c r="W227" s="24">
        <v>-8.5681092070865383E-2</v>
      </c>
      <c r="X227" s="24"/>
      <c r="Y227" s="30">
        <f>SUM(D227:H227)</f>
        <v>4.7393261690386215</v>
      </c>
      <c r="Z227" s="30">
        <f>SUM(I227:M227)</f>
        <v>0.54835898925356341</v>
      </c>
      <c r="AA227" s="30">
        <f>SUM(O227:S227)</f>
        <v>-0.29131571304095583</v>
      </c>
      <c r="AB227" s="30">
        <f>SUM(S227:W227)</f>
        <v>-0.47124600638977654</v>
      </c>
    </row>
    <row r="228" spans="1:28" x14ac:dyDescent="0.25">
      <c r="A228" s="37">
        <v>381</v>
      </c>
      <c r="B228" s="42" t="s">
        <v>75</v>
      </c>
      <c r="C228" s="24">
        <v>0</v>
      </c>
      <c r="D228" s="24">
        <v>0.48581179204182601</v>
      </c>
      <c r="E228" s="24">
        <v>0.35471972117339079</v>
      </c>
      <c r="F228" s="24">
        <v>0.24676154516409837</v>
      </c>
      <c r="G228" s="24">
        <v>0.20563462097008597</v>
      </c>
      <c r="H228" s="24">
        <v>0.21934359570142078</v>
      </c>
      <c r="I228" s="24">
        <v>0.19878013360442309</v>
      </c>
      <c r="J228" s="24">
        <v>4.1983735114724828E-2</v>
      </c>
      <c r="K228" s="24">
        <v>6.597444089456872E-2</v>
      </c>
      <c r="L228" s="24">
        <v>5.6549520766773186E-2</v>
      </c>
      <c r="M228" s="24">
        <v>3.0845193145510166E-2</v>
      </c>
      <c r="N228" s="24">
        <v>-2.0563462097009051E-2</v>
      </c>
      <c r="O228" s="24">
        <v>-3.4272436828348421E-2</v>
      </c>
      <c r="P228" s="24">
        <v>-2.9988382224803448E-2</v>
      </c>
      <c r="Q228" s="24">
        <v>-5.5692709846061922E-2</v>
      </c>
      <c r="R228" s="24">
        <v>0</v>
      </c>
      <c r="S228" s="24">
        <v>-2.0563462097011324E-2</v>
      </c>
      <c r="T228" s="24">
        <v>-5.8263142608188899E-2</v>
      </c>
      <c r="U228" s="24">
        <v>-1.5422596572755083E-2</v>
      </c>
      <c r="V228" s="24">
        <v>-4.1126924194018102E-2</v>
      </c>
      <c r="W228" s="24">
        <v>-2.5704327621259609E-2</v>
      </c>
      <c r="X228" s="24"/>
      <c r="Y228" s="30">
        <f t="shared" ref="Y228:Y230" si="40">SUM(D228:H228)</f>
        <v>1.5122712750508218</v>
      </c>
      <c r="Z228" s="30">
        <f t="shared" ref="Z228:Z230" si="41">SUM(I228:M228)</f>
        <v>0.39413302352599994</v>
      </c>
      <c r="AA228" s="30">
        <f t="shared" ref="AA228:AA230" si="42">SUM(O228:S228)</f>
        <v>-0.14051699099622511</v>
      </c>
      <c r="AB228" s="30">
        <f t="shared" ref="AB228:AB230" si="43">SUM(S228:W228)</f>
        <v>-0.16108045309323302</v>
      </c>
    </row>
    <row r="229" spans="1:28" x14ac:dyDescent="0.25">
      <c r="A229" s="37">
        <v>382</v>
      </c>
      <c r="B229" s="42" t="s">
        <v>76</v>
      </c>
      <c r="C229" s="24">
        <v>0</v>
      </c>
      <c r="D229" s="24">
        <v>2.1699593377868234</v>
      </c>
      <c r="E229" s="24">
        <v>1.5844147545744791</v>
      </c>
      <c r="F229" s="24">
        <v>1.0857507987220332</v>
      </c>
      <c r="G229" s="24">
        <v>1.043595701423186</v>
      </c>
      <c r="H229" s="24">
        <v>1.1131687481847103</v>
      </c>
      <c r="I229" s="24">
        <v>0.99390066802211541</v>
      </c>
      <c r="J229" s="24">
        <v>0.24590473424338821</v>
      </c>
      <c r="K229" s="24">
        <v>0.38076677316293944</v>
      </c>
      <c r="L229" s="24">
        <v>0.39019169329073494</v>
      </c>
      <c r="M229" s="24">
        <v>0.21283183270402012</v>
      </c>
      <c r="N229" s="24">
        <v>-0.13983154225966152</v>
      </c>
      <c r="O229" s="24">
        <v>-0.28651757188499277</v>
      </c>
      <c r="P229" s="24">
        <v>-0.24710426953238035</v>
      </c>
      <c r="Q229" s="24">
        <v>-0.45890792913155015</v>
      </c>
      <c r="R229" s="24">
        <v>0</v>
      </c>
      <c r="S229" s="24">
        <v>-0.21386000580891781</v>
      </c>
      <c r="T229" s="24">
        <v>-0.60593668312516447</v>
      </c>
      <c r="U229" s="24">
        <v>-0.21591635201857115</v>
      </c>
      <c r="V229" s="24">
        <v>-0.57577693871625335</v>
      </c>
      <c r="W229" s="24">
        <v>-0.35986058669763449</v>
      </c>
      <c r="X229" s="24"/>
      <c r="Y229" s="30">
        <f t="shared" si="40"/>
        <v>6.996889340691232</v>
      </c>
      <c r="Z229" s="30">
        <f t="shared" si="41"/>
        <v>2.2235957014231977</v>
      </c>
      <c r="AA229" s="30">
        <f t="shared" si="42"/>
        <v>-1.2063897763578411</v>
      </c>
      <c r="AB229" s="30">
        <f t="shared" si="43"/>
        <v>-1.9713505663665412</v>
      </c>
    </row>
    <row r="230" spans="1:28" x14ac:dyDescent="0.25">
      <c r="A230" s="37">
        <v>383</v>
      </c>
      <c r="B230" s="42" t="s">
        <v>40</v>
      </c>
      <c r="C230" s="24">
        <v>0</v>
      </c>
      <c r="D230" s="24">
        <v>2.2023467905896115</v>
      </c>
      <c r="E230" s="24">
        <v>1.6080627359860382</v>
      </c>
      <c r="F230" s="24">
        <v>1.1351031077548523</v>
      </c>
      <c r="G230" s="24">
        <v>1.0641591635201948</v>
      </c>
      <c r="H230" s="24">
        <v>1.1351031077548523</v>
      </c>
      <c r="I230" s="24">
        <v>1.0435957014232211</v>
      </c>
      <c r="J230" s="24">
        <v>0.25190241068834895</v>
      </c>
      <c r="K230" s="24">
        <v>0.40150159744408959</v>
      </c>
      <c r="L230" s="24">
        <v>0.40150159744408959</v>
      </c>
      <c r="M230" s="24">
        <v>0.21900087133312218</v>
      </c>
      <c r="N230" s="24">
        <v>-0.14805692709846516</v>
      </c>
      <c r="O230" s="24">
        <v>-0.29611385419693032</v>
      </c>
      <c r="P230" s="24">
        <v>-0.26269822828927819</v>
      </c>
      <c r="Q230" s="24">
        <v>-0.48786813825150238</v>
      </c>
      <c r="R230" s="24">
        <v>0</v>
      </c>
      <c r="S230" s="24">
        <v>-0.22825442927682568</v>
      </c>
      <c r="T230" s="24">
        <v>-0.6467208829508968</v>
      </c>
      <c r="U230" s="24">
        <v>-0.23133894859132623</v>
      </c>
      <c r="V230" s="24">
        <v>-0.61690386291027155</v>
      </c>
      <c r="W230" s="24">
        <v>-0.38556491431889411</v>
      </c>
      <c r="X230" s="24"/>
      <c r="Y230" s="30">
        <f t="shared" si="40"/>
        <v>7.1447749056055487</v>
      </c>
      <c r="Z230" s="30">
        <f t="shared" si="41"/>
        <v>2.3175021783328713</v>
      </c>
      <c r="AA230" s="30">
        <f t="shared" si="42"/>
        <v>-1.2749346500145364</v>
      </c>
      <c r="AB230" s="30">
        <f t="shared" si="43"/>
        <v>-2.1087830380482142</v>
      </c>
    </row>
    <row r="232" spans="1:28" x14ac:dyDescent="0.25">
      <c r="A232" s="37">
        <v>1</v>
      </c>
      <c r="B232" s="42" t="s">
        <v>103</v>
      </c>
      <c r="C232" s="42" t="s">
        <v>103</v>
      </c>
      <c r="D232" s="42"/>
      <c r="E232" s="42"/>
      <c r="F232" s="42"/>
      <c r="G232" s="42"/>
      <c r="H232" s="42"/>
      <c r="I232" s="42"/>
      <c r="J232" s="42"/>
      <c r="K232" s="42"/>
      <c r="L232" s="42"/>
      <c r="M232" s="42"/>
      <c r="N232" s="42"/>
      <c r="O232" s="42"/>
      <c r="P232" s="42"/>
      <c r="Q232" s="42"/>
      <c r="R232" s="42"/>
      <c r="S232" s="42"/>
      <c r="T232" s="42"/>
      <c r="U232" s="42"/>
      <c r="V232" s="42"/>
      <c r="W232" s="42"/>
      <c r="X232" s="42"/>
    </row>
    <row r="233" spans="1:28" x14ac:dyDescent="0.25">
      <c r="A233" s="37">
        <v>283</v>
      </c>
      <c r="B233" s="42" t="s">
        <v>73</v>
      </c>
      <c r="C233" s="42">
        <v>2020</v>
      </c>
      <c r="D233" s="42">
        <v>2021</v>
      </c>
      <c r="E233" s="42">
        <v>2022</v>
      </c>
      <c r="F233" s="42">
        <v>2023</v>
      </c>
      <c r="G233" s="42">
        <v>2024</v>
      </c>
      <c r="H233" s="42">
        <v>2025</v>
      </c>
      <c r="I233" s="42">
        <v>2026</v>
      </c>
      <c r="J233" s="42">
        <v>2027</v>
      </c>
      <c r="K233" s="42">
        <v>2028</v>
      </c>
      <c r="L233" s="42">
        <v>2029</v>
      </c>
      <c r="M233" s="42">
        <v>2030</v>
      </c>
      <c r="N233" s="42">
        <v>2031</v>
      </c>
      <c r="O233" s="42">
        <v>2032</v>
      </c>
      <c r="P233" s="42">
        <v>2033</v>
      </c>
      <c r="Q233" s="42">
        <v>2034</v>
      </c>
      <c r="R233" s="42">
        <v>2035</v>
      </c>
      <c r="S233" s="42">
        <v>2036</v>
      </c>
      <c r="T233" s="42">
        <v>2037</v>
      </c>
      <c r="U233" s="42">
        <v>2038</v>
      </c>
      <c r="V233" s="42">
        <v>2039</v>
      </c>
      <c r="W233" s="42">
        <v>2040</v>
      </c>
      <c r="X233" s="42"/>
    </row>
    <row r="234" spans="1:28" x14ac:dyDescent="0.25">
      <c r="A234" s="37">
        <v>285</v>
      </c>
      <c r="B234" s="42" t="s">
        <v>104</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28" x14ac:dyDescent="0.25">
      <c r="A235" s="37">
        <v>287</v>
      </c>
      <c r="B235" s="42" t="s">
        <v>104</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28" x14ac:dyDescent="0.25">
      <c r="A236" s="37">
        <v>289</v>
      </c>
      <c r="B236" s="42" t="s">
        <v>105</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28" x14ac:dyDescent="0.25">
      <c r="A237" s="37">
        <v>299</v>
      </c>
      <c r="B237" s="42" t="s">
        <v>78</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28" x14ac:dyDescent="0.25">
      <c r="A238" s="37">
        <v>301</v>
      </c>
      <c r="B238" s="42" t="s">
        <v>106</v>
      </c>
      <c r="C238" s="24">
        <v>0</v>
      </c>
      <c r="D238" s="24">
        <v>0</v>
      </c>
      <c r="E238" s="24">
        <v>0</v>
      </c>
      <c r="F238" s="24">
        <v>0</v>
      </c>
      <c r="G238" s="24">
        <v>0</v>
      </c>
      <c r="H238" s="24">
        <v>0</v>
      </c>
      <c r="I238" s="24">
        <v>0</v>
      </c>
      <c r="J238" s="24">
        <v>0</v>
      </c>
      <c r="K238" s="24">
        <v>0</v>
      </c>
      <c r="L238" s="24">
        <v>0</v>
      </c>
      <c r="M238" s="24">
        <v>0</v>
      </c>
      <c r="N238" s="24">
        <v>0</v>
      </c>
      <c r="O238" s="24">
        <v>0</v>
      </c>
      <c r="P238" s="24">
        <v>0</v>
      </c>
      <c r="Q238" s="24">
        <v>0</v>
      </c>
      <c r="R238" s="24">
        <v>0</v>
      </c>
      <c r="S238" s="24">
        <v>0</v>
      </c>
      <c r="T238" s="24">
        <v>0</v>
      </c>
      <c r="U238" s="24">
        <v>0</v>
      </c>
      <c r="V238" s="24">
        <v>0</v>
      </c>
      <c r="W238" s="24">
        <v>0</v>
      </c>
      <c r="X238" s="24"/>
    </row>
    <row r="239" spans="1:28" x14ac:dyDescent="0.25">
      <c r="A239" s="37">
        <v>303</v>
      </c>
      <c r="B239" s="42" t="s">
        <v>107</v>
      </c>
      <c r="C239" s="24">
        <v>0</v>
      </c>
      <c r="D239" s="24">
        <v>0</v>
      </c>
      <c r="E239" s="24">
        <v>0</v>
      </c>
      <c r="F239" s="24">
        <v>0</v>
      </c>
      <c r="G239" s="24">
        <v>0</v>
      </c>
      <c r="H239" s="24">
        <v>0</v>
      </c>
      <c r="I239" s="24">
        <v>0</v>
      </c>
      <c r="J239" s="24">
        <v>0</v>
      </c>
      <c r="K239" s="24">
        <v>0</v>
      </c>
      <c r="L239" s="24">
        <v>0</v>
      </c>
      <c r="M239" s="24">
        <v>0</v>
      </c>
      <c r="N239" s="24">
        <v>0</v>
      </c>
      <c r="O239" s="24">
        <v>0</v>
      </c>
      <c r="P239" s="24">
        <v>0</v>
      </c>
      <c r="Q239" s="24">
        <v>0</v>
      </c>
      <c r="R239" s="24">
        <v>0</v>
      </c>
      <c r="S239" s="24">
        <v>0</v>
      </c>
      <c r="T239" s="24">
        <v>0</v>
      </c>
      <c r="U239" s="24">
        <v>0</v>
      </c>
      <c r="V239" s="24">
        <v>0</v>
      </c>
      <c r="W239" s="24">
        <v>0</v>
      </c>
      <c r="X239" s="24"/>
    </row>
    <row r="240" spans="1:28" x14ac:dyDescent="0.25">
      <c r="B240" s="42"/>
      <c r="C240" s="26"/>
      <c r="D240" s="26"/>
      <c r="E240" s="26"/>
      <c r="F240" s="26"/>
      <c r="G240" s="26"/>
      <c r="H240" s="26"/>
      <c r="I240" s="26"/>
      <c r="J240" s="26"/>
      <c r="K240" s="26"/>
      <c r="L240" s="26"/>
      <c r="M240" s="26"/>
      <c r="N240" s="26"/>
      <c r="O240" s="26"/>
      <c r="P240" s="26"/>
      <c r="Q240" s="26"/>
      <c r="R240" s="26"/>
      <c r="S240" s="26"/>
      <c r="T240" s="26"/>
      <c r="U240" s="26"/>
      <c r="V240" s="26"/>
      <c r="W240" s="26"/>
      <c r="X240" s="26"/>
    </row>
    <row r="241" spans="1:28" x14ac:dyDescent="0.25">
      <c r="A241" s="37">
        <v>330</v>
      </c>
      <c r="B241" s="42" t="s">
        <v>82</v>
      </c>
      <c r="C241" s="36">
        <v>0</v>
      </c>
      <c r="D241" s="36">
        <v>0</v>
      </c>
      <c r="E241" s="36">
        <v>0</v>
      </c>
      <c r="F241" s="36">
        <v>0</v>
      </c>
      <c r="G241" s="36">
        <v>0</v>
      </c>
      <c r="H241" s="36">
        <v>0</v>
      </c>
      <c r="I241" s="36">
        <v>0</v>
      </c>
      <c r="J241" s="36">
        <v>0</v>
      </c>
      <c r="K241" s="36">
        <v>0</v>
      </c>
      <c r="L241" s="36">
        <v>0</v>
      </c>
      <c r="M241" s="36">
        <v>0</v>
      </c>
      <c r="N241" s="36">
        <v>0</v>
      </c>
      <c r="O241" s="36">
        <v>0</v>
      </c>
      <c r="P241" s="36">
        <v>0</v>
      </c>
      <c r="Q241" s="36">
        <v>0</v>
      </c>
      <c r="R241" s="36">
        <v>0</v>
      </c>
      <c r="S241" s="36">
        <v>0</v>
      </c>
      <c r="T241" s="36">
        <v>0</v>
      </c>
      <c r="U241" s="36">
        <v>0</v>
      </c>
      <c r="V241" s="36">
        <v>0</v>
      </c>
      <c r="W241" s="36">
        <v>0</v>
      </c>
      <c r="X241" s="36"/>
    </row>
    <row r="242" spans="1:28" x14ac:dyDescent="0.25">
      <c r="A242" s="37">
        <v>331</v>
      </c>
      <c r="B242" s="42" t="s">
        <v>83</v>
      </c>
      <c r="C242" s="28">
        <v>0</v>
      </c>
      <c r="D242" s="28">
        <v>0</v>
      </c>
      <c r="E242" s="28">
        <v>0</v>
      </c>
      <c r="F242" s="28">
        <v>0</v>
      </c>
      <c r="G242" s="28">
        <v>0</v>
      </c>
      <c r="H242" s="28">
        <v>0</v>
      </c>
      <c r="I242" s="28">
        <v>0</v>
      </c>
      <c r="J242" s="28">
        <v>0</v>
      </c>
      <c r="K242" s="28">
        <v>0</v>
      </c>
      <c r="L242" s="28">
        <v>0</v>
      </c>
      <c r="M242" s="28">
        <v>0</v>
      </c>
      <c r="N242" s="28">
        <v>0</v>
      </c>
      <c r="O242" s="28">
        <v>0</v>
      </c>
      <c r="P242" s="28">
        <v>0</v>
      </c>
      <c r="Q242" s="28">
        <v>0</v>
      </c>
      <c r="R242" s="28">
        <v>0</v>
      </c>
      <c r="S242" s="28">
        <v>0</v>
      </c>
      <c r="T242" s="28">
        <v>0</v>
      </c>
      <c r="U242" s="28">
        <v>0</v>
      </c>
      <c r="V242" s="28">
        <v>0</v>
      </c>
      <c r="W242" s="28">
        <v>0</v>
      </c>
      <c r="X242" s="28"/>
    </row>
    <row r="243" spans="1:28" x14ac:dyDescent="0.25">
      <c r="A243" s="37">
        <v>332</v>
      </c>
      <c r="B243" s="42" t="s">
        <v>84</v>
      </c>
      <c r="C243" s="28">
        <v>0</v>
      </c>
      <c r="D243" s="28">
        <v>0</v>
      </c>
      <c r="E243" s="28">
        <v>0</v>
      </c>
      <c r="F243" s="28">
        <v>0</v>
      </c>
      <c r="G243" s="28">
        <v>0</v>
      </c>
      <c r="H243" s="28">
        <v>0</v>
      </c>
      <c r="I243" s="28">
        <v>0</v>
      </c>
      <c r="J243" s="28">
        <v>0</v>
      </c>
      <c r="K243" s="28">
        <v>0</v>
      </c>
      <c r="L243" s="28">
        <v>0</v>
      </c>
      <c r="M243" s="28">
        <v>0</v>
      </c>
      <c r="N243" s="28">
        <v>0</v>
      </c>
      <c r="O243" s="28">
        <v>0</v>
      </c>
      <c r="P243" s="28">
        <v>0</v>
      </c>
      <c r="Q243" s="28">
        <v>0</v>
      </c>
      <c r="R243" s="28">
        <v>0</v>
      </c>
      <c r="S243" s="28">
        <v>0</v>
      </c>
      <c r="T243" s="28">
        <v>0</v>
      </c>
      <c r="U243" s="28">
        <v>0</v>
      </c>
      <c r="V243" s="28">
        <v>0</v>
      </c>
      <c r="W243" s="28">
        <v>0</v>
      </c>
      <c r="X243" s="28"/>
    </row>
    <row r="244" spans="1:28" x14ac:dyDescent="0.25">
      <c r="A244" s="37">
        <v>336</v>
      </c>
      <c r="B244" s="42" t="s">
        <v>85</v>
      </c>
      <c r="C244" s="28">
        <v>1</v>
      </c>
      <c r="D244" s="28">
        <v>1</v>
      </c>
      <c r="E244" s="28">
        <v>1</v>
      </c>
      <c r="F244" s="28">
        <v>1</v>
      </c>
      <c r="G244" s="28">
        <v>1</v>
      </c>
      <c r="H244" s="28">
        <v>1</v>
      </c>
      <c r="I244" s="28">
        <v>1</v>
      </c>
      <c r="J244" s="28">
        <v>1</v>
      </c>
      <c r="K244" s="28">
        <v>1</v>
      </c>
      <c r="L244" s="28">
        <v>1</v>
      </c>
      <c r="M244" s="28">
        <v>1</v>
      </c>
      <c r="N244" s="28">
        <v>1</v>
      </c>
      <c r="O244" s="28">
        <v>1</v>
      </c>
      <c r="P244" s="28">
        <v>1</v>
      </c>
      <c r="Q244" s="28">
        <v>1</v>
      </c>
      <c r="R244" s="28">
        <v>1</v>
      </c>
      <c r="S244" s="28">
        <v>1</v>
      </c>
      <c r="T244" s="28">
        <v>1</v>
      </c>
      <c r="U244" s="28">
        <v>1</v>
      </c>
      <c r="V244" s="28">
        <v>1</v>
      </c>
      <c r="W244" s="28">
        <v>1</v>
      </c>
      <c r="X244" s="28"/>
    </row>
    <row r="245" spans="1:28" x14ac:dyDescent="0.25">
      <c r="B245" s="42"/>
      <c r="C245" s="26"/>
      <c r="D245" s="26"/>
      <c r="E245" s="26"/>
      <c r="F245" s="26"/>
      <c r="G245" s="26"/>
      <c r="H245" s="26"/>
      <c r="I245" s="26"/>
      <c r="J245" s="26"/>
      <c r="K245" s="26"/>
      <c r="L245" s="26"/>
      <c r="M245" s="26"/>
      <c r="N245" s="26"/>
      <c r="O245" s="26"/>
      <c r="P245" s="26"/>
      <c r="Q245" s="26"/>
      <c r="R245" s="26"/>
      <c r="S245" s="26"/>
      <c r="T245" s="26"/>
      <c r="U245" s="26"/>
      <c r="V245" s="26"/>
      <c r="W245" s="26"/>
      <c r="X245" s="26"/>
    </row>
    <row r="246" spans="1:28" x14ac:dyDescent="0.25">
      <c r="A246" s="37">
        <v>339</v>
      </c>
      <c r="B246" s="42" t="s">
        <v>86</v>
      </c>
      <c r="C246" s="24">
        <v>0</v>
      </c>
      <c r="D246" s="24">
        <v>0</v>
      </c>
      <c r="E246" s="24">
        <v>0</v>
      </c>
      <c r="F246" s="24">
        <v>0</v>
      </c>
      <c r="G246" s="24">
        <v>0</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row>
    <row r="247" spans="1:28" x14ac:dyDescent="0.25">
      <c r="A247" s="37">
        <v>340</v>
      </c>
      <c r="B247" s="42" t="s">
        <v>87</v>
      </c>
      <c r="C247" s="24">
        <v>0</v>
      </c>
      <c r="D247" s="24">
        <v>0</v>
      </c>
      <c r="E247" s="24">
        <v>0</v>
      </c>
      <c r="F247" s="24">
        <v>0</v>
      </c>
      <c r="G247" s="24">
        <v>0</v>
      </c>
      <c r="H247" s="24">
        <v>0</v>
      </c>
      <c r="I247" s="24">
        <v>0</v>
      </c>
      <c r="J247" s="24">
        <v>0</v>
      </c>
      <c r="K247" s="24">
        <v>0</v>
      </c>
      <c r="L247" s="24">
        <v>0</v>
      </c>
      <c r="M247" s="24">
        <v>0</v>
      </c>
      <c r="N247" s="24">
        <v>0</v>
      </c>
      <c r="O247" s="24">
        <v>0</v>
      </c>
      <c r="P247" s="24">
        <v>0</v>
      </c>
      <c r="Q247" s="24">
        <v>0</v>
      </c>
      <c r="R247" s="24">
        <v>0</v>
      </c>
      <c r="S247" s="24">
        <v>0</v>
      </c>
      <c r="T247" s="24">
        <v>0</v>
      </c>
      <c r="U247" s="24">
        <v>0</v>
      </c>
      <c r="V247" s="24">
        <v>0</v>
      </c>
      <c r="W247" s="24">
        <v>0</v>
      </c>
      <c r="X247" s="24"/>
    </row>
    <row r="248" spans="1:28" x14ac:dyDescent="0.25">
      <c r="B248" s="42"/>
      <c r="C248" s="26"/>
      <c r="D248" s="26"/>
      <c r="E248" s="26"/>
      <c r="F248" s="26"/>
      <c r="G248" s="26"/>
      <c r="H248" s="26"/>
      <c r="I248" s="26"/>
      <c r="J248" s="26"/>
      <c r="K248" s="26"/>
      <c r="L248" s="26"/>
      <c r="M248" s="26"/>
      <c r="N248" s="26"/>
      <c r="O248" s="26"/>
      <c r="P248" s="26"/>
      <c r="Q248" s="26"/>
      <c r="R248" s="26"/>
      <c r="S248" s="26"/>
      <c r="T248" s="26"/>
      <c r="U248" s="26"/>
      <c r="V248" s="26"/>
      <c r="W248" s="26"/>
      <c r="X248" s="26"/>
    </row>
    <row r="249" spans="1:28" x14ac:dyDescent="0.25">
      <c r="A249" s="37">
        <v>366</v>
      </c>
      <c r="B249" s="42" t="s">
        <v>88</v>
      </c>
      <c r="C249" s="36">
        <v>0</v>
      </c>
      <c r="D249" s="36">
        <v>0</v>
      </c>
      <c r="E249" s="36">
        <v>0</v>
      </c>
      <c r="F249" s="36">
        <v>0</v>
      </c>
      <c r="G249" s="36">
        <v>0</v>
      </c>
      <c r="H249" s="36">
        <v>0</v>
      </c>
      <c r="I249" s="36">
        <v>0</v>
      </c>
      <c r="J249" s="36">
        <v>0</v>
      </c>
      <c r="K249" s="36">
        <v>0</v>
      </c>
      <c r="L249" s="36">
        <v>0</v>
      </c>
      <c r="M249" s="36">
        <v>0</v>
      </c>
      <c r="N249" s="36">
        <v>0</v>
      </c>
      <c r="O249" s="36">
        <v>0</v>
      </c>
      <c r="P249" s="36">
        <v>0</v>
      </c>
      <c r="Q249" s="36">
        <v>0</v>
      </c>
      <c r="R249" s="36">
        <v>0</v>
      </c>
      <c r="S249" s="36">
        <v>0</v>
      </c>
      <c r="T249" s="36">
        <v>0</v>
      </c>
      <c r="U249" s="36">
        <v>0</v>
      </c>
      <c r="V249" s="36">
        <v>0</v>
      </c>
      <c r="W249" s="36">
        <v>0</v>
      </c>
      <c r="X249" s="36"/>
    </row>
    <row r="250" spans="1:28" x14ac:dyDescent="0.25">
      <c r="A250" s="37">
        <v>368</v>
      </c>
      <c r="B250" s="42" t="s">
        <v>89</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A251" s="37">
        <v>369</v>
      </c>
      <c r="B251" s="42" t="s">
        <v>90</v>
      </c>
      <c r="C251" s="28">
        <v>0</v>
      </c>
      <c r="D251" s="28">
        <v>0</v>
      </c>
      <c r="E251" s="28">
        <v>0</v>
      </c>
      <c r="F251" s="28">
        <v>0</v>
      </c>
      <c r="G251" s="28">
        <v>0</v>
      </c>
      <c r="H251" s="28">
        <v>0</v>
      </c>
      <c r="I251" s="28">
        <v>0</v>
      </c>
      <c r="J251" s="28">
        <v>0</v>
      </c>
      <c r="K251" s="28">
        <v>0</v>
      </c>
      <c r="L251" s="28">
        <v>0</v>
      </c>
      <c r="M251" s="28">
        <v>0</v>
      </c>
      <c r="N251" s="28">
        <v>0</v>
      </c>
      <c r="O251" s="28">
        <v>0</v>
      </c>
      <c r="P251" s="28">
        <v>0</v>
      </c>
      <c r="Q251" s="28">
        <v>0</v>
      </c>
      <c r="R251" s="28">
        <v>0</v>
      </c>
      <c r="S251" s="28">
        <v>0</v>
      </c>
      <c r="T251" s="28">
        <v>0</v>
      </c>
      <c r="U251" s="28">
        <v>0</v>
      </c>
      <c r="V251" s="28">
        <v>0</v>
      </c>
      <c r="W251" s="28">
        <v>0</v>
      </c>
      <c r="X251" s="28"/>
    </row>
    <row r="252" spans="1:28" x14ac:dyDescent="0.25">
      <c r="A252" s="37">
        <v>370</v>
      </c>
      <c r="B252" s="42" t="s">
        <v>91</v>
      </c>
      <c r="C252" s="28">
        <v>0</v>
      </c>
      <c r="D252" s="28">
        <v>0</v>
      </c>
      <c r="E252" s="28">
        <v>0</v>
      </c>
      <c r="F252" s="28">
        <v>0</v>
      </c>
      <c r="G252" s="28">
        <v>0</v>
      </c>
      <c r="H252" s="28">
        <v>0</v>
      </c>
      <c r="I252" s="28">
        <v>0</v>
      </c>
      <c r="J252" s="28">
        <v>0</v>
      </c>
      <c r="K252" s="28">
        <v>0</v>
      </c>
      <c r="L252" s="28">
        <v>0</v>
      </c>
      <c r="M252" s="28">
        <v>0</v>
      </c>
      <c r="N252" s="28">
        <v>0</v>
      </c>
      <c r="O252" s="28">
        <v>0</v>
      </c>
      <c r="P252" s="28">
        <v>0</v>
      </c>
      <c r="Q252" s="28">
        <v>0</v>
      </c>
      <c r="R252" s="28">
        <v>0</v>
      </c>
      <c r="S252" s="28">
        <v>0</v>
      </c>
      <c r="T252" s="28">
        <v>0</v>
      </c>
      <c r="U252" s="28">
        <v>0</v>
      </c>
      <c r="V252" s="28">
        <v>0</v>
      </c>
      <c r="W252" s="28">
        <v>0</v>
      </c>
      <c r="X252" s="28"/>
    </row>
    <row r="253" spans="1:28" x14ac:dyDescent="0.25">
      <c r="B253" s="42"/>
      <c r="C253" s="26"/>
      <c r="D253" s="26"/>
      <c r="E253" s="26"/>
      <c r="F253" s="26"/>
      <c r="G253" s="26"/>
      <c r="H253" s="26"/>
      <c r="I253" s="26"/>
      <c r="J253" s="26"/>
      <c r="K253" s="26"/>
      <c r="L253" s="26"/>
      <c r="M253" s="26"/>
      <c r="N253" s="26"/>
      <c r="O253" s="26"/>
      <c r="P253" s="26"/>
      <c r="Q253" s="26"/>
      <c r="R253" s="26"/>
      <c r="S253" s="26"/>
      <c r="T253" s="26"/>
      <c r="U253" s="26"/>
      <c r="V253" s="26"/>
      <c r="W253" s="26"/>
      <c r="X253" s="26"/>
      <c r="Y253" s="21" t="s">
        <v>71</v>
      </c>
      <c r="Z253" s="21" t="s">
        <v>72</v>
      </c>
      <c r="AA253" s="73" t="s">
        <v>184</v>
      </c>
      <c r="AB253" s="73" t="s">
        <v>185</v>
      </c>
    </row>
    <row r="254" spans="1:28" x14ac:dyDescent="0.25">
      <c r="A254" s="37">
        <v>380</v>
      </c>
      <c r="B254" s="42" t="s">
        <v>37</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SUM(D254:H254)</f>
        <v>0</v>
      </c>
      <c r="Z254" s="30">
        <f>SUM(I254:M254)</f>
        <v>0</v>
      </c>
      <c r="AA254" s="30">
        <f>SUM(O254:S254)</f>
        <v>0</v>
      </c>
      <c r="AB254" s="30">
        <f>SUM(S254:W254)</f>
        <v>0</v>
      </c>
    </row>
    <row r="255" spans="1:28" x14ac:dyDescent="0.25">
      <c r="A255" s="37">
        <v>381</v>
      </c>
      <c r="B255" s="42" t="s">
        <v>75</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ref="Y255:Y257" si="44">SUM(D255:H255)</f>
        <v>0</v>
      </c>
      <c r="Z255" s="30">
        <f t="shared" ref="Z255:Z257" si="45">SUM(I255:M255)</f>
        <v>0</v>
      </c>
      <c r="AA255" s="30">
        <f t="shared" ref="AA255:AA257" si="46">SUM(O255:S255)</f>
        <v>0</v>
      </c>
      <c r="AB255" s="30">
        <f t="shared" ref="AB255:AB257" si="47">SUM(S255:W255)</f>
        <v>0</v>
      </c>
    </row>
    <row r="256" spans="1:28" x14ac:dyDescent="0.25">
      <c r="A256" s="37">
        <v>382</v>
      </c>
      <c r="B256" s="42" t="s">
        <v>76</v>
      </c>
      <c r="C256" s="24">
        <v>0</v>
      </c>
      <c r="D256" s="24">
        <v>0</v>
      </c>
      <c r="E256" s="24">
        <v>0</v>
      </c>
      <c r="F256" s="24">
        <v>0</v>
      </c>
      <c r="G256" s="24">
        <v>0</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c r="Y256" s="30">
        <f t="shared" si="44"/>
        <v>0</v>
      </c>
      <c r="Z256" s="30">
        <f t="shared" si="45"/>
        <v>0</v>
      </c>
      <c r="AA256" s="30">
        <f t="shared" si="46"/>
        <v>0</v>
      </c>
      <c r="AB256" s="30">
        <f t="shared" si="47"/>
        <v>0</v>
      </c>
    </row>
    <row r="257" spans="1:28" x14ac:dyDescent="0.25">
      <c r="A257" s="37">
        <v>383</v>
      </c>
      <c r="B257" s="42" t="s">
        <v>40</v>
      </c>
      <c r="C257" s="24">
        <v>0</v>
      </c>
      <c r="D257" s="24">
        <v>0</v>
      </c>
      <c r="E257" s="24">
        <v>0</v>
      </c>
      <c r="F257" s="24">
        <v>0</v>
      </c>
      <c r="G257" s="24">
        <v>0</v>
      </c>
      <c r="H257" s="24">
        <v>0</v>
      </c>
      <c r="I257" s="24">
        <v>0</v>
      </c>
      <c r="J257" s="24">
        <v>0</v>
      </c>
      <c r="K257" s="24">
        <v>0</v>
      </c>
      <c r="L257" s="24">
        <v>0</v>
      </c>
      <c r="M257" s="24">
        <v>0</v>
      </c>
      <c r="N257" s="24">
        <v>0</v>
      </c>
      <c r="O257" s="24">
        <v>0</v>
      </c>
      <c r="P257" s="24">
        <v>0</v>
      </c>
      <c r="Q257" s="24">
        <v>0</v>
      </c>
      <c r="R257" s="24">
        <v>0</v>
      </c>
      <c r="S257" s="24">
        <v>0</v>
      </c>
      <c r="T257" s="24">
        <v>0</v>
      </c>
      <c r="U257" s="24">
        <v>0</v>
      </c>
      <c r="V257" s="24">
        <v>0</v>
      </c>
      <c r="W257" s="24">
        <v>0</v>
      </c>
      <c r="X257" s="24"/>
      <c r="Y257" s="30">
        <f t="shared" si="44"/>
        <v>0</v>
      </c>
      <c r="Z257" s="30">
        <f t="shared" si="45"/>
        <v>0</v>
      </c>
      <c r="AA257" s="30">
        <f t="shared" si="46"/>
        <v>0</v>
      </c>
      <c r="AB257" s="30">
        <f t="shared" si="47"/>
        <v>0</v>
      </c>
    </row>
    <row r="259" spans="1:28" x14ac:dyDescent="0.25">
      <c r="A259" s="37">
        <v>1</v>
      </c>
      <c r="B259" s="42" t="s">
        <v>103</v>
      </c>
      <c r="C259" s="42" t="s">
        <v>103</v>
      </c>
      <c r="D259" s="42"/>
      <c r="E259" s="42"/>
      <c r="F259" s="42"/>
      <c r="G259" s="42"/>
      <c r="H259" s="42"/>
      <c r="I259" s="42"/>
      <c r="J259" s="42"/>
      <c r="K259" s="42"/>
      <c r="L259" s="42"/>
      <c r="M259" s="42"/>
      <c r="N259" s="42"/>
      <c r="O259" s="42"/>
      <c r="P259" s="42"/>
      <c r="Q259" s="42"/>
      <c r="R259" s="42"/>
      <c r="S259" s="42"/>
      <c r="T259" s="42"/>
      <c r="U259" s="42"/>
      <c r="V259" s="42"/>
      <c r="W259" s="42"/>
      <c r="X259" s="42"/>
    </row>
    <row r="260" spans="1:28" x14ac:dyDescent="0.25">
      <c r="A260" s="37">
        <v>283</v>
      </c>
      <c r="B260" s="42" t="s">
        <v>73</v>
      </c>
      <c r="C260" s="42">
        <v>2020</v>
      </c>
      <c r="D260" s="42">
        <v>2021</v>
      </c>
      <c r="E260" s="42">
        <v>2022</v>
      </c>
      <c r="F260" s="42">
        <v>2023</v>
      </c>
      <c r="G260" s="42">
        <v>2024</v>
      </c>
      <c r="H260" s="42">
        <v>2025</v>
      </c>
      <c r="I260" s="42">
        <v>2026</v>
      </c>
      <c r="J260" s="42">
        <v>2027</v>
      </c>
      <c r="K260" s="42">
        <v>2028</v>
      </c>
      <c r="L260" s="42">
        <v>2029</v>
      </c>
      <c r="M260" s="42">
        <v>2030</v>
      </c>
      <c r="N260" s="42">
        <v>2031</v>
      </c>
      <c r="O260" s="42">
        <v>2032</v>
      </c>
      <c r="P260" s="42">
        <v>2033</v>
      </c>
      <c r="Q260" s="42">
        <v>2034</v>
      </c>
      <c r="R260" s="42">
        <v>2035</v>
      </c>
      <c r="S260" s="42">
        <v>2036</v>
      </c>
      <c r="T260" s="42">
        <v>2037</v>
      </c>
      <c r="U260" s="42">
        <v>2038</v>
      </c>
      <c r="V260" s="42">
        <v>2039</v>
      </c>
      <c r="W260" s="42">
        <v>2040</v>
      </c>
      <c r="X260" s="42"/>
    </row>
    <row r="261" spans="1:28" x14ac:dyDescent="0.25">
      <c r="A261" s="37">
        <v>285</v>
      </c>
      <c r="B261" s="42" t="s">
        <v>104</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8" x14ac:dyDescent="0.25">
      <c r="A262" s="37">
        <v>287</v>
      </c>
      <c r="B262" s="42" t="s">
        <v>104</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8" x14ac:dyDescent="0.25">
      <c r="A263" s="37">
        <v>289</v>
      </c>
      <c r="B263" s="42" t="s">
        <v>105</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8" x14ac:dyDescent="0.25">
      <c r="A264" s="37">
        <v>299</v>
      </c>
      <c r="B264" s="42" t="s">
        <v>78</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8" x14ac:dyDescent="0.25">
      <c r="A265" s="37">
        <v>301</v>
      </c>
      <c r="B265" s="42" t="s">
        <v>106</v>
      </c>
      <c r="C265" s="24">
        <v>0</v>
      </c>
      <c r="D265" s="24">
        <v>0</v>
      </c>
      <c r="E265" s="24">
        <v>0</v>
      </c>
      <c r="F265" s="24">
        <v>0</v>
      </c>
      <c r="G265" s="24">
        <v>0</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row>
    <row r="266" spans="1:28" x14ac:dyDescent="0.25">
      <c r="A266" s="37">
        <v>303</v>
      </c>
      <c r="B266" s="42" t="s">
        <v>107</v>
      </c>
      <c r="C266" s="24">
        <v>0</v>
      </c>
      <c r="D266" s="24">
        <v>0</v>
      </c>
      <c r="E266" s="24">
        <v>0</v>
      </c>
      <c r="F266" s="24">
        <v>0</v>
      </c>
      <c r="G266" s="24">
        <v>0</v>
      </c>
      <c r="H266" s="24">
        <v>0</v>
      </c>
      <c r="I266" s="24">
        <v>0</v>
      </c>
      <c r="J266" s="24">
        <v>0</v>
      </c>
      <c r="K266" s="24">
        <v>0</v>
      </c>
      <c r="L266" s="24">
        <v>0</v>
      </c>
      <c r="M266" s="24">
        <v>0</v>
      </c>
      <c r="N266" s="24">
        <v>0</v>
      </c>
      <c r="O266" s="24">
        <v>0</v>
      </c>
      <c r="P266" s="24">
        <v>0</v>
      </c>
      <c r="Q266" s="24">
        <v>0</v>
      </c>
      <c r="R266" s="24">
        <v>0</v>
      </c>
      <c r="S266" s="24">
        <v>0</v>
      </c>
      <c r="T266" s="24">
        <v>0</v>
      </c>
      <c r="U266" s="24">
        <v>0</v>
      </c>
      <c r="V266" s="24">
        <v>0</v>
      </c>
      <c r="W266" s="24">
        <v>0</v>
      </c>
      <c r="X266" s="24"/>
    </row>
    <row r="267" spans="1:28" x14ac:dyDescent="0.25">
      <c r="B267" s="42"/>
      <c r="C267" s="26"/>
      <c r="D267" s="26"/>
      <c r="E267" s="26"/>
      <c r="F267" s="26"/>
      <c r="G267" s="26"/>
      <c r="H267" s="26"/>
      <c r="I267" s="26"/>
      <c r="J267" s="26"/>
      <c r="K267" s="26"/>
      <c r="L267" s="26"/>
      <c r="M267" s="26"/>
      <c r="N267" s="26"/>
      <c r="O267" s="26"/>
      <c r="P267" s="26"/>
      <c r="Q267" s="26"/>
      <c r="R267" s="26"/>
      <c r="S267" s="26"/>
      <c r="T267" s="26"/>
      <c r="U267" s="26"/>
      <c r="V267" s="26"/>
      <c r="W267" s="26"/>
      <c r="X267" s="26"/>
    </row>
    <row r="268" spans="1:28" x14ac:dyDescent="0.25">
      <c r="A268" s="37">
        <v>330</v>
      </c>
      <c r="B268" s="42" t="s">
        <v>82</v>
      </c>
      <c r="C268" s="36">
        <v>0</v>
      </c>
      <c r="D268" s="36">
        <v>0</v>
      </c>
      <c r="E268" s="36">
        <v>0</v>
      </c>
      <c r="F268" s="36">
        <v>0</v>
      </c>
      <c r="G268" s="36">
        <v>0</v>
      </c>
      <c r="H268" s="36">
        <v>0</v>
      </c>
      <c r="I268" s="36">
        <v>0</v>
      </c>
      <c r="J268" s="36">
        <v>0</v>
      </c>
      <c r="K268" s="36">
        <v>0</v>
      </c>
      <c r="L268" s="36">
        <v>0</v>
      </c>
      <c r="M268" s="36">
        <v>0</v>
      </c>
      <c r="N268" s="36">
        <v>0</v>
      </c>
      <c r="O268" s="36">
        <v>0</v>
      </c>
      <c r="P268" s="36">
        <v>0</v>
      </c>
      <c r="Q268" s="36">
        <v>0</v>
      </c>
      <c r="R268" s="36">
        <v>0</v>
      </c>
      <c r="S268" s="36">
        <v>0</v>
      </c>
      <c r="T268" s="36">
        <v>0</v>
      </c>
      <c r="U268" s="36">
        <v>0</v>
      </c>
      <c r="V268" s="36">
        <v>0</v>
      </c>
      <c r="W268" s="36">
        <v>0</v>
      </c>
      <c r="X268" s="36"/>
    </row>
    <row r="269" spans="1:28" x14ac:dyDescent="0.25">
      <c r="A269" s="37">
        <v>331</v>
      </c>
      <c r="B269" s="42" t="s">
        <v>83</v>
      </c>
      <c r="C269" s="28">
        <v>0</v>
      </c>
      <c r="D269" s="28">
        <v>0</v>
      </c>
      <c r="E269" s="28">
        <v>0</v>
      </c>
      <c r="F269" s="28">
        <v>0</v>
      </c>
      <c r="G269" s="28">
        <v>0</v>
      </c>
      <c r="H269" s="28">
        <v>0</v>
      </c>
      <c r="I269" s="28">
        <v>0</v>
      </c>
      <c r="J269" s="28">
        <v>0</v>
      </c>
      <c r="K269" s="28">
        <v>0</v>
      </c>
      <c r="L269" s="28">
        <v>0</v>
      </c>
      <c r="M269" s="28">
        <v>0</v>
      </c>
      <c r="N269" s="28">
        <v>0</v>
      </c>
      <c r="O269" s="28">
        <v>0</v>
      </c>
      <c r="P269" s="28">
        <v>0</v>
      </c>
      <c r="Q269" s="28">
        <v>0</v>
      </c>
      <c r="R269" s="28">
        <v>0</v>
      </c>
      <c r="S269" s="28">
        <v>0</v>
      </c>
      <c r="T269" s="28">
        <v>0</v>
      </c>
      <c r="U269" s="28">
        <v>0</v>
      </c>
      <c r="V269" s="28">
        <v>0</v>
      </c>
      <c r="W269" s="28">
        <v>0</v>
      </c>
      <c r="X269" s="28"/>
    </row>
    <row r="270" spans="1:28" x14ac:dyDescent="0.25">
      <c r="A270" s="37">
        <v>332</v>
      </c>
      <c r="B270" s="42" t="s">
        <v>84</v>
      </c>
      <c r="C270" s="28">
        <v>0</v>
      </c>
      <c r="D270" s="28">
        <v>0</v>
      </c>
      <c r="E270" s="28">
        <v>0</v>
      </c>
      <c r="F270" s="28">
        <v>0</v>
      </c>
      <c r="G270" s="28">
        <v>0</v>
      </c>
      <c r="H270" s="28">
        <v>0</v>
      </c>
      <c r="I270" s="28">
        <v>0</v>
      </c>
      <c r="J270" s="28">
        <v>0</v>
      </c>
      <c r="K270" s="28">
        <v>0</v>
      </c>
      <c r="L270" s="28">
        <v>0</v>
      </c>
      <c r="M270" s="28">
        <v>0</v>
      </c>
      <c r="N270" s="28">
        <v>0</v>
      </c>
      <c r="O270" s="28">
        <v>0</v>
      </c>
      <c r="P270" s="28">
        <v>0</v>
      </c>
      <c r="Q270" s="28">
        <v>0</v>
      </c>
      <c r="R270" s="28">
        <v>0</v>
      </c>
      <c r="S270" s="28">
        <v>0</v>
      </c>
      <c r="T270" s="28">
        <v>0</v>
      </c>
      <c r="U270" s="28">
        <v>0</v>
      </c>
      <c r="V270" s="28">
        <v>0</v>
      </c>
      <c r="W270" s="28">
        <v>0</v>
      </c>
      <c r="X270" s="28"/>
    </row>
    <row r="271" spans="1:28" x14ac:dyDescent="0.25">
      <c r="A271" s="37">
        <v>336</v>
      </c>
      <c r="B271" s="42" t="s">
        <v>85</v>
      </c>
      <c r="C271" s="28">
        <v>1</v>
      </c>
      <c r="D271" s="28">
        <v>1</v>
      </c>
      <c r="E271" s="28">
        <v>1</v>
      </c>
      <c r="F271" s="28">
        <v>1</v>
      </c>
      <c r="G271" s="28">
        <v>1</v>
      </c>
      <c r="H271" s="28">
        <v>1</v>
      </c>
      <c r="I271" s="28">
        <v>1</v>
      </c>
      <c r="J271" s="28">
        <v>1</v>
      </c>
      <c r="K271" s="28">
        <v>1</v>
      </c>
      <c r="L271" s="28">
        <v>1</v>
      </c>
      <c r="M271" s="28">
        <v>1</v>
      </c>
      <c r="N271" s="28">
        <v>1</v>
      </c>
      <c r="O271" s="28">
        <v>1</v>
      </c>
      <c r="P271" s="28">
        <v>1</v>
      </c>
      <c r="Q271" s="28">
        <v>1</v>
      </c>
      <c r="R271" s="28">
        <v>1</v>
      </c>
      <c r="S271" s="28">
        <v>1</v>
      </c>
      <c r="T271" s="28">
        <v>1</v>
      </c>
      <c r="U271" s="28">
        <v>1</v>
      </c>
      <c r="V271" s="28">
        <v>1</v>
      </c>
      <c r="W271" s="28">
        <v>1</v>
      </c>
      <c r="X271" s="28"/>
    </row>
    <row r="272" spans="1:28" x14ac:dyDescent="0.25">
      <c r="B272" s="42"/>
      <c r="C272" s="26"/>
      <c r="D272" s="26"/>
      <c r="E272" s="26"/>
      <c r="F272" s="26"/>
      <c r="G272" s="26"/>
      <c r="H272" s="26"/>
      <c r="I272" s="26"/>
      <c r="J272" s="26"/>
      <c r="K272" s="26"/>
      <c r="L272" s="26"/>
      <c r="M272" s="26"/>
      <c r="N272" s="26"/>
      <c r="O272" s="26"/>
      <c r="P272" s="26"/>
      <c r="Q272" s="26"/>
      <c r="R272" s="26"/>
      <c r="S272" s="26"/>
      <c r="T272" s="26"/>
      <c r="U272" s="26"/>
      <c r="V272" s="26"/>
      <c r="W272" s="26"/>
      <c r="X272" s="26"/>
    </row>
    <row r="273" spans="1:24" x14ac:dyDescent="0.25">
      <c r="A273" s="37">
        <v>339</v>
      </c>
      <c r="B273" s="42" t="s">
        <v>86</v>
      </c>
      <c r="C273" s="24">
        <v>0</v>
      </c>
      <c r="D273" s="24">
        <v>0</v>
      </c>
      <c r="E273" s="24">
        <v>0</v>
      </c>
      <c r="F273" s="24">
        <v>0</v>
      </c>
      <c r="G273" s="24">
        <v>0</v>
      </c>
      <c r="H273" s="24">
        <v>0</v>
      </c>
      <c r="I273" s="24">
        <v>0</v>
      </c>
      <c r="J273" s="24">
        <v>0</v>
      </c>
      <c r="K273" s="24">
        <v>0</v>
      </c>
      <c r="L273" s="24">
        <v>0</v>
      </c>
      <c r="M273" s="24">
        <v>0</v>
      </c>
      <c r="N273" s="24">
        <v>0</v>
      </c>
      <c r="O273" s="24">
        <v>0</v>
      </c>
      <c r="P273" s="24">
        <v>0</v>
      </c>
      <c r="Q273" s="24">
        <v>0</v>
      </c>
      <c r="R273" s="24">
        <v>0</v>
      </c>
      <c r="S273" s="24">
        <v>0</v>
      </c>
      <c r="T273" s="24">
        <v>0</v>
      </c>
      <c r="U273" s="24">
        <v>0</v>
      </c>
      <c r="V273" s="24">
        <v>0</v>
      </c>
      <c r="W273" s="24">
        <v>0</v>
      </c>
      <c r="X273" s="24"/>
    </row>
    <row r="274" spans="1:24" x14ac:dyDescent="0.25">
      <c r="A274" s="37">
        <v>340</v>
      </c>
      <c r="B274" s="42" t="s">
        <v>87</v>
      </c>
      <c r="C274" s="24">
        <v>0</v>
      </c>
      <c r="D274" s="24">
        <v>0</v>
      </c>
      <c r="E274" s="24">
        <v>0</v>
      </c>
      <c r="F274" s="24">
        <v>0</v>
      </c>
      <c r="G274" s="24">
        <v>0</v>
      </c>
      <c r="H274" s="24">
        <v>0</v>
      </c>
      <c r="I274" s="24">
        <v>0</v>
      </c>
      <c r="J274" s="24">
        <v>0</v>
      </c>
      <c r="K274" s="24">
        <v>0</v>
      </c>
      <c r="L274" s="24">
        <v>0</v>
      </c>
      <c r="M274" s="24">
        <v>0</v>
      </c>
      <c r="N274" s="24">
        <v>0</v>
      </c>
      <c r="O274" s="24">
        <v>0</v>
      </c>
      <c r="P274" s="24">
        <v>0</v>
      </c>
      <c r="Q274" s="24">
        <v>0</v>
      </c>
      <c r="R274" s="24">
        <v>0</v>
      </c>
      <c r="S274" s="24">
        <v>0</v>
      </c>
      <c r="T274" s="24">
        <v>0</v>
      </c>
      <c r="U274" s="24">
        <v>0</v>
      </c>
      <c r="V274" s="24">
        <v>0</v>
      </c>
      <c r="W274" s="24">
        <v>0</v>
      </c>
      <c r="X274" s="24"/>
    </row>
    <row r="275" spans="1:24" x14ac:dyDescent="0.25">
      <c r="B275" s="42"/>
      <c r="C275" s="26"/>
      <c r="D275" s="26"/>
      <c r="E275" s="26"/>
      <c r="F275" s="26"/>
      <c r="G275" s="26"/>
      <c r="H275" s="26"/>
      <c r="I275" s="26"/>
      <c r="J275" s="26"/>
      <c r="K275" s="26"/>
      <c r="L275" s="26"/>
      <c r="M275" s="26"/>
      <c r="N275" s="26"/>
      <c r="O275" s="26"/>
      <c r="P275" s="26"/>
      <c r="Q275" s="26"/>
      <c r="R275" s="26"/>
      <c r="S275" s="26"/>
      <c r="T275" s="26"/>
      <c r="U275" s="26"/>
      <c r="V275" s="26"/>
      <c r="W275" s="26"/>
      <c r="X275" s="26"/>
    </row>
    <row r="276" spans="1:24" ht="13.5" customHeight="1" x14ac:dyDescent="0.25">
      <c r="A276" s="37">
        <v>366</v>
      </c>
      <c r="B276" s="42" t="s">
        <v>88</v>
      </c>
      <c r="C276" s="36">
        <v>0</v>
      </c>
      <c r="D276" s="36">
        <v>0</v>
      </c>
      <c r="E276" s="36">
        <v>0</v>
      </c>
      <c r="F276" s="36">
        <v>0</v>
      </c>
      <c r="G276" s="36">
        <v>0</v>
      </c>
      <c r="H276" s="36">
        <v>0</v>
      </c>
      <c r="I276" s="36">
        <v>0</v>
      </c>
      <c r="J276" s="36">
        <v>0</v>
      </c>
      <c r="K276" s="36">
        <v>0</v>
      </c>
      <c r="L276" s="36">
        <v>0</v>
      </c>
      <c r="M276" s="36">
        <v>0</v>
      </c>
      <c r="N276" s="36">
        <v>0</v>
      </c>
      <c r="O276" s="36">
        <v>0</v>
      </c>
      <c r="P276" s="36">
        <v>0</v>
      </c>
      <c r="Q276" s="36">
        <v>0</v>
      </c>
      <c r="R276" s="36">
        <v>0</v>
      </c>
      <c r="S276" s="36">
        <v>0</v>
      </c>
      <c r="T276" s="36">
        <v>0</v>
      </c>
      <c r="U276" s="36">
        <v>0</v>
      </c>
      <c r="V276" s="36">
        <v>0</v>
      </c>
      <c r="W276" s="36">
        <v>0</v>
      </c>
      <c r="X276" s="36"/>
    </row>
    <row r="277" spans="1:24" x14ac:dyDescent="0.25">
      <c r="A277" s="37">
        <v>368</v>
      </c>
      <c r="B277" s="42" t="s">
        <v>89</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A278" s="37">
        <v>369</v>
      </c>
      <c r="B278" s="42" t="s">
        <v>90</v>
      </c>
      <c r="C278" s="28">
        <v>0</v>
      </c>
      <c r="D278" s="28">
        <v>0</v>
      </c>
      <c r="E278" s="28">
        <v>0</v>
      </c>
      <c r="F278" s="28">
        <v>0</v>
      </c>
      <c r="G278" s="28">
        <v>0</v>
      </c>
      <c r="H278" s="28">
        <v>0</v>
      </c>
      <c r="I278" s="28">
        <v>0</v>
      </c>
      <c r="J278" s="28">
        <v>0</v>
      </c>
      <c r="K278" s="28">
        <v>0</v>
      </c>
      <c r="L278" s="28">
        <v>0</v>
      </c>
      <c r="M278" s="28">
        <v>0</v>
      </c>
      <c r="N278" s="28">
        <v>0</v>
      </c>
      <c r="O278" s="28">
        <v>0</v>
      </c>
      <c r="P278" s="28">
        <v>0</v>
      </c>
      <c r="Q278" s="28">
        <v>0</v>
      </c>
      <c r="R278" s="28">
        <v>0</v>
      </c>
      <c r="S278" s="28">
        <v>0</v>
      </c>
      <c r="T278" s="28">
        <v>0</v>
      </c>
      <c r="U278" s="28">
        <v>0</v>
      </c>
      <c r="V278" s="28">
        <v>0</v>
      </c>
      <c r="W278" s="28">
        <v>0</v>
      </c>
      <c r="X278" s="28"/>
    </row>
    <row r="279" spans="1:24" x14ac:dyDescent="0.25">
      <c r="A279" s="37">
        <v>370</v>
      </c>
      <c r="B279" s="42" t="s">
        <v>91</v>
      </c>
      <c r="C279" s="28">
        <v>0</v>
      </c>
      <c r="D279" s="28">
        <v>0</v>
      </c>
      <c r="E279" s="28">
        <v>0</v>
      </c>
      <c r="F279" s="28">
        <v>0</v>
      </c>
      <c r="G279" s="28">
        <v>0</v>
      </c>
      <c r="H279" s="28">
        <v>0</v>
      </c>
      <c r="I279" s="28">
        <v>0</v>
      </c>
      <c r="J279" s="28">
        <v>0</v>
      </c>
      <c r="K279" s="28">
        <v>0</v>
      </c>
      <c r="L279" s="28">
        <v>0</v>
      </c>
      <c r="M279" s="28">
        <v>0</v>
      </c>
      <c r="N279" s="28">
        <v>0</v>
      </c>
      <c r="O279" s="28">
        <v>0</v>
      </c>
      <c r="P279" s="28">
        <v>0</v>
      </c>
      <c r="Q279" s="28">
        <v>0</v>
      </c>
      <c r="R279" s="28">
        <v>0</v>
      </c>
      <c r="S279" s="28">
        <v>0</v>
      </c>
      <c r="T279" s="28">
        <v>0</v>
      </c>
      <c r="U279" s="28">
        <v>0</v>
      </c>
      <c r="V279" s="28">
        <v>0</v>
      </c>
      <c r="W279" s="28">
        <v>0</v>
      </c>
      <c r="X279" s="28"/>
    </row>
    <row r="280" spans="1:24" x14ac:dyDescent="0.25">
      <c r="B280" s="42"/>
      <c r="C280" s="26"/>
      <c r="D280" s="26"/>
      <c r="E280" s="26"/>
      <c r="F280" s="26"/>
      <c r="G280" s="26"/>
      <c r="H280" s="26"/>
      <c r="I280" s="26"/>
      <c r="J280" s="26"/>
      <c r="K280" s="26"/>
      <c r="L280" s="26"/>
      <c r="M280" s="26"/>
      <c r="N280" s="26"/>
      <c r="O280" s="26"/>
      <c r="P280" s="26"/>
      <c r="Q280" s="26"/>
      <c r="R280" s="26"/>
      <c r="S280" s="26"/>
      <c r="T280" s="26"/>
      <c r="U280" s="26"/>
      <c r="V280" s="26"/>
      <c r="W280" s="26"/>
      <c r="X280" s="26"/>
    </row>
    <row r="281" spans="1:24" x14ac:dyDescent="0.25">
      <c r="A281" s="37">
        <v>380</v>
      </c>
      <c r="B281" s="42" t="s">
        <v>37</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381</v>
      </c>
      <c r="B282" s="42" t="s">
        <v>75</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A283" s="37">
        <v>382</v>
      </c>
      <c r="B283" s="42" t="s">
        <v>76</v>
      </c>
      <c r="C283" s="24">
        <v>0</v>
      </c>
      <c r="D283" s="24">
        <v>0</v>
      </c>
      <c r="E283" s="24">
        <v>0</v>
      </c>
      <c r="F283" s="24">
        <v>0</v>
      </c>
      <c r="G283" s="24">
        <v>0</v>
      </c>
      <c r="H283" s="24">
        <v>0</v>
      </c>
      <c r="I283" s="24">
        <v>0</v>
      </c>
      <c r="J283" s="24">
        <v>0</v>
      </c>
      <c r="K283" s="24">
        <v>0</v>
      </c>
      <c r="L283" s="24">
        <v>0</v>
      </c>
      <c r="M283" s="24">
        <v>0</v>
      </c>
      <c r="N283" s="24">
        <v>0</v>
      </c>
      <c r="O283" s="24">
        <v>0</v>
      </c>
      <c r="P283" s="24">
        <v>0</v>
      </c>
      <c r="Q283" s="24">
        <v>0</v>
      </c>
      <c r="R283" s="24">
        <v>0</v>
      </c>
      <c r="S283" s="24">
        <v>0</v>
      </c>
      <c r="T283" s="24">
        <v>0</v>
      </c>
      <c r="U283" s="24">
        <v>0</v>
      </c>
      <c r="V283" s="24">
        <v>0</v>
      </c>
      <c r="W283" s="24">
        <v>0</v>
      </c>
      <c r="X283" s="24"/>
    </row>
    <row r="284" spans="1:24" x14ac:dyDescent="0.25">
      <c r="A284" s="37">
        <v>383</v>
      </c>
      <c r="B284" s="42" t="s">
        <v>40</v>
      </c>
      <c r="C284" s="24">
        <v>0</v>
      </c>
      <c r="D284" s="24">
        <v>0</v>
      </c>
      <c r="E284" s="24">
        <v>0</v>
      </c>
      <c r="F284" s="24">
        <v>0</v>
      </c>
      <c r="G284" s="24">
        <v>0</v>
      </c>
      <c r="H284" s="24">
        <v>0</v>
      </c>
      <c r="I284" s="24">
        <v>0</v>
      </c>
      <c r="J284" s="24">
        <v>0</v>
      </c>
      <c r="K284" s="24">
        <v>0</v>
      </c>
      <c r="L284" s="24">
        <v>0</v>
      </c>
      <c r="M284" s="24">
        <v>0</v>
      </c>
      <c r="N284" s="24">
        <v>0</v>
      </c>
      <c r="O284" s="24">
        <v>0</v>
      </c>
      <c r="P284" s="24">
        <v>0</v>
      </c>
      <c r="Q284" s="24">
        <v>0</v>
      </c>
      <c r="R284" s="24">
        <v>0</v>
      </c>
      <c r="S284" s="24">
        <v>0</v>
      </c>
      <c r="T284" s="24">
        <v>0</v>
      </c>
      <c r="U284" s="24">
        <v>0</v>
      </c>
      <c r="V284" s="24">
        <v>0</v>
      </c>
      <c r="W284" s="24">
        <v>0</v>
      </c>
      <c r="X284" s="24"/>
    </row>
    <row r="285" spans="1:24" x14ac:dyDescent="0.25">
      <c r="B285" s="43"/>
    </row>
    <row r="286" spans="1:24" x14ac:dyDescent="0.25">
      <c r="A286" s="37">
        <v>1</v>
      </c>
      <c r="B286" s="42" t="s">
        <v>103</v>
      </c>
      <c r="C286" s="42" t="s">
        <v>103</v>
      </c>
      <c r="D286" s="42"/>
      <c r="E286" s="42"/>
      <c r="F286" s="42"/>
      <c r="G286" s="42"/>
      <c r="H286" s="42"/>
      <c r="I286" s="42"/>
      <c r="J286" s="42"/>
      <c r="K286" s="42"/>
      <c r="L286" s="42"/>
      <c r="M286" s="42"/>
      <c r="N286" s="42"/>
      <c r="O286" s="42"/>
      <c r="P286" s="42"/>
      <c r="Q286" s="42"/>
      <c r="R286" s="42"/>
      <c r="S286" s="42"/>
      <c r="T286" s="42"/>
      <c r="U286" s="42"/>
      <c r="V286" s="42"/>
      <c r="W286" s="42"/>
      <c r="X286" s="42"/>
    </row>
    <row r="287" spans="1:24" x14ac:dyDescent="0.25">
      <c r="A287" s="37">
        <v>283</v>
      </c>
      <c r="B287" s="42" t="s">
        <v>73</v>
      </c>
      <c r="C287" s="42">
        <v>2020</v>
      </c>
      <c r="D287" s="42">
        <v>2021</v>
      </c>
      <c r="E287" s="42">
        <v>2022</v>
      </c>
      <c r="F287" s="42">
        <v>2023</v>
      </c>
      <c r="G287" s="42">
        <v>2024</v>
      </c>
      <c r="H287" s="42">
        <v>2025</v>
      </c>
      <c r="I287" s="42">
        <v>2026</v>
      </c>
      <c r="J287" s="42">
        <v>2027</v>
      </c>
      <c r="K287" s="42">
        <v>2028</v>
      </c>
      <c r="L287" s="42">
        <v>2029</v>
      </c>
      <c r="M287" s="42">
        <v>2030</v>
      </c>
      <c r="N287" s="42">
        <v>2031</v>
      </c>
      <c r="O287" s="42">
        <v>2032</v>
      </c>
      <c r="P287" s="42">
        <v>2033</v>
      </c>
      <c r="Q287" s="42">
        <v>2034</v>
      </c>
      <c r="R287" s="42">
        <v>2035</v>
      </c>
      <c r="S287" s="42">
        <v>2036</v>
      </c>
      <c r="T287" s="42">
        <v>2037</v>
      </c>
      <c r="U287" s="42">
        <v>2038</v>
      </c>
      <c r="V287" s="42">
        <v>2039</v>
      </c>
      <c r="W287" s="42">
        <v>2040</v>
      </c>
      <c r="X287" s="42"/>
    </row>
    <row r="288" spans="1:24" x14ac:dyDescent="0.25">
      <c r="A288" s="37">
        <v>285</v>
      </c>
      <c r="B288" s="42" t="s">
        <v>104</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287</v>
      </c>
      <c r="B289" s="42" t="s">
        <v>104</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289</v>
      </c>
      <c r="B290" s="42" t="s">
        <v>105</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299</v>
      </c>
      <c r="B291" s="42" t="s">
        <v>78</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A292" s="37">
        <v>301</v>
      </c>
      <c r="B292" s="42" t="s">
        <v>106</v>
      </c>
      <c r="C292" s="24">
        <v>0</v>
      </c>
      <c r="D292" s="24">
        <v>0</v>
      </c>
      <c r="E292" s="24">
        <v>0</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row>
    <row r="293" spans="1:24" x14ac:dyDescent="0.25">
      <c r="A293" s="37">
        <v>303</v>
      </c>
      <c r="B293" s="42" t="s">
        <v>107</v>
      </c>
      <c r="C293" s="24">
        <v>0</v>
      </c>
      <c r="D293" s="24">
        <v>0</v>
      </c>
      <c r="E293" s="24">
        <v>0</v>
      </c>
      <c r="F293" s="24">
        <v>0</v>
      </c>
      <c r="G293" s="24">
        <v>0</v>
      </c>
      <c r="H293" s="24">
        <v>0</v>
      </c>
      <c r="I293" s="24">
        <v>0</v>
      </c>
      <c r="J293" s="24">
        <v>0</v>
      </c>
      <c r="K293" s="24">
        <v>0</v>
      </c>
      <c r="L293" s="24">
        <v>0</v>
      </c>
      <c r="M293" s="24">
        <v>0</v>
      </c>
      <c r="N293" s="24">
        <v>0</v>
      </c>
      <c r="O293" s="24">
        <v>0</v>
      </c>
      <c r="P293" s="24">
        <v>0</v>
      </c>
      <c r="Q293" s="24">
        <v>0</v>
      </c>
      <c r="R293" s="24">
        <v>0</v>
      </c>
      <c r="S293" s="24">
        <v>0</v>
      </c>
      <c r="T293" s="24">
        <v>0</v>
      </c>
      <c r="U293" s="24">
        <v>0</v>
      </c>
      <c r="V293" s="24">
        <v>0</v>
      </c>
      <c r="W293" s="24">
        <v>0</v>
      </c>
      <c r="X293" s="24"/>
    </row>
    <row r="294" spans="1:24" x14ac:dyDescent="0.25">
      <c r="B294" s="42"/>
      <c r="C294" s="26"/>
      <c r="D294" s="26"/>
      <c r="E294" s="26"/>
      <c r="F294" s="26"/>
      <c r="G294" s="26"/>
      <c r="H294" s="26"/>
      <c r="I294" s="26"/>
      <c r="J294" s="26"/>
      <c r="K294" s="26"/>
      <c r="L294" s="26"/>
      <c r="M294" s="26"/>
      <c r="N294" s="26"/>
      <c r="O294" s="26"/>
      <c r="P294" s="26"/>
      <c r="Q294" s="26"/>
      <c r="R294" s="26"/>
      <c r="S294" s="26"/>
      <c r="T294" s="26"/>
      <c r="U294" s="26"/>
      <c r="V294" s="26"/>
      <c r="W294" s="26"/>
      <c r="X294" s="26"/>
    </row>
    <row r="295" spans="1:24" x14ac:dyDescent="0.25">
      <c r="A295" s="37">
        <v>330</v>
      </c>
      <c r="B295" s="42" t="s">
        <v>82</v>
      </c>
      <c r="C295" s="36">
        <v>0</v>
      </c>
      <c r="D295" s="36">
        <v>0</v>
      </c>
      <c r="E295" s="36">
        <v>0</v>
      </c>
      <c r="F295" s="36">
        <v>0</v>
      </c>
      <c r="G295" s="36">
        <v>0</v>
      </c>
      <c r="H295" s="36">
        <v>0</v>
      </c>
      <c r="I295" s="36">
        <v>0</v>
      </c>
      <c r="J295" s="36">
        <v>0</v>
      </c>
      <c r="K295" s="36">
        <v>0</v>
      </c>
      <c r="L295" s="36">
        <v>0</v>
      </c>
      <c r="M295" s="36">
        <v>0</v>
      </c>
      <c r="N295" s="36">
        <v>0</v>
      </c>
      <c r="O295" s="36">
        <v>0</v>
      </c>
      <c r="P295" s="36">
        <v>0</v>
      </c>
      <c r="Q295" s="36">
        <v>0</v>
      </c>
      <c r="R295" s="36">
        <v>0</v>
      </c>
      <c r="S295" s="36">
        <v>0</v>
      </c>
      <c r="T295" s="36">
        <v>0</v>
      </c>
      <c r="U295" s="36">
        <v>0</v>
      </c>
      <c r="V295" s="36">
        <v>0</v>
      </c>
      <c r="W295" s="36">
        <v>0</v>
      </c>
      <c r="X295" s="36"/>
    </row>
    <row r="296" spans="1:24" x14ac:dyDescent="0.25">
      <c r="A296" s="37">
        <v>331</v>
      </c>
      <c r="B296" s="42" t="s">
        <v>83</v>
      </c>
      <c r="C296" s="28">
        <v>0</v>
      </c>
      <c r="D296" s="28">
        <v>0</v>
      </c>
      <c r="E296" s="28">
        <v>0</v>
      </c>
      <c r="F296" s="28">
        <v>0</v>
      </c>
      <c r="G296" s="28">
        <v>0</v>
      </c>
      <c r="H296" s="28">
        <v>0</v>
      </c>
      <c r="I296" s="28">
        <v>0</v>
      </c>
      <c r="J296" s="28">
        <v>0</v>
      </c>
      <c r="K296" s="28">
        <v>0</v>
      </c>
      <c r="L296" s="28">
        <v>0</v>
      </c>
      <c r="M296" s="28">
        <v>0</v>
      </c>
      <c r="N296" s="28">
        <v>0</v>
      </c>
      <c r="O296" s="28">
        <v>0</v>
      </c>
      <c r="P296" s="28">
        <v>0</v>
      </c>
      <c r="Q296" s="28">
        <v>0</v>
      </c>
      <c r="R296" s="28">
        <v>0</v>
      </c>
      <c r="S296" s="28">
        <v>0</v>
      </c>
      <c r="T296" s="28">
        <v>0</v>
      </c>
      <c r="U296" s="28">
        <v>0</v>
      </c>
      <c r="V296" s="28">
        <v>0</v>
      </c>
      <c r="W296" s="28">
        <v>0</v>
      </c>
      <c r="X296" s="28"/>
    </row>
    <row r="297" spans="1:24" x14ac:dyDescent="0.25">
      <c r="A297" s="37">
        <v>332</v>
      </c>
      <c r="B297" s="42" t="s">
        <v>84</v>
      </c>
      <c r="C297" s="28">
        <v>0</v>
      </c>
      <c r="D297" s="28">
        <v>0</v>
      </c>
      <c r="E297" s="28">
        <v>0</v>
      </c>
      <c r="F297" s="28">
        <v>0</v>
      </c>
      <c r="G297" s="28">
        <v>0</v>
      </c>
      <c r="H297" s="28">
        <v>0</v>
      </c>
      <c r="I297" s="28">
        <v>0</v>
      </c>
      <c r="J297" s="28">
        <v>0</v>
      </c>
      <c r="K297" s="28">
        <v>0</v>
      </c>
      <c r="L297" s="28">
        <v>0</v>
      </c>
      <c r="M297" s="28">
        <v>0</v>
      </c>
      <c r="N297" s="28">
        <v>0</v>
      </c>
      <c r="O297" s="28">
        <v>0</v>
      </c>
      <c r="P297" s="28">
        <v>0</v>
      </c>
      <c r="Q297" s="28">
        <v>0</v>
      </c>
      <c r="R297" s="28">
        <v>0</v>
      </c>
      <c r="S297" s="28">
        <v>0</v>
      </c>
      <c r="T297" s="28">
        <v>0</v>
      </c>
      <c r="U297" s="28">
        <v>0</v>
      </c>
      <c r="V297" s="28">
        <v>0</v>
      </c>
      <c r="W297" s="28">
        <v>0</v>
      </c>
      <c r="X297" s="28"/>
    </row>
    <row r="298" spans="1:24" x14ac:dyDescent="0.25">
      <c r="A298" s="37">
        <v>336</v>
      </c>
      <c r="B298" s="42" t="s">
        <v>85</v>
      </c>
      <c r="C298" s="28">
        <v>1</v>
      </c>
      <c r="D298" s="28">
        <v>1</v>
      </c>
      <c r="E298" s="28">
        <v>1</v>
      </c>
      <c r="F298" s="28">
        <v>1</v>
      </c>
      <c r="G298" s="28">
        <v>1</v>
      </c>
      <c r="H298" s="28">
        <v>1</v>
      </c>
      <c r="I298" s="28">
        <v>1</v>
      </c>
      <c r="J298" s="28">
        <v>1</v>
      </c>
      <c r="K298" s="28">
        <v>1</v>
      </c>
      <c r="L298" s="28">
        <v>1</v>
      </c>
      <c r="M298" s="28">
        <v>1</v>
      </c>
      <c r="N298" s="28">
        <v>1</v>
      </c>
      <c r="O298" s="28">
        <v>1</v>
      </c>
      <c r="P298" s="28">
        <v>1</v>
      </c>
      <c r="Q298" s="28">
        <v>1</v>
      </c>
      <c r="R298" s="28">
        <v>1</v>
      </c>
      <c r="S298" s="28">
        <v>1</v>
      </c>
      <c r="T298" s="28">
        <v>1</v>
      </c>
      <c r="U298" s="28">
        <v>1</v>
      </c>
      <c r="V298" s="28">
        <v>1</v>
      </c>
      <c r="W298" s="28">
        <v>1</v>
      </c>
      <c r="X298" s="28"/>
    </row>
    <row r="299" spans="1:24" x14ac:dyDescent="0.25">
      <c r="B299" s="42"/>
      <c r="C299" s="26"/>
      <c r="D299" s="26"/>
      <c r="E299" s="26"/>
      <c r="F299" s="26"/>
      <c r="G299" s="26"/>
      <c r="H299" s="26"/>
      <c r="I299" s="26"/>
      <c r="J299" s="26"/>
      <c r="K299" s="26"/>
      <c r="L299" s="26"/>
      <c r="M299" s="26"/>
      <c r="N299" s="26"/>
      <c r="O299" s="26"/>
      <c r="P299" s="26"/>
      <c r="Q299" s="26"/>
      <c r="R299" s="26"/>
      <c r="S299" s="26"/>
      <c r="T299" s="26"/>
      <c r="U299" s="26"/>
      <c r="V299" s="26"/>
      <c r="W299" s="26"/>
      <c r="X299" s="26"/>
    </row>
    <row r="300" spans="1:24" x14ac:dyDescent="0.25">
      <c r="A300" s="37">
        <v>339</v>
      </c>
      <c r="B300" s="42" t="s">
        <v>86</v>
      </c>
      <c r="C300" s="24">
        <v>0</v>
      </c>
      <c r="D300" s="24">
        <v>0</v>
      </c>
      <c r="E300" s="24">
        <v>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row>
    <row r="301" spans="1:24" x14ac:dyDescent="0.25">
      <c r="A301" s="37">
        <v>340</v>
      </c>
      <c r="B301" s="42" t="s">
        <v>87</v>
      </c>
      <c r="C301" s="24">
        <v>0</v>
      </c>
      <c r="D301" s="24">
        <v>0</v>
      </c>
      <c r="E301" s="24">
        <v>0</v>
      </c>
      <c r="F301" s="24">
        <v>0</v>
      </c>
      <c r="G301" s="24">
        <v>0</v>
      </c>
      <c r="H301" s="24">
        <v>0</v>
      </c>
      <c r="I301" s="24">
        <v>0</v>
      </c>
      <c r="J301" s="24">
        <v>0</v>
      </c>
      <c r="K301" s="24">
        <v>0</v>
      </c>
      <c r="L301" s="24">
        <v>0</v>
      </c>
      <c r="M301" s="24">
        <v>0</v>
      </c>
      <c r="N301" s="24">
        <v>0</v>
      </c>
      <c r="O301" s="24">
        <v>0</v>
      </c>
      <c r="P301" s="24">
        <v>0</v>
      </c>
      <c r="Q301" s="24">
        <v>0</v>
      </c>
      <c r="R301" s="24">
        <v>0</v>
      </c>
      <c r="S301" s="24">
        <v>0</v>
      </c>
      <c r="T301" s="24">
        <v>0</v>
      </c>
      <c r="U301" s="24">
        <v>0</v>
      </c>
      <c r="V301" s="24">
        <v>0</v>
      </c>
      <c r="W301" s="24">
        <v>0</v>
      </c>
      <c r="X301" s="24"/>
    </row>
    <row r="302" spans="1:24" x14ac:dyDescent="0.25">
      <c r="B302" s="42"/>
      <c r="C302" s="26"/>
      <c r="D302" s="26"/>
      <c r="E302" s="26"/>
      <c r="F302" s="26"/>
      <c r="G302" s="26"/>
      <c r="H302" s="26"/>
      <c r="I302" s="26"/>
      <c r="J302" s="26"/>
      <c r="K302" s="26"/>
      <c r="L302" s="26"/>
      <c r="M302" s="26"/>
      <c r="N302" s="26"/>
      <c r="O302" s="26"/>
      <c r="P302" s="26"/>
      <c r="Q302" s="26"/>
      <c r="R302" s="26"/>
      <c r="S302" s="26"/>
      <c r="T302" s="26"/>
      <c r="U302" s="26"/>
      <c r="V302" s="26"/>
      <c r="W302" s="26"/>
      <c r="X302" s="26"/>
    </row>
    <row r="303" spans="1:24" x14ac:dyDescent="0.25">
      <c r="A303" s="37">
        <v>366</v>
      </c>
      <c r="B303" s="42" t="s">
        <v>88</v>
      </c>
      <c r="C303" s="36">
        <v>0</v>
      </c>
      <c r="D303" s="36">
        <v>0</v>
      </c>
      <c r="E303" s="36">
        <v>0</v>
      </c>
      <c r="F303" s="36">
        <v>0</v>
      </c>
      <c r="G303" s="36">
        <v>0</v>
      </c>
      <c r="H303" s="36">
        <v>0</v>
      </c>
      <c r="I303" s="36">
        <v>0</v>
      </c>
      <c r="J303" s="36">
        <v>0</v>
      </c>
      <c r="K303" s="36">
        <v>0</v>
      </c>
      <c r="L303" s="36">
        <v>0</v>
      </c>
      <c r="M303" s="36">
        <v>0</v>
      </c>
      <c r="N303" s="36">
        <v>0</v>
      </c>
      <c r="O303" s="36">
        <v>0</v>
      </c>
      <c r="P303" s="36">
        <v>0</v>
      </c>
      <c r="Q303" s="36">
        <v>0</v>
      </c>
      <c r="R303" s="36">
        <v>0</v>
      </c>
      <c r="S303" s="36">
        <v>0</v>
      </c>
      <c r="T303" s="36">
        <v>0</v>
      </c>
      <c r="U303" s="36">
        <v>0</v>
      </c>
      <c r="V303" s="36">
        <v>0</v>
      </c>
      <c r="W303" s="36">
        <v>0</v>
      </c>
      <c r="X303" s="36"/>
    </row>
    <row r="304" spans="1:24" x14ac:dyDescent="0.25">
      <c r="A304" s="37">
        <v>368</v>
      </c>
      <c r="B304" s="42" t="s">
        <v>89</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A305" s="37">
        <v>369</v>
      </c>
      <c r="B305" s="42" t="s">
        <v>90</v>
      </c>
      <c r="C305" s="28">
        <v>0</v>
      </c>
      <c r="D305" s="28">
        <v>0</v>
      </c>
      <c r="E305" s="28">
        <v>0</v>
      </c>
      <c r="F305" s="28">
        <v>0</v>
      </c>
      <c r="G305" s="28">
        <v>0</v>
      </c>
      <c r="H305" s="28">
        <v>0</v>
      </c>
      <c r="I305" s="28">
        <v>0</v>
      </c>
      <c r="J305" s="28">
        <v>0</v>
      </c>
      <c r="K305" s="28">
        <v>0</v>
      </c>
      <c r="L305" s="28">
        <v>0</v>
      </c>
      <c r="M305" s="28">
        <v>0</v>
      </c>
      <c r="N305" s="28">
        <v>0</v>
      </c>
      <c r="O305" s="28">
        <v>0</v>
      </c>
      <c r="P305" s="28">
        <v>0</v>
      </c>
      <c r="Q305" s="28">
        <v>0</v>
      </c>
      <c r="R305" s="28">
        <v>0</v>
      </c>
      <c r="S305" s="28">
        <v>0</v>
      </c>
      <c r="T305" s="28">
        <v>0</v>
      </c>
      <c r="U305" s="28">
        <v>0</v>
      </c>
      <c r="V305" s="28">
        <v>0</v>
      </c>
      <c r="W305" s="28">
        <v>0</v>
      </c>
      <c r="X305" s="28"/>
    </row>
    <row r="306" spans="1:24" x14ac:dyDescent="0.25">
      <c r="A306" s="37">
        <v>370</v>
      </c>
      <c r="B306" s="42" t="s">
        <v>91</v>
      </c>
      <c r="C306" s="28">
        <v>0</v>
      </c>
      <c r="D306" s="28">
        <v>0</v>
      </c>
      <c r="E306" s="28">
        <v>0</v>
      </c>
      <c r="F306" s="28">
        <v>0</v>
      </c>
      <c r="G306" s="28">
        <v>0</v>
      </c>
      <c r="H306" s="28">
        <v>0</v>
      </c>
      <c r="I306" s="28">
        <v>0</v>
      </c>
      <c r="J306" s="28">
        <v>0</v>
      </c>
      <c r="K306" s="28">
        <v>0</v>
      </c>
      <c r="L306" s="28">
        <v>0</v>
      </c>
      <c r="M306" s="28">
        <v>0</v>
      </c>
      <c r="N306" s="28">
        <v>0</v>
      </c>
      <c r="O306" s="28">
        <v>0</v>
      </c>
      <c r="P306" s="28">
        <v>0</v>
      </c>
      <c r="Q306" s="28">
        <v>0</v>
      </c>
      <c r="R306" s="28">
        <v>0</v>
      </c>
      <c r="S306" s="28">
        <v>0</v>
      </c>
      <c r="T306" s="28">
        <v>0</v>
      </c>
      <c r="U306" s="28">
        <v>0</v>
      </c>
      <c r="V306" s="28">
        <v>0</v>
      </c>
      <c r="W306" s="28">
        <v>0</v>
      </c>
      <c r="X306" s="28"/>
    </row>
    <row r="307" spans="1:24" x14ac:dyDescent="0.25">
      <c r="B307" s="42"/>
      <c r="C307" s="26"/>
      <c r="D307" s="26"/>
      <c r="E307" s="26"/>
      <c r="F307" s="26"/>
      <c r="G307" s="26"/>
      <c r="H307" s="26"/>
      <c r="I307" s="26"/>
      <c r="J307" s="26"/>
      <c r="K307" s="26"/>
      <c r="L307" s="26"/>
      <c r="M307" s="26"/>
      <c r="N307" s="26"/>
      <c r="O307" s="26"/>
      <c r="P307" s="26"/>
      <c r="Q307" s="26"/>
      <c r="R307" s="26"/>
      <c r="S307" s="26"/>
      <c r="T307" s="26"/>
      <c r="U307" s="26"/>
      <c r="V307" s="26"/>
      <c r="W307" s="26"/>
      <c r="X307" s="26"/>
    </row>
    <row r="308" spans="1:24" x14ac:dyDescent="0.25">
      <c r="A308" s="37">
        <v>380</v>
      </c>
      <c r="B308" s="42" t="s">
        <v>37</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381</v>
      </c>
      <c r="B309" s="42" t="s">
        <v>75</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0" spans="1:24" x14ac:dyDescent="0.25">
      <c r="A310" s="37">
        <v>382</v>
      </c>
      <c r="B310" s="42" t="s">
        <v>76</v>
      </c>
      <c r="C310" s="24">
        <v>0</v>
      </c>
      <c r="D310" s="24">
        <v>0</v>
      </c>
      <c r="E310" s="24">
        <v>0</v>
      </c>
      <c r="F310" s="24">
        <v>0</v>
      </c>
      <c r="G310" s="24">
        <v>0</v>
      </c>
      <c r="H310" s="24">
        <v>0</v>
      </c>
      <c r="I310" s="24">
        <v>0</v>
      </c>
      <c r="J310" s="24">
        <v>0</v>
      </c>
      <c r="K310" s="24">
        <v>0</v>
      </c>
      <c r="L310" s="24">
        <v>0</v>
      </c>
      <c r="M310" s="24">
        <v>0</v>
      </c>
      <c r="N310" s="24">
        <v>0</v>
      </c>
      <c r="O310" s="24">
        <v>0</v>
      </c>
      <c r="P310" s="24">
        <v>0</v>
      </c>
      <c r="Q310" s="24">
        <v>0</v>
      </c>
      <c r="R310" s="24">
        <v>0</v>
      </c>
      <c r="S310" s="24">
        <v>0</v>
      </c>
      <c r="T310" s="24">
        <v>0</v>
      </c>
      <c r="U310" s="24">
        <v>0</v>
      </c>
      <c r="V310" s="24">
        <v>0</v>
      </c>
      <c r="W310" s="24">
        <v>0</v>
      </c>
      <c r="X310" s="24"/>
    </row>
    <row r="311" spans="1:24" x14ac:dyDescent="0.25">
      <c r="A311" s="37">
        <v>383</v>
      </c>
      <c r="B311" s="42" t="s">
        <v>40</v>
      </c>
      <c r="C311" s="24">
        <v>0</v>
      </c>
      <c r="D311" s="24">
        <v>0</v>
      </c>
      <c r="E311" s="24">
        <v>0</v>
      </c>
      <c r="F311" s="24">
        <v>0</v>
      </c>
      <c r="G311" s="24">
        <v>0</v>
      </c>
      <c r="H311" s="24">
        <v>0</v>
      </c>
      <c r="I311" s="24">
        <v>0</v>
      </c>
      <c r="J311" s="24">
        <v>0</v>
      </c>
      <c r="K311" s="24">
        <v>0</v>
      </c>
      <c r="L311" s="24">
        <v>0</v>
      </c>
      <c r="M311" s="24">
        <v>0</v>
      </c>
      <c r="N311" s="24">
        <v>0</v>
      </c>
      <c r="O311" s="24">
        <v>0</v>
      </c>
      <c r="P311" s="24">
        <v>0</v>
      </c>
      <c r="Q311" s="24">
        <v>0</v>
      </c>
      <c r="R311" s="24">
        <v>0</v>
      </c>
      <c r="S311" s="24">
        <v>0</v>
      </c>
      <c r="T311" s="24">
        <v>0</v>
      </c>
      <c r="U311" s="24">
        <v>0</v>
      </c>
      <c r="V311" s="24">
        <v>0</v>
      </c>
      <c r="W311" s="24">
        <v>0</v>
      </c>
      <c r="X311" s="24"/>
    </row>
    <row r="313" spans="1:24" x14ac:dyDescent="0.25">
      <c r="A313" s="37">
        <v>1</v>
      </c>
      <c r="B313" s="42" t="s">
        <v>103</v>
      </c>
      <c r="C313" s="42" t="s">
        <v>103</v>
      </c>
      <c r="D313" s="42"/>
      <c r="E313" s="42"/>
      <c r="F313" s="42"/>
      <c r="G313" s="42"/>
      <c r="H313" s="42"/>
      <c r="I313" s="42"/>
      <c r="J313" s="42"/>
      <c r="K313" s="42"/>
      <c r="L313" s="42"/>
      <c r="M313" s="42"/>
      <c r="N313" s="42"/>
      <c r="O313" s="42"/>
      <c r="P313" s="42"/>
      <c r="Q313" s="42"/>
      <c r="R313" s="42"/>
      <c r="S313" s="42"/>
      <c r="T313" s="42"/>
      <c r="U313" s="42"/>
      <c r="V313" s="42"/>
      <c r="W313" s="42"/>
      <c r="X313" s="42"/>
    </row>
    <row r="314" spans="1:24" x14ac:dyDescent="0.25">
      <c r="A314" s="37">
        <v>283</v>
      </c>
      <c r="B314" s="42" t="s">
        <v>73</v>
      </c>
      <c r="C314" s="42">
        <v>2020</v>
      </c>
      <c r="D314" s="42">
        <v>2021</v>
      </c>
      <c r="E314" s="42">
        <v>2022</v>
      </c>
      <c r="F314" s="42">
        <v>2023</v>
      </c>
      <c r="G314" s="42">
        <v>2024</v>
      </c>
      <c r="H314" s="42">
        <v>2025</v>
      </c>
      <c r="I314" s="42">
        <v>2026</v>
      </c>
      <c r="J314" s="42">
        <v>2027</v>
      </c>
      <c r="K314" s="42">
        <v>2028</v>
      </c>
      <c r="L314" s="42">
        <v>2029</v>
      </c>
      <c r="M314" s="42">
        <v>2030</v>
      </c>
      <c r="N314" s="42">
        <v>2031</v>
      </c>
      <c r="O314" s="42">
        <v>2032</v>
      </c>
      <c r="P314" s="42">
        <v>2033</v>
      </c>
      <c r="Q314" s="42">
        <v>2034</v>
      </c>
      <c r="R314" s="42">
        <v>2035</v>
      </c>
      <c r="S314" s="42">
        <v>2036</v>
      </c>
      <c r="T314" s="42">
        <v>2037</v>
      </c>
      <c r="U314" s="42">
        <v>2038</v>
      </c>
      <c r="V314" s="42">
        <v>2039</v>
      </c>
      <c r="W314" s="42">
        <v>2040</v>
      </c>
      <c r="X314" s="42"/>
    </row>
    <row r="315" spans="1:24" x14ac:dyDescent="0.25">
      <c r="A315" s="37">
        <v>285</v>
      </c>
      <c r="B315" s="42" t="s">
        <v>104</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287</v>
      </c>
      <c r="B316" s="42" t="s">
        <v>104</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289</v>
      </c>
      <c r="B317" s="42" t="s">
        <v>105</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299</v>
      </c>
      <c r="B318" s="42" t="s">
        <v>78</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A319" s="37">
        <v>301</v>
      </c>
      <c r="B319" s="42" t="s">
        <v>106</v>
      </c>
      <c r="C319" s="24">
        <v>0</v>
      </c>
      <c r="D319" s="24">
        <v>0</v>
      </c>
      <c r="E319" s="24">
        <v>0</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row>
    <row r="320" spans="1:24" x14ac:dyDescent="0.25">
      <c r="A320" s="37">
        <v>303</v>
      </c>
      <c r="B320" s="42" t="s">
        <v>107</v>
      </c>
      <c r="C320" s="24">
        <v>0</v>
      </c>
      <c r="D320" s="24">
        <v>0</v>
      </c>
      <c r="E320" s="24">
        <v>0</v>
      </c>
      <c r="F320" s="24">
        <v>0</v>
      </c>
      <c r="G320" s="24">
        <v>0</v>
      </c>
      <c r="H320" s="24">
        <v>0</v>
      </c>
      <c r="I320" s="24">
        <v>0</v>
      </c>
      <c r="J320" s="24">
        <v>0</v>
      </c>
      <c r="K320" s="24">
        <v>0</v>
      </c>
      <c r="L320" s="24">
        <v>0</v>
      </c>
      <c r="M320" s="24">
        <v>0</v>
      </c>
      <c r="N320" s="24">
        <v>0</v>
      </c>
      <c r="O320" s="24">
        <v>0</v>
      </c>
      <c r="P320" s="24">
        <v>0</v>
      </c>
      <c r="Q320" s="24">
        <v>0</v>
      </c>
      <c r="R320" s="24">
        <v>0</v>
      </c>
      <c r="S320" s="24">
        <v>0</v>
      </c>
      <c r="T320" s="24">
        <v>0</v>
      </c>
      <c r="U320" s="24">
        <v>0</v>
      </c>
      <c r="V320" s="24">
        <v>0</v>
      </c>
      <c r="W320" s="24">
        <v>0</v>
      </c>
      <c r="X320" s="24"/>
    </row>
    <row r="321" spans="1:24" x14ac:dyDescent="0.25">
      <c r="B321" s="42"/>
      <c r="C321" s="26"/>
      <c r="D321" s="26"/>
      <c r="E321" s="26"/>
      <c r="F321" s="26"/>
      <c r="G321" s="26"/>
      <c r="H321" s="26"/>
      <c r="I321" s="26"/>
      <c r="J321" s="26"/>
      <c r="K321" s="26"/>
      <c r="L321" s="26"/>
      <c r="M321" s="26"/>
      <c r="N321" s="26"/>
      <c r="O321" s="26"/>
      <c r="P321" s="26"/>
      <c r="Q321" s="26"/>
      <c r="R321" s="26"/>
      <c r="S321" s="26"/>
      <c r="T321" s="26"/>
      <c r="U321" s="26"/>
      <c r="V321" s="26"/>
      <c r="W321" s="26"/>
      <c r="X321" s="26"/>
    </row>
    <row r="322" spans="1:24" x14ac:dyDescent="0.25">
      <c r="A322" s="37">
        <v>330</v>
      </c>
      <c r="B322" s="42" t="s">
        <v>82</v>
      </c>
      <c r="C322" s="36">
        <v>0</v>
      </c>
      <c r="D322" s="36">
        <v>0</v>
      </c>
      <c r="E322" s="36">
        <v>0</v>
      </c>
      <c r="F322" s="36">
        <v>0</v>
      </c>
      <c r="G322" s="36">
        <v>0</v>
      </c>
      <c r="H322" s="36">
        <v>0</v>
      </c>
      <c r="I322" s="36">
        <v>0</v>
      </c>
      <c r="J322" s="36">
        <v>0</v>
      </c>
      <c r="K322" s="36">
        <v>0</v>
      </c>
      <c r="L322" s="36">
        <v>0</v>
      </c>
      <c r="M322" s="36">
        <v>0</v>
      </c>
      <c r="N322" s="36">
        <v>0</v>
      </c>
      <c r="O322" s="36">
        <v>0</v>
      </c>
      <c r="P322" s="36">
        <v>0</v>
      </c>
      <c r="Q322" s="36">
        <v>0</v>
      </c>
      <c r="R322" s="36">
        <v>0</v>
      </c>
      <c r="S322" s="36">
        <v>0</v>
      </c>
      <c r="T322" s="36">
        <v>0</v>
      </c>
      <c r="U322" s="36">
        <v>0</v>
      </c>
      <c r="V322" s="36">
        <v>0</v>
      </c>
      <c r="W322" s="36">
        <v>0</v>
      </c>
      <c r="X322" s="36"/>
    </row>
    <row r="323" spans="1:24" x14ac:dyDescent="0.25">
      <c r="A323" s="37">
        <v>331</v>
      </c>
      <c r="B323" s="42" t="s">
        <v>83</v>
      </c>
      <c r="C323" s="28">
        <v>0</v>
      </c>
      <c r="D323" s="28">
        <v>0</v>
      </c>
      <c r="E323" s="28">
        <v>0</v>
      </c>
      <c r="F323" s="28">
        <v>0</v>
      </c>
      <c r="G323" s="28">
        <v>0</v>
      </c>
      <c r="H323" s="28">
        <v>0</v>
      </c>
      <c r="I323" s="28">
        <v>0</v>
      </c>
      <c r="J323" s="28">
        <v>0</v>
      </c>
      <c r="K323" s="28">
        <v>0</v>
      </c>
      <c r="L323" s="28">
        <v>0</v>
      </c>
      <c r="M323" s="28">
        <v>0</v>
      </c>
      <c r="N323" s="28">
        <v>0</v>
      </c>
      <c r="O323" s="28">
        <v>0</v>
      </c>
      <c r="P323" s="28">
        <v>0</v>
      </c>
      <c r="Q323" s="28">
        <v>0</v>
      </c>
      <c r="R323" s="28">
        <v>0</v>
      </c>
      <c r="S323" s="28">
        <v>0</v>
      </c>
      <c r="T323" s="28">
        <v>0</v>
      </c>
      <c r="U323" s="28">
        <v>0</v>
      </c>
      <c r="V323" s="28">
        <v>0</v>
      </c>
      <c r="W323" s="28">
        <v>0</v>
      </c>
      <c r="X323" s="28"/>
    </row>
    <row r="324" spans="1:24" x14ac:dyDescent="0.25">
      <c r="A324" s="37">
        <v>332</v>
      </c>
      <c r="B324" s="42" t="s">
        <v>84</v>
      </c>
      <c r="C324" s="28">
        <v>0</v>
      </c>
      <c r="D324" s="28">
        <v>0</v>
      </c>
      <c r="E324" s="28">
        <v>0</v>
      </c>
      <c r="F324" s="28">
        <v>0</v>
      </c>
      <c r="G324" s="28">
        <v>0</v>
      </c>
      <c r="H324" s="28">
        <v>0</v>
      </c>
      <c r="I324" s="28">
        <v>0</v>
      </c>
      <c r="J324" s="28">
        <v>0</v>
      </c>
      <c r="K324" s="28">
        <v>0</v>
      </c>
      <c r="L324" s="28">
        <v>0</v>
      </c>
      <c r="M324" s="28">
        <v>0</v>
      </c>
      <c r="N324" s="28">
        <v>0</v>
      </c>
      <c r="O324" s="28">
        <v>0</v>
      </c>
      <c r="P324" s="28">
        <v>0</v>
      </c>
      <c r="Q324" s="28">
        <v>0</v>
      </c>
      <c r="R324" s="28">
        <v>0</v>
      </c>
      <c r="S324" s="28">
        <v>0</v>
      </c>
      <c r="T324" s="28">
        <v>0</v>
      </c>
      <c r="U324" s="28">
        <v>0</v>
      </c>
      <c r="V324" s="28">
        <v>0</v>
      </c>
      <c r="W324" s="28">
        <v>0</v>
      </c>
      <c r="X324" s="28"/>
    </row>
    <row r="325" spans="1:24" x14ac:dyDescent="0.25">
      <c r="A325" s="37">
        <v>336</v>
      </c>
      <c r="B325" s="42" t="s">
        <v>85</v>
      </c>
      <c r="C325" s="28">
        <v>1</v>
      </c>
      <c r="D325" s="28">
        <v>1</v>
      </c>
      <c r="E325" s="28">
        <v>1</v>
      </c>
      <c r="F325" s="28">
        <v>1</v>
      </c>
      <c r="G325" s="28">
        <v>1</v>
      </c>
      <c r="H325" s="28">
        <v>1</v>
      </c>
      <c r="I325" s="28">
        <v>1</v>
      </c>
      <c r="J325" s="28">
        <v>1</v>
      </c>
      <c r="K325" s="28">
        <v>1</v>
      </c>
      <c r="L325" s="28">
        <v>1</v>
      </c>
      <c r="M325" s="28">
        <v>1</v>
      </c>
      <c r="N325" s="28">
        <v>1</v>
      </c>
      <c r="O325" s="28">
        <v>1</v>
      </c>
      <c r="P325" s="28">
        <v>1</v>
      </c>
      <c r="Q325" s="28">
        <v>1</v>
      </c>
      <c r="R325" s="28">
        <v>1</v>
      </c>
      <c r="S325" s="28">
        <v>1</v>
      </c>
      <c r="T325" s="28">
        <v>1</v>
      </c>
      <c r="U325" s="28">
        <v>1</v>
      </c>
      <c r="V325" s="28">
        <v>1</v>
      </c>
      <c r="W325" s="28">
        <v>1</v>
      </c>
      <c r="X325" s="28"/>
    </row>
    <row r="326" spans="1:24" x14ac:dyDescent="0.25">
      <c r="B326" s="42"/>
      <c r="C326" s="26"/>
      <c r="D326" s="26"/>
      <c r="E326" s="26"/>
      <c r="F326" s="26"/>
      <c r="G326" s="26"/>
      <c r="H326" s="26"/>
      <c r="I326" s="26"/>
      <c r="J326" s="26"/>
      <c r="K326" s="26"/>
      <c r="L326" s="26"/>
      <c r="M326" s="26"/>
      <c r="N326" s="26"/>
      <c r="O326" s="26"/>
      <c r="P326" s="26"/>
      <c r="Q326" s="26"/>
      <c r="R326" s="26"/>
      <c r="S326" s="26"/>
      <c r="T326" s="26"/>
      <c r="U326" s="26"/>
      <c r="V326" s="26"/>
      <c r="W326" s="26"/>
      <c r="X326" s="26"/>
    </row>
    <row r="327" spans="1:24" x14ac:dyDescent="0.25">
      <c r="A327" s="37">
        <v>339</v>
      </c>
      <c r="B327" s="42" t="s">
        <v>86</v>
      </c>
      <c r="C327" s="24">
        <v>0</v>
      </c>
      <c r="D327" s="24">
        <v>0</v>
      </c>
      <c r="E327" s="24">
        <v>0</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row>
    <row r="328" spans="1:24" x14ac:dyDescent="0.25">
      <c r="A328" s="37">
        <v>340</v>
      </c>
      <c r="B328" s="42" t="s">
        <v>87</v>
      </c>
      <c r="C328" s="24">
        <v>0</v>
      </c>
      <c r="D328" s="24">
        <v>0</v>
      </c>
      <c r="E328" s="24">
        <v>0</v>
      </c>
      <c r="F328" s="24">
        <v>0</v>
      </c>
      <c r="G328" s="24">
        <v>0</v>
      </c>
      <c r="H328" s="24">
        <v>0</v>
      </c>
      <c r="I328" s="24">
        <v>0</v>
      </c>
      <c r="J328" s="24">
        <v>0</v>
      </c>
      <c r="K328" s="24">
        <v>0</v>
      </c>
      <c r="L328" s="24">
        <v>0</v>
      </c>
      <c r="M328" s="24">
        <v>0</v>
      </c>
      <c r="N328" s="24">
        <v>0</v>
      </c>
      <c r="O328" s="24">
        <v>0</v>
      </c>
      <c r="P328" s="24">
        <v>0</v>
      </c>
      <c r="Q328" s="24">
        <v>0</v>
      </c>
      <c r="R328" s="24">
        <v>0</v>
      </c>
      <c r="S328" s="24">
        <v>0</v>
      </c>
      <c r="T328" s="24">
        <v>0</v>
      </c>
      <c r="U328" s="24">
        <v>0</v>
      </c>
      <c r="V328" s="24">
        <v>0</v>
      </c>
      <c r="W328" s="24">
        <v>0</v>
      </c>
      <c r="X328" s="24"/>
    </row>
    <row r="329" spans="1:24" x14ac:dyDescent="0.25">
      <c r="B329" s="42"/>
      <c r="C329" s="26"/>
      <c r="D329" s="26"/>
      <c r="E329" s="26"/>
      <c r="F329" s="26"/>
      <c r="G329" s="26"/>
      <c r="H329" s="26"/>
      <c r="I329" s="26"/>
      <c r="J329" s="26"/>
      <c r="K329" s="26"/>
      <c r="L329" s="26"/>
      <c r="M329" s="26"/>
      <c r="N329" s="26"/>
      <c r="O329" s="26"/>
      <c r="P329" s="26"/>
      <c r="Q329" s="26"/>
      <c r="R329" s="26"/>
      <c r="S329" s="26"/>
      <c r="T329" s="26"/>
      <c r="U329" s="26"/>
      <c r="V329" s="26"/>
      <c r="W329" s="26"/>
      <c r="X329" s="26"/>
    </row>
    <row r="330" spans="1:24" x14ac:dyDescent="0.25">
      <c r="A330" s="37">
        <v>366</v>
      </c>
      <c r="B330" s="42" t="s">
        <v>88</v>
      </c>
      <c r="C330" s="36">
        <v>0</v>
      </c>
      <c r="D330" s="36">
        <v>0</v>
      </c>
      <c r="E330" s="36">
        <v>0</v>
      </c>
      <c r="F330" s="36">
        <v>0</v>
      </c>
      <c r="G330" s="36">
        <v>0</v>
      </c>
      <c r="H330" s="36">
        <v>0</v>
      </c>
      <c r="I330" s="36">
        <v>0</v>
      </c>
      <c r="J330" s="36">
        <v>0</v>
      </c>
      <c r="K330" s="36">
        <v>0</v>
      </c>
      <c r="L330" s="36">
        <v>0</v>
      </c>
      <c r="M330" s="36">
        <v>0</v>
      </c>
      <c r="N330" s="36">
        <v>0</v>
      </c>
      <c r="O330" s="36">
        <v>0</v>
      </c>
      <c r="P330" s="36">
        <v>0</v>
      </c>
      <c r="Q330" s="36">
        <v>0</v>
      </c>
      <c r="R330" s="36">
        <v>0</v>
      </c>
      <c r="S330" s="36">
        <v>0</v>
      </c>
      <c r="T330" s="36">
        <v>0</v>
      </c>
      <c r="U330" s="36">
        <v>0</v>
      </c>
      <c r="V330" s="36">
        <v>0</v>
      </c>
      <c r="W330" s="36">
        <v>0</v>
      </c>
      <c r="X330" s="36"/>
    </row>
    <row r="331" spans="1:24" x14ac:dyDescent="0.25">
      <c r="A331" s="37">
        <v>368</v>
      </c>
      <c r="B331" s="42" t="s">
        <v>89</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A332" s="37">
        <v>369</v>
      </c>
      <c r="B332" s="42" t="s">
        <v>90</v>
      </c>
      <c r="C332" s="28">
        <v>0</v>
      </c>
      <c r="D332" s="28">
        <v>0</v>
      </c>
      <c r="E332" s="28">
        <v>0</v>
      </c>
      <c r="F332" s="28">
        <v>0</v>
      </c>
      <c r="G332" s="28">
        <v>0</v>
      </c>
      <c r="H332" s="28">
        <v>0</v>
      </c>
      <c r="I332" s="28">
        <v>0</v>
      </c>
      <c r="J332" s="28">
        <v>0</v>
      </c>
      <c r="K332" s="28">
        <v>0</v>
      </c>
      <c r="L332" s="28">
        <v>0</v>
      </c>
      <c r="M332" s="28">
        <v>0</v>
      </c>
      <c r="N332" s="28">
        <v>0</v>
      </c>
      <c r="O332" s="28">
        <v>0</v>
      </c>
      <c r="P332" s="28">
        <v>0</v>
      </c>
      <c r="Q332" s="28">
        <v>0</v>
      </c>
      <c r="R332" s="28">
        <v>0</v>
      </c>
      <c r="S332" s="28">
        <v>0</v>
      </c>
      <c r="T332" s="28">
        <v>0</v>
      </c>
      <c r="U332" s="28">
        <v>0</v>
      </c>
      <c r="V332" s="28">
        <v>0</v>
      </c>
      <c r="W332" s="28">
        <v>0</v>
      </c>
      <c r="X332" s="28"/>
    </row>
    <row r="333" spans="1:24" x14ac:dyDescent="0.25">
      <c r="A333" s="37">
        <v>370</v>
      </c>
      <c r="B333" s="42" t="s">
        <v>91</v>
      </c>
      <c r="C333" s="28">
        <v>0</v>
      </c>
      <c r="D333" s="28">
        <v>0</v>
      </c>
      <c r="E333" s="28">
        <v>0</v>
      </c>
      <c r="F333" s="28">
        <v>0</v>
      </c>
      <c r="G333" s="28">
        <v>0</v>
      </c>
      <c r="H333" s="28">
        <v>0</v>
      </c>
      <c r="I333" s="28">
        <v>0</v>
      </c>
      <c r="J333" s="28">
        <v>0</v>
      </c>
      <c r="K333" s="28">
        <v>0</v>
      </c>
      <c r="L333" s="28">
        <v>0</v>
      </c>
      <c r="M333" s="28">
        <v>0</v>
      </c>
      <c r="N333" s="28">
        <v>0</v>
      </c>
      <c r="O333" s="28">
        <v>0</v>
      </c>
      <c r="P333" s="28">
        <v>0</v>
      </c>
      <c r="Q333" s="28">
        <v>0</v>
      </c>
      <c r="R333" s="28">
        <v>0</v>
      </c>
      <c r="S333" s="28">
        <v>0</v>
      </c>
      <c r="T333" s="28">
        <v>0</v>
      </c>
      <c r="U333" s="28">
        <v>0</v>
      </c>
      <c r="V333" s="28">
        <v>0</v>
      </c>
      <c r="W333" s="28">
        <v>0</v>
      </c>
      <c r="X333" s="28"/>
    </row>
    <row r="334" spans="1:24" x14ac:dyDescent="0.25">
      <c r="B334" s="42"/>
      <c r="C334" s="26"/>
      <c r="D334" s="26"/>
      <c r="E334" s="26"/>
      <c r="F334" s="26"/>
      <c r="G334" s="26"/>
      <c r="H334" s="26"/>
      <c r="I334" s="26"/>
      <c r="J334" s="26"/>
      <c r="K334" s="26"/>
      <c r="L334" s="26"/>
      <c r="M334" s="26"/>
      <c r="N334" s="26"/>
      <c r="O334" s="26"/>
      <c r="P334" s="26"/>
      <c r="Q334" s="26"/>
      <c r="R334" s="26"/>
      <c r="S334" s="26"/>
      <c r="T334" s="26"/>
      <c r="U334" s="26"/>
      <c r="V334" s="26"/>
      <c r="W334" s="26"/>
      <c r="X334" s="26"/>
    </row>
    <row r="335" spans="1:24" x14ac:dyDescent="0.25">
      <c r="A335" s="37">
        <v>380</v>
      </c>
      <c r="B335" s="42" t="s">
        <v>37</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381</v>
      </c>
      <c r="B336" s="42" t="s">
        <v>75</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7" spans="1:24" x14ac:dyDescent="0.25">
      <c r="A337" s="37">
        <v>382</v>
      </c>
      <c r="B337" s="42" t="s">
        <v>76</v>
      </c>
      <c r="C337" s="24">
        <v>0</v>
      </c>
      <c r="D337" s="24">
        <v>0</v>
      </c>
      <c r="E337" s="24">
        <v>0</v>
      </c>
      <c r="F337" s="24">
        <v>0</v>
      </c>
      <c r="G337" s="24">
        <v>0</v>
      </c>
      <c r="H337" s="24">
        <v>0</v>
      </c>
      <c r="I337" s="24">
        <v>0</v>
      </c>
      <c r="J337" s="24">
        <v>0</v>
      </c>
      <c r="K337" s="24">
        <v>0</v>
      </c>
      <c r="L337" s="24">
        <v>0</v>
      </c>
      <c r="M337" s="24">
        <v>0</v>
      </c>
      <c r="N337" s="24">
        <v>0</v>
      </c>
      <c r="O337" s="24">
        <v>0</v>
      </c>
      <c r="P337" s="24">
        <v>0</v>
      </c>
      <c r="Q337" s="24">
        <v>0</v>
      </c>
      <c r="R337" s="24">
        <v>0</v>
      </c>
      <c r="S337" s="24">
        <v>0</v>
      </c>
      <c r="T337" s="24">
        <v>0</v>
      </c>
      <c r="U337" s="24">
        <v>0</v>
      </c>
      <c r="V337" s="24">
        <v>0</v>
      </c>
      <c r="W337" s="24">
        <v>0</v>
      </c>
      <c r="X337" s="24"/>
    </row>
    <row r="338" spans="1:24" x14ac:dyDescent="0.25">
      <c r="A338" s="37">
        <v>383</v>
      </c>
      <c r="B338" s="42" t="s">
        <v>40</v>
      </c>
      <c r="C338" s="24">
        <v>0</v>
      </c>
      <c r="D338" s="24">
        <v>0</v>
      </c>
      <c r="E338" s="24">
        <v>0</v>
      </c>
      <c r="F338" s="24">
        <v>0</v>
      </c>
      <c r="G338" s="24">
        <v>0</v>
      </c>
      <c r="H338" s="24">
        <v>0</v>
      </c>
      <c r="I338" s="24">
        <v>0</v>
      </c>
      <c r="J338" s="24">
        <v>0</v>
      </c>
      <c r="K338" s="24">
        <v>0</v>
      </c>
      <c r="L338" s="24">
        <v>0</v>
      </c>
      <c r="M338" s="24">
        <v>0</v>
      </c>
      <c r="N338" s="24">
        <v>0</v>
      </c>
      <c r="O338" s="24">
        <v>0</v>
      </c>
      <c r="P338" s="24">
        <v>0</v>
      </c>
      <c r="Q338" s="24">
        <v>0</v>
      </c>
      <c r="R338" s="24">
        <v>0</v>
      </c>
      <c r="S338" s="24">
        <v>0</v>
      </c>
      <c r="T338" s="24">
        <v>0</v>
      </c>
      <c r="U338" s="24">
        <v>0</v>
      </c>
      <c r="V338" s="24">
        <v>0</v>
      </c>
      <c r="W338" s="24">
        <v>0</v>
      </c>
      <c r="X338" s="24"/>
    </row>
    <row r="340" spans="1:24" x14ac:dyDescent="0.25">
      <c r="A340" s="37">
        <v>1</v>
      </c>
      <c r="B340" s="42" t="s">
        <v>103</v>
      </c>
      <c r="C340" s="42" t="s">
        <v>103</v>
      </c>
      <c r="D340" s="42"/>
      <c r="E340" s="42"/>
      <c r="F340" s="42"/>
      <c r="G340" s="42"/>
      <c r="H340" s="42"/>
      <c r="I340" s="42"/>
      <c r="J340" s="42"/>
      <c r="K340" s="42"/>
      <c r="L340" s="42"/>
      <c r="M340" s="42"/>
      <c r="N340" s="42"/>
      <c r="O340" s="42"/>
      <c r="P340" s="42"/>
      <c r="Q340" s="42"/>
      <c r="R340" s="42"/>
      <c r="S340" s="42"/>
      <c r="T340" s="42"/>
      <c r="U340" s="42"/>
      <c r="V340" s="42"/>
      <c r="W340" s="42"/>
      <c r="X340" s="42"/>
    </row>
    <row r="341" spans="1:24" x14ac:dyDescent="0.25">
      <c r="A341" s="37">
        <v>283</v>
      </c>
      <c r="B341" s="42" t="s">
        <v>73</v>
      </c>
      <c r="C341" s="42">
        <v>2020</v>
      </c>
      <c r="D341" s="42">
        <v>2021</v>
      </c>
      <c r="E341" s="42">
        <v>2022</v>
      </c>
      <c r="F341" s="42">
        <v>2023</v>
      </c>
      <c r="G341" s="42">
        <v>2024</v>
      </c>
      <c r="H341" s="42">
        <v>2025</v>
      </c>
      <c r="I341" s="42">
        <v>2026</v>
      </c>
      <c r="J341" s="42">
        <v>2027</v>
      </c>
      <c r="K341" s="42">
        <v>2028</v>
      </c>
      <c r="L341" s="42">
        <v>2029</v>
      </c>
      <c r="M341" s="42">
        <v>2030</v>
      </c>
      <c r="N341" s="42">
        <v>2031</v>
      </c>
      <c r="O341" s="42">
        <v>2032</v>
      </c>
      <c r="P341" s="42">
        <v>2033</v>
      </c>
      <c r="Q341" s="42">
        <v>2034</v>
      </c>
      <c r="R341" s="42">
        <v>2035</v>
      </c>
      <c r="S341" s="42">
        <v>2036</v>
      </c>
      <c r="T341" s="42">
        <v>2037</v>
      </c>
      <c r="U341" s="42">
        <v>2038</v>
      </c>
      <c r="V341" s="42">
        <v>2039</v>
      </c>
      <c r="W341" s="42">
        <v>2040</v>
      </c>
      <c r="X341" s="42"/>
    </row>
    <row r="342" spans="1:24" x14ac:dyDescent="0.25">
      <c r="A342" s="37">
        <v>285</v>
      </c>
      <c r="B342" s="42" t="s">
        <v>104</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287</v>
      </c>
      <c r="B343" s="42" t="s">
        <v>104</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289</v>
      </c>
      <c r="B344" s="42" t="s">
        <v>105</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299</v>
      </c>
      <c r="B345" s="42" t="s">
        <v>78</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A346" s="37">
        <v>301</v>
      </c>
      <c r="B346" s="42" t="s">
        <v>106</v>
      </c>
      <c r="C346" s="24">
        <v>0</v>
      </c>
      <c r="D346" s="24">
        <v>0</v>
      </c>
      <c r="E346" s="24">
        <v>0</v>
      </c>
      <c r="F346" s="24">
        <v>0</v>
      </c>
      <c r="G346" s="24">
        <v>0</v>
      </c>
      <c r="H346" s="24">
        <v>0</v>
      </c>
      <c r="I346" s="24">
        <v>0</v>
      </c>
      <c r="J346" s="24">
        <v>0</v>
      </c>
      <c r="K346" s="24">
        <v>0</v>
      </c>
      <c r="L346" s="24">
        <v>0</v>
      </c>
      <c r="M346" s="24">
        <v>0</v>
      </c>
      <c r="N346" s="24">
        <v>0</v>
      </c>
      <c r="O346" s="24">
        <v>0</v>
      </c>
      <c r="P346" s="24">
        <v>0</v>
      </c>
      <c r="Q346" s="24">
        <v>0</v>
      </c>
      <c r="R346" s="24">
        <v>0</v>
      </c>
      <c r="S346" s="24">
        <v>0</v>
      </c>
      <c r="T346" s="24">
        <v>0</v>
      </c>
      <c r="U346" s="24">
        <v>0</v>
      </c>
      <c r="V346" s="24">
        <v>0</v>
      </c>
      <c r="W346" s="24">
        <v>0</v>
      </c>
      <c r="X346" s="24"/>
    </row>
    <row r="347" spans="1:24" x14ac:dyDescent="0.25">
      <c r="A347" s="37">
        <v>303</v>
      </c>
      <c r="B347" s="42" t="s">
        <v>107</v>
      </c>
      <c r="C347" s="24">
        <v>0</v>
      </c>
      <c r="D347" s="24">
        <v>0</v>
      </c>
      <c r="E347" s="24">
        <v>0</v>
      </c>
      <c r="F347" s="24">
        <v>0</v>
      </c>
      <c r="G347" s="24">
        <v>0</v>
      </c>
      <c r="H347" s="24">
        <v>0</v>
      </c>
      <c r="I347" s="24">
        <v>0</v>
      </c>
      <c r="J347" s="24">
        <v>0</v>
      </c>
      <c r="K347" s="24">
        <v>0</v>
      </c>
      <c r="L347" s="24">
        <v>0</v>
      </c>
      <c r="M347" s="24">
        <v>0</v>
      </c>
      <c r="N347" s="24">
        <v>0</v>
      </c>
      <c r="O347" s="24">
        <v>0</v>
      </c>
      <c r="P347" s="24">
        <v>0</v>
      </c>
      <c r="Q347" s="24">
        <v>0</v>
      </c>
      <c r="R347" s="24">
        <v>0</v>
      </c>
      <c r="S347" s="24">
        <v>0</v>
      </c>
      <c r="T347" s="24">
        <v>0</v>
      </c>
      <c r="U347" s="24">
        <v>0</v>
      </c>
      <c r="V347" s="24">
        <v>0</v>
      </c>
      <c r="W347" s="24">
        <v>0</v>
      </c>
      <c r="X347" s="24"/>
    </row>
    <row r="348" spans="1:24" x14ac:dyDescent="0.25">
      <c r="B348" s="42"/>
      <c r="C348" s="26"/>
      <c r="D348" s="26"/>
      <c r="E348" s="26"/>
      <c r="F348" s="26"/>
      <c r="G348" s="26"/>
      <c r="H348" s="26"/>
      <c r="I348" s="26"/>
      <c r="J348" s="26"/>
      <c r="K348" s="26"/>
      <c r="L348" s="26"/>
      <c r="M348" s="26"/>
      <c r="N348" s="26"/>
      <c r="O348" s="26"/>
      <c r="P348" s="26"/>
      <c r="Q348" s="26"/>
      <c r="R348" s="26"/>
      <c r="S348" s="26"/>
      <c r="T348" s="26"/>
      <c r="U348" s="26"/>
      <c r="V348" s="26"/>
      <c r="W348" s="26"/>
      <c r="X348" s="26"/>
    </row>
    <row r="349" spans="1:24" x14ac:dyDescent="0.25">
      <c r="A349" s="37">
        <v>330</v>
      </c>
      <c r="B349" s="42" t="s">
        <v>82</v>
      </c>
      <c r="C349" s="36">
        <v>0</v>
      </c>
      <c r="D349" s="36">
        <v>0</v>
      </c>
      <c r="E349" s="36">
        <v>0</v>
      </c>
      <c r="F349" s="36">
        <v>0</v>
      </c>
      <c r="G349" s="36">
        <v>0</v>
      </c>
      <c r="H349" s="36">
        <v>0</v>
      </c>
      <c r="I349" s="36">
        <v>0</v>
      </c>
      <c r="J349" s="36">
        <v>0</v>
      </c>
      <c r="K349" s="36">
        <v>0</v>
      </c>
      <c r="L349" s="36">
        <v>0</v>
      </c>
      <c r="M349" s="36">
        <v>0</v>
      </c>
      <c r="N349" s="36">
        <v>0</v>
      </c>
      <c r="O349" s="36">
        <v>0</v>
      </c>
      <c r="P349" s="36">
        <v>0</v>
      </c>
      <c r="Q349" s="36">
        <v>0</v>
      </c>
      <c r="R349" s="36">
        <v>0</v>
      </c>
      <c r="S349" s="36">
        <v>0</v>
      </c>
      <c r="T349" s="36">
        <v>0</v>
      </c>
      <c r="U349" s="36">
        <v>0</v>
      </c>
      <c r="V349" s="36">
        <v>0</v>
      </c>
      <c r="W349" s="36">
        <v>0</v>
      </c>
      <c r="X349" s="36"/>
    </row>
    <row r="350" spans="1:24" x14ac:dyDescent="0.25">
      <c r="A350" s="37">
        <v>331</v>
      </c>
      <c r="B350" s="42" t="s">
        <v>83</v>
      </c>
      <c r="C350" s="28">
        <v>0</v>
      </c>
      <c r="D350" s="28">
        <v>0</v>
      </c>
      <c r="E350" s="28">
        <v>0</v>
      </c>
      <c r="F350" s="28">
        <v>0</v>
      </c>
      <c r="G350" s="28">
        <v>0</v>
      </c>
      <c r="H350" s="28">
        <v>0</v>
      </c>
      <c r="I350" s="28">
        <v>0</v>
      </c>
      <c r="J350" s="28">
        <v>0</v>
      </c>
      <c r="K350" s="28">
        <v>0</v>
      </c>
      <c r="L350" s="28">
        <v>0</v>
      </c>
      <c r="M350" s="28">
        <v>0</v>
      </c>
      <c r="N350" s="28">
        <v>0</v>
      </c>
      <c r="O350" s="28">
        <v>0</v>
      </c>
      <c r="P350" s="28">
        <v>0</v>
      </c>
      <c r="Q350" s="28">
        <v>0</v>
      </c>
      <c r="R350" s="28">
        <v>0</v>
      </c>
      <c r="S350" s="28">
        <v>0</v>
      </c>
      <c r="T350" s="28">
        <v>0</v>
      </c>
      <c r="U350" s="28">
        <v>0</v>
      </c>
      <c r="V350" s="28">
        <v>0</v>
      </c>
      <c r="W350" s="28">
        <v>0</v>
      </c>
      <c r="X350" s="28"/>
    </row>
    <row r="351" spans="1:24" x14ac:dyDescent="0.25">
      <c r="A351" s="37">
        <v>332</v>
      </c>
      <c r="B351" s="42" t="s">
        <v>84</v>
      </c>
      <c r="C351" s="28">
        <v>0</v>
      </c>
      <c r="D351" s="28">
        <v>0</v>
      </c>
      <c r="E351" s="28">
        <v>0</v>
      </c>
      <c r="F351" s="28">
        <v>0</v>
      </c>
      <c r="G351" s="28">
        <v>0</v>
      </c>
      <c r="H351" s="28">
        <v>0</v>
      </c>
      <c r="I351" s="28">
        <v>0</v>
      </c>
      <c r="J351" s="28">
        <v>0</v>
      </c>
      <c r="K351" s="28">
        <v>0</v>
      </c>
      <c r="L351" s="28">
        <v>0</v>
      </c>
      <c r="M351" s="28">
        <v>0</v>
      </c>
      <c r="N351" s="28">
        <v>0</v>
      </c>
      <c r="O351" s="28">
        <v>0</v>
      </c>
      <c r="P351" s="28">
        <v>0</v>
      </c>
      <c r="Q351" s="28">
        <v>0</v>
      </c>
      <c r="R351" s="28">
        <v>0</v>
      </c>
      <c r="S351" s="28">
        <v>0</v>
      </c>
      <c r="T351" s="28">
        <v>0</v>
      </c>
      <c r="U351" s="28">
        <v>0</v>
      </c>
      <c r="V351" s="28">
        <v>0</v>
      </c>
      <c r="W351" s="28">
        <v>0</v>
      </c>
      <c r="X351" s="28"/>
    </row>
    <row r="352" spans="1:24" x14ac:dyDescent="0.25">
      <c r="A352" s="37">
        <v>336</v>
      </c>
      <c r="B352" s="42" t="s">
        <v>85</v>
      </c>
      <c r="C352" s="28">
        <v>1</v>
      </c>
      <c r="D352" s="28">
        <v>1</v>
      </c>
      <c r="E352" s="28">
        <v>1</v>
      </c>
      <c r="F352" s="28">
        <v>1</v>
      </c>
      <c r="G352" s="28">
        <v>1</v>
      </c>
      <c r="H352" s="28">
        <v>1</v>
      </c>
      <c r="I352" s="28">
        <v>1</v>
      </c>
      <c r="J352" s="28">
        <v>1</v>
      </c>
      <c r="K352" s="28">
        <v>1</v>
      </c>
      <c r="L352" s="28">
        <v>1</v>
      </c>
      <c r="M352" s="28">
        <v>1</v>
      </c>
      <c r="N352" s="28">
        <v>1</v>
      </c>
      <c r="O352" s="28">
        <v>1</v>
      </c>
      <c r="P352" s="28">
        <v>1</v>
      </c>
      <c r="Q352" s="28">
        <v>1</v>
      </c>
      <c r="R352" s="28">
        <v>1</v>
      </c>
      <c r="S352" s="28">
        <v>1</v>
      </c>
      <c r="T352" s="28">
        <v>1</v>
      </c>
      <c r="U352" s="28">
        <v>1</v>
      </c>
      <c r="V352" s="28">
        <v>1</v>
      </c>
      <c r="W352" s="28">
        <v>1</v>
      </c>
      <c r="X352" s="28"/>
    </row>
    <row r="353" spans="1:24" x14ac:dyDescent="0.25">
      <c r="B353" s="42"/>
      <c r="C353" s="26"/>
      <c r="D353" s="26"/>
      <c r="E353" s="26"/>
      <c r="F353" s="26"/>
      <c r="G353" s="26"/>
      <c r="H353" s="26"/>
      <c r="I353" s="26"/>
      <c r="J353" s="26"/>
      <c r="K353" s="26"/>
      <c r="L353" s="26"/>
      <c r="M353" s="26"/>
      <c r="N353" s="26"/>
      <c r="O353" s="26"/>
      <c r="P353" s="26"/>
      <c r="Q353" s="26"/>
      <c r="R353" s="26"/>
      <c r="S353" s="26"/>
      <c r="T353" s="26"/>
      <c r="U353" s="26"/>
      <c r="V353" s="26"/>
      <c r="W353" s="26"/>
      <c r="X353" s="26"/>
    </row>
    <row r="354" spans="1:24" x14ac:dyDescent="0.25">
      <c r="A354" s="37">
        <v>339</v>
      </c>
      <c r="B354" s="42" t="s">
        <v>86</v>
      </c>
      <c r="C354" s="24">
        <v>0</v>
      </c>
      <c r="D354" s="24">
        <v>0</v>
      </c>
      <c r="E354" s="24">
        <v>0</v>
      </c>
      <c r="F354" s="24">
        <v>0</v>
      </c>
      <c r="G354" s="24">
        <v>0</v>
      </c>
      <c r="H354" s="24">
        <v>0</v>
      </c>
      <c r="I354" s="24">
        <v>0</v>
      </c>
      <c r="J354" s="24">
        <v>0</v>
      </c>
      <c r="K354" s="24">
        <v>0</v>
      </c>
      <c r="L354" s="24">
        <v>0</v>
      </c>
      <c r="M354" s="24">
        <v>0</v>
      </c>
      <c r="N354" s="24">
        <v>0</v>
      </c>
      <c r="O354" s="24">
        <v>0</v>
      </c>
      <c r="P354" s="24">
        <v>0</v>
      </c>
      <c r="Q354" s="24">
        <v>0</v>
      </c>
      <c r="R354" s="24">
        <v>0</v>
      </c>
      <c r="S354" s="24">
        <v>0</v>
      </c>
      <c r="T354" s="24">
        <v>0</v>
      </c>
      <c r="U354" s="24">
        <v>0</v>
      </c>
      <c r="V354" s="24">
        <v>0</v>
      </c>
      <c r="W354" s="24">
        <v>0</v>
      </c>
      <c r="X354" s="24"/>
    </row>
    <row r="355" spans="1:24" x14ac:dyDescent="0.25">
      <c r="A355" s="37">
        <v>340</v>
      </c>
      <c r="B355" s="42" t="s">
        <v>87</v>
      </c>
      <c r="C355" s="24">
        <v>0</v>
      </c>
      <c r="D355" s="24">
        <v>0</v>
      </c>
      <c r="E355" s="24">
        <v>0</v>
      </c>
      <c r="F355" s="24">
        <v>0</v>
      </c>
      <c r="G355" s="24">
        <v>0</v>
      </c>
      <c r="H355" s="24">
        <v>0</v>
      </c>
      <c r="I355" s="24">
        <v>0</v>
      </c>
      <c r="J355" s="24">
        <v>0</v>
      </c>
      <c r="K355" s="24">
        <v>0</v>
      </c>
      <c r="L355" s="24">
        <v>0</v>
      </c>
      <c r="M355" s="24">
        <v>0</v>
      </c>
      <c r="N355" s="24">
        <v>0</v>
      </c>
      <c r="O355" s="24">
        <v>0</v>
      </c>
      <c r="P355" s="24">
        <v>0</v>
      </c>
      <c r="Q355" s="24">
        <v>0</v>
      </c>
      <c r="R355" s="24">
        <v>0</v>
      </c>
      <c r="S355" s="24">
        <v>0</v>
      </c>
      <c r="T355" s="24">
        <v>0</v>
      </c>
      <c r="U355" s="24">
        <v>0</v>
      </c>
      <c r="V355" s="24">
        <v>0</v>
      </c>
      <c r="W355" s="24">
        <v>0</v>
      </c>
      <c r="X355" s="24"/>
    </row>
    <row r="356" spans="1:24" x14ac:dyDescent="0.25">
      <c r="B356" s="42"/>
      <c r="C356" s="26"/>
      <c r="D356" s="26"/>
      <c r="E356" s="26"/>
      <c r="F356" s="26"/>
      <c r="G356" s="26"/>
      <c r="H356" s="26"/>
      <c r="I356" s="26"/>
      <c r="J356" s="26"/>
      <c r="K356" s="26"/>
      <c r="L356" s="26"/>
      <c r="M356" s="26"/>
      <c r="N356" s="26"/>
      <c r="O356" s="26"/>
      <c r="P356" s="26"/>
      <c r="Q356" s="26"/>
      <c r="R356" s="26"/>
      <c r="S356" s="26"/>
      <c r="T356" s="26"/>
      <c r="U356" s="26"/>
      <c r="V356" s="26"/>
      <c r="W356" s="26"/>
      <c r="X356" s="26"/>
    </row>
    <row r="357" spans="1:24" x14ac:dyDescent="0.25">
      <c r="A357" s="37">
        <v>366</v>
      </c>
      <c r="B357" s="42" t="s">
        <v>88</v>
      </c>
      <c r="C357" s="36">
        <v>0</v>
      </c>
      <c r="D357" s="36">
        <v>0</v>
      </c>
      <c r="E357" s="36">
        <v>0</v>
      </c>
      <c r="F357" s="36">
        <v>0</v>
      </c>
      <c r="G357" s="36">
        <v>0</v>
      </c>
      <c r="H357" s="36">
        <v>0</v>
      </c>
      <c r="I357" s="36">
        <v>0</v>
      </c>
      <c r="J357" s="36">
        <v>0</v>
      </c>
      <c r="K357" s="36">
        <v>0</v>
      </c>
      <c r="L357" s="36">
        <v>0</v>
      </c>
      <c r="M357" s="36">
        <v>0</v>
      </c>
      <c r="N357" s="36">
        <v>0</v>
      </c>
      <c r="O357" s="36">
        <v>0</v>
      </c>
      <c r="P357" s="36">
        <v>0</v>
      </c>
      <c r="Q357" s="36">
        <v>0</v>
      </c>
      <c r="R357" s="36">
        <v>0</v>
      </c>
      <c r="S357" s="36">
        <v>0</v>
      </c>
      <c r="T357" s="36">
        <v>0</v>
      </c>
      <c r="U357" s="36">
        <v>0</v>
      </c>
      <c r="V357" s="36">
        <v>0</v>
      </c>
      <c r="W357" s="36">
        <v>0</v>
      </c>
      <c r="X357" s="36"/>
    </row>
    <row r="358" spans="1:24" x14ac:dyDescent="0.25">
      <c r="A358" s="37">
        <v>368</v>
      </c>
      <c r="B358" s="42" t="s">
        <v>89</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A359" s="37">
        <v>369</v>
      </c>
      <c r="B359" s="42" t="s">
        <v>90</v>
      </c>
      <c r="C359" s="28">
        <v>0</v>
      </c>
      <c r="D359" s="28">
        <v>0</v>
      </c>
      <c r="E359" s="28">
        <v>0</v>
      </c>
      <c r="F359" s="28">
        <v>0</v>
      </c>
      <c r="G359" s="28">
        <v>0</v>
      </c>
      <c r="H359" s="28">
        <v>0</v>
      </c>
      <c r="I359" s="28">
        <v>0</v>
      </c>
      <c r="J359" s="28">
        <v>0</v>
      </c>
      <c r="K359" s="28">
        <v>0</v>
      </c>
      <c r="L359" s="28">
        <v>0</v>
      </c>
      <c r="M359" s="28">
        <v>0</v>
      </c>
      <c r="N359" s="28">
        <v>0</v>
      </c>
      <c r="O359" s="28">
        <v>0</v>
      </c>
      <c r="P359" s="28">
        <v>0</v>
      </c>
      <c r="Q359" s="28">
        <v>0</v>
      </c>
      <c r="R359" s="28">
        <v>0</v>
      </c>
      <c r="S359" s="28">
        <v>0</v>
      </c>
      <c r="T359" s="28">
        <v>0</v>
      </c>
      <c r="U359" s="28">
        <v>0</v>
      </c>
      <c r="V359" s="28">
        <v>0</v>
      </c>
      <c r="W359" s="28">
        <v>0</v>
      </c>
      <c r="X359" s="28"/>
    </row>
    <row r="360" spans="1:24" x14ac:dyDescent="0.25">
      <c r="A360" s="37">
        <v>370</v>
      </c>
      <c r="B360" s="42" t="s">
        <v>91</v>
      </c>
      <c r="C360" s="28">
        <v>0</v>
      </c>
      <c r="D360" s="28">
        <v>0</v>
      </c>
      <c r="E360" s="28">
        <v>0</v>
      </c>
      <c r="F360" s="28">
        <v>0</v>
      </c>
      <c r="G360" s="28">
        <v>0</v>
      </c>
      <c r="H360" s="28">
        <v>0</v>
      </c>
      <c r="I360" s="28">
        <v>0</v>
      </c>
      <c r="J360" s="28">
        <v>0</v>
      </c>
      <c r="K360" s="28">
        <v>0</v>
      </c>
      <c r="L360" s="28">
        <v>0</v>
      </c>
      <c r="M360" s="28">
        <v>0</v>
      </c>
      <c r="N360" s="28">
        <v>0</v>
      </c>
      <c r="O360" s="28">
        <v>0</v>
      </c>
      <c r="P360" s="28">
        <v>0</v>
      </c>
      <c r="Q360" s="28">
        <v>0</v>
      </c>
      <c r="R360" s="28">
        <v>0</v>
      </c>
      <c r="S360" s="28">
        <v>0</v>
      </c>
      <c r="T360" s="28">
        <v>0</v>
      </c>
      <c r="U360" s="28">
        <v>0</v>
      </c>
      <c r="V360" s="28">
        <v>0</v>
      </c>
      <c r="W360" s="28">
        <v>0</v>
      </c>
      <c r="X360" s="28"/>
    </row>
    <row r="361" spans="1:24" x14ac:dyDescent="0.25">
      <c r="B361" s="42"/>
      <c r="C361" s="26"/>
      <c r="D361" s="26"/>
      <c r="E361" s="26"/>
      <c r="F361" s="26"/>
      <c r="G361" s="26"/>
      <c r="H361" s="26"/>
      <c r="I361" s="26"/>
      <c r="J361" s="26"/>
      <c r="K361" s="26"/>
      <c r="L361" s="26"/>
      <c r="M361" s="26"/>
      <c r="N361" s="26"/>
      <c r="O361" s="26"/>
      <c r="P361" s="26"/>
      <c r="Q361" s="26"/>
      <c r="R361" s="26"/>
      <c r="S361" s="26"/>
      <c r="T361" s="26"/>
      <c r="U361" s="26"/>
      <c r="V361" s="26"/>
      <c r="W361" s="26"/>
      <c r="X361" s="26"/>
    </row>
    <row r="362" spans="1:24" x14ac:dyDescent="0.25">
      <c r="A362" s="37">
        <v>380</v>
      </c>
      <c r="B362" s="42" t="s">
        <v>37</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381</v>
      </c>
      <c r="B363" s="42" t="s">
        <v>75</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4" spans="1:24" x14ac:dyDescent="0.25">
      <c r="A364" s="37">
        <v>382</v>
      </c>
      <c r="B364" s="42" t="s">
        <v>76</v>
      </c>
      <c r="C364" s="24">
        <v>0</v>
      </c>
      <c r="D364" s="24">
        <v>0</v>
      </c>
      <c r="E364" s="24">
        <v>0</v>
      </c>
      <c r="F364" s="24">
        <v>0</v>
      </c>
      <c r="G364" s="24">
        <v>0</v>
      </c>
      <c r="H364" s="24">
        <v>0</v>
      </c>
      <c r="I364" s="24">
        <v>0</v>
      </c>
      <c r="J364" s="24">
        <v>0</v>
      </c>
      <c r="K364" s="24">
        <v>0</v>
      </c>
      <c r="L364" s="24">
        <v>0</v>
      </c>
      <c r="M364" s="24">
        <v>0</v>
      </c>
      <c r="N364" s="24">
        <v>0</v>
      </c>
      <c r="O364" s="24">
        <v>0</v>
      </c>
      <c r="P364" s="24">
        <v>0</v>
      </c>
      <c r="Q364" s="24">
        <v>0</v>
      </c>
      <c r="R364" s="24">
        <v>0</v>
      </c>
      <c r="S364" s="24">
        <v>0</v>
      </c>
      <c r="T364" s="24">
        <v>0</v>
      </c>
      <c r="U364" s="24">
        <v>0</v>
      </c>
      <c r="V364" s="24">
        <v>0</v>
      </c>
      <c r="W364" s="24">
        <v>0</v>
      </c>
      <c r="X364" s="24"/>
    </row>
    <row r="365" spans="1:24" x14ac:dyDescent="0.25">
      <c r="A365" s="37">
        <v>383</v>
      </c>
      <c r="B365" s="42" t="s">
        <v>40</v>
      </c>
      <c r="C365" s="24">
        <v>0</v>
      </c>
      <c r="D365" s="24">
        <v>0</v>
      </c>
      <c r="E365" s="24">
        <v>0</v>
      </c>
      <c r="F365" s="24">
        <v>0</v>
      </c>
      <c r="G365" s="24">
        <v>0</v>
      </c>
      <c r="H365" s="24">
        <v>0</v>
      </c>
      <c r="I365" s="24">
        <v>0</v>
      </c>
      <c r="J365" s="24">
        <v>0</v>
      </c>
      <c r="K365" s="24">
        <v>0</v>
      </c>
      <c r="L365" s="24">
        <v>0</v>
      </c>
      <c r="M365" s="24">
        <v>0</v>
      </c>
      <c r="N365" s="24">
        <v>0</v>
      </c>
      <c r="O365" s="24">
        <v>0</v>
      </c>
      <c r="P365" s="24">
        <v>0</v>
      </c>
      <c r="Q365" s="24">
        <v>0</v>
      </c>
      <c r="R365" s="24">
        <v>0</v>
      </c>
      <c r="S365" s="24">
        <v>0</v>
      </c>
      <c r="T365" s="24">
        <v>0</v>
      </c>
      <c r="U365" s="24">
        <v>0</v>
      </c>
      <c r="V365" s="24">
        <v>0</v>
      </c>
      <c r="W365" s="24">
        <v>0</v>
      </c>
      <c r="X365" s="24"/>
    </row>
    <row r="367" spans="1:24" x14ac:dyDescent="0.25">
      <c r="A367" s="37">
        <v>1</v>
      </c>
      <c r="B367" s="42" t="s">
        <v>103</v>
      </c>
      <c r="C367" s="42" t="s">
        <v>103</v>
      </c>
      <c r="D367" s="42"/>
      <c r="E367" s="42"/>
      <c r="F367" s="42"/>
      <c r="G367" s="42"/>
      <c r="H367" s="42"/>
      <c r="I367" s="42"/>
      <c r="J367" s="42"/>
      <c r="K367" s="42"/>
      <c r="L367" s="42"/>
      <c r="M367" s="42"/>
      <c r="N367" s="42"/>
      <c r="O367" s="42"/>
      <c r="P367" s="42"/>
      <c r="Q367" s="42"/>
      <c r="R367" s="42"/>
      <c r="S367" s="42"/>
      <c r="T367" s="42"/>
      <c r="U367" s="42"/>
      <c r="V367" s="42"/>
      <c r="W367" s="42"/>
      <c r="X367" s="42"/>
    </row>
    <row r="368" spans="1:24" x14ac:dyDescent="0.25">
      <c r="A368" s="37">
        <v>283</v>
      </c>
      <c r="B368" s="42" t="s">
        <v>73</v>
      </c>
      <c r="C368" s="42">
        <v>2020</v>
      </c>
      <c r="D368" s="42">
        <v>2021</v>
      </c>
      <c r="E368" s="42">
        <v>2022</v>
      </c>
      <c r="F368" s="42">
        <v>2023</v>
      </c>
      <c r="G368" s="42">
        <v>2024</v>
      </c>
      <c r="H368" s="42">
        <v>2025</v>
      </c>
      <c r="I368" s="42">
        <v>2026</v>
      </c>
      <c r="J368" s="42">
        <v>2027</v>
      </c>
      <c r="K368" s="42">
        <v>2028</v>
      </c>
      <c r="L368" s="42">
        <v>2029</v>
      </c>
      <c r="M368" s="42">
        <v>2030</v>
      </c>
      <c r="N368" s="42">
        <v>2031</v>
      </c>
      <c r="O368" s="42">
        <v>2032</v>
      </c>
      <c r="P368" s="42">
        <v>2033</v>
      </c>
      <c r="Q368" s="42">
        <v>2034</v>
      </c>
      <c r="R368" s="42">
        <v>2035</v>
      </c>
      <c r="S368" s="42">
        <v>2036</v>
      </c>
      <c r="T368" s="42">
        <v>2037</v>
      </c>
      <c r="U368" s="42">
        <v>2038</v>
      </c>
      <c r="V368" s="42">
        <v>2039</v>
      </c>
      <c r="W368" s="42">
        <v>2040</v>
      </c>
      <c r="X368" s="42"/>
    </row>
    <row r="369" spans="1:24" x14ac:dyDescent="0.25">
      <c r="A369" s="37">
        <v>285</v>
      </c>
      <c r="B369" s="42" t="s">
        <v>104</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287</v>
      </c>
      <c r="B370" s="42" t="s">
        <v>104</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289</v>
      </c>
      <c r="B371" s="42" t="s">
        <v>105</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299</v>
      </c>
      <c r="B372" s="42" t="s">
        <v>78</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A373" s="37">
        <v>301</v>
      </c>
      <c r="B373" s="42" t="s">
        <v>106</v>
      </c>
      <c r="C373" s="24">
        <v>0</v>
      </c>
      <c r="D373" s="24">
        <v>0</v>
      </c>
      <c r="E373" s="24">
        <v>0</v>
      </c>
      <c r="F373" s="24">
        <v>0</v>
      </c>
      <c r="G373" s="24">
        <v>0</v>
      </c>
      <c r="H373" s="24">
        <v>0</v>
      </c>
      <c r="I373" s="24">
        <v>0</v>
      </c>
      <c r="J373" s="24">
        <v>0</v>
      </c>
      <c r="K373" s="24">
        <v>0</v>
      </c>
      <c r="L373" s="24">
        <v>0</v>
      </c>
      <c r="M373" s="24">
        <v>0</v>
      </c>
      <c r="N373" s="24">
        <v>0</v>
      </c>
      <c r="O373" s="24">
        <v>0</v>
      </c>
      <c r="P373" s="24">
        <v>0</v>
      </c>
      <c r="Q373" s="24">
        <v>0</v>
      </c>
      <c r="R373" s="24">
        <v>0</v>
      </c>
      <c r="S373" s="24">
        <v>0</v>
      </c>
      <c r="T373" s="24">
        <v>0</v>
      </c>
      <c r="U373" s="24">
        <v>0</v>
      </c>
      <c r="V373" s="24">
        <v>0</v>
      </c>
      <c r="W373" s="24">
        <v>0</v>
      </c>
      <c r="X373" s="24"/>
    </row>
    <row r="374" spans="1:24" x14ac:dyDescent="0.25">
      <c r="A374" s="37">
        <v>303</v>
      </c>
      <c r="B374" s="42" t="s">
        <v>107</v>
      </c>
      <c r="C374" s="24">
        <v>0</v>
      </c>
      <c r="D374" s="24">
        <v>0</v>
      </c>
      <c r="E374" s="24">
        <v>0</v>
      </c>
      <c r="F374" s="24">
        <v>0</v>
      </c>
      <c r="G374" s="24">
        <v>0</v>
      </c>
      <c r="H374" s="24">
        <v>0</v>
      </c>
      <c r="I374" s="24">
        <v>0</v>
      </c>
      <c r="J374" s="24">
        <v>0</v>
      </c>
      <c r="K374" s="24">
        <v>0</v>
      </c>
      <c r="L374" s="24">
        <v>0</v>
      </c>
      <c r="M374" s="24">
        <v>0</v>
      </c>
      <c r="N374" s="24">
        <v>0</v>
      </c>
      <c r="O374" s="24">
        <v>0</v>
      </c>
      <c r="P374" s="24">
        <v>0</v>
      </c>
      <c r="Q374" s="24">
        <v>0</v>
      </c>
      <c r="R374" s="24">
        <v>0</v>
      </c>
      <c r="S374" s="24">
        <v>0</v>
      </c>
      <c r="T374" s="24">
        <v>0</v>
      </c>
      <c r="U374" s="24">
        <v>0</v>
      </c>
      <c r="V374" s="24">
        <v>0</v>
      </c>
      <c r="W374" s="24">
        <v>0</v>
      </c>
      <c r="X374" s="24"/>
    </row>
    <row r="375" spans="1:24" x14ac:dyDescent="0.25">
      <c r="B375" s="42"/>
      <c r="C375" s="26"/>
      <c r="D375" s="26"/>
      <c r="E375" s="26"/>
      <c r="F375" s="26"/>
      <c r="G375" s="26"/>
      <c r="H375" s="26"/>
      <c r="I375" s="26"/>
      <c r="J375" s="26"/>
      <c r="K375" s="26"/>
      <c r="L375" s="26"/>
      <c r="M375" s="26"/>
      <c r="N375" s="26"/>
      <c r="O375" s="26"/>
      <c r="P375" s="26"/>
      <c r="Q375" s="26"/>
      <c r="R375" s="26"/>
      <c r="S375" s="26"/>
      <c r="T375" s="26"/>
      <c r="U375" s="26"/>
      <c r="V375" s="26"/>
      <c r="W375" s="26"/>
      <c r="X375" s="26"/>
    </row>
    <row r="376" spans="1:24" x14ac:dyDescent="0.25">
      <c r="A376" s="37">
        <v>330</v>
      </c>
      <c r="B376" s="42" t="s">
        <v>82</v>
      </c>
      <c r="C376" s="36">
        <v>0</v>
      </c>
      <c r="D376" s="36">
        <v>0</v>
      </c>
      <c r="E376" s="36">
        <v>0</v>
      </c>
      <c r="F376" s="36">
        <v>0</v>
      </c>
      <c r="G376" s="36">
        <v>0</v>
      </c>
      <c r="H376" s="36">
        <v>0</v>
      </c>
      <c r="I376" s="36">
        <v>0</v>
      </c>
      <c r="J376" s="36">
        <v>0</v>
      </c>
      <c r="K376" s="36">
        <v>0</v>
      </c>
      <c r="L376" s="36">
        <v>0</v>
      </c>
      <c r="M376" s="36">
        <v>0</v>
      </c>
      <c r="N376" s="36">
        <v>0</v>
      </c>
      <c r="O376" s="36">
        <v>0</v>
      </c>
      <c r="P376" s="36">
        <v>0</v>
      </c>
      <c r="Q376" s="36">
        <v>0</v>
      </c>
      <c r="R376" s="36">
        <v>0</v>
      </c>
      <c r="S376" s="36">
        <v>0</v>
      </c>
      <c r="T376" s="36">
        <v>0</v>
      </c>
      <c r="U376" s="36">
        <v>0</v>
      </c>
      <c r="V376" s="36">
        <v>0</v>
      </c>
      <c r="W376" s="36">
        <v>0</v>
      </c>
      <c r="X376" s="36"/>
    </row>
    <row r="377" spans="1:24" x14ac:dyDescent="0.25">
      <c r="A377" s="37">
        <v>331</v>
      </c>
      <c r="B377" s="42" t="s">
        <v>83</v>
      </c>
      <c r="C377" s="28">
        <v>0</v>
      </c>
      <c r="D377" s="28">
        <v>0</v>
      </c>
      <c r="E377" s="28">
        <v>0</v>
      </c>
      <c r="F377" s="28">
        <v>0</v>
      </c>
      <c r="G377" s="28">
        <v>0</v>
      </c>
      <c r="H377" s="28">
        <v>0</v>
      </c>
      <c r="I377" s="28">
        <v>0</v>
      </c>
      <c r="J377" s="28">
        <v>0</v>
      </c>
      <c r="K377" s="28">
        <v>0</v>
      </c>
      <c r="L377" s="28">
        <v>0</v>
      </c>
      <c r="M377" s="28">
        <v>0</v>
      </c>
      <c r="N377" s="28">
        <v>0</v>
      </c>
      <c r="O377" s="28">
        <v>0</v>
      </c>
      <c r="P377" s="28">
        <v>0</v>
      </c>
      <c r="Q377" s="28">
        <v>0</v>
      </c>
      <c r="R377" s="28">
        <v>0</v>
      </c>
      <c r="S377" s="28">
        <v>0</v>
      </c>
      <c r="T377" s="28">
        <v>0</v>
      </c>
      <c r="U377" s="28">
        <v>0</v>
      </c>
      <c r="V377" s="28">
        <v>0</v>
      </c>
      <c r="W377" s="28">
        <v>0</v>
      </c>
      <c r="X377" s="28"/>
    </row>
    <row r="378" spans="1:24" x14ac:dyDescent="0.25">
      <c r="A378" s="37">
        <v>332</v>
      </c>
      <c r="B378" s="42" t="s">
        <v>84</v>
      </c>
      <c r="C378" s="28">
        <v>0</v>
      </c>
      <c r="D378" s="28">
        <v>0</v>
      </c>
      <c r="E378" s="28">
        <v>0</v>
      </c>
      <c r="F378" s="28">
        <v>0</v>
      </c>
      <c r="G378" s="28">
        <v>0</v>
      </c>
      <c r="H378" s="28">
        <v>0</v>
      </c>
      <c r="I378" s="28">
        <v>0</v>
      </c>
      <c r="J378" s="28">
        <v>0</v>
      </c>
      <c r="K378" s="28">
        <v>0</v>
      </c>
      <c r="L378" s="28">
        <v>0</v>
      </c>
      <c r="M378" s="28">
        <v>0</v>
      </c>
      <c r="N378" s="28">
        <v>0</v>
      </c>
      <c r="O378" s="28">
        <v>0</v>
      </c>
      <c r="P378" s="28">
        <v>0</v>
      </c>
      <c r="Q378" s="28">
        <v>0</v>
      </c>
      <c r="R378" s="28">
        <v>0</v>
      </c>
      <c r="S378" s="28">
        <v>0</v>
      </c>
      <c r="T378" s="28">
        <v>0</v>
      </c>
      <c r="U378" s="28">
        <v>0</v>
      </c>
      <c r="V378" s="28">
        <v>0</v>
      </c>
      <c r="W378" s="28">
        <v>0</v>
      </c>
      <c r="X378" s="28"/>
    </row>
    <row r="379" spans="1:24" x14ac:dyDescent="0.25">
      <c r="A379" s="37">
        <v>336</v>
      </c>
      <c r="B379" s="42" t="s">
        <v>85</v>
      </c>
      <c r="C379" s="28">
        <v>1</v>
      </c>
      <c r="D379" s="28">
        <v>1</v>
      </c>
      <c r="E379" s="28">
        <v>1</v>
      </c>
      <c r="F379" s="28">
        <v>1</v>
      </c>
      <c r="G379" s="28">
        <v>1</v>
      </c>
      <c r="H379" s="28">
        <v>1</v>
      </c>
      <c r="I379" s="28">
        <v>1</v>
      </c>
      <c r="J379" s="28">
        <v>1</v>
      </c>
      <c r="K379" s="28">
        <v>1</v>
      </c>
      <c r="L379" s="28">
        <v>1</v>
      </c>
      <c r="M379" s="28">
        <v>1</v>
      </c>
      <c r="N379" s="28">
        <v>1</v>
      </c>
      <c r="O379" s="28">
        <v>1</v>
      </c>
      <c r="P379" s="28">
        <v>1</v>
      </c>
      <c r="Q379" s="28">
        <v>1</v>
      </c>
      <c r="R379" s="28">
        <v>1</v>
      </c>
      <c r="S379" s="28">
        <v>1</v>
      </c>
      <c r="T379" s="28">
        <v>1</v>
      </c>
      <c r="U379" s="28">
        <v>1</v>
      </c>
      <c r="V379" s="28">
        <v>1</v>
      </c>
      <c r="W379" s="28">
        <v>1</v>
      </c>
      <c r="X379" s="28"/>
    </row>
    <row r="380" spans="1:24" x14ac:dyDescent="0.25">
      <c r="B380" s="42"/>
      <c r="C380" s="26"/>
      <c r="D380" s="26"/>
      <c r="E380" s="26"/>
      <c r="F380" s="26"/>
      <c r="G380" s="26"/>
      <c r="H380" s="26"/>
      <c r="I380" s="26"/>
      <c r="J380" s="26"/>
      <c r="K380" s="26"/>
      <c r="L380" s="26"/>
      <c r="M380" s="26"/>
      <c r="N380" s="26"/>
      <c r="O380" s="26"/>
      <c r="P380" s="26"/>
      <c r="Q380" s="26"/>
      <c r="R380" s="26"/>
      <c r="S380" s="26"/>
      <c r="T380" s="26"/>
      <c r="U380" s="26"/>
      <c r="V380" s="26"/>
      <c r="W380" s="26"/>
      <c r="X380" s="26"/>
    </row>
    <row r="381" spans="1:24" x14ac:dyDescent="0.25">
      <c r="A381" s="37">
        <v>339</v>
      </c>
      <c r="B381" s="42" t="s">
        <v>86</v>
      </c>
      <c r="C381" s="24">
        <v>0</v>
      </c>
      <c r="D381" s="24">
        <v>0</v>
      </c>
      <c r="E381" s="24">
        <v>0</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row>
    <row r="382" spans="1:24" x14ac:dyDescent="0.25">
      <c r="A382" s="37">
        <v>340</v>
      </c>
      <c r="B382" s="42" t="s">
        <v>87</v>
      </c>
      <c r="C382" s="24">
        <v>0</v>
      </c>
      <c r="D382" s="24">
        <v>0</v>
      </c>
      <c r="E382" s="24">
        <v>0</v>
      </c>
      <c r="F382" s="24">
        <v>0</v>
      </c>
      <c r="G382" s="24">
        <v>0</v>
      </c>
      <c r="H382" s="24">
        <v>0</v>
      </c>
      <c r="I382" s="24">
        <v>0</v>
      </c>
      <c r="J382" s="24">
        <v>0</v>
      </c>
      <c r="K382" s="24">
        <v>0</v>
      </c>
      <c r="L382" s="24">
        <v>0</v>
      </c>
      <c r="M382" s="24">
        <v>0</v>
      </c>
      <c r="N382" s="24">
        <v>0</v>
      </c>
      <c r="O382" s="24">
        <v>0</v>
      </c>
      <c r="P382" s="24">
        <v>0</v>
      </c>
      <c r="Q382" s="24">
        <v>0</v>
      </c>
      <c r="R382" s="24">
        <v>0</v>
      </c>
      <c r="S382" s="24">
        <v>0</v>
      </c>
      <c r="T382" s="24">
        <v>0</v>
      </c>
      <c r="U382" s="24">
        <v>0</v>
      </c>
      <c r="V382" s="24">
        <v>0</v>
      </c>
      <c r="W382" s="24">
        <v>0</v>
      </c>
      <c r="X382" s="24"/>
    </row>
    <row r="383" spans="1:24" x14ac:dyDescent="0.25">
      <c r="B383" s="42"/>
      <c r="C383" s="26"/>
      <c r="D383" s="26"/>
      <c r="E383" s="26"/>
      <c r="F383" s="26"/>
      <c r="G383" s="26"/>
      <c r="H383" s="26"/>
      <c r="I383" s="26"/>
      <c r="J383" s="26"/>
      <c r="K383" s="26"/>
      <c r="L383" s="26"/>
      <c r="M383" s="26"/>
      <c r="N383" s="26"/>
      <c r="O383" s="26"/>
      <c r="P383" s="26"/>
      <c r="Q383" s="26"/>
      <c r="R383" s="26"/>
      <c r="S383" s="26"/>
      <c r="T383" s="26"/>
      <c r="U383" s="26"/>
      <c r="V383" s="26"/>
      <c r="W383" s="26"/>
      <c r="X383" s="26"/>
    </row>
    <row r="384" spans="1:24" x14ac:dyDescent="0.25">
      <c r="A384" s="37">
        <v>366</v>
      </c>
      <c r="B384" s="42" t="s">
        <v>88</v>
      </c>
      <c r="C384" s="36">
        <v>0</v>
      </c>
      <c r="D384" s="36">
        <v>0</v>
      </c>
      <c r="E384" s="36">
        <v>0</v>
      </c>
      <c r="F384" s="36">
        <v>0</v>
      </c>
      <c r="G384" s="36">
        <v>0</v>
      </c>
      <c r="H384" s="36">
        <v>0</v>
      </c>
      <c r="I384" s="36">
        <v>0</v>
      </c>
      <c r="J384" s="36">
        <v>0</v>
      </c>
      <c r="K384" s="36">
        <v>0</v>
      </c>
      <c r="L384" s="36">
        <v>0</v>
      </c>
      <c r="M384" s="36">
        <v>0</v>
      </c>
      <c r="N384" s="36">
        <v>0</v>
      </c>
      <c r="O384" s="36">
        <v>0</v>
      </c>
      <c r="P384" s="36">
        <v>0</v>
      </c>
      <c r="Q384" s="36">
        <v>0</v>
      </c>
      <c r="R384" s="36">
        <v>0</v>
      </c>
      <c r="S384" s="36">
        <v>0</v>
      </c>
      <c r="T384" s="36">
        <v>0</v>
      </c>
      <c r="U384" s="36">
        <v>0</v>
      </c>
      <c r="V384" s="36">
        <v>0</v>
      </c>
      <c r="W384" s="36">
        <v>0</v>
      </c>
      <c r="X384" s="36"/>
    </row>
    <row r="385" spans="1:24" x14ac:dyDescent="0.25">
      <c r="A385" s="37">
        <v>368</v>
      </c>
      <c r="B385" s="42" t="s">
        <v>89</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A386" s="37">
        <v>369</v>
      </c>
      <c r="B386" s="42" t="s">
        <v>90</v>
      </c>
      <c r="C386" s="28">
        <v>0</v>
      </c>
      <c r="D386" s="28">
        <v>0</v>
      </c>
      <c r="E386" s="28">
        <v>0</v>
      </c>
      <c r="F386" s="28">
        <v>0</v>
      </c>
      <c r="G386" s="28">
        <v>0</v>
      </c>
      <c r="H386" s="28">
        <v>0</v>
      </c>
      <c r="I386" s="28">
        <v>0</v>
      </c>
      <c r="J386" s="28">
        <v>0</v>
      </c>
      <c r="K386" s="28">
        <v>0</v>
      </c>
      <c r="L386" s="28">
        <v>0</v>
      </c>
      <c r="M386" s="28">
        <v>0</v>
      </c>
      <c r="N386" s="28">
        <v>0</v>
      </c>
      <c r="O386" s="28">
        <v>0</v>
      </c>
      <c r="P386" s="28">
        <v>0</v>
      </c>
      <c r="Q386" s="28">
        <v>0</v>
      </c>
      <c r="R386" s="28">
        <v>0</v>
      </c>
      <c r="S386" s="28">
        <v>0</v>
      </c>
      <c r="T386" s="28">
        <v>0</v>
      </c>
      <c r="U386" s="28">
        <v>0</v>
      </c>
      <c r="V386" s="28">
        <v>0</v>
      </c>
      <c r="W386" s="28">
        <v>0</v>
      </c>
      <c r="X386" s="28"/>
    </row>
    <row r="387" spans="1:24" x14ac:dyDescent="0.25">
      <c r="A387" s="37">
        <v>370</v>
      </c>
      <c r="B387" s="42" t="s">
        <v>91</v>
      </c>
      <c r="C387" s="28">
        <v>0</v>
      </c>
      <c r="D387" s="28">
        <v>0</v>
      </c>
      <c r="E387" s="28">
        <v>0</v>
      </c>
      <c r="F387" s="28">
        <v>0</v>
      </c>
      <c r="G387" s="28">
        <v>0</v>
      </c>
      <c r="H387" s="28">
        <v>0</v>
      </c>
      <c r="I387" s="28">
        <v>0</v>
      </c>
      <c r="J387" s="28">
        <v>0</v>
      </c>
      <c r="K387" s="28">
        <v>0</v>
      </c>
      <c r="L387" s="28">
        <v>0</v>
      </c>
      <c r="M387" s="28">
        <v>0</v>
      </c>
      <c r="N387" s="28">
        <v>0</v>
      </c>
      <c r="O387" s="28">
        <v>0</v>
      </c>
      <c r="P387" s="28">
        <v>0</v>
      </c>
      <c r="Q387" s="28">
        <v>0</v>
      </c>
      <c r="R387" s="28">
        <v>0</v>
      </c>
      <c r="S387" s="28">
        <v>0</v>
      </c>
      <c r="T387" s="28">
        <v>0</v>
      </c>
      <c r="U387" s="28">
        <v>0</v>
      </c>
      <c r="V387" s="28">
        <v>0</v>
      </c>
      <c r="W387" s="28">
        <v>0</v>
      </c>
      <c r="X387" s="28"/>
    </row>
    <row r="388" spans="1:24" x14ac:dyDescent="0.25">
      <c r="B388" s="42"/>
      <c r="C388" s="26"/>
      <c r="D388" s="26"/>
      <c r="E388" s="26"/>
      <c r="F388" s="26"/>
      <c r="G388" s="26"/>
      <c r="H388" s="26"/>
      <c r="I388" s="26"/>
      <c r="J388" s="26"/>
      <c r="K388" s="26"/>
      <c r="L388" s="26"/>
      <c r="M388" s="26"/>
      <c r="N388" s="26"/>
      <c r="O388" s="26"/>
      <c r="P388" s="26"/>
      <c r="Q388" s="26"/>
      <c r="R388" s="26"/>
      <c r="S388" s="26"/>
      <c r="T388" s="26"/>
      <c r="U388" s="26"/>
      <c r="V388" s="26"/>
      <c r="W388" s="26"/>
      <c r="X388" s="26"/>
    </row>
    <row r="389" spans="1:24" x14ac:dyDescent="0.25">
      <c r="A389" s="37">
        <v>380</v>
      </c>
      <c r="B389" s="42" t="s">
        <v>37</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381</v>
      </c>
      <c r="B390" s="42" t="s">
        <v>75</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1" spans="1:24" x14ac:dyDescent="0.25">
      <c r="A391" s="37">
        <v>382</v>
      </c>
      <c r="B391" s="42" t="s">
        <v>76</v>
      </c>
      <c r="C391" s="24">
        <v>0</v>
      </c>
      <c r="D391" s="24">
        <v>0</v>
      </c>
      <c r="E391" s="24">
        <v>0</v>
      </c>
      <c r="F391" s="24">
        <v>0</v>
      </c>
      <c r="G391" s="24">
        <v>0</v>
      </c>
      <c r="H391" s="24">
        <v>0</v>
      </c>
      <c r="I391" s="24">
        <v>0</v>
      </c>
      <c r="J391" s="24">
        <v>0</v>
      </c>
      <c r="K391" s="24">
        <v>0</v>
      </c>
      <c r="L391" s="24">
        <v>0</v>
      </c>
      <c r="M391" s="24">
        <v>0</v>
      </c>
      <c r="N391" s="24">
        <v>0</v>
      </c>
      <c r="O391" s="24">
        <v>0</v>
      </c>
      <c r="P391" s="24">
        <v>0</v>
      </c>
      <c r="Q391" s="24">
        <v>0</v>
      </c>
      <c r="R391" s="24">
        <v>0</v>
      </c>
      <c r="S391" s="24">
        <v>0</v>
      </c>
      <c r="T391" s="24">
        <v>0</v>
      </c>
      <c r="U391" s="24">
        <v>0</v>
      </c>
      <c r="V391" s="24">
        <v>0</v>
      </c>
      <c r="W391" s="24">
        <v>0</v>
      </c>
      <c r="X391" s="24"/>
    </row>
    <row r="392" spans="1:24" x14ac:dyDescent="0.25">
      <c r="A392" s="37">
        <v>383</v>
      </c>
      <c r="B392" s="42" t="s">
        <v>40</v>
      </c>
      <c r="C392" s="24">
        <v>0</v>
      </c>
      <c r="D392" s="24">
        <v>0</v>
      </c>
      <c r="E392" s="24">
        <v>0</v>
      </c>
      <c r="F392" s="24">
        <v>0</v>
      </c>
      <c r="G392" s="24">
        <v>0</v>
      </c>
      <c r="H392" s="24">
        <v>0</v>
      </c>
      <c r="I392" s="24">
        <v>0</v>
      </c>
      <c r="J392" s="24">
        <v>0</v>
      </c>
      <c r="K392" s="24">
        <v>0</v>
      </c>
      <c r="L392" s="24">
        <v>0</v>
      </c>
      <c r="M392" s="24">
        <v>0</v>
      </c>
      <c r="N392" s="24">
        <v>0</v>
      </c>
      <c r="O392" s="24">
        <v>0</v>
      </c>
      <c r="P392" s="24">
        <v>0</v>
      </c>
      <c r="Q392" s="24">
        <v>0</v>
      </c>
      <c r="R392" s="24">
        <v>0</v>
      </c>
      <c r="S392" s="24">
        <v>0</v>
      </c>
      <c r="T392" s="24">
        <v>0</v>
      </c>
      <c r="U392" s="24">
        <v>0</v>
      </c>
      <c r="V392" s="24">
        <v>0</v>
      </c>
      <c r="W392" s="24">
        <v>0</v>
      </c>
      <c r="X392" s="24"/>
    </row>
    <row r="394" spans="1:24" x14ac:dyDescent="0.25">
      <c r="A394" s="37">
        <v>1</v>
      </c>
      <c r="B394" s="42" t="s">
        <v>103</v>
      </c>
      <c r="C394" s="42" t="s">
        <v>103</v>
      </c>
      <c r="D394" s="42"/>
      <c r="E394" s="42"/>
      <c r="F394" s="42"/>
      <c r="G394" s="42"/>
      <c r="H394" s="42"/>
      <c r="I394" s="42"/>
      <c r="J394" s="42"/>
      <c r="K394" s="42"/>
      <c r="L394" s="42"/>
      <c r="M394" s="42"/>
      <c r="N394" s="42"/>
      <c r="O394" s="42"/>
      <c r="P394" s="42"/>
      <c r="Q394" s="42"/>
      <c r="R394" s="42"/>
      <c r="S394" s="42"/>
      <c r="T394" s="42"/>
      <c r="U394" s="42"/>
      <c r="V394" s="42"/>
      <c r="W394" s="42"/>
      <c r="X394" s="42"/>
    </row>
    <row r="395" spans="1:24" x14ac:dyDescent="0.25">
      <c r="A395" s="37">
        <v>283</v>
      </c>
      <c r="B395" s="42" t="s">
        <v>73</v>
      </c>
      <c r="C395" s="42">
        <v>2020</v>
      </c>
      <c r="D395" s="42">
        <v>2021</v>
      </c>
      <c r="E395" s="42">
        <v>2022</v>
      </c>
      <c r="F395" s="42">
        <v>2023</v>
      </c>
      <c r="G395" s="42">
        <v>2024</v>
      </c>
      <c r="H395" s="42">
        <v>2025</v>
      </c>
      <c r="I395" s="42">
        <v>2026</v>
      </c>
      <c r="J395" s="42">
        <v>2027</v>
      </c>
      <c r="K395" s="42">
        <v>2028</v>
      </c>
      <c r="L395" s="42">
        <v>2029</v>
      </c>
      <c r="M395" s="42">
        <v>2030</v>
      </c>
      <c r="N395" s="42">
        <v>2031</v>
      </c>
      <c r="O395" s="42">
        <v>2032</v>
      </c>
      <c r="P395" s="42">
        <v>2033</v>
      </c>
      <c r="Q395" s="42">
        <v>2034</v>
      </c>
      <c r="R395" s="42">
        <v>2035</v>
      </c>
      <c r="S395" s="42">
        <v>2036</v>
      </c>
      <c r="T395" s="42">
        <v>2037</v>
      </c>
      <c r="U395" s="42">
        <v>2038</v>
      </c>
      <c r="V395" s="42">
        <v>2039</v>
      </c>
      <c r="W395" s="42">
        <v>2040</v>
      </c>
      <c r="X395" s="42"/>
    </row>
    <row r="396" spans="1:24" x14ac:dyDescent="0.25">
      <c r="A396" s="37">
        <v>285</v>
      </c>
      <c r="B396" s="42" t="s">
        <v>104</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287</v>
      </c>
      <c r="B397" s="42" t="s">
        <v>104</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289</v>
      </c>
      <c r="B398" s="42" t="s">
        <v>105</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299</v>
      </c>
      <c r="B399" s="42" t="s">
        <v>78</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A400" s="37">
        <v>301</v>
      </c>
      <c r="B400" s="42" t="s">
        <v>106</v>
      </c>
      <c r="C400" s="24">
        <v>0</v>
      </c>
      <c r="D400" s="24">
        <v>0</v>
      </c>
      <c r="E400" s="24">
        <v>0</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row>
    <row r="401" spans="1:24" x14ac:dyDescent="0.25">
      <c r="A401" s="37">
        <v>303</v>
      </c>
      <c r="B401" s="42" t="s">
        <v>107</v>
      </c>
      <c r="C401" s="24">
        <v>0</v>
      </c>
      <c r="D401" s="24">
        <v>0</v>
      </c>
      <c r="E401" s="24">
        <v>0</v>
      </c>
      <c r="F401" s="24">
        <v>0</v>
      </c>
      <c r="G401" s="24">
        <v>0</v>
      </c>
      <c r="H401" s="24">
        <v>0</v>
      </c>
      <c r="I401" s="24">
        <v>0</v>
      </c>
      <c r="J401" s="24">
        <v>0</v>
      </c>
      <c r="K401" s="24">
        <v>0</v>
      </c>
      <c r="L401" s="24">
        <v>0</v>
      </c>
      <c r="M401" s="24">
        <v>0</v>
      </c>
      <c r="N401" s="24">
        <v>0</v>
      </c>
      <c r="O401" s="24">
        <v>0</v>
      </c>
      <c r="P401" s="24">
        <v>0</v>
      </c>
      <c r="Q401" s="24">
        <v>0</v>
      </c>
      <c r="R401" s="24">
        <v>0</v>
      </c>
      <c r="S401" s="24">
        <v>0</v>
      </c>
      <c r="T401" s="24">
        <v>0</v>
      </c>
      <c r="U401" s="24">
        <v>0</v>
      </c>
      <c r="V401" s="24">
        <v>0</v>
      </c>
      <c r="W401" s="24">
        <v>0</v>
      </c>
      <c r="X401" s="24"/>
    </row>
    <row r="402" spans="1:24" x14ac:dyDescent="0.25">
      <c r="B402" s="42"/>
      <c r="C402" s="26"/>
      <c r="D402" s="26"/>
      <c r="E402" s="26"/>
      <c r="F402" s="26"/>
      <c r="G402" s="26"/>
      <c r="H402" s="26"/>
      <c r="I402" s="26"/>
      <c r="J402" s="26"/>
      <c r="K402" s="26"/>
      <c r="L402" s="26"/>
      <c r="M402" s="26"/>
      <c r="N402" s="26"/>
      <c r="O402" s="26"/>
      <c r="P402" s="26"/>
      <c r="Q402" s="26"/>
      <c r="R402" s="26"/>
      <c r="S402" s="26"/>
      <c r="T402" s="26"/>
      <c r="U402" s="26"/>
      <c r="V402" s="26"/>
      <c r="W402" s="26"/>
      <c r="X402" s="26"/>
    </row>
    <row r="403" spans="1:24" x14ac:dyDescent="0.25">
      <c r="A403" s="37">
        <v>330</v>
      </c>
      <c r="B403" s="42" t="s">
        <v>82</v>
      </c>
      <c r="C403" s="36">
        <v>0</v>
      </c>
      <c r="D403" s="36">
        <v>0</v>
      </c>
      <c r="E403" s="36">
        <v>0</v>
      </c>
      <c r="F403" s="36">
        <v>0</v>
      </c>
      <c r="G403" s="36">
        <v>0</v>
      </c>
      <c r="H403" s="36">
        <v>0</v>
      </c>
      <c r="I403" s="36">
        <v>0</v>
      </c>
      <c r="J403" s="36">
        <v>0</v>
      </c>
      <c r="K403" s="36">
        <v>0</v>
      </c>
      <c r="L403" s="36">
        <v>0</v>
      </c>
      <c r="M403" s="36">
        <v>0</v>
      </c>
      <c r="N403" s="36">
        <v>0</v>
      </c>
      <c r="O403" s="36">
        <v>0</v>
      </c>
      <c r="P403" s="36">
        <v>0</v>
      </c>
      <c r="Q403" s="36">
        <v>0</v>
      </c>
      <c r="R403" s="36">
        <v>0</v>
      </c>
      <c r="S403" s="36">
        <v>0</v>
      </c>
      <c r="T403" s="36">
        <v>0</v>
      </c>
      <c r="U403" s="36">
        <v>0</v>
      </c>
      <c r="V403" s="36">
        <v>0</v>
      </c>
      <c r="W403" s="36">
        <v>0</v>
      </c>
      <c r="X403" s="36"/>
    </row>
    <row r="404" spans="1:24" x14ac:dyDescent="0.25">
      <c r="A404" s="37">
        <v>331</v>
      </c>
      <c r="B404" s="42" t="s">
        <v>83</v>
      </c>
      <c r="C404" s="28">
        <v>0</v>
      </c>
      <c r="D404" s="28">
        <v>0</v>
      </c>
      <c r="E404" s="28">
        <v>0</v>
      </c>
      <c r="F404" s="28">
        <v>0</v>
      </c>
      <c r="G404" s="28">
        <v>0</v>
      </c>
      <c r="H404" s="28">
        <v>0</v>
      </c>
      <c r="I404" s="28">
        <v>0</v>
      </c>
      <c r="J404" s="28">
        <v>0</v>
      </c>
      <c r="K404" s="28">
        <v>0</v>
      </c>
      <c r="L404" s="28">
        <v>0</v>
      </c>
      <c r="M404" s="28">
        <v>0</v>
      </c>
      <c r="N404" s="28">
        <v>0</v>
      </c>
      <c r="O404" s="28">
        <v>0</v>
      </c>
      <c r="P404" s="28">
        <v>0</v>
      </c>
      <c r="Q404" s="28">
        <v>0</v>
      </c>
      <c r="R404" s="28">
        <v>0</v>
      </c>
      <c r="S404" s="28">
        <v>0</v>
      </c>
      <c r="T404" s="28">
        <v>0</v>
      </c>
      <c r="U404" s="28">
        <v>0</v>
      </c>
      <c r="V404" s="28">
        <v>0</v>
      </c>
      <c r="W404" s="28">
        <v>0</v>
      </c>
      <c r="X404" s="28"/>
    </row>
    <row r="405" spans="1:24" x14ac:dyDescent="0.25">
      <c r="A405" s="37">
        <v>332</v>
      </c>
      <c r="B405" s="42" t="s">
        <v>84</v>
      </c>
      <c r="C405" s="28">
        <v>0</v>
      </c>
      <c r="D405" s="28">
        <v>0</v>
      </c>
      <c r="E405" s="28">
        <v>0</v>
      </c>
      <c r="F405" s="28">
        <v>0</v>
      </c>
      <c r="G405" s="28">
        <v>0</v>
      </c>
      <c r="H405" s="28">
        <v>0</v>
      </c>
      <c r="I405" s="28">
        <v>0</v>
      </c>
      <c r="J405" s="28">
        <v>0</v>
      </c>
      <c r="K405" s="28">
        <v>0</v>
      </c>
      <c r="L405" s="28">
        <v>0</v>
      </c>
      <c r="M405" s="28">
        <v>0</v>
      </c>
      <c r="N405" s="28">
        <v>0</v>
      </c>
      <c r="O405" s="28">
        <v>0</v>
      </c>
      <c r="P405" s="28">
        <v>0</v>
      </c>
      <c r="Q405" s="28">
        <v>0</v>
      </c>
      <c r="R405" s="28">
        <v>0</v>
      </c>
      <c r="S405" s="28">
        <v>0</v>
      </c>
      <c r="T405" s="28">
        <v>0</v>
      </c>
      <c r="U405" s="28">
        <v>0</v>
      </c>
      <c r="V405" s="28">
        <v>0</v>
      </c>
      <c r="W405" s="28">
        <v>0</v>
      </c>
      <c r="X405" s="28"/>
    </row>
    <row r="406" spans="1:24" x14ac:dyDescent="0.25">
      <c r="A406" s="37">
        <v>336</v>
      </c>
      <c r="B406" s="42" t="s">
        <v>85</v>
      </c>
      <c r="C406" s="28">
        <v>1</v>
      </c>
      <c r="D406" s="28">
        <v>1</v>
      </c>
      <c r="E406" s="28">
        <v>1</v>
      </c>
      <c r="F406" s="28">
        <v>1</v>
      </c>
      <c r="G406" s="28">
        <v>1</v>
      </c>
      <c r="H406" s="28">
        <v>1</v>
      </c>
      <c r="I406" s="28">
        <v>1</v>
      </c>
      <c r="J406" s="28">
        <v>1</v>
      </c>
      <c r="K406" s="28">
        <v>1</v>
      </c>
      <c r="L406" s="28">
        <v>1</v>
      </c>
      <c r="M406" s="28">
        <v>1</v>
      </c>
      <c r="N406" s="28">
        <v>1</v>
      </c>
      <c r="O406" s="28">
        <v>1</v>
      </c>
      <c r="P406" s="28">
        <v>1</v>
      </c>
      <c r="Q406" s="28">
        <v>1</v>
      </c>
      <c r="R406" s="28">
        <v>1</v>
      </c>
      <c r="S406" s="28">
        <v>1</v>
      </c>
      <c r="T406" s="28">
        <v>1</v>
      </c>
      <c r="U406" s="28">
        <v>1</v>
      </c>
      <c r="V406" s="28">
        <v>1</v>
      </c>
      <c r="W406" s="28">
        <v>1</v>
      </c>
      <c r="X406" s="28"/>
    </row>
    <row r="407" spans="1:24" x14ac:dyDescent="0.25">
      <c r="B407" s="42"/>
      <c r="C407" s="26"/>
      <c r="D407" s="26"/>
      <c r="E407" s="26"/>
      <c r="F407" s="26"/>
      <c r="G407" s="26"/>
      <c r="H407" s="26"/>
      <c r="I407" s="26"/>
      <c r="J407" s="26"/>
      <c r="K407" s="26"/>
      <c r="L407" s="26"/>
      <c r="M407" s="26"/>
      <c r="N407" s="26"/>
      <c r="O407" s="26"/>
      <c r="P407" s="26"/>
      <c r="Q407" s="26"/>
      <c r="R407" s="26"/>
      <c r="S407" s="26"/>
      <c r="T407" s="26"/>
      <c r="U407" s="26"/>
      <c r="V407" s="26"/>
      <c r="W407" s="26"/>
      <c r="X407" s="26"/>
    </row>
    <row r="408" spans="1:24" x14ac:dyDescent="0.25">
      <c r="A408" s="37">
        <v>339</v>
      </c>
      <c r="B408" s="42" t="s">
        <v>86</v>
      </c>
      <c r="C408" s="24">
        <v>0</v>
      </c>
      <c r="D408" s="24">
        <v>0</v>
      </c>
      <c r="E408" s="24">
        <v>0</v>
      </c>
      <c r="F408" s="24">
        <v>0</v>
      </c>
      <c r="G408" s="24">
        <v>0</v>
      </c>
      <c r="H408" s="24">
        <v>0</v>
      </c>
      <c r="I408" s="24">
        <v>0</v>
      </c>
      <c r="J408" s="24">
        <v>0</v>
      </c>
      <c r="K408" s="24">
        <v>0</v>
      </c>
      <c r="L408" s="24">
        <v>0</v>
      </c>
      <c r="M408" s="24">
        <v>0</v>
      </c>
      <c r="N408" s="24">
        <v>0</v>
      </c>
      <c r="O408" s="24">
        <v>0</v>
      </c>
      <c r="P408" s="24">
        <v>0</v>
      </c>
      <c r="Q408" s="24">
        <v>0</v>
      </c>
      <c r="R408" s="24">
        <v>0</v>
      </c>
      <c r="S408" s="24">
        <v>0</v>
      </c>
      <c r="T408" s="24">
        <v>0</v>
      </c>
      <c r="U408" s="24">
        <v>0</v>
      </c>
      <c r="V408" s="24">
        <v>0</v>
      </c>
      <c r="W408" s="24">
        <v>0</v>
      </c>
      <c r="X408" s="24"/>
    </row>
    <row r="409" spans="1:24" x14ac:dyDescent="0.25">
      <c r="A409" s="37">
        <v>340</v>
      </c>
      <c r="B409" s="42" t="s">
        <v>87</v>
      </c>
      <c r="C409" s="24">
        <v>0</v>
      </c>
      <c r="D409" s="24">
        <v>0</v>
      </c>
      <c r="E409" s="24">
        <v>0</v>
      </c>
      <c r="F409" s="24">
        <v>0</v>
      </c>
      <c r="G409" s="24">
        <v>0</v>
      </c>
      <c r="H409" s="24">
        <v>0</v>
      </c>
      <c r="I409" s="24">
        <v>0</v>
      </c>
      <c r="J409" s="24">
        <v>0</v>
      </c>
      <c r="K409" s="24">
        <v>0</v>
      </c>
      <c r="L409" s="24">
        <v>0</v>
      </c>
      <c r="M409" s="24">
        <v>0</v>
      </c>
      <c r="N409" s="24">
        <v>0</v>
      </c>
      <c r="O409" s="24">
        <v>0</v>
      </c>
      <c r="P409" s="24">
        <v>0</v>
      </c>
      <c r="Q409" s="24">
        <v>0</v>
      </c>
      <c r="R409" s="24">
        <v>0</v>
      </c>
      <c r="S409" s="24">
        <v>0</v>
      </c>
      <c r="T409" s="24">
        <v>0</v>
      </c>
      <c r="U409" s="24">
        <v>0</v>
      </c>
      <c r="V409" s="24">
        <v>0</v>
      </c>
      <c r="W409" s="24">
        <v>0</v>
      </c>
      <c r="X409" s="24"/>
    </row>
    <row r="410" spans="1:24" x14ac:dyDescent="0.25">
      <c r="B410" s="42"/>
      <c r="C410" s="26"/>
      <c r="D410" s="26"/>
      <c r="E410" s="26"/>
      <c r="F410" s="26"/>
      <c r="G410" s="26"/>
      <c r="H410" s="26"/>
      <c r="I410" s="26"/>
      <c r="J410" s="26"/>
      <c r="K410" s="26"/>
      <c r="L410" s="26"/>
      <c r="M410" s="26"/>
      <c r="N410" s="26"/>
      <c r="O410" s="26"/>
      <c r="P410" s="26"/>
      <c r="Q410" s="26"/>
      <c r="R410" s="26"/>
      <c r="S410" s="26"/>
      <c r="T410" s="26"/>
      <c r="U410" s="26"/>
      <c r="V410" s="26"/>
      <c r="W410" s="26"/>
      <c r="X410" s="26"/>
    </row>
    <row r="411" spans="1:24" x14ac:dyDescent="0.25">
      <c r="A411" s="37">
        <v>366</v>
      </c>
      <c r="B411" s="42" t="s">
        <v>88</v>
      </c>
      <c r="C411" s="36">
        <v>0</v>
      </c>
      <c r="D411" s="36">
        <v>0</v>
      </c>
      <c r="E411" s="36">
        <v>0</v>
      </c>
      <c r="F411" s="36">
        <v>0</v>
      </c>
      <c r="G411" s="36">
        <v>0</v>
      </c>
      <c r="H411" s="36">
        <v>0</v>
      </c>
      <c r="I411" s="36">
        <v>0</v>
      </c>
      <c r="J411" s="36">
        <v>0</v>
      </c>
      <c r="K411" s="36">
        <v>0</v>
      </c>
      <c r="L411" s="36">
        <v>0</v>
      </c>
      <c r="M411" s="36">
        <v>0</v>
      </c>
      <c r="N411" s="36">
        <v>0</v>
      </c>
      <c r="O411" s="36">
        <v>0</v>
      </c>
      <c r="P411" s="36">
        <v>0</v>
      </c>
      <c r="Q411" s="36">
        <v>0</v>
      </c>
      <c r="R411" s="36">
        <v>0</v>
      </c>
      <c r="S411" s="36">
        <v>0</v>
      </c>
      <c r="T411" s="36">
        <v>0</v>
      </c>
      <c r="U411" s="36">
        <v>0</v>
      </c>
      <c r="V411" s="36">
        <v>0</v>
      </c>
      <c r="W411" s="36">
        <v>0</v>
      </c>
      <c r="X411" s="36"/>
    </row>
    <row r="412" spans="1:24" x14ac:dyDescent="0.25">
      <c r="A412" s="37">
        <v>368</v>
      </c>
      <c r="B412" s="42" t="s">
        <v>89</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A413" s="37">
        <v>369</v>
      </c>
      <c r="B413" s="42" t="s">
        <v>90</v>
      </c>
      <c r="C413" s="28">
        <v>0</v>
      </c>
      <c r="D413" s="28">
        <v>0</v>
      </c>
      <c r="E413" s="28">
        <v>0</v>
      </c>
      <c r="F413" s="28">
        <v>0</v>
      </c>
      <c r="G413" s="28">
        <v>0</v>
      </c>
      <c r="H413" s="28">
        <v>0</v>
      </c>
      <c r="I413" s="28">
        <v>0</v>
      </c>
      <c r="J413" s="28">
        <v>0</v>
      </c>
      <c r="K413" s="28">
        <v>0</v>
      </c>
      <c r="L413" s="28">
        <v>0</v>
      </c>
      <c r="M413" s="28">
        <v>0</v>
      </c>
      <c r="N413" s="28">
        <v>0</v>
      </c>
      <c r="O413" s="28">
        <v>0</v>
      </c>
      <c r="P413" s="28">
        <v>0</v>
      </c>
      <c r="Q413" s="28">
        <v>0</v>
      </c>
      <c r="R413" s="28">
        <v>0</v>
      </c>
      <c r="S413" s="28">
        <v>0</v>
      </c>
      <c r="T413" s="28">
        <v>0</v>
      </c>
      <c r="U413" s="28">
        <v>0</v>
      </c>
      <c r="V413" s="28">
        <v>0</v>
      </c>
      <c r="W413" s="28">
        <v>0</v>
      </c>
      <c r="X413" s="28"/>
    </row>
    <row r="414" spans="1:24" x14ac:dyDescent="0.25">
      <c r="A414" s="37">
        <v>370</v>
      </c>
      <c r="B414" s="42" t="s">
        <v>91</v>
      </c>
      <c r="C414" s="28">
        <v>0</v>
      </c>
      <c r="D414" s="28">
        <v>0</v>
      </c>
      <c r="E414" s="28">
        <v>0</v>
      </c>
      <c r="F414" s="28">
        <v>0</v>
      </c>
      <c r="G414" s="28">
        <v>0</v>
      </c>
      <c r="H414" s="28">
        <v>0</v>
      </c>
      <c r="I414" s="28">
        <v>0</v>
      </c>
      <c r="J414" s="28">
        <v>0</v>
      </c>
      <c r="K414" s="28">
        <v>0</v>
      </c>
      <c r="L414" s="28">
        <v>0</v>
      </c>
      <c r="M414" s="28">
        <v>0</v>
      </c>
      <c r="N414" s="28">
        <v>0</v>
      </c>
      <c r="O414" s="28">
        <v>0</v>
      </c>
      <c r="P414" s="28">
        <v>0</v>
      </c>
      <c r="Q414" s="28">
        <v>0</v>
      </c>
      <c r="R414" s="28">
        <v>0</v>
      </c>
      <c r="S414" s="28">
        <v>0</v>
      </c>
      <c r="T414" s="28">
        <v>0</v>
      </c>
      <c r="U414" s="28">
        <v>0</v>
      </c>
      <c r="V414" s="28">
        <v>0</v>
      </c>
      <c r="W414" s="28">
        <v>0</v>
      </c>
      <c r="X414" s="28"/>
    </row>
    <row r="415" spans="1:24" x14ac:dyDescent="0.25">
      <c r="B415" s="42"/>
      <c r="C415" s="26"/>
      <c r="D415" s="26"/>
      <c r="E415" s="26"/>
      <c r="F415" s="26"/>
      <c r="G415" s="26"/>
      <c r="H415" s="26"/>
      <c r="I415" s="26"/>
      <c r="J415" s="26"/>
      <c r="K415" s="26"/>
      <c r="L415" s="26"/>
      <c r="M415" s="26"/>
      <c r="N415" s="26"/>
      <c r="O415" s="26"/>
      <c r="P415" s="26"/>
      <c r="Q415" s="26"/>
      <c r="R415" s="26"/>
      <c r="S415" s="26"/>
      <c r="T415" s="26"/>
      <c r="U415" s="26"/>
      <c r="V415" s="26"/>
      <c r="W415" s="26"/>
      <c r="X415" s="26"/>
    </row>
    <row r="416" spans="1:24" x14ac:dyDescent="0.25">
      <c r="A416" s="37">
        <v>380</v>
      </c>
      <c r="B416" s="42" t="s">
        <v>37</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381</v>
      </c>
      <c r="B417" s="42" t="s">
        <v>75</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A418" s="37">
        <v>382</v>
      </c>
      <c r="B418" s="42" t="s">
        <v>76</v>
      </c>
      <c r="C418" s="24">
        <v>0</v>
      </c>
      <c r="D418" s="24">
        <v>0</v>
      </c>
      <c r="E418" s="24">
        <v>0</v>
      </c>
      <c r="F418" s="24">
        <v>0</v>
      </c>
      <c r="G418" s="24">
        <v>0</v>
      </c>
      <c r="H418" s="24">
        <v>0</v>
      </c>
      <c r="I418" s="24">
        <v>0</v>
      </c>
      <c r="J418" s="24">
        <v>0</v>
      </c>
      <c r="K418" s="24">
        <v>0</v>
      </c>
      <c r="L418" s="24">
        <v>0</v>
      </c>
      <c r="M418" s="24">
        <v>0</v>
      </c>
      <c r="N418" s="24">
        <v>0</v>
      </c>
      <c r="O418" s="24">
        <v>0</v>
      </c>
      <c r="P418" s="24">
        <v>0</v>
      </c>
      <c r="Q418" s="24">
        <v>0</v>
      </c>
      <c r="R418" s="24">
        <v>0</v>
      </c>
      <c r="S418" s="24">
        <v>0</v>
      </c>
      <c r="T418" s="24">
        <v>0</v>
      </c>
      <c r="U418" s="24">
        <v>0</v>
      </c>
      <c r="V418" s="24">
        <v>0</v>
      </c>
      <c r="W418" s="24">
        <v>0</v>
      </c>
      <c r="X418" s="24"/>
    </row>
    <row r="419" spans="1:24" x14ac:dyDescent="0.25">
      <c r="A419" s="37">
        <v>383</v>
      </c>
      <c r="B419" s="42" t="s">
        <v>40</v>
      </c>
      <c r="C419" s="24">
        <v>0</v>
      </c>
      <c r="D419" s="24">
        <v>0</v>
      </c>
      <c r="E419" s="24">
        <v>0</v>
      </c>
      <c r="F419" s="24">
        <v>0</v>
      </c>
      <c r="G419" s="24">
        <v>0</v>
      </c>
      <c r="H419" s="24">
        <v>0</v>
      </c>
      <c r="I419" s="24">
        <v>0</v>
      </c>
      <c r="J419" s="24">
        <v>0</v>
      </c>
      <c r="K419" s="24">
        <v>0</v>
      </c>
      <c r="L419" s="24">
        <v>0</v>
      </c>
      <c r="M419" s="24">
        <v>0</v>
      </c>
      <c r="N419" s="24">
        <v>0</v>
      </c>
      <c r="O419" s="24">
        <v>0</v>
      </c>
      <c r="P419" s="24">
        <v>0</v>
      </c>
      <c r="Q419" s="24">
        <v>0</v>
      </c>
      <c r="R419" s="24">
        <v>0</v>
      </c>
      <c r="S419" s="24">
        <v>0</v>
      </c>
      <c r="T419" s="24">
        <v>0</v>
      </c>
      <c r="U419" s="24">
        <v>0</v>
      </c>
      <c r="V419" s="24">
        <v>0</v>
      </c>
      <c r="W419" s="24">
        <v>0</v>
      </c>
      <c r="X419" s="24"/>
    </row>
    <row r="420" spans="1:24" x14ac:dyDescent="0.25">
      <c r="B420" s="43"/>
    </row>
    <row r="421" spans="1:24" x14ac:dyDescent="0.25">
      <c r="A421" s="37">
        <v>1</v>
      </c>
      <c r="B421" s="42" t="s">
        <v>103</v>
      </c>
      <c r="C421" s="42" t="s">
        <v>103</v>
      </c>
      <c r="D421" s="42"/>
      <c r="E421" s="42"/>
      <c r="F421" s="42"/>
      <c r="G421" s="42"/>
      <c r="H421" s="42"/>
      <c r="I421" s="42"/>
      <c r="J421" s="42"/>
      <c r="K421" s="42"/>
      <c r="L421" s="42"/>
      <c r="M421" s="42"/>
      <c r="N421" s="42"/>
      <c r="O421" s="42"/>
      <c r="P421" s="42"/>
      <c r="Q421" s="42"/>
      <c r="R421" s="42"/>
      <c r="S421" s="42"/>
      <c r="T421" s="42"/>
      <c r="U421" s="42"/>
      <c r="V421" s="42"/>
      <c r="W421" s="42"/>
      <c r="X421" s="42"/>
    </row>
    <row r="422" spans="1:24" x14ac:dyDescent="0.25">
      <c r="A422" s="37">
        <v>283</v>
      </c>
      <c r="B422" s="42" t="s">
        <v>73</v>
      </c>
      <c r="C422" s="42">
        <v>2020</v>
      </c>
      <c r="D422" s="42">
        <v>2021</v>
      </c>
      <c r="E422" s="42">
        <v>2022</v>
      </c>
      <c r="F422" s="42">
        <v>2023</v>
      </c>
      <c r="G422" s="42">
        <v>2024</v>
      </c>
      <c r="H422" s="42">
        <v>2025</v>
      </c>
      <c r="I422" s="42">
        <v>2026</v>
      </c>
      <c r="J422" s="42">
        <v>2027</v>
      </c>
      <c r="K422" s="42">
        <v>2028</v>
      </c>
      <c r="L422" s="42">
        <v>2029</v>
      </c>
      <c r="M422" s="42">
        <v>2030</v>
      </c>
      <c r="N422" s="42">
        <v>2031</v>
      </c>
      <c r="O422" s="42">
        <v>2032</v>
      </c>
      <c r="P422" s="42">
        <v>2033</v>
      </c>
      <c r="Q422" s="42">
        <v>2034</v>
      </c>
      <c r="R422" s="42">
        <v>2035</v>
      </c>
      <c r="S422" s="42">
        <v>2036</v>
      </c>
      <c r="T422" s="42">
        <v>2037</v>
      </c>
      <c r="U422" s="42">
        <v>2038</v>
      </c>
      <c r="V422" s="42">
        <v>2039</v>
      </c>
      <c r="W422" s="42">
        <v>2040</v>
      </c>
      <c r="X422" s="42"/>
    </row>
    <row r="423" spans="1:24" x14ac:dyDescent="0.25">
      <c r="A423" s="37">
        <v>285</v>
      </c>
      <c r="B423" s="42" t="s">
        <v>104</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287</v>
      </c>
      <c r="B424" s="42" t="s">
        <v>104</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289</v>
      </c>
      <c r="B425" s="42" t="s">
        <v>105</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299</v>
      </c>
      <c r="B426" s="42" t="s">
        <v>78</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A427" s="37">
        <v>301</v>
      </c>
      <c r="B427" s="42" t="s">
        <v>106</v>
      </c>
      <c r="C427" s="24">
        <v>0</v>
      </c>
      <c r="D427" s="24">
        <v>0</v>
      </c>
      <c r="E427" s="24">
        <v>0</v>
      </c>
      <c r="F427" s="24">
        <v>0</v>
      </c>
      <c r="G427" s="24">
        <v>0</v>
      </c>
      <c r="H427" s="24">
        <v>0</v>
      </c>
      <c r="I427" s="24">
        <v>0</v>
      </c>
      <c r="J427" s="24">
        <v>0</v>
      </c>
      <c r="K427" s="24">
        <v>0</v>
      </c>
      <c r="L427" s="24">
        <v>0</v>
      </c>
      <c r="M427" s="24">
        <v>0</v>
      </c>
      <c r="N427" s="24">
        <v>0</v>
      </c>
      <c r="O427" s="24">
        <v>0</v>
      </c>
      <c r="P427" s="24">
        <v>0</v>
      </c>
      <c r="Q427" s="24">
        <v>0</v>
      </c>
      <c r="R427" s="24">
        <v>0</v>
      </c>
      <c r="S427" s="24">
        <v>0</v>
      </c>
      <c r="T427" s="24">
        <v>0</v>
      </c>
      <c r="U427" s="24">
        <v>0</v>
      </c>
      <c r="V427" s="24">
        <v>0</v>
      </c>
      <c r="W427" s="24">
        <v>0</v>
      </c>
      <c r="X427" s="24"/>
    </row>
    <row r="428" spans="1:24" x14ac:dyDescent="0.25">
      <c r="A428" s="37">
        <v>303</v>
      </c>
      <c r="B428" s="42" t="s">
        <v>107</v>
      </c>
      <c r="C428" s="24">
        <v>0</v>
      </c>
      <c r="D428" s="24">
        <v>0</v>
      </c>
      <c r="E428" s="24">
        <v>0</v>
      </c>
      <c r="F428" s="24">
        <v>0</v>
      </c>
      <c r="G428" s="24">
        <v>0</v>
      </c>
      <c r="H428" s="24">
        <v>0</v>
      </c>
      <c r="I428" s="24">
        <v>0</v>
      </c>
      <c r="J428" s="24">
        <v>0</v>
      </c>
      <c r="K428" s="24">
        <v>0</v>
      </c>
      <c r="L428" s="24">
        <v>0</v>
      </c>
      <c r="M428" s="24">
        <v>0</v>
      </c>
      <c r="N428" s="24">
        <v>0</v>
      </c>
      <c r="O428" s="24">
        <v>0</v>
      </c>
      <c r="P428" s="24">
        <v>0</v>
      </c>
      <c r="Q428" s="24">
        <v>0</v>
      </c>
      <c r="R428" s="24">
        <v>0</v>
      </c>
      <c r="S428" s="24">
        <v>0</v>
      </c>
      <c r="T428" s="24">
        <v>0</v>
      </c>
      <c r="U428" s="24">
        <v>0</v>
      </c>
      <c r="V428" s="24">
        <v>0</v>
      </c>
      <c r="W428" s="24">
        <v>0</v>
      </c>
      <c r="X428" s="24"/>
    </row>
    <row r="429" spans="1:24" x14ac:dyDescent="0.25">
      <c r="B429" s="42"/>
      <c r="C429" s="26"/>
      <c r="D429" s="26"/>
      <c r="E429" s="26"/>
      <c r="F429" s="26"/>
      <c r="G429" s="26"/>
      <c r="H429" s="26"/>
      <c r="I429" s="26"/>
      <c r="J429" s="26"/>
      <c r="K429" s="26"/>
      <c r="L429" s="26"/>
      <c r="M429" s="26"/>
      <c r="N429" s="26"/>
      <c r="O429" s="26"/>
      <c r="P429" s="26"/>
      <c r="Q429" s="26"/>
      <c r="R429" s="26"/>
      <c r="S429" s="26"/>
      <c r="T429" s="26"/>
      <c r="U429" s="26"/>
      <c r="V429" s="26"/>
      <c r="W429" s="26"/>
      <c r="X429" s="26"/>
    </row>
    <row r="430" spans="1:24" x14ac:dyDescent="0.25">
      <c r="A430" s="37">
        <v>330</v>
      </c>
      <c r="B430" s="42" t="s">
        <v>82</v>
      </c>
      <c r="C430" s="36">
        <v>0</v>
      </c>
      <c r="D430" s="36">
        <v>0</v>
      </c>
      <c r="E430" s="36">
        <v>0</v>
      </c>
      <c r="F430" s="36">
        <v>0</v>
      </c>
      <c r="G430" s="36">
        <v>0</v>
      </c>
      <c r="H430" s="36">
        <v>0</v>
      </c>
      <c r="I430" s="36">
        <v>0</v>
      </c>
      <c r="J430" s="36">
        <v>0</v>
      </c>
      <c r="K430" s="36">
        <v>0</v>
      </c>
      <c r="L430" s="36">
        <v>0</v>
      </c>
      <c r="M430" s="36">
        <v>0</v>
      </c>
      <c r="N430" s="36">
        <v>0</v>
      </c>
      <c r="O430" s="36">
        <v>0</v>
      </c>
      <c r="P430" s="36">
        <v>0</v>
      </c>
      <c r="Q430" s="36">
        <v>0</v>
      </c>
      <c r="R430" s="36">
        <v>0</v>
      </c>
      <c r="S430" s="36">
        <v>0</v>
      </c>
      <c r="T430" s="36">
        <v>0</v>
      </c>
      <c r="U430" s="36">
        <v>0</v>
      </c>
      <c r="V430" s="36">
        <v>0</v>
      </c>
      <c r="W430" s="36">
        <v>0</v>
      </c>
      <c r="X430" s="36"/>
    </row>
    <row r="431" spans="1:24" x14ac:dyDescent="0.25">
      <c r="A431" s="37">
        <v>331</v>
      </c>
      <c r="B431" s="42" t="s">
        <v>83</v>
      </c>
      <c r="C431" s="28">
        <v>0</v>
      </c>
      <c r="D431" s="28">
        <v>0</v>
      </c>
      <c r="E431" s="28">
        <v>0</v>
      </c>
      <c r="F431" s="28">
        <v>0</v>
      </c>
      <c r="G431" s="28">
        <v>0</v>
      </c>
      <c r="H431" s="28">
        <v>0</v>
      </c>
      <c r="I431" s="28">
        <v>0</v>
      </c>
      <c r="J431" s="28">
        <v>0</v>
      </c>
      <c r="K431" s="28">
        <v>0</v>
      </c>
      <c r="L431" s="28">
        <v>0</v>
      </c>
      <c r="M431" s="28">
        <v>0</v>
      </c>
      <c r="N431" s="28">
        <v>0</v>
      </c>
      <c r="O431" s="28">
        <v>0</v>
      </c>
      <c r="P431" s="28">
        <v>0</v>
      </c>
      <c r="Q431" s="28">
        <v>0</v>
      </c>
      <c r="R431" s="28">
        <v>0</v>
      </c>
      <c r="S431" s="28">
        <v>0</v>
      </c>
      <c r="T431" s="28">
        <v>0</v>
      </c>
      <c r="U431" s="28">
        <v>0</v>
      </c>
      <c r="V431" s="28">
        <v>0</v>
      </c>
      <c r="W431" s="28">
        <v>0</v>
      </c>
      <c r="X431" s="28"/>
    </row>
    <row r="432" spans="1:24" x14ac:dyDescent="0.25">
      <c r="A432" s="37">
        <v>332</v>
      </c>
      <c r="B432" s="42" t="s">
        <v>84</v>
      </c>
      <c r="C432" s="28">
        <v>0</v>
      </c>
      <c r="D432" s="28">
        <v>0</v>
      </c>
      <c r="E432" s="28">
        <v>0</v>
      </c>
      <c r="F432" s="28">
        <v>0</v>
      </c>
      <c r="G432" s="28">
        <v>0</v>
      </c>
      <c r="H432" s="28">
        <v>0</v>
      </c>
      <c r="I432" s="28">
        <v>0</v>
      </c>
      <c r="J432" s="28">
        <v>0</v>
      </c>
      <c r="K432" s="28">
        <v>0</v>
      </c>
      <c r="L432" s="28">
        <v>0</v>
      </c>
      <c r="M432" s="28">
        <v>0</v>
      </c>
      <c r="N432" s="28">
        <v>0</v>
      </c>
      <c r="O432" s="28">
        <v>0</v>
      </c>
      <c r="P432" s="28">
        <v>0</v>
      </c>
      <c r="Q432" s="28">
        <v>0</v>
      </c>
      <c r="R432" s="28">
        <v>0</v>
      </c>
      <c r="S432" s="28">
        <v>0</v>
      </c>
      <c r="T432" s="28">
        <v>0</v>
      </c>
      <c r="U432" s="28">
        <v>0</v>
      </c>
      <c r="V432" s="28">
        <v>0</v>
      </c>
      <c r="W432" s="28">
        <v>0</v>
      </c>
      <c r="X432" s="28"/>
    </row>
    <row r="433" spans="1:24" x14ac:dyDescent="0.25">
      <c r="A433" s="37">
        <v>336</v>
      </c>
      <c r="B433" s="42" t="s">
        <v>85</v>
      </c>
      <c r="C433" s="28">
        <v>1</v>
      </c>
      <c r="D433" s="28">
        <v>1</v>
      </c>
      <c r="E433" s="28">
        <v>1</v>
      </c>
      <c r="F433" s="28">
        <v>1</v>
      </c>
      <c r="G433" s="28">
        <v>1</v>
      </c>
      <c r="H433" s="28">
        <v>1</v>
      </c>
      <c r="I433" s="28">
        <v>1</v>
      </c>
      <c r="J433" s="28">
        <v>1</v>
      </c>
      <c r="K433" s="28">
        <v>1</v>
      </c>
      <c r="L433" s="28">
        <v>1</v>
      </c>
      <c r="M433" s="28">
        <v>1</v>
      </c>
      <c r="N433" s="28">
        <v>1</v>
      </c>
      <c r="O433" s="28">
        <v>1</v>
      </c>
      <c r="P433" s="28">
        <v>1</v>
      </c>
      <c r="Q433" s="28">
        <v>1</v>
      </c>
      <c r="R433" s="28">
        <v>1</v>
      </c>
      <c r="S433" s="28">
        <v>1</v>
      </c>
      <c r="T433" s="28">
        <v>1</v>
      </c>
      <c r="U433" s="28">
        <v>1</v>
      </c>
      <c r="V433" s="28">
        <v>1</v>
      </c>
      <c r="W433" s="28">
        <v>1</v>
      </c>
      <c r="X433" s="28"/>
    </row>
    <row r="434" spans="1:24" x14ac:dyDescent="0.25">
      <c r="B434" s="42"/>
      <c r="C434" s="26"/>
      <c r="D434" s="26"/>
      <c r="E434" s="26"/>
      <c r="F434" s="26"/>
      <c r="G434" s="26"/>
      <c r="H434" s="26"/>
      <c r="I434" s="26"/>
      <c r="J434" s="26"/>
      <c r="K434" s="26"/>
      <c r="L434" s="26"/>
      <c r="M434" s="26"/>
      <c r="N434" s="26"/>
      <c r="O434" s="26"/>
      <c r="P434" s="26"/>
      <c r="Q434" s="26"/>
      <c r="R434" s="26"/>
      <c r="S434" s="26"/>
      <c r="T434" s="26"/>
      <c r="U434" s="26"/>
      <c r="V434" s="26"/>
      <c r="W434" s="26"/>
      <c r="X434" s="26"/>
    </row>
    <row r="435" spans="1:24" x14ac:dyDescent="0.25">
      <c r="A435" s="37">
        <v>339</v>
      </c>
      <c r="B435" s="42" t="s">
        <v>86</v>
      </c>
      <c r="C435" s="24">
        <v>0</v>
      </c>
      <c r="D435" s="24">
        <v>0</v>
      </c>
      <c r="E435" s="24">
        <v>0</v>
      </c>
      <c r="F435" s="24">
        <v>0</v>
      </c>
      <c r="G435" s="24">
        <v>0</v>
      </c>
      <c r="H435" s="24">
        <v>0</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row>
    <row r="436" spans="1:24" x14ac:dyDescent="0.25">
      <c r="A436" s="37">
        <v>340</v>
      </c>
      <c r="B436" s="42" t="s">
        <v>87</v>
      </c>
      <c r="C436" s="24">
        <v>0</v>
      </c>
      <c r="D436" s="24">
        <v>0</v>
      </c>
      <c r="E436" s="24">
        <v>0</v>
      </c>
      <c r="F436" s="24">
        <v>0</v>
      </c>
      <c r="G436" s="24">
        <v>0</v>
      </c>
      <c r="H436" s="24">
        <v>0</v>
      </c>
      <c r="I436" s="24">
        <v>0</v>
      </c>
      <c r="J436" s="24">
        <v>0</v>
      </c>
      <c r="K436" s="24">
        <v>0</v>
      </c>
      <c r="L436" s="24">
        <v>0</v>
      </c>
      <c r="M436" s="24">
        <v>0</v>
      </c>
      <c r="N436" s="24">
        <v>0</v>
      </c>
      <c r="O436" s="24">
        <v>0</v>
      </c>
      <c r="P436" s="24">
        <v>0</v>
      </c>
      <c r="Q436" s="24">
        <v>0</v>
      </c>
      <c r="R436" s="24">
        <v>0</v>
      </c>
      <c r="S436" s="24">
        <v>0</v>
      </c>
      <c r="T436" s="24">
        <v>0</v>
      </c>
      <c r="U436" s="24">
        <v>0</v>
      </c>
      <c r="V436" s="24">
        <v>0</v>
      </c>
      <c r="W436" s="24">
        <v>0</v>
      </c>
      <c r="X436" s="24"/>
    </row>
    <row r="437" spans="1:24" x14ac:dyDescent="0.25">
      <c r="B437" s="42"/>
      <c r="C437" s="26"/>
      <c r="D437" s="26"/>
      <c r="E437" s="26"/>
      <c r="F437" s="26"/>
      <c r="G437" s="26"/>
      <c r="H437" s="26"/>
      <c r="I437" s="26"/>
      <c r="J437" s="26"/>
      <c r="K437" s="26"/>
      <c r="L437" s="26"/>
      <c r="M437" s="26"/>
      <c r="N437" s="26"/>
      <c r="O437" s="26"/>
      <c r="P437" s="26"/>
      <c r="Q437" s="26"/>
      <c r="R437" s="26"/>
      <c r="S437" s="26"/>
      <c r="T437" s="26"/>
      <c r="U437" s="26"/>
      <c r="V437" s="26"/>
      <c r="W437" s="26"/>
      <c r="X437" s="26"/>
    </row>
    <row r="438" spans="1:24" x14ac:dyDescent="0.25">
      <c r="A438" s="37">
        <v>366</v>
      </c>
      <c r="B438" s="42" t="s">
        <v>88</v>
      </c>
      <c r="C438" s="36">
        <v>0</v>
      </c>
      <c r="D438" s="36">
        <v>0</v>
      </c>
      <c r="E438" s="36">
        <v>0</v>
      </c>
      <c r="F438" s="36">
        <v>0</v>
      </c>
      <c r="G438" s="36">
        <v>0</v>
      </c>
      <c r="H438" s="36">
        <v>0</v>
      </c>
      <c r="I438" s="36">
        <v>0</v>
      </c>
      <c r="J438" s="36">
        <v>0</v>
      </c>
      <c r="K438" s="36">
        <v>0</v>
      </c>
      <c r="L438" s="36">
        <v>0</v>
      </c>
      <c r="M438" s="36">
        <v>0</v>
      </c>
      <c r="N438" s="36">
        <v>0</v>
      </c>
      <c r="O438" s="36">
        <v>0</v>
      </c>
      <c r="P438" s="36">
        <v>0</v>
      </c>
      <c r="Q438" s="36">
        <v>0</v>
      </c>
      <c r="R438" s="36">
        <v>0</v>
      </c>
      <c r="S438" s="36">
        <v>0</v>
      </c>
      <c r="T438" s="36">
        <v>0</v>
      </c>
      <c r="U438" s="36">
        <v>0</v>
      </c>
      <c r="V438" s="36">
        <v>0</v>
      </c>
      <c r="W438" s="36">
        <v>0</v>
      </c>
      <c r="X438" s="36"/>
    </row>
    <row r="439" spans="1:24" x14ac:dyDescent="0.25">
      <c r="A439" s="37">
        <v>368</v>
      </c>
      <c r="B439" s="42" t="s">
        <v>89</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A440" s="37">
        <v>369</v>
      </c>
      <c r="B440" s="42" t="s">
        <v>90</v>
      </c>
      <c r="C440" s="28">
        <v>0</v>
      </c>
      <c r="D440" s="28">
        <v>0</v>
      </c>
      <c r="E440" s="28">
        <v>0</v>
      </c>
      <c r="F440" s="28">
        <v>0</v>
      </c>
      <c r="G440" s="28">
        <v>0</v>
      </c>
      <c r="H440" s="28">
        <v>0</v>
      </c>
      <c r="I440" s="28">
        <v>0</v>
      </c>
      <c r="J440" s="28">
        <v>0</v>
      </c>
      <c r="K440" s="28">
        <v>0</v>
      </c>
      <c r="L440" s="28">
        <v>0</v>
      </c>
      <c r="M440" s="28">
        <v>0</v>
      </c>
      <c r="N440" s="28">
        <v>0</v>
      </c>
      <c r="O440" s="28">
        <v>0</v>
      </c>
      <c r="P440" s="28">
        <v>0</v>
      </c>
      <c r="Q440" s="28">
        <v>0</v>
      </c>
      <c r="R440" s="28">
        <v>0</v>
      </c>
      <c r="S440" s="28">
        <v>0</v>
      </c>
      <c r="T440" s="28">
        <v>0</v>
      </c>
      <c r="U440" s="28">
        <v>0</v>
      </c>
      <c r="V440" s="28">
        <v>0</v>
      </c>
      <c r="W440" s="28">
        <v>0</v>
      </c>
      <c r="X440" s="28"/>
    </row>
    <row r="441" spans="1:24" x14ac:dyDescent="0.25">
      <c r="A441" s="37">
        <v>370</v>
      </c>
      <c r="B441" s="42" t="s">
        <v>91</v>
      </c>
      <c r="C441" s="28">
        <v>0</v>
      </c>
      <c r="D441" s="28">
        <v>0</v>
      </c>
      <c r="E441" s="28">
        <v>0</v>
      </c>
      <c r="F441" s="28">
        <v>0</v>
      </c>
      <c r="G441" s="28">
        <v>0</v>
      </c>
      <c r="H441" s="28">
        <v>0</v>
      </c>
      <c r="I441" s="28">
        <v>0</v>
      </c>
      <c r="J441" s="28">
        <v>0</v>
      </c>
      <c r="K441" s="28">
        <v>0</v>
      </c>
      <c r="L441" s="28">
        <v>0</v>
      </c>
      <c r="M441" s="28">
        <v>0</v>
      </c>
      <c r="N441" s="28">
        <v>0</v>
      </c>
      <c r="O441" s="28">
        <v>0</v>
      </c>
      <c r="P441" s="28">
        <v>0</v>
      </c>
      <c r="Q441" s="28">
        <v>0</v>
      </c>
      <c r="R441" s="28">
        <v>0</v>
      </c>
      <c r="S441" s="28">
        <v>0</v>
      </c>
      <c r="T441" s="28">
        <v>0</v>
      </c>
      <c r="U441" s="28">
        <v>0</v>
      </c>
      <c r="V441" s="28">
        <v>0</v>
      </c>
      <c r="W441" s="28">
        <v>0</v>
      </c>
      <c r="X441" s="28"/>
    </row>
    <row r="442" spans="1:24" x14ac:dyDescent="0.25">
      <c r="B442" s="42"/>
      <c r="C442" s="26"/>
      <c r="D442" s="26"/>
      <c r="E442" s="26"/>
      <c r="F442" s="26"/>
      <c r="G442" s="26"/>
      <c r="H442" s="26"/>
      <c r="I442" s="26"/>
      <c r="J442" s="26"/>
      <c r="K442" s="26"/>
      <c r="L442" s="26"/>
      <c r="M442" s="26"/>
      <c r="N442" s="26"/>
      <c r="O442" s="26"/>
      <c r="P442" s="26"/>
      <c r="Q442" s="26"/>
      <c r="R442" s="26"/>
      <c r="S442" s="26"/>
      <c r="T442" s="26"/>
      <c r="U442" s="26"/>
      <c r="V442" s="26"/>
      <c r="W442" s="26"/>
      <c r="X442" s="26"/>
    </row>
    <row r="443" spans="1:24" x14ac:dyDescent="0.25">
      <c r="A443" s="37">
        <v>380</v>
      </c>
      <c r="B443" s="42" t="s">
        <v>37</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381</v>
      </c>
      <c r="B444" s="42" t="s">
        <v>75</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5" spans="1:24" x14ac:dyDescent="0.25">
      <c r="A445" s="37">
        <v>382</v>
      </c>
      <c r="B445" s="42" t="s">
        <v>76</v>
      </c>
      <c r="C445" s="24">
        <v>0</v>
      </c>
      <c r="D445" s="24">
        <v>0</v>
      </c>
      <c r="E445" s="24">
        <v>0</v>
      </c>
      <c r="F445" s="24">
        <v>0</v>
      </c>
      <c r="G445" s="24">
        <v>0</v>
      </c>
      <c r="H445" s="24">
        <v>0</v>
      </c>
      <c r="I445" s="24">
        <v>0</v>
      </c>
      <c r="J445" s="24">
        <v>0</v>
      </c>
      <c r="K445" s="24">
        <v>0</v>
      </c>
      <c r="L445" s="24">
        <v>0</v>
      </c>
      <c r="M445" s="24">
        <v>0</v>
      </c>
      <c r="N445" s="24">
        <v>0</v>
      </c>
      <c r="O445" s="24">
        <v>0</v>
      </c>
      <c r="P445" s="24">
        <v>0</v>
      </c>
      <c r="Q445" s="24">
        <v>0</v>
      </c>
      <c r="R445" s="24">
        <v>0</v>
      </c>
      <c r="S445" s="24">
        <v>0</v>
      </c>
      <c r="T445" s="24">
        <v>0</v>
      </c>
      <c r="U445" s="24">
        <v>0</v>
      </c>
      <c r="V445" s="24">
        <v>0</v>
      </c>
      <c r="W445" s="24">
        <v>0</v>
      </c>
      <c r="X445" s="24"/>
    </row>
    <row r="446" spans="1:24" x14ac:dyDescent="0.25">
      <c r="A446" s="37">
        <v>383</v>
      </c>
      <c r="B446" s="42" t="s">
        <v>40</v>
      </c>
      <c r="C446" s="24">
        <v>0</v>
      </c>
      <c r="D446" s="24">
        <v>0</v>
      </c>
      <c r="E446" s="24">
        <v>0</v>
      </c>
      <c r="F446" s="24">
        <v>0</v>
      </c>
      <c r="G446" s="24">
        <v>0</v>
      </c>
      <c r="H446" s="24">
        <v>0</v>
      </c>
      <c r="I446" s="24">
        <v>0</v>
      </c>
      <c r="J446" s="24">
        <v>0</v>
      </c>
      <c r="K446" s="24">
        <v>0</v>
      </c>
      <c r="L446" s="24">
        <v>0</v>
      </c>
      <c r="M446" s="24">
        <v>0</v>
      </c>
      <c r="N446" s="24">
        <v>0</v>
      </c>
      <c r="O446" s="24">
        <v>0</v>
      </c>
      <c r="P446" s="24">
        <v>0</v>
      </c>
      <c r="Q446" s="24">
        <v>0</v>
      </c>
      <c r="R446" s="24">
        <v>0</v>
      </c>
      <c r="S446" s="24">
        <v>0</v>
      </c>
      <c r="T446" s="24">
        <v>0</v>
      </c>
      <c r="U446" s="24">
        <v>0</v>
      </c>
      <c r="V446" s="24">
        <v>0</v>
      </c>
      <c r="W446" s="24">
        <v>0</v>
      </c>
      <c r="X446" s="24"/>
    </row>
    <row r="448" spans="1:24" x14ac:dyDescent="0.25">
      <c r="A448" s="37">
        <v>1</v>
      </c>
      <c r="B448" s="42" t="s">
        <v>103</v>
      </c>
      <c r="C448" s="42" t="s">
        <v>103</v>
      </c>
      <c r="D448" s="42"/>
      <c r="E448" s="42"/>
      <c r="F448" s="42"/>
      <c r="G448" s="42"/>
      <c r="H448" s="42"/>
      <c r="I448" s="42"/>
      <c r="J448" s="42"/>
      <c r="K448" s="42"/>
      <c r="L448" s="42"/>
      <c r="M448" s="42"/>
      <c r="N448" s="42"/>
      <c r="O448" s="42"/>
      <c r="P448" s="42"/>
      <c r="Q448" s="42"/>
      <c r="R448" s="42"/>
      <c r="S448" s="42"/>
      <c r="T448" s="42"/>
      <c r="U448" s="42"/>
      <c r="V448" s="42"/>
      <c r="W448" s="42"/>
      <c r="X448" s="42"/>
    </row>
    <row r="449" spans="1:24" x14ac:dyDescent="0.25">
      <c r="A449" s="37">
        <v>283</v>
      </c>
      <c r="B449" s="42" t="s">
        <v>73</v>
      </c>
      <c r="C449" s="42">
        <v>2020</v>
      </c>
      <c r="D449" s="42">
        <v>2021</v>
      </c>
      <c r="E449" s="42">
        <v>2022</v>
      </c>
      <c r="F449" s="42">
        <v>2023</v>
      </c>
      <c r="G449" s="42">
        <v>2024</v>
      </c>
      <c r="H449" s="42">
        <v>2025</v>
      </c>
      <c r="I449" s="42">
        <v>2026</v>
      </c>
      <c r="J449" s="42">
        <v>2027</v>
      </c>
      <c r="K449" s="42">
        <v>2028</v>
      </c>
      <c r="L449" s="42">
        <v>2029</v>
      </c>
      <c r="M449" s="42">
        <v>2030</v>
      </c>
      <c r="N449" s="42">
        <v>2031</v>
      </c>
      <c r="O449" s="42">
        <v>2032</v>
      </c>
      <c r="P449" s="42">
        <v>2033</v>
      </c>
      <c r="Q449" s="42">
        <v>2034</v>
      </c>
      <c r="R449" s="42">
        <v>2035</v>
      </c>
      <c r="S449" s="42">
        <v>2036</v>
      </c>
      <c r="T449" s="42">
        <v>2037</v>
      </c>
      <c r="U449" s="42">
        <v>2038</v>
      </c>
      <c r="V449" s="42">
        <v>2039</v>
      </c>
      <c r="W449" s="42">
        <v>2040</v>
      </c>
      <c r="X449" s="42"/>
    </row>
    <row r="450" spans="1:24" x14ac:dyDescent="0.25">
      <c r="A450" s="37">
        <v>285</v>
      </c>
      <c r="B450" s="42" t="s">
        <v>104</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287</v>
      </c>
      <c r="B451" s="42" t="s">
        <v>104</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289</v>
      </c>
      <c r="B452" s="42" t="s">
        <v>105</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299</v>
      </c>
      <c r="B453" s="42" t="s">
        <v>78</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A454" s="37">
        <v>301</v>
      </c>
      <c r="B454" s="42" t="s">
        <v>106</v>
      </c>
      <c r="C454" s="24">
        <v>0</v>
      </c>
      <c r="D454" s="24">
        <v>0</v>
      </c>
      <c r="E454" s="24">
        <v>0</v>
      </c>
      <c r="F454" s="24">
        <v>0</v>
      </c>
      <c r="G454" s="24">
        <v>0</v>
      </c>
      <c r="H454" s="24">
        <v>0</v>
      </c>
      <c r="I454" s="24">
        <v>0</v>
      </c>
      <c r="J454" s="24">
        <v>0</v>
      </c>
      <c r="K454" s="24">
        <v>0</v>
      </c>
      <c r="L454" s="24">
        <v>0</v>
      </c>
      <c r="M454" s="24">
        <v>0</v>
      </c>
      <c r="N454" s="24">
        <v>0</v>
      </c>
      <c r="O454" s="24">
        <v>0</v>
      </c>
      <c r="P454" s="24">
        <v>0</v>
      </c>
      <c r="Q454" s="24">
        <v>0</v>
      </c>
      <c r="R454" s="24">
        <v>0</v>
      </c>
      <c r="S454" s="24">
        <v>0</v>
      </c>
      <c r="T454" s="24">
        <v>0</v>
      </c>
      <c r="U454" s="24">
        <v>0</v>
      </c>
      <c r="V454" s="24">
        <v>0</v>
      </c>
      <c r="W454" s="24">
        <v>0</v>
      </c>
      <c r="X454" s="24"/>
    </row>
    <row r="455" spans="1:24" x14ac:dyDescent="0.25">
      <c r="A455" s="37">
        <v>303</v>
      </c>
      <c r="B455" s="42" t="s">
        <v>107</v>
      </c>
      <c r="C455" s="24">
        <v>0</v>
      </c>
      <c r="D455" s="24">
        <v>0</v>
      </c>
      <c r="E455" s="24">
        <v>0</v>
      </c>
      <c r="F455" s="24">
        <v>0</v>
      </c>
      <c r="G455" s="24">
        <v>0</v>
      </c>
      <c r="H455" s="24">
        <v>0</v>
      </c>
      <c r="I455" s="24">
        <v>0</v>
      </c>
      <c r="J455" s="24">
        <v>0</v>
      </c>
      <c r="K455" s="24">
        <v>0</v>
      </c>
      <c r="L455" s="24">
        <v>0</v>
      </c>
      <c r="M455" s="24">
        <v>0</v>
      </c>
      <c r="N455" s="24">
        <v>0</v>
      </c>
      <c r="O455" s="24">
        <v>0</v>
      </c>
      <c r="P455" s="24">
        <v>0</v>
      </c>
      <c r="Q455" s="24">
        <v>0</v>
      </c>
      <c r="R455" s="24">
        <v>0</v>
      </c>
      <c r="S455" s="24">
        <v>0</v>
      </c>
      <c r="T455" s="24">
        <v>0</v>
      </c>
      <c r="U455" s="24">
        <v>0</v>
      </c>
      <c r="V455" s="24">
        <v>0</v>
      </c>
      <c r="W455" s="24">
        <v>0</v>
      </c>
      <c r="X455" s="24"/>
    </row>
    <row r="456" spans="1:24" x14ac:dyDescent="0.25">
      <c r="B456" s="42"/>
      <c r="C456" s="26"/>
      <c r="D456" s="26"/>
      <c r="E456" s="26"/>
      <c r="F456" s="26"/>
      <c r="G456" s="26"/>
      <c r="H456" s="26"/>
      <c r="I456" s="26"/>
      <c r="J456" s="26"/>
      <c r="K456" s="26"/>
      <c r="L456" s="26"/>
      <c r="M456" s="26"/>
      <c r="N456" s="26"/>
      <c r="O456" s="26"/>
      <c r="P456" s="26"/>
      <c r="Q456" s="26"/>
      <c r="R456" s="26"/>
      <c r="S456" s="26"/>
      <c r="T456" s="26"/>
      <c r="U456" s="26"/>
      <c r="V456" s="26"/>
      <c r="W456" s="26"/>
      <c r="X456" s="26"/>
    </row>
    <row r="457" spans="1:24" x14ac:dyDescent="0.25">
      <c r="A457" s="37">
        <v>330</v>
      </c>
      <c r="B457" s="42" t="s">
        <v>82</v>
      </c>
      <c r="C457" s="36">
        <v>0</v>
      </c>
      <c r="D457" s="36">
        <v>0</v>
      </c>
      <c r="E457" s="36">
        <v>0</v>
      </c>
      <c r="F457" s="36">
        <v>0</v>
      </c>
      <c r="G457" s="36">
        <v>0</v>
      </c>
      <c r="H457" s="36">
        <v>0</v>
      </c>
      <c r="I457" s="36">
        <v>0</v>
      </c>
      <c r="J457" s="36">
        <v>0</v>
      </c>
      <c r="K457" s="36">
        <v>0</v>
      </c>
      <c r="L457" s="36">
        <v>0</v>
      </c>
      <c r="M457" s="36">
        <v>0</v>
      </c>
      <c r="N457" s="36">
        <v>0</v>
      </c>
      <c r="O457" s="36">
        <v>0</v>
      </c>
      <c r="P457" s="36">
        <v>0</v>
      </c>
      <c r="Q457" s="36">
        <v>0</v>
      </c>
      <c r="R457" s="36">
        <v>0</v>
      </c>
      <c r="S457" s="36">
        <v>0</v>
      </c>
      <c r="T457" s="36">
        <v>0</v>
      </c>
      <c r="U457" s="36">
        <v>0</v>
      </c>
      <c r="V457" s="36">
        <v>0</v>
      </c>
      <c r="W457" s="36">
        <v>0</v>
      </c>
      <c r="X457" s="36"/>
    </row>
    <row r="458" spans="1:24" x14ac:dyDescent="0.25">
      <c r="A458" s="37">
        <v>331</v>
      </c>
      <c r="B458" s="42" t="s">
        <v>83</v>
      </c>
      <c r="C458" s="28">
        <v>0</v>
      </c>
      <c r="D458" s="28">
        <v>0</v>
      </c>
      <c r="E458" s="28">
        <v>0</v>
      </c>
      <c r="F458" s="28">
        <v>0</v>
      </c>
      <c r="G458" s="28">
        <v>0</v>
      </c>
      <c r="H458" s="28">
        <v>0</v>
      </c>
      <c r="I458" s="28">
        <v>0</v>
      </c>
      <c r="J458" s="28">
        <v>0</v>
      </c>
      <c r="K458" s="28">
        <v>0</v>
      </c>
      <c r="L458" s="28">
        <v>0</v>
      </c>
      <c r="M458" s="28">
        <v>0</v>
      </c>
      <c r="N458" s="28">
        <v>0</v>
      </c>
      <c r="O458" s="28">
        <v>0</v>
      </c>
      <c r="P458" s="28">
        <v>0</v>
      </c>
      <c r="Q458" s="28">
        <v>0</v>
      </c>
      <c r="R458" s="28">
        <v>0</v>
      </c>
      <c r="S458" s="28">
        <v>0</v>
      </c>
      <c r="T458" s="28">
        <v>0</v>
      </c>
      <c r="U458" s="28">
        <v>0</v>
      </c>
      <c r="V458" s="28">
        <v>0</v>
      </c>
      <c r="W458" s="28">
        <v>0</v>
      </c>
      <c r="X458" s="28"/>
    </row>
    <row r="459" spans="1:24" x14ac:dyDescent="0.25">
      <c r="A459" s="37">
        <v>332</v>
      </c>
      <c r="B459" s="42" t="s">
        <v>84</v>
      </c>
      <c r="C459" s="28">
        <v>0</v>
      </c>
      <c r="D459" s="28">
        <v>0</v>
      </c>
      <c r="E459" s="28">
        <v>0</v>
      </c>
      <c r="F459" s="28">
        <v>0</v>
      </c>
      <c r="G459" s="28">
        <v>0</v>
      </c>
      <c r="H459" s="28">
        <v>0</v>
      </c>
      <c r="I459" s="28">
        <v>0</v>
      </c>
      <c r="J459" s="28">
        <v>0</v>
      </c>
      <c r="K459" s="28">
        <v>0</v>
      </c>
      <c r="L459" s="28">
        <v>0</v>
      </c>
      <c r="M459" s="28">
        <v>0</v>
      </c>
      <c r="N459" s="28">
        <v>0</v>
      </c>
      <c r="O459" s="28">
        <v>0</v>
      </c>
      <c r="P459" s="28">
        <v>0</v>
      </c>
      <c r="Q459" s="28">
        <v>0</v>
      </c>
      <c r="R459" s="28">
        <v>0</v>
      </c>
      <c r="S459" s="28">
        <v>0</v>
      </c>
      <c r="T459" s="28">
        <v>0</v>
      </c>
      <c r="U459" s="28">
        <v>0</v>
      </c>
      <c r="V459" s="28">
        <v>0</v>
      </c>
      <c r="W459" s="28">
        <v>0</v>
      </c>
      <c r="X459" s="28"/>
    </row>
    <row r="460" spans="1:24" x14ac:dyDescent="0.25">
      <c r="A460" s="37">
        <v>336</v>
      </c>
      <c r="B460" s="42" t="s">
        <v>85</v>
      </c>
      <c r="C460" s="28">
        <v>1</v>
      </c>
      <c r="D460" s="28">
        <v>1</v>
      </c>
      <c r="E460" s="28">
        <v>1</v>
      </c>
      <c r="F460" s="28">
        <v>1</v>
      </c>
      <c r="G460" s="28">
        <v>1</v>
      </c>
      <c r="H460" s="28">
        <v>1</v>
      </c>
      <c r="I460" s="28">
        <v>1</v>
      </c>
      <c r="J460" s="28">
        <v>1</v>
      </c>
      <c r="K460" s="28">
        <v>1</v>
      </c>
      <c r="L460" s="28">
        <v>1</v>
      </c>
      <c r="M460" s="28">
        <v>1</v>
      </c>
      <c r="N460" s="28">
        <v>1</v>
      </c>
      <c r="O460" s="28">
        <v>1</v>
      </c>
      <c r="P460" s="28">
        <v>1</v>
      </c>
      <c r="Q460" s="28">
        <v>1</v>
      </c>
      <c r="R460" s="28">
        <v>1</v>
      </c>
      <c r="S460" s="28">
        <v>1</v>
      </c>
      <c r="T460" s="28">
        <v>1</v>
      </c>
      <c r="U460" s="28">
        <v>1</v>
      </c>
      <c r="V460" s="28">
        <v>1</v>
      </c>
      <c r="W460" s="28">
        <v>1</v>
      </c>
      <c r="X460" s="28"/>
    </row>
    <row r="461" spans="1:24" x14ac:dyDescent="0.25">
      <c r="B461" s="42"/>
      <c r="C461" s="26"/>
      <c r="D461" s="26"/>
      <c r="E461" s="26"/>
      <c r="F461" s="26"/>
      <c r="G461" s="26"/>
      <c r="H461" s="26"/>
      <c r="I461" s="26"/>
      <c r="J461" s="26"/>
      <c r="K461" s="26"/>
      <c r="L461" s="26"/>
      <c r="M461" s="26"/>
      <c r="N461" s="26"/>
      <c r="O461" s="26"/>
      <c r="P461" s="26"/>
      <c r="Q461" s="26"/>
      <c r="R461" s="26"/>
      <c r="S461" s="26"/>
      <c r="T461" s="26"/>
      <c r="U461" s="26"/>
      <c r="V461" s="26"/>
      <c r="W461" s="26"/>
      <c r="X461" s="26"/>
    </row>
    <row r="462" spans="1:24" x14ac:dyDescent="0.25">
      <c r="A462" s="37">
        <v>339</v>
      </c>
      <c r="B462" s="42" t="s">
        <v>86</v>
      </c>
      <c r="C462" s="24">
        <v>0</v>
      </c>
      <c r="D462" s="24">
        <v>0</v>
      </c>
      <c r="E462" s="24">
        <v>0</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row>
    <row r="463" spans="1:24" x14ac:dyDescent="0.25">
      <c r="A463" s="37">
        <v>340</v>
      </c>
      <c r="B463" s="42" t="s">
        <v>87</v>
      </c>
      <c r="C463" s="24">
        <v>0</v>
      </c>
      <c r="D463" s="24">
        <v>0</v>
      </c>
      <c r="E463" s="24">
        <v>0</v>
      </c>
      <c r="F463" s="24">
        <v>0</v>
      </c>
      <c r="G463" s="24">
        <v>0</v>
      </c>
      <c r="H463" s="24">
        <v>0</v>
      </c>
      <c r="I463" s="24">
        <v>0</v>
      </c>
      <c r="J463" s="24">
        <v>0</v>
      </c>
      <c r="K463" s="24">
        <v>0</v>
      </c>
      <c r="L463" s="24">
        <v>0</v>
      </c>
      <c r="M463" s="24">
        <v>0</v>
      </c>
      <c r="N463" s="24">
        <v>0</v>
      </c>
      <c r="O463" s="24">
        <v>0</v>
      </c>
      <c r="P463" s="24">
        <v>0</v>
      </c>
      <c r="Q463" s="24">
        <v>0</v>
      </c>
      <c r="R463" s="24">
        <v>0</v>
      </c>
      <c r="S463" s="24">
        <v>0</v>
      </c>
      <c r="T463" s="24">
        <v>0</v>
      </c>
      <c r="U463" s="24">
        <v>0</v>
      </c>
      <c r="V463" s="24">
        <v>0</v>
      </c>
      <c r="W463" s="24">
        <v>0</v>
      </c>
      <c r="X463" s="24"/>
    </row>
    <row r="464" spans="1:24" x14ac:dyDescent="0.25">
      <c r="B464" s="42"/>
      <c r="C464" s="26"/>
      <c r="D464" s="26"/>
      <c r="E464" s="26"/>
      <c r="F464" s="26"/>
      <c r="G464" s="26"/>
      <c r="H464" s="26"/>
      <c r="I464" s="26"/>
      <c r="J464" s="26"/>
      <c r="K464" s="26"/>
      <c r="L464" s="26"/>
      <c r="M464" s="26"/>
      <c r="N464" s="26"/>
      <c r="O464" s="26"/>
      <c r="P464" s="26"/>
      <c r="Q464" s="26"/>
      <c r="R464" s="26"/>
      <c r="S464" s="26"/>
      <c r="T464" s="26"/>
      <c r="U464" s="26"/>
      <c r="V464" s="26"/>
      <c r="W464" s="26"/>
      <c r="X464" s="26"/>
    </row>
    <row r="465" spans="1:24" x14ac:dyDescent="0.25">
      <c r="A465" s="37">
        <v>366</v>
      </c>
      <c r="B465" s="42" t="s">
        <v>88</v>
      </c>
      <c r="C465" s="36">
        <v>0</v>
      </c>
      <c r="D465" s="36">
        <v>0</v>
      </c>
      <c r="E465" s="36">
        <v>0</v>
      </c>
      <c r="F465" s="36">
        <v>0</v>
      </c>
      <c r="G465" s="36">
        <v>0</v>
      </c>
      <c r="H465" s="36">
        <v>0</v>
      </c>
      <c r="I465" s="36">
        <v>0</v>
      </c>
      <c r="J465" s="36">
        <v>0</v>
      </c>
      <c r="K465" s="36">
        <v>0</v>
      </c>
      <c r="L465" s="36">
        <v>0</v>
      </c>
      <c r="M465" s="36">
        <v>0</v>
      </c>
      <c r="N465" s="36">
        <v>0</v>
      </c>
      <c r="O465" s="36">
        <v>0</v>
      </c>
      <c r="P465" s="36">
        <v>0</v>
      </c>
      <c r="Q465" s="36">
        <v>0</v>
      </c>
      <c r="R465" s="36">
        <v>0</v>
      </c>
      <c r="S465" s="36">
        <v>0</v>
      </c>
      <c r="T465" s="36">
        <v>0</v>
      </c>
      <c r="U465" s="36">
        <v>0</v>
      </c>
      <c r="V465" s="36">
        <v>0</v>
      </c>
      <c r="W465" s="36">
        <v>0</v>
      </c>
      <c r="X465" s="36"/>
    </row>
    <row r="466" spans="1:24" x14ac:dyDescent="0.25">
      <c r="A466" s="37">
        <v>368</v>
      </c>
      <c r="B466" s="42" t="s">
        <v>89</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A467" s="37">
        <v>369</v>
      </c>
      <c r="B467" s="42" t="s">
        <v>90</v>
      </c>
      <c r="C467" s="28">
        <v>0</v>
      </c>
      <c r="D467" s="28">
        <v>0</v>
      </c>
      <c r="E467" s="28">
        <v>0</v>
      </c>
      <c r="F467" s="28">
        <v>0</v>
      </c>
      <c r="G467" s="28">
        <v>0</v>
      </c>
      <c r="H467" s="28">
        <v>0</v>
      </c>
      <c r="I467" s="28">
        <v>0</v>
      </c>
      <c r="J467" s="28">
        <v>0</v>
      </c>
      <c r="K467" s="28">
        <v>0</v>
      </c>
      <c r="L467" s="28">
        <v>0</v>
      </c>
      <c r="M467" s="28">
        <v>0</v>
      </c>
      <c r="N467" s="28">
        <v>0</v>
      </c>
      <c r="O467" s="28">
        <v>0</v>
      </c>
      <c r="P467" s="28">
        <v>0</v>
      </c>
      <c r="Q467" s="28">
        <v>0</v>
      </c>
      <c r="R467" s="28">
        <v>0</v>
      </c>
      <c r="S467" s="28">
        <v>0</v>
      </c>
      <c r="T467" s="28">
        <v>0</v>
      </c>
      <c r="U467" s="28">
        <v>0</v>
      </c>
      <c r="V467" s="28">
        <v>0</v>
      </c>
      <c r="W467" s="28">
        <v>0</v>
      </c>
      <c r="X467" s="28"/>
    </row>
    <row r="468" spans="1:24" x14ac:dyDescent="0.25">
      <c r="A468" s="37">
        <v>370</v>
      </c>
      <c r="B468" s="42" t="s">
        <v>91</v>
      </c>
      <c r="C468" s="28">
        <v>0</v>
      </c>
      <c r="D468" s="28">
        <v>0</v>
      </c>
      <c r="E468" s="28">
        <v>0</v>
      </c>
      <c r="F468" s="28">
        <v>0</v>
      </c>
      <c r="G468" s="28">
        <v>0</v>
      </c>
      <c r="H468" s="28">
        <v>0</v>
      </c>
      <c r="I468" s="28">
        <v>0</v>
      </c>
      <c r="J468" s="28">
        <v>0</v>
      </c>
      <c r="K468" s="28">
        <v>0</v>
      </c>
      <c r="L468" s="28">
        <v>0</v>
      </c>
      <c r="M468" s="28">
        <v>0</v>
      </c>
      <c r="N468" s="28">
        <v>0</v>
      </c>
      <c r="O468" s="28">
        <v>0</v>
      </c>
      <c r="P468" s="28">
        <v>0</v>
      </c>
      <c r="Q468" s="28">
        <v>0</v>
      </c>
      <c r="R468" s="28">
        <v>0</v>
      </c>
      <c r="S468" s="28">
        <v>0</v>
      </c>
      <c r="T468" s="28">
        <v>0</v>
      </c>
      <c r="U468" s="28">
        <v>0</v>
      </c>
      <c r="V468" s="28">
        <v>0</v>
      </c>
      <c r="W468" s="28">
        <v>0</v>
      </c>
      <c r="X468" s="28"/>
    </row>
    <row r="469" spans="1:24" x14ac:dyDescent="0.25">
      <c r="B469" s="42"/>
      <c r="C469" s="26"/>
      <c r="D469" s="26"/>
      <c r="E469" s="26"/>
      <c r="F469" s="26"/>
      <c r="G469" s="26"/>
      <c r="H469" s="26"/>
      <c r="I469" s="26"/>
      <c r="J469" s="26"/>
      <c r="K469" s="26"/>
      <c r="L469" s="26"/>
      <c r="M469" s="26"/>
      <c r="N469" s="26"/>
      <c r="O469" s="26"/>
      <c r="P469" s="26"/>
      <c r="Q469" s="26"/>
      <c r="R469" s="26"/>
      <c r="S469" s="26"/>
      <c r="T469" s="26"/>
      <c r="U469" s="26"/>
      <c r="V469" s="26"/>
      <c r="W469" s="26"/>
      <c r="X469" s="26"/>
    </row>
    <row r="470" spans="1:24" x14ac:dyDescent="0.25">
      <c r="A470" s="37">
        <v>380</v>
      </c>
      <c r="B470" s="42" t="s">
        <v>37</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381</v>
      </c>
      <c r="B471" s="42" t="s">
        <v>75</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2" spans="1:24" x14ac:dyDescent="0.25">
      <c r="A472" s="37">
        <v>382</v>
      </c>
      <c r="B472" s="42" t="s">
        <v>76</v>
      </c>
      <c r="C472" s="24">
        <v>0</v>
      </c>
      <c r="D472" s="24">
        <v>0</v>
      </c>
      <c r="E472" s="24">
        <v>0</v>
      </c>
      <c r="F472" s="24">
        <v>0</v>
      </c>
      <c r="G472" s="24">
        <v>0</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row>
    <row r="473" spans="1:24" x14ac:dyDescent="0.25">
      <c r="A473" s="37">
        <v>383</v>
      </c>
      <c r="B473" s="42" t="s">
        <v>40</v>
      </c>
      <c r="C473" s="24">
        <v>0</v>
      </c>
      <c r="D473" s="24">
        <v>0</v>
      </c>
      <c r="E473" s="24">
        <v>0</v>
      </c>
      <c r="F473" s="24">
        <v>0</v>
      </c>
      <c r="G473" s="24">
        <v>0</v>
      </c>
      <c r="H473" s="24">
        <v>0</v>
      </c>
      <c r="I473" s="24">
        <v>0</v>
      </c>
      <c r="J473" s="24">
        <v>0</v>
      </c>
      <c r="K473" s="24">
        <v>0</v>
      </c>
      <c r="L473" s="24">
        <v>0</v>
      </c>
      <c r="M473" s="24">
        <v>0</v>
      </c>
      <c r="N473" s="24">
        <v>0</v>
      </c>
      <c r="O473" s="24">
        <v>0</v>
      </c>
      <c r="P473" s="24">
        <v>0</v>
      </c>
      <c r="Q473" s="24">
        <v>0</v>
      </c>
      <c r="R473" s="24">
        <v>0</v>
      </c>
      <c r="S473" s="24">
        <v>0</v>
      </c>
      <c r="T473" s="24">
        <v>0</v>
      </c>
      <c r="U473" s="24">
        <v>0</v>
      </c>
      <c r="V473" s="24">
        <v>0</v>
      </c>
      <c r="W473" s="24">
        <v>0</v>
      </c>
      <c r="X473" s="24"/>
    </row>
    <row r="475" spans="1:24" x14ac:dyDescent="0.25">
      <c r="A475" s="37">
        <v>1</v>
      </c>
      <c r="B475" s="42" t="s">
        <v>103</v>
      </c>
      <c r="C475" s="42" t="s">
        <v>103</v>
      </c>
      <c r="D475" s="42"/>
      <c r="E475" s="42"/>
      <c r="F475" s="42"/>
      <c r="G475" s="42"/>
      <c r="H475" s="42"/>
      <c r="I475" s="42"/>
      <c r="J475" s="42"/>
      <c r="K475" s="42"/>
      <c r="L475" s="42"/>
      <c r="M475" s="42"/>
      <c r="N475" s="42"/>
      <c r="O475" s="42"/>
      <c r="P475" s="42"/>
      <c r="Q475" s="42"/>
      <c r="R475" s="42"/>
      <c r="S475" s="42"/>
      <c r="T475" s="42"/>
      <c r="U475" s="42"/>
      <c r="V475" s="42"/>
      <c r="W475" s="42"/>
      <c r="X475" s="42"/>
    </row>
    <row r="476" spans="1:24" x14ac:dyDescent="0.25">
      <c r="A476" s="37">
        <v>283</v>
      </c>
      <c r="B476" s="42" t="s">
        <v>73</v>
      </c>
      <c r="C476" s="42">
        <v>2020</v>
      </c>
      <c r="D476" s="42">
        <v>2021</v>
      </c>
      <c r="E476" s="42">
        <v>2022</v>
      </c>
      <c r="F476" s="42">
        <v>2023</v>
      </c>
      <c r="G476" s="42">
        <v>2024</v>
      </c>
      <c r="H476" s="42">
        <v>2025</v>
      </c>
      <c r="I476" s="42">
        <v>2026</v>
      </c>
      <c r="J476" s="42">
        <v>2027</v>
      </c>
      <c r="K476" s="42">
        <v>2028</v>
      </c>
      <c r="L476" s="42">
        <v>2029</v>
      </c>
      <c r="M476" s="42">
        <v>2030</v>
      </c>
      <c r="N476" s="42">
        <v>2031</v>
      </c>
      <c r="O476" s="42">
        <v>2032</v>
      </c>
      <c r="P476" s="42">
        <v>2033</v>
      </c>
      <c r="Q476" s="42">
        <v>2034</v>
      </c>
      <c r="R476" s="42">
        <v>2035</v>
      </c>
      <c r="S476" s="42">
        <v>2036</v>
      </c>
      <c r="T476" s="42">
        <v>2037</v>
      </c>
      <c r="U476" s="42">
        <v>2038</v>
      </c>
      <c r="V476" s="42">
        <v>2039</v>
      </c>
      <c r="W476" s="42">
        <v>2040</v>
      </c>
      <c r="X476" s="42"/>
    </row>
    <row r="477" spans="1:24" x14ac:dyDescent="0.25">
      <c r="A477" s="37">
        <v>285</v>
      </c>
      <c r="B477" s="42" t="s">
        <v>104</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287</v>
      </c>
      <c r="B478" s="42" t="s">
        <v>104</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289</v>
      </c>
      <c r="B479" s="42" t="s">
        <v>105</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299</v>
      </c>
      <c r="B480" s="42" t="s">
        <v>78</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A481" s="37">
        <v>301</v>
      </c>
      <c r="B481" s="42" t="s">
        <v>106</v>
      </c>
      <c r="C481" s="24">
        <v>0</v>
      </c>
      <c r="D481" s="24">
        <v>0</v>
      </c>
      <c r="E481" s="24">
        <v>0</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row>
    <row r="482" spans="1:24" x14ac:dyDescent="0.25">
      <c r="A482" s="37">
        <v>303</v>
      </c>
      <c r="B482" s="42" t="s">
        <v>107</v>
      </c>
      <c r="C482" s="24">
        <v>0</v>
      </c>
      <c r="D482" s="24">
        <v>0</v>
      </c>
      <c r="E482" s="24">
        <v>0</v>
      </c>
      <c r="F482" s="24">
        <v>0</v>
      </c>
      <c r="G482" s="24">
        <v>0</v>
      </c>
      <c r="H482" s="24">
        <v>0</v>
      </c>
      <c r="I482" s="24">
        <v>0</v>
      </c>
      <c r="J482" s="24">
        <v>0</v>
      </c>
      <c r="K482" s="24">
        <v>0</v>
      </c>
      <c r="L482" s="24">
        <v>0</v>
      </c>
      <c r="M482" s="24">
        <v>0</v>
      </c>
      <c r="N482" s="24">
        <v>0</v>
      </c>
      <c r="O482" s="24">
        <v>0</v>
      </c>
      <c r="P482" s="24">
        <v>0</v>
      </c>
      <c r="Q482" s="24">
        <v>0</v>
      </c>
      <c r="R482" s="24">
        <v>0</v>
      </c>
      <c r="S482" s="24">
        <v>0</v>
      </c>
      <c r="T482" s="24">
        <v>0</v>
      </c>
      <c r="U482" s="24">
        <v>0</v>
      </c>
      <c r="V482" s="24">
        <v>0</v>
      </c>
      <c r="W482" s="24">
        <v>0</v>
      </c>
      <c r="X482" s="24"/>
    </row>
    <row r="483" spans="1:24" x14ac:dyDescent="0.25">
      <c r="B483" s="42"/>
      <c r="C483" s="26"/>
      <c r="D483" s="26"/>
      <c r="E483" s="26"/>
      <c r="F483" s="26"/>
      <c r="G483" s="26"/>
      <c r="H483" s="26"/>
      <c r="I483" s="26"/>
      <c r="J483" s="26"/>
      <c r="K483" s="26"/>
      <c r="L483" s="26"/>
      <c r="M483" s="26"/>
      <c r="N483" s="26"/>
      <c r="O483" s="26"/>
      <c r="P483" s="26"/>
      <c r="Q483" s="26"/>
      <c r="R483" s="26"/>
      <c r="S483" s="26"/>
      <c r="T483" s="26"/>
      <c r="U483" s="26"/>
      <c r="V483" s="26"/>
      <c r="W483" s="26"/>
      <c r="X483" s="26"/>
    </row>
    <row r="484" spans="1:24" x14ac:dyDescent="0.25">
      <c r="A484" s="37">
        <v>330</v>
      </c>
      <c r="B484" s="42" t="s">
        <v>82</v>
      </c>
      <c r="C484" s="36">
        <v>0</v>
      </c>
      <c r="D484" s="36">
        <v>0</v>
      </c>
      <c r="E484" s="36">
        <v>0</v>
      </c>
      <c r="F484" s="36">
        <v>0</v>
      </c>
      <c r="G484" s="36">
        <v>0</v>
      </c>
      <c r="H484" s="36">
        <v>0</v>
      </c>
      <c r="I484" s="36">
        <v>0</v>
      </c>
      <c r="J484" s="36">
        <v>0</v>
      </c>
      <c r="K484" s="36">
        <v>0</v>
      </c>
      <c r="L484" s="36">
        <v>0</v>
      </c>
      <c r="M484" s="36">
        <v>0</v>
      </c>
      <c r="N484" s="36">
        <v>0</v>
      </c>
      <c r="O484" s="36">
        <v>0</v>
      </c>
      <c r="P484" s="36">
        <v>0</v>
      </c>
      <c r="Q484" s="36">
        <v>0</v>
      </c>
      <c r="R484" s="36">
        <v>0</v>
      </c>
      <c r="S484" s="36">
        <v>0</v>
      </c>
      <c r="T484" s="36">
        <v>0</v>
      </c>
      <c r="U484" s="36">
        <v>0</v>
      </c>
      <c r="V484" s="36">
        <v>0</v>
      </c>
      <c r="W484" s="36">
        <v>0</v>
      </c>
      <c r="X484" s="36"/>
    </row>
    <row r="485" spans="1:24" x14ac:dyDescent="0.25">
      <c r="A485" s="37">
        <v>331</v>
      </c>
      <c r="B485" s="42" t="s">
        <v>83</v>
      </c>
      <c r="C485" s="28">
        <v>0</v>
      </c>
      <c r="D485" s="28">
        <v>0</v>
      </c>
      <c r="E485" s="28">
        <v>0</v>
      </c>
      <c r="F485" s="28">
        <v>0</v>
      </c>
      <c r="G485" s="28">
        <v>0</v>
      </c>
      <c r="H485" s="28">
        <v>0</v>
      </c>
      <c r="I485" s="28">
        <v>0</v>
      </c>
      <c r="J485" s="28">
        <v>0</v>
      </c>
      <c r="K485" s="28">
        <v>0</v>
      </c>
      <c r="L485" s="28">
        <v>0</v>
      </c>
      <c r="M485" s="28">
        <v>0</v>
      </c>
      <c r="N485" s="28">
        <v>0</v>
      </c>
      <c r="O485" s="28">
        <v>0</v>
      </c>
      <c r="P485" s="28">
        <v>0</v>
      </c>
      <c r="Q485" s="28">
        <v>0</v>
      </c>
      <c r="R485" s="28">
        <v>0</v>
      </c>
      <c r="S485" s="28">
        <v>0</v>
      </c>
      <c r="T485" s="28">
        <v>0</v>
      </c>
      <c r="U485" s="28">
        <v>0</v>
      </c>
      <c r="V485" s="28">
        <v>0</v>
      </c>
      <c r="W485" s="28">
        <v>0</v>
      </c>
      <c r="X485" s="28"/>
    </row>
    <row r="486" spans="1:24" x14ac:dyDescent="0.25">
      <c r="A486" s="37">
        <v>332</v>
      </c>
      <c r="B486" s="42" t="s">
        <v>84</v>
      </c>
      <c r="C486" s="28">
        <v>0</v>
      </c>
      <c r="D486" s="28">
        <v>0</v>
      </c>
      <c r="E486" s="28">
        <v>0</v>
      </c>
      <c r="F486" s="28">
        <v>0</v>
      </c>
      <c r="G486" s="28">
        <v>0</v>
      </c>
      <c r="H486" s="28">
        <v>0</v>
      </c>
      <c r="I486" s="28">
        <v>0</v>
      </c>
      <c r="J486" s="28">
        <v>0</v>
      </c>
      <c r="K486" s="28">
        <v>0</v>
      </c>
      <c r="L486" s="28">
        <v>0</v>
      </c>
      <c r="M486" s="28">
        <v>0</v>
      </c>
      <c r="N486" s="28">
        <v>0</v>
      </c>
      <c r="O486" s="28">
        <v>0</v>
      </c>
      <c r="P486" s="28">
        <v>0</v>
      </c>
      <c r="Q486" s="28">
        <v>0</v>
      </c>
      <c r="R486" s="28">
        <v>0</v>
      </c>
      <c r="S486" s="28">
        <v>0</v>
      </c>
      <c r="T486" s="28">
        <v>0</v>
      </c>
      <c r="U486" s="28">
        <v>0</v>
      </c>
      <c r="V486" s="28">
        <v>0</v>
      </c>
      <c r="W486" s="28">
        <v>0</v>
      </c>
      <c r="X486" s="28"/>
    </row>
    <row r="487" spans="1:24" x14ac:dyDescent="0.25">
      <c r="A487" s="37">
        <v>336</v>
      </c>
      <c r="B487" s="42" t="s">
        <v>85</v>
      </c>
      <c r="C487" s="28">
        <v>1</v>
      </c>
      <c r="D487" s="28">
        <v>1</v>
      </c>
      <c r="E487" s="28">
        <v>1</v>
      </c>
      <c r="F487" s="28">
        <v>1</v>
      </c>
      <c r="G487" s="28">
        <v>1</v>
      </c>
      <c r="H487" s="28">
        <v>1</v>
      </c>
      <c r="I487" s="28">
        <v>1</v>
      </c>
      <c r="J487" s="28">
        <v>1</v>
      </c>
      <c r="K487" s="28">
        <v>1</v>
      </c>
      <c r="L487" s="28">
        <v>1</v>
      </c>
      <c r="M487" s="28">
        <v>1</v>
      </c>
      <c r="N487" s="28">
        <v>1</v>
      </c>
      <c r="O487" s="28">
        <v>1</v>
      </c>
      <c r="P487" s="28">
        <v>1</v>
      </c>
      <c r="Q487" s="28">
        <v>1</v>
      </c>
      <c r="R487" s="28">
        <v>1</v>
      </c>
      <c r="S487" s="28">
        <v>1</v>
      </c>
      <c r="T487" s="28">
        <v>1</v>
      </c>
      <c r="U487" s="28">
        <v>1</v>
      </c>
      <c r="V487" s="28">
        <v>1</v>
      </c>
      <c r="W487" s="28">
        <v>1</v>
      </c>
      <c r="X487" s="28"/>
    </row>
    <row r="488" spans="1:24" x14ac:dyDescent="0.25">
      <c r="B488" s="42"/>
      <c r="C488" s="26"/>
      <c r="D488" s="26"/>
      <c r="E488" s="26"/>
      <c r="F488" s="26"/>
      <c r="G488" s="26"/>
      <c r="H488" s="26"/>
      <c r="I488" s="26"/>
      <c r="J488" s="26"/>
      <c r="K488" s="26"/>
      <c r="L488" s="26"/>
      <c r="M488" s="26"/>
      <c r="N488" s="26"/>
      <c r="O488" s="26"/>
      <c r="P488" s="26"/>
      <c r="Q488" s="26"/>
      <c r="R488" s="26"/>
      <c r="S488" s="26"/>
      <c r="T488" s="26"/>
      <c r="U488" s="26"/>
      <c r="V488" s="26"/>
      <c r="W488" s="26"/>
      <c r="X488" s="26"/>
    </row>
    <row r="489" spans="1:24" x14ac:dyDescent="0.25">
      <c r="A489" s="37">
        <v>339</v>
      </c>
      <c r="B489" s="42" t="s">
        <v>86</v>
      </c>
      <c r="C489" s="24">
        <v>0</v>
      </c>
      <c r="D489" s="24">
        <v>0</v>
      </c>
      <c r="E489" s="24">
        <v>0</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row>
    <row r="490" spans="1:24" x14ac:dyDescent="0.25">
      <c r="A490" s="37">
        <v>340</v>
      </c>
      <c r="B490" s="42" t="s">
        <v>87</v>
      </c>
      <c r="C490" s="24">
        <v>0</v>
      </c>
      <c r="D490" s="24">
        <v>0</v>
      </c>
      <c r="E490" s="24">
        <v>0</v>
      </c>
      <c r="F490" s="24">
        <v>0</v>
      </c>
      <c r="G490" s="24">
        <v>0</v>
      </c>
      <c r="H490" s="24">
        <v>0</v>
      </c>
      <c r="I490" s="24">
        <v>0</v>
      </c>
      <c r="J490" s="24">
        <v>0</v>
      </c>
      <c r="K490" s="24">
        <v>0</v>
      </c>
      <c r="L490" s="24">
        <v>0</v>
      </c>
      <c r="M490" s="24">
        <v>0</v>
      </c>
      <c r="N490" s="24">
        <v>0</v>
      </c>
      <c r="O490" s="24">
        <v>0</v>
      </c>
      <c r="P490" s="24">
        <v>0</v>
      </c>
      <c r="Q490" s="24">
        <v>0</v>
      </c>
      <c r="R490" s="24">
        <v>0</v>
      </c>
      <c r="S490" s="24">
        <v>0</v>
      </c>
      <c r="T490" s="24">
        <v>0</v>
      </c>
      <c r="U490" s="24">
        <v>0</v>
      </c>
      <c r="V490" s="24">
        <v>0</v>
      </c>
      <c r="W490" s="24">
        <v>0</v>
      </c>
      <c r="X490" s="24"/>
    </row>
    <row r="491" spans="1:24" x14ac:dyDescent="0.25">
      <c r="B491" s="42"/>
      <c r="C491" s="26"/>
      <c r="D491" s="26"/>
      <c r="E491" s="26"/>
      <c r="F491" s="26"/>
      <c r="G491" s="26"/>
      <c r="H491" s="26"/>
      <c r="I491" s="26"/>
      <c r="J491" s="26"/>
      <c r="K491" s="26"/>
      <c r="L491" s="26"/>
      <c r="M491" s="26"/>
      <c r="N491" s="26"/>
      <c r="O491" s="26"/>
      <c r="P491" s="26"/>
      <c r="Q491" s="26"/>
      <c r="R491" s="26"/>
      <c r="S491" s="26"/>
      <c r="T491" s="26"/>
      <c r="U491" s="26"/>
      <c r="V491" s="26"/>
      <c r="W491" s="26"/>
      <c r="X491" s="26"/>
    </row>
    <row r="492" spans="1:24" x14ac:dyDescent="0.25">
      <c r="A492" s="37">
        <v>366</v>
      </c>
      <c r="B492" s="42" t="s">
        <v>88</v>
      </c>
      <c r="C492" s="36">
        <v>0</v>
      </c>
      <c r="D492" s="36">
        <v>0</v>
      </c>
      <c r="E492" s="36">
        <v>0</v>
      </c>
      <c r="F492" s="36">
        <v>0</v>
      </c>
      <c r="G492" s="36">
        <v>0</v>
      </c>
      <c r="H492" s="36">
        <v>0</v>
      </c>
      <c r="I492" s="36">
        <v>0</v>
      </c>
      <c r="J492" s="36">
        <v>0</v>
      </c>
      <c r="K492" s="36">
        <v>0</v>
      </c>
      <c r="L492" s="36">
        <v>0</v>
      </c>
      <c r="M492" s="36">
        <v>0</v>
      </c>
      <c r="N492" s="36">
        <v>0</v>
      </c>
      <c r="O492" s="36">
        <v>0</v>
      </c>
      <c r="P492" s="36">
        <v>0</v>
      </c>
      <c r="Q492" s="36">
        <v>0</v>
      </c>
      <c r="R492" s="36">
        <v>0</v>
      </c>
      <c r="S492" s="36">
        <v>0</v>
      </c>
      <c r="T492" s="36">
        <v>0</v>
      </c>
      <c r="U492" s="36">
        <v>0</v>
      </c>
      <c r="V492" s="36">
        <v>0</v>
      </c>
      <c r="W492" s="36">
        <v>0</v>
      </c>
      <c r="X492" s="36"/>
    </row>
    <row r="493" spans="1:24" x14ac:dyDescent="0.25">
      <c r="A493" s="37">
        <v>368</v>
      </c>
      <c r="B493" s="42" t="s">
        <v>89</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A494" s="37">
        <v>369</v>
      </c>
      <c r="B494" s="42" t="s">
        <v>90</v>
      </c>
      <c r="C494" s="28">
        <v>0</v>
      </c>
      <c r="D494" s="28">
        <v>0</v>
      </c>
      <c r="E494" s="28">
        <v>0</v>
      </c>
      <c r="F494" s="28">
        <v>0</v>
      </c>
      <c r="G494" s="28">
        <v>0</v>
      </c>
      <c r="H494" s="28">
        <v>0</v>
      </c>
      <c r="I494" s="28">
        <v>0</v>
      </c>
      <c r="J494" s="28">
        <v>0</v>
      </c>
      <c r="K494" s="28">
        <v>0</v>
      </c>
      <c r="L494" s="28">
        <v>0</v>
      </c>
      <c r="M494" s="28">
        <v>0</v>
      </c>
      <c r="N494" s="28">
        <v>0</v>
      </c>
      <c r="O494" s="28">
        <v>0</v>
      </c>
      <c r="P494" s="28">
        <v>0</v>
      </c>
      <c r="Q494" s="28">
        <v>0</v>
      </c>
      <c r="R494" s="28">
        <v>0</v>
      </c>
      <c r="S494" s="28">
        <v>0</v>
      </c>
      <c r="T494" s="28">
        <v>0</v>
      </c>
      <c r="U494" s="28">
        <v>0</v>
      </c>
      <c r="V494" s="28">
        <v>0</v>
      </c>
      <c r="W494" s="28">
        <v>0</v>
      </c>
      <c r="X494" s="28"/>
    </row>
    <row r="495" spans="1:24" x14ac:dyDescent="0.25">
      <c r="A495" s="37">
        <v>370</v>
      </c>
      <c r="B495" s="42" t="s">
        <v>91</v>
      </c>
      <c r="C495" s="28">
        <v>0</v>
      </c>
      <c r="D495" s="28">
        <v>0</v>
      </c>
      <c r="E495" s="28">
        <v>0</v>
      </c>
      <c r="F495" s="28">
        <v>0</v>
      </c>
      <c r="G495" s="28">
        <v>0</v>
      </c>
      <c r="H495" s="28">
        <v>0</v>
      </c>
      <c r="I495" s="28">
        <v>0</v>
      </c>
      <c r="J495" s="28">
        <v>0</v>
      </c>
      <c r="K495" s="28">
        <v>0</v>
      </c>
      <c r="L495" s="28">
        <v>0</v>
      </c>
      <c r="M495" s="28">
        <v>0</v>
      </c>
      <c r="N495" s="28">
        <v>0</v>
      </c>
      <c r="O495" s="28">
        <v>0</v>
      </c>
      <c r="P495" s="28">
        <v>0</v>
      </c>
      <c r="Q495" s="28">
        <v>0</v>
      </c>
      <c r="R495" s="28">
        <v>0</v>
      </c>
      <c r="S495" s="28">
        <v>0</v>
      </c>
      <c r="T495" s="28">
        <v>0</v>
      </c>
      <c r="U495" s="28">
        <v>0</v>
      </c>
      <c r="V495" s="28">
        <v>0</v>
      </c>
      <c r="W495" s="28">
        <v>0</v>
      </c>
      <c r="X495" s="28"/>
    </row>
    <row r="496" spans="1:24" x14ac:dyDescent="0.25">
      <c r="B496" s="42"/>
      <c r="C496" s="26"/>
      <c r="D496" s="26"/>
      <c r="E496" s="26"/>
      <c r="F496" s="26"/>
      <c r="G496" s="26"/>
      <c r="H496" s="26"/>
      <c r="I496" s="26"/>
      <c r="J496" s="26"/>
      <c r="K496" s="26"/>
      <c r="L496" s="26"/>
      <c r="M496" s="26"/>
      <c r="N496" s="26"/>
      <c r="O496" s="26"/>
      <c r="P496" s="26"/>
      <c r="Q496" s="26"/>
      <c r="R496" s="26"/>
      <c r="S496" s="26"/>
      <c r="T496" s="26"/>
      <c r="U496" s="26"/>
      <c r="V496" s="26"/>
      <c r="W496" s="26"/>
      <c r="X496" s="26"/>
    </row>
    <row r="497" spans="1:24" x14ac:dyDescent="0.25">
      <c r="A497" s="37">
        <v>380</v>
      </c>
      <c r="B497" s="42" t="s">
        <v>37</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381</v>
      </c>
      <c r="B498" s="42" t="s">
        <v>75</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499" spans="1:24" x14ac:dyDescent="0.25">
      <c r="A499" s="37">
        <v>382</v>
      </c>
      <c r="B499" s="42" t="s">
        <v>76</v>
      </c>
      <c r="C499" s="24">
        <v>0</v>
      </c>
      <c r="D499" s="24">
        <v>0</v>
      </c>
      <c r="E499" s="24">
        <v>0</v>
      </c>
      <c r="F499" s="24">
        <v>0</v>
      </c>
      <c r="G499" s="24">
        <v>0</v>
      </c>
      <c r="H499" s="24">
        <v>0</v>
      </c>
      <c r="I499" s="24">
        <v>0</v>
      </c>
      <c r="J499" s="24">
        <v>0</v>
      </c>
      <c r="K499" s="24">
        <v>0</v>
      </c>
      <c r="L499" s="24">
        <v>0</v>
      </c>
      <c r="M499" s="24">
        <v>0</v>
      </c>
      <c r="N499" s="24">
        <v>0</v>
      </c>
      <c r="O499" s="24">
        <v>0</v>
      </c>
      <c r="P499" s="24">
        <v>0</v>
      </c>
      <c r="Q499" s="24">
        <v>0</v>
      </c>
      <c r="R499" s="24">
        <v>0</v>
      </c>
      <c r="S499" s="24">
        <v>0</v>
      </c>
      <c r="T499" s="24">
        <v>0</v>
      </c>
      <c r="U499" s="24">
        <v>0</v>
      </c>
      <c r="V499" s="24">
        <v>0</v>
      </c>
      <c r="W499" s="24">
        <v>0</v>
      </c>
      <c r="X499" s="24"/>
    </row>
    <row r="500" spans="1:24" x14ac:dyDescent="0.25">
      <c r="A500" s="37">
        <v>383</v>
      </c>
      <c r="B500" s="42" t="s">
        <v>40</v>
      </c>
      <c r="C500" s="24">
        <v>0</v>
      </c>
      <c r="D500" s="24">
        <v>0</v>
      </c>
      <c r="E500" s="24">
        <v>0</v>
      </c>
      <c r="F500" s="24">
        <v>0</v>
      </c>
      <c r="G500" s="24">
        <v>0</v>
      </c>
      <c r="H500" s="24">
        <v>0</v>
      </c>
      <c r="I500" s="24">
        <v>0</v>
      </c>
      <c r="J500" s="24">
        <v>0</v>
      </c>
      <c r="K500" s="24">
        <v>0</v>
      </c>
      <c r="L500" s="24">
        <v>0</v>
      </c>
      <c r="M500" s="24">
        <v>0</v>
      </c>
      <c r="N500" s="24">
        <v>0</v>
      </c>
      <c r="O500" s="24">
        <v>0</v>
      </c>
      <c r="P500" s="24">
        <v>0</v>
      </c>
      <c r="Q500" s="24">
        <v>0</v>
      </c>
      <c r="R500" s="24">
        <v>0</v>
      </c>
      <c r="S500" s="24">
        <v>0</v>
      </c>
      <c r="T500" s="24">
        <v>0</v>
      </c>
      <c r="U500" s="24">
        <v>0</v>
      </c>
      <c r="V500" s="24">
        <v>0</v>
      </c>
      <c r="W500" s="24">
        <v>0</v>
      </c>
      <c r="X500" s="24"/>
    </row>
    <row r="502" spans="1:24" x14ac:dyDescent="0.25">
      <c r="A502" s="37">
        <v>1</v>
      </c>
      <c r="B502" s="42" t="s">
        <v>103</v>
      </c>
      <c r="C502" s="42" t="s">
        <v>103</v>
      </c>
      <c r="D502" s="42"/>
      <c r="E502" s="42"/>
      <c r="F502" s="42"/>
      <c r="G502" s="42"/>
      <c r="H502" s="42"/>
      <c r="I502" s="42"/>
      <c r="J502" s="42"/>
      <c r="K502" s="42"/>
      <c r="L502" s="42"/>
      <c r="M502" s="42"/>
      <c r="N502" s="42"/>
      <c r="O502" s="42"/>
      <c r="P502" s="42"/>
      <c r="Q502" s="42"/>
      <c r="R502" s="42"/>
      <c r="S502" s="42"/>
      <c r="T502" s="42"/>
      <c r="U502" s="42"/>
      <c r="V502" s="42"/>
      <c r="W502" s="42"/>
      <c r="X502" s="42"/>
    </row>
    <row r="503" spans="1:24" x14ac:dyDescent="0.25">
      <c r="A503" s="37">
        <v>283</v>
      </c>
      <c r="B503" s="42" t="s">
        <v>73</v>
      </c>
      <c r="C503" s="42">
        <v>2020</v>
      </c>
      <c r="D503" s="42">
        <v>2021</v>
      </c>
      <c r="E503" s="42">
        <v>2022</v>
      </c>
      <c r="F503" s="42">
        <v>2023</v>
      </c>
      <c r="G503" s="42">
        <v>2024</v>
      </c>
      <c r="H503" s="42">
        <v>2025</v>
      </c>
      <c r="I503" s="42">
        <v>2026</v>
      </c>
      <c r="J503" s="42">
        <v>2027</v>
      </c>
      <c r="K503" s="42">
        <v>2028</v>
      </c>
      <c r="L503" s="42">
        <v>2029</v>
      </c>
      <c r="M503" s="42">
        <v>2030</v>
      </c>
      <c r="N503" s="42">
        <v>2031</v>
      </c>
      <c r="O503" s="42">
        <v>2032</v>
      </c>
      <c r="P503" s="42">
        <v>2033</v>
      </c>
      <c r="Q503" s="42">
        <v>2034</v>
      </c>
      <c r="R503" s="42">
        <v>2035</v>
      </c>
      <c r="S503" s="42">
        <v>2036</v>
      </c>
      <c r="T503" s="42">
        <v>2037</v>
      </c>
      <c r="U503" s="42">
        <v>2038</v>
      </c>
      <c r="V503" s="42">
        <v>2039</v>
      </c>
      <c r="W503" s="42">
        <v>2040</v>
      </c>
      <c r="X503" s="42"/>
    </row>
    <row r="504" spans="1:24" x14ac:dyDescent="0.25">
      <c r="A504" s="37">
        <v>285</v>
      </c>
      <c r="B504" s="42" t="s">
        <v>104</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287</v>
      </c>
      <c r="B505" s="42" t="s">
        <v>104</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289</v>
      </c>
      <c r="B506" s="42" t="s">
        <v>105</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299</v>
      </c>
      <c r="B507" s="42" t="s">
        <v>78</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A508" s="37">
        <v>301</v>
      </c>
      <c r="B508" s="42" t="s">
        <v>106</v>
      </c>
      <c r="C508" s="24">
        <v>0</v>
      </c>
      <c r="D508" s="24">
        <v>0</v>
      </c>
      <c r="E508" s="24">
        <v>0</v>
      </c>
      <c r="F508" s="24">
        <v>0</v>
      </c>
      <c r="G508" s="24">
        <v>0</v>
      </c>
      <c r="H508" s="24">
        <v>0</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row>
    <row r="509" spans="1:24" x14ac:dyDescent="0.25">
      <c r="A509" s="37">
        <v>303</v>
      </c>
      <c r="B509" s="42" t="s">
        <v>107</v>
      </c>
      <c r="C509" s="24">
        <v>0</v>
      </c>
      <c r="D509" s="24">
        <v>0</v>
      </c>
      <c r="E509" s="24">
        <v>0</v>
      </c>
      <c r="F509" s="24">
        <v>0</v>
      </c>
      <c r="G509" s="24">
        <v>0</v>
      </c>
      <c r="H509" s="24">
        <v>0</v>
      </c>
      <c r="I509" s="24">
        <v>0</v>
      </c>
      <c r="J509" s="24">
        <v>0</v>
      </c>
      <c r="K509" s="24">
        <v>0</v>
      </c>
      <c r="L509" s="24">
        <v>0</v>
      </c>
      <c r="M509" s="24">
        <v>0</v>
      </c>
      <c r="N509" s="24">
        <v>0</v>
      </c>
      <c r="O509" s="24">
        <v>0</v>
      </c>
      <c r="P509" s="24">
        <v>0</v>
      </c>
      <c r="Q509" s="24">
        <v>0</v>
      </c>
      <c r="R509" s="24">
        <v>0</v>
      </c>
      <c r="S509" s="24">
        <v>0</v>
      </c>
      <c r="T509" s="24">
        <v>0</v>
      </c>
      <c r="U509" s="24">
        <v>0</v>
      </c>
      <c r="V509" s="24">
        <v>0</v>
      </c>
      <c r="W509" s="24">
        <v>0</v>
      </c>
      <c r="X509" s="24"/>
    </row>
    <row r="510" spans="1:24" x14ac:dyDescent="0.25">
      <c r="B510" s="42"/>
      <c r="C510" s="26"/>
      <c r="D510" s="26"/>
      <c r="E510" s="26"/>
      <c r="F510" s="26"/>
      <c r="G510" s="26"/>
      <c r="H510" s="26"/>
      <c r="I510" s="26"/>
      <c r="J510" s="26"/>
      <c r="K510" s="26"/>
      <c r="L510" s="26"/>
      <c r="M510" s="26"/>
      <c r="N510" s="26"/>
      <c r="O510" s="26"/>
      <c r="P510" s="26"/>
      <c r="Q510" s="26"/>
      <c r="R510" s="26"/>
      <c r="S510" s="26"/>
      <c r="T510" s="26"/>
      <c r="U510" s="26"/>
      <c r="V510" s="26"/>
      <c r="W510" s="26"/>
      <c r="X510" s="26"/>
    </row>
    <row r="511" spans="1:24" x14ac:dyDescent="0.25">
      <c r="A511" s="37">
        <v>330</v>
      </c>
      <c r="B511" s="42" t="s">
        <v>82</v>
      </c>
      <c r="C511" s="36">
        <v>0</v>
      </c>
      <c r="D511" s="36">
        <v>0</v>
      </c>
      <c r="E511" s="36">
        <v>0</v>
      </c>
      <c r="F511" s="36">
        <v>0</v>
      </c>
      <c r="G511" s="36">
        <v>0</v>
      </c>
      <c r="H511" s="36">
        <v>0</v>
      </c>
      <c r="I511" s="36">
        <v>0</v>
      </c>
      <c r="J511" s="36">
        <v>0</v>
      </c>
      <c r="K511" s="36">
        <v>0</v>
      </c>
      <c r="L511" s="36">
        <v>0</v>
      </c>
      <c r="M511" s="36">
        <v>0</v>
      </c>
      <c r="N511" s="36">
        <v>0</v>
      </c>
      <c r="O511" s="36">
        <v>0</v>
      </c>
      <c r="P511" s="36">
        <v>0</v>
      </c>
      <c r="Q511" s="36">
        <v>0</v>
      </c>
      <c r="R511" s="36">
        <v>0</v>
      </c>
      <c r="S511" s="36">
        <v>0</v>
      </c>
      <c r="T511" s="36">
        <v>0</v>
      </c>
      <c r="U511" s="36">
        <v>0</v>
      </c>
      <c r="V511" s="36">
        <v>0</v>
      </c>
      <c r="W511" s="36">
        <v>0</v>
      </c>
      <c r="X511" s="36"/>
    </row>
    <row r="512" spans="1:24" x14ac:dyDescent="0.25">
      <c r="A512" s="37">
        <v>331</v>
      </c>
      <c r="B512" s="42" t="s">
        <v>83</v>
      </c>
      <c r="C512" s="28">
        <v>0</v>
      </c>
      <c r="D512" s="28">
        <v>0</v>
      </c>
      <c r="E512" s="28">
        <v>0</v>
      </c>
      <c r="F512" s="28">
        <v>0</v>
      </c>
      <c r="G512" s="28">
        <v>0</v>
      </c>
      <c r="H512" s="28">
        <v>0</v>
      </c>
      <c r="I512" s="28">
        <v>0</v>
      </c>
      <c r="J512" s="28">
        <v>0</v>
      </c>
      <c r="K512" s="28">
        <v>0</v>
      </c>
      <c r="L512" s="28">
        <v>0</v>
      </c>
      <c r="M512" s="28">
        <v>0</v>
      </c>
      <c r="N512" s="28">
        <v>0</v>
      </c>
      <c r="O512" s="28">
        <v>0</v>
      </c>
      <c r="P512" s="28">
        <v>0</v>
      </c>
      <c r="Q512" s="28">
        <v>0</v>
      </c>
      <c r="R512" s="28">
        <v>0</v>
      </c>
      <c r="S512" s="28">
        <v>0</v>
      </c>
      <c r="T512" s="28">
        <v>0</v>
      </c>
      <c r="U512" s="28">
        <v>0</v>
      </c>
      <c r="V512" s="28">
        <v>0</v>
      </c>
      <c r="W512" s="28">
        <v>0</v>
      </c>
      <c r="X512" s="28"/>
    </row>
    <row r="513" spans="1:24" x14ac:dyDescent="0.25">
      <c r="A513" s="37">
        <v>332</v>
      </c>
      <c r="B513" s="42" t="s">
        <v>84</v>
      </c>
      <c r="C513" s="28">
        <v>0</v>
      </c>
      <c r="D513" s="28">
        <v>0</v>
      </c>
      <c r="E513" s="28">
        <v>0</v>
      </c>
      <c r="F513" s="28">
        <v>0</v>
      </c>
      <c r="G513" s="28">
        <v>0</v>
      </c>
      <c r="H513" s="28">
        <v>0</v>
      </c>
      <c r="I513" s="28">
        <v>0</v>
      </c>
      <c r="J513" s="28">
        <v>0</v>
      </c>
      <c r="K513" s="28">
        <v>0</v>
      </c>
      <c r="L513" s="28">
        <v>0</v>
      </c>
      <c r="M513" s="28">
        <v>0</v>
      </c>
      <c r="N513" s="28">
        <v>0</v>
      </c>
      <c r="O513" s="28">
        <v>0</v>
      </c>
      <c r="P513" s="28">
        <v>0</v>
      </c>
      <c r="Q513" s="28">
        <v>0</v>
      </c>
      <c r="R513" s="28">
        <v>0</v>
      </c>
      <c r="S513" s="28">
        <v>0</v>
      </c>
      <c r="T513" s="28">
        <v>0</v>
      </c>
      <c r="U513" s="28">
        <v>0</v>
      </c>
      <c r="V513" s="28">
        <v>0</v>
      </c>
      <c r="W513" s="28">
        <v>0</v>
      </c>
      <c r="X513" s="28"/>
    </row>
    <row r="514" spans="1:24" x14ac:dyDescent="0.25">
      <c r="A514" s="37">
        <v>336</v>
      </c>
      <c r="B514" s="42" t="s">
        <v>85</v>
      </c>
      <c r="C514" s="28">
        <v>1</v>
      </c>
      <c r="D514" s="28">
        <v>1</v>
      </c>
      <c r="E514" s="28">
        <v>1</v>
      </c>
      <c r="F514" s="28">
        <v>1</v>
      </c>
      <c r="G514" s="28">
        <v>1</v>
      </c>
      <c r="H514" s="28">
        <v>1</v>
      </c>
      <c r="I514" s="28">
        <v>1</v>
      </c>
      <c r="J514" s="28">
        <v>1</v>
      </c>
      <c r="K514" s="28">
        <v>1</v>
      </c>
      <c r="L514" s="28">
        <v>1</v>
      </c>
      <c r="M514" s="28">
        <v>1</v>
      </c>
      <c r="N514" s="28">
        <v>1</v>
      </c>
      <c r="O514" s="28">
        <v>1</v>
      </c>
      <c r="P514" s="28">
        <v>1</v>
      </c>
      <c r="Q514" s="28">
        <v>1</v>
      </c>
      <c r="R514" s="28">
        <v>1</v>
      </c>
      <c r="S514" s="28">
        <v>1</v>
      </c>
      <c r="T514" s="28">
        <v>1</v>
      </c>
      <c r="U514" s="28">
        <v>1</v>
      </c>
      <c r="V514" s="28">
        <v>1</v>
      </c>
      <c r="W514" s="28">
        <v>1</v>
      </c>
      <c r="X514" s="28"/>
    </row>
    <row r="515" spans="1:24" x14ac:dyDescent="0.25">
      <c r="B515" s="42"/>
      <c r="C515" s="26"/>
      <c r="D515" s="26"/>
      <c r="E515" s="26"/>
      <c r="F515" s="26"/>
      <c r="G515" s="26"/>
      <c r="H515" s="26"/>
      <c r="I515" s="26"/>
      <c r="J515" s="26"/>
      <c r="K515" s="26"/>
      <c r="L515" s="26"/>
      <c r="M515" s="26"/>
      <c r="N515" s="26"/>
      <c r="O515" s="26"/>
      <c r="P515" s="26"/>
      <c r="Q515" s="26"/>
      <c r="R515" s="26"/>
      <c r="S515" s="26"/>
      <c r="T515" s="26"/>
      <c r="U515" s="26"/>
      <c r="V515" s="26"/>
      <c r="W515" s="26"/>
      <c r="X515" s="26"/>
    </row>
    <row r="516" spans="1:24" x14ac:dyDescent="0.25">
      <c r="A516" s="37">
        <v>339</v>
      </c>
      <c r="B516" s="42" t="s">
        <v>86</v>
      </c>
      <c r="C516" s="24">
        <v>0</v>
      </c>
      <c r="D516" s="24">
        <v>0</v>
      </c>
      <c r="E516" s="24">
        <v>0</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row>
    <row r="517" spans="1:24" x14ac:dyDescent="0.25">
      <c r="A517" s="37">
        <v>340</v>
      </c>
      <c r="B517" s="42" t="s">
        <v>87</v>
      </c>
      <c r="C517" s="24">
        <v>0</v>
      </c>
      <c r="D517" s="24">
        <v>0</v>
      </c>
      <c r="E517" s="24">
        <v>0</v>
      </c>
      <c r="F517" s="24">
        <v>0</v>
      </c>
      <c r="G517" s="24">
        <v>0</v>
      </c>
      <c r="H517" s="24">
        <v>0</v>
      </c>
      <c r="I517" s="24">
        <v>0</v>
      </c>
      <c r="J517" s="24">
        <v>0</v>
      </c>
      <c r="K517" s="24">
        <v>0</v>
      </c>
      <c r="L517" s="24">
        <v>0</v>
      </c>
      <c r="M517" s="24">
        <v>0</v>
      </c>
      <c r="N517" s="24">
        <v>0</v>
      </c>
      <c r="O517" s="24">
        <v>0</v>
      </c>
      <c r="P517" s="24">
        <v>0</v>
      </c>
      <c r="Q517" s="24">
        <v>0</v>
      </c>
      <c r="R517" s="24">
        <v>0</v>
      </c>
      <c r="S517" s="24">
        <v>0</v>
      </c>
      <c r="T517" s="24">
        <v>0</v>
      </c>
      <c r="U517" s="24">
        <v>0</v>
      </c>
      <c r="V517" s="24">
        <v>0</v>
      </c>
      <c r="W517" s="24">
        <v>0</v>
      </c>
      <c r="X517" s="24"/>
    </row>
    <row r="518" spans="1:24" x14ac:dyDescent="0.25">
      <c r="B518" s="42"/>
      <c r="C518" s="26"/>
      <c r="D518" s="26"/>
      <c r="E518" s="26"/>
      <c r="F518" s="26"/>
      <c r="G518" s="26"/>
      <c r="H518" s="26"/>
      <c r="I518" s="26"/>
      <c r="J518" s="26"/>
      <c r="K518" s="26"/>
      <c r="L518" s="26"/>
      <c r="M518" s="26"/>
      <c r="N518" s="26"/>
      <c r="O518" s="26"/>
      <c r="P518" s="26"/>
      <c r="Q518" s="26"/>
      <c r="R518" s="26"/>
      <c r="S518" s="26"/>
      <c r="T518" s="26"/>
      <c r="U518" s="26"/>
      <c r="V518" s="26"/>
      <c r="W518" s="26"/>
      <c r="X518" s="26"/>
    </row>
    <row r="519" spans="1:24" x14ac:dyDescent="0.25">
      <c r="A519" s="37">
        <v>366</v>
      </c>
      <c r="B519" s="42" t="s">
        <v>88</v>
      </c>
      <c r="C519" s="36">
        <v>0</v>
      </c>
      <c r="D519" s="36">
        <v>0</v>
      </c>
      <c r="E519" s="36">
        <v>0</v>
      </c>
      <c r="F519" s="36">
        <v>0</v>
      </c>
      <c r="G519" s="36">
        <v>0</v>
      </c>
      <c r="H519" s="36">
        <v>0</v>
      </c>
      <c r="I519" s="36">
        <v>0</v>
      </c>
      <c r="J519" s="36">
        <v>0</v>
      </c>
      <c r="K519" s="36">
        <v>0</v>
      </c>
      <c r="L519" s="36">
        <v>0</v>
      </c>
      <c r="M519" s="36">
        <v>0</v>
      </c>
      <c r="N519" s="36">
        <v>0</v>
      </c>
      <c r="O519" s="36">
        <v>0</v>
      </c>
      <c r="P519" s="36">
        <v>0</v>
      </c>
      <c r="Q519" s="36">
        <v>0</v>
      </c>
      <c r="R519" s="36">
        <v>0</v>
      </c>
      <c r="S519" s="36">
        <v>0</v>
      </c>
      <c r="T519" s="36">
        <v>0</v>
      </c>
      <c r="U519" s="36">
        <v>0</v>
      </c>
      <c r="V519" s="36">
        <v>0</v>
      </c>
      <c r="W519" s="36">
        <v>0</v>
      </c>
      <c r="X519" s="36"/>
    </row>
    <row r="520" spans="1:24" x14ac:dyDescent="0.25">
      <c r="A520" s="37">
        <v>368</v>
      </c>
      <c r="B520" s="42" t="s">
        <v>89</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A521" s="37">
        <v>369</v>
      </c>
      <c r="B521" s="42" t="s">
        <v>90</v>
      </c>
      <c r="C521" s="28">
        <v>0</v>
      </c>
      <c r="D521" s="28">
        <v>0</v>
      </c>
      <c r="E521" s="28">
        <v>0</v>
      </c>
      <c r="F521" s="28">
        <v>0</v>
      </c>
      <c r="G521" s="28">
        <v>0</v>
      </c>
      <c r="H521" s="28">
        <v>0</v>
      </c>
      <c r="I521" s="28">
        <v>0</v>
      </c>
      <c r="J521" s="28">
        <v>0</v>
      </c>
      <c r="K521" s="28">
        <v>0</v>
      </c>
      <c r="L521" s="28">
        <v>0</v>
      </c>
      <c r="M521" s="28">
        <v>0</v>
      </c>
      <c r="N521" s="28">
        <v>0</v>
      </c>
      <c r="O521" s="28">
        <v>0</v>
      </c>
      <c r="P521" s="28">
        <v>0</v>
      </c>
      <c r="Q521" s="28">
        <v>0</v>
      </c>
      <c r="R521" s="28">
        <v>0</v>
      </c>
      <c r="S521" s="28">
        <v>0</v>
      </c>
      <c r="T521" s="28">
        <v>0</v>
      </c>
      <c r="U521" s="28">
        <v>0</v>
      </c>
      <c r="V521" s="28">
        <v>0</v>
      </c>
      <c r="W521" s="28">
        <v>0</v>
      </c>
      <c r="X521" s="28"/>
    </row>
    <row r="522" spans="1:24" x14ac:dyDescent="0.25">
      <c r="A522" s="37">
        <v>370</v>
      </c>
      <c r="B522" s="42" t="s">
        <v>91</v>
      </c>
      <c r="C522" s="28">
        <v>0</v>
      </c>
      <c r="D522" s="28">
        <v>0</v>
      </c>
      <c r="E522" s="28">
        <v>0</v>
      </c>
      <c r="F522" s="28">
        <v>0</v>
      </c>
      <c r="G522" s="28">
        <v>0</v>
      </c>
      <c r="H522" s="28">
        <v>0</v>
      </c>
      <c r="I522" s="28">
        <v>0</v>
      </c>
      <c r="J522" s="28">
        <v>0</v>
      </c>
      <c r="K522" s="28">
        <v>0</v>
      </c>
      <c r="L522" s="28">
        <v>0</v>
      </c>
      <c r="M522" s="28">
        <v>0</v>
      </c>
      <c r="N522" s="28">
        <v>0</v>
      </c>
      <c r="O522" s="28">
        <v>0</v>
      </c>
      <c r="P522" s="28">
        <v>0</v>
      </c>
      <c r="Q522" s="28">
        <v>0</v>
      </c>
      <c r="R522" s="28">
        <v>0</v>
      </c>
      <c r="S522" s="28">
        <v>0</v>
      </c>
      <c r="T522" s="28">
        <v>0</v>
      </c>
      <c r="U522" s="28">
        <v>0</v>
      </c>
      <c r="V522" s="28">
        <v>0</v>
      </c>
      <c r="W522" s="28">
        <v>0</v>
      </c>
      <c r="X522" s="28"/>
    </row>
    <row r="523" spans="1:24" x14ac:dyDescent="0.25">
      <c r="B523" s="42"/>
      <c r="C523" s="26"/>
      <c r="D523" s="26"/>
      <c r="E523" s="26"/>
      <c r="F523" s="26"/>
      <c r="G523" s="26"/>
      <c r="H523" s="26"/>
      <c r="I523" s="26"/>
      <c r="J523" s="26"/>
      <c r="K523" s="26"/>
      <c r="L523" s="26"/>
      <c r="M523" s="26"/>
      <c r="N523" s="26"/>
      <c r="O523" s="26"/>
      <c r="P523" s="26"/>
      <c r="Q523" s="26"/>
      <c r="R523" s="26"/>
      <c r="S523" s="26"/>
      <c r="T523" s="26"/>
      <c r="U523" s="26"/>
      <c r="V523" s="26"/>
      <c r="W523" s="26"/>
      <c r="X523" s="26"/>
    </row>
    <row r="524" spans="1:24" x14ac:dyDescent="0.25">
      <c r="A524" s="37">
        <v>380</v>
      </c>
      <c r="B524" s="42" t="s">
        <v>37</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381</v>
      </c>
      <c r="B525" s="42" t="s">
        <v>75</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6" spans="1:24" x14ac:dyDescent="0.25">
      <c r="A526" s="37">
        <v>382</v>
      </c>
      <c r="B526" s="42" t="s">
        <v>76</v>
      </c>
      <c r="C526" s="24">
        <v>0</v>
      </c>
      <c r="D526" s="24">
        <v>0</v>
      </c>
      <c r="E526" s="24">
        <v>0</v>
      </c>
      <c r="F526" s="24">
        <v>0</v>
      </c>
      <c r="G526" s="24">
        <v>0</v>
      </c>
      <c r="H526" s="24">
        <v>0</v>
      </c>
      <c r="I526" s="24">
        <v>0</v>
      </c>
      <c r="J526" s="24">
        <v>0</v>
      </c>
      <c r="K526" s="24">
        <v>0</v>
      </c>
      <c r="L526" s="24">
        <v>0</v>
      </c>
      <c r="M526" s="24">
        <v>0</v>
      </c>
      <c r="N526" s="24">
        <v>0</v>
      </c>
      <c r="O526" s="24">
        <v>0</v>
      </c>
      <c r="P526" s="24">
        <v>0</v>
      </c>
      <c r="Q526" s="24">
        <v>0</v>
      </c>
      <c r="R526" s="24">
        <v>0</v>
      </c>
      <c r="S526" s="24">
        <v>0</v>
      </c>
      <c r="T526" s="24">
        <v>0</v>
      </c>
      <c r="U526" s="24">
        <v>0</v>
      </c>
      <c r="V526" s="24">
        <v>0</v>
      </c>
      <c r="W526" s="24">
        <v>0</v>
      </c>
      <c r="X526" s="24"/>
    </row>
    <row r="527" spans="1:24" x14ac:dyDescent="0.25">
      <c r="A527" s="37">
        <v>383</v>
      </c>
      <c r="B527" s="42" t="s">
        <v>40</v>
      </c>
      <c r="C527" s="24">
        <v>0</v>
      </c>
      <c r="D527" s="24">
        <v>0</v>
      </c>
      <c r="E527" s="24">
        <v>0</v>
      </c>
      <c r="F527" s="24">
        <v>0</v>
      </c>
      <c r="G527" s="24">
        <v>0</v>
      </c>
      <c r="H527" s="24">
        <v>0</v>
      </c>
      <c r="I527" s="24">
        <v>0</v>
      </c>
      <c r="J527" s="24">
        <v>0</v>
      </c>
      <c r="K527" s="24">
        <v>0</v>
      </c>
      <c r="L527" s="24">
        <v>0</v>
      </c>
      <c r="M527" s="24">
        <v>0</v>
      </c>
      <c r="N527" s="24">
        <v>0</v>
      </c>
      <c r="O527" s="24">
        <v>0</v>
      </c>
      <c r="P527" s="24">
        <v>0</v>
      </c>
      <c r="Q527" s="24">
        <v>0</v>
      </c>
      <c r="R527" s="24">
        <v>0</v>
      </c>
      <c r="S527" s="24">
        <v>0</v>
      </c>
      <c r="T527" s="24">
        <v>0</v>
      </c>
      <c r="U527" s="24">
        <v>0</v>
      </c>
      <c r="V527" s="24">
        <v>0</v>
      </c>
      <c r="W527" s="24">
        <v>0</v>
      </c>
      <c r="X527" s="24"/>
    </row>
    <row r="529" spans="1:24" x14ac:dyDescent="0.25">
      <c r="A529" s="37">
        <v>1</v>
      </c>
      <c r="B529" s="42" t="s">
        <v>103</v>
      </c>
      <c r="C529" s="42" t="s">
        <v>103</v>
      </c>
      <c r="D529" s="42"/>
      <c r="E529" s="42"/>
      <c r="F529" s="42"/>
      <c r="G529" s="42"/>
      <c r="H529" s="42"/>
      <c r="I529" s="42"/>
      <c r="J529" s="42"/>
      <c r="K529" s="42"/>
      <c r="L529" s="42"/>
      <c r="M529" s="42"/>
      <c r="N529" s="42"/>
      <c r="O529" s="42"/>
      <c r="P529" s="42"/>
      <c r="Q529" s="42"/>
      <c r="R529" s="42"/>
      <c r="S529" s="42"/>
      <c r="T529" s="42"/>
      <c r="U529" s="42"/>
      <c r="V529" s="42"/>
      <c r="W529" s="42"/>
      <c r="X529" s="42"/>
    </row>
    <row r="530" spans="1:24" x14ac:dyDescent="0.25">
      <c r="A530" s="37">
        <v>283</v>
      </c>
      <c r="B530" s="42" t="s">
        <v>73</v>
      </c>
      <c r="C530" s="42">
        <v>2020</v>
      </c>
      <c r="D530" s="42">
        <v>2021</v>
      </c>
      <c r="E530" s="42">
        <v>2022</v>
      </c>
      <c r="F530" s="42">
        <v>2023</v>
      </c>
      <c r="G530" s="42">
        <v>2024</v>
      </c>
      <c r="H530" s="42">
        <v>2025</v>
      </c>
      <c r="I530" s="42">
        <v>2026</v>
      </c>
      <c r="J530" s="42">
        <v>2027</v>
      </c>
      <c r="K530" s="42">
        <v>2028</v>
      </c>
      <c r="L530" s="42">
        <v>2029</v>
      </c>
      <c r="M530" s="42">
        <v>2030</v>
      </c>
      <c r="N530" s="42">
        <v>2031</v>
      </c>
      <c r="O530" s="42">
        <v>2032</v>
      </c>
      <c r="P530" s="42">
        <v>2033</v>
      </c>
      <c r="Q530" s="42">
        <v>2034</v>
      </c>
      <c r="R530" s="42">
        <v>2035</v>
      </c>
      <c r="S530" s="42">
        <v>2036</v>
      </c>
      <c r="T530" s="42">
        <v>2037</v>
      </c>
      <c r="U530" s="42">
        <v>2038</v>
      </c>
      <c r="V530" s="42">
        <v>2039</v>
      </c>
      <c r="W530" s="42">
        <v>2040</v>
      </c>
      <c r="X530" s="42"/>
    </row>
    <row r="531" spans="1:24" x14ac:dyDescent="0.25">
      <c r="A531" s="37">
        <v>285</v>
      </c>
      <c r="B531" s="42" t="s">
        <v>104</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287</v>
      </c>
      <c r="B532" s="42" t="s">
        <v>104</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289</v>
      </c>
      <c r="B533" s="42" t="s">
        <v>105</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299</v>
      </c>
      <c r="B534" s="42" t="s">
        <v>78</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A535" s="37">
        <v>301</v>
      </c>
      <c r="B535" s="42" t="s">
        <v>106</v>
      </c>
      <c r="C535" s="24">
        <v>0</v>
      </c>
      <c r="D535" s="24">
        <v>0</v>
      </c>
      <c r="E535" s="24">
        <v>0</v>
      </c>
      <c r="F535" s="24">
        <v>0</v>
      </c>
      <c r="G535" s="24">
        <v>0</v>
      </c>
      <c r="H535" s="24">
        <v>0</v>
      </c>
      <c r="I535" s="24">
        <v>0</v>
      </c>
      <c r="J535" s="24">
        <v>0</v>
      </c>
      <c r="K535" s="24">
        <v>0</v>
      </c>
      <c r="L535" s="24">
        <v>0</v>
      </c>
      <c r="M535" s="24">
        <v>0</v>
      </c>
      <c r="N535" s="24">
        <v>0</v>
      </c>
      <c r="O535" s="24">
        <v>0</v>
      </c>
      <c r="P535" s="24">
        <v>0</v>
      </c>
      <c r="Q535" s="24">
        <v>0</v>
      </c>
      <c r="R535" s="24">
        <v>0</v>
      </c>
      <c r="S535" s="24">
        <v>0</v>
      </c>
      <c r="T535" s="24">
        <v>0</v>
      </c>
      <c r="U535" s="24">
        <v>0</v>
      </c>
      <c r="V535" s="24">
        <v>0</v>
      </c>
      <c r="W535" s="24">
        <v>0</v>
      </c>
      <c r="X535" s="24"/>
    </row>
    <row r="536" spans="1:24" x14ac:dyDescent="0.25">
      <c r="A536" s="37">
        <v>303</v>
      </c>
      <c r="B536" s="42" t="s">
        <v>107</v>
      </c>
      <c r="C536" s="24">
        <v>0</v>
      </c>
      <c r="D536" s="24">
        <v>0</v>
      </c>
      <c r="E536" s="24">
        <v>0</v>
      </c>
      <c r="F536" s="24">
        <v>0</v>
      </c>
      <c r="G536" s="24">
        <v>0</v>
      </c>
      <c r="H536" s="24">
        <v>0</v>
      </c>
      <c r="I536" s="24">
        <v>0</v>
      </c>
      <c r="J536" s="24">
        <v>0</v>
      </c>
      <c r="K536" s="24">
        <v>0</v>
      </c>
      <c r="L536" s="24">
        <v>0</v>
      </c>
      <c r="M536" s="24">
        <v>0</v>
      </c>
      <c r="N536" s="24">
        <v>0</v>
      </c>
      <c r="O536" s="24">
        <v>0</v>
      </c>
      <c r="P536" s="24">
        <v>0</v>
      </c>
      <c r="Q536" s="24">
        <v>0</v>
      </c>
      <c r="R536" s="24">
        <v>0</v>
      </c>
      <c r="S536" s="24">
        <v>0</v>
      </c>
      <c r="T536" s="24">
        <v>0</v>
      </c>
      <c r="U536" s="24">
        <v>0</v>
      </c>
      <c r="V536" s="24">
        <v>0</v>
      </c>
      <c r="W536" s="24">
        <v>0</v>
      </c>
      <c r="X536" s="24"/>
    </row>
    <row r="537" spans="1:24" x14ac:dyDescent="0.25">
      <c r="B537" s="42"/>
      <c r="C537" s="26"/>
      <c r="D537" s="26"/>
      <c r="E537" s="26"/>
      <c r="F537" s="26"/>
      <c r="G537" s="26"/>
      <c r="H537" s="26"/>
      <c r="I537" s="26"/>
      <c r="J537" s="26"/>
      <c r="K537" s="26"/>
      <c r="L537" s="26"/>
      <c r="M537" s="26"/>
      <c r="N537" s="26"/>
      <c r="O537" s="26"/>
      <c r="P537" s="26"/>
      <c r="Q537" s="26"/>
      <c r="R537" s="26"/>
      <c r="S537" s="26"/>
      <c r="T537" s="26"/>
      <c r="U537" s="26"/>
      <c r="V537" s="26"/>
      <c r="W537" s="26"/>
      <c r="X537" s="26"/>
    </row>
    <row r="538" spans="1:24" x14ac:dyDescent="0.25">
      <c r="A538" s="37">
        <v>330</v>
      </c>
      <c r="B538" s="42" t="s">
        <v>82</v>
      </c>
      <c r="C538" s="36">
        <v>0</v>
      </c>
      <c r="D538" s="36">
        <v>0</v>
      </c>
      <c r="E538" s="36">
        <v>0</v>
      </c>
      <c r="F538" s="36">
        <v>0</v>
      </c>
      <c r="G538" s="36">
        <v>0</v>
      </c>
      <c r="H538" s="36">
        <v>0</v>
      </c>
      <c r="I538" s="36">
        <v>0</v>
      </c>
      <c r="J538" s="36">
        <v>0</v>
      </c>
      <c r="K538" s="36">
        <v>0</v>
      </c>
      <c r="L538" s="36">
        <v>0</v>
      </c>
      <c r="M538" s="36">
        <v>0</v>
      </c>
      <c r="N538" s="36">
        <v>0</v>
      </c>
      <c r="O538" s="36">
        <v>0</v>
      </c>
      <c r="P538" s="36">
        <v>0</v>
      </c>
      <c r="Q538" s="36">
        <v>0</v>
      </c>
      <c r="R538" s="36">
        <v>0</v>
      </c>
      <c r="S538" s="36">
        <v>0</v>
      </c>
      <c r="T538" s="36">
        <v>0</v>
      </c>
      <c r="U538" s="36">
        <v>0</v>
      </c>
      <c r="V538" s="36">
        <v>0</v>
      </c>
      <c r="W538" s="36">
        <v>0</v>
      </c>
      <c r="X538" s="36"/>
    </row>
    <row r="539" spans="1:24" x14ac:dyDescent="0.25">
      <c r="A539" s="37">
        <v>331</v>
      </c>
      <c r="B539" s="42" t="s">
        <v>83</v>
      </c>
      <c r="C539" s="28">
        <v>0</v>
      </c>
      <c r="D539" s="28">
        <v>0</v>
      </c>
      <c r="E539" s="28">
        <v>0</v>
      </c>
      <c r="F539" s="28">
        <v>0</v>
      </c>
      <c r="G539" s="28">
        <v>0</v>
      </c>
      <c r="H539" s="28">
        <v>0</v>
      </c>
      <c r="I539" s="28">
        <v>0</v>
      </c>
      <c r="J539" s="28">
        <v>0</v>
      </c>
      <c r="K539" s="28">
        <v>0</v>
      </c>
      <c r="L539" s="28">
        <v>0</v>
      </c>
      <c r="M539" s="28">
        <v>0</v>
      </c>
      <c r="N539" s="28">
        <v>0</v>
      </c>
      <c r="O539" s="28">
        <v>0</v>
      </c>
      <c r="P539" s="28">
        <v>0</v>
      </c>
      <c r="Q539" s="28">
        <v>0</v>
      </c>
      <c r="R539" s="28">
        <v>0</v>
      </c>
      <c r="S539" s="28">
        <v>0</v>
      </c>
      <c r="T539" s="28">
        <v>0</v>
      </c>
      <c r="U539" s="28">
        <v>0</v>
      </c>
      <c r="V539" s="28">
        <v>0</v>
      </c>
      <c r="W539" s="28">
        <v>0</v>
      </c>
      <c r="X539" s="28"/>
    </row>
    <row r="540" spans="1:24" x14ac:dyDescent="0.25">
      <c r="A540" s="37">
        <v>332</v>
      </c>
      <c r="B540" s="42" t="s">
        <v>84</v>
      </c>
      <c r="C540" s="28">
        <v>0</v>
      </c>
      <c r="D540" s="28">
        <v>0</v>
      </c>
      <c r="E540" s="28">
        <v>0</v>
      </c>
      <c r="F540" s="28">
        <v>0</v>
      </c>
      <c r="G540" s="28">
        <v>0</v>
      </c>
      <c r="H540" s="28">
        <v>0</v>
      </c>
      <c r="I540" s="28">
        <v>0</v>
      </c>
      <c r="J540" s="28">
        <v>0</v>
      </c>
      <c r="K540" s="28">
        <v>0</v>
      </c>
      <c r="L540" s="28">
        <v>0</v>
      </c>
      <c r="M540" s="28">
        <v>0</v>
      </c>
      <c r="N540" s="28">
        <v>0</v>
      </c>
      <c r="O540" s="28">
        <v>0</v>
      </c>
      <c r="P540" s="28">
        <v>0</v>
      </c>
      <c r="Q540" s="28">
        <v>0</v>
      </c>
      <c r="R540" s="28">
        <v>0</v>
      </c>
      <c r="S540" s="28">
        <v>0</v>
      </c>
      <c r="T540" s="28">
        <v>0</v>
      </c>
      <c r="U540" s="28">
        <v>0</v>
      </c>
      <c r="V540" s="28">
        <v>0</v>
      </c>
      <c r="W540" s="28">
        <v>0</v>
      </c>
      <c r="X540" s="28"/>
    </row>
    <row r="541" spans="1:24" x14ac:dyDescent="0.25">
      <c r="A541" s="37">
        <v>336</v>
      </c>
      <c r="B541" s="42" t="s">
        <v>85</v>
      </c>
      <c r="C541" s="28">
        <v>1</v>
      </c>
      <c r="D541" s="28">
        <v>1</v>
      </c>
      <c r="E541" s="28">
        <v>1</v>
      </c>
      <c r="F541" s="28">
        <v>1</v>
      </c>
      <c r="G541" s="28">
        <v>1</v>
      </c>
      <c r="H541" s="28">
        <v>1</v>
      </c>
      <c r="I541" s="28">
        <v>1</v>
      </c>
      <c r="J541" s="28">
        <v>1</v>
      </c>
      <c r="K541" s="28">
        <v>1</v>
      </c>
      <c r="L541" s="28">
        <v>1</v>
      </c>
      <c r="M541" s="28">
        <v>1</v>
      </c>
      <c r="N541" s="28">
        <v>1</v>
      </c>
      <c r="O541" s="28">
        <v>1</v>
      </c>
      <c r="P541" s="28">
        <v>1</v>
      </c>
      <c r="Q541" s="28">
        <v>1</v>
      </c>
      <c r="R541" s="28">
        <v>1</v>
      </c>
      <c r="S541" s="28">
        <v>1</v>
      </c>
      <c r="T541" s="28">
        <v>1</v>
      </c>
      <c r="U541" s="28">
        <v>1</v>
      </c>
      <c r="V541" s="28">
        <v>1</v>
      </c>
      <c r="W541" s="28">
        <v>1</v>
      </c>
      <c r="X541" s="28"/>
    </row>
    <row r="542" spans="1:24" x14ac:dyDescent="0.25">
      <c r="B542" s="42"/>
      <c r="C542" s="26"/>
      <c r="D542" s="26"/>
      <c r="E542" s="26"/>
      <c r="F542" s="26"/>
      <c r="G542" s="26"/>
      <c r="H542" s="26"/>
      <c r="I542" s="26"/>
      <c r="J542" s="26"/>
      <c r="K542" s="26"/>
      <c r="L542" s="26"/>
      <c r="M542" s="26"/>
      <c r="N542" s="26"/>
      <c r="O542" s="26"/>
      <c r="P542" s="26"/>
      <c r="Q542" s="26"/>
      <c r="R542" s="26"/>
      <c r="S542" s="26"/>
      <c r="T542" s="26"/>
      <c r="U542" s="26"/>
      <c r="V542" s="26"/>
      <c r="W542" s="26"/>
      <c r="X542" s="26"/>
    </row>
    <row r="543" spans="1:24" x14ac:dyDescent="0.25">
      <c r="A543" s="37">
        <v>339</v>
      </c>
      <c r="B543" s="42" t="s">
        <v>86</v>
      </c>
      <c r="C543" s="24">
        <v>0</v>
      </c>
      <c r="D543" s="24">
        <v>0</v>
      </c>
      <c r="E543" s="24">
        <v>0</v>
      </c>
      <c r="F543" s="24">
        <v>0</v>
      </c>
      <c r="G543" s="24">
        <v>0</v>
      </c>
      <c r="H543" s="24">
        <v>0</v>
      </c>
      <c r="I543" s="24">
        <v>0</v>
      </c>
      <c r="J543" s="24">
        <v>0</v>
      </c>
      <c r="K543" s="24">
        <v>0</v>
      </c>
      <c r="L543" s="24">
        <v>0</v>
      </c>
      <c r="M543" s="24">
        <v>0</v>
      </c>
      <c r="N543" s="24">
        <v>0</v>
      </c>
      <c r="O543" s="24">
        <v>0</v>
      </c>
      <c r="P543" s="24">
        <v>0</v>
      </c>
      <c r="Q543" s="24">
        <v>0</v>
      </c>
      <c r="R543" s="24">
        <v>0</v>
      </c>
      <c r="S543" s="24">
        <v>0</v>
      </c>
      <c r="T543" s="24">
        <v>0</v>
      </c>
      <c r="U543" s="24">
        <v>0</v>
      </c>
      <c r="V543" s="24">
        <v>0</v>
      </c>
      <c r="W543" s="24">
        <v>0</v>
      </c>
      <c r="X543" s="24"/>
    </row>
    <row r="544" spans="1:24" x14ac:dyDescent="0.25">
      <c r="A544" s="37">
        <v>340</v>
      </c>
      <c r="B544" s="42" t="s">
        <v>87</v>
      </c>
      <c r="C544" s="24">
        <v>0</v>
      </c>
      <c r="D544" s="24">
        <v>0</v>
      </c>
      <c r="E544" s="24">
        <v>0</v>
      </c>
      <c r="F544" s="24">
        <v>0</v>
      </c>
      <c r="G544" s="24">
        <v>0</v>
      </c>
      <c r="H544" s="24">
        <v>0</v>
      </c>
      <c r="I544" s="24">
        <v>0</v>
      </c>
      <c r="J544" s="24">
        <v>0</v>
      </c>
      <c r="K544" s="24">
        <v>0</v>
      </c>
      <c r="L544" s="24">
        <v>0</v>
      </c>
      <c r="M544" s="24">
        <v>0</v>
      </c>
      <c r="N544" s="24">
        <v>0</v>
      </c>
      <c r="O544" s="24">
        <v>0</v>
      </c>
      <c r="P544" s="24">
        <v>0</v>
      </c>
      <c r="Q544" s="24">
        <v>0</v>
      </c>
      <c r="R544" s="24">
        <v>0</v>
      </c>
      <c r="S544" s="24">
        <v>0</v>
      </c>
      <c r="T544" s="24">
        <v>0</v>
      </c>
      <c r="U544" s="24">
        <v>0</v>
      </c>
      <c r="V544" s="24">
        <v>0</v>
      </c>
      <c r="W544" s="24">
        <v>0</v>
      </c>
      <c r="X544" s="24"/>
    </row>
    <row r="545" spans="1:24" x14ac:dyDescent="0.25">
      <c r="B545" s="42"/>
      <c r="C545" s="26"/>
      <c r="D545" s="26"/>
      <c r="E545" s="26"/>
      <c r="F545" s="26"/>
      <c r="G545" s="26"/>
      <c r="H545" s="26"/>
      <c r="I545" s="26"/>
      <c r="J545" s="26"/>
      <c r="K545" s="26"/>
      <c r="L545" s="26"/>
      <c r="M545" s="26"/>
      <c r="N545" s="26"/>
      <c r="O545" s="26"/>
      <c r="P545" s="26"/>
      <c r="Q545" s="26"/>
      <c r="R545" s="26"/>
      <c r="S545" s="26"/>
      <c r="T545" s="26"/>
      <c r="U545" s="26"/>
      <c r="V545" s="26"/>
      <c r="W545" s="26"/>
      <c r="X545" s="26"/>
    </row>
    <row r="546" spans="1:24" x14ac:dyDescent="0.25">
      <c r="A546" s="37">
        <v>366</v>
      </c>
      <c r="B546" s="42" t="s">
        <v>88</v>
      </c>
      <c r="C546" s="36">
        <v>0</v>
      </c>
      <c r="D546" s="36">
        <v>0</v>
      </c>
      <c r="E546" s="36">
        <v>0</v>
      </c>
      <c r="F546" s="36">
        <v>0</v>
      </c>
      <c r="G546" s="36">
        <v>0</v>
      </c>
      <c r="H546" s="36">
        <v>0</v>
      </c>
      <c r="I546" s="36">
        <v>0</v>
      </c>
      <c r="J546" s="36">
        <v>0</v>
      </c>
      <c r="K546" s="36">
        <v>0</v>
      </c>
      <c r="L546" s="36">
        <v>0</v>
      </c>
      <c r="M546" s="36">
        <v>0</v>
      </c>
      <c r="N546" s="36">
        <v>0</v>
      </c>
      <c r="O546" s="36">
        <v>0</v>
      </c>
      <c r="P546" s="36">
        <v>0</v>
      </c>
      <c r="Q546" s="36">
        <v>0</v>
      </c>
      <c r="R546" s="36">
        <v>0</v>
      </c>
      <c r="S546" s="36">
        <v>0</v>
      </c>
      <c r="T546" s="36">
        <v>0</v>
      </c>
      <c r="U546" s="36">
        <v>0</v>
      </c>
      <c r="V546" s="36">
        <v>0</v>
      </c>
      <c r="W546" s="36">
        <v>0</v>
      </c>
      <c r="X546" s="36"/>
    </row>
    <row r="547" spans="1:24" x14ac:dyDescent="0.25">
      <c r="A547" s="37">
        <v>368</v>
      </c>
      <c r="B547" s="42" t="s">
        <v>89</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A548" s="37">
        <v>369</v>
      </c>
      <c r="B548" s="42" t="s">
        <v>90</v>
      </c>
      <c r="C548" s="28">
        <v>0</v>
      </c>
      <c r="D548" s="28">
        <v>0</v>
      </c>
      <c r="E548" s="28">
        <v>0</v>
      </c>
      <c r="F548" s="28">
        <v>0</v>
      </c>
      <c r="G548" s="28">
        <v>0</v>
      </c>
      <c r="H548" s="28">
        <v>0</v>
      </c>
      <c r="I548" s="28">
        <v>0</v>
      </c>
      <c r="J548" s="28">
        <v>0</v>
      </c>
      <c r="K548" s="28">
        <v>0</v>
      </c>
      <c r="L548" s="28">
        <v>0</v>
      </c>
      <c r="M548" s="28">
        <v>0</v>
      </c>
      <c r="N548" s="28">
        <v>0</v>
      </c>
      <c r="O548" s="28">
        <v>0</v>
      </c>
      <c r="P548" s="28">
        <v>0</v>
      </c>
      <c r="Q548" s="28">
        <v>0</v>
      </c>
      <c r="R548" s="28">
        <v>0</v>
      </c>
      <c r="S548" s="28">
        <v>0</v>
      </c>
      <c r="T548" s="28">
        <v>0</v>
      </c>
      <c r="U548" s="28">
        <v>0</v>
      </c>
      <c r="V548" s="28">
        <v>0</v>
      </c>
      <c r="W548" s="28">
        <v>0</v>
      </c>
      <c r="X548" s="28"/>
    </row>
    <row r="549" spans="1:24" x14ac:dyDescent="0.25">
      <c r="A549" s="37">
        <v>370</v>
      </c>
      <c r="B549" s="42" t="s">
        <v>91</v>
      </c>
      <c r="C549" s="28">
        <v>0</v>
      </c>
      <c r="D549" s="28">
        <v>0</v>
      </c>
      <c r="E549" s="28">
        <v>0</v>
      </c>
      <c r="F549" s="28">
        <v>0</v>
      </c>
      <c r="G549" s="28">
        <v>0</v>
      </c>
      <c r="H549" s="28">
        <v>0</v>
      </c>
      <c r="I549" s="28">
        <v>0</v>
      </c>
      <c r="J549" s="28">
        <v>0</v>
      </c>
      <c r="K549" s="28">
        <v>0</v>
      </c>
      <c r="L549" s="28">
        <v>0</v>
      </c>
      <c r="M549" s="28">
        <v>0</v>
      </c>
      <c r="N549" s="28">
        <v>0</v>
      </c>
      <c r="O549" s="28">
        <v>0</v>
      </c>
      <c r="P549" s="28">
        <v>0</v>
      </c>
      <c r="Q549" s="28">
        <v>0</v>
      </c>
      <c r="R549" s="28">
        <v>0</v>
      </c>
      <c r="S549" s="28">
        <v>0</v>
      </c>
      <c r="T549" s="28">
        <v>0</v>
      </c>
      <c r="U549" s="28">
        <v>0</v>
      </c>
      <c r="V549" s="28">
        <v>0</v>
      </c>
      <c r="W549" s="28">
        <v>0</v>
      </c>
      <c r="X549" s="28"/>
    </row>
    <row r="550" spans="1:24" x14ac:dyDescent="0.25">
      <c r="B550" s="42"/>
      <c r="C550" s="26"/>
      <c r="D550" s="26"/>
      <c r="E550" s="26"/>
      <c r="F550" s="26"/>
      <c r="G550" s="26"/>
      <c r="H550" s="26"/>
      <c r="I550" s="26"/>
      <c r="J550" s="26"/>
      <c r="K550" s="26"/>
      <c r="L550" s="26"/>
      <c r="M550" s="26"/>
      <c r="N550" s="26"/>
      <c r="O550" s="26"/>
      <c r="P550" s="26"/>
      <c r="Q550" s="26"/>
      <c r="R550" s="26"/>
      <c r="S550" s="26"/>
      <c r="T550" s="26"/>
      <c r="U550" s="26"/>
      <c r="V550" s="26"/>
      <c r="W550" s="26"/>
      <c r="X550" s="26"/>
    </row>
    <row r="551" spans="1:24" x14ac:dyDescent="0.25">
      <c r="A551" s="37">
        <v>380</v>
      </c>
      <c r="B551" s="42" t="s">
        <v>37</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381</v>
      </c>
      <c r="B552" s="42" t="s">
        <v>75</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3" spans="1:24" x14ac:dyDescent="0.25">
      <c r="A553" s="37">
        <v>382</v>
      </c>
      <c r="B553" s="42" t="s">
        <v>76</v>
      </c>
      <c r="C553" s="24">
        <v>0</v>
      </c>
      <c r="D553" s="24">
        <v>0</v>
      </c>
      <c r="E553" s="24">
        <v>0</v>
      </c>
      <c r="F553" s="24">
        <v>0</v>
      </c>
      <c r="G553" s="24">
        <v>0</v>
      </c>
      <c r="H553" s="24">
        <v>0</v>
      </c>
      <c r="I553" s="24">
        <v>0</v>
      </c>
      <c r="J553" s="24">
        <v>0</v>
      </c>
      <c r="K553" s="24">
        <v>0</v>
      </c>
      <c r="L553" s="24">
        <v>0</v>
      </c>
      <c r="M553" s="24">
        <v>0</v>
      </c>
      <c r="N553" s="24">
        <v>0</v>
      </c>
      <c r="O553" s="24">
        <v>0</v>
      </c>
      <c r="P553" s="24">
        <v>0</v>
      </c>
      <c r="Q553" s="24">
        <v>0</v>
      </c>
      <c r="R553" s="24">
        <v>0</v>
      </c>
      <c r="S553" s="24">
        <v>0</v>
      </c>
      <c r="T553" s="24">
        <v>0</v>
      </c>
      <c r="U553" s="24">
        <v>0</v>
      </c>
      <c r="V553" s="24">
        <v>0</v>
      </c>
      <c r="W553" s="24">
        <v>0</v>
      </c>
      <c r="X553" s="24"/>
    </row>
    <row r="554" spans="1:24" x14ac:dyDescent="0.25">
      <c r="A554" s="37">
        <v>383</v>
      </c>
      <c r="B554" s="42" t="s">
        <v>40</v>
      </c>
      <c r="C554" s="24">
        <v>0</v>
      </c>
      <c r="D554" s="24">
        <v>0</v>
      </c>
      <c r="E554" s="24">
        <v>0</v>
      </c>
      <c r="F554" s="24">
        <v>0</v>
      </c>
      <c r="G554" s="24">
        <v>0</v>
      </c>
      <c r="H554" s="24">
        <v>0</v>
      </c>
      <c r="I554" s="24">
        <v>0</v>
      </c>
      <c r="J554" s="24">
        <v>0</v>
      </c>
      <c r="K554" s="24">
        <v>0</v>
      </c>
      <c r="L554" s="24">
        <v>0</v>
      </c>
      <c r="M554" s="24">
        <v>0</v>
      </c>
      <c r="N554" s="24">
        <v>0</v>
      </c>
      <c r="O554" s="24">
        <v>0</v>
      </c>
      <c r="P554" s="24">
        <v>0</v>
      </c>
      <c r="Q554" s="24">
        <v>0</v>
      </c>
      <c r="R554" s="24">
        <v>0</v>
      </c>
      <c r="S554" s="24">
        <v>0</v>
      </c>
      <c r="T554" s="24">
        <v>0</v>
      </c>
      <c r="U554" s="24">
        <v>0</v>
      </c>
      <c r="V554" s="24">
        <v>0</v>
      </c>
      <c r="W554" s="24">
        <v>0</v>
      </c>
      <c r="X554" s="24"/>
    </row>
    <row r="556" spans="1:24" x14ac:dyDescent="0.25">
      <c r="A556" s="37">
        <v>1</v>
      </c>
      <c r="B556" s="42" t="s">
        <v>103</v>
      </c>
      <c r="C556" s="42" t="s">
        <v>103</v>
      </c>
      <c r="D556" s="42"/>
      <c r="E556" s="42"/>
      <c r="F556" s="42"/>
      <c r="G556" s="42"/>
      <c r="H556" s="42"/>
      <c r="I556" s="42"/>
      <c r="J556" s="42"/>
      <c r="K556" s="42"/>
      <c r="L556" s="42"/>
      <c r="M556" s="42"/>
      <c r="N556" s="42"/>
      <c r="O556" s="42"/>
      <c r="P556" s="42"/>
      <c r="Q556" s="42"/>
      <c r="R556" s="42"/>
      <c r="S556" s="42"/>
      <c r="T556" s="42"/>
      <c r="U556" s="42"/>
      <c r="V556" s="42"/>
      <c r="W556" s="42"/>
      <c r="X556" s="42"/>
    </row>
    <row r="557" spans="1:24" x14ac:dyDescent="0.25">
      <c r="A557" s="37">
        <v>283</v>
      </c>
      <c r="B557" s="42" t="s">
        <v>73</v>
      </c>
      <c r="C557" s="42">
        <v>2020</v>
      </c>
      <c r="D557" s="42">
        <v>2021</v>
      </c>
      <c r="E557" s="42">
        <v>2022</v>
      </c>
      <c r="F557" s="42">
        <v>2023</v>
      </c>
      <c r="G557" s="42">
        <v>2024</v>
      </c>
      <c r="H557" s="42">
        <v>2025</v>
      </c>
      <c r="I557" s="42">
        <v>2026</v>
      </c>
      <c r="J557" s="42">
        <v>2027</v>
      </c>
      <c r="K557" s="42">
        <v>2028</v>
      </c>
      <c r="L557" s="42">
        <v>2029</v>
      </c>
      <c r="M557" s="42">
        <v>2030</v>
      </c>
      <c r="N557" s="42">
        <v>2031</v>
      </c>
      <c r="O557" s="42">
        <v>2032</v>
      </c>
      <c r="P557" s="42">
        <v>2033</v>
      </c>
      <c r="Q557" s="42">
        <v>2034</v>
      </c>
      <c r="R557" s="42">
        <v>2035</v>
      </c>
      <c r="S557" s="42">
        <v>2036</v>
      </c>
      <c r="T557" s="42">
        <v>2037</v>
      </c>
      <c r="U557" s="42">
        <v>2038</v>
      </c>
      <c r="V557" s="42">
        <v>2039</v>
      </c>
      <c r="W557" s="42">
        <v>2040</v>
      </c>
      <c r="X557" s="42"/>
    </row>
    <row r="558" spans="1:24" x14ac:dyDescent="0.25">
      <c r="A558" s="37">
        <v>285</v>
      </c>
      <c r="B558" s="42" t="s">
        <v>104</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287</v>
      </c>
      <c r="B559" s="42" t="s">
        <v>104</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289</v>
      </c>
      <c r="B560" s="42" t="s">
        <v>105</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299</v>
      </c>
      <c r="B561" s="42" t="s">
        <v>78</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A562" s="37">
        <v>301</v>
      </c>
      <c r="B562" s="42" t="s">
        <v>106</v>
      </c>
      <c r="C562" s="24">
        <v>0</v>
      </c>
      <c r="D562" s="24">
        <v>0</v>
      </c>
      <c r="E562" s="24">
        <v>0</v>
      </c>
      <c r="F562" s="24">
        <v>0</v>
      </c>
      <c r="G562" s="24">
        <v>0</v>
      </c>
      <c r="H562" s="24">
        <v>0</v>
      </c>
      <c r="I562" s="24">
        <v>0</v>
      </c>
      <c r="J562" s="24">
        <v>0</v>
      </c>
      <c r="K562" s="24">
        <v>0</v>
      </c>
      <c r="L562" s="24">
        <v>0</v>
      </c>
      <c r="M562" s="24">
        <v>0</v>
      </c>
      <c r="N562" s="24">
        <v>0</v>
      </c>
      <c r="O562" s="24">
        <v>0</v>
      </c>
      <c r="P562" s="24">
        <v>0</v>
      </c>
      <c r="Q562" s="24">
        <v>0</v>
      </c>
      <c r="R562" s="24">
        <v>0</v>
      </c>
      <c r="S562" s="24">
        <v>0</v>
      </c>
      <c r="T562" s="24">
        <v>0</v>
      </c>
      <c r="U562" s="24">
        <v>0</v>
      </c>
      <c r="V562" s="24">
        <v>0</v>
      </c>
      <c r="W562" s="24">
        <v>0</v>
      </c>
      <c r="X562" s="24"/>
    </row>
    <row r="563" spans="1:24" x14ac:dyDescent="0.25">
      <c r="A563" s="37">
        <v>303</v>
      </c>
      <c r="B563" s="42" t="s">
        <v>107</v>
      </c>
      <c r="C563" s="24">
        <v>0</v>
      </c>
      <c r="D563" s="24">
        <v>0</v>
      </c>
      <c r="E563" s="24">
        <v>0</v>
      </c>
      <c r="F563" s="24">
        <v>0</v>
      </c>
      <c r="G563" s="24">
        <v>0</v>
      </c>
      <c r="H563" s="24">
        <v>0</v>
      </c>
      <c r="I563" s="24">
        <v>0</v>
      </c>
      <c r="J563" s="24">
        <v>0</v>
      </c>
      <c r="K563" s="24">
        <v>0</v>
      </c>
      <c r="L563" s="24">
        <v>0</v>
      </c>
      <c r="M563" s="24">
        <v>0</v>
      </c>
      <c r="N563" s="24">
        <v>0</v>
      </c>
      <c r="O563" s="24">
        <v>0</v>
      </c>
      <c r="P563" s="24">
        <v>0</v>
      </c>
      <c r="Q563" s="24">
        <v>0</v>
      </c>
      <c r="R563" s="24">
        <v>0</v>
      </c>
      <c r="S563" s="24">
        <v>0</v>
      </c>
      <c r="T563" s="24">
        <v>0</v>
      </c>
      <c r="U563" s="24">
        <v>0</v>
      </c>
      <c r="V563" s="24">
        <v>0</v>
      </c>
      <c r="W563" s="24">
        <v>0</v>
      </c>
      <c r="X563" s="24"/>
    </row>
    <row r="564" spans="1:24" x14ac:dyDescent="0.25">
      <c r="B564" s="42"/>
      <c r="C564" s="26"/>
      <c r="D564" s="26"/>
      <c r="E564" s="26"/>
      <c r="F564" s="26"/>
      <c r="G564" s="26"/>
      <c r="H564" s="26"/>
      <c r="I564" s="26"/>
      <c r="J564" s="26"/>
      <c r="K564" s="26"/>
      <c r="L564" s="26"/>
      <c r="M564" s="26"/>
      <c r="N564" s="26"/>
      <c r="O564" s="26"/>
      <c r="P564" s="26"/>
      <c r="Q564" s="26"/>
      <c r="R564" s="26"/>
      <c r="S564" s="26"/>
      <c r="T564" s="26"/>
      <c r="U564" s="26"/>
      <c r="V564" s="26"/>
      <c r="W564" s="26"/>
      <c r="X564" s="26"/>
    </row>
    <row r="565" spans="1:24" x14ac:dyDescent="0.25">
      <c r="A565" s="37">
        <v>330</v>
      </c>
      <c r="B565" s="42" t="s">
        <v>82</v>
      </c>
      <c r="C565" s="36">
        <v>0</v>
      </c>
      <c r="D565" s="36">
        <v>0</v>
      </c>
      <c r="E565" s="36">
        <v>0</v>
      </c>
      <c r="F565" s="36">
        <v>0</v>
      </c>
      <c r="G565" s="36">
        <v>0</v>
      </c>
      <c r="H565" s="36">
        <v>0</v>
      </c>
      <c r="I565" s="36">
        <v>0</v>
      </c>
      <c r="J565" s="36">
        <v>0</v>
      </c>
      <c r="K565" s="36">
        <v>0</v>
      </c>
      <c r="L565" s="36">
        <v>0</v>
      </c>
      <c r="M565" s="36">
        <v>0</v>
      </c>
      <c r="N565" s="36">
        <v>0</v>
      </c>
      <c r="O565" s="36">
        <v>0</v>
      </c>
      <c r="P565" s="36">
        <v>0</v>
      </c>
      <c r="Q565" s="36">
        <v>0</v>
      </c>
      <c r="R565" s="36">
        <v>0</v>
      </c>
      <c r="S565" s="36">
        <v>0</v>
      </c>
      <c r="T565" s="36">
        <v>0</v>
      </c>
      <c r="U565" s="36">
        <v>0</v>
      </c>
      <c r="V565" s="36">
        <v>0</v>
      </c>
      <c r="W565" s="36">
        <v>0</v>
      </c>
      <c r="X565" s="36"/>
    </row>
    <row r="566" spans="1:24" x14ac:dyDescent="0.25">
      <c r="A566" s="37">
        <v>331</v>
      </c>
      <c r="B566" s="42" t="s">
        <v>83</v>
      </c>
      <c r="C566" s="28">
        <v>0</v>
      </c>
      <c r="D566" s="28">
        <v>0</v>
      </c>
      <c r="E566" s="28">
        <v>0</v>
      </c>
      <c r="F566" s="28">
        <v>0</v>
      </c>
      <c r="G566" s="28">
        <v>0</v>
      </c>
      <c r="H566" s="28">
        <v>0</v>
      </c>
      <c r="I566" s="28">
        <v>0</v>
      </c>
      <c r="J566" s="28">
        <v>0</v>
      </c>
      <c r="K566" s="28">
        <v>0</v>
      </c>
      <c r="L566" s="28">
        <v>0</v>
      </c>
      <c r="M566" s="28">
        <v>0</v>
      </c>
      <c r="N566" s="28">
        <v>0</v>
      </c>
      <c r="O566" s="28">
        <v>0</v>
      </c>
      <c r="P566" s="28">
        <v>0</v>
      </c>
      <c r="Q566" s="28">
        <v>0</v>
      </c>
      <c r="R566" s="28">
        <v>0</v>
      </c>
      <c r="S566" s="28">
        <v>0</v>
      </c>
      <c r="T566" s="28">
        <v>0</v>
      </c>
      <c r="U566" s="28">
        <v>0</v>
      </c>
      <c r="V566" s="28">
        <v>0</v>
      </c>
      <c r="W566" s="28">
        <v>0</v>
      </c>
      <c r="X566" s="28"/>
    </row>
    <row r="567" spans="1:24" x14ac:dyDescent="0.25">
      <c r="A567" s="37">
        <v>332</v>
      </c>
      <c r="B567" s="42" t="s">
        <v>84</v>
      </c>
      <c r="C567" s="28">
        <v>0</v>
      </c>
      <c r="D567" s="28">
        <v>0</v>
      </c>
      <c r="E567" s="28">
        <v>0</v>
      </c>
      <c r="F567" s="28">
        <v>0</v>
      </c>
      <c r="G567" s="28">
        <v>0</v>
      </c>
      <c r="H567" s="28">
        <v>0</v>
      </c>
      <c r="I567" s="28">
        <v>0</v>
      </c>
      <c r="J567" s="28">
        <v>0</v>
      </c>
      <c r="K567" s="28">
        <v>0</v>
      </c>
      <c r="L567" s="28">
        <v>0</v>
      </c>
      <c r="M567" s="28">
        <v>0</v>
      </c>
      <c r="N567" s="28">
        <v>0</v>
      </c>
      <c r="O567" s="28">
        <v>0</v>
      </c>
      <c r="P567" s="28">
        <v>0</v>
      </c>
      <c r="Q567" s="28">
        <v>0</v>
      </c>
      <c r="R567" s="28">
        <v>0</v>
      </c>
      <c r="S567" s="28">
        <v>0</v>
      </c>
      <c r="T567" s="28">
        <v>0</v>
      </c>
      <c r="U567" s="28">
        <v>0</v>
      </c>
      <c r="V567" s="28">
        <v>0</v>
      </c>
      <c r="W567" s="28">
        <v>0</v>
      </c>
      <c r="X567" s="28"/>
    </row>
    <row r="568" spans="1:24" x14ac:dyDescent="0.25">
      <c r="A568" s="37">
        <v>336</v>
      </c>
      <c r="B568" s="42" t="s">
        <v>85</v>
      </c>
      <c r="C568" s="28">
        <v>1</v>
      </c>
      <c r="D568" s="28">
        <v>1</v>
      </c>
      <c r="E568" s="28">
        <v>1</v>
      </c>
      <c r="F568" s="28">
        <v>1</v>
      </c>
      <c r="G568" s="28">
        <v>1</v>
      </c>
      <c r="H568" s="28">
        <v>1</v>
      </c>
      <c r="I568" s="28">
        <v>1</v>
      </c>
      <c r="J568" s="28">
        <v>1</v>
      </c>
      <c r="K568" s="28">
        <v>1</v>
      </c>
      <c r="L568" s="28">
        <v>1</v>
      </c>
      <c r="M568" s="28">
        <v>1</v>
      </c>
      <c r="N568" s="28">
        <v>1</v>
      </c>
      <c r="O568" s="28">
        <v>1</v>
      </c>
      <c r="P568" s="28">
        <v>1</v>
      </c>
      <c r="Q568" s="28">
        <v>1</v>
      </c>
      <c r="R568" s="28">
        <v>1</v>
      </c>
      <c r="S568" s="28">
        <v>1</v>
      </c>
      <c r="T568" s="28">
        <v>1</v>
      </c>
      <c r="U568" s="28">
        <v>1</v>
      </c>
      <c r="V568" s="28">
        <v>1</v>
      </c>
      <c r="W568" s="28">
        <v>1</v>
      </c>
      <c r="X568" s="28"/>
    </row>
    <row r="569" spans="1:24" x14ac:dyDescent="0.25">
      <c r="B569" s="42"/>
      <c r="C569" s="26"/>
      <c r="D569" s="26"/>
      <c r="E569" s="26"/>
      <c r="F569" s="26"/>
      <c r="G569" s="26"/>
      <c r="H569" s="26"/>
      <c r="I569" s="26"/>
      <c r="J569" s="26"/>
      <c r="K569" s="26"/>
      <c r="L569" s="26"/>
      <c r="M569" s="26"/>
      <c r="N569" s="26"/>
      <c r="O569" s="26"/>
      <c r="P569" s="26"/>
      <c r="Q569" s="26"/>
      <c r="R569" s="26"/>
      <c r="S569" s="26"/>
      <c r="T569" s="26"/>
      <c r="U569" s="26"/>
      <c r="V569" s="26"/>
      <c r="W569" s="26"/>
      <c r="X569" s="26"/>
    </row>
    <row r="570" spans="1:24" x14ac:dyDescent="0.25">
      <c r="A570" s="37">
        <v>339</v>
      </c>
      <c r="B570" s="42" t="s">
        <v>86</v>
      </c>
      <c r="C570" s="24">
        <v>0</v>
      </c>
      <c r="D570" s="24">
        <v>0</v>
      </c>
      <c r="E570" s="24">
        <v>0</v>
      </c>
      <c r="F570" s="24">
        <v>0</v>
      </c>
      <c r="G570" s="24">
        <v>0</v>
      </c>
      <c r="H570" s="24">
        <v>0</v>
      </c>
      <c r="I570" s="24">
        <v>0</v>
      </c>
      <c r="J570" s="24">
        <v>0</v>
      </c>
      <c r="K570" s="24">
        <v>0</v>
      </c>
      <c r="L570" s="24">
        <v>0</v>
      </c>
      <c r="M570" s="24">
        <v>0</v>
      </c>
      <c r="N570" s="24">
        <v>0</v>
      </c>
      <c r="O570" s="24">
        <v>0</v>
      </c>
      <c r="P570" s="24">
        <v>0</v>
      </c>
      <c r="Q570" s="24">
        <v>0</v>
      </c>
      <c r="R570" s="24">
        <v>0</v>
      </c>
      <c r="S570" s="24">
        <v>0</v>
      </c>
      <c r="T570" s="24">
        <v>0</v>
      </c>
      <c r="U570" s="24">
        <v>0</v>
      </c>
      <c r="V570" s="24">
        <v>0</v>
      </c>
      <c r="W570" s="24">
        <v>0</v>
      </c>
      <c r="X570" s="24"/>
    </row>
    <row r="571" spans="1:24" x14ac:dyDescent="0.25">
      <c r="A571" s="37">
        <v>340</v>
      </c>
      <c r="B571" s="42" t="s">
        <v>87</v>
      </c>
      <c r="C571" s="24">
        <v>0</v>
      </c>
      <c r="D571" s="24">
        <v>0</v>
      </c>
      <c r="E571" s="24">
        <v>0</v>
      </c>
      <c r="F571" s="24">
        <v>0</v>
      </c>
      <c r="G571" s="24">
        <v>0</v>
      </c>
      <c r="H571" s="24">
        <v>0</v>
      </c>
      <c r="I571" s="24">
        <v>0</v>
      </c>
      <c r="J571" s="24">
        <v>0</v>
      </c>
      <c r="K571" s="24">
        <v>0</v>
      </c>
      <c r="L571" s="24">
        <v>0</v>
      </c>
      <c r="M571" s="24">
        <v>0</v>
      </c>
      <c r="N571" s="24">
        <v>0</v>
      </c>
      <c r="O571" s="24">
        <v>0</v>
      </c>
      <c r="P571" s="24">
        <v>0</v>
      </c>
      <c r="Q571" s="24">
        <v>0</v>
      </c>
      <c r="R571" s="24">
        <v>0</v>
      </c>
      <c r="S571" s="24">
        <v>0</v>
      </c>
      <c r="T571" s="24">
        <v>0</v>
      </c>
      <c r="U571" s="24">
        <v>0</v>
      </c>
      <c r="V571" s="24">
        <v>0</v>
      </c>
      <c r="W571" s="24">
        <v>0</v>
      </c>
      <c r="X571" s="24"/>
    </row>
    <row r="572" spans="1:24" x14ac:dyDescent="0.25">
      <c r="B572" s="42"/>
      <c r="C572" s="26"/>
      <c r="D572" s="26"/>
      <c r="E572" s="26"/>
      <c r="F572" s="26"/>
      <c r="G572" s="26"/>
      <c r="H572" s="26"/>
      <c r="I572" s="26"/>
      <c r="J572" s="26"/>
      <c r="K572" s="26"/>
      <c r="L572" s="26"/>
      <c r="M572" s="26"/>
      <c r="N572" s="26"/>
      <c r="O572" s="26"/>
      <c r="P572" s="26"/>
      <c r="Q572" s="26"/>
      <c r="R572" s="26"/>
      <c r="S572" s="26"/>
      <c r="T572" s="26"/>
      <c r="U572" s="26"/>
      <c r="V572" s="26"/>
      <c r="W572" s="26"/>
      <c r="X572" s="26"/>
    </row>
    <row r="573" spans="1:24" x14ac:dyDescent="0.25">
      <c r="A573" s="37">
        <v>366</v>
      </c>
      <c r="B573" s="42" t="s">
        <v>88</v>
      </c>
      <c r="C573" s="36">
        <v>0</v>
      </c>
      <c r="D573" s="36">
        <v>0</v>
      </c>
      <c r="E573" s="36">
        <v>0</v>
      </c>
      <c r="F573" s="36">
        <v>0</v>
      </c>
      <c r="G573" s="36">
        <v>0</v>
      </c>
      <c r="H573" s="36">
        <v>0</v>
      </c>
      <c r="I573" s="36">
        <v>0</v>
      </c>
      <c r="J573" s="36">
        <v>0</v>
      </c>
      <c r="K573" s="36">
        <v>0</v>
      </c>
      <c r="L573" s="36">
        <v>0</v>
      </c>
      <c r="M573" s="36">
        <v>0</v>
      </c>
      <c r="N573" s="36">
        <v>0</v>
      </c>
      <c r="O573" s="36">
        <v>0</v>
      </c>
      <c r="P573" s="36">
        <v>0</v>
      </c>
      <c r="Q573" s="36">
        <v>0</v>
      </c>
      <c r="R573" s="36">
        <v>0</v>
      </c>
      <c r="S573" s="36">
        <v>0</v>
      </c>
      <c r="T573" s="36">
        <v>0</v>
      </c>
      <c r="U573" s="36">
        <v>0</v>
      </c>
      <c r="V573" s="36">
        <v>0</v>
      </c>
      <c r="W573" s="36">
        <v>0</v>
      </c>
      <c r="X573" s="36"/>
    </row>
    <row r="574" spans="1:24" x14ac:dyDescent="0.25">
      <c r="A574" s="37">
        <v>368</v>
      </c>
      <c r="B574" s="42" t="s">
        <v>89</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A575" s="37">
        <v>369</v>
      </c>
      <c r="B575" s="42" t="s">
        <v>90</v>
      </c>
      <c r="C575" s="28">
        <v>0</v>
      </c>
      <c r="D575" s="28">
        <v>0</v>
      </c>
      <c r="E575" s="28">
        <v>0</v>
      </c>
      <c r="F575" s="28">
        <v>0</v>
      </c>
      <c r="G575" s="28">
        <v>0</v>
      </c>
      <c r="H575" s="28">
        <v>0</v>
      </c>
      <c r="I575" s="28">
        <v>0</v>
      </c>
      <c r="J575" s="28">
        <v>0</v>
      </c>
      <c r="K575" s="28">
        <v>0</v>
      </c>
      <c r="L575" s="28">
        <v>0</v>
      </c>
      <c r="M575" s="28">
        <v>0</v>
      </c>
      <c r="N575" s="28">
        <v>0</v>
      </c>
      <c r="O575" s="28">
        <v>0</v>
      </c>
      <c r="P575" s="28">
        <v>0</v>
      </c>
      <c r="Q575" s="28">
        <v>0</v>
      </c>
      <c r="R575" s="28">
        <v>0</v>
      </c>
      <c r="S575" s="28">
        <v>0</v>
      </c>
      <c r="T575" s="28">
        <v>0</v>
      </c>
      <c r="U575" s="28">
        <v>0</v>
      </c>
      <c r="V575" s="28">
        <v>0</v>
      </c>
      <c r="W575" s="28">
        <v>0</v>
      </c>
      <c r="X575" s="28"/>
    </row>
    <row r="576" spans="1:24" x14ac:dyDescent="0.25">
      <c r="A576" s="37">
        <v>370</v>
      </c>
      <c r="B576" s="42" t="s">
        <v>91</v>
      </c>
      <c r="C576" s="28">
        <v>0</v>
      </c>
      <c r="D576" s="28">
        <v>0</v>
      </c>
      <c r="E576" s="28">
        <v>0</v>
      </c>
      <c r="F576" s="28">
        <v>0</v>
      </c>
      <c r="G576" s="28">
        <v>0</v>
      </c>
      <c r="H576" s="28">
        <v>0</v>
      </c>
      <c r="I576" s="28">
        <v>0</v>
      </c>
      <c r="J576" s="28">
        <v>0</v>
      </c>
      <c r="K576" s="28">
        <v>0</v>
      </c>
      <c r="L576" s="28">
        <v>0</v>
      </c>
      <c r="M576" s="28">
        <v>0</v>
      </c>
      <c r="N576" s="28">
        <v>0</v>
      </c>
      <c r="O576" s="28">
        <v>0</v>
      </c>
      <c r="P576" s="28">
        <v>0</v>
      </c>
      <c r="Q576" s="28">
        <v>0</v>
      </c>
      <c r="R576" s="28">
        <v>0</v>
      </c>
      <c r="S576" s="28">
        <v>0</v>
      </c>
      <c r="T576" s="28">
        <v>0</v>
      </c>
      <c r="U576" s="28">
        <v>0</v>
      </c>
      <c r="V576" s="28">
        <v>0</v>
      </c>
      <c r="W576" s="28">
        <v>0</v>
      </c>
      <c r="X576" s="28"/>
    </row>
    <row r="577" spans="1:24" x14ac:dyDescent="0.25">
      <c r="B577" s="42"/>
      <c r="C577" s="26"/>
      <c r="D577" s="26"/>
      <c r="E577" s="26"/>
      <c r="F577" s="26"/>
      <c r="G577" s="26"/>
      <c r="H577" s="26"/>
      <c r="I577" s="26"/>
      <c r="J577" s="26"/>
      <c r="K577" s="26"/>
      <c r="L577" s="26"/>
      <c r="M577" s="26"/>
      <c r="N577" s="26"/>
      <c r="O577" s="26"/>
      <c r="P577" s="26"/>
      <c r="Q577" s="26"/>
      <c r="R577" s="26"/>
      <c r="S577" s="26"/>
      <c r="T577" s="26"/>
      <c r="U577" s="26"/>
      <c r="V577" s="26"/>
      <c r="W577" s="26"/>
      <c r="X577" s="26"/>
    </row>
    <row r="578" spans="1:24" x14ac:dyDescent="0.25">
      <c r="A578" s="37">
        <v>380</v>
      </c>
      <c r="B578" s="42" t="s">
        <v>37</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381</v>
      </c>
      <c r="B579" s="42" t="s">
        <v>75</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0" spans="1:24" x14ac:dyDescent="0.25">
      <c r="A580" s="37">
        <v>382</v>
      </c>
      <c r="B580" s="42" t="s">
        <v>76</v>
      </c>
      <c r="C580" s="24">
        <v>0</v>
      </c>
      <c r="D580" s="24">
        <v>0</v>
      </c>
      <c r="E580" s="24">
        <v>0</v>
      </c>
      <c r="F580" s="24">
        <v>0</v>
      </c>
      <c r="G580" s="24">
        <v>0</v>
      </c>
      <c r="H580" s="24">
        <v>0</v>
      </c>
      <c r="I580" s="24">
        <v>0</v>
      </c>
      <c r="J580" s="24">
        <v>0</v>
      </c>
      <c r="K580" s="24">
        <v>0</v>
      </c>
      <c r="L580" s="24">
        <v>0</v>
      </c>
      <c r="M580" s="24">
        <v>0</v>
      </c>
      <c r="N580" s="24">
        <v>0</v>
      </c>
      <c r="O580" s="24">
        <v>0</v>
      </c>
      <c r="P580" s="24">
        <v>0</v>
      </c>
      <c r="Q580" s="24">
        <v>0</v>
      </c>
      <c r="R580" s="24">
        <v>0</v>
      </c>
      <c r="S580" s="24">
        <v>0</v>
      </c>
      <c r="T580" s="24">
        <v>0</v>
      </c>
      <c r="U580" s="24">
        <v>0</v>
      </c>
      <c r="V580" s="24">
        <v>0</v>
      </c>
      <c r="W580" s="24">
        <v>0</v>
      </c>
      <c r="X580" s="24"/>
    </row>
    <row r="581" spans="1:24" x14ac:dyDescent="0.25">
      <c r="A581" s="37">
        <v>383</v>
      </c>
      <c r="B581" s="42" t="s">
        <v>40</v>
      </c>
      <c r="C581" s="24">
        <v>0</v>
      </c>
      <c r="D581" s="24">
        <v>0</v>
      </c>
      <c r="E581" s="24">
        <v>0</v>
      </c>
      <c r="F581" s="24">
        <v>0</v>
      </c>
      <c r="G581" s="24">
        <v>0</v>
      </c>
      <c r="H581" s="24">
        <v>0</v>
      </c>
      <c r="I581" s="24">
        <v>0</v>
      </c>
      <c r="J581" s="24">
        <v>0</v>
      </c>
      <c r="K581" s="24">
        <v>0</v>
      </c>
      <c r="L581" s="24">
        <v>0</v>
      </c>
      <c r="M581" s="24">
        <v>0</v>
      </c>
      <c r="N581" s="24">
        <v>0</v>
      </c>
      <c r="O581" s="24">
        <v>0</v>
      </c>
      <c r="P581" s="24">
        <v>0</v>
      </c>
      <c r="Q581" s="24">
        <v>0</v>
      </c>
      <c r="R581" s="24">
        <v>0</v>
      </c>
      <c r="S581" s="24">
        <v>0</v>
      </c>
      <c r="T581" s="24">
        <v>0</v>
      </c>
      <c r="U581" s="24">
        <v>0</v>
      </c>
      <c r="V581" s="24">
        <v>0</v>
      </c>
      <c r="W581" s="24">
        <v>0</v>
      </c>
      <c r="X581" s="24"/>
    </row>
    <row r="583" spans="1:24" x14ac:dyDescent="0.25">
      <c r="A583" s="37">
        <v>1</v>
      </c>
      <c r="B583" s="42" t="s">
        <v>103</v>
      </c>
      <c r="C583" s="42" t="s">
        <v>103</v>
      </c>
      <c r="D583" s="42"/>
      <c r="E583" s="42"/>
      <c r="F583" s="42"/>
      <c r="G583" s="42"/>
      <c r="H583" s="42"/>
      <c r="I583" s="42"/>
      <c r="J583" s="42"/>
      <c r="K583" s="42"/>
      <c r="L583" s="42"/>
      <c r="M583" s="42"/>
      <c r="N583" s="42"/>
      <c r="O583" s="42"/>
      <c r="P583" s="42"/>
      <c r="Q583" s="42"/>
      <c r="R583" s="42"/>
      <c r="S583" s="42"/>
      <c r="T583" s="42"/>
      <c r="U583" s="42"/>
      <c r="V583" s="42"/>
      <c r="W583" s="42"/>
      <c r="X583" s="42"/>
    </row>
    <row r="584" spans="1:24" x14ac:dyDescent="0.25">
      <c r="A584" s="37">
        <v>283</v>
      </c>
      <c r="B584" s="42" t="s">
        <v>73</v>
      </c>
      <c r="C584" s="42">
        <v>2020</v>
      </c>
      <c r="D584" s="42">
        <v>2021</v>
      </c>
      <c r="E584" s="42">
        <v>2022</v>
      </c>
      <c r="F584" s="42">
        <v>2023</v>
      </c>
      <c r="G584" s="42">
        <v>2024</v>
      </c>
      <c r="H584" s="42">
        <v>2025</v>
      </c>
      <c r="I584" s="42">
        <v>2026</v>
      </c>
      <c r="J584" s="42">
        <v>2027</v>
      </c>
      <c r="K584" s="42">
        <v>2028</v>
      </c>
      <c r="L584" s="42">
        <v>2029</v>
      </c>
      <c r="M584" s="42">
        <v>2030</v>
      </c>
      <c r="N584" s="42">
        <v>2031</v>
      </c>
      <c r="O584" s="42">
        <v>2032</v>
      </c>
      <c r="P584" s="42">
        <v>2033</v>
      </c>
      <c r="Q584" s="42">
        <v>2034</v>
      </c>
      <c r="R584" s="42">
        <v>2035</v>
      </c>
      <c r="S584" s="42">
        <v>2036</v>
      </c>
      <c r="T584" s="42">
        <v>2037</v>
      </c>
      <c r="U584" s="42">
        <v>2038</v>
      </c>
      <c r="V584" s="42">
        <v>2039</v>
      </c>
      <c r="W584" s="42">
        <v>2040</v>
      </c>
      <c r="X584" s="42"/>
    </row>
    <row r="585" spans="1:24" x14ac:dyDescent="0.25">
      <c r="A585" s="37">
        <v>285</v>
      </c>
      <c r="B585" s="42" t="s">
        <v>104</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287</v>
      </c>
      <c r="B586" s="42" t="s">
        <v>104</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289</v>
      </c>
      <c r="B587" s="42" t="s">
        <v>105</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299</v>
      </c>
      <c r="B588" s="42" t="s">
        <v>78</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A589" s="37">
        <v>301</v>
      </c>
      <c r="B589" s="42" t="s">
        <v>106</v>
      </c>
      <c r="C589" s="24">
        <v>0</v>
      </c>
      <c r="D589" s="24">
        <v>0</v>
      </c>
      <c r="E589" s="24">
        <v>0</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row>
    <row r="590" spans="1:24" x14ac:dyDescent="0.25">
      <c r="A590" s="37">
        <v>303</v>
      </c>
      <c r="B590" s="42" t="s">
        <v>107</v>
      </c>
      <c r="C590" s="24">
        <v>0</v>
      </c>
      <c r="D590" s="24">
        <v>0</v>
      </c>
      <c r="E590" s="24">
        <v>0</v>
      </c>
      <c r="F590" s="24">
        <v>0</v>
      </c>
      <c r="G590" s="24">
        <v>0</v>
      </c>
      <c r="H590" s="24">
        <v>0</v>
      </c>
      <c r="I590" s="24">
        <v>0</v>
      </c>
      <c r="J590" s="24">
        <v>0</v>
      </c>
      <c r="K590" s="24">
        <v>0</v>
      </c>
      <c r="L590" s="24">
        <v>0</v>
      </c>
      <c r="M590" s="24">
        <v>0</v>
      </c>
      <c r="N590" s="24">
        <v>0</v>
      </c>
      <c r="O590" s="24">
        <v>0</v>
      </c>
      <c r="P590" s="24">
        <v>0</v>
      </c>
      <c r="Q590" s="24">
        <v>0</v>
      </c>
      <c r="R590" s="24">
        <v>0</v>
      </c>
      <c r="S590" s="24">
        <v>0</v>
      </c>
      <c r="T590" s="24">
        <v>0</v>
      </c>
      <c r="U590" s="24">
        <v>0</v>
      </c>
      <c r="V590" s="24">
        <v>0</v>
      </c>
      <c r="W590" s="24">
        <v>0</v>
      </c>
      <c r="X590" s="24"/>
    </row>
    <row r="591" spans="1:24" x14ac:dyDescent="0.25">
      <c r="B591" s="42"/>
      <c r="C591" s="26"/>
      <c r="D591" s="26"/>
      <c r="E591" s="26"/>
      <c r="F591" s="26"/>
      <c r="G591" s="26"/>
      <c r="H591" s="26"/>
      <c r="I591" s="26"/>
      <c r="J591" s="26"/>
      <c r="K591" s="26"/>
      <c r="L591" s="26"/>
      <c r="M591" s="26"/>
      <c r="N591" s="26"/>
      <c r="O591" s="26"/>
      <c r="P591" s="26"/>
      <c r="Q591" s="26"/>
      <c r="R591" s="26"/>
      <c r="S591" s="26"/>
      <c r="T591" s="26"/>
      <c r="U591" s="26"/>
      <c r="V591" s="26"/>
      <c r="W591" s="26"/>
      <c r="X591" s="26"/>
    </row>
    <row r="592" spans="1:24" x14ac:dyDescent="0.25">
      <c r="A592" s="37">
        <v>330</v>
      </c>
      <c r="B592" s="42" t="s">
        <v>82</v>
      </c>
      <c r="C592" s="36">
        <v>0</v>
      </c>
      <c r="D592" s="36">
        <v>0</v>
      </c>
      <c r="E592" s="36">
        <v>0</v>
      </c>
      <c r="F592" s="36">
        <v>0</v>
      </c>
      <c r="G592" s="36">
        <v>0</v>
      </c>
      <c r="H592" s="36">
        <v>0</v>
      </c>
      <c r="I592" s="36">
        <v>0</v>
      </c>
      <c r="J592" s="36">
        <v>0</v>
      </c>
      <c r="K592" s="36">
        <v>0</v>
      </c>
      <c r="L592" s="36">
        <v>0</v>
      </c>
      <c r="M592" s="36">
        <v>0</v>
      </c>
      <c r="N592" s="36">
        <v>0</v>
      </c>
      <c r="O592" s="36">
        <v>0</v>
      </c>
      <c r="P592" s="36">
        <v>0</v>
      </c>
      <c r="Q592" s="36">
        <v>0</v>
      </c>
      <c r="R592" s="36">
        <v>0</v>
      </c>
      <c r="S592" s="36">
        <v>0</v>
      </c>
      <c r="T592" s="36">
        <v>0</v>
      </c>
      <c r="U592" s="36">
        <v>0</v>
      </c>
      <c r="V592" s="36">
        <v>0</v>
      </c>
      <c r="W592" s="36">
        <v>0</v>
      </c>
      <c r="X592" s="36"/>
    </row>
    <row r="593" spans="1:24" x14ac:dyDescent="0.25">
      <c r="A593" s="37">
        <v>331</v>
      </c>
      <c r="B593" s="42" t="s">
        <v>83</v>
      </c>
      <c r="C593" s="28">
        <v>0</v>
      </c>
      <c r="D593" s="28">
        <v>0</v>
      </c>
      <c r="E593" s="28">
        <v>0</v>
      </c>
      <c r="F593" s="28">
        <v>0</v>
      </c>
      <c r="G593" s="28">
        <v>0</v>
      </c>
      <c r="H593" s="28">
        <v>0</v>
      </c>
      <c r="I593" s="28">
        <v>0</v>
      </c>
      <c r="J593" s="28">
        <v>0</v>
      </c>
      <c r="K593" s="28">
        <v>0</v>
      </c>
      <c r="L593" s="28">
        <v>0</v>
      </c>
      <c r="M593" s="28">
        <v>0</v>
      </c>
      <c r="N593" s="28">
        <v>0</v>
      </c>
      <c r="O593" s="28">
        <v>0</v>
      </c>
      <c r="P593" s="28">
        <v>0</v>
      </c>
      <c r="Q593" s="28">
        <v>0</v>
      </c>
      <c r="R593" s="28">
        <v>0</v>
      </c>
      <c r="S593" s="28">
        <v>0</v>
      </c>
      <c r="T593" s="28">
        <v>0</v>
      </c>
      <c r="U593" s="28">
        <v>0</v>
      </c>
      <c r="V593" s="28">
        <v>0</v>
      </c>
      <c r="W593" s="28">
        <v>0</v>
      </c>
      <c r="X593" s="28"/>
    </row>
    <row r="594" spans="1:24" x14ac:dyDescent="0.25">
      <c r="A594" s="37">
        <v>332</v>
      </c>
      <c r="B594" s="42" t="s">
        <v>84</v>
      </c>
      <c r="C594" s="28">
        <v>0</v>
      </c>
      <c r="D594" s="28">
        <v>0</v>
      </c>
      <c r="E594" s="28">
        <v>0</v>
      </c>
      <c r="F594" s="28">
        <v>0</v>
      </c>
      <c r="G594" s="28">
        <v>0</v>
      </c>
      <c r="H594" s="28">
        <v>0</v>
      </c>
      <c r="I594" s="28">
        <v>0</v>
      </c>
      <c r="J594" s="28">
        <v>0</v>
      </c>
      <c r="K594" s="28">
        <v>0</v>
      </c>
      <c r="L594" s="28">
        <v>0</v>
      </c>
      <c r="M594" s="28">
        <v>0</v>
      </c>
      <c r="N594" s="28">
        <v>0</v>
      </c>
      <c r="O594" s="28">
        <v>0</v>
      </c>
      <c r="P594" s="28">
        <v>0</v>
      </c>
      <c r="Q594" s="28">
        <v>0</v>
      </c>
      <c r="R594" s="28">
        <v>0</v>
      </c>
      <c r="S594" s="28">
        <v>0</v>
      </c>
      <c r="T594" s="28">
        <v>0</v>
      </c>
      <c r="U594" s="28">
        <v>0</v>
      </c>
      <c r="V594" s="28">
        <v>0</v>
      </c>
      <c r="W594" s="28">
        <v>0</v>
      </c>
      <c r="X594" s="28"/>
    </row>
    <row r="595" spans="1:24" x14ac:dyDescent="0.25">
      <c r="A595" s="37">
        <v>336</v>
      </c>
      <c r="B595" s="42" t="s">
        <v>85</v>
      </c>
      <c r="C595" s="28">
        <v>1</v>
      </c>
      <c r="D595" s="28">
        <v>1</v>
      </c>
      <c r="E595" s="28">
        <v>1</v>
      </c>
      <c r="F595" s="28">
        <v>1</v>
      </c>
      <c r="G595" s="28">
        <v>1</v>
      </c>
      <c r="H595" s="28">
        <v>1</v>
      </c>
      <c r="I595" s="28">
        <v>1</v>
      </c>
      <c r="J595" s="28">
        <v>1</v>
      </c>
      <c r="K595" s="28">
        <v>1</v>
      </c>
      <c r="L595" s="28">
        <v>1</v>
      </c>
      <c r="M595" s="28">
        <v>1</v>
      </c>
      <c r="N595" s="28">
        <v>1</v>
      </c>
      <c r="O595" s="28">
        <v>1</v>
      </c>
      <c r="P595" s="28">
        <v>1</v>
      </c>
      <c r="Q595" s="28">
        <v>1</v>
      </c>
      <c r="R595" s="28">
        <v>1</v>
      </c>
      <c r="S595" s="28">
        <v>1</v>
      </c>
      <c r="T595" s="28">
        <v>1</v>
      </c>
      <c r="U595" s="28">
        <v>1</v>
      </c>
      <c r="V595" s="28">
        <v>1</v>
      </c>
      <c r="W595" s="28">
        <v>1</v>
      </c>
      <c r="X595" s="28"/>
    </row>
    <row r="596" spans="1:24" x14ac:dyDescent="0.25">
      <c r="B596" s="42"/>
      <c r="C596" s="26"/>
      <c r="D596" s="26"/>
      <c r="E596" s="26"/>
      <c r="F596" s="26"/>
      <c r="G596" s="26"/>
      <c r="H596" s="26"/>
      <c r="I596" s="26"/>
      <c r="J596" s="26"/>
      <c r="K596" s="26"/>
      <c r="L596" s="26"/>
      <c r="M596" s="26"/>
      <c r="N596" s="26"/>
      <c r="O596" s="26"/>
      <c r="P596" s="26"/>
      <c r="Q596" s="26"/>
      <c r="R596" s="26"/>
      <c r="S596" s="26"/>
      <c r="T596" s="26"/>
      <c r="U596" s="26"/>
      <c r="V596" s="26"/>
      <c r="W596" s="26"/>
      <c r="X596" s="26"/>
    </row>
    <row r="597" spans="1:24" x14ac:dyDescent="0.25">
      <c r="A597" s="37">
        <v>339</v>
      </c>
      <c r="B597" s="42" t="s">
        <v>86</v>
      </c>
      <c r="C597" s="24">
        <v>0</v>
      </c>
      <c r="D597" s="24">
        <v>0</v>
      </c>
      <c r="E597" s="24">
        <v>0</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row>
    <row r="598" spans="1:24" x14ac:dyDescent="0.25">
      <c r="A598" s="37">
        <v>340</v>
      </c>
      <c r="B598" s="42" t="s">
        <v>87</v>
      </c>
      <c r="C598" s="24">
        <v>0</v>
      </c>
      <c r="D598" s="24">
        <v>0</v>
      </c>
      <c r="E598" s="24">
        <v>0</v>
      </c>
      <c r="F598" s="24">
        <v>0</v>
      </c>
      <c r="G598" s="24">
        <v>0</v>
      </c>
      <c r="H598" s="24">
        <v>0</v>
      </c>
      <c r="I598" s="24">
        <v>0</v>
      </c>
      <c r="J598" s="24">
        <v>0</v>
      </c>
      <c r="K598" s="24">
        <v>0</v>
      </c>
      <c r="L598" s="24">
        <v>0</v>
      </c>
      <c r="M598" s="24">
        <v>0</v>
      </c>
      <c r="N598" s="24">
        <v>0</v>
      </c>
      <c r="O598" s="24">
        <v>0</v>
      </c>
      <c r="P598" s="24">
        <v>0</v>
      </c>
      <c r="Q598" s="24">
        <v>0</v>
      </c>
      <c r="R598" s="24">
        <v>0</v>
      </c>
      <c r="S598" s="24">
        <v>0</v>
      </c>
      <c r="T598" s="24">
        <v>0</v>
      </c>
      <c r="U598" s="24">
        <v>0</v>
      </c>
      <c r="V598" s="24">
        <v>0</v>
      </c>
      <c r="W598" s="24">
        <v>0</v>
      </c>
      <c r="X598" s="24"/>
    </row>
    <row r="599" spans="1:24" x14ac:dyDescent="0.25">
      <c r="B599" s="42"/>
      <c r="C599" s="26"/>
      <c r="D599" s="26"/>
      <c r="E599" s="26"/>
      <c r="F599" s="26"/>
      <c r="G599" s="26"/>
      <c r="H599" s="26"/>
      <c r="I599" s="26"/>
      <c r="J599" s="26"/>
      <c r="K599" s="26"/>
      <c r="L599" s="26"/>
      <c r="M599" s="26"/>
      <c r="N599" s="26"/>
      <c r="O599" s="26"/>
      <c r="P599" s="26"/>
      <c r="Q599" s="26"/>
      <c r="R599" s="26"/>
      <c r="S599" s="26"/>
      <c r="T599" s="26"/>
      <c r="U599" s="26"/>
      <c r="V599" s="26"/>
      <c r="W599" s="26"/>
      <c r="X599" s="26"/>
    </row>
    <row r="600" spans="1:24" x14ac:dyDescent="0.25">
      <c r="A600" s="37">
        <v>366</v>
      </c>
      <c r="B600" s="42" t="s">
        <v>88</v>
      </c>
      <c r="C600" s="36">
        <v>0</v>
      </c>
      <c r="D600" s="36">
        <v>0</v>
      </c>
      <c r="E600" s="36">
        <v>0</v>
      </c>
      <c r="F600" s="36">
        <v>0</v>
      </c>
      <c r="G600" s="36">
        <v>0</v>
      </c>
      <c r="H600" s="36">
        <v>0</v>
      </c>
      <c r="I600" s="36">
        <v>0</v>
      </c>
      <c r="J600" s="36">
        <v>0</v>
      </c>
      <c r="K600" s="36">
        <v>0</v>
      </c>
      <c r="L600" s="36">
        <v>0</v>
      </c>
      <c r="M600" s="36">
        <v>0</v>
      </c>
      <c r="N600" s="36">
        <v>0</v>
      </c>
      <c r="O600" s="36">
        <v>0</v>
      </c>
      <c r="P600" s="36">
        <v>0</v>
      </c>
      <c r="Q600" s="36">
        <v>0</v>
      </c>
      <c r="R600" s="36">
        <v>0</v>
      </c>
      <c r="S600" s="36">
        <v>0</v>
      </c>
      <c r="T600" s="36">
        <v>0</v>
      </c>
      <c r="U600" s="36">
        <v>0</v>
      </c>
      <c r="V600" s="36">
        <v>0</v>
      </c>
      <c r="W600" s="36">
        <v>0</v>
      </c>
      <c r="X600" s="36"/>
    </row>
    <row r="601" spans="1:24" x14ac:dyDescent="0.25">
      <c r="A601" s="37">
        <v>368</v>
      </c>
      <c r="B601" s="42" t="s">
        <v>89</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A602" s="37">
        <v>369</v>
      </c>
      <c r="B602" s="42" t="s">
        <v>90</v>
      </c>
      <c r="C602" s="28">
        <v>0</v>
      </c>
      <c r="D602" s="28">
        <v>0</v>
      </c>
      <c r="E602" s="28">
        <v>0</v>
      </c>
      <c r="F602" s="28">
        <v>0</v>
      </c>
      <c r="G602" s="28">
        <v>0</v>
      </c>
      <c r="H602" s="28">
        <v>0</v>
      </c>
      <c r="I602" s="28">
        <v>0</v>
      </c>
      <c r="J602" s="28">
        <v>0</v>
      </c>
      <c r="K602" s="28">
        <v>0</v>
      </c>
      <c r="L602" s="28">
        <v>0</v>
      </c>
      <c r="M602" s="28">
        <v>0</v>
      </c>
      <c r="N602" s="28">
        <v>0</v>
      </c>
      <c r="O602" s="28">
        <v>0</v>
      </c>
      <c r="P602" s="28">
        <v>0</v>
      </c>
      <c r="Q602" s="28">
        <v>0</v>
      </c>
      <c r="R602" s="28">
        <v>0</v>
      </c>
      <c r="S602" s="28">
        <v>0</v>
      </c>
      <c r="T602" s="28">
        <v>0</v>
      </c>
      <c r="U602" s="28">
        <v>0</v>
      </c>
      <c r="V602" s="28">
        <v>0</v>
      </c>
      <c r="W602" s="28">
        <v>0</v>
      </c>
      <c r="X602" s="28"/>
    </row>
    <row r="603" spans="1:24" x14ac:dyDescent="0.25">
      <c r="A603" s="37">
        <v>370</v>
      </c>
      <c r="B603" s="42" t="s">
        <v>91</v>
      </c>
      <c r="C603" s="28">
        <v>0</v>
      </c>
      <c r="D603" s="28">
        <v>0</v>
      </c>
      <c r="E603" s="28">
        <v>0</v>
      </c>
      <c r="F603" s="28">
        <v>0</v>
      </c>
      <c r="G603" s="28">
        <v>0</v>
      </c>
      <c r="H603" s="28">
        <v>0</v>
      </c>
      <c r="I603" s="28">
        <v>0</v>
      </c>
      <c r="J603" s="28">
        <v>0</v>
      </c>
      <c r="K603" s="28">
        <v>0</v>
      </c>
      <c r="L603" s="28">
        <v>0</v>
      </c>
      <c r="M603" s="28">
        <v>0</v>
      </c>
      <c r="N603" s="28">
        <v>0</v>
      </c>
      <c r="O603" s="28">
        <v>0</v>
      </c>
      <c r="P603" s="28">
        <v>0</v>
      </c>
      <c r="Q603" s="28">
        <v>0</v>
      </c>
      <c r="R603" s="28">
        <v>0</v>
      </c>
      <c r="S603" s="28">
        <v>0</v>
      </c>
      <c r="T603" s="28">
        <v>0</v>
      </c>
      <c r="U603" s="28">
        <v>0</v>
      </c>
      <c r="V603" s="28">
        <v>0</v>
      </c>
      <c r="W603" s="28">
        <v>0</v>
      </c>
      <c r="X603" s="28"/>
    </row>
    <row r="604" spans="1:24" x14ac:dyDescent="0.25">
      <c r="B604" s="42"/>
      <c r="C604" s="26"/>
      <c r="D604" s="26"/>
      <c r="E604" s="26"/>
      <c r="F604" s="26"/>
      <c r="G604" s="26"/>
      <c r="H604" s="26"/>
      <c r="I604" s="26"/>
      <c r="J604" s="26"/>
      <c r="K604" s="26"/>
      <c r="L604" s="26"/>
      <c r="M604" s="26"/>
      <c r="N604" s="26"/>
      <c r="O604" s="26"/>
      <c r="P604" s="26"/>
      <c r="Q604" s="26"/>
      <c r="R604" s="26"/>
      <c r="S604" s="26"/>
      <c r="T604" s="26"/>
      <c r="U604" s="26"/>
      <c r="V604" s="26"/>
      <c r="W604" s="26"/>
      <c r="X604" s="26"/>
    </row>
    <row r="605" spans="1:24" x14ac:dyDescent="0.25">
      <c r="A605" s="37">
        <v>380</v>
      </c>
      <c r="B605" s="42" t="s">
        <v>37</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381</v>
      </c>
      <c r="B606" s="42" t="s">
        <v>75</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7" spans="1:24" x14ac:dyDescent="0.25">
      <c r="A607" s="37">
        <v>382</v>
      </c>
      <c r="B607" s="42" t="s">
        <v>76</v>
      </c>
      <c r="C607" s="24">
        <v>0</v>
      </c>
      <c r="D607" s="24">
        <v>0</v>
      </c>
      <c r="E607" s="24">
        <v>0</v>
      </c>
      <c r="F607" s="24">
        <v>0</v>
      </c>
      <c r="G607" s="24">
        <v>0</v>
      </c>
      <c r="H607" s="24">
        <v>0</v>
      </c>
      <c r="I607" s="24">
        <v>0</v>
      </c>
      <c r="J607" s="24">
        <v>0</v>
      </c>
      <c r="K607" s="24">
        <v>0</v>
      </c>
      <c r="L607" s="24">
        <v>0</v>
      </c>
      <c r="M607" s="24">
        <v>0</v>
      </c>
      <c r="N607" s="24">
        <v>0</v>
      </c>
      <c r="O607" s="24">
        <v>0</v>
      </c>
      <c r="P607" s="24">
        <v>0</v>
      </c>
      <c r="Q607" s="24">
        <v>0</v>
      </c>
      <c r="R607" s="24">
        <v>0</v>
      </c>
      <c r="S607" s="24">
        <v>0</v>
      </c>
      <c r="T607" s="24">
        <v>0</v>
      </c>
      <c r="U607" s="24">
        <v>0</v>
      </c>
      <c r="V607" s="24">
        <v>0</v>
      </c>
      <c r="W607" s="24">
        <v>0</v>
      </c>
      <c r="X607" s="24"/>
    </row>
    <row r="608" spans="1:24" x14ac:dyDescent="0.25">
      <c r="A608" s="37">
        <v>383</v>
      </c>
      <c r="B608" s="42" t="s">
        <v>40</v>
      </c>
      <c r="C608" s="24">
        <v>0</v>
      </c>
      <c r="D608" s="24">
        <v>0</v>
      </c>
      <c r="E608" s="24">
        <v>0</v>
      </c>
      <c r="F608" s="24">
        <v>0</v>
      </c>
      <c r="G608" s="24">
        <v>0</v>
      </c>
      <c r="H608" s="24">
        <v>0</v>
      </c>
      <c r="I608" s="24">
        <v>0</v>
      </c>
      <c r="J608" s="24">
        <v>0</v>
      </c>
      <c r="K608" s="24">
        <v>0</v>
      </c>
      <c r="L608" s="24">
        <v>0</v>
      </c>
      <c r="M608" s="24">
        <v>0</v>
      </c>
      <c r="N608" s="24">
        <v>0</v>
      </c>
      <c r="O608" s="24">
        <v>0</v>
      </c>
      <c r="P608" s="24">
        <v>0</v>
      </c>
      <c r="Q608" s="24">
        <v>0</v>
      </c>
      <c r="R608" s="24">
        <v>0</v>
      </c>
      <c r="S608" s="24">
        <v>0</v>
      </c>
      <c r="T608" s="24">
        <v>0</v>
      </c>
      <c r="U608" s="24">
        <v>0</v>
      </c>
      <c r="V608" s="24">
        <v>0</v>
      </c>
      <c r="W608" s="24">
        <v>0</v>
      </c>
      <c r="X608" s="24"/>
    </row>
    <row r="610" spans="1:24" x14ac:dyDescent="0.25">
      <c r="A610" s="37">
        <v>1</v>
      </c>
      <c r="B610" s="42" t="s">
        <v>103</v>
      </c>
      <c r="C610" s="42" t="s">
        <v>103</v>
      </c>
      <c r="D610" s="42"/>
      <c r="E610" s="42"/>
      <c r="F610" s="42"/>
      <c r="G610" s="42"/>
      <c r="H610" s="42"/>
      <c r="I610" s="42"/>
      <c r="J610" s="42"/>
      <c r="K610" s="42"/>
      <c r="L610" s="42"/>
      <c r="M610" s="42"/>
      <c r="N610" s="42"/>
      <c r="O610" s="42"/>
      <c r="P610" s="42"/>
      <c r="Q610" s="42"/>
      <c r="R610" s="42"/>
      <c r="S610" s="42"/>
      <c r="T610" s="42"/>
      <c r="U610" s="42"/>
      <c r="V610" s="42"/>
      <c r="W610" s="42"/>
      <c r="X610" s="42"/>
    </row>
    <row r="611" spans="1:24" x14ac:dyDescent="0.25">
      <c r="A611" s="37">
        <v>283</v>
      </c>
      <c r="B611" s="42" t="s">
        <v>73</v>
      </c>
      <c r="C611" s="42">
        <v>2020</v>
      </c>
      <c r="D611" s="42">
        <v>2021</v>
      </c>
      <c r="E611" s="42">
        <v>2022</v>
      </c>
      <c r="F611" s="42">
        <v>2023</v>
      </c>
      <c r="G611" s="42">
        <v>2024</v>
      </c>
      <c r="H611" s="42">
        <v>2025</v>
      </c>
      <c r="I611" s="42">
        <v>2026</v>
      </c>
      <c r="J611" s="42">
        <v>2027</v>
      </c>
      <c r="K611" s="42">
        <v>2028</v>
      </c>
      <c r="L611" s="42">
        <v>2029</v>
      </c>
      <c r="M611" s="42">
        <v>2030</v>
      </c>
      <c r="N611" s="42">
        <v>2031</v>
      </c>
      <c r="O611" s="42">
        <v>2032</v>
      </c>
      <c r="P611" s="42">
        <v>2033</v>
      </c>
      <c r="Q611" s="42">
        <v>2034</v>
      </c>
      <c r="R611" s="42">
        <v>2035</v>
      </c>
      <c r="S611" s="42">
        <v>2036</v>
      </c>
      <c r="T611" s="42">
        <v>2037</v>
      </c>
      <c r="U611" s="42">
        <v>2038</v>
      </c>
      <c r="V611" s="42">
        <v>2039</v>
      </c>
      <c r="W611" s="42">
        <v>2040</v>
      </c>
      <c r="X611" s="42"/>
    </row>
    <row r="612" spans="1:24" x14ac:dyDescent="0.25">
      <c r="A612" s="37">
        <v>285</v>
      </c>
      <c r="B612" s="42" t="s">
        <v>104</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287</v>
      </c>
      <c r="B613" s="42" t="s">
        <v>104</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289</v>
      </c>
      <c r="B614" s="42" t="s">
        <v>105</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299</v>
      </c>
      <c r="B615" s="42" t="s">
        <v>78</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A616" s="37">
        <v>301</v>
      </c>
      <c r="B616" s="42" t="s">
        <v>106</v>
      </c>
      <c r="C616" s="24">
        <v>0</v>
      </c>
      <c r="D616" s="24">
        <v>0</v>
      </c>
      <c r="E616" s="24">
        <v>0</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row>
    <row r="617" spans="1:24" x14ac:dyDescent="0.25">
      <c r="A617" s="37">
        <v>303</v>
      </c>
      <c r="B617" s="42" t="s">
        <v>107</v>
      </c>
      <c r="C617" s="24">
        <v>0</v>
      </c>
      <c r="D617" s="24">
        <v>0</v>
      </c>
      <c r="E617" s="24">
        <v>0</v>
      </c>
      <c r="F617" s="24">
        <v>0</v>
      </c>
      <c r="G617" s="24">
        <v>0</v>
      </c>
      <c r="H617" s="24">
        <v>0</v>
      </c>
      <c r="I617" s="24">
        <v>0</v>
      </c>
      <c r="J617" s="24">
        <v>0</v>
      </c>
      <c r="K617" s="24">
        <v>0</v>
      </c>
      <c r="L617" s="24">
        <v>0</v>
      </c>
      <c r="M617" s="24">
        <v>0</v>
      </c>
      <c r="N617" s="24">
        <v>0</v>
      </c>
      <c r="O617" s="24">
        <v>0</v>
      </c>
      <c r="P617" s="24">
        <v>0</v>
      </c>
      <c r="Q617" s="24">
        <v>0</v>
      </c>
      <c r="R617" s="24">
        <v>0</v>
      </c>
      <c r="S617" s="24">
        <v>0</v>
      </c>
      <c r="T617" s="24">
        <v>0</v>
      </c>
      <c r="U617" s="24">
        <v>0</v>
      </c>
      <c r="V617" s="24">
        <v>0</v>
      </c>
      <c r="W617" s="24">
        <v>0</v>
      </c>
      <c r="X617" s="24"/>
    </row>
    <row r="618" spans="1:24" x14ac:dyDescent="0.25">
      <c r="B618" s="42"/>
      <c r="C618" s="26"/>
      <c r="D618" s="26"/>
      <c r="E618" s="26"/>
      <c r="F618" s="26"/>
      <c r="G618" s="26"/>
      <c r="H618" s="26"/>
      <c r="I618" s="26"/>
      <c r="J618" s="26"/>
      <c r="K618" s="26"/>
      <c r="L618" s="26"/>
      <c r="M618" s="26"/>
      <c r="N618" s="26"/>
      <c r="O618" s="26"/>
      <c r="P618" s="26"/>
      <c r="Q618" s="26"/>
      <c r="R618" s="26"/>
      <c r="S618" s="26"/>
      <c r="T618" s="26"/>
      <c r="U618" s="26"/>
      <c r="V618" s="26"/>
      <c r="W618" s="26"/>
      <c r="X618" s="26"/>
    </row>
    <row r="619" spans="1:24" x14ac:dyDescent="0.25">
      <c r="A619" s="37">
        <v>330</v>
      </c>
      <c r="B619" s="42" t="s">
        <v>82</v>
      </c>
      <c r="C619" s="36">
        <v>0</v>
      </c>
      <c r="D619" s="36">
        <v>0</v>
      </c>
      <c r="E619" s="36">
        <v>0</v>
      </c>
      <c r="F619" s="36">
        <v>0</v>
      </c>
      <c r="G619" s="36">
        <v>0</v>
      </c>
      <c r="H619" s="36">
        <v>0</v>
      </c>
      <c r="I619" s="36">
        <v>0</v>
      </c>
      <c r="J619" s="36">
        <v>0</v>
      </c>
      <c r="K619" s="36">
        <v>0</v>
      </c>
      <c r="L619" s="36">
        <v>0</v>
      </c>
      <c r="M619" s="36">
        <v>0</v>
      </c>
      <c r="N619" s="36">
        <v>0</v>
      </c>
      <c r="O619" s="36">
        <v>0</v>
      </c>
      <c r="P619" s="36">
        <v>0</v>
      </c>
      <c r="Q619" s="36">
        <v>0</v>
      </c>
      <c r="R619" s="36">
        <v>0</v>
      </c>
      <c r="S619" s="36">
        <v>0</v>
      </c>
      <c r="T619" s="36">
        <v>0</v>
      </c>
      <c r="U619" s="36">
        <v>0</v>
      </c>
      <c r="V619" s="36">
        <v>0</v>
      </c>
      <c r="W619" s="36">
        <v>0</v>
      </c>
      <c r="X619" s="36"/>
    </row>
    <row r="620" spans="1:24" x14ac:dyDescent="0.25">
      <c r="A620" s="37">
        <v>331</v>
      </c>
      <c r="B620" s="42" t="s">
        <v>83</v>
      </c>
      <c r="C620" s="28">
        <v>0</v>
      </c>
      <c r="D620" s="28">
        <v>0</v>
      </c>
      <c r="E620" s="28">
        <v>0</v>
      </c>
      <c r="F620" s="28">
        <v>0</v>
      </c>
      <c r="G620" s="28">
        <v>0</v>
      </c>
      <c r="H620" s="28">
        <v>0</v>
      </c>
      <c r="I620" s="28">
        <v>0</v>
      </c>
      <c r="J620" s="28">
        <v>0</v>
      </c>
      <c r="K620" s="28">
        <v>0</v>
      </c>
      <c r="L620" s="28">
        <v>0</v>
      </c>
      <c r="M620" s="28">
        <v>0</v>
      </c>
      <c r="N620" s="28">
        <v>0</v>
      </c>
      <c r="O620" s="28">
        <v>0</v>
      </c>
      <c r="P620" s="28">
        <v>0</v>
      </c>
      <c r="Q620" s="28">
        <v>0</v>
      </c>
      <c r="R620" s="28">
        <v>0</v>
      </c>
      <c r="S620" s="28">
        <v>0</v>
      </c>
      <c r="T620" s="28">
        <v>0</v>
      </c>
      <c r="U620" s="28">
        <v>0</v>
      </c>
      <c r="V620" s="28">
        <v>0</v>
      </c>
      <c r="W620" s="28">
        <v>0</v>
      </c>
      <c r="X620" s="28"/>
    </row>
    <row r="621" spans="1:24" x14ac:dyDescent="0.25">
      <c r="A621" s="37">
        <v>332</v>
      </c>
      <c r="B621" s="42" t="s">
        <v>84</v>
      </c>
      <c r="C621" s="28">
        <v>0</v>
      </c>
      <c r="D621" s="28">
        <v>0</v>
      </c>
      <c r="E621" s="28">
        <v>0</v>
      </c>
      <c r="F621" s="28">
        <v>0</v>
      </c>
      <c r="G621" s="28">
        <v>0</v>
      </c>
      <c r="H621" s="28">
        <v>0</v>
      </c>
      <c r="I621" s="28">
        <v>0</v>
      </c>
      <c r="J621" s="28">
        <v>0</v>
      </c>
      <c r="K621" s="28">
        <v>0</v>
      </c>
      <c r="L621" s="28">
        <v>0</v>
      </c>
      <c r="M621" s="28">
        <v>0</v>
      </c>
      <c r="N621" s="28">
        <v>0</v>
      </c>
      <c r="O621" s="28">
        <v>0</v>
      </c>
      <c r="P621" s="28">
        <v>0</v>
      </c>
      <c r="Q621" s="28">
        <v>0</v>
      </c>
      <c r="R621" s="28">
        <v>0</v>
      </c>
      <c r="S621" s="28">
        <v>0</v>
      </c>
      <c r="T621" s="28">
        <v>0</v>
      </c>
      <c r="U621" s="28">
        <v>0</v>
      </c>
      <c r="V621" s="28">
        <v>0</v>
      </c>
      <c r="W621" s="28">
        <v>0</v>
      </c>
      <c r="X621" s="28"/>
    </row>
    <row r="622" spans="1:24" x14ac:dyDescent="0.25">
      <c r="A622" s="37">
        <v>336</v>
      </c>
      <c r="B622" s="42" t="s">
        <v>85</v>
      </c>
      <c r="C622" s="28">
        <v>1</v>
      </c>
      <c r="D622" s="28">
        <v>1</v>
      </c>
      <c r="E622" s="28">
        <v>1</v>
      </c>
      <c r="F622" s="28">
        <v>1</v>
      </c>
      <c r="G622" s="28">
        <v>1</v>
      </c>
      <c r="H622" s="28">
        <v>1</v>
      </c>
      <c r="I622" s="28">
        <v>1</v>
      </c>
      <c r="J622" s="28">
        <v>1</v>
      </c>
      <c r="K622" s="28">
        <v>1</v>
      </c>
      <c r="L622" s="28">
        <v>1</v>
      </c>
      <c r="M622" s="28">
        <v>1</v>
      </c>
      <c r="N622" s="28">
        <v>1</v>
      </c>
      <c r="O622" s="28">
        <v>1</v>
      </c>
      <c r="P622" s="28">
        <v>1</v>
      </c>
      <c r="Q622" s="28">
        <v>1</v>
      </c>
      <c r="R622" s="28">
        <v>1</v>
      </c>
      <c r="S622" s="28">
        <v>1</v>
      </c>
      <c r="T622" s="28">
        <v>1</v>
      </c>
      <c r="U622" s="28">
        <v>1</v>
      </c>
      <c r="V622" s="28">
        <v>1</v>
      </c>
      <c r="W622" s="28">
        <v>1</v>
      </c>
      <c r="X622" s="28"/>
    </row>
    <row r="623" spans="1:24" x14ac:dyDescent="0.25">
      <c r="B623" s="42"/>
      <c r="C623" s="26"/>
      <c r="D623" s="26"/>
      <c r="E623" s="26"/>
      <c r="F623" s="26"/>
      <c r="G623" s="26"/>
      <c r="H623" s="26"/>
      <c r="I623" s="26"/>
      <c r="J623" s="26"/>
      <c r="K623" s="26"/>
      <c r="L623" s="26"/>
      <c r="M623" s="26"/>
      <c r="N623" s="26"/>
      <c r="O623" s="26"/>
      <c r="P623" s="26"/>
      <c r="Q623" s="26"/>
      <c r="R623" s="26"/>
      <c r="S623" s="26"/>
      <c r="T623" s="26"/>
      <c r="U623" s="26"/>
      <c r="V623" s="26"/>
      <c r="W623" s="26"/>
      <c r="X623" s="26"/>
    </row>
    <row r="624" spans="1:24" x14ac:dyDescent="0.25">
      <c r="A624" s="37">
        <v>339</v>
      </c>
      <c r="B624" s="42" t="s">
        <v>86</v>
      </c>
      <c r="C624" s="24">
        <v>0</v>
      </c>
      <c r="D624" s="24">
        <v>0</v>
      </c>
      <c r="E624" s="24">
        <v>0</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row>
    <row r="625" spans="1:24" x14ac:dyDescent="0.25">
      <c r="A625" s="37">
        <v>340</v>
      </c>
      <c r="B625" s="42" t="s">
        <v>87</v>
      </c>
      <c r="C625" s="24">
        <v>0</v>
      </c>
      <c r="D625" s="24">
        <v>0</v>
      </c>
      <c r="E625" s="24">
        <v>0</v>
      </c>
      <c r="F625" s="24">
        <v>0</v>
      </c>
      <c r="G625" s="24">
        <v>0</v>
      </c>
      <c r="H625" s="24">
        <v>0</v>
      </c>
      <c r="I625" s="24">
        <v>0</v>
      </c>
      <c r="J625" s="24">
        <v>0</v>
      </c>
      <c r="K625" s="24">
        <v>0</v>
      </c>
      <c r="L625" s="24">
        <v>0</v>
      </c>
      <c r="M625" s="24">
        <v>0</v>
      </c>
      <c r="N625" s="24">
        <v>0</v>
      </c>
      <c r="O625" s="24">
        <v>0</v>
      </c>
      <c r="P625" s="24">
        <v>0</v>
      </c>
      <c r="Q625" s="24">
        <v>0</v>
      </c>
      <c r="R625" s="24">
        <v>0</v>
      </c>
      <c r="S625" s="24">
        <v>0</v>
      </c>
      <c r="T625" s="24">
        <v>0</v>
      </c>
      <c r="U625" s="24">
        <v>0</v>
      </c>
      <c r="V625" s="24">
        <v>0</v>
      </c>
      <c r="W625" s="24">
        <v>0</v>
      </c>
      <c r="X625" s="24"/>
    </row>
    <row r="626" spans="1:24" x14ac:dyDescent="0.25">
      <c r="B626" s="42"/>
      <c r="C626" s="26"/>
      <c r="D626" s="26"/>
      <c r="E626" s="26"/>
      <c r="F626" s="26"/>
      <c r="G626" s="26"/>
      <c r="H626" s="26"/>
      <c r="I626" s="26"/>
      <c r="J626" s="26"/>
      <c r="K626" s="26"/>
      <c r="L626" s="26"/>
      <c r="M626" s="26"/>
      <c r="N626" s="26"/>
      <c r="O626" s="26"/>
      <c r="P626" s="26"/>
      <c r="Q626" s="26"/>
      <c r="R626" s="26"/>
      <c r="S626" s="26"/>
      <c r="T626" s="26"/>
      <c r="U626" s="26"/>
      <c r="V626" s="26"/>
      <c r="W626" s="26"/>
      <c r="X626" s="26"/>
    </row>
    <row r="627" spans="1:24" x14ac:dyDescent="0.25">
      <c r="A627" s="37">
        <v>366</v>
      </c>
      <c r="B627" s="42" t="s">
        <v>88</v>
      </c>
      <c r="C627" s="36">
        <v>0</v>
      </c>
      <c r="D627" s="36">
        <v>0</v>
      </c>
      <c r="E627" s="36">
        <v>0</v>
      </c>
      <c r="F627" s="36">
        <v>0</v>
      </c>
      <c r="G627" s="36">
        <v>0</v>
      </c>
      <c r="H627" s="36">
        <v>0</v>
      </c>
      <c r="I627" s="36">
        <v>0</v>
      </c>
      <c r="J627" s="36">
        <v>0</v>
      </c>
      <c r="K627" s="36">
        <v>0</v>
      </c>
      <c r="L627" s="36">
        <v>0</v>
      </c>
      <c r="M627" s="36">
        <v>0</v>
      </c>
      <c r="N627" s="36">
        <v>0</v>
      </c>
      <c r="O627" s="36">
        <v>0</v>
      </c>
      <c r="P627" s="36">
        <v>0</v>
      </c>
      <c r="Q627" s="36">
        <v>0</v>
      </c>
      <c r="R627" s="36">
        <v>0</v>
      </c>
      <c r="S627" s="36">
        <v>0</v>
      </c>
      <c r="T627" s="36">
        <v>0</v>
      </c>
      <c r="U627" s="36">
        <v>0</v>
      </c>
      <c r="V627" s="36">
        <v>0</v>
      </c>
      <c r="W627" s="36">
        <v>0</v>
      </c>
      <c r="X627" s="36"/>
    </row>
    <row r="628" spans="1:24" x14ac:dyDescent="0.25">
      <c r="A628" s="37">
        <v>368</v>
      </c>
      <c r="B628" s="42" t="s">
        <v>89</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A629" s="37">
        <v>369</v>
      </c>
      <c r="B629" s="42" t="s">
        <v>90</v>
      </c>
      <c r="C629" s="28">
        <v>0</v>
      </c>
      <c r="D629" s="28">
        <v>0</v>
      </c>
      <c r="E629" s="28">
        <v>0</v>
      </c>
      <c r="F629" s="28">
        <v>0</v>
      </c>
      <c r="G629" s="28">
        <v>0</v>
      </c>
      <c r="H629" s="28">
        <v>0</v>
      </c>
      <c r="I629" s="28">
        <v>0</v>
      </c>
      <c r="J629" s="28">
        <v>0</v>
      </c>
      <c r="K629" s="28">
        <v>0</v>
      </c>
      <c r="L629" s="28">
        <v>0</v>
      </c>
      <c r="M629" s="28">
        <v>0</v>
      </c>
      <c r="N629" s="28">
        <v>0</v>
      </c>
      <c r="O629" s="28">
        <v>0</v>
      </c>
      <c r="P629" s="28">
        <v>0</v>
      </c>
      <c r="Q629" s="28">
        <v>0</v>
      </c>
      <c r="R629" s="28">
        <v>0</v>
      </c>
      <c r="S629" s="28">
        <v>0</v>
      </c>
      <c r="T629" s="28">
        <v>0</v>
      </c>
      <c r="U629" s="28">
        <v>0</v>
      </c>
      <c r="V629" s="28">
        <v>0</v>
      </c>
      <c r="W629" s="28">
        <v>0</v>
      </c>
      <c r="X629" s="28"/>
    </row>
    <row r="630" spans="1:24" x14ac:dyDescent="0.25">
      <c r="A630" s="37">
        <v>370</v>
      </c>
      <c r="B630" s="42" t="s">
        <v>91</v>
      </c>
      <c r="C630" s="28">
        <v>0</v>
      </c>
      <c r="D630" s="28">
        <v>0</v>
      </c>
      <c r="E630" s="28">
        <v>0</v>
      </c>
      <c r="F630" s="28">
        <v>0</v>
      </c>
      <c r="G630" s="28">
        <v>0</v>
      </c>
      <c r="H630" s="28">
        <v>0</v>
      </c>
      <c r="I630" s="28">
        <v>0</v>
      </c>
      <c r="J630" s="28">
        <v>0</v>
      </c>
      <c r="K630" s="28">
        <v>0</v>
      </c>
      <c r="L630" s="28">
        <v>0</v>
      </c>
      <c r="M630" s="28">
        <v>0</v>
      </c>
      <c r="N630" s="28">
        <v>0</v>
      </c>
      <c r="O630" s="28">
        <v>0</v>
      </c>
      <c r="P630" s="28">
        <v>0</v>
      </c>
      <c r="Q630" s="28">
        <v>0</v>
      </c>
      <c r="R630" s="28">
        <v>0</v>
      </c>
      <c r="S630" s="28">
        <v>0</v>
      </c>
      <c r="T630" s="28">
        <v>0</v>
      </c>
      <c r="U630" s="28">
        <v>0</v>
      </c>
      <c r="V630" s="28">
        <v>0</v>
      </c>
      <c r="W630" s="28">
        <v>0</v>
      </c>
      <c r="X630" s="28"/>
    </row>
    <row r="631" spans="1:24" x14ac:dyDescent="0.25">
      <c r="B631" s="42"/>
      <c r="C631" s="26"/>
      <c r="D631" s="26"/>
      <c r="E631" s="26"/>
      <c r="F631" s="26"/>
      <c r="G631" s="26"/>
      <c r="H631" s="26"/>
      <c r="I631" s="26"/>
      <c r="J631" s="26"/>
      <c r="K631" s="26"/>
      <c r="L631" s="26"/>
      <c r="M631" s="26"/>
      <c r="N631" s="26"/>
      <c r="O631" s="26"/>
      <c r="P631" s="26"/>
      <c r="Q631" s="26"/>
      <c r="R631" s="26"/>
      <c r="S631" s="26"/>
      <c r="T631" s="26"/>
      <c r="U631" s="26"/>
      <c r="V631" s="26"/>
      <c r="W631" s="26"/>
      <c r="X631" s="26"/>
    </row>
    <row r="632" spans="1:24" x14ac:dyDescent="0.25">
      <c r="A632" s="37">
        <v>380</v>
      </c>
      <c r="B632" s="42" t="s">
        <v>37</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381</v>
      </c>
      <c r="B633" s="42" t="s">
        <v>75</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4" spans="1:24" x14ac:dyDescent="0.25">
      <c r="A634" s="37">
        <v>382</v>
      </c>
      <c r="B634" s="42" t="s">
        <v>76</v>
      </c>
      <c r="C634" s="24">
        <v>0</v>
      </c>
      <c r="D634" s="24">
        <v>0</v>
      </c>
      <c r="E634" s="24">
        <v>0</v>
      </c>
      <c r="F634" s="24">
        <v>0</v>
      </c>
      <c r="G634" s="24">
        <v>0</v>
      </c>
      <c r="H634" s="24">
        <v>0</v>
      </c>
      <c r="I634" s="24">
        <v>0</v>
      </c>
      <c r="J634" s="24">
        <v>0</v>
      </c>
      <c r="K634" s="24">
        <v>0</v>
      </c>
      <c r="L634" s="24">
        <v>0</v>
      </c>
      <c r="M634" s="24">
        <v>0</v>
      </c>
      <c r="N634" s="24">
        <v>0</v>
      </c>
      <c r="O634" s="24">
        <v>0</v>
      </c>
      <c r="P634" s="24">
        <v>0</v>
      </c>
      <c r="Q634" s="24">
        <v>0</v>
      </c>
      <c r="R634" s="24">
        <v>0</v>
      </c>
      <c r="S634" s="24">
        <v>0</v>
      </c>
      <c r="T634" s="24">
        <v>0</v>
      </c>
      <c r="U634" s="24">
        <v>0</v>
      </c>
      <c r="V634" s="24">
        <v>0</v>
      </c>
      <c r="W634" s="24">
        <v>0</v>
      </c>
      <c r="X634" s="24"/>
    </row>
    <row r="635" spans="1:24" x14ac:dyDescent="0.25">
      <c r="A635" s="37">
        <v>383</v>
      </c>
      <c r="B635" s="42" t="s">
        <v>40</v>
      </c>
      <c r="C635" s="24">
        <v>0</v>
      </c>
      <c r="D635" s="24">
        <v>0</v>
      </c>
      <c r="E635" s="24">
        <v>0</v>
      </c>
      <c r="F635" s="24">
        <v>0</v>
      </c>
      <c r="G635" s="24">
        <v>0</v>
      </c>
      <c r="H635" s="24">
        <v>0</v>
      </c>
      <c r="I635" s="24">
        <v>0</v>
      </c>
      <c r="J635" s="24">
        <v>0</v>
      </c>
      <c r="K635" s="24">
        <v>0</v>
      </c>
      <c r="L635" s="24">
        <v>0</v>
      </c>
      <c r="M635" s="24">
        <v>0</v>
      </c>
      <c r="N635" s="24">
        <v>0</v>
      </c>
      <c r="O635" s="24">
        <v>0</v>
      </c>
      <c r="P635" s="24">
        <v>0</v>
      </c>
      <c r="Q635" s="24">
        <v>0</v>
      </c>
      <c r="R635" s="24">
        <v>0</v>
      </c>
      <c r="S635" s="24">
        <v>0</v>
      </c>
      <c r="T635" s="24">
        <v>0</v>
      </c>
      <c r="U635" s="24">
        <v>0</v>
      </c>
      <c r="V635" s="24">
        <v>0</v>
      </c>
      <c r="W635" s="24">
        <v>0</v>
      </c>
      <c r="X635" s="24"/>
    </row>
    <row r="637" spans="1:24" x14ac:dyDescent="0.25">
      <c r="A637" s="37">
        <v>1</v>
      </c>
      <c r="B637" s="42" t="s">
        <v>103</v>
      </c>
      <c r="C637" s="42" t="s">
        <v>103</v>
      </c>
      <c r="D637" s="42"/>
      <c r="E637" s="42"/>
      <c r="F637" s="42"/>
      <c r="G637" s="42"/>
      <c r="H637" s="42"/>
      <c r="I637" s="42"/>
      <c r="J637" s="42"/>
      <c r="K637" s="42"/>
      <c r="L637" s="42"/>
      <c r="M637" s="42"/>
      <c r="N637" s="42"/>
      <c r="O637" s="42"/>
      <c r="P637" s="42"/>
      <c r="Q637" s="42"/>
      <c r="R637" s="42"/>
      <c r="S637" s="42"/>
      <c r="T637" s="42"/>
      <c r="U637" s="42"/>
      <c r="V637" s="42"/>
      <c r="W637" s="42"/>
      <c r="X637" s="42"/>
    </row>
    <row r="638" spans="1:24" x14ac:dyDescent="0.25">
      <c r="A638" s="37">
        <v>283</v>
      </c>
      <c r="B638" s="42" t="s">
        <v>73</v>
      </c>
      <c r="C638" s="42">
        <v>2020</v>
      </c>
      <c r="D638" s="42">
        <v>2021</v>
      </c>
      <c r="E638" s="42">
        <v>2022</v>
      </c>
      <c r="F638" s="42">
        <v>2023</v>
      </c>
      <c r="G638" s="42">
        <v>2024</v>
      </c>
      <c r="H638" s="42">
        <v>2025</v>
      </c>
      <c r="I638" s="42">
        <v>2026</v>
      </c>
      <c r="J638" s="42">
        <v>2027</v>
      </c>
      <c r="K638" s="42">
        <v>2028</v>
      </c>
      <c r="L638" s="42">
        <v>2029</v>
      </c>
      <c r="M638" s="42">
        <v>2030</v>
      </c>
      <c r="N638" s="42">
        <v>2031</v>
      </c>
      <c r="O638" s="42">
        <v>2032</v>
      </c>
      <c r="P638" s="42">
        <v>2033</v>
      </c>
      <c r="Q638" s="42">
        <v>2034</v>
      </c>
      <c r="R638" s="42">
        <v>2035</v>
      </c>
      <c r="S638" s="42">
        <v>2036</v>
      </c>
      <c r="T638" s="42">
        <v>2037</v>
      </c>
      <c r="U638" s="42">
        <v>2038</v>
      </c>
      <c r="V638" s="42">
        <v>2039</v>
      </c>
      <c r="W638" s="42">
        <v>2040</v>
      </c>
      <c r="X638" s="42"/>
    </row>
    <row r="639" spans="1:24" x14ac:dyDescent="0.25">
      <c r="A639" s="37">
        <v>285</v>
      </c>
      <c r="B639" s="42" t="s">
        <v>104</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287</v>
      </c>
      <c r="B640" s="42" t="s">
        <v>104</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289</v>
      </c>
      <c r="B641" s="42" t="s">
        <v>105</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299</v>
      </c>
      <c r="B642" s="42" t="s">
        <v>78</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A643" s="37">
        <v>301</v>
      </c>
      <c r="B643" s="42" t="s">
        <v>106</v>
      </c>
      <c r="C643" s="24">
        <v>0</v>
      </c>
      <c r="D643" s="24">
        <v>0</v>
      </c>
      <c r="E643" s="24">
        <v>0</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row>
    <row r="644" spans="1:24" x14ac:dyDescent="0.25">
      <c r="A644" s="37">
        <v>303</v>
      </c>
      <c r="B644" s="42" t="s">
        <v>107</v>
      </c>
      <c r="C644" s="24">
        <v>0</v>
      </c>
      <c r="D644" s="24">
        <v>0</v>
      </c>
      <c r="E644" s="24">
        <v>0</v>
      </c>
      <c r="F644" s="24">
        <v>0</v>
      </c>
      <c r="G644" s="24">
        <v>0</v>
      </c>
      <c r="H644" s="24">
        <v>0</v>
      </c>
      <c r="I644" s="24">
        <v>0</v>
      </c>
      <c r="J644" s="24">
        <v>0</v>
      </c>
      <c r="K644" s="24">
        <v>0</v>
      </c>
      <c r="L644" s="24">
        <v>0</v>
      </c>
      <c r="M644" s="24">
        <v>0</v>
      </c>
      <c r="N644" s="24">
        <v>0</v>
      </c>
      <c r="O644" s="24">
        <v>0</v>
      </c>
      <c r="P644" s="24">
        <v>0</v>
      </c>
      <c r="Q644" s="24">
        <v>0</v>
      </c>
      <c r="R644" s="24">
        <v>0</v>
      </c>
      <c r="S644" s="24">
        <v>0</v>
      </c>
      <c r="T644" s="24">
        <v>0</v>
      </c>
      <c r="U644" s="24">
        <v>0</v>
      </c>
      <c r="V644" s="24">
        <v>0</v>
      </c>
      <c r="W644" s="24">
        <v>0</v>
      </c>
      <c r="X644" s="24"/>
    </row>
    <row r="645" spans="1:24" x14ac:dyDescent="0.25">
      <c r="B645" s="42"/>
      <c r="C645" s="26"/>
      <c r="D645" s="26"/>
      <c r="E645" s="26"/>
      <c r="F645" s="26"/>
      <c r="G645" s="26"/>
      <c r="H645" s="26"/>
      <c r="I645" s="26"/>
      <c r="J645" s="26"/>
      <c r="K645" s="26"/>
      <c r="L645" s="26"/>
      <c r="M645" s="26"/>
      <c r="N645" s="26"/>
      <c r="O645" s="26"/>
      <c r="P645" s="26"/>
      <c r="Q645" s="26"/>
      <c r="R645" s="26"/>
      <c r="S645" s="26"/>
      <c r="T645" s="26"/>
      <c r="U645" s="26"/>
      <c r="V645" s="26"/>
      <c r="W645" s="26"/>
      <c r="X645" s="26"/>
    </row>
    <row r="646" spans="1:24" x14ac:dyDescent="0.25">
      <c r="A646" s="37">
        <v>330</v>
      </c>
      <c r="B646" s="42" t="s">
        <v>82</v>
      </c>
      <c r="C646" s="36">
        <v>0</v>
      </c>
      <c r="D646" s="36">
        <v>0</v>
      </c>
      <c r="E646" s="36">
        <v>0</v>
      </c>
      <c r="F646" s="36">
        <v>0</v>
      </c>
      <c r="G646" s="36">
        <v>0</v>
      </c>
      <c r="H646" s="36">
        <v>0</v>
      </c>
      <c r="I646" s="36">
        <v>0</v>
      </c>
      <c r="J646" s="36">
        <v>0</v>
      </c>
      <c r="K646" s="36">
        <v>0</v>
      </c>
      <c r="L646" s="36">
        <v>0</v>
      </c>
      <c r="M646" s="36">
        <v>0</v>
      </c>
      <c r="N646" s="36">
        <v>0</v>
      </c>
      <c r="O646" s="36">
        <v>0</v>
      </c>
      <c r="P646" s="36">
        <v>0</v>
      </c>
      <c r="Q646" s="36">
        <v>0</v>
      </c>
      <c r="R646" s="36">
        <v>0</v>
      </c>
      <c r="S646" s="36">
        <v>0</v>
      </c>
      <c r="T646" s="36">
        <v>0</v>
      </c>
      <c r="U646" s="36">
        <v>0</v>
      </c>
      <c r="V646" s="36">
        <v>0</v>
      </c>
      <c r="W646" s="36">
        <v>0</v>
      </c>
      <c r="X646" s="36"/>
    </row>
    <row r="647" spans="1:24" x14ac:dyDescent="0.25">
      <c r="A647" s="37">
        <v>331</v>
      </c>
      <c r="B647" s="42" t="s">
        <v>83</v>
      </c>
      <c r="C647" s="28">
        <v>0</v>
      </c>
      <c r="D647" s="28">
        <v>0</v>
      </c>
      <c r="E647" s="28">
        <v>0</v>
      </c>
      <c r="F647" s="28">
        <v>0</v>
      </c>
      <c r="G647" s="28">
        <v>0</v>
      </c>
      <c r="H647" s="28">
        <v>0</v>
      </c>
      <c r="I647" s="28">
        <v>0</v>
      </c>
      <c r="J647" s="28">
        <v>0</v>
      </c>
      <c r="K647" s="28">
        <v>0</v>
      </c>
      <c r="L647" s="28">
        <v>0</v>
      </c>
      <c r="M647" s="28">
        <v>0</v>
      </c>
      <c r="N647" s="28">
        <v>0</v>
      </c>
      <c r="O647" s="28">
        <v>0</v>
      </c>
      <c r="P647" s="28">
        <v>0</v>
      </c>
      <c r="Q647" s="28">
        <v>0</v>
      </c>
      <c r="R647" s="28">
        <v>0</v>
      </c>
      <c r="S647" s="28">
        <v>0</v>
      </c>
      <c r="T647" s="28">
        <v>0</v>
      </c>
      <c r="U647" s="28">
        <v>0</v>
      </c>
      <c r="V647" s="28">
        <v>0</v>
      </c>
      <c r="W647" s="28">
        <v>0</v>
      </c>
      <c r="X647" s="28"/>
    </row>
    <row r="648" spans="1:24" x14ac:dyDescent="0.25">
      <c r="A648" s="37">
        <v>332</v>
      </c>
      <c r="B648" s="42" t="s">
        <v>84</v>
      </c>
      <c r="C648" s="28">
        <v>0</v>
      </c>
      <c r="D648" s="28">
        <v>0</v>
      </c>
      <c r="E648" s="28">
        <v>0</v>
      </c>
      <c r="F648" s="28">
        <v>0</v>
      </c>
      <c r="G648" s="28">
        <v>0</v>
      </c>
      <c r="H648" s="28">
        <v>0</v>
      </c>
      <c r="I648" s="28">
        <v>0</v>
      </c>
      <c r="J648" s="28">
        <v>0</v>
      </c>
      <c r="K648" s="28">
        <v>0</v>
      </c>
      <c r="L648" s="28">
        <v>0</v>
      </c>
      <c r="M648" s="28">
        <v>0</v>
      </c>
      <c r="N648" s="28">
        <v>0</v>
      </c>
      <c r="O648" s="28">
        <v>0</v>
      </c>
      <c r="P648" s="28">
        <v>0</v>
      </c>
      <c r="Q648" s="28">
        <v>0</v>
      </c>
      <c r="R648" s="28">
        <v>0</v>
      </c>
      <c r="S648" s="28">
        <v>0</v>
      </c>
      <c r="T648" s="28">
        <v>0</v>
      </c>
      <c r="U648" s="28">
        <v>0</v>
      </c>
      <c r="V648" s="28">
        <v>0</v>
      </c>
      <c r="W648" s="28">
        <v>0</v>
      </c>
      <c r="X648" s="28"/>
    </row>
    <row r="649" spans="1:24" x14ac:dyDescent="0.25">
      <c r="A649" s="37">
        <v>336</v>
      </c>
      <c r="B649" s="42" t="s">
        <v>85</v>
      </c>
      <c r="C649" s="28">
        <v>1</v>
      </c>
      <c r="D649" s="28">
        <v>1</v>
      </c>
      <c r="E649" s="28">
        <v>1</v>
      </c>
      <c r="F649" s="28">
        <v>1</v>
      </c>
      <c r="G649" s="28">
        <v>1</v>
      </c>
      <c r="H649" s="28">
        <v>1</v>
      </c>
      <c r="I649" s="28">
        <v>1</v>
      </c>
      <c r="J649" s="28">
        <v>1</v>
      </c>
      <c r="K649" s="28">
        <v>1</v>
      </c>
      <c r="L649" s="28">
        <v>1</v>
      </c>
      <c r="M649" s="28">
        <v>1</v>
      </c>
      <c r="N649" s="28">
        <v>1</v>
      </c>
      <c r="O649" s="28">
        <v>1</v>
      </c>
      <c r="P649" s="28">
        <v>1</v>
      </c>
      <c r="Q649" s="28">
        <v>1</v>
      </c>
      <c r="R649" s="28">
        <v>1</v>
      </c>
      <c r="S649" s="28">
        <v>1</v>
      </c>
      <c r="T649" s="28">
        <v>1</v>
      </c>
      <c r="U649" s="28">
        <v>1</v>
      </c>
      <c r="V649" s="28">
        <v>1</v>
      </c>
      <c r="W649" s="28">
        <v>1</v>
      </c>
      <c r="X649" s="28"/>
    </row>
    <row r="650" spans="1:24" x14ac:dyDescent="0.25">
      <c r="B650" s="42"/>
      <c r="C650" s="26"/>
      <c r="D650" s="26"/>
      <c r="E650" s="26"/>
      <c r="F650" s="26"/>
      <c r="G650" s="26"/>
      <c r="H650" s="26"/>
      <c r="I650" s="26"/>
      <c r="J650" s="26"/>
      <c r="K650" s="26"/>
      <c r="L650" s="26"/>
      <c r="M650" s="26"/>
      <c r="N650" s="26"/>
      <c r="O650" s="26"/>
      <c r="P650" s="26"/>
      <c r="Q650" s="26"/>
      <c r="R650" s="26"/>
      <c r="S650" s="26"/>
      <c r="T650" s="26"/>
      <c r="U650" s="26"/>
      <c r="V650" s="26"/>
      <c r="W650" s="26"/>
      <c r="X650" s="26"/>
    </row>
    <row r="651" spans="1:24" x14ac:dyDescent="0.25">
      <c r="A651" s="37">
        <v>339</v>
      </c>
      <c r="B651" s="42" t="s">
        <v>86</v>
      </c>
      <c r="C651" s="24">
        <v>0</v>
      </c>
      <c r="D651" s="24">
        <v>0</v>
      </c>
      <c r="E651" s="24">
        <v>0</v>
      </c>
      <c r="F651" s="24">
        <v>0</v>
      </c>
      <c r="G651" s="24">
        <v>0</v>
      </c>
      <c r="H651" s="24">
        <v>0</v>
      </c>
      <c r="I651" s="24">
        <v>0</v>
      </c>
      <c r="J651" s="24">
        <v>0</v>
      </c>
      <c r="K651" s="24">
        <v>0</v>
      </c>
      <c r="L651" s="24">
        <v>0</v>
      </c>
      <c r="M651" s="24">
        <v>0</v>
      </c>
      <c r="N651" s="24">
        <v>0</v>
      </c>
      <c r="O651" s="24">
        <v>0</v>
      </c>
      <c r="P651" s="24">
        <v>0</v>
      </c>
      <c r="Q651" s="24">
        <v>0</v>
      </c>
      <c r="R651" s="24">
        <v>0</v>
      </c>
      <c r="S651" s="24">
        <v>0</v>
      </c>
      <c r="T651" s="24">
        <v>0</v>
      </c>
      <c r="U651" s="24">
        <v>0</v>
      </c>
      <c r="V651" s="24">
        <v>0</v>
      </c>
      <c r="W651" s="24">
        <v>0</v>
      </c>
      <c r="X651" s="24"/>
    </row>
    <row r="652" spans="1:24" x14ac:dyDescent="0.25">
      <c r="A652" s="37">
        <v>340</v>
      </c>
      <c r="B652" s="42" t="s">
        <v>87</v>
      </c>
      <c r="C652" s="24">
        <v>0</v>
      </c>
      <c r="D652" s="24">
        <v>0</v>
      </c>
      <c r="E652" s="24">
        <v>0</v>
      </c>
      <c r="F652" s="24">
        <v>0</v>
      </c>
      <c r="G652" s="24">
        <v>0</v>
      </c>
      <c r="H652" s="24">
        <v>0</v>
      </c>
      <c r="I652" s="24">
        <v>0</v>
      </c>
      <c r="J652" s="24">
        <v>0</v>
      </c>
      <c r="K652" s="24">
        <v>0</v>
      </c>
      <c r="L652" s="24">
        <v>0</v>
      </c>
      <c r="M652" s="24">
        <v>0</v>
      </c>
      <c r="N652" s="24">
        <v>0</v>
      </c>
      <c r="O652" s="24">
        <v>0</v>
      </c>
      <c r="P652" s="24">
        <v>0</v>
      </c>
      <c r="Q652" s="24">
        <v>0</v>
      </c>
      <c r="R652" s="24">
        <v>0</v>
      </c>
      <c r="S652" s="24">
        <v>0</v>
      </c>
      <c r="T652" s="24">
        <v>0</v>
      </c>
      <c r="U652" s="24">
        <v>0</v>
      </c>
      <c r="V652" s="24">
        <v>0</v>
      </c>
      <c r="W652" s="24">
        <v>0</v>
      </c>
      <c r="X652" s="24"/>
    </row>
    <row r="653" spans="1:24" x14ac:dyDescent="0.25">
      <c r="B653" s="42"/>
      <c r="C653" s="26"/>
      <c r="D653" s="26"/>
      <c r="E653" s="26"/>
      <c r="F653" s="26"/>
      <c r="G653" s="26"/>
      <c r="H653" s="26"/>
      <c r="I653" s="26"/>
      <c r="J653" s="26"/>
      <c r="K653" s="26"/>
      <c r="L653" s="26"/>
      <c r="M653" s="26"/>
      <c r="N653" s="26"/>
      <c r="O653" s="26"/>
      <c r="P653" s="26"/>
      <c r="Q653" s="26"/>
      <c r="R653" s="26"/>
      <c r="S653" s="26"/>
      <c r="T653" s="26"/>
      <c r="U653" s="26"/>
      <c r="V653" s="26"/>
      <c r="W653" s="26"/>
      <c r="X653" s="26"/>
    </row>
    <row r="654" spans="1:24" x14ac:dyDescent="0.25">
      <c r="A654" s="37">
        <v>366</v>
      </c>
      <c r="B654" s="42" t="s">
        <v>88</v>
      </c>
      <c r="C654" s="36">
        <v>0</v>
      </c>
      <c r="D654" s="36">
        <v>0</v>
      </c>
      <c r="E654" s="36">
        <v>0</v>
      </c>
      <c r="F654" s="36">
        <v>0</v>
      </c>
      <c r="G654" s="36">
        <v>0</v>
      </c>
      <c r="H654" s="36">
        <v>0</v>
      </c>
      <c r="I654" s="36">
        <v>0</v>
      </c>
      <c r="J654" s="36">
        <v>0</v>
      </c>
      <c r="K654" s="36">
        <v>0</v>
      </c>
      <c r="L654" s="36">
        <v>0</v>
      </c>
      <c r="M654" s="36">
        <v>0</v>
      </c>
      <c r="N654" s="36">
        <v>0</v>
      </c>
      <c r="O654" s="36">
        <v>0</v>
      </c>
      <c r="P654" s="36">
        <v>0</v>
      </c>
      <c r="Q654" s="36">
        <v>0</v>
      </c>
      <c r="R654" s="36">
        <v>0</v>
      </c>
      <c r="S654" s="36">
        <v>0</v>
      </c>
      <c r="T654" s="36">
        <v>0</v>
      </c>
      <c r="U654" s="36">
        <v>0</v>
      </c>
      <c r="V654" s="36">
        <v>0</v>
      </c>
      <c r="W654" s="36">
        <v>0</v>
      </c>
      <c r="X654" s="36"/>
    </row>
    <row r="655" spans="1:24" x14ac:dyDescent="0.25">
      <c r="A655" s="37">
        <v>368</v>
      </c>
      <c r="B655" s="42" t="s">
        <v>89</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A656" s="37">
        <v>369</v>
      </c>
      <c r="B656" s="42" t="s">
        <v>90</v>
      </c>
      <c r="C656" s="28">
        <v>0</v>
      </c>
      <c r="D656" s="28">
        <v>0</v>
      </c>
      <c r="E656" s="28">
        <v>0</v>
      </c>
      <c r="F656" s="28">
        <v>0</v>
      </c>
      <c r="G656" s="28">
        <v>0</v>
      </c>
      <c r="H656" s="28">
        <v>0</v>
      </c>
      <c r="I656" s="28">
        <v>0</v>
      </c>
      <c r="J656" s="28">
        <v>0</v>
      </c>
      <c r="K656" s="28">
        <v>0</v>
      </c>
      <c r="L656" s="28">
        <v>0</v>
      </c>
      <c r="M656" s="28">
        <v>0</v>
      </c>
      <c r="N656" s="28">
        <v>0</v>
      </c>
      <c r="O656" s="28">
        <v>0</v>
      </c>
      <c r="P656" s="28">
        <v>0</v>
      </c>
      <c r="Q656" s="28">
        <v>0</v>
      </c>
      <c r="R656" s="28">
        <v>0</v>
      </c>
      <c r="S656" s="28">
        <v>0</v>
      </c>
      <c r="T656" s="28">
        <v>0</v>
      </c>
      <c r="U656" s="28">
        <v>0</v>
      </c>
      <c r="V656" s="28">
        <v>0</v>
      </c>
      <c r="W656" s="28">
        <v>0</v>
      </c>
      <c r="X656" s="28"/>
    </row>
    <row r="657" spans="1:24" x14ac:dyDescent="0.25">
      <c r="A657" s="37">
        <v>370</v>
      </c>
      <c r="B657" s="42" t="s">
        <v>91</v>
      </c>
      <c r="C657" s="28">
        <v>0</v>
      </c>
      <c r="D657" s="28">
        <v>0</v>
      </c>
      <c r="E657" s="28">
        <v>0</v>
      </c>
      <c r="F657" s="28">
        <v>0</v>
      </c>
      <c r="G657" s="28">
        <v>0</v>
      </c>
      <c r="H657" s="28">
        <v>0</v>
      </c>
      <c r="I657" s="28">
        <v>0</v>
      </c>
      <c r="J657" s="28">
        <v>0</v>
      </c>
      <c r="K657" s="28">
        <v>0</v>
      </c>
      <c r="L657" s="28">
        <v>0</v>
      </c>
      <c r="M657" s="28">
        <v>0</v>
      </c>
      <c r="N657" s="28">
        <v>0</v>
      </c>
      <c r="O657" s="28">
        <v>0</v>
      </c>
      <c r="P657" s="28">
        <v>0</v>
      </c>
      <c r="Q657" s="28">
        <v>0</v>
      </c>
      <c r="R657" s="28">
        <v>0</v>
      </c>
      <c r="S657" s="28">
        <v>0</v>
      </c>
      <c r="T657" s="28">
        <v>0</v>
      </c>
      <c r="U657" s="28">
        <v>0</v>
      </c>
      <c r="V657" s="28">
        <v>0</v>
      </c>
      <c r="W657" s="28">
        <v>0</v>
      </c>
      <c r="X657" s="28"/>
    </row>
    <row r="658" spans="1:24" x14ac:dyDescent="0.25">
      <c r="B658" s="42"/>
      <c r="C658" s="26"/>
      <c r="D658" s="26"/>
      <c r="E658" s="26"/>
      <c r="F658" s="26"/>
      <c r="G658" s="26"/>
      <c r="H658" s="26"/>
      <c r="I658" s="26"/>
      <c r="J658" s="26"/>
      <c r="K658" s="26"/>
      <c r="L658" s="26"/>
      <c r="M658" s="26"/>
      <c r="N658" s="26"/>
      <c r="O658" s="26"/>
      <c r="P658" s="26"/>
      <c r="Q658" s="26"/>
      <c r="R658" s="26"/>
      <c r="S658" s="26"/>
      <c r="T658" s="26"/>
      <c r="U658" s="26"/>
      <c r="V658" s="26"/>
      <c r="W658" s="26"/>
      <c r="X658" s="26"/>
    </row>
    <row r="659" spans="1:24" x14ac:dyDescent="0.25">
      <c r="A659" s="37">
        <v>380</v>
      </c>
      <c r="B659" s="42" t="s">
        <v>37</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381</v>
      </c>
      <c r="B660" s="42" t="s">
        <v>75</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1" spans="1:24" x14ac:dyDescent="0.25">
      <c r="A661" s="37">
        <v>382</v>
      </c>
      <c r="B661" s="42" t="s">
        <v>76</v>
      </c>
      <c r="C661" s="24">
        <v>0</v>
      </c>
      <c r="D661" s="24">
        <v>0</v>
      </c>
      <c r="E661" s="24">
        <v>0</v>
      </c>
      <c r="F661" s="24">
        <v>0</v>
      </c>
      <c r="G661" s="24">
        <v>0</v>
      </c>
      <c r="H661" s="24">
        <v>0</v>
      </c>
      <c r="I661" s="24">
        <v>0</v>
      </c>
      <c r="J661" s="24">
        <v>0</v>
      </c>
      <c r="K661" s="24">
        <v>0</v>
      </c>
      <c r="L661" s="24">
        <v>0</v>
      </c>
      <c r="M661" s="24">
        <v>0</v>
      </c>
      <c r="N661" s="24">
        <v>0</v>
      </c>
      <c r="O661" s="24">
        <v>0</v>
      </c>
      <c r="P661" s="24">
        <v>0</v>
      </c>
      <c r="Q661" s="24">
        <v>0</v>
      </c>
      <c r="R661" s="24">
        <v>0</v>
      </c>
      <c r="S661" s="24">
        <v>0</v>
      </c>
      <c r="T661" s="24">
        <v>0</v>
      </c>
      <c r="U661" s="24">
        <v>0</v>
      </c>
      <c r="V661" s="24">
        <v>0</v>
      </c>
      <c r="W661" s="24">
        <v>0</v>
      </c>
      <c r="X661" s="24"/>
    </row>
    <row r="662" spans="1:24" x14ac:dyDescent="0.25">
      <c r="A662" s="37">
        <v>383</v>
      </c>
      <c r="B662" s="42" t="s">
        <v>40</v>
      </c>
      <c r="C662" s="24">
        <v>0</v>
      </c>
      <c r="D662" s="24">
        <v>0</v>
      </c>
      <c r="E662" s="24">
        <v>0</v>
      </c>
      <c r="F662" s="24">
        <v>0</v>
      </c>
      <c r="G662" s="24">
        <v>0</v>
      </c>
      <c r="H662" s="24">
        <v>0</v>
      </c>
      <c r="I662" s="24">
        <v>0</v>
      </c>
      <c r="J662" s="24">
        <v>0</v>
      </c>
      <c r="K662" s="24">
        <v>0</v>
      </c>
      <c r="L662" s="24">
        <v>0</v>
      </c>
      <c r="M662" s="24">
        <v>0</v>
      </c>
      <c r="N662" s="24">
        <v>0</v>
      </c>
      <c r="O662" s="24">
        <v>0</v>
      </c>
      <c r="P662" s="24">
        <v>0</v>
      </c>
      <c r="Q662" s="24">
        <v>0</v>
      </c>
      <c r="R662" s="24">
        <v>0</v>
      </c>
      <c r="S662" s="24">
        <v>0</v>
      </c>
      <c r="T662" s="24">
        <v>0</v>
      </c>
      <c r="U662" s="24">
        <v>0</v>
      </c>
      <c r="V662" s="24">
        <v>0</v>
      </c>
      <c r="W662" s="24">
        <v>0</v>
      </c>
      <c r="X662" s="24"/>
    </row>
    <row r="664" spans="1:24" x14ac:dyDescent="0.25">
      <c r="A664" s="37">
        <v>1</v>
      </c>
      <c r="B664" s="42" t="s">
        <v>103</v>
      </c>
      <c r="C664" s="42" t="s">
        <v>103</v>
      </c>
      <c r="D664" s="42"/>
      <c r="E664" s="42"/>
      <c r="F664" s="42"/>
      <c r="G664" s="42"/>
      <c r="H664" s="42"/>
      <c r="I664" s="42"/>
      <c r="J664" s="42"/>
      <c r="K664" s="42"/>
      <c r="L664" s="42"/>
      <c r="M664" s="42"/>
      <c r="N664" s="42"/>
      <c r="O664" s="42"/>
      <c r="P664" s="42"/>
      <c r="Q664" s="42"/>
      <c r="R664" s="42"/>
      <c r="S664" s="42"/>
      <c r="T664" s="42"/>
      <c r="U664" s="42"/>
      <c r="V664" s="42"/>
      <c r="W664" s="42"/>
      <c r="X664" s="42"/>
    </row>
    <row r="665" spans="1:24" x14ac:dyDescent="0.25">
      <c r="A665" s="37">
        <v>283</v>
      </c>
      <c r="B665" s="42" t="s">
        <v>73</v>
      </c>
      <c r="C665" s="42">
        <v>2020</v>
      </c>
      <c r="D665" s="42">
        <v>2021</v>
      </c>
      <c r="E665" s="42">
        <v>2022</v>
      </c>
      <c r="F665" s="42">
        <v>2023</v>
      </c>
      <c r="G665" s="42">
        <v>2024</v>
      </c>
      <c r="H665" s="42">
        <v>2025</v>
      </c>
      <c r="I665" s="42">
        <v>2026</v>
      </c>
      <c r="J665" s="42">
        <v>2027</v>
      </c>
      <c r="K665" s="42">
        <v>2028</v>
      </c>
      <c r="L665" s="42">
        <v>2029</v>
      </c>
      <c r="M665" s="42">
        <v>2030</v>
      </c>
      <c r="N665" s="42">
        <v>2031</v>
      </c>
      <c r="O665" s="42">
        <v>2032</v>
      </c>
      <c r="P665" s="42">
        <v>2033</v>
      </c>
      <c r="Q665" s="42">
        <v>2034</v>
      </c>
      <c r="R665" s="42">
        <v>2035</v>
      </c>
      <c r="S665" s="42">
        <v>2036</v>
      </c>
      <c r="T665" s="42">
        <v>2037</v>
      </c>
      <c r="U665" s="42">
        <v>2038</v>
      </c>
      <c r="V665" s="42">
        <v>2039</v>
      </c>
      <c r="W665" s="42">
        <v>2040</v>
      </c>
      <c r="X665" s="42"/>
    </row>
    <row r="666" spans="1:24" x14ac:dyDescent="0.25">
      <c r="A666" s="37">
        <v>285</v>
      </c>
      <c r="B666" s="42" t="s">
        <v>104</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287</v>
      </c>
      <c r="B667" s="42" t="s">
        <v>104</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289</v>
      </c>
      <c r="B668" s="42" t="s">
        <v>105</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299</v>
      </c>
      <c r="B669" s="42" t="s">
        <v>78</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A670" s="37">
        <v>301</v>
      </c>
      <c r="B670" s="42" t="s">
        <v>106</v>
      </c>
      <c r="C670" s="24">
        <v>0</v>
      </c>
      <c r="D670" s="24">
        <v>0</v>
      </c>
      <c r="E670" s="24">
        <v>0</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row>
    <row r="671" spans="1:24" x14ac:dyDescent="0.25">
      <c r="A671" s="37">
        <v>303</v>
      </c>
      <c r="B671" s="42" t="s">
        <v>107</v>
      </c>
      <c r="C671" s="24">
        <v>0</v>
      </c>
      <c r="D671" s="24">
        <v>0</v>
      </c>
      <c r="E671" s="24">
        <v>0</v>
      </c>
      <c r="F671" s="24">
        <v>0</v>
      </c>
      <c r="G671" s="24">
        <v>0</v>
      </c>
      <c r="H671" s="24">
        <v>0</v>
      </c>
      <c r="I671" s="24">
        <v>0</v>
      </c>
      <c r="J671" s="24">
        <v>0</v>
      </c>
      <c r="K671" s="24">
        <v>0</v>
      </c>
      <c r="L671" s="24">
        <v>0</v>
      </c>
      <c r="M671" s="24">
        <v>0</v>
      </c>
      <c r="N671" s="24">
        <v>0</v>
      </c>
      <c r="O671" s="24">
        <v>0</v>
      </c>
      <c r="P671" s="24">
        <v>0</v>
      </c>
      <c r="Q671" s="24">
        <v>0</v>
      </c>
      <c r="R671" s="24">
        <v>0</v>
      </c>
      <c r="S671" s="24">
        <v>0</v>
      </c>
      <c r="T671" s="24">
        <v>0</v>
      </c>
      <c r="U671" s="24">
        <v>0</v>
      </c>
      <c r="V671" s="24">
        <v>0</v>
      </c>
      <c r="W671" s="24">
        <v>0</v>
      </c>
      <c r="X671" s="24"/>
    </row>
    <row r="672" spans="1:24" x14ac:dyDescent="0.25">
      <c r="B672" s="42"/>
      <c r="C672" s="26"/>
      <c r="D672" s="26"/>
      <c r="E672" s="26"/>
      <c r="F672" s="26"/>
      <c r="G672" s="26"/>
      <c r="H672" s="26"/>
      <c r="I672" s="26"/>
      <c r="J672" s="26"/>
      <c r="K672" s="26"/>
      <c r="L672" s="26"/>
      <c r="M672" s="26"/>
      <c r="N672" s="26"/>
      <c r="O672" s="26"/>
      <c r="P672" s="26"/>
      <c r="Q672" s="26"/>
      <c r="R672" s="26"/>
      <c r="S672" s="26"/>
      <c r="T672" s="26"/>
      <c r="U672" s="26"/>
      <c r="V672" s="26"/>
      <c r="W672" s="26"/>
      <c r="X672" s="26"/>
    </row>
    <row r="673" spans="1:24" x14ac:dyDescent="0.25">
      <c r="A673" s="37">
        <v>330</v>
      </c>
      <c r="B673" s="42" t="s">
        <v>82</v>
      </c>
      <c r="C673" s="36">
        <v>0</v>
      </c>
      <c r="D673" s="36">
        <v>0</v>
      </c>
      <c r="E673" s="36">
        <v>0</v>
      </c>
      <c r="F673" s="36">
        <v>0</v>
      </c>
      <c r="G673" s="36">
        <v>0</v>
      </c>
      <c r="H673" s="36">
        <v>0</v>
      </c>
      <c r="I673" s="36">
        <v>0</v>
      </c>
      <c r="J673" s="36">
        <v>0</v>
      </c>
      <c r="K673" s="36">
        <v>0</v>
      </c>
      <c r="L673" s="36">
        <v>0</v>
      </c>
      <c r="M673" s="36">
        <v>0</v>
      </c>
      <c r="N673" s="36">
        <v>0</v>
      </c>
      <c r="O673" s="36">
        <v>0</v>
      </c>
      <c r="P673" s="36">
        <v>0</v>
      </c>
      <c r="Q673" s="36">
        <v>0</v>
      </c>
      <c r="R673" s="36">
        <v>0</v>
      </c>
      <c r="S673" s="36">
        <v>0</v>
      </c>
      <c r="T673" s="36">
        <v>0</v>
      </c>
      <c r="U673" s="36">
        <v>0</v>
      </c>
      <c r="V673" s="36">
        <v>0</v>
      </c>
      <c r="W673" s="36">
        <v>0</v>
      </c>
      <c r="X673" s="36"/>
    </row>
    <row r="674" spans="1:24" x14ac:dyDescent="0.25">
      <c r="A674" s="37">
        <v>331</v>
      </c>
      <c r="B674" s="42" t="s">
        <v>83</v>
      </c>
      <c r="C674" s="28">
        <v>0</v>
      </c>
      <c r="D674" s="28">
        <v>0</v>
      </c>
      <c r="E674" s="28">
        <v>0</v>
      </c>
      <c r="F674" s="28">
        <v>0</v>
      </c>
      <c r="G674" s="28">
        <v>0</v>
      </c>
      <c r="H674" s="28">
        <v>0</v>
      </c>
      <c r="I674" s="28">
        <v>0</v>
      </c>
      <c r="J674" s="28">
        <v>0</v>
      </c>
      <c r="K674" s="28">
        <v>0</v>
      </c>
      <c r="L674" s="28">
        <v>0</v>
      </c>
      <c r="M674" s="28">
        <v>0</v>
      </c>
      <c r="N674" s="28">
        <v>0</v>
      </c>
      <c r="O674" s="28">
        <v>0</v>
      </c>
      <c r="P674" s="28">
        <v>0</v>
      </c>
      <c r="Q674" s="28">
        <v>0</v>
      </c>
      <c r="R674" s="28">
        <v>0</v>
      </c>
      <c r="S674" s="28">
        <v>0</v>
      </c>
      <c r="T674" s="28">
        <v>0</v>
      </c>
      <c r="U674" s="28">
        <v>0</v>
      </c>
      <c r="V674" s="28">
        <v>0</v>
      </c>
      <c r="W674" s="28">
        <v>0</v>
      </c>
      <c r="X674" s="28"/>
    </row>
    <row r="675" spans="1:24" x14ac:dyDescent="0.25">
      <c r="A675" s="37">
        <v>332</v>
      </c>
      <c r="B675" s="42" t="s">
        <v>84</v>
      </c>
      <c r="C675" s="28">
        <v>0</v>
      </c>
      <c r="D675" s="28">
        <v>0</v>
      </c>
      <c r="E675" s="28">
        <v>0</v>
      </c>
      <c r="F675" s="28">
        <v>0</v>
      </c>
      <c r="G675" s="28">
        <v>0</v>
      </c>
      <c r="H675" s="28">
        <v>0</v>
      </c>
      <c r="I675" s="28">
        <v>0</v>
      </c>
      <c r="J675" s="28">
        <v>0</v>
      </c>
      <c r="K675" s="28">
        <v>0</v>
      </c>
      <c r="L675" s="28">
        <v>0</v>
      </c>
      <c r="M675" s="28">
        <v>0</v>
      </c>
      <c r="N675" s="28">
        <v>0</v>
      </c>
      <c r="O675" s="28">
        <v>0</v>
      </c>
      <c r="P675" s="28">
        <v>0</v>
      </c>
      <c r="Q675" s="28">
        <v>0</v>
      </c>
      <c r="R675" s="28">
        <v>0</v>
      </c>
      <c r="S675" s="28">
        <v>0</v>
      </c>
      <c r="T675" s="28">
        <v>0</v>
      </c>
      <c r="U675" s="28">
        <v>0</v>
      </c>
      <c r="V675" s="28">
        <v>0</v>
      </c>
      <c r="W675" s="28">
        <v>0</v>
      </c>
      <c r="X675" s="28"/>
    </row>
    <row r="676" spans="1:24" x14ac:dyDescent="0.25">
      <c r="A676" s="37">
        <v>336</v>
      </c>
      <c r="B676" s="42" t="s">
        <v>85</v>
      </c>
      <c r="C676" s="28">
        <v>1</v>
      </c>
      <c r="D676" s="28">
        <v>1</v>
      </c>
      <c r="E676" s="28">
        <v>1</v>
      </c>
      <c r="F676" s="28">
        <v>1</v>
      </c>
      <c r="G676" s="28">
        <v>1</v>
      </c>
      <c r="H676" s="28">
        <v>1</v>
      </c>
      <c r="I676" s="28">
        <v>1</v>
      </c>
      <c r="J676" s="28">
        <v>1</v>
      </c>
      <c r="K676" s="28">
        <v>1</v>
      </c>
      <c r="L676" s="28">
        <v>1</v>
      </c>
      <c r="M676" s="28">
        <v>1</v>
      </c>
      <c r="N676" s="28">
        <v>1</v>
      </c>
      <c r="O676" s="28">
        <v>1</v>
      </c>
      <c r="P676" s="28">
        <v>1</v>
      </c>
      <c r="Q676" s="28">
        <v>1</v>
      </c>
      <c r="R676" s="28">
        <v>1</v>
      </c>
      <c r="S676" s="28">
        <v>1</v>
      </c>
      <c r="T676" s="28">
        <v>1</v>
      </c>
      <c r="U676" s="28">
        <v>1</v>
      </c>
      <c r="V676" s="28">
        <v>1</v>
      </c>
      <c r="W676" s="28">
        <v>1</v>
      </c>
      <c r="X676" s="28"/>
    </row>
    <row r="677" spans="1:24" x14ac:dyDescent="0.25">
      <c r="B677" s="42"/>
      <c r="C677" s="26"/>
      <c r="D677" s="26"/>
      <c r="E677" s="26"/>
      <c r="F677" s="26"/>
      <c r="G677" s="26"/>
      <c r="H677" s="26"/>
      <c r="I677" s="26"/>
      <c r="J677" s="26"/>
      <c r="K677" s="26"/>
      <c r="L677" s="26"/>
      <c r="M677" s="26"/>
      <c r="N677" s="26"/>
      <c r="O677" s="26"/>
      <c r="P677" s="26"/>
      <c r="Q677" s="26"/>
      <c r="R677" s="26"/>
      <c r="S677" s="26"/>
      <c r="T677" s="26"/>
      <c r="U677" s="26"/>
      <c r="V677" s="26"/>
      <c r="W677" s="26"/>
      <c r="X677" s="26"/>
    </row>
    <row r="678" spans="1:24" x14ac:dyDescent="0.25">
      <c r="A678" s="37">
        <v>339</v>
      </c>
      <c r="B678" s="42" t="s">
        <v>86</v>
      </c>
      <c r="C678" s="24">
        <v>0</v>
      </c>
      <c r="D678" s="24">
        <v>0</v>
      </c>
      <c r="E678" s="24">
        <v>0</v>
      </c>
      <c r="F678" s="24">
        <v>0</v>
      </c>
      <c r="G678" s="24">
        <v>0</v>
      </c>
      <c r="H678" s="24">
        <v>0</v>
      </c>
      <c r="I678" s="24">
        <v>0</v>
      </c>
      <c r="J678" s="24">
        <v>0</v>
      </c>
      <c r="K678" s="24">
        <v>0</v>
      </c>
      <c r="L678" s="24">
        <v>0</v>
      </c>
      <c r="M678" s="24">
        <v>0</v>
      </c>
      <c r="N678" s="24">
        <v>0</v>
      </c>
      <c r="O678" s="24">
        <v>0</v>
      </c>
      <c r="P678" s="24">
        <v>0</v>
      </c>
      <c r="Q678" s="24">
        <v>0</v>
      </c>
      <c r="R678" s="24">
        <v>0</v>
      </c>
      <c r="S678" s="24">
        <v>0</v>
      </c>
      <c r="T678" s="24">
        <v>0</v>
      </c>
      <c r="U678" s="24">
        <v>0</v>
      </c>
      <c r="V678" s="24">
        <v>0</v>
      </c>
      <c r="W678" s="24">
        <v>0</v>
      </c>
      <c r="X678" s="24"/>
    </row>
    <row r="679" spans="1:24" x14ac:dyDescent="0.25">
      <c r="A679" s="37">
        <v>340</v>
      </c>
      <c r="B679" s="42" t="s">
        <v>87</v>
      </c>
      <c r="C679" s="24">
        <v>0</v>
      </c>
      <c r="D679" s="24">
        <v>0</v>
      </c>
      <c r="E679" s="24">
        <v>0</v>
      </c>
      <c r="F679" s="24">
        <v>0</v>
      </c>
      <c r="G679" s="24">
        <v>0</v>
      </c>
      <c r="H679" s="24">
        <v>0</v>
      </c>
      <c r="I679" s="24">
        <v>0</v>
      </c>
      <c r="J679" s="24">
        <v>0</v>
      </c>
      <c r="K679" s="24">
        <v>0</v>
      </c>
      <c r="L679" s="24">
        <v>0</v>
      </c>
      <c r="M679" s="24">
        <v>0</v>
      </c>
      <c r="N679" s="24">
        <v>0</v>
      </c>
      <c r="O679" s="24">
        <v>0</v>
      </c>
      <c r="P679" s="24">
        <v>0</v>
      </c>
      <c r="Q679" s="24">
        <v>0</v>
      </c>
      <c r="R679" s="24">
        <v>0</v>
      </c>
      <c r="S679" s="24">
        <v>0</v>
      </c>
      <c r="T679" s="24">
        <v>0</v>
      </c>
      <c r="U679" s="24">
        <v>0</v>
      </c>
      <c r="V679" s="24">
        <v>0</v>
      </c>
      <c r="W679" s="24">
        <v>0</v>
      </c>
      <c r="X679" s="24"/>
    </row>
    <row r="680" spans="1:24" x14ac:dyDescent="0.25">
      <c r="B680" s="42"/>
      <c r="C680" s="26"/>
      <c r="D680" s="26"/>
      <c r="E680" s="26"/>
      <c r="F680" s="26"/>
      <c r="G680" s="26"/>
      <c r="H680" s="26"/>
      <c r="I680" s="26"/>
      <c r="J680" s="26"/>
      <c r="K680" s="26"/>
      <c r="L680" s="26"/>
      <c r="M680" s="26"/>
      <c r="N680" s="26"/>
      <c r="O680" s="26"/>
      <c r="P680" s="26"/>
      <c r="Q680" s="26"/>
      <c r="R680" s="26"/>
      <c r="S680" s="26"/>
      <c r="T680" s="26"/>
      <c r="U680" s="26"/>
      <c r="V680" s="26"/>
      <c r="W680" s="26"/>
      <c r="X680" s="26"/>
    </row>
    <row r="681" spans="1:24" x14ac:dyDescent="0.25">
      <c r="A681" s="37">
        <v>366</v>
      </c>
      <c r="B681" s="42" t="s">
        <v>88</v>
      </c>
      <c r="C681" s="36">
        <v>0</v>
      </c>
      <c r="D681" s="36">
        <v>0</v>
      </c>
      <c r="E681" s="36">
        <v>0</v>
      </c>
      <c r="F681" s="36">
        <v>0</v>
      </c>
      <c r="G681" s="36">
        <v>0</v>
      </c>
      <c r="H681" s="36">
        <v>0</v>
      </c>
      <c r="I681" s="36">
        <v>0</v>
      </c>
      <c r="J681" s="36">
        <v>0</v>
      </c>
      <c r="K681" s="36">
        <v>0</v>
      </c>
      <c r="L681" s="36">
        <v>0</v>
      </c>
      <c r="M681" s="36">
        <v>0</v>
      </c>
      <c r="N681" s="36">
        <v>0</v>
      </c>
      <c r="O681" s="36">
        <v>0</v>
      </c>
      <c r="P681" s="36">
        <v>0</v>
      </c>
      <c r="Q681" s="36">
        <v>0</v>
      </c>
      <c r="R681" s="36">
        <v>0</v>
      </c>
      <c r="S681" s="36">
        <v>0</v>
      </c>
      <c r="T681" s="36">
        <v>0</v>
      </c>
      <c r="U681" s="36">
        <v>0</v>
      </c>
      <c r="V681" s="36">
        <v>0</v>
      </c>
      <c r="W681" s="36">
        <v>0</v>
      </c>
      <c r="X681" s="36"/>
    </row>
    <row r="682" spans="1:24" x14ac:dyDescent="0.25">
      <c r="A682" s="37">
        <v>368</v>
      </c>
      <c r="B682" s="42" t="s">
        <v>89</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A683" s="37">
        <v>369</v>
      </c>
      <c r="B683" s="42" t="s">
        <v>90</v>
      </c>
      <c r="C683" s="28">
        <v>0</v>
      </c>
      <c r="D683" s="28">
        <v>0</v>
      </c>
      <c r="E683" s="28">
        <v>0</v>
      </c>
      <c r="F683" s="28">
        <v>0</v>
      </c>
      <c r="G683" s="28">
        <v>0</v>
      </c>
      <c r="H683" s="28">
        <v>0</v>
      </c>
      <c r="I683" s="28">
        <v>0</v>
      </c>
      <c r="J683" s="28">
        <v>0</v>
      </c>
      <c r="K683" s="28">
        <v>0</v>
      </c>
      <c r="L683" s="28">
        <v>0</v>
      </c>
      <c r="M683" s="28">
        <v>0</v>
      </c>
      <c r="N683" s="28">
        <v>0</v>
      </c>
      <c r="O683" s="28">
        <v>0</v>
      </c>
      <c r="P683" s="28">
        <v>0</v>
      </c>
      <c r="Q683" s="28">
        <v>0</v>
      </c>
      <c r="R683" s="28">
        <v>0</v>
      </c>
      <c r="S683" s="28">
        <v>0</v>
      </c>
      <c r="T683" s="28">
        <v>0</v>
      </c>
      <c r="U683" s="28">
        <v>0</v>
      </c>
      <c r="V683" s="28">
        <v>0</v>
      </c>
      <c r="W683" s="28">
        <v>0</v>
      </c>
      <c r="X683" s="28"/>
    </row>
    <row r="684" spans="1:24" x14ac:dyDescent="0.25">
      <c r="A684" s="37">
        <v>370</v>
      </c>
      <c r="B684" s="42" t="s">
        <v>91</v>
      </c>
      <c r="C684" s="28">
        <v>0</v>
      </c>
      <c r="D684" s="28">
        <v>0</v>
      </c>
      <c r="E684" s="28">
        <v>0</v>
      </c>
      <c r="F684" s="28">
        <v>0</v>
      </c>
      <c r="G684" s="28">
        <v>0</v>
      </c>
      <c r="H684" s="28">
        <v>0</v>
      </c>
      <c r="I684" s="28">
        <v>0</v>
      </c>
      <c r="J684" s="28">
        <v>0</v>
      </c>
      <c r="K684" s="28">
        <v>0</v>
      </c>
      <c r="L684" s="28">
        <v>0</v>
      </c>
      <c r="M684" s="28">
        <v>0</v>
      </c>
      <c r="N684" s="28">
        <v>0</v>
      </c>
      <c r="O684" s="28">
        <v>0</v>
      </c>
      <c r="P684" s="28">
        <v>0</v>
      </c>
      <c r="Q684" s="28">
        <v>0</v>
      </c>
      <c r="R684" s="28">
        <v>0</v>
      </c>
      <c r="S684" s="28">
        <v>0</v>
      </c>
      <c r="T684" s="28">
        <v>0</v>
      </c>
      <c r="U684" s="28">
        <v>0</v>
      </c>
      <c r="V684" s="28">
        <v>0</v>
      </c>
      <c r="W684" s="28">
        <v>0</v>
      </c>
      <c r="X684" s="28"/>
    </row>
    <row r="685" spans="1:24" x14ac:dyDescent="0.25">
      <c r="B685" s="42"/>
      <c r="C685" s="26"/>
      <c r="D685" s="26"/>
      <c r="E685" s="26"/>
      <c r="F685" s="26"/>
      <c r="G685" s="26"/>
      <c r="H685" s="26"/>
      <c r="I685" s="26"/>
      <c r="J685" s="26"/>
      <c r="K685" s="26"/>
      <c r="L685" s="26"/>
      <c r="M685" s="26"/>
      <c r="N685" s="26"/>
      <c r="O685" s="26"/>
      <c r="P685" s="26"/>
      <c r="Q685" s="26"/>
      <c r="R685" s="26"/>
      <c r="S685" s="26"/>
      <c r="T685" s="26"/>
      <c r="U685" s="26"/>
      <c r="V685" s="26"/>
      <c r="W685" s="26"/>
      <c r="X685" s="26"/>
    </row>
    <row r="686" spans="1:24" x14ac:dyDescent="0.25">
      <c r="A686" s="37">
        <v>380</v>
      </c>
      <c r="B686" s="42" t="s">
        <v>37</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381</v>
      </c>
      <c r="B687" s="42" t="s">
        <v>75</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8" spans="1:24" x14ac:dyDescent="0.25">
      <c r="A688" s="37">
        <v>382</v>
      </c>
      <c r="B688" s="42" t="s">
        <v>76</v>
      </c>
      <c r="C688" s="24">
        <v>0</v>
      </c>
      <c r="D688" s="24">
        <v>0</v>
      </c>
      <c r="E688" s="24">
        <v>0</v>
      </c>
      <c r="F688" s="24">
        <v>0</v>
      </c>
      <c r="G688" s="24">
        <v>0</v>
      </c>
      <c r="H688" s="24">
        <v>0</v>
      </c>
      <c r="I688" s="24">
        <v>0</v>
      </c>
      <c r="J688" s="24">
        <v>0</v>
      </c>
      <c r="K688" s="24">
        <v>0</v>
      </c>
      <c r="L688" s="24">
        <v>0</v>
      </c>
      <c r="M688" s="24">
        <v>0</v>
      </c>
      <c r="N688" s="24">
        <v>0</v>
      </c>
      <c r="O688" s="24">
        <v>0</v>
      </c>
      <c r="P688" s="24">
        <v>0</v>
      </c>
      <c r="Q688" s="24">
        <v>0</v>
      </c>
      <c r="R688" s="24">
        <v>0</v>
      </c>
      <c r="S688" s="24">
        <v>0</v>
      </c>
      <c r="T688" s="24">
        <v>0</v>
      </c>
      <c r="U688" s="24">
        <v>0</v>
      </c>
      <c r="V688" s="24">
        <v>0</v>
      </c>
      <c r="W688" s="24">
        <v>0</v>
      </c>
      <c r="X688" s="24"/>
    </row>
    <row r="689" spans="1:24" x14ac:dyDescent="0.25">
      <c r="A689" s="37">
        <v>383</v>
      </c>
      <c r="B689" s="42" t="s">
        <v>40</v>
      </c>
      <c r="C689" s="24">
        <v>0</v>
      </c>
      <c r="D689" s="24">
        <v>0</v>
      </c>
      <c r="E689" s="24">
        <v>0</v>
      </c>
      <c r="F689" s="24">
        <v>0</v>
      </c>
      <c r="G689" s="24">
        <v>0</v>
      </c>
      <c r="H689" s="24">
        <v>0</v>
      </c>
      <c r="I689" s="24">
        <v>0</v>
      </c>
      <c r="J689" s="24">
        <v>0</v>
      </c>
      <c r="K689" s="24">
        <v>0</v>
      </c>
      <c r="L689" s="24">
        <v>0</v>
      </c>
      <c r="M689" s="24">
        <v>0</v>
      </c>
      <c r="N689" s="24">
        <v>0</v>
      </c>
      <c r="O689" s="24">
        <v>0</v>
      </c>
      <c r="P689" s="24">
        <v>0</v>
      </c>
      <c r="Q689" s="24">
        <v>0</v>
      </c>
      <c r="R689" s="24">
        <v>0</v>
      </c>
      <c r="S689" s="24">
        <v>0</v>
      </c>
      <c r="T689" s="24">
        <v>0</v>
      </c>
      <c r="U689" s="24">
        <v>0</v>
      </c>
      <c r="V689" s="24">
        <v>0</v>
      </c>
      <c r="W689" s="24">
        <v>0</v>
      </c>
      <c r="X689" s="24"/>
    </row>
    <row r="691" spans="1:24" x14ac:dyDescent="0.25">
      <c r="A691" s="37">
        <v>1</v>
      </c>
      <c r="B691" s="42" t="s">
        <v>103</v>
      </c>
      <c r="C691" s="42" t="s">
        <v>103</v>
      </c>
      <c r="D691" s="42"/>
      <c r="E691" s="42"/>
      <c r="F691" s="42"/>
      <c r="G691" s="42"/>
      <c r="H691" s="42"/>
      <c r="I691" s="42"/>
      <c r="J691" s="42"/>
      <c r="K691" s="42"/>
      <c r="L691" s="42"/>
      <c r="M691" s="42"/>
      <c r="N691" s="42"/>
      <c r="O691" s="42"/>
      <c r="P691" s="42"/>
      <c r="Q691" s="42"/>
      <c r="R691" s="42"/>
      <c r="S691" s="42"/>
      <c r="T691" s="42"/>
      <c r="U691" s="42"/>
      <c r="V691" s="42"/>
      <c r="W691" s="42"/>
      <c r="X691" s="42"/>
    </row>
    <row r="692" spans="1:24" x14ac:dyDescent="0.25">
      <c r="A692" s="37">
        <v>283</v>
      </c>
      <c r="B692" s="42" t="s">
        <v>73</v>
      </c>
      <c r="C692" s="42">
        <v>2020</v>
      </c>
      <c r="D692" s="42">
        <v>2021</v>
      </c>
      <c r="E692" s="42">
        <v>2022</v>
      </c>
      <c r="F692" s="42">
        <v>2023</v>
      </c>
      <c r="G692" s="42">
        <v>2024</v>
      </c>
      <c r="H692" s="42">
        <v>2025</v>
      </c>
      <c r="I692" s="42">
        <v>2026</v>
      </c>
      <c r="J692" s="42">
        <v>2027</v>
      </c>
      <c r="K692" s="42">
        <v>2028</v>
      </c>
      <c r="L692" s="42">
        <v>2029</v>
      </c>
      <c r="M692" s="42">
        <v>2030</v>
      </c>
      <c r="N692" s="42">
        <v>2031</v>
      </c>
      <c r="O692" s="42">
        <v>2032</v>
      </c>
      <c r="P692" s="42">
        <v>2033</v>
      </c>
      <c r="Q692" s="42">
        <v>2034</v>
      </c>
      <c r="R692" s="42">
        <v>2035</v>
      </c>
      <c r="S692" s="42">
        <v>2036</v>
      </c>
      <c r="T692" s="42">
        <v>2037</v>
      </c>
      <c r="U692" s="42">
        <v>2038</v>
      </c>
      <c r="V692" s="42">
        <v>2039</v>
      </c>
      <c r="W692" s="42">
        <v>2040</v>
      </c>
      <c r="X692" s="42"/>
    </row>
    <row r="693" spans="1:24" x14ac:dyDescent="0.25">
      <c r="A693" s="37">
        <v>285</v>
      </c>
      <c r="B693" s="42" t="s">
        <v>104</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287</v>
      </c>
      <c r="B694" s="42" t="s">
        <v>104</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289</v>
      </c>
      <c r="B695" s="42" t="s">
        <v>105</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299</v>
      </c>
      <c r="B696" s="42" t="s">
        <v>78</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A697" s="37">
        <v>301</v>
      </c>
      <c r="B697" s="42" t="s">
        <v>106</v>
      </c>
      <c r="C697" s="24">
        <v>0</v>
      </c>
      <c r="D697" s="24">
        <v>0</v>
      </c>
      <c r="E697" s="24">
        <v>0</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row>
    <row r="698" spans="1:24" x14ac:dyDescent="0.25">
      <c r="A698" s="37">
        <v>303</v>
      </c>
      <c r="B698" s="42" t="s">
        <v>107</v>
      </c>
      <c r="C698" s="24">
        <v>0</v>
      </c>
      <c r="D698" s="24">
        <v>0</v>
      </c>
      <c r="E698" s="24">
        <v>0</v>
      </c>
      <c r="F698" s="24">
        <v>0</v>
      </c>
      <c r="G698" s="24">
        <v>0</v>
      </c>
      <c r="H698" s="24">
        <v>0</v>
      </c>
      <c r="I698" s="24">
        <v>0</v>
      </c>
      <c r="J698" s="24">
        <v>0</v>
      </c>
      <c r="K698" s="24">
        <v>0</v>
      </c>
      <c r="L698" s="24">
        <v>0</v>
      </c>
      <c r="M698" s="24">
        <v>0</v>
      </c>
      <c r="N698" s="24">
        <v>0</v>
      </c>
      <c r="O698" s="24">
        <v>0</v>
      </c>
      <c r="P698" s="24">
        <v>0</v>
      </c>
      <c r="Q698" s="24">
        <v>0</v>
      </c>
      <c r="R698" s="24">
        <v>0</v>
      </c>
      <c r="S698" s="24">
        <v>0</v>
      </c>
      <c r="T698" s="24">
        <v>0</v>
      </c>
      <c r="U698" s="24">
        <v>0</v>
      </c>
      <c r="V698" s="24">
        <v>0</v>
      </c>
      <c r="W698" s="24">
        <v>0</v>
      </c>
      <c r="X698" s="24"/>
    </row>
    <row r="699" spans="1:24" x14ac:dyDescent="0.25">
      <c r="B699" s="42"/>
      <c r="C699" s="26"/>
      <c r="D699" s="26"/>
      <c r="E699" s="26"/>
      <c r="F699" s="26"/>
      <c r="G699" s="26"/>
      <c r="H699" s="26"/>
      <c r="I699" s="26"/>
      <c r="J699" s="26"/>
      <c r="K699" s="26"/>
      <c r="L699" s="26"/>
      <c r="M699" s="26"/>
      <c r="N699" s="26"/>
      <c r="O699" s="26"/>
      <c r="P699" s="26"/>
      <c r="Q699" s="26"/>
      <c r="R699" s="26"/>
      <c r="S699" s="26"/>
      <c r="T699" s="26"/>
      <c r="U699" s="26"/>
      <c r="V699" s="26"/>
      <c r="W699" s="26"/>
      <c r="X699" s="26"/>
    </row>
    <row r="700" spans="1:24" x14ac:dyDescent="0.25">
      <c r="A700" s="37">
        <v>330</v>
      </c>
      <c r="B700" s="42" t="s">
        <v>82</v>
      </c>
      <c r="C700" s="36">
        <v>0</v>
      </c>
      <c r="D700" s="36">
        <v>0</v>
      </c>
      <c r="E700" s="36">
        <v>0</v>
      </c>
      <c r="F700" s="36">
        <v>0</v>
      </c>
      <c r="G700" s="36">
        <v>0</v>
      </c>
      <c r="H700" s="36">
        <v>0</v>
      </c>
      <c r="I700" s="36">
        <v>0</v>
      </c>
      <c r="J700" s="36">
        <v>0</v>
      </c>
      <c r="K700" s="36">
        <v>0</v>
      </c>
      <c r="L700" s="36">
        <v>0</v>
      </c>
      <c r="M700" s="36">
        <v>0</v>
      </c>
      <c r="N700" s="36">
        <v>0</v>
      </c>
      <c r="O700" s="36">
        <v>0</v>
      </c>
      <c r="P700" s="36">
        <v>0</v>
      </c>
      <c r="Q700" s="36">
        <v>0</v>
      </c>
      <c r="R700" s="36">
        <v>0</v>
      </c>
      <c r="S700" s="36">
        <v>0</v>
      </c>
      <c r="T700" s="36">
        <v>0</v>
      </c>
      <c r="U700" s="36">
        <v>0</v>
      </c>
      <c r="V700" s="36">
        <v>0</v>
      </c>
      <c r="W700" s="36">
        <v>0</v>
      </c>
      <c r="X700" s="36"/>
    </row>
    <row r="701" spans="1:24" x14ac:dyDescent="0.25">
      <c r="A701" s="37">
        <v>331</v>
      </c>
      <c r="B701" s="42" t="s">
        <v>83</v>
      </c>
      <c r="C701" s="28">
        <v>0</v>
      </c>
      <c r="D701" s="28">
        <v>0</v>
      </c>
      <c r="E701" s="28">
        <v>0</v>
      </c>
      <c r="F701" s="28">
        <v>0</v>
      </c>
      <c r="G701" s="28">
        <v>0</v>
      </c>
      <c r="H701" s="28">
        <v>0</v>
      </c>
      <c r="I701" s="28">
        <v>0</v>
      </c>
      <c r="J701" s="28">
        <v>0</v>
      </c>
      <c r="K701" s="28">
        <v>0</v>
      </c>
      <c r="L701" s="28">
        <v>0</v>
      </c>
      <c r="M701" s="28">
        <v>0</v>
      </c>
      <c r="N701" s="28">
        <v>0</v>
      </c>
      <c r="O701" s="28">
        <v>0</v>
      </c>
      <c r="P701" s="28">
        <v>0</v>
      </c>
      <c r="Q701" s="28">
        <v>0</v>
      </c>
      <c r="R701" s="28">
        <v>0</v>
      </c>
      <c r="S701" s="28">
        <v>0</v>
      </c>
      <c r="T701" s="28">
        <v>0</v>
      </c>
      <c r="U701" s="28">
        <v>0</v>
      </c>
      <c r="V701" s="28">
        <v>0</v>
      </c>
      <c r="W701" s="28">
        <v>0</v>
      </c>
      <c r="X701" s="28"/>
    </row>
    <row r="702" spans="1:24" x14ac:dyDescent="0.25">
      <c r="A702" s="37">
        <v>332</v>
      </c>
      <c r="B702" s="42" t="s">
        <v>84</v>
      </c>
      <c r="C702" s="28">
        <v>0</v>
      </c>
      <c r="D702" s="28">
        <v>0</v>
      </c>
      <c r="E702" s="28">
        <v>0</v>
      </c>
      <c r="F702" s="28">
        <v>0</v>
      </c>
      <c r="G702" s="28">
        <v>0</v>
      </c>
      <c r="H702" s="28">
        <v>0</v>
      </c>
      <c r="I702" s="28">
        <v>0</v>
      </c>
      <c r="J702" s="28">
        <v>0</v>
      </c>
      <c r="K702" s="28">
        <v>0</v>
      </c>
      <c r="L702" s="28">
        <v>0</v>
      </c>
      <c r="M702" s="28">
        <v>0</v>
      </c>
      <c r="N702" s="28">
        <v>0</v>
      </c>
      <c r="O702" s="28">
        <v>0</v>
      </c>
      <c r="P702" s="28">
        <v>0</v>
      </c>
      <c r="Q702" s="28">
        <v>0</v>
      </c>
      <c r="R702" s="28">
        <v>0</v>
      </c>
      <c r="S702" s="28">
        <v>0</v>
      </c>
      <c r="T702" s="28">
        <v>0</v>
      </c>
      <c r="U702" s="28">
        <v>0</v>
      </c>
      <c r="V702" s="28">
        <v>0</v>
      </c>
      <c r="W702" s="28">
        <v>0</v>
      </c>
      <c r="X702" s="28"/>
    </row>
    <row r="703" spans="1:24" x14ac:dyDescent="0.25">
      <c r="A703" s="37">
        <v>336</v>
      </c>
      <c r="B703" s="42" t="s">
        <v>85</v>
      </c>
      <c r="C703" s="28">
        <v>1</v>
      </c>
      <c r="D703" s="28">
        <v>1</v>
      </c>
      <c r="E703" s="28">
        <v>1</v>
      </c>
      <c r="F703" s="28">
        <v>1</v>
      </c>
      <c r="G703" s="28">
        <v>1</v>
      </c>
      <c r="H703" s="28">
        <v>1</v>
      </c>
      <c r="I703" s="28">
        <v>1</v>
      </c>
      <c r="J703" s="28">
        <v>1</v>
      </c>
      <c r="K703" s="28">
        <v>1</v>
      </c>
      <c r="L703" s="28">
        <v>1</v>
      </c>
      <c r="M703" s="28">
        <v>1</v>
      </c>
      <c r="N703" s="28">
        <v>1</v>
      </c>
      <c r="O703" s="28">
        <v>1</v>
      </c>
      <c r="P703" s="28">
        <v>1</v>
      </c>
      <c r="Q703" s="28">
        <v>1</v>
      </c>
      <c r="R703" s="28">
        <v>1</v>
      </c>
      <c r="S703" s="28">
        <v>1</v>
      </c>
      <c r="T703" s="28">
        <v>1</v>
      </c>
      <c r="U703" s="28">
        <v>1</v>
      </c>
      <c r="V703" s="28">
        <v>1</v>
      </c>
      <c r="W703" s="28">
        <v>1</v>
      </c>
      <c r="X703" s="28"/>
    </row>
    <row r="704" spans="1:24" x14ac:dyDescent="0.25">
      <c r="B704" s="42"/>
      <c r="C704" s="26"/>
      <c r="D704" s="26"/>
      <c r="E704" s="26"/>
      <c r="F704" s="26"/>
      <c r="G704" s="26"/>
      <c r="H704" s="26"/>
      <c r="I704" s="26"/>
      <c r="J704" s="26"/>
      <c r="K704" s="26"/>
      <c r="L704" s="26"/>
      <c r="M704" s="26"/>
      <c r="N704" s="26"/>
      <c r="O704" s="26"/>
      <c r="P704" s="26"/>
      <c r="Q704" s="26"/>
      <c r="R704" s="26"/>
      <c r="S704" s="26"/>
      <c r="T704" s="26"/>
      <c r="U704" s="26"/>
      <c r="V704" s="26"/>
      <c r="W704" s="26"/>
      <c r="X704" s="26"/>
    </row>
    <row r="705" spans="1:24" x14ac:dyDescent="0.25">
      <c r="A705" s="37">
        <v>339</v>
      </c>
      <c r="B705" s="42" t="s">
        <v>86</v>
      </c>
      <c r="C705" s="24">
        <v>0</v>
      </c>
      <c r="D705" s="24">
        <v>0</v>
      </c>
      <c r="E705" s="24">
        <v>0</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row>
    <row r="706" spans="1:24" x14ac:dyDescent="0.25">
      <c r="A706" s="37">
        <v>340</v>
      </c>
      <c r="B706" s="42" t="s">
        <v>87</v>
      </c>
      <c r="C706" s="24">
        <v>0</v>
      </c>
      <c r="D706" s="24">
        <v>0</v>
      </c>
      <c r="E706" s="24">
        <v>0</v>
      </c>
      <c r="F706" s="24">
        <v>0</v>
      </c>
      <c r="G706" s="24">
        <v>0</v>
      </c>
      <c r="H706" s="24">
        <v>0</v>
      </c>
      <c r="I706" s="24">
        <v>0</v>
      </c>
      <c r="J706" s="24">
        <v>0</v>
      </c>
      <c r="K706" s="24">
        <v>0</v>
      </c>
      <c r="L706" s="24">
        <v>0</v>
      </c>
      <c r="M706" s="24">
        <v>0</v>
      </c>
      <c r="N706" s="24">
        <v>0</v>
      </c>
      <c r="O706" s="24">
        <v>0</v>
      </c>
      <c r="P706" s="24">
        <v>0</v>
      </c>
      <c r="Q706" s="24">
        <v>0</v>
      </c>
      <c r="R706" s="24">
        <v>0</v>
      </c>
      <c r="S706" s="24">
        <v>0</v>
      </c>
      <c r="T706" s="24">
        <v>0</v>
      </c>
      <c r="U706" s="24">
        <v>0</v>
      </c>
      <c r="V706" s="24">
        <v>0</v>
      </c>
      <c r="W706" s="24">
        <v>0</v>
      </c>
      <c r="X706" s="24"/>
    </row>
    <row r="707" spans="1:24" x14ac:dyDescent="0.25">
      <c r="B707" s="42"/>
      <c r="C707" s="26"/>
      <c r="D707" s="26"/>
      <c r="E707" s="26"/>
      <c r="F707" s="26"/>
      <c r="G707" s="26"/>
      <c r="H707" s="26"/>
      <c r="I707" s="26"/>
      <c r="J707" s="26"/>
      <c r="K707" s="26"/>
      <c r="L707" s="26"/>
      <c r="M707" s="26"/>
      <c r="N707" s="26"/>
      <c r="O707" s="26"/>
      <c r="P707" s="26"/>
      <c r="Q707" s="26"/>
      <c r="R707" s="26"/>
      <c r="S707" s="26"/>
      <c r="T707" s="26"/>
      <c r="U707" s="26"/>
      <c r="V707" s="26"/>
      <c r="W707" s="26"/>
      <c r="X707" s="26"/>
    </row>
    <row r="708" spans="1:24" x14ac:dyDescent="0.25">
      <c r="A708" s="37">
        <v>366</v>
      </c>
      <c r="B708" s="42" t="s">
        <v>88</v>
      </c>
      <c r="C708" s="36">
        <v>0</v>
      </c>
      <c r="D708" s="36">
        <v>0</v>
      </c>
      <c r="E708" s="36">
        <v>0</v>
      </c>
      <c r="F708" s="36">
        <v>0</v>
      </c>
      <c r="G708" s="36">
        <v>0</v>
      </c>
      <c r="H708" s="36">
        <v>0</v>
      </c>
      <c r="I708" s="36">
        <v>0</v>
      </c>
      <c r="J708" s="36">
        <v>0</v>
      </c>
      <c r="K708" s="36">
        <v>0</v>
      </c>
      <c r="L708" s="36">
        <v>0</v>
      </c>
      <c r="M708" s="36">
        <v>0</v>
      </c>
      <c r="N708" s="36">
        <v>0</v>
      </c>
      <c r="O708" s="36">
        <v>0</v>
      </c>
      <c r="P708" s="36">
        <v>0</v>
      </c>
      <c r="Q708" s="36">
        <v>0</v>
      </c>
      <c r="R708" s="36">
        <v>0</v>
      </c>
      <c r="S708" s="36">
        <v>0</v>
      </c>
      <c r="T708" s="36">
        <v>0</v>
      </c>
      <c r="U708" s="36">
        <v>0</v>
      </c>
      <c r="V708" s="36">
        <v>0</v>
      </c>
      <c r="W708" s="36">
        <v>0</v>
      </c>
      <c r="X708" s="36"/>
    </row>
    <row r="709" spans="1:24" x14ac:dyDescent="0.25">
      <c r="A709" s="37">
        <v>368</v>
      </c>
      <c r="B709" s="42" t="s">
        <v>89</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A710" s="37">
        <v>369</v>
      </c>
      <c r="B710" s="42" t="s">
        <v>90</v>
      </c>
      <c r="C710" s="28">
        <v>0</v>
      </c>
      <c r="D710" s="28">
        <v>0</v>
      </c>
      <c r="E710" s="28">
        <v>0</v>
      </c>
      <c r="F710" s="28">
        <v>0</v>
      </c>
      <c r="G710" s="28">
        <v>0</v>
      </c>
      <c r="H710" s="28">
        <v>0</v>
      </c>
      <c r="I710" s="28">
        <v>0</v>
      </c>
      <c r="J710" s="28">
        <v>0</v>
      </c>
      <c r="K710" s="28">
        <v>0</v>
      </c>
      <c r="L710" s="28">
        <v>0</v>
      </c>
      <c r="M710" s="28">
        <v>0</v>
      </c>
      <c r="N710" s="28">
        <v>0</v>
      </c>
      <c r="O710" s="28">
        <v>0</v>
      </c>
      <c r="P710" s="28">
        <v>0</v>
      </c>
      <c r="Q710" s="28">
        <v>0</v>
      </c>
      <c r="R710" s="28">
        <v>0</v>
      </c>
      <c r="S710" s="28">
        <v>0</v>
      </c>
      <c r="T710" s="28">
        <v>0</v>
      </c>
      <c r="U710" s="28">
        <v>0</v>
      </c>
      <c r="V710" s="28">
        <v>0</v>
      </c>
      <c r="W710" s="28">
        <v>0</v>
      </c>
      <c r="X710" s="28"/>
    </row>
    <row r="711" spans="1:24" x14ac:dyDescent="0.25">
      <c r="A711" s="37">
        <v>370</v>
      </c>
      <c r="B711" s="42" t="s">
        <v>91</v>
      </c>
      <c r="C711" s="28">
        <v>0</v>
      </c>
      <c r="D711" s="28">
        <v>0</v>
      </c>
      <c r="E711" s="28">
        <v>0</v>
      </c>
      <c r="F711" s="28">
        <v>0</v>
      </c>
      <c r="G711" s="28">
        <v>0</v>
      </c>
      <c r="H711" s="28">
        <v>0</v>
      </c>
      <c r="I711" s="28">
        <v>0</v>
      </c>
      <c r="J711" s="28">
        <v>0</v>
      </c>
      <c r="K711" s="28">
        <v>0</v>
      </c>
      <c r="L711" s="28">
        <v>0</v>
      </c>
      <c r="M711" s="28">
        <v>0</v>
      </c>
      <c r="N711" s="28">
        <v>0</v>
      </c>
      <c r="O711" s="28">
        <v>0</v>
      </c>
      <c r="P711" s="28">
        <v>0</v>
      </c>
      <c r="Q711" s="28">
        <v>0</v>
      </c>
      <c r="R711" s="28">
        <v>0</v>
      </c>
      <c r="S711" s="28">
        <v>0</v>
      </c>
      <c r="T711" s="28">
        <v>0</v>
      </c>
      <c r="U711" s="28">
        <v>0</v>
      </c>
      <c r="V711" s="28">
        <v>0</v>
      </c>
      <c r="W711" s="28">
        <v>0</v>
      </c>
      <c r="X711" s="28"/>
    </row>
    <row r="712" spans="1:24" x14ac:dyDescent="0.25">
      <c r="B712" s="42"/>
      <c r="C712" s="26"/>
      <c r="D712" s="26"/>
      <c r="E712" s="26"/>
      <c r="F712" s="26"/>
      <c r="G712" s="26"/>
      <c r="H712" s="26"/>
      <c r="I712" s="26"/>
      <c r="J712" s="26"/>
      <c r="K712" s="26"/>
      <c r="L712" s="26"/>
      <c r="M712" s="26"/>
      <c r="N712" s="26"/>
      <c r="O712" s="26"/>
      <c r="P712" s="26"/>
      <c r="Q712" s="26"/>
      <c r="R712" s="26"/>
      <c r="S712" s="26"/>
      <c r="T712" s="26"/>
      <c r="U712" s="26"/>
      <c r="V712" s="26"/>
      <c r="W712" s="26"/>
      <c r="X712" s="26"/>
    </row>
    <row r="713" spans="1:24" x14ac:dyDescent="0.25">
      <c r="A713" s="37">
        <v>380</v>
      </c>
      <c r="B713" s="42" t="s">
        <v>37</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381</v>
      </c>
      <c r="B714" s="42" t="s">
        <v>75</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5" spans="1:24" x14ac:dyDescent="0.25">
      <c r="A715" s="37">
        <v>382</v>
      </c>
      <c r="B715" s="42" t="s">
        <v>76</v>
      </c>
      <c r="C715" s="24">
        <v>0</v>
      </c>
      <c r="D715" s="24">
        <v>0</v>
      </c>
      <c r="E715" s="24">
        <v>0</v>
      </c>
      <c r="F715" s="24">
        <v>0</v>
      </c>
      <c r="G715" s="24">
        <v>0</v>
      </c>
      <c r="H715" s="24">
        <v>0</v>
      </c>
      <c r="I715" s="24">
        <v>0</v>
      </c>
      <c r="J715" s="24">
        <v>0</v>
      </c>
      <c r="K715" s="24">
        <v>0</v>
      </c>
      <c r="L715" s="24">
        <v>0</v>
      </c>
      <c r="M715" s="24">
        <v>0</v>
      </c>
      <c r="N715" s="24">
        <v>0</v>
      </c>
      <c r="O715" s="24">
        <v>0</v>
      </c>
      <c r="P715" s="24">
        <v>0</v>
      </c>
      <c r="Q715" s="24">
        <v>0</v>
      </c>
      <c r="R715" s="24">
        <v>0</v>
      </c>
      <c r="S715" s="24">
        <v>0</v>
      </c>
      <c r="T715" s="24">
        <v>0</v>
      </c>
      <c r="U715" s="24">
        <v>0</v>
      </c>
      <c r="V715" s="24">
        <v>0</v>
      </c>
      <c r="W715" s="24">
        <v>0</v>
      </c>
      <c r="X715" s="24"/>
    </row>
    <row r="716" spans="1:24" x14ac:dyDescent="0.25">
      <c r="A716" s="37">
        <v>383</v>
      </c>
      <c r="B716" s="42" t="s">
        <v>40</v>
      </c>
      <c r="C716" s="24">
        <v>0</v>
      </c>
      <c r="D716" s="24">
        <v>0</v>
      </c>
      <c r="E716" s="24">
        <v>0</v>
      </c>
      <c r="F716" s="24">
        <v>0</v>
      </c>
      <c r="G716" s="24">
        <v>0</v>
      </c>
      <c r="H716" s="24">
        <v>0</v>
      </c>
      <c r="I716" s="24">
        <v>0</v>
      </c>
      <c r="J716" s="24">
        <v>0</v>
      </c>
      <c r="K716" s="24">
        <v>0</v>
      </c>
      <c r="L716" s="24">
        <v>0</v>
      </c>
      <c r="M716" s="24">
        <v>0</v>
      </c>
      <c r="N716" s="24">
        <v>0</v>
      </c>
      <c r="O716" s="24">
        <v>0</v>
      </c>
      <c r="P716" s="24">
        <v>0</v>
      </c>
      <c r="Q716" s="24">
        <v>0</v>
      </c>
      <c r="R716" s="24">
        <v>0</v>
      </c>
      <c r="S716" s="24">
        <v>0</v>
      </c>
      <c r="T716" s="24">
        <v>0</v>
      </c>
      <c r="U716" s="24">
        <v>0</v>
      </c>
      <c r="V716" s="24">
        <v>0</v>
      </c>
      <c r="W716" s="24">
        <v>0</v>
      </c>
      <c r="X716" s="24"/>
    </row>
    <row r="718" spans="1:24" x14ac:dyDescent="0.25">
      <c r="A718" s="37">
        <v>1</v>
      </c>
      <c r="B718" s="42" t="s">
        <v>103</v>
      </c>
      <c r="C718" s="42" t="s">
        <v>103</v>
      </c>
      <c r="D718" s="42"/>
      <c r="E718" s="42"/>
      <c r="F718" s="42"/>
      <c r="G718" s="42"/>
      <c r="H718" s="42"/>
      <c r="I718" s="42"/>
      <c r="J718" s="42"/>
      <c r="K718" s="42"/>
      <c r="L718" s="42"/>
      <c r="M718" s="42"/>
      <c r="N718" s="42"/>
      <c r="O718" s="42"/>
      <c r="P718" s="42"/>
      <c r="Q718" s="42"/>
      <c r="R718" s="42"/>
      <c r="S718" s="42"/>
      <c r="T718" s="42"/>
      <c r="U718" s="42"/>
      <c r="V718" s="42"/>
      <c r="W718" s="42"/>
      <c r="X718" s="42"/>
    </row>
    <row r="719" spans="1:24" x14ac:dyDescent="0.25">
      <c r="A719" s="37">
        <v>283</v>
      </c>
      <c r="B719" s="42" t="s">
        <v>73</v>
      </c>
      <c r="C719" s="42">
        <v>2020</v>
      </c>
      <c r="D719" s="42">
        <v>2021</v>
      </c>
      <c r="E719" s="42">
        <v>2022</v>
      </c>
      <c r="F719" s="42">
        <v>2023</v>
      </c>
      <c r="G719" s="42">
        <v>2024</v>
      </c>
      <c r="H719" s="42">
        <v>2025</v>
      </c>
      <c r="I719" s="42">
        <v>2026</v>
      </c>
      <c r="J719" s="42">
        <v>2027</v>
      </c>
      <c r="K719" s="42">
        <v>2028</v>
      </c>
      <c r="L719" s="42">
        <v>2029</v>
      </c>
      <c r="M719" s="42">
        <v>2030</v>
      </c>
      <c r="N719" s="42">
        <v>2031</v>
      </c>
      <c r="O719" s="42">
        <v>2032</v>
      </c>
      <c r="P719" s="42">
        <v>2033</v>
      </c>
      <c r="Q719" s="42">
        <v>2034</v>
      </c>
      <c r="R719" s="42">
        <v>2035</v>
      </c>
      <c r="S719" s="42">
        <v>2036</v>
      </c>
      <c r="T719" s="42">
        <v>2037</v>
      </c>
      <c r="U719" s="42">
        <v>2038</v>
      </c>
      <c r="V719" s="42">
        <v>2039</v>
      </c>
      <c r="W719" s="42">
        <v>2040</v>
      </c>
      <c r="X719" s="42"/>
    </row>
    <row r="720" spans="1:24" x14ac:dyDescent="0.25">
      <c r="A720" s="37">
        <v>285</v>
      </c>
      <c r="B720" s="42" t="s">
        <v>104</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287</v>
      </c>
      <c r="B721" s="42" t="s">
        <v>104</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289</v>
      </c>
      <c r="B722" s="42" t="s">
        <v>105</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299</v>
      </c>
      <c r="B723" s="42" t="s">
        <v>78</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A724" s="37">
        <v>301</v>
      </c>
      <c r="B724" s="42" t="s">
        <v>106</v>
      </c>
      <c r="C724" s="24">
        <v>0</v>
      </c>
      <c r="D724" s="24">
        <v>0</v>
      </c>
      <c r="E724" s="24">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row>
    <row r="725" spans="1:24" x14ac:dyDescent="0.25">
      <c r="A725" s="37">
        <v>303</v>
      </c>
      <c r="B725" s="42" t="s">
        <v>107</v>
      </c>
      <c r="C725" s="24">
        <v>0</v>
      </c>
      <c r="D725" s="24">
        <v>0</v>
      </c>
      <c r="E725" s="24">
        <v>0</v>
      </c>
      <c r="F725" s="24">
        <v>0</v>
      </c>
      <c r="G725" s="24">
        <v>0</v>
      </c>
      <c r="H725" s="24">
        <v>0</v>
      </c>
      <c r="I725" s="24">
        <v>0</v>
      </c>
      <c r="J725" s="24">
        <v>0</v>
      </c>
      <c r="K725" s="24">
        <v>0</v>
      </c>
      <c r="L725" s="24">
        <v>0</v>
      </c>
      <c r="M725" s="24">
        <v>0</v>
      </c>
      <c r="N725" s="24">
        <v>0</v>
      </c>
      <c r="O725" s="24">
        <v>0</v>
      </c>
      <c r="P725" s="24">
        <v>0</v>
      </c>
      <c r="Q725" s="24">
        <v>0</v>
      </c>
      <c r="R725" s="24">
        <v>0</v>
      </c>
      <c r="S725" s="24">
        <v>0</v>
      </c>
      <c r="T725" s="24">
        <v>0</v>
      </c>
      <c r="U725" s="24">
        <v>0</v>
      </c>
      <c r="V725" s="24">
        <v>0</v>
      </c>
      <c r="W725" s="24">
        <v>0</v>
      </c>
      <c r="X725" s="24"/>
    </row>
    <row r="726" spans="1:24" x14ac:dyDescent="0.25">
      <c r="B726" s="42"/>
      <c r="C726" s="26"/>
      <c r="D726" s="26"/>
      <c r="E726" s="26"/>
      <c r="F726" s="26"/>
      <c r="G726" s="26"/>
      <c r="H726" s="26"/>
      <c r="I726" s="26"/>
      <c r="J726" s="26"/>
      <c r="K726" s="26"/>
      <c r="L726" s="26"/>
      <c r="M726" s="26"/>
      <c r="N726" s="26"/>
      <c r="O726" s="26"/>
      <c r="P726" s="26"/>
      <c r="Q726" s="26"/>
      <c r="R726" s="26"/>
      <c r="S726" s="26"/>
      <c r="T726" s="26"/>
      <c r="U726" s="26"/>
      <c r="V726" s="26"/>
      <c r="W726" s="26"/>
      <c r="X726" s="26"/>
    </row>
    <row r="727" spans="1:24" x14ac:dyDescent="0.25">
      <c r="A727" s="37">
        <v>330</v>
      </c>
      <c r="B727" s="42" t="s">
        <v>82</v>
      </c>
      <c r="C727" s="36">
        <v>0</v>
      </c>
      <c r="D727" s="36">
        <v>0</v>
      </c>
      <c r="E727" s="36">
        <v>0</v>
      </c>
      <c r="F727" s="36">
        <v>0</v>
      </c>
      <c r="G727" s="36">
        <v>0</v>
      </c>
      <c r="H727" s="36">
        <v>0</v>
      </c>
      <c r="I727" s="36">
        <v>0</v>
      </c>
      <c r="J727" s="36">
        <v>0</v>
      </c>
      <c r="K727" s="36">
        <v>0</v>
      </c>
      <c r="L727" s="36">
        <v>0</v>
      </c>
      <c r="M727" s="36">
        <v>0</v>
      </c>
      <c r="N727" s="36">
        <v>0</v>
      </c>
      <c r="O727" s="36">
        <v>0</v>
      </c>
      <c r="P727" s="36">
        <v>0</v>
      </c>
      <c r="Q727" s="36">
        <v>0</v>
      </c>
      <c r="R727" s="36">
        <v>0</v>
      </c>
      <c r="S727" s="36">
        <v>0</v>
      </c>
      <c r="T727" s="36">
        <v>0</v>
      </c>
      <c r="U727" s="36">
        <v>0</v>
      </c>
      <c r="V727" s="36">
        <v>0</v>
      </c>
      <c r="W727" s="36">
        <v>0</v>
      </c>
      <c r="X727" s="36"/>
    </row>
    <row r="728" spans="1:24" x14ac:dyDescent="0.25">
      <c r="A728" s="37">
        <v>331</v>
      </c>
      <c r="B728" s="42" t="s">
        <v>83</v>
      </c>
      <c r="C728" s="28">
        <v>0</v>
      </c>
      <c r="D728" s="28">
        <v>0</v>
      </c>
      <c r="E728" s="28">
        <v>0</v>
      </c>
      <c r="F728" s="28">
        <v>0</v>
      </c>
      <c r="G728" s="28">
        <v>0</v>
      </c>
      <c r="H728" s="28">
        <v>0</v>
      </c>
      <c r="I728" s="28">
        <v>0</v>
      </c>
      <c r="J728" s="28">
        <v>0</v>
      </c>
      <c r="K728" s="28">
        <v>0</v>
      </c>
      <c r="L728" s="28">
        <v>0</v>
      </c>
      <c r="M728" s="28">
        <v>0</v>
      </c>
      <c r="N728" s="28">
        <v>0</v>
      </c>
      <c r="O728" s="28">
        <v>0</v>
      </c>
      <c r="P728" s="28">
        <v>0</v>
      </c>
      <c r="Q728" s="28">
        <v>0</v>
      </c>
      <c r="R728" s="28">
        <v>0</v>
      </c>
      <c r="S728" s="28">
        <v>0</v>
      </c>
      <c r="T728" s="28">
        <v>0</v>
      </c>
      <c r="U728" s="28">
        <v>0</v>
      </c>
      <c r="V728" s="28">
        <v>0</v>
      </c>
      <c r="W728" s="28">
        <v>0</v>
      </c>
      <c r="X728" s="28"/>
    </row>
    <row r="729" spans="1:24" x14ac:dyDescent="0.25">
      <c r="A729" s="37">
        <v>332</v>
      </c>
      <c r="B729" s="42" t="s">
        <v>84</v>
      </c>
      <c r="C729" s="28">
        <v>0</v>
      </c>
      <c r="D729" s="28">
        <v>0</v>
      </c>
      <c r="E729" s="28">
        <v>0</v>
      </c>
      <c r="F729" s="28">
        <v>0</v>
      </c>
      <c r="G729" s="28">
        <v>0</v>
      </c>
      <c r="H729" s="28">
        <v>0</v>
      </c>
      <c r="I729" s="28">
        <v>0</v>
      </c>
      <c r="J729" s="28">
        <v>0</v>
      </c>
      <c r="K729" s="28">
        <v>0</v>
      </c>
      <c r="L729" s="28">
        <v>0</v>
      </c>
      <c r="M729" s="28">
        <v>0</v>
      </c>
      <c r="N729" s="28">
        <v>0</v>
      </c>
      <c r="O729" s="28">
        <v>0</v>
      </c>
      <c r="P729" s="28">
        <v>0</v>
      </c>
      <c r="Q729" s="28">
        <v>0</v>
      </c>
      <c r="R729" s="28">
        <v>0</v>
      </c>
      <c r="S729" s="28">
        <v>0</v>
      </c>
      <c r="T729" s="28">
        <v>0</v>
      </c>
      <c r="U729" s="28">
        <v>0</v>
      </c>
      <c r="V729" s="28">
        <v>0</v>
      </c>
      <c r="W729" s="28">
        <v>0</v>
      </c>
      <c r="X729" s="28"/>
    </row>
    <row r="730" spans="1:24" x14ac:dyDescent="0.25">
      <c r="A730" s="37">
        <v>336</v>
      </c>
      <c r="B730" s="42" t="s">
        <v>85</v>
      </c>
      <c r="C730" s="28">
        <v>1</v>
      </c>
      <c r="D730" s="28">
        <v>1</v>
      </c>
      <c r="E730" s="28">
        <v>1</v>
      </c>
      <c r="F730" s="28">
        <v>1</v>
      </c>
      <c r="G730" s="28">
        <v>1</v>
      </c>
      <c r="H730" s="28">
        <v>1</v>
      </c>
      <c r="I730" s="28">
        <v>1</v>
      </c>
      <c r="J730" s="28">
        <v>1</v>
      </c>
      <c r="K730" s="28">
        <v>1</v>
      </c>
      <c r="L730" s="28">
        <v>1</v>
      </c>
      <c r="M730" s="28">
        <v>1</v>
      </c>
      <c r="N730" s="28">
        <v>1</v>
      </c>
      <c r="O730" s="28">
        <v>1</v>
      </c>
      <c r="P730" s="28">
        <v>1</v>
      </c>
      <c r="Q730" s="28">
        <v>1</v>
      </c>
      <c r="R730" s="28">
        <v>1</v>
      </c>
      <c r="S730" s="28">
        <v>1</v>
      </c>
      <c r="T730" s="28">
        <v>1</v>
      </c>
      <c r="U730" s="28">
        <v>1</v>
      </c>
      <c r="V730" s="28">
        <v>1</v>
      </c>
      <c r="W730" s="28">
        <v>1</v>
      </c>
      <c r="X730" s="28"/>
    </row>
    <row r="731" spans="1:24" x14ac:dyDescent="0.25">
      <c r="B731" s="42"/>
      <c r="C731" s="26"/>
      <c r="D731" s="26"/>
      <c r="E731" s="26"/>
      <c r="F731" s="26"/>
      <c r="G731" s="26"/>
      <c r="H731" s="26"/>
      <c r="I731" s="26"/>
      <c r="J731" s="26"/>
      <c r="K731" s="26"/>
      <c r="L731" s="26"/>
      <c r="M731" s="26"/>
      <c r="N731" s="26"/>
      <c r="O731" s="26"/>
      <c r="P731" s="26"/>
      <c r="Q731" s="26"/>
      <c r="R731" s="26"/>
      <c r="S731" s="26"/>
      <c r="T731" s="26"/>
      <c r="U731" s="26"/>
      <c r="V731" s="26"/>
      <c r="W731" s="26"/>
      <c r="X731" s="26"/>
    </row>
    <row r="732" spans="1:24" x14ac:dyDescent="0.25">
      <c r="A732" s="37">
        <v>339</v>
      </c>
      <c r="B732" s="42" t="s">
        <v>86</v>
      </c>
      <c r="C732" s="24">
        <v>0</v>
      </c>
      <c r="D732" s="24">
        <v>0</v>
      </c>
      <c r="E732" s="24">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row>
    <row r="733" spans="1:24" x14ac:dyDescent="0.25">
      <c r="A733" s="37">
        <v>340</v>
      </c>
      <c r="B733" s="42" t="s">
        <v>87</v>
      </c>
      <c r="C733" s="24">
        <v>0</v>
      </c>
      <c r="D733" s="24">
        <v>0</v>
      </c>
      <c r="E733" s="24">
        <v>0</v>
      </c>
      <c r="F733" s="24">
        <v>0</v>
      </c>
      <c r="G733" s="24">
        <v>0</v>
      </c>
      <c r="H733" s="24">
        <v>0</v>
      </c>
      <c r="I733" s="24">
        <v>0</v>
      </c>
      <c r="J733" s="24">
        <v>0</v>
      </c>
      <c r="K733" s="24">
        <v>0</v>
      </c>
      <c r="L733" s="24">
        <v>0</v>
      </c>
      <c r="M733" s="24">
        <v>0</v>
      </c>
      <c r="N733" s="24">
        <v>0</v>
      </c>
      <c r="O733" s="24">
        <v>0</v>
      </c>
      <c r="P733" s="24">
        <v>0</v>
      </c>
      <c r="Q733" s="24">
        <v>0</v>
      </c>
      <c r="R733" s="24">
        <v>0</v>
      </c>
      <c r="S733" s="24">
        <v>0</v>
      </c>
      <c r="T733" s="24">
        <v>0</v>
      </c>
      <c r="U733" s="24">
        <v>0</v>
      </c>
      <c r="V733" s="24">
        <v>0</v>
      </c>
      <c r="W733" s="24">
        <v>0</v>
      </c>
      <c r="X733" s="24"/>
    </row>
    <row r="734" spans="1:24" x14ac:dyDescent="0.25">
      <c r="B734" s="42"/>
      <c r="C734" s="26"/>
      <c r="D734" s="26"/>
      <c r="E734" s="26"/>
      <c r="F734" s="26"/>
      <c r="G734" s="26"/>
      <c r="H734" s="26"/>
      <c r="I734" s="26"/>
      <c r="J734" s="26"/>
      <c r="K734" s="26"/>
      <c r="L734" s="26"/>
      <c r="M734" s="26"/>
      <c r="N734" s="26"/>
      <c r="O734" s="26"/>
      <c r="P734" s="26"/>
      <c r="Q734" s="26"/>
      <c r="R734" s="26"/>
      <c r="S734" s="26"/>
      <c r="T734" s="26"/>
      <c r="U734" s="26"/>
      <c r="V734" s="26"/>
      <c r="W734" s="26"/>
      <c r="X734" s="26"/>
    </row>
    <row r="735" spans="1:24" x14ac:dyDescent="0.25">
      <c r="A735" s="37">
        <v>366</v>
      </c>
      <c r="B735" s="42" t="s">
        <v>88</v>
      </c>
      <c r="C735" s="36">
        <v>0</v>
      </c>
      <c r="D735" s="36">
        <v>0</v>
      </c>
      <c r="E735" s="36">
        <v>0</v>
      </c>
      <c r="F735" s="36">
        <v>0</v>
      </c>
      <c r="G735" s="36">
        <v>0</v>
      </c>
      <c r="H735" s="36">
        <v>0</v>
      </c>
      <c r="I735" s="36">
        <v>0</v>
      </c>
      <c r="J735" s="36">
        <v>0</v>
      </c>
      <c r="K735" s="36">
        <v>0</v>
      </c>
      <c r="L735" s="36">
        <v>0</v>
      </c>
      <c r="M735" s="36">
        <v>0</v>
      </c>
      <c r="N735" s="36">
        <v>0</v>
      </c>
      <c r="O735" s="36">
        <v>0</v>
      </c>
      <c r="P735" s="36">
        <v>0</v>
      </c>
      <c r="Q735" s="36">
        <v>0</v>
      </c>
      <c r="R735" s="36">
        <v>0</v>
      </c>
      <c r="S735" s="36">
        <v>0</v>
      </c>
      <c r="T735" s="36">
        <v>0</v>
      </c>
      <c r="U735" s="36">
        <v>0</v>
      </c>
      <c r="V735" s="36">
        <v>0</v>
      </c>
      <c r="W735" s="36">
        <v>0</v>
      </c>
      <c r="X735" s="36"/>
    </row>
    <row r="736" spans="1:24" x14ac:dyDescent="0.25">
      <c r="A736" s="37">
        <v>368</v>
      </c>
      <c r="B736" s="42" t="s">
        <v>89</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A737" s="37">
        <v>369</v>
      </c>
      <c r="B737" s="42" t="s">
        <v>90</v>
      </c>
      <c r="C737" s="28">
        <v>0</v>
      </c>
      <c r="D737" s="28">
        <v>0</v>
      </c>
      <c r="E737" s="28">
        <v>0</v>
      </c>
      <c r="F737" s="28">
        <v>0</v>
      </c>
      <c r="G737" s="28">
        <v>0</v>
      </c>
      <c r="H737" s="28">
        <v>0</v>
      </c>
      <c r="I737" s="28">
        <v>0</v>
      </c>
      <c r="J737" s="28">
        <v>0</v>
      </c>
      <c r="K737" s="28">
        <v>0</v>
      </c>
      <c r="L737" s="28">
        <v>0</v>
      </c>
      <c r="M737" s="28">
        <v>0</v>
      </c>
      <c r="N737" s="28">
        <v>0</v>
      </c>
      <c r="O737" s="28">
        <v>0</v>
      </c>
      <c r="P737" s="28">
        <v>0</v>
      </c>
      <c r="Q737" s="28">
        <v>0</v>
      </c>
      <c r="R737" s="28">
        <v>0</v>
      </c>
      <c r="S737" s="28">
        <v>0</v>
      </c>
      <c r="T737" s="28">
        <v>0</v>
      </c>
      <c r="U737" s="28">
        <v>0</v>
      </c>
      <c r="V737" s="28">
        <v>0</v>
      </c>
      <c r="W737" s="28">
        <v>0</v>
      </c>
      <c r="X737" s="28"/>
    </row>
    <row r="738" spans="1:24" x14ac:dyDescent="0.25">
      <c r="A738" s="37">
        <v>370</v>
      </c>
      <c r="B738" s="42" t="s">
        <v>91</v>
      </c>
      <c r="C738" s="28">
        <v>0</v>
      </c>
      <c r="D738" s="28">
        <v>0</v>
      </c>
      <c r="E738" s="28">
        <v>0</v>
      </c>
      <c r="F738" s="28">
        <v>0</v>
      </c>
      <c r="G738" s="28">
        <v>0</v>
      </c>
      <c r="H738" s="28">
        <v>0</v>
      </c>
      <c r="I738" s="28">
        <v>0</v>
      </c>
      <c r="J738" s="28">
        <v>0</v>
      </c>
      <c r="K738" s="28">
        <v>0</v>
      </c>
      <c r="L738" s="28">
        <v>0</v>
      </c>
      <c r="M738" s="28">
        <v>0</v>
      </c>
      <c r="N738" s="28">
        <v>0</v>
      </c>
      <c r="O738" s="28">
        <v>0</v>
      </c>
      <c r="P738" s="28">
        <v>0</v>
      </c>
      <c r="Q738" s="28">
        <v>0</v>
      </c>
      <c r="R738" s="28">
        <v>0</v>
      </c>
      <c r="S738" s="28">
        <v>0</v>
      </c>
      <c r="T738" s="28">
        <v>0</v>
      </c>
      <c r="U738" s="28">
        <v>0</v>
      </c>
      <c r="V738" s="28">
        <v>0</v>
      </c>
      <c r="W738" s="28">
        <v>0</v>
      </c>
      <c r="X738" s="28"/>
    </row>
    <row r="739" spans="1:24" x14ac:dyDescent="0.25">
      <c r="B739" s="42"/>
      <c r="C739" s="26"/>
      <c r="D739" s="26"/>
      <c r="E739" s="26"/>
      <c r="F739" s="26"/>
      <c r="G739" s="26"/>
      <c r="H739" s="26"/>
      <c r="I739" s="26"/>
      <c r="J739" s="26"/>
      <c r="K739" s="26"/>
      <c r="L739" s="26"/>
      <c r="M739" s="26"/>
      <c r="N739" s="26"/>
      <c r="O739" s="26"/>
      <c r="P739" s="26"/>
      <c r="Q739" s="26"/>
      <c r="R739" s="26"/>
      <c r="S739" s="26"/>
      <c r="T739" s="26"/>
      <c r="U739" s="26"/>
      <c r="V739" s="26"/>
      <c r="W739" s="26"/>
      <c r="X739" s="26"/>
    </row>
    <row r="740" spans="1:24" x14ac:dyDescent="0.25">
      <c r="A740" s="37">
        <v>380</v>
      </c>
      <c r="B740" s="42" t="s">
        <v>37</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381</v>
      </c>
      <c r="B741" s="42" t="s">
        <v>75</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2" spans="1:24" x14ac:dyDescent="0.25">
      <c r="A742" s="37">
        <v>382</v>
      </c>
      <c r="B742" s="42" t="s">
        <v>76</v>
      </c>
      <c r="C742" s="24">
        <v>0</v>
      </c>
      <c r="D742" s="24">
        <v>0</v>
      </c>
      <c r="E742" s="24">
        <v>0</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row>
    <row r="743" spans="1:24" x14ac:dyDescent="0.25">
      <c r="A743" s="37">
        <v>383</v>
      </c>
      <c r="B743" s="42" t="s">
        <v>40</v>
      </c>
      <c r="C743" s="24">
        <v>0</v>
      </c>
      <c r="D743" s="24">
        <v>0</v>
      </c>
      <c r="E743" s="24">
        <v>0</v>
      </c>
      <c r="F743" s="24">
        <v>0</v>
      </c>
      <c r="G743" s="24">
        <v>0</v>
      </c>
      <c r="H743" s="24">
        <v>0</v>
      </c>
      <c r="I743" s="24">
        <v>0</v>
      </c>
      <c r="J743" s="24">
        <v>0</v>
      </c>
      <c r="K743" s="24">
        <v>0</v>
      </c>
      <c r="L743" s="24">
        <v>0</v>
      </c>
      <c r="M743" s="24">
        <v>0</v>
      </c>
      <c r="N743" s="24">
        <v>0</v>
      </c>
      <c r="O743" s="24">
        <v>0</v>
      </c>
      <c r="P743" s="24">
        <v>0</v>
      </c>
      <c r="Q743" s="24">
        <v>0</v>
      </c>
      <c r="R743" s="24">
        <v>0</v>
      </c>
      <c r="S743" s="24">
        <v>0</v>
      </c>
      <c r="T743" s="24">
        <v>0</v>
      </c>
      <c r="U743" s="24">
        <v>0</v>
      </c>
      <c r="V743" s="24">
        <v>0</v>
      </c>
      <c r="W743" s="24">
        <v>0</v>
      </c>
      <c r="X743" s="24"/>
    </row>
    <row r="745" spans="1:24" x14ac:dyDescent="0.25">
      <c r="A745" s="37">
        <v>1</v>
      </c>
      <c r="B745" s="42" t="s">
        <v>103</v>
      </c>
      <c r="C745" s="42" t="s">
        <v>103</v>
      </c>
      <c r="D745" s="42"/>
      <c r="E745" s="42"/>
      <c r="F745" s="42"/>
      <c r="G745" s="42"/>
      <c r="H745" s="42"/>
      <c r="I745" s="42"/>
      <c r="J745" s="42"/>
      <c r="K745" s="42"/>
      <c r="L745" s="42"/>
      <c r="M745" s="42"/>
      <c r="N745" s="42"/>
      <c r="O745" s="42"/>
      <c r="P745" s="42"/>
      <c r="Q745" s="42"/>
      <c r="R745" s="42"/>
      <c r="S745" s="42"/>
      <c r="T745" s="42"/>
      <c r="U745" s="42"/>
      <c r="V745" s="42"/>
      <c r="W745" s="42"/>
      <c r="X745" s="42"/>
    </row>
    <row r="746" spans="1:24" x14ac:dyDescent="0.25">
      <c r="A746" s="37">
        <v>283</v>
      </c>
      <c r="B746" s="42" t="s">
        <v>73</v>
      </c>
      <c r="C746" s="42">
        <v>2020</v>
      </c>
      <c r="D746" s="42">
        <v>2021</v>
      </c>
      <c r="E746" s="42">
        <v>2022</v>
      </c>
      <c r="F746" s="42">
        <v>2023</v>
      </c>
      <c r="G746" s="42">
        <v>2024</v>
      </c>
      <c r="H746" s="42">
        <v>2025</v>
      </c>
      <c r="I746" s="42">
        <v>2026</v>
      </c>
      <c r="J746" s="42">
        <v>2027</v>
      </c>
      <c r="K746" s="42">
        <v>2028</v>
      </c>
      <c r="L746" s="42">
        <v>2029</v>
      </c>
      <c r="M746" s="42">
        <v>2030</v>
      </c>
      <c r="N746" s="42">
        <v>2031</v>
      </c>
      <c r="O746" s="42">
        <v>2032</v>
      </c>
      <c r="P746" s="42">
        <v>2033</v>
      </c>
      <c r="Q746" s="42">
        <v>2034</v>
      </c>
      <c r="R746" s="42">
        <v>2035</v>
      </c>
      <c r="S746" s="42">
        <v>2036</v>
      </c>
      <c r="T746" s="42">
        <v>2037</v>
      </c>
      <c r="U746" s="42">
        <v>2038</v>
      </c>
      <c r="V746" s="42">
        <v>2039</v>
      </c>
      <c r="W746" s="42">
        <v>2040</v>
      </c>
      <c r="X746" s="42"/>
    </row>
    <row r="747" spans="1:24" x14ac:dyDescent="0.25">
      <c r="A747" s="37">
        <v>285</v>
      </c>
      <c r="B747" s="42" t="s">
        <v>104</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287</v>
      </c>
      <c r="B748" s="42" t="s">
        <v>104</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289</v>
      </c>
      <c r="B749" s="42" t="s">
        <v>105</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299</v>
      </c>
      <c r="B750" s="42" t="s">
        <v>78</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A751" s="37">
        <v>301</v>
      </c>
      <c r="B751" s="42" t="s">
        <v>106</v>
      </c>
      <c r="C751" s="24">
        <v>0</v>
      </c>
      <c r="D751" s="24">
        <v>0</v>
      </c>
      <c r="E751" s="24">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row>
    <row r="752" spans="1:24" x14ac:dyDescent="0.25">
      <c r="A752" s="37">
        <v>303</v>
      </c>
      <c r="B752" s="42" t="s">
        <v>107</v>
      </c>
      <c r="C752" s="24">
        <v>0</v>
      </c>
      <c r="D752" s="24">
        <v>0</v>
      </c>
      <c r="E752" s="24">
        <v>0</v>
      </c>
      <c r="F752" s="24">
        <v>0</v>
      </c>
      <c r="G752" s="24">
        <v>0</v>
      </c>
      <c r="H752" s="24">
        <v>0</v>
      </c>
      <c r="I752" s="24">
        <v>0</v>
      </c>
      <c r="J752" s="24">
        <v>0</v>
      </c>
      <c r="K752" s="24">
        <v>0</v>
      </c>
      <c r="L752" s="24">
        <v>0</v>
      </c>
      <c r="M752" s="24">
        <v>0</v>
      </c>
      <c r="N752" s="24">
        <v>0</v>
      </c>
      <c r="O752" s="24">
        <v>0</v>
      </c>
      <c r="P752" s="24">
        <v>0</v>
      </c>
      <c r="Q752" s="24">
        <v>0</v>
      </c>
      <c r="R752" s="24">
        <v>0</v>
      </c>
      <c r="S752" s="24">
        <v>0</v>
      </c>
      <c r="T752" s="24">
        <v>0</v>
      </c>
      <c r="U752" s="24">
        <v>0</v>
      </c>
      <c r="V752" s="24">
        <v>0</v>
      </c>
      <c r="W752" s="24">
        <v>0</v>
      </c>
      <c r="X752" s="24"/>
    </row>
    <row r="753" spans="1:24" x14ac:dyDescent="0.25">
      <c r="B753" s="42"/>
      <c r="C753" s="26"/>
      <c r="D753" s="26"/>
      <c r="E753" s="26"/>
      <c r="F753" s="26"/>
      <c r="G753" s="26"/>
      <c r="H753" s="26"/>
      <c r="I753" s="26"/>
      <c r="J753" s="26"/>
      <c r="K753" s="26"/>
      <c r="L753" s="26"/>
      <c r="M753" s="26"/>
      <c r="N753" s="26"/>
      <c r="O753" s="26"/>
      <c r="P753" s="26"/>
      <c r="Q753" s="26"/>
      <c r="R753" s="26"/>
      <c r="S753" s="26"/>
      <c r="T753" s="26"/>
      <c r="U753" s="26"/>
      <c r="V753" s="26"/>
      <c r="W753" s="26"/>
      <c r="X753" s="26"/>
    </row>
    <row r="754" spans="1:24" x14ac:dyDescent="0.25">
      <c r="A754" s="37">
        <v>330</v>
      </c>
      <c r="B754" s="42" t="s">
        <v>82</v>
      </c>
      <c r="C754" s="36">
        <v>0</v>
      </c>
      <c r="D754" s="36">
        <v>0</v>
      </c>
      <c r="E754" s="36">
        <v>0</v>
      </c>
      <c r="F754" s="36">
        <v>0</v>
      </c>
      <c r="G754" s="36">
        <v>0</v>
      </c>
      <c r="H754" s="36">
        <v>0</v>
      </c>
      <c r="I754" s="36">
        <v>0</v>
      </c>
      <c r="J754" s="36">
        <v>0</v>
      </c>
      <c r="K754" s="36">
        <v>0</v>
      </c>
      <c r="L754" s="36">
        <v>0</v>
      </c>
      <c r="M754" s="36">
        <v>0</v>
      </c>
      <c r="N754" s="36">
        <v>0</v>
      </c>
      <c r="O754" s="36">
        <v>0</v>
      </c>
      <c r="P754" s="36">
        <v>0</v>
      </c>
      <c r="Q754" s="36">
        <v>0</v>
      </c>
      <c r="R754" s="36">
        <v>0</v>
      </c>
      <c r="S754" s="36">
        <v>0</v>
      </c>
      <c r="T754" s="36">
        <v>0</v>
      </c>
      <c r="U754" s="36">
        <v>0</v>
      </c>
      <c r="V754" s="36">
        <v>0</v>
      </c>
      <c r="W754" s="36">
        <v>0</v>
      </c>
      <c r="X754" s="36"/>
    </row>
    <row r="755" spans="1:24" x14ac:dyDescent="0.25">
      <c r="A755" s="37">
        <v>331</v>
      </c>
      <c r="B755" s="42" t="s">
        <v>83</v>
      </c>
      <c r="C755" s="28">
        <v>0</v>
      </c>
      <c r="D755" s="28">
        <v>0</v>
      </c>
      <c r="E755" s="28">
        <v>0</v>
      </c>
      <c r="F755" s="28">
        <v>0</v>
      </c>
      <c r="G755" s="28">
        <v>0</v>
      </c>
      <c r="H755" s="28">
        <v>0</v>
      </c>
      <c r="I755" s="28">
        <v>0</v>
      </c>
      <c r="J755" s="28">
        <v>0</v>
      </c>
      <c r="K755" s="28">
        <v>0</v>
      </c>
      <c r="L755" s="28">
        <v>0</v>
      </c>
      <c r="M755" s="28">
        <v>0</v>
      </c>
      <c r="N755" s="28">
        <v>0</v>
      </c>
      <c r="O755" s="28">
        <v>0</v>
      </c>
      <c r="P755" s="28">
        <v>0</v>
      </c>
      <c r="Q755" s="28">
        <v>0</v>
      </c>
      <c r="R755" s="28">
        <v>0</v>
      </c>
      <c r="S755" s="28">
        <v>0</v>
      </c>
      <c r="T755" s="28">
        <v>0</v>
      </c>
      <c r="U755" s="28">
        <v>0</v>
      </c>
      <c r="V755" s="28">
        <v>0</v>
      </c>
      <c r="W755" s="28">
        <v>0</v>
      </c>
      <c r="X755" s="28"/>
    </row>
    <row r="756" spans="1:24" x14ac:dyDescent="0.25">
      <c r="A756" s="37">
        <v>332</v>
      </c>
      <c r="B756" s="42" t="s">
        <v>84</v>
      </c>
      <c r="C756" s="28">
        <v>0</v>
      </c>
      <c r="D756" s="28">
        <v>0</v>
      </c>
      <c r="E756" s="28">
        <v>0</v>
      </c>
      <c r="F756" s="28">
        <v>0</v>
      </c>
      <c r="G756" s="28">
        <v>0</v>
      </c>
      <c r="H756" s="28">
        <v>0</v>
      </c>
      <c r="I756" s="28">
        <v>0</v>
      </c>
      <c r="J756" s="28">
        <v>0</v>
      </c>
      <c r="K756" s="28">
        <v>0</v>
      </c>
      <c r="L756" s="28">
        <v>0</v>
      </c>
      <c r="M756" s="28">
        <v>0</v>
      </c>
      <c r="N756" s="28">
        <v>0</v>
      </c>
      <c r="O756" s="28">
        <v>0</v>
      </c>
      <c r="P756" s="28">
        <v>0</v>
      </c>
      <c r="Q756" s="28">
        <v>0</v>
      </c>
      <c r="R756" s="28">
        <v>0</v>
      </c>
      <c r="S756" s="28">
        <v>0</v>
      </c>
      <c r="T756" s="28">
        <v>0</v>
      </c>
      <c r="U756" s="28">
        <v>0</v>
      </c>
      <c r="V756" s="28">
        <v>0</v>
      </c>
      <c r="W756" s="28">
        <v>0</v>
      </c>
      <c r="X756" s="28"/>
    </row>
    <row r="757" spans="1:24" x14ac:dyDescent="0.25">
      <c r="A757" s="37">
        <v>336</v>
      </c>
      <c r="B757" s="42" t="s">
        <v>85</v>
      </c>
      <c r="C757" s="28">
        <v>1</v>
      </c>
      <c r="D757" s="28">
        <v>1</v>
      </c>
      <c r="E757" s="28">
        <v>1</v>
      </c>
      <c r="F757" s="28">
        <v>1</v>
      </c>
      <c r="G757" s="28">
        <v>1</v>
      </c>
      <c r="H757" s="28">
        <v>1</v>
      </c>
      <c r="I757" s="28">
        <v>1</v>
      </c>
      <c r="J757" s="28">
        <v>1</v>
      </c>
      <c r="K757" s="28">
        <v>1</v>
      </c>
      <c r="L757" s="28">
        <v>1</v>
      </c>
      <c r="M757" s="28">
        <v>1</v>
      </c>
      <c r="N757" s="28">
        <v>1</v>
      </c>
      <c r="O757" s="28">
        <v>1</v>
      </c>
      <c r="P757" s="28">
        <v>1</v>
      </c>
      <c r="Q757" s="28">
        <v>1</v>
      </c>
      <c r="R757" s="28">
        <v>1</v>
      </c>
      <c r="S757" s="28">
        <v>1</v>
      </c>
      <c r="T757" s="28">
        <v>1</v>
      </c>
      <c r="U757" s="28">
        <v>1</v>
      </c>
      <c r="V757" s="28">
        <v>1</v>
      </c>
      <c r="W757" s="28">
        <v>1</v>
      </c>
      <c r="X757" s="28"/>
    </row>
    <row r="758" spans="1:24" x14ac:dyDescent="0.25">
      <c r="B758" s="42"/>
      <c r="C758" s="26"/>
      <c r="D758" s="26"/>
      <c r="E758" s="26"/>
      <c r="F758" s="26"/>
      <c r="G758" s="26"/>
      <c r="H758" s="26"/>
      <c r="I758" s="26"/>
      <c r="J758" s="26"/>
      <c r="K758" s="26"/>
      <c r="L758" s="26"/>
      <c r="M758" s="26"/>
      <c r="N758" s="26"/>
      <c r="O758" s="26"/>
      <c r="P758" s="26"/>
      <c r="Q758" s="26"/>
      <c r="R758" s="26"/>
      <c r="S758" s="26"/>
      <c r="T758" s="26"/>
      <c r="U758" s="26"/>
      <c r="V758" s="26"/>
      <c r="W758" s="26"/>
      <c r="X758" s="26"/>
    </row>
    <row r="759" spans="1:24" x14ac:dyDescent="0.25">
      <c r="A759" s="37">
        <v>339</v>
      </c>
      <c r="B759" s="42" t="s">
        <v>86</v>
      </c>
      <c r="C759" s="24">
        <v>0</v>
      </c>
      <c r="D759" s="24">
        <v>0</v>
      </c>
      <c r="E759" s="24">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row>
    <row r="760" spans="1:24" x14ac:dyDescent="0.25">
      <c r="A760" s="37">
        <v>340</v>
      </c>
      <c r="B760" s="42" t="s">
        <v>87</v>
      </c>
      <c r="C760" s="24">
        <v>0</v>
      </c>
      <c r="D760" s="24">
        <v>0</v>
      </c>
      <c r="E760" s="24">
        <v>0</v>
      </c>
      <c r="F760" s="24">
        <v>0</v>
      </c>
      <c r="G760" s="24">
        <v>0</v>
      </c>
      <c r="H760" s="24">
        <v>0</v>
      </c>
      <c r="I760" s="24">
        <v>0</v>
      </c>
      <c r="J760" s="24">
        <v>0</v>
      </c>
      <c r="K760" s="24">
        <v>0</v>
      </c>
      <c r="L760" s="24">
        <v>0</v>
      </c>
      <c r="M760" s="24">
        <v>0</v>
      </c>
      <c r="N760" s="24">
        <v>0</v>
      </c>
      <c r="O760" s="24">
        <v>0</v>
      </c>
      <c r="P760" s="24">
        <v>0</v>
      </c>
      <c r="Q760" s="24">
        <v>0</v>
      </c>
      <c r="R760" s="24">
        <v>0</v>
      </c>
      <c r="S760" s="24">
        <v>0</v>
      </c>
      <c r="T760" s="24">
        <v>0</v>
      </c>
      <c r="U760" s="24">
        <v>0</v>
      </c>
      <c r="V760" s="24">
        <v>0</v>
      </c>
      <c r="W760" s="24">
        <v>0</v>
      </c>
      <c r="X760" s="24"/>
    </row>
    <row r="761" spans="1:24" x14ac:dyDescent="0.25">
      <c r="B761" s="42"/>
      <c r="C761" s="26"/>
      <c r="D761" s="26"/>
      <c r="E761" s="26"/>
      <c r="F761" s="26"/>
      <c r="G761" s="26"/>
      <c r="H761" s="26"/>
      <c r="I761" s="26"/>
      <c r="J761" s="26"/>
      <c r="K761" s="26"/>
      <c r="L761" s="26"/>
      <c r="M761" s="26"/>
      <c r="N761" s="26"/>
      <c r="O761" s="26"/>
      <c r="P761" s="26"/>
      <c r="Q761" s="26"/>
      <c r="R761" s="26"/>
      <c r="S761" s="26"/>
      <c r="T761" s="26"/>
      <c r="U761" s="26"/>
      <c r="V761" s="26"/>
      <c r="W761" s="26"/>
      <c r="X761" s="26"/>
    </row>
    <row r="762" spans="1:24" x14ac:dyDescent="0.25">
      <c r="A762" s="37">
        <v>366</v>
      </c>
      <c r="B762" s="42" t="s">
        <v>88</v>
      </c>
      <c r="C762" s="36">
        <v>0</v>
      </c>
      <c r="D762" s="36">
        <v>0</v>
      </c>
      <c r="E762" s="36">
        <v>0</v>
      </c>
      <c r="F762" s="36">
        <v>0</v>
      </c>
      <c r="G762" s="36">
        <v>0</v>
      </c>
      <c r="H762" s="36">
        <v>0</v>
      </c>
      <c r="I762" s="36">
        <v>0</v>
      </c>
      <c r="J762" s="36">
        <v>0</v>
      </c>
      <c r="K762" s="36">
        <v>0</v>
      </c>
      <c r="L762" s="36">
        <v>0</v>
      </c>
      <c r="M762" s="36">
        <v>0</v>
      </c>
      <c r="N762" s="36">
        <v>0</v>
      </c>
      <c r="O762" s="36">
        <v>0</v>
      </c>
      <c r="P762" s="36">
        <v>0</v>
      </c>
      <c r="Q762" s="36">
        <v>0</v>
      </c>
      <c r="R762" s="36">
        <v>0</v>
      </c>
      <c r="S762" s="36">
        <v>0</v>
      </c>
      <c r="T762" s="36">
        <v>0</v>
      </c>
      <c r="U762" s="36">
        <v>0</v>
      </c>
      <c r="V762" s="36">
        <v>0</v>
      </c>
      <c r="W762" s="36">
        <v>0</v>
      </c>
      <c r="X762" s="36"/>
    </row>
    <row r="763" spans="1:24" x14ac:dyDescent="0.25">
      <c r="A763" s="37">
        <v>368</v>
      </c>
      <c r="B763" s="42" t="s">
        <v>89</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A764" s="37">
        <v>369</v>
      </c>
      <c r="B764" s="42" t="s">
        <v>90</v>
      </c>
      <c r="C764" s="28">
        <v>0</v>
      </c>
      <c r="D764" s="28">
        <v>0</v>
      </c>
      <c r="E764" s="28">
        <v>0</v>
      </c>
      <c r="F764" s="28">
        <v>0</v>
      </c>
      <c r="G764" s="28">
        <v>0</v>
      </c>
      <c r="H764" s="28">
        <v>0</v>
      </c>
      <c r="I764" s="28">
        <v>0</v>
      </c>
      <c r="J764" s="28">
        <v>0</v>
      </c>
      <c r="K764" s="28">
        <v>0</v>
      </c>
      <c r="L764" s="28">
        <v>0</v>
      </c>
      <c r="M764" s="28">
        <v>0</v>
      </c>
      <c r="N764" s="28">
        <v>0</v>
      </c>
      <c r="O764" s="28">
        <v>0</v>
      </c>
      <c r="P764" s="28">
        <v>0</v>
      </c>
      <c r="Q764" s="28">
        <v>0</v>
      </c>
      <c r="R764" s="28">
        <v>0</v>
      </c>
      <c r="S764" s="28">
        <v>0</v>
      </c>
      <c r="T764" s="28">
        <v>0</v>
      </c>
      <c r="U764" s="28">
        <v>0</v>
      </c>
      <c r="V764" s="28">
        <v>0</v>
      </c>
      <c r="W764" s="28">
        <v>0</v>
      </c>
      <c r="X764" s="28"/>
    </row>
    <row r="765" spans="1:24" x14ac:dyDescent="0.25">
      <c r="A765" s="37">
        <v>370</v>
      </c>
      <c r="B765" s="42" t="s">
        <v>91</v>
      </c>
      <c r="C765" s="28">
        <v>0</v>
      </c>
      <c r="D765" s="28">
        <v>0</v>
      </c>
      <c r="E765" s="28">
        <v>0</v>
      </c>
      <c r="F765" s="28">
        <v>0</v>
      </c>
      <c r="G765" s="28">
        <v>0</v>
      </c>
      <c r="H765" s="28">
        <v>0</v>
      </c>
      <c r="I765" s="28">
        <v>0</v>
      </c>
      <c r="J765" s="28">
        <v>0</v>
      </c>
      <c r="K765" s="28">
        <v>0</v>
      </c>
      <c r="L765" s="28">
        <v>0</v>
      </c>
      <c r="M765" s="28">
        <v>0</v>
      </c>
      <c r="N765" s="28">
        <v>0</v>
      </c>
      <c r="O765" s="28">
        <v>0</v>
      </c>
      <c r="P765" s="28">
        <v>0</v>
      </c>
      <c r="Q765" s="28">
        <v>0</v>
      </c>
      <c r="R765" s="28">
        <v>0</v>
      </c>
      <c r="S765" s="28">
        <v>0</v>
      </c>
      <c r="T765" s="28">
        <v>0</v>
      </c>
      <c r="U765" s="28">
        <v>0</v>
      </c>
      <c r="V765" s="28">
        <v>0</v>
      </c>
      <c r="W765" s="28">
        <v>0</v>
      </c>
      <c r="X765" s="28"/>
    </row>
    <row r="766" spans="1:24" x14ac:dyDescent="0.25">
      <c r="B766" s="42"/>
      <c r="C766" s="26"/>
      <c r="D766" s="26"/>
      <c r="E766" s="26"/>
      <c r="F766" s="26"/>
      <c r="G766" s="26"/>
      <c r="H766" s="26"/>
      <c r="I766" s="26"/>
      <c r="J766" s="26"/>
      <c r="K766" s="26"/>
      <c r="L766" s="26"/>
      <c r="M766" s="26"/>
      <c r="N766" s="26"/>
      <c r="O766" s="26"/>
      <c r="P766" s="26"/>
      <c r="Q766" s="26"/>
      <c r="R766" s="26"/>
      <c r="S766" s="26"/>
      <c r="T766" s="26"/>
      <c r="U766" s="26"/>
      <c r="V766" s="26"/>
      <c r="W766" s="26"/>
      <c r="X766" s="26"/>
    </row>
    <row r="767" spans="1:24" x14ac:dyDescent="0.25">
      <c r="A767" s="37">
        <v>380</v>
      </c>
      <c r="B767" s="42" t="s">
        <v>37</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381</v>
      </c>
      <c r="B768" s="42" t="s">
        <v>75</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69" spans="1:24" x14ac:dyDescent="0.25">
      <c r="A769" s="37">
        <v>382</v>
      </c>
      <c r="B769" s="42" t="s">
        <v>76</v>
      </c>
      <c r="C769" s="24">
        <v>0</v>
      </c>
      <c r="D769" s="24">
        <v>0</v>
      </c>
      <c r="E769" s="24">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row>
    <row r="770" spans="1:24" x14ac:dyDescent="0.25">
      <c r="A770" s="37">
        <v>383</v>
      </c>
      <c r="B770" s="42" t="s">
        <v>40</v>
      </c>
      <c r="C770" s="24">
        <v>0</v>
      </c>
      <c r="D770" s="24">
        <v>0</v>
      </c>
      <c r="E770" s="24">
        <v>0</v>
      </c>
      <c r="F770" s="24">
        <v>0</v>
      </c>
      <c r="G770" s="24">
        <v>0</v>
      </c>
      <c r="H770" s="24">
        <v>0</v>
      </c>
      <c r="I770" s="24">
        <v>0</v>
      </c>
      <c r="J770" s="24">
        <v>0</v>
      </c>
      <c r="K770" s="24">
        <v>0</v>
      </c>
      <c r="L770" s="24">
        <v>0</v>
      </c>
      <c r="M770" s="24">
        <v>0</v>
      </c>
      <c r="N770" s="24">
        <v>0</v>
      </c>
      <c r="O770" s="24">
        <v>0</v>
      </c>
      <c r="P770" s="24">
        <v>0</v>
      </c>
      <c r="Q770" s="24">
        <v>0</v>
      </c>
      <c r="R770" s="24">
        <v>0</v>
      </c>
      <c r="S770" s="24">
        <v>0</v>
      </c>
      <c r="T770" s="24">
        <v>0</v>
      </c>
      <c r="U770" s="24">
        <v>0</v>
      </c>
      <c r="V770" s="24">
        <v>0</v>
      </c>
      <c r="W770" s="24">
        <v>0</v>
      </c>
      <c r="X770" s="24"/>
    </row>
    <row r="772" spans="1:24" x14ac:dyDescent="0.25">
      <c r="A772" s="37">
        <v>1</v>
      </c>
      <c r="B772" s="42" t="s">
        <v>103</v>
      </c>
      <c r="C772" s="42" t="s">
        <v>103</v>
      </c>
      <c r="D772" s="42"/>
      <c r="E772" s="42"/>
      <c r="F772" s="42"/>
      <c r="G772" s="42"/>
      <c r="H772" s="42"/>
      <c r="I772" s="42"/>
      <c r="J772" s="42"/>
      <c r="K772" s="42"/>
      <c r="L772" s="42"/>
      <c r="M772" s="42"/>
      <c r="N772" s="42"/>
      <c r="O772" s="42"/>
      <c r="P772" s="42"/>
      <c r="Q772" s="42"/>
      <c r="R772" s="42"/>
      <c r="S772" s="42"/>
      <c r="T772" s="42"/>
      <c r="U772" s="42"/>
      <c r="V772" s="42"/>
      <c r="W772" s="42"/>
      <c r="X772" s="42"/>
    </row>
    <row r="773" spans="1:24" x14ac:dyDescent="0.25">
      <c r="A773" s="37">
        <v>283</v>
      </c>
      <c r="B773" s="42" t="s">
        <v>73</v>
      </c>
      <c r="C773" s="42">
        <v>2020</v>
      </c>
      <c r="D773" s="42">
        <v>2021</v>
      </c>
      <c r="E773" s="42">
        <v>2022</v>
      </c>
      <c r="F773" s="42">
        <v>2023</v>
      </c>
      <c r="G773" s="42">
        <v>2024</v>
      </c>
      <c r="H773" s="42">
        <v>2025</v>
      </c>
      <c r="I773" s="42">
        <v>2026</v>
      </c>
      <c r="J773" s="42">
        <v>2027</v>
      </c>
      <c r="K773" s="42">
        <v>2028</v>
      </c>
      <c r="L773" s="42">
        <v>2029</v>
      </c>
      <c r="M773" s="42">
        <v>2030</v>
      </c>
      <c r="N773" s="42">
        <v>2031</v>
      </c>
      <c r="O773" s="42">
        <v>2032</v>
      </c>
      <c r="P773" s="42">
        <v>2033</v>
      </c>
      <c r="Q773" s="42">
        <v>2034</v>
      </c>
      <c r="R773" s="42">
        <v>2035</v>
      </c>
      <c r="S773" s="42">
        <v>2036</v>
      </c>
      <c r="T773" s="42">
        <v>2037</v>
      </c>
      <c r="U773" s="42">
        <v>2038</v>
      </c>
      <c r="V773" s="42">
        <v>2039</v>
      </c>
      <c r="W773" s="42">
        <v>2040</v>
      </c>
      <c r="X773" s="42"/>
    </row>
    <row r="774" spans="1:24" x14ac:dyDescent="0.25">
      <c r="A774" s="37">
        <v>285</v>
      </c>
      <c r="B774" s="42" t="s">
        <v>104</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287</v>
      </c>
      <c r="B775" s="42" t="s">
        <v>104</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289</v>
      </c>
      <c r="B776" s="42" t="s">
        <v>105</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299</v>
      </c>
      <c r="B777" s="42" t="s">
        <v>78</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A778" s="37">
        <v>301</v>
      </c>
      <c r="B778" s="42" t="s">
        <v>106</v>
      </c>
      <c r="C778" s="24">
        <v>0</v>
      </c>
      <c r="D778" s="24">
        <v>0</v>
      </c>
      <c r="E778" s="24">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row>
    <row r="779" spans="1:24" x14ac:dyDescent="0.25">
      <c r="A779" s="37">
        <v>303</v>
      </c>
      <c r="B779" s="42" t="s">
        <v>107</v>
      </c>
      <c r="C779" s="24">
        <v>0</v>
      </c>
      <c r="D779" s="24">
        <v>0</v>
      </c>
      <c r="E779" s="24">
        <v>0</v>
      </c>
      <c r="F779" s="24">
        <v>0</v>
      </c>
      <c r="G779" s="24">
        <v>0</v>
      </c>
      <c r="H779" s="24">
        <v>0</v>
      </c>
      <c r="I779" s="24">
        <v>0</v>
      </c>
      <c r="J779" s="24">
        <v>0</v>
      </c>
      <c r="K779" s="24">
        <v>0</v>
      </c>
      <c r="L779" s="24">
        <v>0</v>
      </c>
      <c r="M779" s="24">
        <v>0</v>
      </c>
      <c r="N779" s="24">
        <v>0</v>
      </c>
      <c r="O779" s="24">
        <v>0</v>
      </c>
      <c r="P779" s="24">
        <v>0</v>
      </c>
      <c r="Q779" s="24">
        <v>0</v>
      </c>
      <c r="R779" s="24">
        <v>0</v>
      </c>
      <c r="S779" s="24">
        <v>0</v>
      </c>
      <c r="T779" s="24">
        <v>0</v>
      </c>
      <c r="U779" s="24">
        <v>0</v>
      </c>
      <c r="V779" s="24">
        <v>0</v>
      </c>
      <c r="W779" s="24">
        <v>0</v>
      </c>
      <c r="X779" s="24"/>
    </row>
    <row r="780" spans="1:24" x14ac:dyDescent="0.25">
      <c r="B780" s="42"/>
      <c r="C780" s="26"/>
      <c r="D780" s="26"/>
      <c r="E780" s="26"/>
      <c r="F780" s="26"/>
      <c r="G780" s="26"/>
      <c r="H780" s="26"/>
      <c r="I780" s="26"/>
      <c r="J780" s="26"/>
      <c r="K780" s="26"/>
      <c r="L780" s="26"/>
      <c r="M780" s="26"/>
      <c r="N780" s="26"/>
      <c r="O780" s="26"/>
      <c r="P780" s="26"/>
      <c r="Q780" s="26"/>
      <c r="R780" s="26"/>
      <c r="S780" s="26"/>
      <c r="T780" s="26"/>
      <c r="U780" s="26"/>
      <c r="V780" s="26"/>
      <c r="W780" s="26"/>
      <c r="X780" s="26"/>
    </row>
    <row r="781" spans="1:24" x14ac:dyDescent="0.25">
      <c r="A781" s="37">
        <v>330</v>
      </c>
      <c r="B781" s="42" t="s">
        <v>82</v>
      </c>
      <c r="C781" s="36">
        <v>0</v>
      </c>
      <c r="D781" s="36">
        <v>0</v>
      </c>
      <c r="E781" s="36">
        <v>0</v>
      </c>
      <c r="F781" s="36">
        <v>0</v>
      </c>
      <c r="G781" s="36">
        <v>0</v>
      </c>
      <c r="H781" s="36">
        <v>0</v>
      </c>
      <c r="I781" s="36">
        <v>0</v>
      </c>
      <c r="J781" s="36">
        <v>0</v>
      </c>
      <c r="K781" s="36">
        <v>0</v>
      </c>
      <c r="L781" s="36">
        <v>0</v>
      </c>
      <c r="M781" s="36">
        <v>0</v>
      </c>
      <c r="N781" s="36">
        <v>0</v>
      </c>
      <c r="O781" s="36">
        <v>0</v>
      </c>
      <c r="P781" s="36">
        <v>0</v>
      </c>
      <c r="Q781" s="36">
        <v>0</v>
      </c>
      <c r="R781" s="36">
        <v>0</v>
      </c>
      <c r="S781" s="36">
        <v>0</v>
      </c>
      <c r="T781" s="36">
        <v>0</v>
      </c>
      <c r="U781" s="36">
        <v>0</v>
      </c>
      <c r="V781" s="36">
        <v>0</v>
      </c>
      <c r="W781" s="36">
        <v>0</v>
      </c>
      <c r="X781" s="36"/>
    </row>
    <row r="782" spans="1:24" x14ac:dyDescent="0.25">
      <c r="A782" s="37">
        <v>331</v>
      </c>
      <c r="B782" s="42" t="s">
        <v>83</v>
      </c>
      <c r="C782" s="28">
        <v>0</v>
      </c>
      <c r="D782" s="28">
        <v>0</v>
      </c>
      <c r="E782" s="28">
        <v>0</v>
      </c>
      <c r="F782" s="28">
        <v>0</v>
      </c>
      <c r="G782" s="28">
        <v>0</v>
      </c>
      <c r="H782" s="28">
        <v>0</v>
      </c>
      <c r="I782" s="28">
        <v>0</v>
      </c>
      <c r="J782" s="28">
        <v>0</v>
      </c>
      <c r="K782" s="28">
        <v>0</v>
      </c>
      <c r="L782" s="28">
        <v>0</v>
      </c>
      <c r="M782" s="28">
        <v>0</v>
      </c>
      <c r="N782" s="28">
        <v>0</v>
      </c>
      <c r="O782" s="28">
        <v>0</v>
      </c>
      <c r="P782" s="28">
        <v>0</v>
      </c>
      <c r="Q782" s="28">
        <v>0</v>
      </c>
      <c r="R782" s="28">
        <v>0</v>
      </c>
      <c r="S782" s="28">
        <v>0</v>
      </c>
      <c r="T782" s="28">
        <v>0</v>
      </c>
      <c r="U782" s="28">
        <v>0</v>
      </c>
      <c r="V782" s="28">
        <v>0</v>
      </c>
      <c r="W782" s="28">
        <v>0</v>
      </c>
      <c r="X782" s="28"/>
    </row>
    <row r="783" spans="1:24" x14ac:dyDescent="0.25">
      <c r="A783" s="37">
        <v>332</v>
      </c>
      <c r="B783" s="42" t="s">
        <v>84</v>
      </c>
      <c r="C783" s="28">
        <v>0</v>
      </c>
      <c r="D783" s="28">
        <v>0</v>
      </c>
      <c r="E783" s="28">
        <v>0</v>
      </c>
      <c r="F783" s="28">
        <v>0</v>
      </c>
      <c r="G783" s="28">
        <v>0</v>
      </c>
      <c r="H783" s="28">
        <v>0</v>
      </c>
      <c r="I783" s="28">
        <v>0</v>
      </c>
      <c r="J783" s="28">
        <v>0</v>
      </c>
      <c r="K783" s="28">
        <v>0</v>
      </c>
      <c r="L783" s="28">
        <v>0</v>
      </c>
      <c r="M783" s="28">
        <v>0</v>
      </c>
      <c r="N783" s="28">
        <v>0</v>
      </c>
      <c r="O783" s="28">
        <v>0</v>
      </c>
      <c r="P783" s="28">
        <v>0</v>
      </c>
      <c r="Q783" s="28">
        <v>0</v>
      </c>
      <c r="R783" s="28">
        <v>0</v>
      </c>
      <c r="S783" s="28">
        <v>0</v>
      </c>
      <c r="T783" s="28">
        <v>0</v>
      </c>
      <c r="U783" s="28">
        <v>0</v>
      </c>
      <c r="V783" s="28">
        <v>0</v>
      </c>
      <c r="W783" s="28">
        <v>0</v>
      </c>
      <c r="X783" s="28"/>
    </row>
    <row r="784" spans="1:24" x14ac:dyDescent="0.25">
      <c r="A784" s="37">
        <v>336</v>
      </c>
      <c r="B784" s="42" t="s">
        <v>85</v>
      </c>
      <c r="C784" s="28">
        <v>1</v>
      </c>
      <c r="D784" s="28">
        <v>1</v>
      </c>
      <c r="E784" s="28">
        <v>1</v>
      </c>
      <c r="F784" s="28">
        <v>1</v>
      </c>
      <c r="G784" s="28">
        <v>1</v>
      </c>
      <c r="H784" s="28">
        <v>1</v>
      </c>
      <c r="I784" s="28">
        <v>1</v>
      </c>
      <c r="J784" s="28">
        <v>1</v>
      </c>
      <c r="K784" s="28">
        <v>1</v>
      </c>
      <c r="L784" s="28">
        <v>1</v>
      </c>
      <c r="M784" s="28">
        <v>1</v>
      </c>
      <c r="N784" s="28">
        <v>1</v>
      </c>
      <c r="O784" s="28">
        <v>1</v>
      </c>
      <c r="P784" s="28">
        <v>1</v>
      </c>
      <c r="Q784" s="28">
        <v>1</v>
      </c>
      <c r="R784" s="28">
        <v>1</v>
      </c>
      <c r="S784" s="28">
        <v>1</v>
      </c>
      <c r="T784" s="28">
        <v>1</v>
      </c>
      <c r="U784" s="28">
        <v>1</v>
      </c>
      <c r="V784" s="28">
        <v>1</v>
      </c>
      <c r="W784" s="28">
        <v>1</v>
      </c>
      <c r="X784" s="28"/>
    </row>
    <row r="785" spans="1:24" x14ac:dyDescent="0.25">
      <c r="B785" s="42"/>
      <c r="C785" s="26"/>
      <c r="D785" s="26"/>
      <c r="E785" s="26"/>
      <c r="F785" s="26"/>
      <c r="G785" s="26"/>
      <c r="H785" s="26"/>
      <c r="I785" s="26"/>
      <c r="J785" s="26"/>
      <c r="K785" s="26"/>
      <c r="L785" s="26"/>
      <c r="M785" s="26"/>
      <c r="N785" s="26"/>
      <c r="O785" s="26"/>
      <c r="P785" s="26"/>
      <c r="Q785" s="26"/>
      <c r="R785" s="26"/>
      <c r="S785" s="26"/>
      <c r="T785" s="26"/>
      <c r="U785" s="26"/>
      <c r="V785" s="26"/>
      <c r="W785" s="26"/>
      <c r="X785" s="26"/>
    </row>
    <row r="786" spans="1:24" x14ac:dyDescent="0.25">
      <c r="A786" s="37">
        <v>339</v>
      </c>
      <c r="B786" s="42" t="s">
        <v>86</v>
      </c>
      <c r="C786" s="24">
        <v>0</v>
      </c>
      <c r="D786" s="24">
        <v>0</v>
      </c>
      <c r="E786" s="24">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row>
    <row r="787" spans="1:24" x14ac:dyDescent="0.25">
      <c r="A787" s="37">
        <v>340</v>
      </c>
      <c r="B787" s="42" t="s">
        <v>87</v>
      </c>
      <c r="C787" s="24">
        <v>0</v>
      </c>
      <c r="D787" s="24">
        <v>0</v>
      </c>
      <c r="E787" s="24">
        <v>0</v>
      </c>
      <c r="F787" s="24">
        <v>0</v>
      </c>
      <c r="G787" s="24">
        <v>0</v>
      </c>
      <c r="H787" s="24">
        <v>0</v>
      </c>
      <c r="I787" s="24">
        <v>0</v>
      </c>
      <c r="J787" s="24">
        <v>0</v>
      </c>
      <c r="K787" s="24">
        <v>0</v>
      </c>
      <c r="L787" s="24">
        <v>0</v>
      </c>
      <c r="M787" s="24">
        <v>0</v>
      </c>
      <c r="N787" s="24">
        <v>0</v>
      </c>
      <c r="O787" s="24">
        <v>0</v>
      </c>
      <c r="P787" s="24">
        <v>0</v>
      </c>
      <c r="Q787" s="24">
        <v>0</v>
      </c>
      <c r="R787" s="24">
        <v>0</v>
      </c>
      <c r="S787" s="24">
        <v>0</v>
      </c>
      <c r="T787" s="24">
        <v>0</v>
      </c>
      <c r="U787" s="24">
        <v>0</v>
      </c>
      <c r="V787" s="24">
        <v>0</v>
      </c>
      <c r="W787" s="24">
        <v>0</v>
      </c>
      <c r="X787" s="24"/>
    </row>
    <row r="788" spans="1:24" x14ac:dyDescent="0.25">
      <c r="B788" s="42"/>
      <c r="C788" s="26"/>
      <c r="D788" s="26"/>
      <c r="E788" s="26"/>
      <c r="F788" s="26"/>
      <c r="G788" s="26"/>
      <c r="H788" s="26"/>
      <c r="I788" s="26"/>
      <c r="J788" s="26"/>
      <c r="K788" s="26"/>
      <c r="L788" s="26"/>
      <c r="M788" s="26"/>
      <c r="N788" s="26"/>
      <c r="O788" s="26"/>
      <c r="P788" s="26"/>
      <c r="Q788" s="26"/>
      <c r="R788" s="26"/>
      <c r="S788" s="26"/>
      <c r="T788" s="26"/>
      <c r="U788" s="26"/>
      <c r="V788" s="26"/>
      <c r="W788" s="26"/>
      <c r="X788" s="26"/>
    </row>
    <row r="789" spans="1:24" x14ac:dyDescent="0.25">
      <c r="A789" s="37">
        <v>366</v>
      </c>
      <c r="B789" s="42" t="s">
        <v>88</v>
      </c>
      <c r="C789" s="36">
        <v>0</v>
      </c>
      <c r="D789" s="36">
        <v>0</v>
      </c>
      <c r="E789" s="36">
        <v>0</v>
      </c>
      <c r="F789" s="36">
        <v>0</v>
      </c>
      <c r="G789" s="36">
        <v>0</v>
      </c>
      <c r="H789" s="36">
        <v>0</v>
      </c>
      <c r="I789" s="36">
        <v>0</v>
      </c>
      <c r="J789" s="36">
        <v>0</v>
      </c>
      <c r="K789" s="36">
        <v>0</v>
      </c>
      <c r="L789" s="36">
        <v>0</v>
      </c>
      <c r="M789" s="36">
        <v>0</v>
      </c>
      <c r="N789" s="36">
        <v>0</v>
      </c>
      <c r="O789" s="36">
        <v>0</v>
      </c>
      <c r="P789" s="36">
        <v>0</v>
      </c>
      <c r="Q789" s="36">
        <v>0</v>
      </c>
      <c r="R789" s="36">
        <v>0</v>
      </c>
      <c r="S789" s="36">
        <v>0</v>
      </c>
      <c r="T789" s="36">
        <v>0</v>
      </c>
      <c r="U789" s="36">
        <v>0</v>
      </c>
      <c r="V789" s="36">
        <v>0</v>
      </c>
      <c r="W789" s="36">
        <v>0</v>
      </c>
      <c r="X789" s="36"/>
    </row>
    <row r="790" spans="1:24" x14ac:dyDescent="0.25">
      <c r="A790" s="37">
        <v>368</v>
      </c>
      <c r="B790" s="42" t="s">
        <v>89</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A791" s="37">
        <v>369</v>
      </c>
      <c r="B791" s="42" t="s">
        <v>90</v>
      </c>
      <c r="C791" s="28">
        <v>0</v>
      </c>
      <c r="D791" s="28">
        <v>0</v>
      </c>
      <c r="E791" s="28">
        <v>0</v>
      </c>
      <c r="F791" s="28">
        <v>0</v>
      </c>
      <c r="G791" s="28">
        <v>0</v>
      </c>
      <c r="H791" s="28">
        <v>0</v>
      </c>
      <c r="I791" s="28">
        <v>0</v>
      </c>
      <c r="J791" s="28">
        <v>0</v>
      </c>
      <c r="K791" s="28">
        <v>0</v>
      </c>
      <c r="L791" s="28">
        <v>0</v>
      </c>
      <c r="M791" s="28">
        <v>0</v>
      </c>
      <c r="N791" s="28">
        <v>0</v>
      </c>
      <c r="O791" s="28">
        <v>0</v>
      </c>
      <c r="P791" s="28">
        <v>0</v>
      </c>
      <c r="Q791" s="28">
        <v>0</v>
      </c>
      <c r="R791" s="28">
        <v>0</v>
      </c>
      <c r="S791" s="28">
        <v>0</v>
      </c>
      <c r="T791" s="28">
        <v>0</v>
      </c>
      <c r="U791" s="28">
        <v>0</v>
      </c>
      <c r="V791" s="28">
        <v>0</v>
      </c>
      <c r="W791" s="28">
        <v>0</v>
      </c>
      <c r="X791" s="28"/>
    </row>
    <row r="792" spans="1:24" x14ac:dyDescent="0.25">
      <c r="A792" s="37">
        <v>370</v>
      </c>
      <c r="B792" s="42" t="s">
        <v>91</v>
      </c>
      <c r="C792" s="28">
        <v>0</v>
      </c>
      <c r="D792" s="28">
        <v>0</v>
      </c>
      <c r="E792" s="28">
        <v>0</v>
      </c>
      <c r="F792" s="28">
        <v>0</v>
      </c>
      <c r="G792" s="28">
        <v>0</v>
      </c>
      <c r="H792" s="28">
        <v>0</v>
      </c>
      <c r="I792" s="28">
        <v>0</v>
      </c>
      <c r="J792" s="28">
        <v>0</v>
      </c>
      <c r="K792" s="28">
        <v>0</v>
      </c>
      <c r="L792" s="28">
        <v>0</v>
      </c>
      <c r="M792" s="28">
        <v>0</v>
      </c>
      <c r="N792" s="28">
        <v>0</v>
      </c>
      <c r="O792" s="28">
        <v>0</v>
      </c>
      <c r="P792" s="28">
        <v>0</v>
      </c>
      <c r="Q792" s="28">
        <v>0</v>
      </c>
      <c r="R792" s="28">
        <v>0</v>
      </c>
      <c r="S792" s="28">
        <v>0</v>
      </c>
      <c r="T792" s="28">
        <v>0</v>
      </c>
      <c r="U792" s="28">
        <v>0</v>
      </c>
      <c r="V792" s="28">
        <v>0</v>
      </c>
      <c r="W792" s="28">
        <v>0</v>
      </c>
      <c r="X792" s="28"/>
    </row>
    <row r="793" spans="1:24" x14ac:dyDescent="0.25">
      <c r="B793" s="42"/>
      <c r="C793" s="26"/>
      <c r="D793" s="26"/>
      <c r="E793" s="26"/>
      <c r="F793" s="26"/>
      <c r="G793" s="26"/>
      <c r="H793" s="26"/>
      <c r="I793" s="26"/>
      <c r="J793" s="26"/>
      <c r="K793" s="26"/>
      <c r="L793" s="26"/>
      <c r="M793" s="26"/>
      <c r="N793" s="26"/>
      <c r="O793" s="26"/>
      <c r="P793" s="26"/>
      <c r="Q793" s="26"/>
      <c r="R793" s="26"/>
      <c r="S793" s="26"/>
      <c r="T793" s="26"/>
      <c r="U793" s="26"/>
      <c r="V793" s="26"/>
      <c r="W793" s="26"/>
      <c r="X793" s="26"/>
    </row>
    <row r="794" spans="1:24" x14ac:dyDescent="0.25">
      <c r="A794" s="37">
        <v>380</v>
      </c>
      <c r="B794" s="42" t="s">
        <v>37</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381</v>
      </c>
      <c r="B795" s="42" t="s">
        <v>75</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6" spans="1:24" x14ac:dyDescent="0.25">
      <c r="A796" s="37">
        <v>382</v>
      </c>
      <c r="B796" s="42" t="s">
        <v>76</v>
      </c>
      <c r="C796" s="24">
        <v>0</v>
      </c>
      <c r="D796" s="24">
        <v>0</v>
      </c>
      <c r="E796" s="24">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row>
    <row r="797" spans="1:24" x14ac:dyDescent="0.25">
      <c r="A797" s="37">
        <v>383</v>
      </c>
      <c r="B797" s="42" t="s">
        <v>40</v>
      </c>
      <c r="C797" s="24">
        <v>0</v>
      </c>
      <c r="D797" s="24">
        <v>0</v>
      </c>
      <c r="E797" s="24">
        <v>0</v>
      </c>
      <c r="F797" s="24">
        <v>0</v>
      </c>
      <c r="G797" s="24">
        <v>0</v>
      </c>
      <c r="H797" s="24">
        <v>0</v>
      </c>
      <c r="I797" s="24">
        <v>0</v>
      </c>
      <c r="J797" s="24">
        <v>0</v>
      </c>
      <c r="K797" s="24">
        <v>0</v>
      </c>
      <c r="L797" s="24">
        <v>0</v>
      </c>
      <c r="M797" s="24">
        <v>0</v>
      </c>
      <c r="N797" s="24">
        <v>0</v>
      </c>
      <c r="O797" s="24">
        <v>0</v>
      </c>
      <c r="P797" s="24">
        <v>0</v>
      </c>
      <c r="Q797" s="24">
        <v>0</v>
      </c>
      <c r="R797" s="24">
        <v>0</v>
      </c>
      <c r="S797" s="24">
        <v>0</v>
      </c>
      <c r="T797" s="24">
        <v>0</v>
      </c>
      <c r="U797" s="24">
        <v>0</v>
      </c>
      <c r="V797" s="24">
        <v>0</v>
      </c>
      <c r="W797" s="24">
        <v>0</v>
      </c>
      <c r="X797" s="24"/>
    </row>
    <row r="799" spans="1:24" x14ac:dyDescent="0.25">
      <c r="A799" s="37">
        <v>1</v>
      </c>
      <c r="B799" s="42" t="s">
        <v>103</v>
      </c>
      <c r="C799" s="42" t="s">
        <v>103</v>
      </c>
      <c r="D799" s="42"/>
      <c r="E799" s="42"/>
      <c r="F799" s="42"/>
      <c r="G799" s="42"/>
      <c r="H799" s="42"/>
      <c r="I799" s="42"/>
      <c r="J799" s="42"/>
      <c r="K799" s="42"/>
      <c r="L799" s="42"/>
      <c r="M799" s="42"/>
      <c r="N799" s="42"/>
      <c r="O799" s="42"/>
      <c r="P799" s="42"/>
      <c r="Q799" s="42"/>
      <c r="R799" s="42"/>
      <c r="S799" s="42"/>
      <c r="T799" s="42"/>
      <c r="U799" s="42"/>
      <c r="V799" s="42"/>
      <c r="W799" s="42"/>
      <c r="X799" s="42"/>
    </row>
    <row r="800" spans="1:24" x14ac:dyDescent="0.25">
      <c r="A800" s="37">
        <v>283</v>
      </c>
      <c r="B800" s="42" t="s">
        <v>73</v>
      </c>
      <c r="C800" s="42">
        <v>2020</v>
      </c>
      <c r="D800" s="42">
        <v>2021</v>
      </c>
      <c r="E800" s="42">
        <v>2022</v>
      </c>
      <c r="F800" s="42">
        <v>2023</v>
      </c>
      <c r="G800" s="42">
        <v>2024</v>
      </c>
      <c r="H800" s="42">
        <v>2025</v>
      </c>
      <c r="I800" s="42">
        <v>2026</v>
      </c>
      <c r="J800" s="42">
        <v>2027</v>
      </c>
      <c r="K800" s="42">
        <v>2028</v>
      </c>
      <c r="L800" s="42">
        <v>2029</v>
      </c>
      <c r="M800" s="42">
        <v>2030</v>
      </c>
      <c r="N800" s="42">
        <v>2031</v>
      </c>
      <c r="O800" s="42">
        <v>2032</v>
      </c>
      <c r="P800" s="42">
        <v>2033</v>
      </c>
      <c r="Q800" s="42">
        <v>2034</v>
      </c>
      <c r="R800" s="42">
        <v>2035</v>
      </c>
      <c r="S800" s="42">
        <v>2036</v>
      </c>
      <c r="T800" s="42">
        <v>2037</v>
      </c>
      <c r="U800" s="42">
        <v>2038</v>
      </c>
      <c r="V800" s="42">
        <v>2039</v>
      </c>
      <c r="W800" s="42">
        <v>2040</v>
      </c>
      <c r="X800" s="42"/>
    </row>
    <row r="801" spans="1:24" x14ac:dyDescent="0.25">
      <c r="A801" s="37">
        <v>285</v>
      </c>
      <c r="B801" s="42" t="s">
        <v>104</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287</v>
      </c>
      <c r="B802" s="42" t="s">
        <v>104</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289</v>
      </c>
      <c r="B803" s="42" t="s">
        <v>105</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299</v>
      </c>
      <c r="B804" s="42" t="s">
        <v>78</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A805" s="37">
        <v>301</v>
      </c>
      <c r="B805" s="42" t="s">
        <v>106</v>
      </c>
      <c r="C805" s="24">
        <v>0</v>
      </c>
      <c r="D805" s="24">
        <v>0</v>
      </c>
      <c r="E805" s="24">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row>
    <row r="806" spans="1:24" x14ac:dyDescent="0.25">
      <c r="A806" s="37">
        <v>303</v>
      </c>
      <c r="B806" s="42" t="s">
        <v>107</v>
      </c>
      <c r="C806" s="24">
        <v>0</v>
      </c>
      <c r="D806" s="24">
        <v>0</v>
      </c>
      <c r="E806" s="24">
        <v>0</v>
      </c>
      <c r="F806" s="24">
        <v>0</v>
      </c>
      <c r="G806" s="24">
        <v>0</v>
      </c>
      <c r="H806" s="24">
        <v>0</v>
      </c>
      <c r="I806" s="24">
        <v>0</v>
      </c>
      <c r="J806" s="24">
        <v>0</v>
      </c>
      <c r="K806" s="24">
        <v>0</v>
      </c>
      <c r="L806" s="24">
        <v>0</v>
      </c>
      <c r="M806" s="24">
        <v>0</v>
      </c>
      <c r="N806" s="24">
        <v>0</v>
      </c>
      <c r="O806" s="24">
        <v>0</v>
      </c>
      <c r="P806" s="24">
        <v>0</v>
      </c>
      <c r="Q806" s="24">
        <v>0</v>
      </c>
      <c r="R806" s="24">
        <v>0</v>
      </c>
      <c r="S806" s="24">
        <v>0</v>
      </c>
      <c r="T806" s="24">
        <v>0</v>
      </c>
      <c r="U806" s="24">
        <v>0</v>
      </c>
      <c r="V806" s="24">
        <v>0</v>
      </c>
      <c r="W806" s="24">
        <v>0</v>
      </c>
      <c r="X806" s="24"/>
    </row>
    <row r="807" spans="1:24" x14ac:dyDescent="0.25">
      <c r="B807" s="42"/>
      <c r="C807" s="26"/>
      <c r="D807" s="26"/>
      <c r="E807" s="26"/>
      <c r="F807" s="26"/>
      <c r="G807" s="26"/>
      <c r="H807" s="26"/>
      <c r="I807" s="26"/>
      <c r="J807" s="26"/>
      <c r="K807" s="26"/>
      <c r="L807" s="26"/>
      <c r="M807" s="26"/>
      <c r="N807" s="26"/>
      <c r="O807" s="26"/>
      <c r="P807" s="26"/>
      <c r="Q807" s="26"/>
      <c r="R807" s="26"/>
      <c r="S807" s="26"/>
      <c r="T807" s="26"/>
      <c r="U807" s="26"/>
      <c r="V807" s="26"/>
      <c r="W807" s="26"/>
      <c r="X807" s="26"/>
    </row>
    <row r="808" spans="1:24" x14ac:dyDescent="0.25">
      <c r="A808" s="37">
        <v>330</v>
      </c>
      <c r="B808" s="42" t="s">
        <v>82</v>
      </c>
      <c r="C808" s="36">
        <v>0</v>
      </c>
      <c r="D808" s="36">
        <v>0</v>
      </c>
      <c r="E808" s="36">
        <v>0</v>
      </c>
      <c r="F808" s="36">
        <v>0</v>
      </c>
      <c r="G808" s="36">
        <v>0</v>
      </c>
      <c r="H808" s="36">
        <v>0</v>
      </c>
      <c r="I808" s="36">
        <v>0</v>
      </c>
      <c r="J808" s="36">
        <v>0</v>
      </c>
      <c r="K808" s="36">
        <v>0</v>
      </c>
      <c r="L808" s="36">
        <v>0</v>
      </c>
      <c r="M808" s="36">
        <v>0</v>
      </c>
      <c r="N808" s="36">
        <v>0</v>
      </c>
      <c r="O808" s="36">
        <v>0</v>
      </c>
      <c r="P808" s="36">
        <v>0</v>
      </c>
      <c r="Q808" s="36">
        <v>0</v>
      </c>
      <c r="R808" s="36">
        <v>0</v>
      </c>
      <c r="S808" s="36">
        <v>0</v>
      </c>
      <c r="T808" s="36">
        <v>0</v>
      </c>
      <c r="U808" s="36">
        <v>0</v>
      </c>
      <c r="V808" s="36">
        <v>0</v>
      </c>
      <c r="W808" s="36">
        <v>0</v>
      </c>
      <c r="X808" s="36"/>
    </row>
    <row r="809" spans="1:24" x14ac:dyDescent="0.25">
      <c r="A809" s="37">
        <v>331</v>
      </c>
      <c r="B809" s="42" t="s">
        <v>83</v>
      </c>
      <c r="C809" s="28">
        <v>0</v>
      </c>
      <c r="D809" s="28">
        <v>0</v>
      </c>
      <c r="E809" s="28">
        <v>0</v>
      </c>
      <c r="F809" s="28">
        <v>0</v>
      </c>
      <c r="G809" s="28">
        <v>0</v>
      </c>
      <c r="H809" s="28">
        <v>0</v>
      </c>
      <c r="I809" s="28">
        <v>0</v>
      </c>
      <c r="J809" s="28">
        <v>0</v>
      </c>
      <c r="K809" s="28">
        <v>0</v>
      </c>
      <c r="L809" s="28">
        <v>0</v>
      </c>
      <c r="M809" s="28">
        <v>0</v>
      </c>
      <c r="N809" s="28">
        <v>0</v>
      </c>
      <c r="O809" s="28">
        <v>0</v>
      </c>
      <c r="P809" s="28">
        <v>0</v>
      </c>
      <c r="Q809" s="28">
        <v>0</v>
      </c>
      <c r="R809" s="28">
        <v>0</v>
      </c>
      <c r="S809" s="28">
        <v>0</v>
      </c>
      <c r="T809" s="28">
        <v>0</v>
      </c>
      <c r="U809" s="28">
        <v>0</v>
      </c>
      <c r="V809" s="28">
        <v>0</v>
      </c>
      <c r="W809" s="28">
        <v>0</v>
      </c>
      <c r="X809" s="28"/>
    </row>
    <row r="810" spans="1:24" x14ac:dyDescent="0.25">
      <c r="A810" s="37">
        <v>332</v>
      </c>
      <c r="B810" s="42" t="s">
        <v>84</v>
      </c>
      <c r="C810" s="28">
        <v>0</v>
      </c>
      <c r="D810" s="28">
        <v>0</v>
      </c>
      <c r="E810" s="28">
        <v>0</v>
      </c>
      <c r="F810" s="28">
        <v>0</v>
      </c>
      <c r="G810" s="28">
        <v>0</v>
      </c>
      <c r="H810" s="28">
        <v>0</v>
      </c>
      <c r="I810" s="28">
        <v>0</v>
      </c>
      <c r="J810" s="28">
        <v>0</v>
      </c>
      <c r="K810" s="28">
        <v>0</v>
      </c>
      <c r="L810" s="28">
        <v>0</v>
      </c>
      <c r="M810" s="28">
        <v>0</v>
      </c>
      <c r="N810" s="28">
        <v>0</v>
      </c>
      <c r="O810" s="28">
        <v>0</v>
      </c>
      <c r="P810" s="28">
        <v>0</v>
      </c>
      <c r="Q810" s="28">
        <v>0</v>
      </c>
      <c r="R810" s="28">
        <v>0</v>
      </c>
      <c r="S810" s="28">
        <v>0</v>
      </c>
      <c r="T810" s="28">
        <v>0</v>
      </c>
      <c r="U810" s="28">
        <v>0</v>
      </c>
      <c r="V810" s="28">
        <v>0</v>
      </c>
      <c r="W810" s="28">
        <v>0</v>
      </c>
      <c r="X810" s="28"/>
    </row>
    <row r="811" spans="1:24" x14ac:dyDescent="0.25">
      <c r="A811" s="37">
        <v>336</v>
      </c>
      <c r="B811" s="42" t="s">
        <v>85</v>
      </c>
      <c r="C811" s="28">
        <v>1</v>
      </c>
      <c r="D811" s="28">
        <v>1</v>
      </c>
      <c r="E811" s="28">
        <v>1</v>
      </c>
      <c r="F811" s="28">
        <v>1</v>
      </c>
      <c r="G811" s="28">
        <v>1</v>
      </c>
      <c r="H811" s="28">
        <v>1</v>
      </c>
      <c r="I811" s="28">
        <v>1</v>
      </c>
      <c r="J811" s="28">
        <v>1</v>
      </c>
      <c r="K811" s="28">
        <v>1</v>
      </c>
      <c r="L811" s="28">
        <v>1</v>
      </c>
      <c r="M811" s="28">
        <v>1</v>
      </c>
      <c r="N811" s="28">
        <v>1</v>
      </c>
      <c r="O811" s="28">
        <v>1</v>
      </c>
      <c r="P811" s="28">
        <v>1</v>
      </c>
      <c r="Q811" s="28">
        <v>1</v>
      </c>
      <c r="R811" s="28">
        <v>1</v>
      </c>
      <c r="S811" s="28">
        <v>1</v>
      </c>
      <c r="T811" s="28">
        <v>1</v>
      </c>
      <c r="U811" s="28">
        <v>1</v>
      </c>
      <c r="V811" s="28">
        <v>1</v>
      </c>
      <c r="W811" s="28">
        <v>1</v>
      </c>
      <c r="X811" s="28"/>
    </row>
    <row r="812" spans="1:24" x14ac:dyDescent="0.25">
      <c r="B812" s="42"/>
      <c r="C812" s="26"/>
      <c r="D812" s="26"/>
      <c r="E812" s="26"/>
      <c r="F812" s="26"/>
      <c r="G812" s="26"/>
      <c r="H812" s="26"/>
      <c r="I812" s="26"/>
      <c r="J812" s="26"/>
      <c r="K812" s="26"/>
      <c r="L812" s="26"/>
      <c r="M812" s="26"/>
      <c r="N812" s="26"/>
      <c r="O812" s="26"/>
      <c r="P812" s="26"/>
      <c r="Q812" s="26"/>
      <c r="R812" s="26"/>
      <c r="S812" s="26"/>
      <c r="T812" s="26"/>
      <c r="U812" s="26"/>
      <c r="V812" s="26"/>
      <c r="W812" s="26"/>
      <c r="X812" s="26"/>
    </row>
    <row r="813" spans="1:24" x14ac:dyDescent="0.25">
      <c r="A813" s="37">
        <v>339</v>
      </c>
      <c r="B813" s="42" t="s">
        <v>86</v>
      </c>
      <c r="C813" s="24">
        <v>0</v>
      </c>
      <c r="D813" s="24">
        <v>0</v>
      </c>
      <c r="E813" s="24">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row>
    <row r="814" spans="1:24" x14ac:dyDescent="0.25">
      <c r="A814" s="37">
        <v>340</v>
      </c>
      <c r="B814" s="42" t="s">
        <v>87</v>
      </c>
      <c r="C814" s="24">
        <v>0</v>
      </c>
      <c r="D814" s="24">
        <v>0</v>
      </c>
      <c r="E814" s="24">
        <v>0</v>
      </c>
      <c r="F814" s="24">
        <v>0</v>
      </c>
      <c r="G814" s="24">
        <v>0</v>
      </c>
      <c r="H814" s="24">
        <v>0</v>
      </c>
      <c r="I814" s="24">
        <v>0</v>
      </c>
      <c r="J814" s="24">
        <v>0</v>
      </c>
      <c r="K814" s="24">
        <v>0</v>
      </c>
      <c r="L814" s="24">
        <v>0</v>
      </c>
      <c r="M814" s="24">
        <v>0</v>
      </c>
      <c r="N814" s="24">
        <v>0</v>
      </c>
      <c r="O814" s="24">
        <v>0</v>
      </c>
      <c r="P814" s="24">
        <v>0</v>
      </c>
      <c r="Q814" s="24">
        <v>0</v>
      </c>
      <c r="R814" s="24">
        <v>0</v>
      </c>
      <c r="S814" s="24">
        <v>0</v>
      </c>
      <c r="T814" s="24">
        <v>0</v>
      </c>
      <c r="U814" s="24">
        <v>0</v>
      </c>
      <c r="V814" s="24">
        <v>0</v>
      </c>
      <c r="W814" s="24">
        <v>0</v>
      </c>
      <c r="X814" s="24"/>
    </row>
    <row r="815" spans="1:24" x14ac:dyDescent="0.25">
      <c r="B815" s="42"/>
      <c r="C815" s="26"/>
      <c r="D815" s="26"/>
      <c r="E815" s="26"/>
      <c r="F815" s="26"/>
      <c r="G815" s="26"/>
      <c r="H815" s="26"/>
      <c r="I815" s="26"/>
      <c r="J815" s="26"/>
      <c r="K815" s="26"/>
      <c r="L815" s="26"/>
      <c r="M815" s="26"/>
      <c r="N815" s="26"/>
      <c r="O815" s="26"/>
      <c r="P815" s="26"/>
      <c r="Q815" s="26"/>
      <c r="R815" s="26"/>
      <c r="S815" s="26"/>
      <c r="T815" s="26"/>
      <c r="U815" s="26"/>
      <c r="V815" s="26"/>
      <c r="W815" s="26"/>
      <c r="X815" s="26"/>
    </row>
    <row r="816" spans="1:24" x14ac:dyDescent="0.25">
      <c r="A816" s="37">
        <v>366</v>
      </c>
      <c r="B816" s="42" t="s">
        <v>88</v>
      </c>
      <c r="C816" s="36">
        <v>0</v>
      </c>
      <c r="D816" s="36">
        <v>0</v>
      </c>
      <c r="E816" s="36">
        <v>0</v>
      </c>
      <c r="F816" s="36">
        <v>0</v>
      </c>
      <c r="G816" s="36">
        <v>0</v>
      </c>
      <c r="H816" s="36">
        <v>0</v>
      </c>
      <c r="I816" s="36">
        <v>0</v>
      </c>
      <c r="J816" s="36">
        <v>0</v>
      </c>
      <c r="K816" s="36">
        <v>0</v>
      </c>
      <c r="L816" s="36">
        <v>0</v>
      </c>
      <c r="M816" s="36">
        <v>0</v>
      </c>
      <c r="N816" s="36">
        <v>0</v>
      </c>
      <c r="O816" s="36">
        <v>0</v>
      </c>
      <c r="P816" s="36">
        <v>0</v>
      </c>
      <c r="Q816" s="36">
        <v>0</v>
      </c>
      <c r="R816" s="36">
        <v>0</v>
      </c>
      <c r="S816" s="36">
        <v>0</v>
      </c>
      <c r="T816" s="36">
        <v>0</v>
      </c>
      <c r="U816" s="36">
        <v>0</v>
      </c>
      <c r="V816" s="36">
        <v>0</v>
      </c>
      <c r="W816" s="36">
        <v>0</v>
      </c>
      <c r="X816" s="36"/>
    </row>
    <row r="817" spans="1:24" x14ac:dyDescent="0.25">
      <c r="A817" s="37">
        <v>368</v>
      </c>
      <c r="B817" s="42" t="s">
        <v>89</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A818" s="37">
        <v>369</v>
      </c>
      <c r="B818" s="42" t="s">
        <v>90</v>
      </c>
      <c r="C818" s="28">
        <v>0</v>
      </c>
      <c r="D818" s="28">
        <v>0</v>
      </c>
      <c r="E818" s="28">
        <v>0</v>
      </c>
      <c r="F818" s="28">
        <v>0</v>
      </c>
      <c r="G818" s="28">
        <v>0</v>
      </c>
      <c r="H818" s="28">
        <v>0</v>
      </c>
      <c r="I818" s="28">
        <v>0</v>
      </c>
      <c r="J818" s="28">
        <v>0</v>
      </c>
      <c r="K818" s="28">
        <v>0</v>
      </c>
      <c r="L818" s="28">
        <v>0</v>
      </c>
      <c r="M818" s="28">
        <v>0</v>
      </c>
      <c r="N818" s="28">
        <v>0</v>
      </c>
      <c r="O818" s="28">
        <v>0</v>
      </c>
      <c r="P818" s="28">
        <v>0</v>
      </c>
      <c r="Q818" s="28">
        <v>0</v>
      </c>
      <c r="R818" s="28">
        <v>0</v>
      </c>
      <c r="S818" s="28">
        <v>0</v>
      </c>
      <c r="T818" s="28">
        <v>0</v>
      </c>
      <c r="U818" s="28">
        <v>0</v>
      </c>
      <c r="V818" s="28">
        <v>0</v>
      </c>
      <c r="W818" s="28">
        <v>0</v>
      </c>
      <c r="X818" s="28"/>
    </row>
    <row r="819" spans="1:24" x14ac:dyDescent="0.25">
      <c r="A819" s="37">
        <v>370</v>
      </c>
      <c r="B819" s="42" t="s">
        <v>91</v>
      </c>
      <c r="C819" s="28">
        <v>0</v>
      </c>
      <c r="D819" s="28">
        <v>0</v>
      </c>
      <c r="E819" s="28">
        <v>0</v>
      </c>
      <c r="F819" s="28">
        <v>0</v>
      </c>
      <c r="G819" s="28">
        <v>0</v>
      </c>
      <c r="H819" s="28">
        <v>0</v>
      </c>
      <c r="I819" s="28">
        <v>0</v>
      </c>
      <c r="J819" s="28">
        <v>0</v>
      </c>
      <c r="K819" s="28">
        <v>0</v>
      </c>
      <c r="L819" s="28">
        <v>0</v>
      </c>
      <c r="M819" s="28">
        <v>0</v>
      </c>
      <c r="N819" s="28">
        <v>0</v>
      </c>
      <c r="O819" s="28">
        <v>0</v>
      </c>
      <c r="P819" s="28">
        <v>0</v>
      </c>
      <c r="Q819" s="28">
        <v>0</v>
      </c>
      <c r="R819" s="28">
        <v>0</v>
      </c>
      <c r="S819" s="28">
        <v>0</v>
      </c>
      <c r="T819" s="28">
        <v>0</v>
      </c>
      <c r="U819" s="28">
        <v>0</v>
      </c>
      <c r="V819" s="28">
        <v>0</v>
      </c>
      <c r="W819" s="28">
        <v>0</v>
      </c>
      <c r="X819" s="28"/>
    </row>
    <row r="820" spans="1:24" x14ac:dyDescent="0.25">
      <c r="B820" s="42"/>
      <c r="C820" s="26"/>
      <c r="D820" s="26"/>
      <c r="E820" s="26"/>
      <c r="F820" s="26"/>
      <c r="G820" s="26"/>
      <c r="H820" s="26"/>
      <c r="I820" s="26"/>
      <c r="J820" s="26"/>
      <c r="K820" s="26"/>
      <c r="L820" s="26"/>
      <c r="M820" s="26"/>
      <c r="N820" s="26"/>
      <c r="O820" s="26"/>
      <c r="P820" s="26"/>
      <c r="Q820" s="26"/>
      <c r="R820" s="26"/>
      <c r="S820" s="26"/>
      <c r="T820" s="26"/>
      <c r="U820" s="26"/>
      <c r="V820" s="26"/>
      <c r="W820" s="26"/>
      <c r="X820" s="26"/>
    </row>
    <row r="821" spans="1:24" x14ac:dyDescent="0.25">
      <c r="A821" s="37">
        <v>380</v>
      </c>
      <c r="B821" s="42" t="s">
        <v>37</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381</v>
      </c>
      <c r="B822" s="42" t="s">
        <v>75</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3" spans="1:24" x14ac:dyDescent="0.25">
      <c r="A823" s="37">
        <v>382</v>
      </c>
      <c r="B823" s="42" t="s">
        <v>76</v>
      </c>
      <c r="C823" s="24">
        <v>0</v>
      </c>
      <c r="D823" s="24">
        <v>0</v>
      </c>
      <c r="E823" s="24">
        <v>0</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row>
    <row r="824" spans="1:24" x14ac:dyDescent="0.25">
      <c r="A824" s="37">
        <v>383</v>
      </c>
      <c r="B824" s="42" t="s">
        <v>40</v>
      </c>
      <c r="C824" s="24">
        <v>0</v>
      </c>
      <c r="D824" s="24">
        <v>0</v>
      </c>
      <c r="E824" s="24">
        <v>0</v>
      </c>
      <c r="F824" s="24">
        <v>0</v>
      </c>
      <c r="G824" s="24">
        <v>0</v>
      </c>
      <c r="H824" s="24">
        <v>0</v>
      </c>
      <c r="I824" s="24">
        <v>0</v>
      </c>
      <c r="J824" s="24">
        <v>0</v>
      </c>
      <c r="K824" s="24">
        <v>0</v>
      </c>
      <c r="L824" s="24">
        <v>0</v>
      </c>
      <c r="M824" s="24">
        <v>0</v>
      </c>
      <c r="N824" s="24">
        <v>0</v>
      </c>
      <c r="O824" s="24">
        <v>0</v>
      </c>
      <c r="P824" s="24">
        <v>0</v>
      </c>
      <c r="Q824" s="24">
        <v>0</v>
      </c>
      <c r="R824" s="24">
        <v>0</v>
      </c>
      <c r="S824" s="24">
        <v>0</v>
      </c>
      <c r="T824" s="24">
        <v>0</v>
      </c>
      <c r="U824" s="24">
        <v>0</v>
      </c>
      <c r="V824" s="24">
        <v>0</v>
      </c>
      <c r="W824" s="24">
        <v>0</v>
      </c>
      <c r="X824" s="24"/>
    </row>
    <row r="826" spans="1:24" x14ac:dyDescent="0.25">
      <c r="A826" s="37">
        <v>1</v>
      </c>
      <c r="B826" s="42" t="s">
        <v>103</v>
      </c>
      <c r="C826" s="42" t="s">
        <v>103</v>
      </c>
      <c r="D826" s="42"/>
      <c r="E826" s="42"/>
      <c r="F826" s="42"/>
      <c r="G826" s="42"/>
      <c r="H826" s="42"/>
      <c r="I826" s="42"/>
      <c r="J826" s="42"/>
      <c r="K826" s="42"/>
      <c r="L826" s="42"/>
      <c r="M826" s="42"/>
      <c r="N826" s="42"/>
      <c r="O826" s="42"/>
      <c r="P826" s="42"/>
      <c r="Q826" s="42"/>
      <c r="R826" s="42"/>
      <c r="S826" s="42"/>
      <c r="T826" s="42"/>
      <c r="U826" s="42"/>
      <c r="V826" s="42"/>
      <c r="W826" s="42"/>
      <c r="X826" s="42"/>
    </row>
    <row r="827" spans="1:24" x14ac:dyDescent="0.25">
      <c r="A827" s="37">
        <v>283</v>
      </c>
      <c r="B827" s="42" t="s">
        <v>73</v>
      </c>
      <c r="C827" s="42">
        <v>2020</v>
      </c>
      <c r="D827" s="42">
        <v>2021</v>
      </c>
      <c r="E827" s="42">
        <v>2022</v>
      </c>
      <c r="F827" s="42">
        <v>2023</v>
      </c>
      <c r="G827" s="42">
        <v>2024</v>
      </c>
      <c r="H827" s="42">
        <v>2025</v>
      </c>
      <c r="I827" s="42">
        <v>2026</v>
      </c>
      <c r="J827" s="42">
        <v>2027</v>
      </c>
      <c r="K827" s="42">
        <v>2028</v>
      </c>
      <c r="L827" s="42">
        <v>2029</v>
      </c>
      <c r="M827" s="42">
        <v>2030</v>
      </c>
      <c r="N827" s="42">
        <v>2031</v>
      </c>
      <c r="O827" s="42">
        <v>2032</v>
      </c>
      <c r="P827" s="42">
        <v>2033</v>
      </c>
      <c r="Q827" s="42">
        <v>2034</v>
      </c>
      <c r="R827" s="42">
        <v>2035</v>
      </c>
      <c r="S827" s="42">
        <v>2036</v>
      </c>
      <c r="T827" s="42">
        <v>2037</v>
      </c>
      <c r="U827" s="42">
        <v>2038</v>
      </c>
      <c r="V827" s="42">
        <v>2039</v>
      </c>
      <c r="W827" s="42">
        <v>2040</v>
      </c>
      <c r="X827" s="42"/>
    </row>
    <row r="828" spans="1:24" x14ac:dyDescent="0.25">
      <c r="A828" s="37">
        <v>285</v>
      </c>
      <c r="B828" s="42" t="s">
        <v>104</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287</v>
      </c>
      <c r="B829" s="42" t="s">
        <v>104</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289</v>
      </c>
      <c r="B830" s="42" t="s">
        <v>105</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299</v>
      </c>
      <c r="B831" s="42" t="s">
        <v>78</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A832" s="37">
        <v>301</v>
      </c>
      <c r="B832" s="42" t="s">
        <v>106</v>
      </c>
      <c r="C832" s="24">
        <v>0</v>
      </c>
      <c r="D832" s="24">
        <v>0</v>
      </c>
      <c r="E832" s="24">
        <v>0</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row>
    <row r="833" spans="1:24" x14ac:dyDescent="0.25">
      <c r="A833" s="37">
        <v>303</v>
      </c>
      <c r="B833" s="42" t="s">
        <v>107</v>
      </c>
      <c r="C833" s="24">
        <v>0</v>
      </c>
      <c r="D833" s="24">
        <v>0</v>
      </c>
      <c r="E833" s="24">
        <v>0</v>
      </c>
      <c r="F833" s="24">
        <v>0</v>
      </c>
      <c r="G833" s="24">
        <v>0</v>
      </c>
      <c r="H833" s="24">
        <v>0</v>
      </c>
      <c r="I833" s="24">
        <v>0</v>
      </c>
      <c r="J833" s="24">
        <v>0</v>
      </c>
      <c r="K833" s="24">
        <v>0</v>
      </c>
      <c r="L833" s="24">
        <v>0</v>
      </c>
      <c r="M833" s="24">
        <v>0</v>
      </c>
      <c r="N833" s="24">
        <v>0</v>
      </c>
      <c r="O833" s="24">
        <v>0</v>
      </c>
      <c r="P833" s="24">
        <v>0</v>
      </c>
      <c r="Q833" s="24">
        <v>0</v>
      </c>
      <c r="R833" s="24">
        <v>0</v>
      </c>
      <c r="S833" s="24">
        <v>0</v>
      </c>
      <c r="T833" s="24">
        <v>0</v>
      </c>
      <c r="U833" s="24">
        <v>0</v>
      </c>
      <c r="V833" s="24">
        <v>0</v>
      </c>
      <c r="W833" s="24">
        <v>0</v>
      </c>
      <c r="X833" s="24"/>
    </row>
    <row r="834" spans="1:24" x14ac:dyDescent="0.25">
      <c r="B834" s="42"/>
      <c r="C834" s="26"/>
      <c r="D834" s="26"/>
      <c r="E834" s="26"/>
      <c r="F834" s="26"/>
      <c r="G834" s="26"/>
      <c r="H834" s="26"/>
      <c r="I834" s="26"/>
      <c r="J834" s="26"/>
      <c r="K834" s="26"/>
      <c r="L834" s="26"/>
      <c r="M834" s="26"/>
      <c r="N834" s="26"/>
      <c r="O834" s="26"/>
      <c r="P834" s="26"/>
      <c r="Q834" s="26"/>
      <c r="R834" s="26"/>
      <c r="S834" s="26"/>
      <c r="T834" s="26"/>
      <c r="U834" s="26"/>
      <c r="V834" s="26"/>
      <c r="W834" s="26"/>
      <c r="X834" s="26"/>
    </row>
    <row r="835" spans="1:24" x14ac:dyDescent="0.25">
      <c r="A835" s="37">
        <v>330</v>
      </c>
      <c r="B835" s="42" t="s">
        <v>82</v>
      </c>
      <c r="C835" s="36">
        <v>0</v>
      </c>
      <c r="D835" s="36">
        <v>0</v>
      </c>
      <c r="E835" s="36">
        <v>0</v>
      </c>
      <c r="F835" s="36">
        <v>0</v>
      </c>
      <c r="G835" s="36">
        <v>0</v>
      </c>
      <c r="H835" s="36">
        <v>0</v>
      </c>
      <c r="I835" s="36">
        <v>0</v>
      </c>
      <c r="J835" s="36">
        <v>0</v>
      </c>
      <c r="K835" s="36">
        <v>0</v>
      </c>
      <c r="L835" s="36">
        <v>0</v>
      </c>
      <c r="M835" s="36">
        <v>0</v>
      </c>
      <c r="N835" s="36">
        <v>0</v>
      </c>
      <c r="O835" s="36">
        <v>0</v>
      </c>
      <c r="P835" s="36">
        <v>0</v>
      </c>
      <c r="Q835" s="36">
        <v>0</v>
      </c>
      <c r="R835" s="36">
        <v>0</v>
      </c>
      <c r="S835" s="36">
        <v>0</v>
      </c>
      <c r="T835" s="36">
        <v>0</v>
      </c>
      <c r="U835" s="36">
        <v>0</v>
      </c>
      <c r="V835" s="36">
        <v>0</v>
      </c>
      <c r="W835" s="36">
        <v>0</v>
      </c>
      <c r="X835" s="36"/>
    </row>
    <row r="836" spans="1:24" x14ac:dyDescent="0.25">
      <c r="A836" s="37">
        <v>331</v>
      </c>
      <c r="B836" s="42" t="s">
        <v>83</v>
      </c>
      <c r="C836" s="28">
        <v>0</v>
      </c>
      <c r="D836" s="28">
        <v>0</v>
      </c>
      <c r="E836" s="28">
        <v>0</v>
      </c>
      <c r="F836" s="28">
        <v>0</v>
      </c>
      <c r="G836" s="28">
        <v>0</v>
      </c>
      <c r="H836" s="28">
        <v>0</v>
      </c>
      <c r="I836" s="28">
        <v>0</v>
      </c>
      <c r="J836" s="28">
        <v>0</v>
      </c>
      <c r="K836" s="28">
        <v>0</v>
      </c>
      <c r="L836" s="28">
        <v>0</v>
      </c>
      <c r="M836" s="28">
        <v>0</v>
      </c>
      <c r="N836" s="28">
        <v>0</v>
      </c>
      <c r="O836" s="28">
        <v>0</v>
      </c>
      <c r="P836" s="28">
        <v>0</v>
      </c>
      <c r="Q836" s="28">
        <v>0</v>
      </c>
      <c r="R836" s="28">
        <v>0</v>
      </c>
      <c r="S836" s="28">
        <v>0</v>
      </c>
      <c r="T836" s="28">
        <v>0</v>
      </c>
      <c r="U836" s="28">
        <v>0</v>
      </c>
      <c r="V836" s="28">
        <v>0</v>
      </c>
      <c r="W836" s="28">
        <v>0</v>
      </c>
      <c r="X836" s="28"/>
    </row>
    <row r="837" spans="1:24" x14ac:dyDescent="0.25">
      <c r="A837" s="37">
        <v>332</v>
      </c>
      <c r="B837" s="42" t="s">
        <v>84</v>
      </c>
      <c r="C837" s="28">
        <v>0</v>
      </c>
      <c r="D837" s="28">
        <v>0</v>
      </c>
      <c r="E837" s="28">
        <v>0</v>
      </c>
      <c r="F837" s="28">
        <v>0</v>
      </c>
      <c r="G837" s="28">
        <v>0</v>
      </c>
      <c r="H837" s="28">
        <v>0</v>
      </c>
      <c r="I837" s="28">
        <v>0</v>
      </c>
      <c r="J837" s="28">
        <v>0</v>
      </c>
      <c r="K837" s="28">
        <v>0</v>
      </c>
      <c r="L837" s="28">
        <v>0</v>
      </c>
      <c r="M837" s="28">
        <v>0</v>
      </c>
      <c r="N837" s="28">
        <v>0</v>
      </c>
      <c r="O837" s="28">
        <v>0</v>
      </c>
      <c r="P837" s="28">
        <v>0</v>
      </c>
      <c r="Q837" s="28">
        <v>0</v>
      </c>
      <c r="R837" s="28">
        <v>0</v>
      </c>
      <c r="S837" s="28">
        <v>0</v>
      </c>
      <c r="T837" s="28">
        <v>0</v>
      </c>
      <c r="U837" s="28">
        <v>0</v>
      </c>
      <c r="V837" s="28">
        <v>0</v>
      </c>
      <c r="W837" s="28">
        <v>0</v>
      </c>
      <c r="X837" s="28"/>
    </row>
    <row r="838" spans="1:24" x14ac:dyDescent="0.25">
      <c r="A838" s="37">
        <v>336</v>
      </c>
      <c r="B838" s="42" t="s">
        <v>85</v>
      </c>
      <c r="C838" s="28">
        <v>1</v>
      </c>
      <c r="D838" s="28">
        <v>1</v>
      </c>
      <c r="E838" s="28">
        <v>1</v>
      </c>
      <c r="F838" s="28">
        <v>1</v>
      </c>
      <c r="G838" s="28">
        <v>1</v>
      </c>
      <c r="H838" s="28">
        <v>1</v>
      </c>
      <c r="I838" s="28">
        <v>1</v>
      </c>
      <c r="J838" s="28">
        <v>1</v>
      </c>
      <c r="K838" s="28">
        <v>1</v>
      </c>
      <c r="L838" s="28">
        <v>1</v>
      </c>
      <c r="M838" s="28">
        <v>1</v>
      </c>
      <c r="N838" s="28">
        <v>1</v>
      </c>
      <c r="O838" s="28">
        <v>1</v>
      </c>
      <c r="P838" s="28">
        <v>1</v>
      </c>
      <c r="Q838" s="28">
        <v>1</v>
      </c>
      <c r="R838" s="28">
        <v>1</v>
      </c>
      <c r="S838" s="28">
        <v>1</v>
      </c>
      <c r="T838" s="28">
        <v>1</v>
      </c>
      <c r="U838" s="28">
        <v>1</v>
      </c>
      <c r="V838" s="28">
        <v>1</v>
      </c>
      <c r="W838" s="28">
        <v>1</v>
      </c>
      <c r="X838" s="28"/>
    </row>
    <row r="839" spans="1:24" x14ac:dyDescent="0.25">
      <c r="B839" s="42"/>
      <c r="C839" s="26"/>
      <c r="D839" s="26"/>
      <c r="E839" s="26"/>
      <c r="F839" s="26"/>
      <c r="G839" s="26"/>
      <c r="H839" s="26"/>
      <c r="I839" s="26"/>
      <c r="J839" s="26"/>
      <c r="K839" s="26"/>
      <c r="L839" s="26"/>
      <c r="M839" s="26"/>
      <c r="N839" s="26"/>
      <c r="O839" s="26"/>
      <c r="P839" s="26"/>
      <c r="Q839" s="26"/>
      <c r="R839" s="26"/>
      <c r="S839" s="26"/>
      <c r="T839" s="26"/>
      <c r="U839" s="26"/>
      <c r="V839" s="26"/>
      <c r="W839" s="26"/>
      <c r="X839" s="26"/>
    </row>
    <row r="840" spans="1:24" x14ac:dyDescent="0.25">
      <c r="A840" s="37">
        <v>339</v>
      </c>
      <c r="B840" s="42" t="s">
        <v>86</v>
      </c>
      <c r="C840" s="24">
        <v>0</v>
      </c>
      <c r="D840" s="24">
        <v>0</v>
      </c>
      <c r="E840" s="24">
        <v>0</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row>
    <row r="841" spans="1:24" x14ac:dyDescent="0.25">
      <c r="A841" s="37">
        <v>340</v>
      </c>
      <c r="B841" s="42" t="s">
        <v>87</v>
      </c>
      <c r="C841" s="24">
        <v>0</v>
      </c>
      <c r="D841" s="24">
        <v>0</v>
      </c>
      <c r="E841" s="24">
        <v>0</v>
      </c>
      <c r="F841" s="24">
        <v>0</v>
      </c>
      <c r="G841" s="24">
        <v>0</v>
      </c>
      <c r="H841" s="24">
        <v>0</v>
      </c>
      <c r="I841" s="24">
        <v>0</v>
      </c>
      <c r="J841" s="24">
        <v>0</v>
      </c>
      <c r="K841" s="24">
        <v>0</v>
      </c>
      <c r="L841" s="24">
        <v>0</v>
      </c>
      <c r="M841" s="24">
        <v>0</v>
      </c>
      <c r="N841" s="24">
        <v>0</v>
      </c>
      <c r="O841" s="24">
        <v>0</v>
      </c>
      <c r="P841" s="24">
        <v>0</v>
      </c>
      <c r="Q841" s="24">
        <v>0</v>
      </c>
      <c r="R841" s="24">
        <v>0</v>
      </c>
      <c r="S841" s="24">
        <v>0</v>
      </c>
      <c r="T841" s="24">
        <v>0</v>
      </c>
      <c r="U841" s="24">
        <v>0</v>
      </c>
      <c r="V841" s="24">
        <v>0</v>
      </c>
      <c r="W841" s="24">
        <v>0</v>
      </c>
      <c r="X841" s="24"/>
    </row>
    <row r="842" spans="1:24" x14ac:dyDescent="0.25">
      <c r="B842" s="42"/>
      <c r="C842" s="26"/>
      <c r="D842" s="26"/>
      <c r="E842" s="26"/>
      <c r="F842" s="26"/>
      <c r="G842" s="26"/>
      <c r="H842" s="26"/>
      <c r="I842" s="26"/>
      <c r="J842" s="26"/>
      <c r="K842" s="26"/>
      <c r="L842" s="26"/>
      <c r="M842" s="26"/>
      <c r="N842" s="26"/>
      <c r="O842" s="26"/>
      <c r="P842" s="26"/>
      <c r="Q842" s="26"/>
      <c r="R842" s="26"/>
      <c r="S842" s="26"/>
      <c r="T842" s="26"/>
      <c r="U842" s="26"/>
      <c r="V842" s="26"/>
      <c r="W842" s="26"/>
      <c r="X842" s="26"/>
    </row>
    <row r="843" spans="1:24" x14ac:dyDescent="0.25">
      <c r="A843" s="37">
        <v>366</v>
      </c>
      <c r="B843" s="42" t="s">
        <v>88</v>
      </c>
      <c r="C843" s="36">
        <v>0</v>
      </c>
      <c r="D843" s="36">
        <v>0</v>
      </c>
      <c r="E843" s="36">
        <v>0</v>
      </c>
      <c r="F843" s="36">
        <v>0</v>
      </c>
      <c r="G843" s="36">
        <v>0</v>
      </c>
      <c r="H843" s="36">
        <v>0</v>
      </c>
      <c r="I843" s="36">
        <v>0</v>
      </c>
      <c r="J843" s="36">
        <v>0</v>
      </c>
      <c r="K843" s="36">
        <v>0</v>
      </c>
      <c r="L843" s="36">
        <v>0</v>
      </c>
      <c r="M843" s="36">
        <v>0</v>
      </c>
      <c r="N843" s="36">
        <v>0</v>
      </c>
      <c r="O843" s="36">
        <v>0</v>
      </c>
      <c r="P843" s="36">
        <v>0</v>
      </c>
      <c r="Q843" s="36">
        <v>0</v>
      </c>
      <c r="R843" s="36">
        <v>0</v>
      </c>
      <c r="S843" s="36">
        <v>0</v>
      </c>
      <c r="T843" s="36">
        <v>0</v>
      </c>
      <c r="U843" s="36">
        <v>0</v>
      </c>
      <c r="V843" s="36">
        <v>0</v>
      </c>
      <c r="W843" s="36">
        <v>0</v>
      </c>
      <c r="X843" s="36"/>
    </row>
    <row r="844" spans="1:24" x14ac:dyDescent="0.25">
      <c r="A844" s="37">
        <v>368</v>
      </c>
      <c r="B844" s="42" t="s">
        <v>89</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A845" s="37">
        <v>369</v>
      </c>
      <c r="B845" s="42" t="s">
        <v>90</v>
      </c>
      <c r="C845" s="28">
        <v>0</v>
      </c>
      <c r="D845" s="28">
        <v>0</v>
      </c>
      <c r="E845" s="28">
        <v>0</v>
      </c>
      <c r="F845" s="28">
        <v>0</v>
      </c>
      <c r="G845" s="28">
        <v>0</v>
      </c>
      <c r="H845" s="28">
        <v>0</v>
      </c>
      <c r="I845" s="28">
        <v>0</v>
      </c>
      <c r="J845" s="28">
        <v>0</v>
      </c>
      <c r="K845" s="28">
        <v>0</v>
      </c>
      <c r="L845" s="28">
        <v>0</v>
      </c>
      <c r="M845" s="28">
        <v>0</v>
      </c>
      <c r="N845" s="28">
        <v>0</v>
      </c>
      <c r="O845" s="28">
        <v>0</v>
      </c>
      <c r="P845" s="28">
        <v>0</v>
      </c>
      <c r="Q845" s="28">
        <v>0</v>
      </c>
      <c r="R845" s="28">
        <v>0</v>
      </c>
      <c r="S845" s="28">
        <v>0</v>
      </c>
      <c r="T845" s="28">
        <v>0</v>
      </c>
      <c r="U845" s="28">
        <v>0</v>
      </c>
      <c r="V845" s="28">
        <v>0</v>
      </c>
      <c r="W845" s="28">
        <v>0</v>
      </c>
      <c r="X845" s="28"/>
    </row>
    <row r="846" spans="1:24" x14ac:dyDescent="0.25">
      <c r="A846" s="37">
        <v>370</v>
      </c>
      <c r="B846" s="42" t="s">
        <v>91</v>
      </c>
      <c r="C846" s="28">
        <v>0</v>
      </c>
      <c r="D846" s="28">
        <v>0</v>
      </c>
      <c r="E846" s="28">
        <v>0</v>
      </c>
      <c r="F846" s="28">
        <v>0</v>
      </c>
      <c r="G846" s="28">
        <v>0</v>
      </c>
      <c r="H846" s="28">
        <v>0</v>
      </c>
      <c r="I846" s="28">
        <v>0</v>
      </c>
      <c r="J846" s="28">
        <v>0</v>
      </c>
      <c r="K846" s="28">
        <v>0</v>
      </c>
      <c r="L846" s="28">
        <v>0</v>
      </c>
      <c r="M846" s="28">
        <v>0</v>
      </c>
      <c r="N846" s="28">
        <v>0</v>
      </c>
      <c r="O846" s="28">
        <v>0</v>
      </c>
      <c r="P846" s="28">
        <v>0</v>
      </c>
      <c r="Q846" s="28">
        <v>0</v>
      </c>
      <c r="R846" s="28">
        <v>0</v>
      </c>
      <c r="S846" s="28">
        <v>0</v>
      </c>
      <c r="T846" s="28">
        <v>0</v>
      </c>
      <c r="U846" s="28">
        <v>0</v>
      </c>
      <c r="V846" s="28">
        <v>0</v>
      </c>
      <c r="W846" s="28">
        <v>0</v>
      </c>
      <c r="X846" s="28"/>
    </row>
    <row r="847" spans="1:24" x14ac:dyDescent="0.25">
      <c r="B847" s="42"/>
      <c r="C847" s="26"/>
      <c r="D847" s="26"/>
      <c r="E847" s="26"/>
      <c r="F847" s="26"/>
      <c r="G847" s="26"/>
      <c r="H847" s="26"/>
      <c r="I847" s="26"/>
      <c r="J847" s="26"/>
      <c r="K847" s="26"/>
      <c r="L847" s="26"/>
      <c r="M847" s="26"/>
      <c r="N847" s="26"/>
      <c r="O847" s="26"/>
      <c r="P847" s="26"/>
      <c r="Q847" s="26"/>
      <c r="R847" s="26"/>
      <c r="S847" s="26"/>
      <c r="T847" s="26"/>
      <c r="U847" s="26"/>
      <c r="V847" s="26"/>
      <c r="W847" s="26"/>
      <c r="X847" s="26"/>
    </row>
    <row r="848" spans="1:24" x14ac:dyDescent="0.25">
      <c r="A848" s="37">
        <v>380</v>
      </c>
      <c r="B848" s="42" t="s">
        <v>37</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381</v>
      </c>
      <c r="B849" s="42" t="s">
        <v>75</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0" spans="1:24" x14ac:dyDescent="0.25">
      <c r="A850" s="37">
        <v>382</v>
      </c>
      <c r="B850" s="42" t="s">
        <v>76</v>
      </c>
      <c r="C850" s="24">
        <v>0</v>
      </c>
      <c r="D850" s="24">
        <v>0</v>
      </c>
      <c r="E850" s="24">
        <v>0</v>
      </c>
      <c r="F850" s="24">
        <v>0</v>
      </c>
      <c r="G850" s="24">
        <v>0</v>
      </c>
      <c r="H850" s="24">
        <v>0</v>
      </c>
      <c r="I850" s="24">
        <v>0</v>
      </c>
      <c r="J850" s="24">
        <v>0</v>
      </c>
      <c r="K850" s="24">
        <v>0</v>
      </c>
      <c r="L850" s="24">
        <v>0</v>
      </c>
      <c r="M850" s="24">
        <v>0</v>
      </c>
      <c r="N850" s="24">
        <v>0</v>
      </c>
      <c r="O850" s="24">
        <v>0</v>
      </c>
      <c r="P850" s="24">
        <v>0</v>
      </c>
      <c r="Q850" s="24">
        <v>0</v>
      </c>
      <c r="R850" s="24">
        <v>0</v>
      </c>
      <c r="S850" s="24">
        <v>0</v>
      </c>
      <c r="T850" s="24">
        <v>0</v>
      </c>
      <c r="U850" s="24">
        <v>0</v>
      </c>
      <c r="V850" s="24">
        <v>0</v>
      </c>
      <c r="W850" s="24">
        <v>0</v>
      </c>
      <c r="X850" s="24"/>
    </row>
    <row r="851" spans="1:24" x14ac:dyDescent="0.25">
      <c r="A851" s="37">
        <v>383</v>
      </c>
      <c r="B851" s="42" t="s">
        <v>40</v>
      </c>
      <c r="C851" s="24">
        <v>0</v>
      </c>
      <c r="D851" s="24">
        <v>0</v>
      </c>
      <c r="E851" s="24">
        <v>0</v>
      </c>
      <c r="F851" s="24">
        <v>0</v>
      </c>
      <c r="G851" s="24">
        <v>0</v>
      </c>
      <c r="H851" s="24">
        <v>0</v>
      </c>
      <c r="I851" s="24">
        <v>0</v>
      </c>
      <c r="J851" s="24">
        <v>0</v>
      </c>
      <c r="K851" s="24">
        <v>0</v>
      </c>
      <c r="L851" s="24">
        <v>0</v>
      </c>
      <c r="M851" s="24">
        <v>0</v>
      </c>
      <c r="N851" s="24">
        <v>0</v>
      </c>
      <c r="O851" s="24">
        <v>0</v>
      </c>
      <c r="P851" s="24">
        <v>0</v>
      </c>
      <c r="Q851" s="24">
        <v>0</v>
      </c>
      <c r="R851" s="24">
        <v>0</v>
      </c>
      <c r="S851" s="24">
        <v>0</v>
      </c>
      <c r="T851" s="24">
        <v>0</v>
      </c>
      <c r="U851" s="24">
        <v>0</v>
      </c>
      <c r="V851" s="24">
        <v>0</v>
      </c>
      <c r="W851" s="24">
        <v>0</v>
      </c>
      <c r="X851" s="24"/>
    </row>
    <row r="853" spans="1:24" x14ac:dyDescent="0.25">
      <c r="A853" s="37">
        <v>1</v>
      </c>
      <c r="B853" s="42" t="s">
        <v>103</v>
      </c>
      <c r="C853" s="42" t="s">
        <v>103</v>
      </c>
      <c r="D853" s="42"/>
      <c r="E853" s="42"/>
      <c r="F853" s="42"/>
      <c r="G853" s="42"/>
      <c r="H853" s="42"/>
      <c r="I853" s="42"/>
      <c r="J853" s="42"/>
      <c r="K853" s="42"/>
      <c r="L853" s="42"/>
      <c r="M853" s="42"/>
      <c r="N853" s="42"/>
      <c r="O853" s="42"/>
      <c r="P853" s="42"/>
      <c r="Q853" s="42"/>
      <c r="R853" s="42"/>
      <c r="S853" s="42"/>
      <c r="T853" s="42"/>
      <c r="U853" s="42"/>
      <c r="V853" s="42"/>
      <c r="W853" s="42"/>
      <c r="X853" s="42"/>
    </row>
    <row r="854" spans="1:24" x14ac:dyDescent="0.25">
      <c r="A854" s="37">
        <v>283</v>
      </c>
      <c r="B854" s="42" t="s">
        <v>73</v>
      </c>
      <c r="C854" s="42">
        <v>2020</v>
      </c>
      <c r="D854" s="42">
        <v>2021</v>
      </c>
      <c r="E854" s="42">
        <v>2022</v>
      </c>
      <c r="F854" s="42">
        <v>2023</v>
      </c>
      <c r="G854" s="42">
        <v>2024</v>
      </c>
      <c r="H854" s="42">
        <v>2025</v>
      </c>
      <c r="I854" s="42">
        <v>2026</v>
      </c>
      <c r="J854" s="42">
        <v>2027</v>
      </c>
      <c r="K854" s="42">
        <v>2028</v>
      </c>
      <c r="L854" s="42">
        <v>2029</v>
      </c>
      <c r="M854" s="42">
        <v>2030</v>
      </c>
      <c r="N854" s="42">
        <v>2031</v>
      </c>
      <c r="O854" s="42">
        <v>2032</v>
      </c>
      <c r="P854" s="42">
        <v>2033</v>
      </c>
      <c r="Q854" s="42">
        <v>2034</v>
      </c>
      <c r="R854" s="42">
        <v>2035</v>
      </c>
      <c r="S854" s="42">
        <v>2036</v>
      </c>
      <c r="T854" s="42">
        <v>2037</v>
      </c>
      <c r="U854" s="42">
        <v>2038</v>
      </c>
      <c r="V854" s="42">
        <v>2039</v>
      </c>
      <c r="W854" s="42">
        <v>2040</v>
      </c>
      <c r="X854" s="42"/>
    </row>
    <row r="855" spans="1:24" x14ac:dyDescent="0.25">
      <c r="A855" s="37">
        <v>285</v>
      </c>
      <c r="B855" s="42" t="s">
        <v>104</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287</v>
      </c>
      <c r="B856" s="42" t="s">
        <v>104</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289</v>
      </c>
      <c r="B857" s="42" t="s">
        <v>105</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299</v>
      </c>
      <c r="B858" s="42" t="s">
        <v>78</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A859" s="37">
        <v>301</v>
      </c>
      <c r="B859" s="42" t="s">
        <v>106</v>
      </c>
      <c r="C859" s="24">
        <v>0</v>
      </c>
      <c r="D859" s="24">
        <v>0</v>
      </c>
      <c r="E859" s="24">
        <v>0</v>
      </c>
      <c r="F859" s="24">
        <v>0</v>
      </c>
      <c r="G859" s="24">
        <v>0</v>
      </c>
      <c r="H859" s="24">
        <v>0</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row>
    <row r="860" spans="1:24" x14ac:dyDescent="0.25">
      <c r="A860" s="37">
        <v>303</v>
      </c>
      <c r="B860" s="42" t="s">
        <v>107</v>
      </c>
      <c r="C860" s="24">
        <v>0</v>
      </c>
      <c r="D860" s="24">
        <v>0</v>
      </c>
      <c r="E860" s="24">
        <v>0</v>
      </c>
      <c r="F860" s="24">
        <v>0</v>
      </c>
      <c r="G860" s="24">
        <v>0</v>
      </c>
      <c r="H860" s="24">
        <v>0</v>
      </c>
      <c r="I860" s="24">
        <v>0</v>
      </c>
      <c r="J860" s="24">
        <v>0</v>
      </c>
      <c r="K860" s="24">
        <v>0</v>
      </c>
      <c r="L860" s="24">
        <v>0</v>
      </c>
      <c r="M860" s="24">
        <v>0</v>
      </c>
      <c r="N860" s="24">
        <v>0</v>
      </c>
      <c r="O860" s="24">
        <v>0</v>
      </c>
      <c r="P860" s="24">
        <v>0</v>
      </c>
      <c r="Q860" s="24">
        <v>0</v>
      </c>
      <c r="R860" s="24">
        <v>0</v>
      </c>
      <c r="S860" s="24">
        <v>0</v>
      </c>
      <c r="T860" s="24">
        <v>0</v>
      </c>
      <c r="U860" s="24">
        <v>0</v>
      </c>
      <c r="V860" s="24">
        <v>0</v>
      </c>
      <c r="W860" s="24">
        <v>0</v>
      </c>
      <c r="X860" s="24"/>
    </row>
    <row r="861" spans="1:24" x14ac:dyDescent="0.25">
      <c r="B861" s="42"/>
      <c r="C861" s="26"/>
      <c r="D861" s="26"/>
      <c r="E861" s="26"/>
      <c r="F861" s="26"/>
      <c r="G861" s="26"/>
      <c r="H861" s="26"/>
      <c r="I861" s="26"/>
      <c r="J861" s="26"/>
      <c r="K861" s="26"/>
      <c r="L861" s="26"/>
      <c r="M861" s="26"/>
      <c r="N861" s="26"/>
      <c r="O861" s="26"/>
      <c r="P861" s="26"/>
      <c r="Q861" s="26"/>
      <c r="R861" s="26"/>
      <c r="S861" s="26"/>
      <c r="T861" s="26"/>
      <c r="U861" s="26"/>
      <c r="V861" s="26"/>
      <c r="W861" s="26"/>
      <c r="X861" s="26"/>
    </row>
    <row r="862" spans="1:24" x14ac:dyDescent="0.25">
      <c r="A862" s="37">
        <v>330</v>
      </c>
      <c r="B862" s="42" t="s">
        <v>82</v>
      </c>
      <c r="C862" s="36">
        <v>0</v>
      </c>
      <c r="D862" s="36">
        <v>0</v>
      </c>
      <c r="E862" s="36">
        <v>0</v>
      </c>
      <c r="F862" s="36">
        <v>0</v>
      </c>
      <c r="G862" s="36">
        <v>0</v>
      </c>
      <c r="H862" s="36">
        <v>0</v>
      </c>
      <c r="I862" s="36">
        <v>0</v>
      </c>
      <c r="J862" s="36">
        <v>0</v>
      </c>
      <c r="K862" s="36">
        <v>0</v>
      </c>
      <c r="L862" s="36">
        <v>0</v>
      </c>
      <c r="M862" s="36">
        <v>0</v>
      </c>
      <c r="N862" s="36">
        <v>0</v>
      </c>
      <c r="O862" s="36">
        <v>0</v>
      </c>
      <c r="P862" s="36">
        <v>0</v>
      </c>
      <c r="Q862" s="36">
        <v>0</v>
      </c>
      <c r="R862" s="36">
        <v>0</v>
      </c>
      <c r="S862" s="36">
        <v>0</v>
      </c>
      <c r="T862" s="36">
        <v>0</v>
      </c>
      <c r="U862" s="36">
        <v>0</v>
      </c>
      <c r="V862" s="36">
        <v>0</v>
      </c>
      <c r="W862" s="36">
        <v>0</v>
      </c>
      <c r="X862" s="36"/>
    </row>
    <row r="863" spans="1:24" x14ac:dyDescent="0.25">
      <c r="A863" s="37">
        <v>331</v>
      </c>
      <c r="B863" s="42" t="s">
        <v>83</v>
      </c>
      <c r="C863" s="28">
        <v>0</v>
      </c>
      <c r="D863" s="28">
        <v>0</v>
      </c>
      <c r="E863" s="28">
        <v>0</v>
      </c>
      <c r="F863" s="28">
        <v>0</v>
      </c>
      <c r="G863" s="28">
        <v>0</v>
      </c>
      <c r="H863" s="28">
        <v>0</v>
      </c>
      <c r="I863" s="28">
        <v>0</v>
      </c>
      <c r="J863" s="28">
        <v>0</v>
      </c>
      <c r="K863" s="28">
        <v>0</v>
      </c>
      <c r="L863" s="28">
        <v>0</v>
      </c>
      <c r="M863" s="28">
        <v>0</v>
      </c>
      <c r="N863" s="28">
        <v>0</v>
      </c>
      <c r="O863" s="28">
        <v>0</v>
      </c>
      <c r="P863" s="28">
        <v>0</v>
      </c>
      <c r="Q863" s="28">
        <v>0</v>
      </c>
      <c r="R863" s="28">
        <v>0</v>
      </c>
      <c r="S863" s="28">
        <v>0</v>
      </c>
      <c r="T863" s="28">
        <v>0</v>
      </c>
      <c r="U863" s="28">
        <v>0</v>
      </c>
      <c r="V863" s="28">
        <v>0</v>
      </c>
      <c r="W863" s="28">
        <v>0</v>
      </c>
      <c r="X863" s="28"/>
    </row>
    <row r="864" spans="1:24" x14ac:dyDescent="0.25">
      <c r="A864" s="37">
        <v>332</v>
      </c>
      <c r="B864" s="42" t="s">
        <v>84</v>
      </c>
      <c r="C864" s="28">
        <v>0</v>
      </c>
      <c r="D864" s="28">
        <v>0</v>
      </c>
      <c r="E864" s="28">
        <v>0</v>
      </c>
      <c r="F864" s="28">
        <v>0</v>
      </c>
      <c r="G864" s="28">
        <v>0</v>
      </c>
      <c r="H864" s="28">
        <v>0</v>
      </c>
      <c r="I864" s="28">
        <v>0</v>
      </c>
      <c r="J864" s="28">
        <v>0</v>
      </c>
      <c r="K864" s="28">
        <v>0</v>
      </c>
      <c r="L864" s="28">
        <v>0</v>
      </c>
      <c r="M864" s="28">
        <v>0</v>
      </c>
      <c r="N864" s="28">
        <v>0</v>
      </c>
      <c r="O864" s="28">
        <v>0</v>
      </c>
      <c r="P864" s="28">
        <v>0</v>
      </c>
      <c r="Q864" s="28">
        <v>0</v>
      </c>
      <c r="R864" s="28">
        <v>0</v>
      </c>
      <c r="S864" s="28">
        <v>0</v>
      </c>
      <c r="T864" s="28">
        <v>0</v>
      </c>
      <c r="U864" s="28">
        <v>0</v>
      </c>
      <c r="V864" s="28">
        <v>0</v>
      </c>
      <c r="W864" s="28">
        <v>0</v>
      </c>
      <c r="X864" s="28"/>
    </row>
    <row r="865" spans="1:24" x14ac:dyDescent="0.25">
      <c r="A865" s="37">
        <v>336</v>
      </c>
      <c r="B865" s="42" t="s">
        <v>85</v>
      </c>
      <c r="C865" s="28">
        <v>1</v>
      </c>
      <c r="D865" s="28">
        <v>1</v>
      </c>
      <c r="E865" s="28">
        <v>1</v>
      </c>
      <c r="F865" s="28">
        <v>1</v>
      </c>
      <c r="G865" s="28">
        <v>1</v>
      </c>
      <c r="H865" s="28">
        <v>1</v>
      </c>
      <c r="I865" s="28">
        <v>1</v>
      </c>
      <c r="J865" s="28">
        <v>1</v>
      </c>
      <c r="K865" s="28">
        <v>1</v>
      </c>
      <c r="L865" s="28">
        <v>1</v>
      </c>
      <c r="M865" s="28">
        <v>1</v>
      </c>
      <c r="N865" s="28">
        <v>1</v>
      </c>
      <c r="O865" s="28">
        <v>1</v>
      </c>
      <c r="P865" s="28">
        <v>1</v>
      </c>
      <c r="Q865" s="28">
        <v>1</v>
      </c>
      <c r="R865" s="28">
        <v>1</v>
      </c>
      <c r="S865" s="28">
        <v>1</v>
      </c>
      <c r="T865" s="28">
        <v>1</v>
      </c>
      <c r="U865" s="28">
        <v>1</v>
      </c>
      <c r="V865" s="28">
        <v>1</v>
      </c>
      <c r="W865" s="28">
        <v>1</v>
      </c>
      <c r="X865" s="28"/>
    </row>
    <row r="866" spans="1:24" x14ac:dyDescent="0.25">
      <c r="B866" s="42"/>
      <c r="C866" s="26"/>
      <c r="D866" s="26"/>
      <c r="E866" s="26"/>
      <c r="F866" s="26"/>
      <c r="G866" s="26"/>
      <c r="H866" s="26"/>
      <c r="I866" s="26"/>
      <c r="J866" s="26"/>
      <c r="K866" s="26"/>
      <c r="L866" s="26"/>
      <c r="M866" s="26"/>
      <c r="N866" s="26"/>
      <c r="O866" s="26"/>
      <c r="P866" s="26"/>
      <c r="Q866" s="26"/>
      <c r="R866" s="26"/>
      <c r="S866" s="26"/>
      <c r="T866" s="26"/>
      <c r="U866" s="26"/>
      <c r="V866" s="26"/>
      <c r="W866" s="26"/>
      <c r="X866" s="26"/>
    </row>
    <row r="867" spans="1:24" x14ac:dyDescent="0.25">
      <c r="A867" s="37">
        <v>339</v>
      </c>
      <c r="B867" s="42" t="s">
        <v>86</v>
      </c>
      <c r="C867" s="24">
        <v>0</v>
      </c>
      <c r="D867" s="24">
        <v>0</v>
      </c>
      <c r="E867" s="24">
        <v>0</v>
      </c>
      <c r="F867" s="24">
        <v>0</v>
      </c>
      <c r="G867" s="24">
        <v>0</v>
      </c>
      <c r="H867" s="24">
        <v>0</v>
      </c>
      <c r="I867" s="24">
        <v>0</v>
      </c>
      <c r="J867" s="24">
        <v>0</v>
      </c>
      <c r="K867" s="24">
        <v>0</v>
      </c>
      <c r="L867" s="24">
        <v>0</v>
      </c>
      <c r="M867" s="24">
        <v>0</v>
      </c>
      <c r="N867" s="24">
        <v>0</v>
      </c>
      <c r="O867" s="24">
        <v>0</v>
      </c>
      <c r="P867" s="24">
        <v>0</v>
      </c>
      <c r="Q867" s="24">
        <v>0</v>
      </c>
      <c r="R867" s="24">
        <v>0</v>
      </c>
      <c r="S867" s="24">
        <v>0</v>
      </c>
      <c r="T867" s="24">
        <v>0</v>
      </c>
      <c r="U867" s="24">
        <v>0</v>
      </c>
      <c r="V867" s="24">
        <v>0</v>
      </c>
      <c r="W867" s="24">
        <v>0</v>
      </c>
      <c r="X867" s="24"/>
    </row>
    <row r="868" spans="1:24" x14ac:dyDescent="0.25">
      <c r="A868" s="37">
        <v>340</v>
      </c>
      <c r="B868" s="42" t="s">
        <v>87</v>
      </c>
      <c r="C868" s="24">
        <v>0</v>
      </c>
      <c r="D868" s="24">
        <v>0</v>
      </c>
      <c r="E868" s="24">
        <v>0</v>
      </c>
      <c r="F868" s="24">
        <v>0</v>
      </c>
      <c r="G868" s="24">
        <v>0</v>
      </c>
      <c r="H868" s="24">
        <v>0</v>
      </c>
      <c r="I868" s="24">
        <v>0</v>
      </c>
      <c r="J868" s="24">
        <v>0</v>
      </c>
      <c r="K868" s="24">
        <v>0</v>
      </c>
      <c r="L868" s="24">
        <v>0</v>
      </c>
      <c r="M868" s="24">
        <v>0</v>
      </c>
      <c r="N868" s="24">
        <v>0</v>
      </c>
      <c r="O868" s="24">
        <v>0</v>
      </c>
      <c r="P868" s="24">
        <v>0</v>
      </c>
      <c r="Q868" s="24">
        <v>0</v>
      </c>
      <c r="R868" s="24">
        <v>0</v>
      </c>
      <c r="S868" s="24">
        <v>0</v>
      </c>
      <c r="T868" s="24">
        <v>0</v>
      </c>
      <c r="U868" s="24">
        <v>0</v>
      </c>
      <c r="V868" s="24">
        <v>0</v>
      </c>
      <c r="W868" s="24">
        <v>0</v>
      </c>
      <c r="X868" s="24"/>
    </row>
    <row r="869" spans="1:24" x14ac:dyDescent="0.25">
      <c r="B869" s="42"/>
      <c r="C869" s="26"/>
      <c r="D869" s="26"/>
      <c r="E869" s="26"/>
      <c r="F869" s="26"/>
      <c r="G869" s="26"/>
      <c r="H869" s="26"/>
      <c r="I869" s="26"/>
      <c r="J869" s="26"/>
      <c r="K869" s="26"/>
      <c r="L869" s="26"/>
      <c r="M869" s="26"/>
      <c r="N869" s="26"/>
      <c r="O869" s="26"/>
      <c r="P869" s="26"/>
      <c r="Q869" s="26"/>
      <c r="R869" s="26"/>
      <c r="S869" s="26"/>
      <c r="T869" s="26"/>
      <c r="U869" s="26"/>
      <c r="V869" s="26"/>
      <c r="W869" s="26"/>
      <c r="X869" s="26"/>
    </row>
    <row r="870" spans="1:24" x14ac:dyDescent="0.25">
      <c r="A870" s="37">
        <v>366</v>
      </c>
      <c r="B870" s="42" t="s">
        <v>88</v>
      </c>
      <c r="C870" s="36">
        <v>0</v>
      </c>
      <c r="D870" s="36">
        <v>0</v>
      </c>
      <c r="E870" s="36">
        <v>0</v>
      </c>
      <c r="F870" s="36">
        <v>0</v>
      </c>
      <c r="G870" s="36">
        <v>0</v>
      </c>
      <c r="H870" s="36">
        <v>0</v>
      </c>
      <c r="I870" s="36">
        <v>0</v>
      </c>
      <c r="J870" s="36">
        <v>0</v>
      </c>
      <c r="K870" s="36">
        <v>0</v>
      </c>
      <c r="L870" s="36">
        <v>0</v>
      </c>
      <c r="M870" s="36">
        <v>0</v>
      </c>
      <c r="N870" s="36">
        <v>0</v>
      </c>
      <c r="O870" s="36">
        <v>0</v>
      </c>
      <c r="P870" s="36">
        <v>0</v>
      </c>
      <c r="Q870" s="36">
        <v>0</v>
      </c>
      <c r="R870" s="36">
        <v>0</v>
      </c>
      <c r="S870" s="36">
        <v>0</v>
      </c>
      <c r="T870" s="36">
        <v>0</v>
      </c>
      <c r="U870" s="36">
        <v>0</v>
      </c>
      <c r="V870" s="36">
        <v>0</v>
      </c>
      <c r="W870" s="36">
        <v>0</v>
      </c>
      <c r="X870" s="36"/>
    </row>
    <row r="871" spans="1:24" x14ac:dyDescent="0.25">
      <c r="A871" s="37">
        <v>368</v>
      </c>
      <c r="B871" s="42" t="s">
        <v>89</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A872" s="37">
        <v>369</v>
      </c>
      <c r="B872" s="42" t="s">
        <v>90</v>
      </c>
      <c r="C872" s="28">
        <v>0</v>
      </c>
      <c r="D872" s="28">
        <v>0</v>
      </c>
      <c r="E872" s="28">
        <v>0</v>
      </c>
      <c r="F872" s="28">
        <v>0</v>
      </c>
      <c r="G872" s="28">
        <v>0</v>
      </c>
      <c r="H872" s="28">
        <v>0</v>
      </c>
      <c r="I872" s="28">
        <v>0</v>
      </c>
      <c r="J872" s="28">
        <v>0</v>
      </c>
      <c r="K872" s="28">
        <v>0</v>
      </c>
      <c r="L872" s="28">
        <v>0</v>
      </c>
      <c r="M872" s="28">
        <v>0</v>
      </c>
      <c r="N872" s="28">
        <v>0</v>
      </c>
      <c r="O872" s="28">
        <v>0</v>
      </c>
      <c r="P872" s="28">
        <v>0</v>
      </c>
      <c r="Q872" s="28">
        <v>0</v>
      </c>
      <c r="R872" s="28">
        <v>0</v>
      </c>
      <c r="S872" s="28">
        <v>0</v>
      </c>
      <c r="T872" s="28">
        <v>0</v>
      </c>
      <c r="U872" s="28">
        <v>0</v>
      </c>
      <c r="V872" s="28">
        <v>0</v>
      </c>
      <c r="W872" s="28">
        <v>0</v>
      </c>
      <c r="X872" s="28"/>
    </row>
    <row r="873" spans="1:24" x14ac:dyDescent="0.25">
      <c r="A873" s="37">
        <v>370</v>
      </c>
      <c r="B873" s="42" t="s">
        <v>91</v>
      </c>
      <c r="C873" s="28">
        <v>0</v>
      </c>
      <c r="D873" s="28">
        <v>0</v>
      </c>
      <c r="E873" s="28">
        <v>0</v>
      </c>
      <c r="F873" s="28">
        <v>0</v>
      </c>
      <c r="G873" s="28">
        <v>0</v>
      </c>
      <c r="H873" s="28">
        <v>0</v>
      </c>
      <c r="I873" s="28">
        <v>0</v>
      </c>
      <c r="J873" s="28">
        <v>0</v>
      </c>
      <c r="K873" s="28">
        <v>0</v>
      </c>
      <c r="L873" s="28">
        <v>0</v>
      </c>
      <c r="M873" s="28">
        <v>0</v>
      </c>
      <c r="N873" s="28">
        <v>0</v>
      </c>
      <c r="O873" s="28">
        <v>0</v>
      </c>
      <c r="P873" s="28">
        <v>0</v>
      </c>
      <c r="Q873" s="28">
        <v>0</v>
      </c>
      <c r="R873" s="28">
        <v>0</v>
      </c>
      <c r="S873" s="28">
        <v>0</v>
      </c>
      <c r="T873" s="28">
        <v>0</v>
      </c>
      <c r="U873" s="28">
        <v>0</v>
      </c>
      <c r="V873" s="28">
        <v>0</v>
      </c>
      <c r="W873" s="28">
        <v>0</v>
      </c>
      <c r="X873" s="28"/>
    </row>
    <row r="874" spans="1:24" x14ac:dyDescent="0.25">
      <c r="B874" s="42"/>
      <c r="C874" s="26"/>
      <c r="D874" s="26"/>
      <c r="E874" s="26"/>
      <c r="F874" s="26"/>
      <c r="G874" s="26"/>
      <c r="H874" s="26"/>
      <c r="I874" s="26"/>
      <c r="J874" s="26"/>
      <c r="K874" s="26"/>
      <c r="L874" s="26"/>
      <c r="M874" s="26"/>
      <c r="N874" s="26"/>
      <c r="O874" s="26"/>
      <c r="P874" s="26"/>
      <c r="Q874" s="26"/>
      <c r="R874" s="26"/>
      <c r="S874" s="26"/>
      <c r="T874" s="26"/>
      <c r="U874" s="26"/>
      <c r="V874" s="26"/>
      <c r="W874" s="26"/>
      <c r="X874" s="26"/>
    </row>
    <row r="875" spans="1:24" x14ac:dyDescent="0.25">
      <c r="A875" s="37">
        <v>380</v>
      </c>
      <c r="B875" s="42" t="s">
        <v>37</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381</v>
      </c>
      <c r="B876" s="42" t="s">
        <v>75</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row>
    <row r="877" spans="1:24" x14ac:dyDescent="0.25">
      <c r="A877" s="37">
        <v>382</v>
      </c>
      <c r="B877" s="42" t="s">
        <v>76</v>
      </c>
      <c r="C877" s="24">
        <v>0</v>
      </c>
      <c r="D877" s="24">
        <v>0</v>
      </c>
      <c r="E877" s="24">
        <v>0</v>
      </c>
      <c r="F877" s="24">
        <v>0</v>
      </c>
      <c r="G877" s="24">
        <v>0</v>
      </c>
      <c r="H877" s="24">
        <v>0</v>
      </c>
      <c r="I877" s="24">
        <v>0</v>
      </c>
      <c r="J877" s="24">
        <v>0</v>
      </c>
      <c r="K877" s="24">
        <v>0</v>
      </c>
      <c r="L877" s="24">
        <v>0</v>
      </c>
      <c r="M877" s="24">
        <v>0</v>
      </c>
      <c r="N877" s="24">
        <v>0</v>
      </c>
      <c r="O877" s="24">
        <v>0</v>
      </c>
      <c r="P877" s="24">
        <v>0</v>
      </c>
      <c r="Q877" s="24">
        <v>0</v>
      </c>
      <c r="R877" s="24">
        <v>0</v>
      </c>
      <c r="S877" s="24">
        <v>0</v>
      </c>
      <c r="T877" s="24">
        <v>0</v>
      </c>
      <c r="U877" s="24">
        <v>0</v>
      </c>
      <c r="V877" s="24">
        <v>0</v>
      </c>
      <c r="W877" s="24">
        <v>0</v>
      </c>
      <c r="X877" s="24"/>
    </row>
    <row r="878" spans="1:24" x14ac:dyDescent="0.25">
      <c r="A878" s="37">
        <v>383</v>
      </c>
      <c r="B878" s="42" t="s">
        <v>40</v>
      </c>
      <c r="C878" s="24">
        <v>0</v>
      </c>
      <c r="D878" s="24">
        <v>0</v>
      </c>
      <c r="E878" s="24">
        <v>0</v>
      </c>
      <c r="F878" s="24">
        <v>0</v>
      </c>
      <c r="G878" s="24">
        <v>0</v>
      </c>
      <c r="H878" s="24">
        <v>0</v>
      </c>
      <c r="I878" s="24">
        <v>0</v>
      </c>
      <c r="J878" s="24">
        <v>0</v>
      </c>
      <c r="K878" s="24">
        <v>0</v>
      </c>
      <c r="L878" s="24">
        <v>0</v>
      </c>
      <c r="M878" s="24">
        <v>0</v>
      </c>
      <c r="N878" s="24">
        <v>0</v>
      </c>
      <c r="O878" s="24">
        <v>0</v>
      </c>
      <c r="P878" s="24">
        <v>0</v>
      </c>
      <c r="Q878" s="24">
        <v>0</v>
      </c>
      <c r="R878" s="24">
        <v>0</v>
      </c>
      <c r="S878" s="24">
        <v>0</v>
      </c>
      <c r="T878" s="24">
        <v>0</v>
      </c>
      <c r="U878" s="24">
        <v>0</v>
      </c>
      <c r="V878" s="24">
        <v>0</v>
      </c>
      <c r="W878" s="24">
        <v>0</v>
      </c>
      <c r="X878" s="24"/>
    </row>
    <row r="880" spans="1:24" x14ac:dyDescent="0.25">
      <c r="A880" s="37">
        <v>1</v>
      </c>
      <c r="B880" s="42" t="s">
        <v>103</v>
      </c>
      <c r="C880" s="42" t="s">
        <v>103</v>
      </c>
      <c r="D880" s="42"/>
      <c r="E880" s="42"/>
      <c r="F880" s="42"/>
      <c r="G880" s="42"/>
      <c r="H880" s="42"/>
      <c r="I880" s="42"/>
      <c r="J880" s="42"/>
      <c r="K880" s="42"/>
      <c r="L880" s="42"/>
      <c r="M880" s="42"/>
      <c r="N880" s="42"/>
      <c r="O880" s="42"/>
      <c r="P880" s="42"/>
      <c r="Q880" s="42"/>
      <c r="R880" s="42"/>
      <c r="S880" s="42"/>
      <c r="T880" s="42"/>
      <c r="U880" s="42"/>
      <c r="V880" s="42"/>
      <c r="W880" s="42"/>
      <c r="X880" s="42"/>
    </row>
    <row r="881" spans="1:24" x14ac:dyDescent="0.25">
      <c r="A881" s="37">
        <v>283</v>
      </c>
      <c r="B881" s="42" t="s">
        <v>73</v>
      </c>
      <c r="C881" s="42">
        <v>2020</v>
      </c>
      <c r="D881" s="42">
        <v>2021</v>
      </c>
      <c r="E881" s="42">
        <v>2022</v>
      </c>
      <c r="F881" s="42">
        <v>2023</v>
      </c>
      <c r="G881" s="42">
        <v>2024</v>
      </c>
      <c r="H881" s="42">
        <v>2025</v>
      </c>
      <c r="I881" s="42">
        <v>2026</v>
      </c>
      <c r="J881" s="42">
        <v>2027</v>
      </c>
      <c r="K881" s="42">
        <v>2028</v>
      </c>
      <c r="L881" s="42">
        <v>2029</v>
      </c>
      <c r="M881" s="42">
        <v>2030</v>
      </c>
      <c r="N881" s="42">
        <v>2031</v>
      </c>
      <c r="O881" s="42">
        <v>2032</v>
      </c>
      <c r="P881" s="42">
        <v>2033</v>
      </c>
      <c r="Q881" s="42">
        <v>2034</v>
      </c>
      <c r="R881" s="42">
        <v>2035</v>
      </c>
      <c r="S881" s="42">
        <v>2036</v>
      </c>
      <c r="T881" s="42">
        <v>2037</v>
      </c>
      <c r="U881" s="42">
        <v>2038</v>
      </c>
      <c r="V881" s="42">
        <v>2039</v>
      </c>
      <c r="W881" s="42">
        <v>2040</v>
      </c>
      <c r="X881" s="42"/>
    </row>
    <row r="882" spans="1:24" x14ac:dyDescent="0.25">
      <c r="A882" s="37">
        <v>285</v>
      </c>
      <c r="B882" s="42" t="s">
        <v>104</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row>
    <row r="883" spans="1:24" x14ac:dyDescent="0.25">
      <c r="A883" s="37">
        <v>287</v>
      </c>
      <c r="B883" s="42" t="s">
        <v>104</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row>
    <row r="884" spans="1:24" x14ac:dyDescent="0.25">
      <c r="A884" s="37">
        <v>289</v>
      </c>
      <c r="B884" s="42" t="s">
        <v>105</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row>
    <row r="885" spans="1:24" x14ac:dyDescent="0.25">
      <c r="A885" s="37">
        <v>299</v>
      </c>
      <c r="B885" s="42" t="s">
        <v>78</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A886" s="37">
        <v>301</v>
      </c>
      <c r="B886" s="42" t="s">
        <v>106</v>
      </c>
      <c r="C886" s="24">
        <v>0</v>
      </c>
      <c r="D886" s="24">
        <v>0</v>
      </c>
      <c r="E886" s="24">
        <v>0</v>
      </c>
      <c r="F886" s="24">
        <v>0</v>
      </c>
      <c r="G886" s="24">
        <v>0</v>
      </c>
      <c r="H886" s="24">
        <v>0</v>
      </c>
      <c r="I886" s="24">
        <v>0</v>
      </c>
      <c r="J886" s="24">
        <v>0</v>
      </c>
      <c r="K886" s="24">
        <v>0</v>
      </c>
      <c r="L886" s="24">
        <v>0</v>
      </c>
      <c r="M886" s="24">
        <v>0</v>
      </c>
      <c r="N886" s="24">
        <v>0</v>
      </c>
      <c r="O886" s="24">
        <v>0</v>
      </c>
      <c r="P886" s="24">
        <v>0</v>
      </c>
      <c r="Q886" s="24">
        <v>0</v>
      </c>
      <c r="R886" s="24">
        <v>0</v>
      </c>
      <c r="S886" s="24">
        <v>0</v>
      </c>
      <c r="T886" s="24">
        <v>0</v>
      </c>
      <c r="U886" s="24">
        <v>0</v>
      </c>
      <c r="V886" s="24">
        <v>0</v>
      </c>
      <c r="W886" s="24">
        <v>0</v>
      </c>
      <c r="X886" s="24"/>
    </row>
    <row r="887" spans="1:24" x14ac:dyDescent="0.25">
      <c r="A887" s="37">
        <v>303</v>
      </c>
      <c r="B887" s="42" t="s">
        <v>107</v>
      </c>
      <c r="C887" s="24">
        <v>0</v>
      </c>
      <c r="D887" s="24">
        <v>0</v>
      </c>
      <c r="E887" s="24">
        <v>0</v>
      </c>
      <c r="F887" s="24">
        <v>0</v>
      </c>
      <c r="G887" s="24">
        <v>0</v>
      </c>
      <c r="H887" s="24">
        <v>0</v>
      </c>
      <c r="I887" s="24">
        <v>0</v>
      </c>
      <c r="J887" s="24">
        <v>0</v>
      </c>
      <c r="K887" s="24">
        <v>0</v>
      </c>
      <c r="L887" s="24">
        <v>0</v>
      </c>
      <c r="M887" s="24">
        <v>0</v>
      </c>
      <c r="N887" s="24">
        <v>0</v>
      </c>
      <c r="O887" s="24">
        <v>0</v>
      </c>
      <c r="P887" s="24">
        <v>0</v>
      </c>
      <c r="Q887" s="24">
        <v>0</v>
      </c>
      <c r="R887" s="24">
        <v>0</v>
      </c>
      <c r="S887" s="24">
        <v>0</v>
      </c>
      <c r="T887" s="24">
        <v>0</v>
      </c>
      <c r="U887" s="24">
        <v>0</v>
      </c>
      <c r="V887" s="24">
        <v>0</v>
      </c>
      <c r="W887" s="24">
        <v>0</v>
      </c>
      <c r="X887" s="24"/>
    </row>
    <row r="888" spans="1:24" x14ac:dyDescent="0.25">
      <c r="B888" s="42"/>
      <c r="C888" s="26"/>
      <c r="D888" s="26"/>
      <c r="E888" s="26"/>
      <c r="F888" s="26"/>
      <c r="G888" s="26"/>
      <c r="H888" s="26"/>
      <c r="I888" s="26"/>
      <c r="J888" s="26"/>
      <c r="K888" s="26"/>
      <c r="L888" s="26"/>
      <c r="M888" s="26"/>
      <c r="N888" s="26"/>
      <c r="O888" s="26"/>
      <c r="P888" s="26"/>
      <c r="Q888" s="26"/>
      <c r="R888" s="26"/>
      <c r="S888" s="26"/>
      <c r="T888" s="26"/>
      <c r="U888" s="26"/>
      <c r="V888" s="26"/>
      <c r="W888" s="26"/>
      <c r="X888" s="26"/>
    </row>
    <row r="889" spans="1:24" x14ac:dyDescent="0.25">
      <c r="A889" s="37">
        <v>330</v>
      </c>
      <c r="B889" s="42" t="s">
        <v>82</v>
      </c>
      <c r="C889" s="36">
        <v>0</v>
      </c>
      <c r="D889" s="36">
        <v>0</v>
      </c>
      <c r="E889" s="36">
        <v>0</v>
      </c>
      <c r="F889" s="36">
        <v>0</v>
      </c>
      <c r="G889" s="36">
        <v>0</v>
      </c>
      <c r="H889" s="36">
        <v>0</v>
      </c>
      <c r="I889" s="36">
        <v>0</v>
      </c>
      <c r="J889" s="36">
        <v>0</v>
      </c>
      <c r="K889" s="36">
        <v>0</v>
      </c>
      <c r="L889" s="36">
        <v>0</v>
      </c>
      <c r="M889" s="36">
        <v>0</v>
      </c>
      <c r="N889" s="36">
        <v>0</v>
      </c>
      <c r="O889" s="36">
        <v>0</v>
      </c>
      <c r="P889" s="36">
        <v>0</v>
      </c>
      <c r="Q889" s="36">
        <v>0</v>
      </c>
      <c r="R889" s="36">
        <v>0</v>
      </c>
      <c r="S889" s="36">
        <v>0</v>
      </c>
      <c r="T889" s="36">
        <v>0</v>
      </c>
      <c r="U889" s="36">
        <v>0</v>
      </c>
      <c r="V889" s="36">
        <v>0</v>
      </c>
      <c r="W889" s="36">
        <v>0</v>
      </c>
      <c r="X889" s="36"/>
    </row>
    <row r="890" spans="1:24" x14ac:dyDescent="0.25">
      <c r="A890" s="37">
        <v>331</v>
      </c>
      <c r="B890" s="42" t="s">
        <v>83</v>
      </c>
      <c r="C890" s="28">
        <v>0</v>
      </c>
      <c r="D890" s="28">
        <v>0</v>
      </c>
      <c r="E890" s="28">
        <v>0</v>
      </c>
      <c r="F890" s="28">
        <v>0</v>
      </c>
      <c r="G890" s="28">
        <v>0</v>
      </c>
      <c r="H890" s="28">
        <v>0</v>
      </c>
      <c r="I890" s="28">
        <v>0</v>
      </c>
      <c r="J890" s="28">
        <v>0</v>
      </c>
      <c r="K890" s="28">
        <v>0</v>
      </c>
      <c r="L890" s="28">
        <v>0</v>
      </c>
      <c r="M890" s="28">
        <v>0</v>
      </c>
      <c r="N890" s="28">
        <v>0</v>
      </c>
      <c r="O890" s="28">
        <v>0</v>
      </c>
      <c r="P890" s="28">
        <v>0</v>
      </c>
      <c r="Q890" s="28">
        <v>0</v>
      </c>
      <c r="R890" s="28">
        <v>0</v>
      </c>
      <c r="S890" s="28">
        <v>0</v>
      </c>
      <c r="T890" s="28">
        <v>0</v>
      </c>
      <c r="U890" s="28">
        <v>0</v>
      </c>
      <c r="V890" s="28">
        <v>0</v>
      </c>
      <c r="W890" s="28">
        <v>0</v>
      </c>
      <c r="X890" s="28"/>
    </row>
    <row r="891" spans="1:24" x14ac:dyDescent="0.25">
      <c r="A891" s="37">
        <v>332</v>
      </c>
      <c r="B891" s="42" t="s">
        <v>84</v>
      </c>
      <c r="C891" s="28">
        <v>0</v>
      </c>
      <c r="D891" s="28">
        <v>0</v>
      </c>
      <c r="E891" s="28">
        <v>0</v>
      </c>
      <c r="F891" s="28">
        <v>0</v>
      </c>
      <c r="G891" s="28">
        <v>0</v>
      </c>
      <c r="H891" s="28">
        <v>0</v>
      </c>
      <c r="I891" s="28">
        <v>0</v>
      </c>
      <c r="J891" s="28">
        <v>0</v>
      </c>
      <c r="K891" s="28">
        <v>0</v>
      </c>
      <c r="L891" s="28">
        <v>0</v>
      </c>
      <c r="M891" s="28">
        <v>0</v>
      </c>
      <c r="N891" s="28">
        <v>0</v>
      </c>
      <c r="O891" s="28">
        <v>0</v>
      </c>
      <c r="P891" s="28">
        <v>0</v>
      </c>
      <c r="Q891" s="28">
        <v>0</v>
      </c>
      <c r="R891" s="28">
        <v>0</v>
      </c>
      <c r="S891" s="28">
        <v>0</v>
      </c>
      <c r="T891" s="28">
        <v>0</v>
      </c>
      <c r="U891" s="28">
        <v>0</v>
      </c>
      <c r="V891" s="28">
        <v>0</v>
      </c>
      <c r="W891" s="28">
        <v>0</v>
      </c>
      <c r="X891" s="28"/>
    </row>
    <row r="892" spans="1:24" x14ac:dyDescent="0.25">
      <c r="A892" s="37">
        <v>336</v>
      </c>
      <c r="B892" s="42" t="s">
        <v>85</v>
      </c>
      <c r="C892" s="28">
        <v>1</v>
      </c>
      <c r="D892" s="28">
        <v>1</v>
      </c>
      <c r="E892" s="28">
        <v>1</v>
      </c>
      <c r="F892" s="28">
        <v>1</v>
      </c>
      <c r="G892" s="28">
        <v>1</v>
      </c>
      <c r="H892" s="28">
        <v>1</v>
      </c>
      <c r="I892" s="28">
        <v>1</v>
      </c>
      <c r="J892" s="28">
        <v>1</v>
      </c>
      <c r="K892" s="28">
        <v>1</v>
      </c>
      <c r="L892" s="28">
        <v>1</v>
      </c>
      <c r="M892" s="28">
        <v>1</v>
      </c>
      <c r="N892" s="28">
        <v>1</v>
      </c>
      <c r="O892" s="28">
        <v>1</v>
      </c>
      <c r="P892" s="28">
        <v>1</v>
      </c>
      <c r="Q892" s="28">
        <v>1</v>
      </c>
      <c r="R892" s="28">
        <v>1</v>
      </c>
      <c r="S892" s="28">
        <v>1</v>
      </c>
      <c r="T892" s="28">
        <v>1</v>
      </c>
      <c r="U892" s="28">
        <v>1</v>
      </c>
      <c r="V892" s="28">
        <v>1</v>
      </c>
      <c r="W892" s="28">
        <v>1</v>
      </c>
      <c r="X892" s="28"/>
    </row>
    <row r="893" spans="1:24" x14ac:dyDescent="0.25">
      <c r="B893" s="42"/>
      <c r="C893" s="26"/>
      <c r="D893" s="26"/>
      <c r="E893" s="26"/>
      <c r="F893" s="26"/>
      <c r="G893" s="26"/>
      <c r="H893" s="26"/>
      <c r="I893" s="26"/>
      <c r="J893" s="26"/>
      <c r="K893" s="26"/>
      <c r="L893" s="26"/>
      <c r="M893" s="26"/>
      <c r="N893" s="26"/>
      <c r="O893" s="26"/>
      <c r="P893" s="26"/>
      <c r="Q893" s="26"/>
      <c r="R893" s="26"/>
      <c r="S893" s="26"/>
      <c r="T893" s="26"/>
      <c r="U893" s="26"/>
      <c r="V893" s="26"/>
      <c r="W893" s="26"/>
      <c r="X893" s="26"/>
    </row>
    <row r="894" spans="1:24" x14ac:dyDescent="0.25">
      <c r="A894" s="37">
        <v>339</v>
      </c>
      <c r="B894" s="42" t="s">
        <v>86</v>
      </c>
      <c r="C894" s="24">
        <v>0</v>
      </c>
      <c r="D894" s="24">
        <v>0</v>
      </c>
      <c r="E894" s="24">
        <v>0</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v>0</v>
      </c>
      <c r="V894" s="24">
        <v>0</v>
      </c>
      <c r="W894" s="24">
        <v>0</v>
      </c>
      <c r="X894" s="24"/>
    </row>
    <row r="895" spans="1:24" x14ac:dyDescent="0.25">
      <c r="A895" s="37">
        <v>340</v>
      </c>
      <c r="B895" s="42" t="s">
        <v>87</v>
      </c>
      <c r="C895" s="24">
        <v>0</v>
      </c>
      <c r="D895" s="24">
        <v>0</v>
      </c>
      <c r="E895" s="24">
        <v>0</v>
      </c>
      <c r="F895" s="24">
        <v>0</v>
      </c>
      <c r="G895" s="24">
        <v>0</v>
      </c>
      <c r="H895" s="24">
        <v>0</v>
      </c>
      <c r="I895" s="24">
        <v>0</v>
      </c>
      <c r="J895" s="24">
        <v>0</v>
      </c>
      <c r="K895" s="24">
        <v>0</v>
      </c>
      <c r="L895" s="24">
        <v>0</v>
      </c>
      <c r="M895" s="24">
        <v>0</v>
      </c>
      <c r="N895" s="24">
        <v>0</v>
      </c>
      <c r="O895" s="24">
        <v>0</v>
      </c>
      <c r="P895" s="24">
        <v>0</v>
      </c>
      <c r="Q895" s="24">
        <v>0</v>
      </c>
      <c r="R895" s="24">
        <v>0</v>
      </c>
      <c r="S895" s="24">
        <v>0</v>
      </c>
      <c r="T895" s="24">
        <v>0</v>
      </c>
      <c r="U895" s="24">
        <v>0</v>
      </c>
      <c r="V895" s="24">
        <v>0</v>
      </c>
      <c r="W895" s="24">
        <v>0</v>
      </c>
      <c r="X895" s="24"/>
    </row>
    <row r="896" spans="1:24" x14ac:dyDescent="0.25">
      <c r="B896" s="42"/>
      <c r="C896" s="26"/>
      <c r="D896" s="26"/>
      <c r="E896" s="26"/>
      <c r="F896" s="26"/>
      <c r="G896" s="26"/>
      <c r="H896" s="26"/>
      <c r="I896" s="26"/>
      <c r="J896" s="26"/>
      <c r="K896" s="26"/>
      <c r="L896" s="26"/>
      <c r="M896" s="26"/>
      <c r="N896" s="26"/>
      <c r="O896" s="26"/>
      <c r="P896" s="26"/>
      <c r="Q896" s="26"/>
      <c r="R896" s="26"/>
      <c r="S896" s="26"/>
      <c r="T896" s="26"/>
      <c r="U896" s="26"/>
      <c r="V896" s="26"/>
      <c r="W896" s="26"/>
      <c r="X896" s="26"/>
    </row>
    <row r="897" spans="1:24" x14ac:dyDescent="0.25">
      <c r="A897" s="37">
        <v>366</v>
      </c>
      <c r="B897" s="42" t="s">
        <v>88</v>
      </c>
      <c r="C897" s="36">
        <v>0</v>
      </c>
      <c r="D897" s="36">
        <v>0</v>
      </c>
      <c r="E897" s="36">
        <v>0</v>
      </c>
      <c r="F897" s="36">
        <v>0</v>
      </c>
      <c r="G897" s="36">
        <v>0</v>
      </c>
      <c r="H897" s="36">
        <v>0</v>
      </c>
      <c r="I897" s="36">
        <v>0</v>
      </c>
      <c r="J897" s="36">
        <v>0</v>
      </c>
      <c r="K897" s="36">
        <v>0</v>
      </c>
      <c r="L897" s="36">
        <v>0</v>
      </c>
      <c r="M897" s="36">
        <v>0</v>
      </c>
      <c r="N897" s="36">
        <v>0</v>
      </c>
      <c r="O897" s="36">
        <v>0</v>
      </c>
      <c r="P897" s="36">
        <v>0</v>
      </c>
      <c r="Q897" s="36">
        <v>0</v>
      </c>
      <c r="R897" s="36">
        <v>0</v>
      </c>
      <c r="S897" s="36">
        <v>0</v>
      </c>
      <c r="T897" s="36">
        <v>0</v>
      </c>
      <c r="U897" s="36">
        <v>0</v>
      </c>
      <c r="V897" s="36">
        <v>0</v>
      </c>
      <c r="W897" s="36">
        <v>0</v>
      </c>
      <c r="X897" s="36"/>
    </row>
    <row r="898" spans="1:24" x14ac:dyDescent="0.25">
      <c r="A898" s="37">
        <v>368</v>
      </c>
      <c r="B898" s="42" t="s">
        <v>89</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v>0</v>
      </c>
      <c r="V898" s="28">
        <v>0</v>
      </c>
      <c r="W898" s="28">
        <v>0</v>
      </c>
      <c r="X898" s="28"/>
    </row>
    <row r="899" spans="1:24" x14ac:dyDescent="0.25">
      <c r="A899" s="37">
        <v>369</v>
      </c>
      <c r="B899" s="42" t="s">
        <v>90</v>
      </c>
      <c r="C899" s="28">
        <v>0</v>
      </c>
      <c r="D899" s="28">
        <v>0</v>
      </c>
      <c r="E899" s="28">
        <v>0</v>
      </c>
      <c r="F899" s="28">
        <v>0</v>
      </c>
      <c r="G899" s="28">
        <v>0</v>
      </c>
      <c r="H899" s="28">
        <v>0</v>
      </c>
      <c r="I899" s="28">
        <v>0</v>
      </c>
      <c r="J899" s="28">
        <v>0</v>
      </c>
      <c r="K899" s="28">
        <v>0</v>
      </c>
      <c r="L899" s="28">
        <v>0</v>
      </c>
      <c r="M899" s="28">
        <v>0</v>
      </c>
      <c r="N899" s="28">
        <v>0</v>
      </c>
      <c r="O899" s="28">
        <v>0</v>
      </c>
      <c r="P899" s="28">
        <v>0</v>
      </c>
      <c r="Q899" s="28">
        <v>0</v>
      </c>
      <c r="R899" s="28">
        <v>0</v>
      </c>
      <c r="S899" s="28">
        <v>0</v>
      </c>
      <c r="T899" s="28">
        <v>0</v>
      </c>
      <c r="U899" s="28">
        <v>0</v>
      </c>
      <c r="V899" s="28">
        <v>0</v>
      </c>
      <c r="W899" s="28">
        <v>0</v>
      </c>
      <c r="X899" s="28"/>
    </row>
    <row r="900" spans="1:24" x14ac:dyDescent="0.25">
      <c r="A900" s="37">
        <v>370</v>
      </c>
      <c r="B900" s="42" t="s">
        <v>91</v>
      </c>
      <c r="C900" s="28">
        <v>0</v>
      </c>
      <c r="D900" s="28">
        <v>0</v>
      </c>
      <c r="E900" s="28">
        <v>0</v>
      </c>
      <c r="F900" s="28">
        <v>0</v>
      </c>
      <c r="G900" s="28">
        <v>0</v>
      </c>
      <c r="H900" s="28">
        <v>0</v>
      </c>
      <c r="I900" s="28">
        <v>0</v>
      </c>
      <c r="J900" s="28">
        <v>0</v>
      </c>
      <c r="K900" s="28">
        <v>0</v>
      </c>
      <c r="L900" s="28">
        <v>0</v>
      </c>
      <c r="M900" s="28">
        <v>0</v>
      </c>
      <c r="N900" s="28">
        <v>0</v>
      </c>
      <c r="O900" s="28">
        <v>0</v>
      </c>
      <c r="P900" s="28">
        <v>0</v>
      </c>
      <c r="Q900" s="28">
        <v>0</v>
      </c>
      <c r="R900" s="28">
        <v>0</v>
      </c>
      <c r="S900" s="28">
        <v>0</v>
      </c>
      <c r="T900" s="28">
        <v>0</v>
      </c>
      <c r="U900" s="28">
        <v>0</v>
      </c>
      <c r="V900" s="28">
        <v>0</v>
      </c>
      <c r="W900" s="28">
        <v>0</v>
      </c>
      <c r="X900" s="28"/>
    </row>
    <row r="901" spans="1:24" x14ac:dyDescent="0.25">
      <c r="B901" s="42"/>
      <c r="C901" s="26"/>
      <c r="D901" s="26"/>
      <c r="E901" s="26"/>
      <c r="F901" s="26"/>
      <c r="G901" s="26"/>
      <c r="H901" s="26"/>
      <c r="I901" s="26"/>
      <c r="J901" s="26"/>
      <c r="K901" s="26"/>
      <c r="L901" s="26"/>
      <c r="M901" s="26"/>
      <c r="N901" s="26"/>
      <c r="O901" s="26"/>
      <c r="P901" s="26"/>
      <c r="Q901" s="26"/>
      <c r="R901" s="26"/>
      <c r="S901" s="26"/>
      <c r="T901" s="26"/>
      <c r="U901" s="26"/>
      <c r="V901" s="26"/>
      <c r="W901" s="26"/>
      <c r="X901" s="26"/>
    </row>
    <row r="902" spans="1:24" x14ac:dyDescent="0.25">
      <c r="A902" s="37">
        <v>380</v>
      </c>
      <c r="B902" s="42" t="s">
        <v>37</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v>0</v>
      </c>
      <c r="V902" s="24">
        <v>0</v>
      </c>
      <c r="W902" s="24">
        <v>0</v>
      </c>
      <c r="X902" s="24"/>
    </row>
    <row r="903" spans="1:24" x14ac:dyDescent="0.25">
      <c r="A903" s="37">
        <v>381</v>
      </c>
      <c r="B903" s="42" t="s">
        <v>75</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row>
    <row r="904" spans="1:24" x14ac:dyDescent="0.25">
      <c r="A904" s="37">
        <v>382</v>
      </c>
      <c r="B904" s="42" t="s">
        <v>76</v>
      </c>
      <c r="C904" s="24">
        <v>0</v>
      </c>
      <c r="D904" s="24">
        <v>0</v>
      </c>
      <c r="E904" s="24">
        <v>0</v>
      </c>
      <c r="F904" s="24">
        <v>0</v>
      </c>
      <c r="G904" s="24">
        <v>0</v>
      </c>
      <c r="H904" s="24">
        <v>0</v>
      </c>
      <c r="I904" s="24">
        <v>0</v>
      </c>
      <c r="J904" s="24">
        <v>0</v>
      </c>
      <c r="K904" s="24">
        <v>0</v>
      </c>
      <c r="L904" s="24">
        <v>0</v>
      </c>
      <c r="M904" s="24">
        <v>0</v>
      </c>
      <c r="N904" s="24">
        <v>0</v>
      </c>
      <c r="O904" s="24">
        <v>0</v>
      </c>
      <c r="P904" s="24">
        <v>0</v>
      </c>
      <c r="Q904" s="24">
        <v>0</v>
      </c>
      <c r="R904" s="24">
        <v>0</v>
      </c>
      <c r="S904" s="24">
        <v>0</v>
      </c>
      <c r="T904" s="24">
        <v>0</v>
      </c>
      <c r="U904" s="24">
        <v>0</v>
      </c>
      <c r="V904" s="24">
        <v>0</v>
      </c>
      <c r="W904" s="24">
        <v>0</v>
      </c>
      <c r="X904" s="24"/>
    </row>
    <row r="905" spans="1:24" x14ac:dyDescent="0.25">
      <c r="A905" s="37">
        <v>383</v>
      </c>
      <c r="B905" s="42" t="s">
        <v>40</v>
      </c>
      <c r="C905" s="24">
        <v>0</v>
      </c>
      <c r="D905" s="24">
        <v>0</v>
      </c>
      <c r="E905" s="24">
        <v>0</v>
      </c>
      <c r="F905" s="24">
        <v>0</v>
      </c>
      <c r="G905" s="24">
        <v>0</v>
      </c>
      <c r="H905" s="24">
        <v>0</v>
      </c>
      <c r="I905" s="24">
        <v>0</v>
      </c>
      <c r="J905" s="24">
        <v>0</v>
      </c>
      <c r="K905" s="24">
        <v>0</v>
      </c>
      <c r="L905" s="24">
        <v>0</v>
      </c>
      <c r="M905" s="24">
        <v>0</v>
      </c>
      <c r="N905" s="24">
        <v>0</v>
      </c>
      <c r="O905" s="24">
        <v>0</v>
      </c>
      <c r="P905" s="24">
        <v>0</v>
      </c>
      <c r="Q905" s="24">
        <v>0</v>
      </c>
      <c r="R905" s="24">
        <v>0</v>
      </c>
      <c r="S905" s="24">
        <v>0</v>
      </c>
      <c r="T905" s="24">
        <v>0</v>
      </c>
      <c r="U905" s="24">
        <v>0</v>
      </c>
      <c r="V905" s="24">
        <v>0</v>
      </c>
      <c r="W905" s="24">
        <v>0</v>
      </c>
      <c r="X905" s="24"/>
    </row>
    <row r="907" spans="1:24" x14ac:dyDescent="0.25">
      <c r="A907" s="37">
        <v>1</v>
      </c>
      <c r="B907" s="42" t="s">
        <v>103</v>
      </c>
      <c r="C907" s="42" t="s">
        <v>103</v>
      </c>
      <c r="D907" s="42"/>
      <c r="E907" s="42"/>
      <c r="F907" s="42"/>
      <c r="G907" s="42"/>
      <c r="H907" s="42"/>
      <c r="I907" s="42"/>
      <c r="J907" s="42"/>
      <c r="K907" s="42"/>
      <c r="L907" s="42"/>
      <c r="M907" s="42"/>
      <c r="N907" s="42"/>
      <c r="O907" s="42"/>
      <c r="P907" s="42"/>
      <c r="Q907" s="42"/>
      <c r="R907" s="42"/>
      <c r="S907" s="42"/>
      <c r="T907" s="42"/>
      <c r="U907" s="42"/>
      <c r="V907" s="42"/>
      <c r="W907" s="42"/>
      <c r="X907" s="42"/>
    </row>
    <row r="908" spans="1:24" x14ac:dyDescent="0.25">
      <c r="A908" s="37">
        <v>283</v>
      </c>
      <c r="B908" s="42" t="s">
        <v>73</v>
      </c>
      <c r="C908" s="42">
        <v>2020</v>
      </c>
      <c r="D908" s="42">
        <v>2021</v>
      </c>
      <c r="E908" s="42">
        <v>2022</v>
      </c>
      <c r="F908" s="42">
        <v>2023</v>
      </c>
      <c r="G908" s="42">
        <v>2024</v>
      </c>
      <c r="H908" s="42">
        <v>2025</v>
      </c>
      <c r="I908" s="42">
        <v>2026</v>
      </c>
      <c r="J908" s="42">
        <v>2027</v>
      </c>
      <c r="K908" s="42">
        <v>2028</v>
      </c>
      <c r="L908" s="42">
        <v>2029</v>
      </c>
      <c r="M908" s="42">
        <v>2030</v>
      </c>
      <c r="N908" s="42">
        <v>2031</v>
      </c>
      <c r="O908" s="42">
        <v>2032</v>
      </c>
      <c r="P908" s="42">
        <v>2033</v>
      </c>
      <c r="Q908" s="42">
        <v>2034</v>
      </c>
      <c r="R908" s="42">
        <v>2035</v>
      </c>
      <c r="S908" s="42">
        <v>2036</v>
      </c>
      <c r="T908" s="42">
        <v>2037</v>
      </c>
      <c r="U908" s="42">
        <v>2038</v>
      </c>
      <c r="V908" s="42">
        <v>2039</v>
      </c>
      <c r="W908" s="42">
        <v>2040</v>
      </c>
      <c r="X908" s="42"/>
    </row>
    <row r="909" spans="1:24" x14ac:dyDescent="0.25">
      <c r="A909" s="37">
        <v>285</v>
      </c>
      <c r="B909" s="42" t="s">
        <v>104</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v>0</v>
      </c>
      <c r="V909" s="24">
        <v>0</v>
      </c>
      <c r="W909" s="24">
        <v>0</v>
      </c>
      <c r="X909" s="24"/>
    </row>
    <row r="910" spans="1:24" x14ac:dyDescent="0.25">
      <c r="A910" s="37">
        <v>287</v>
      </c>
      <c r="B910" s="42" t="s">
        <v>104</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row>
    <row r="911" spans="1:24" x14ac:dyDescent="0.25">
      <c r="A911" s="37">
        <v>289</v>
      </c>
      <c r="B911" s="42" t="s">
        <v>105</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v>0</v>
      </c>
      <c r="V911" s="24">
        <v>0</v>
      </c>
      <c r="W911" s="24">
        <v>0</v>
      </c>
      <c r="X911" s="24"/>
    </row>
    <row r="912" spans="1:24" x14ac:dyDescent="0.25">
      <c r="A912" s="37">
        <v>299</v>
      </c>
      <c r="B912" s="42" t="s">
        <v>78</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row>
    <row r="913" spans="1:24" x14ac:dyDescent="0.25">
      <c r="A913" s="37">
        <v>301</v>
      </c>
      <c r="B913" s="42" t="s">
        <v>106</v>
      </c>
      <c r="C913" s="24">
        <v>0</v>
      </c>
      <c r="D913" s="24">
        <v>0</v>
      </c>
      <c r="E913" s="24">
        <v>0</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v>0</v>
      </c>
      <c r="V913" s="24">
        <v>0</v>
      </c>
      <c r="W913" s="24">
        <v>0</v>
      </c>
      <c r="X913" s="24"/>
    </row>
    <row r="914" spans="1:24" x14ac:dyDescent="0.25">
      <c r="A914" s="37">
        <v>303</v>
      </c>
      <c r="B914" s="42" t="s">
        <v>107</v>
      </c>
      <c r="C914" s="24">
        <v>0</v>
      </c>
      <c r="D914" s="24">
        <v>0</v>
      </c>
      <c r="E914" s="24">
        <v>0</v>
      </c>
      <c r="F914" s="24">
        <v>0</v>
      </c>
      <c r="G914" s="24">
        <v>0</v>
      </c>
      <c r="H914" s="24">
        <v>0</v>
      </c>
      <c r="I914" s="24">
        <v>0</v>
      </c>
      <c r="J914" s="24">
        <v>0</v>
      </c>
      <c r="K914" s="24">
        <v>0</v>
      </c>
      <c r="L914" s="24">
        <v>0</v>
      </c>
      <c r="M914" s="24">
        <v>0</v>
      </c>
      <c r="N914" s="24">
        <v>0</v>
      </c>
      <c r="O914" s="24">
        <v>0</v>
      </c>
      <c r="P914" s="24">
        <v>0</v>
      </c>
      <c r="Q914" s="24">
        <v>0</v>
      </c>
      <c r="R914" s="24">
        <v>0</v>
      </c>
      <c r="S914" s="24">
        <v>0</v>
      </c>
      <c r="T914" s="24">
        <v>0</v>
      </c>
      <c r="U914" s="24">
        <v>0</v>
      </c>
      <c r="V914" s="24">
        <v>0</v>
      </c>
      <c r="W914" s="24">
        <v>0</v>
      </c>
      <c r="X914" s="24"/>
    </row>
    <row r="915" spans="1:24" x14ac:dyDescent="0.25">
      <c r="B915" s="42"/>
      <c r="C915" s="26"/>
      <c r="D915" s="26"/>
      <c r="E915" s="26"/>
      <c r="F915" s="26"/>
      <c r="G915" s="26"/>
      <c r="H915" s="26"/>
      <c r="I915" s="26"/>
      <c r="J915" s="26"/>
      <c r="K915" s="26"/>
      <c r="L915" s="26"/>
      <c r="M915" s="26"/>
      <c r="N915" s="26"/>
      <c r="O915" s="26"/>
      <c r="P915" s="26"/>
      <c r="Q915" s="26"/>
      <c r="R915" s="26"/>
      <c r="S915" s="26"/>
      <c r="T915" s="26"/>
      <c r="U915" s="26"/>
      <c r="V915" s="26"/>
      <c r="W915" s="26"/>
      <c r="X915" s="26"/>
    </row>
    <row r="916" spans="1:24" x14ac:dyDescent="0.25">
      <c r="A916" s="37">
        <v>330</v>
      </c>
      <c r="B916" s="42" t="s">
        <v>82</v>
      </c>
      <c r="C916" s="36">
        <v>0</v>
      </c>
      <c r="D916" s="36">
        <v>0</v>
      </c>
      <c r="E916" s="36">
        <v>0</v>
      </c>
      <c r="F916" s="36">
        <v>0</v>
      </c>
      <c r="G916" s="36">
        <v>0</v>
      </c>
      <c r="H916" s="36">
        <v>0</v>
      </c>
      <c r="I916" s="36">
        <v>0</v>
      </c>
      <c r="J916" s="36">
        <v>0</v>
      </c>
      <c r="K916" s="36">
        <v>0</v>
      </c>
      <c r="L916" s="36">
        <v>0</v>
      </c>
      <c r="M916" s="36">
        <v>0</v>
      </c>
      <c r="N916" s="36">
        <v>0</v>
      </c>
      <c r="O916" s="36">
        <v>0</v>
      </c>
      <c r="P916" s="36">
        <v>0</v>
      </c>
      <c r="Q916" s="36">
        <v>0</v>
      </c>
      <c r="R916" s="36">
        <v>0</v>
      </c>
      <c r="S916" s="36">
        <v>0</v>
      </c>
      <c r="T916" s="36">
        <v>0</v>
      </c>
      <c r="U916" s="36">
        <v>0</v>
      </c>
      <c r="V916" s="36">
        <v>0</v>
      </c>
      <c r="W916" s="36">
        <v>0</v>
      </c>
      <c r="X916" s="36"/>
    </row>
    <row r="917" spans="1:24" x14ac:dyDescent="0.25">
      <c r="A917" s="37">
        <v>331</v>
      </c>
      <c r="B917" s="42" t="s">
        <v>83</v>
      </c>
      <c r="C917" s="28">
        <v>0</v>
      </c>
      <c r="D917" s="28">
        <v>0</v>
      </c>
      <c r="E917" s="28">
        <v>0</v>
      </c>
      <c r="F917" s="28">
        <v>0</v>
      </c>
      <c r="G917" s="28">
        <v>0</v>
      </c>
      <c r="H917" s="28">
        <v>0</v>
      </c>
      <c r="I917" s="28">
        <v>0</v>
      </c>
      <c r="J917" s="28">
        <v>0</v>
      </c>
      <c r="K917" s="28">
        <v>0</v>
      </c>
      <c r="L917" s="28">
        <v>0</v>
      </c>
      <c r="M917" s="28">
        <v>0</v>
      </c>
      <c r="N917" s="28">
        <v>0</v>
      </c>
      <c r="O917" s="28">
        <v>0</v>
      </c>
      <c r="P917" s="28">
        <v>0</v>
      </c>
      <c r="Q917" s="28">
        <v>0</v>
      </c>
      <c r="R917" s="28">
        <v>0</v>
      </c>
      <c r="S917" s="28">
        <v>0</v>
      </c>
      <c r="T917" s="28">
        <v>0</v>
      </c>
      <c r="U917" s="28">
        <v>0</v>
      </c>
      <c r="V917" s="28">
        <v>0</v>
      </c>
      <c r="W917" s="28">
        <v>0</v>
      </c>
      <c r="X917" s="28"/>
    </row>
    <row r="918" spans="1:24" x14ac:dyDescent="0.25">
      <c r="A918" s="37">
        <v>332</v>
      </c>
      <c r="B918" s="42" t="s">
        <v>84</v>
      </c>
      <c r="C918" s="28">
        <v>0</v>
      </c>
      <c r="D918" s="28">
        <v>0</v>
      </c>
      <c r="E918" s="28">
        <v>0</v>
      </c>
      <c r="F918" s="28">
        <v>0</v>
      </c>
      <c r="G918" s="28">
        <v>0</v>
      </c>
      <c r="H918" s="28">
        <v>0</v>
      </c>
      <c r="I918" s="28">
        <v>0</v>
      </c>
      <c r="J918" s="28">
        <v>0</v>
      </c>
      <c r="K918" s="28">
        <v>0</v>
      </c>
      <c r="L918" s="28">
        <v>0</v>
      </c>
      <c r="M918" s="28">
        <v>0</v>
      </c>
      <c r="N918" s="28">
        <v>0</v>
      </c>
      <c r="O918" s="28">
        <v>0</v>
      </c>
      <c r="P918" s="28">
        <v>0</v>
      </c>
      <c r="Q918" s="28">
        <v>0</v>
      </c>
      <c r="R918" s="28">
        <v>0</v>
      </c>
      <c r="S918" s="28">
        <v>0</v>
      </c>
      <c r="T918" s="28">
        <v>0</v>
      </c>
      <c r="U918" s="28">
        <v>0</v>
      </c>
      <c r="V918" s="28">
        <v>0</v>
      </c>
      <c r="W918" s="28">
        <v>0</v>
      </c>
      <c r="X918" s="28"/>
    </row>
    <row r="919" spans="1:24" x14ac:dyDescent="0.25">
      <c r="A919" s="37">
        <v>336</v>
      </c>
      <c r="B919" s="42" t="s">
        <v>85</v>
      </c>
      <c r="C919" s="28">
        <v>1</v>
      </c>
      <c r="D919" s="28">
        <v>1</v>
      </c>
      <c r="E919" s="28">
        <v>1</v>
      </c>
      <c r="F919" s="28">
        <v>1</v>
      </c>
      <c r="G919" s="28">
        <v>1</v>
      </c>
      <c r="H919" s="28">
        <v>1</v>
      </c>
      <c r="I919" s="28">
        <v>1</v>
      </c>
      <c r="J919" s="28">
        <v>1</v>
      </c>
      <c r="K919" s="28">
        <v>1</v>
      </c>
      <c r="L919" s="28">
        <v>1</v>
      </c>
      <c r="M919" s="28">
        <v>1</v>
      </c>
      <c r="N919" s="28">
        <v>1</v>
      </c>
      <c r="O919" s="28">
        <v>1</v>
      </c>
      <c r="P919" s="28">
        <v>1</v>
      </c>
      <c r="Q919" s="28">
        <v>1</v>
      </c>
      <c r="R919" s="28">
        <v>1</v>
      </c>
      <c r="S919" s="28">
        <v>1</v>
      </c>
      <c r="T919" s="28">
        <v>1</v>
      </c>
      <c r="U919" s="28">
        <v>1</v>
      </c>
      <c r="V919" s="28">
        <v>1</v>
      </c>
      <c r="W919" s="28">
        <v>1</v>
      </c>
      <c r="X919" s="28"/>
    </row>
    <row r="920" spans="1:24" x14ac:dyDescent="0.25">
      <c r="B920" s="42"/>
      <c r="C920" s="26"/>
      <c r="D920" s="26"/>
      <c r="E920" s="26"/>
      <c r="F920" s="26"/>
      <c r="G920" s="26"/>
      <c r="H920" s="26"/>
      <c r="I920" s="26"/>
      <c r="J920" s="26"/>
      <c r="K920" s="26"/>
      <c r="L920" s="26"/>
      <c r="M920" s="26"/>
      <c r="N920" s="26"/>
      <c r="O920" s="26"/>
      <c r="P920" s="26"/>
      <c r="Q920" s="26"/>
      <c r="R920" s="26"/>
      <c r="S920" s="26"/>
      <c r="T920" s="26"/>
      <c r="U920" s="26"/>
      <c r="V920" s="26"/>
      <c r="W920" s="26"/>
      <c r="X920" s="26"/>
    </row>
    <row r="921" spans="1:24" x14ac:dyDescent="0.25">
      <c r="A921" s="37">
        <v>339</v>
      </c>
      <c r="B921" s="42" t="s">
        <v>86</v>
      </c>
      <c r="C921" s="24">
        <v>0</v>
      </c>
      <c r="D921" s="24">
        <v>0</v>
      </c>
      <c r="E921" s="24">
        <v>0</v>
      </c>
      <c r="F921" s="24">
        <v>0</v>
      </c>
      <c r="G921" s="24">
        <v>0</v>
      </c>
      <c r="H921" s="24">
        <v>0</v>
      </c>
      <c r="I921" s="24">
        <v>0</v>
      </c>
      <c r="J921" s="24">
        <v>0</v>
      </c>
      <c r="K921" s="24">
        <v>0</v>
      </c>
      <c r="L921" s="24">
        <v>0</v>
      </c>
      <c r="M921" s="24">
        <v>0</v>
      </c>
      <c r="N921" s="24">
        <v>0</v>
      </c>
      <c r="O921" s="24">
        <v>0</v>
      </c>
      <c r="P921" s="24">
        <v>0</v>
      </c>
      <c r="Q921" s="24">
        <v>0</v>
      </c>
      <c r="R921" s="24">
        <v>0</v>
      </c>
      <c r="S921" s="24">
        <v>0</v>
      </c>
      <c r="T921" s="24">
        <v>0</v>
      </c>
      <c r="U921" s="24">
        <v>0</v>
      </c>
      <c r="V921" s="24">
        <v>0</v>
      </c>
      <c r="W921" s="24">
        <v>0</v>
      </c>
      <c r="X921" s="24"/>
    </row>
    <row r="922" spans="1:24" x14ac:dyDescent="0.25">
      <c r="A922" s="37">
        <v>340</v>
      </c>
      <c r="B922" s="42" t="s">
        <v>87</v>
      </c>
      <c r="C922" s="24">
        <v>0</v>
      </c>
      <c r="D922" s="24">
        <v>0</v>
      </c>
      <c r="E922" s="24">
        <v>0</v>
      </c>
      <c r="F922" s="24">
        <v>0</v>
      </c>
      <c r="G922" s="24">
        <v>0</v>
      </c>
      <c r="H922" s="24">
        <v>0</v>
      </c>
      <c r="I922" s="24">
        <v>0</v>
      </c>
      <c r="J922" s="24">
        <v>0</v>
      </c>
      <c r="K922" s="24">
        <v>0</v>
      </c>
      <c r="L922" s="24">
        <v>0</v>
      </c>
      <c r="M922" s="24">
        <v>0</v>
      </c>
      <c r="N922" s="24">
        <v>0</v>
      </c>
      <c r="O922" s="24">
        <v>0</v>
      </c>
      <c r="P922" s="24">
        <v>0</v>
      </c>
      <c r="Q922" s="24">
        <v>0</v>
      </c>
      <c r="R922" s="24">
        <v>0</v>
      </c>
      <c r="S922" s="24">
        <v>0</v>
      </c>
      <c r="T922" s="24">
        <v>0</v>
      </c>
      <c r="U922" s="24">
        <v>0</v>
      </c>
      <c r="V922" s="24">
        <v>0</v>
      </c>
      <c r="W922" s="24">
        <v>0</v>
      </c>
      <c r="X922" s="24"/>
    </row>
    <row r="923" spans="1:24" x14ac:dyDescent="0.25">
      <c r="B923" s="42"/>
      <c r="C923" s="26"/>
      <c r="D923" s="26"/>
      <c r="E923" s="26"/>
      <c r="F923" s="26"/>
      <c r="G923" s="26"/>
      <c r="H923" s="26"/>
      <c r="I923" s="26"/>
      <c r="J923" s="26"/>
      <c r="K923" s="26"/>
      <c r="L923" s="26"/>
      <c r="M923" s="26"/>
      <c r="N923" s="26"/>
      <c r="O923" s="26"/>
      <c r="P923" s="26"/>
      <c r="Q923" s="26"/>
      <c r="R923" s="26"/>
      <c r="S923" s="26"/>
      <c r="T923" s="26"/>
      <c r="U923" s="26"/>
      <c r="V923" s="26"/>
      <c r="W923" s="26"/>
      <c r="X923" s="26"/>
    </row>
    <row r="924" spans="1:24" x14ac:dyDescent="0.25">
      <c r="A924" s="37">
        <v>366</v>
      </c>
      <c r="B924" s="42" t="s">
        <v>88</v>
      </c>
      <c r="C924" s="36">
        <v>0</v>
      </c>
      <c r="D924" s="36">
        <v>0</v>
      </c>
      <c r="E924" s="36">
        <v>0</v>
      </c>
      <c r="F924" s="36">
        <v>0</v>
      </c>
      <c r="G924" s="36">
        <v>0</v>
      </c>
      <c r="H924" s="36">
        <v>0</v>
      </c>
      <c r="I924" s="36">
        <v>0</v>
      </c>
      <c r="J924" s="36">
        <v>0</v>
      </c>
      <c r="K924" s="36">
        <v>0</v>
      </c>
      <c r="L924" s="36">
        <v>0</v>
      </c>
      <c r="M924" s="36">
        <v>0</v>
      </c>
      <c r="N924" s="36">
        <v>0</v>
      </c>
      <c r="O924" s="36">
        <v>0</v>
      </c>
      <c r="P924" s="36">
        <v>0</v>
      </c>
      <c r="Q924" s="36">
        <v>0</v>
      </c>
      <c r="R924" s="36">
        <v>0</v>
      </c>
      <c r="S924" s="36">
        <v>0</v>
      </c>
      <c r="T924" s="36">
        <v>0</v>
      </c>
      <c r="U924" s="36">
        <v>0</v>
      </c>
      <c r="V924" s="36">
        <v>0</v>
      </c>
      <c r="W924" s="36">
        <v>0</v>
      </c>
      <c r="X924" s="36"/>
    </row>
    <row r="925" spans="1:24" x14ac:dyDescent="0.25">
      <c r="A925" s="37">
        <v>368</v>
      </c>
      <c r="B925" s="42" t="s">
        <v>89</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v>0</v>
      </c>
      <c r="V925" s="28">
        <v>0</v>
      </c>
      <c r="W925" s="28">
        <v>0</v>
      </c>
      <c r="X925" s="28"/>
    </row>
    <row r="926" spans="1:24" x14ac:dyDescent="0.25">
      <c r="A926" s="37">
        <v>369</v>
      </c>
      <c r="B926" s="42" t="s">
        <v>90</v>
      </c>
      <c r="C926" s="28">
        <v>0</v>
      </c>
      <c r="D926" s="28">
        <v>0</v>
      </c>
      <c r="E926" s="28">
        <v>0</v>
      </c>
      <c r="F926" s="28">
        <v>0</v>
      </c>
      <c r="G926" s="28">
        <v>0</v>
      </c>
      <c r="H926" s="28">
        <v>0</v>
      </c>
      <c r="I926" s="28">
        <v>0</v>
      </c>
      <c r="J926" s="28">
        <v>0</v>
      </c>
      <c r="K926" s="28">
        <v>0</v>
      </c>
      <c r="L926" s="28">
        <v>0</v>
      </c>
      <c r="M926" s="28">
        <v>0</v>
      </c>
      <c r="N926" s="28">
        <v>0</v>
      </c>
      <c r="O926" s="28">
        <v>0</v>
      </c>
      <c r="P926" s="28">
        <v>0</v>
      </c>
      <c r="Q926" s="28">
        <v>0</v>
      </c>
      <c r="R926" s="28">
        <v>0</v>
      </c>
      <c r="S926" s="28">
        <v>0</v>
      </c>
      <c r="T926" s="28">
        <v>0</v>
      </c>
      <c r="U926" s="28">
        <v>0</v>
      </c>
      <c r="V926" s="28">
        <v>0</v>
      </c>
      <c r="W926" s="28">
        <v>0</v>
      </c>
      <c r="X926" s="28"/>
    </row>
    <row r="927" spans="1:24" x14ac:dyDescent="0.25">
      <c r="A927" s="37">
        <v>370</v>
      </c>
      <c r="B927" s="42" t="s">
        <v>91</v>
      </c>
      <c r="C927" s="28">
        <v>0</v>
      </c>
      <c r="D927" s="28">
        <v>0</v>
      </c>
      <c r="E927" s="28">
        <v>0</v>
      </c>
      <c r="F927" s="28">
        <v>0</v>
      </c>
      <c r="G927" s="28">
        <v>0</v>
      </c>
      <c r="H927" s="28">
        <v>0</v>
      </c>
      <c r="I927" s="28">
        <v>0</v>
      </c>
      <c r="J927" s="28">
        <v>0</v>
      </c>
      <c r="K927" s="28">
        <v>0</v>
      </c>
      <c r="L927" s="28">
        <v>0</v>
      </c>
      <c r="M927" s="28">
        <v>0</v>
      </c>
      <c r="N927" s="28">
        <v>0</v>
      </c>
      <c r="O927" s="28">
        <v>0</v>
      </c>
      <c r="P927" s="28">
        <v>0</v>
      </c>
      <c r="Q927" s="28">
        <v>0</v>
      </c>
      <c r="R927" s="28">
        <v>0</v>
      </c>
      <c r="S927" s="28">
        <v>0</v>
      </c>
      <c r="T927" s="28">
        <v>0</v>
      </c>
      <c r="U927" s="28">
        <v>0</v>
      </c>
      <c r="V927" s="28">
        <v>0</v>
      </c>
      <c r="W927" s="28">
        <v>0</v>
      </c>
      <c r="X927" s="28"/>
    </row>
    <row r="928" spans="1:24" x14ac:dyDescent="0.25">
      <c r="B928" s="42"/>
      <c r="C928" s="26"/>
      <c r="D928" s="26"/>
      <c r="E928" s="26"/>
      <c r="F928" s="26"/>
      <c r="G928" s="26"/>
      <c r="H928" s="26"/>
      <c r="I928" s="26"/>
      <c r="J928" s="26"/>
      <c r="K928" s="26"/>
      <c r="L928" s="26"/>
      <c r="M928" s="26"/>
      <c r="N928" s="26"/>
      <c r="O928" s="26"/>
      <c r="P928" s="26"/>
      <c r="Q928" s="26"/>
      <c r="R928" s="26"/>
      <c r="S928" s="26"/>
      <c r="T928" s="26"/>
      <c r="U928" s="26"/>
      <c r="V928" s="26"/>
      <c r="W928" s="26"/>
      <c r="X928" s="26"/>
    </row>
    <row r="929" spans="1:24" x14ac:dyDescent="0.25">
      <c r="A929" s="37">
        <v>380</v>
      </c>
      <c r="B929" s="42" t="s">
        <v>37</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v>0</v>
      </c>
      <c r="V929" s="24">
        <v>0</v>
      </c>
      <c r="W929" s="24">
        <v>0</v>
      </c>
      <c r="X929" s="24"/>
    </row>
    <row r="930" spans="1:24" x14ac:dyDescent="0.25">
      <c r="A930" s="37">
        <v>381</v>
      </c>
      <c r="B930" s="42" t="s">
        <v>75</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v>0</v>
      </c>
      <c r="V930" s="24">
        <v>0</v>
      </c>
      <c r="W930" s="24">
        <v>0</v>
      </c>
      <c r="X930" s="24"/>
    </row>
    <row r="931" spans="1:24" x14ac:dyDescent="0.25">
      <c r="A931" s="37">
        <v>382</v>
      </c>
      <c r="B931" s="42" t="s">
        <v>76</v>
      </c>
      <c r="C931" s="24">
        <v>0</v>
      </c>
      <c r="D931" s="24">
        <v>0</v>
      </c>
      <c r="E931" s="24">
        <v>0</v>
      </c>
      <c r="F931" s="24">
        <v>0</v>
      </c>
      <c r="G931" s="24">
        <v>0</v>
      </c>
      <c r="H931" s="24">
        <v>0</v>
      </c>
      <c r="I931" s="24">
        <v>0</v>
      </c>
      <c r="J931" s="24">
        <v>0</v>
      </c>
      <c r="K931" s="24">
        <v>0</v>
      </c>
      <c r="L931" s="24">
        <v>0</v>
      </c>
      <c r="M931" s="24">
        <v>0</v>
      </c>
      <c r="N931" s="24">
        <v>0</v>
      </c>
      <c r="O931" s="24">
        <v>0</v>
      </c>
      <c r="P931" s="24">
        <v>0</v>
      </c>
      <c r="Q931" s="24">
        <v>0</v>
      </c>
      <c r="R931" s="24">
        <v>0</v>
      </c>
      <c r="S931" s="24">
        <v>0</v>
      </c>
      <c r="T931" s="24">
        <v>0</v>
      </c>
      <c r="U931" s="24">
        <v>0</v>
      </c>
      <c r="V931" s="24">
        <v>0</v>
      </c>
      <c r="W931" s="24">
        <v>0</v>
      </c>
      <c r="X931" s="24"/>
    </row>
    <row r="932" spans="1:24" x14ac:dyDescent="0.25">
      <c r="A932" s="37">
        <v>383</v>
      </c>
      <c r="B932" s="42" t="s">
        <v>40</v>
      </c>
      <c r="C932" s="24">
        <v>0</v>
      </c>
      <c r="D932" s="24">
        <v>0</v>
      </c>
      <c r="E932" s="24">
        <v>0</v>
      </c>
      <c r="F932" s="24">
        <v>0</v>
      </c>
      <c r="G932" s="24">
        <v>0</v>
      </c>
      <c r="H932" s="24">
        <v>0</v>
      </c>
      <c r="I932" s="24">
        <v>0</v>
      </c>
      <c r="J932" s="24">
        <v>0</v>
      </c>
      <c r="K932" s="24">
        <v>0</v>
      </c>
      <c r="L932" s="24">
        <v>0</v>
      </c>
      <c r="M932" s="24">
        <v>0</v>
      </c>
      <c r="N932" s="24">
        <v>0</v>
      </c>
      <c r="O932" s="24">
        <v>0</v>
      </c>
      <c r="P932" s="24">
        <v>0</v>
      </c>
      <c r="Q932" s="24">
        <v>0</v>
      </c>
      <c r="R932" s="24">
        <v>0</v>
      </c>
      <c r="S932" s="24">
        <v>0</v>
      </c>
      <c r="T932" s="24">
        <v>0</v>
      </c>
      <c r="U932" s="24">
        <v>0</v>
      </c>
      <c r="V932" s="24">
        <v>0</v>
      </c>
      <c r="W932" s="24">
        <v>0</v>
      </c>
      <c r="X932" s="24"/>
    </row>
  </sheetData>
  <mergeCells count="16">
    <mergeCell ref="AW16:AZ16"/>
    <mergeCell ref="BA16:BD16"/>
    <mergeCell ref="BE16:BH16"/>
    <mergeCell ref="AC16:AF16"/>
    <mergeCell ref="AG16:AJ16"/>
    <mergeCell ref="AK16:AN16"/>
    <mergeCell ref="AO16:AR16"/>
    <mergeCell ref="AS16:AV16"/>
    <mergeCell ref="BA3:BD3"/>
    <mergeCell ref="BE3:BH3"/>
    <mergeCell ref="AC3:AF3"/>
    <mergeCell ref="AG3:AJ3"/>
    <mergeCell ref="AK3:AN3"/>
    <mergeCell ref="AO3:AR3"/>
    <mergeCell ref="AS3:AV3"/>
    <mergeCell ref="AW3:AZ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CG930"/>
  <sheetViews>
    <sheetView showGridLines="0" topLeftCell="I1" zoomScale="60" zoomScaleNormal="60" workbookViewId="0">
      <selection activeCell="AB14" sqref="AB14:BH24"/>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1" spans="1:85" s="38" customFormat="1" ht="68.25" customHeight="1" x14ac:dyDescent="0.2">
      <c r="A1" s="37"/>
      <c r="B1" s="38" t="s">
        <v>49</v>
      </c>
      <c r="C1" s="38" t="s">
        <v>50</v>
      </c>
      <c r="D1" s="38" t="s">
        <v>51</v>
      </c>
      <c r="E1" s="38" t="s">
        <v>52</v>
      </c>
      <c r="F1" s="38" t="s">
        <v>53</v>
      </c>
      <c r="G1" s="38" t="s">
        <v>54</v>
      </c>
      <c r="H1" s="38" t="s">
        <v>55</v>
      </c>
      <c r="I1" s="38" t="s">
        <v>56</v>
      </c>
      <c r="J1" s="38" t="s">
        <v>57</v>
      </c>
      <c r="K1" s="38" t="s">
        <v>58</v>
      </c>
      <c r="L1" s="38" t="s">
        <v>59</v>
      </c>
      <c r="M1" s="38" t="s">
        <v>60</v>
      </c>
      <c r="N1" s="38" t="s">
        <v>61</v>
      </c>
      <c r="O1" s="38" t="s">
        <v>62</v>
      </c>
      <c r="P1" s="38" t="s">
        <v>63</v>
      </c>
      <c r="Q1" s="38" t="s">
        <v>64</v>
      </c>
      <c r="R1" s="38" t="s">
        <v>65</v>
      </c>
      <c r="S1" s="38" t="s">
        <v>66</v>
      </c>
      <c r="T1" s="38" t="s">
        <v>48</v>
      </c>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row>
    <row r="2" spans="1:85" s="38" customFormat="1" x14ac:dyDescent="0.25">
      <c r="A2" s="37"/>
      <c r="Y2" s="17"/>
      <c r="Z2" s="17"/>
      <c r="AA2" s="17"/>
      <c r="AB2" s="17"/>
      <c r="AC2" s="472" t="s">
        <v>68</v>
      </c>
      <c r="AD2" s="473"/>
      <c r="AE2" s="474"/>
      <c r="AF2" s="475"/>
      <c r="AG2" s="472" t="s">
        <v>69</v>
      </c>
      <c r="AH2" s="473"/>
      <c r="AI2" s="474"/>
      <c r="AJ2" s="475"/>
      <c r="AK2" s="472" t="s">
        <v>136</v>
      </c>
      <c r="AL2" s="473"/>
      <c r="AM2" s="474"/>
      <c r="AN2" s="475"/>
      <c r="AO2" s="472" t="s">
        <v>137</v>
      </c>
      <c r="AP2" s="473"/>
      <c r="AQ2" s="474"/>
      <c r="AR2" s="475"/>
      <c r="AS2" s="472" t="s">
        <v>187</v>
      </c>
      <c r="AT2" s="473"/>
      <c r="AU2" s="474"/>
      <c r="AV2" s="475"/>
      <c r="AW2" s="472" t="s">
        <v>186</v>
      </c>
      <c r="AX2" s="473"/>
      <c r="AY2" s="474"/>
      <c r="AZ2" s="475"/>
      <c r="BA2" s="472" t="s">
        <v>138</v>
      </c>
      <c r="BB2" s="473"/>
      <c r="BC2" s="474"/>
      <c r="BD2" s="475"/>
      <c r="BE2" s="472" t="s">
        <v>139</v>
      </c>
      <c r="BF2" s="473"/>
      <c r="BG2" s="474"/>
      <c r="BH2" s="475"/>
      <c r="BI2" s="39"/>
      <c r="BJ2" s="39"/>
      <c r="BK2" s="39"/>
      <c r="BL2" s="39"/>
      <c r="BM2" s="39"/>
      <c r="BN2" s="39"/>
      <c r="BO2" s="39"/>
      <c r="BP2" s="39"/>
      <c r="BQ2" s="39"/>
      <c r="BR2" s="39"/>
      <c r="BS2" s="39"/>
      <c r="BT2" s="39"/>
      <c r="BU2" s="39"/>
      <c r="BV2" s="39"/>
      <c r="BW2" s="39"/>
      <c r="BX2" s="39"/>
      <c r="BY2" s="39"/>
      <c r="BZ2" s="39"/>
      <c r="CA2" s="39"/>
      <c r="CB2" s="39"/>
      <c r="CC2" s="39"/>
      <c r="CD2" s="39"/>
      <c r="CE2" s="39"/>
      <c r="CF2" s="39"/>
      <c r="CG2" s="39"/>
    </row>
    <row r="3" spans="1:85" s="38" customFormat="1" ht="14.25" x14ac:dyDescent="0.2">
      <c r="A3" s="37"/>
      <c r="Y3" s="17"/>
      <c r="Z3" s="17"/>
      <c r="AA3" s="17"/>
      <c r="AB3" s="17"/>
      <c r="AC3" s="21" t="s">
        <v>71</v>
      </c>
      <c r="AD3" s="21" t="s">
        <v>72</v>
      </c>
      <c r="AE3" s="21" t="s">
        <v>191</v>
      </c>
      <c r="AF3" s="21" t="s">
        <v>185</v>
      </c>
      <c r="AG3" s="21" t="s">
        <v>71</v>
      </c>
      <c r="AH3" s="21" t="s">
        <v>72</v>
      </c>
      <c r="AI3" s="21" t="s">
        <v>191</v>
      </c>
      <c r="AJ3" s="21" t="s">
        <v>185</v>
      </c>
      <c r="AK3" s="21" t="s">
        <v>71</v>
      </c>
      <c r="AL3" s="21" t="s">
        <v>72</v>
      </c>
      <c r="AM3" s="21" t="s">
        <v>191</v>
      </c>
      <c r="AN3" s="21" t="s">
        <v>185</v>
      </c>
      <c r="AO3" s="21" t="s">
        <v>71</v>
      </c>
      <c r="AP3" s="21" t="s">
        <v>72</v>
      </c>
      <c r="AQ3" s="21" t="s">
        <v>191</v>
      </c>
      <c r="AR3" s="21" t="s">
        <v>185</v>
      </c>
      <c r="AS3" s="21" t="s">
        <v>71</v>
      </c>
      <c r="AT3" s="21" t="s">
        <v>72</v>
      </c>
      <c r="AU3" s="21" t="s">
        <v>191</v>
      </c>
      <c r="AV3" s="21" t="s">
        <v>185</v>
      </c>
      <c r="AW3" s="21" t="s">
        <v>71</v>
      </c>
      <c r="AX3" s="21" t="s">
        <v>72</v>
      </c>
      <c r="AY3" s="21" t="s">
        <v>191</v>
      </c>
      <c r="AZ3" s="21" t="s">
        <v>185</v>
      </c>
      <c r="BA3" s="21" t="s">
        <v>71</v>
      </c>
      <c r="BB3" s="21" t="s">
        <v>72</v>
      </c>
      <c r="BC3" s="21" t="s">
        <v>191</v>
      </c>
      <c r="BD3" s="21" t="s">
        <v>185</v>
      </c>
      <c r="BE3" s="21" t="s">
        <v>71</v>
      </c>
      <c r="BF3" s="21" t="s">
        <v>72</v>
      </c>
      <c r="BG3" s="21" t="s">
        <v>191</v>
      </c>
      <c r="BH3" s="21" t="s">
        <v>185</v>
      </c>
      <c r="BI3" s="39"/>
      <c r="BJ3" s="39"/>
      <c r="BK3" s="39"/>
      <c r="BL3" s="39"/>
      <c r="BM3" s="39"/>
      <c r="BN3" s="39"/>
      <c r="BO3" s="39"/>
      <c r="BP3" s="39"/>
      <c r="BQ3" s="39"/>
      <c r="BR3" s="39"/>
      <c r="BS3" s="39"/>
      <c r="BT3" s="39"/>
      <c r="BU3" s="39"/>
      <c r="BV3" s="39"/>
      <c r="BW3" s="39"/>
      <c r="BX3" s="39"/>
      <c r="BY3" s="39"/>
      <c r="BZ3" s="39"/>
      <c r="CA3" s="39"/>
      <c r="CB3" s="39"/>
      <c r="CC3" s="39"/>
      <c r="CD3" s="39"/>
      <c r="CE3" s="39"/>
      <c r="CF3" s="39"/>
      <c r="CG3" s="39"/>
    </row>
    <row r="4" spans="1:85" s="38" customFormat="1" ht="14.25" x14ac:dyDescent="0.2">
      <c r="A4" s="37"/>
      <c r="Y4" s="17"/>
      <c r="Z4" s="17"/>
      <c r="AA4" s="17"/>
      <c r="AB4" s="22" t="s">
        <v>37</v>
      </c>
      <c r="AC4" s="23">
        <f t="shared" ref="AC4:AF7" si="0">Y36</f>
        <v>411.29999999999995</v>
      </c>
      <c r="AD4" s="23">
        <f t="shared" si="0"/>
        <v>6.4000000000001789</v>
      </c>
      <c r="AE4" s="23">
        <f t="shared" si="0"/>
        <v>-3.649999999999999</v>
      </c>
      <c r="AF4" s="23">
        <f t="shared" si="0"/>
        <v>-7.0200000000000005</v>
      </c>
      <c r="AG4" s="23">
        <f t="shared" ref="AG4:AJ7" si="1">Y63</f>
        <v>411.76816729596288</v>
      </c>
      <c r="AH4" s="23">
        <f t="shared" si="1"/>
        <v>6.7478768515828857</v>
      </c>
      <c r="AI4" s="23">
        <f t="shared" si="1"/>
        <v>-4.0900784199825893</v>
      </c>
      <c r="AJ4" s="23">
        <f t="shared" si="1"/>
        <v>-7.2909991286667815</v>
      </c>
      <c r="AK4" s="23">
        <f t="shared" ref="AK4:AN7" si="2">Y90</f>
        <v>52.983386581469659</v>
      </c>
      <c r="AL4" s="23">
        <f t="shared" si="2"/>
        <v>0.94057507987220135</v>
      </c>
      <c r="AM4" s="23">
        <f t="shared" si="2"/>
        <v>-0.49968051118209994</v>
      </c>
      <c r="AN4" s="23">
        <f t="shared" si="2"/>
        <v>-0.84651757188496912</v>
      </c>
      <c r="AO4" s="23">
        <f t="shared" ref="AO4:AR7" si="3">Y117</f>
        <v>268.62516216477877</v>
      </c>
      <c r="AP4" s="23">
        <f t="shared" si="3"/>
        <v>2.1083028366734275</v>
      </c>
      <c r="AQ4" s="23">
        <f t="shared" si="3"/>
        <v>-1.4131503533740355</v>
      </c>
      <c r="AR4" s="23">
        <f t="shared" si="3"/>
        <v>-2.5978468389969791</v>
      </c>
      <c r="AS4" s="23">
        <f t="shared" ref="AS4:AV7" si="4">Y144</f>
        <v>24.814783618936989</v>
      </c>
      <c r="AT4" s="23">
        <f t="shared" si="4"/>
        <v>1.0681150159744384</v>
      </c>
      <c r="AU4" s="23">
        <f t="shared" si="4"/>
        <v>-0.66583793203600172</v>
      </c>
      <c r="AV4" s="23">
        <f t="shared" si="4"/>
        <v>-1.1744641301190588</v>
      </c>
      <c r="AW4" s="23">
        <f t="shared" ref="AW4:AZ7" si="5">Y171</f>
        <v>28.839916739277754</v>
      </c>
      <c r="AX4" s="23">
        <f t="shared" si="5"/>
        <v>0.89534320844224968</v>
      </c>
      <c r="AY4" s="23">
        <f t="shared" si="5"/>
        <v>-0.5679833478555496</v>
      </c>
      <c r="AZ4" s="23">
        <f t="shared" si="5"/>
        <v>-1.0590231387355811</v>
      </c>
      <c r="BA4" s="23">
        <f t="shared" ref="BA4:BD7" si="6">Y198</f>
        <v>31.765592022461039</v>
      </c>
      <c r="BB4" s="23">
        <f t="shared" si="6"/>
        <v>1.1871817213670064</v>
      </c>
      <c r="BC4" s="23">
        <f t="shared" si="6"/>
        <v>-0.63069028947622907</v>
      </c>
      <c r="BD4" s="23">
        <f t="shared" si="6"/>
        <v>-1.0202342917997842</v>
      </c>
      <c r="BE4" s="23">
        <f t="shared" ref="BE4:BH7" si="7">Y225</f>
        <v>4.7393261690386215</v>
      </c>
      <c r="BF4" s="23">
        <f t="shared" si="7"/>
        <v>0.54835898925356308</v>
      </c>
      <c r="BG4" s="23">
        <f t="shared" si="7"/>
        <v>-0.31273598605867392</v>
      </c>
      <c r="BH4" s="23">
        <f t="shared" si="7"/>
        <v>-0.5929131571304096</v>
      </c>
      <c r="BI4" s="39"/>
      <c r="BJ4" s="39"/>
      <c r="BK4" s="39"/>
      <c r="BL4" s="39"/>
      <c r="BM4" s="39"/>
      <c r="BN4" s="39"/>
      <c r="BO4" s="39"/>
      <c r="BP4" s="39"/>
      <c r="BQ4" s="39"/>
      <c r="BR4" s="39"/>
      <c r="BS4" s="39"/>
      <c r="BT4" s="39"/>
      <c r="BU4" s="39"/>
      <c r="BV4" s="39"/>
      <c r="BW4" s="39"/>
      <c r="BX4" s="39"/>
      <c r="BY4" s="39"/>
      <c r="BZ4" s="39"/>
      <c r="CA4" s="39"/>
      <c r="CB4" s="39"/>
      <c r="CC4" s="39"/>
      <c r="CD4" s="39"/>
      <c r="CE4" s="39"/>
      <c r="CF4" s="39"/>
      <c r="CG4" s="39"/>
    </row>
    <row r="5" spans="1:85" s="38" customFormat="1" ht="14.25" x14ac:dyDescent="0.2">
      <c r="A5" s="37"/>
      <c r="Y5" s="17"/>
      <c r="Z5" s="17"/>
      <c r="AA5" s="17"/>
      <c r="AB5" s="22" t="s">
        <v>75</v>
      </c>
      <c r="AC5" s="23">
        <f t="shared" si="0"/>
        <v>21.240000000000002</v>
      </c>
      <c r="AD5" s="23">
        <f t="shared" si="0"/>
        <v>7.3200000000002179</v>
      </c>
      <c r="AE5" s="23">
        <f t="shared" si="0"/>
        <v>-4.09</v>
      </c>
      <c r="AF5" s="23">
        <f t="shared" si="0"/>
        <v>-5.8900000000000006</v>
      </c>
      <c r="AG5" s="23">
        <f t="shared" si="1"/>
        <v>21.615607512827996</v>
      </c>
      <c r="AH5" s="23">
        <f t="shared" si="1"/>
        <v>7.2704095265756301</v>
      </c>
      <c r="AI5" s="23">
        <f t="shared" si="1"/>
        <v>-3.7426459483009138</v>
      </c>
      <c r="AJ5" s="23">
        <f t="shared" si="1"/>
        <v>-5.7145183464032669</v>
      </c>
      <c r="AK5" s="23">
        <f t="shared" si="2"/>
        <v>1.8811501597444136</v>
      </c>
      <c r="AL5" s="23">
        <f t="shared" si="2"/>
        <v>0.70984025559105268</v>
      </c>
      <c r="AM5" s="23">
        <f t="shared" si="2"/>
        <v>-0.4585303514376915</v>
      </c>
      <c r="AN5" s="23">
        <f t="shared" si="2"/>
        <v>-0.80830670926516179</v>
      </c>
      <c r="AO5" s="23">
        <f t="shared" si="3"/>
        <v>8.8150556685061705</v>
      </c>
      <c r="AP5" s="23">
        <f t="shared" si="3"/>
        <v>2.904627747119739</v>
      </c>
      <c r="AQ5" s="23">
        <f t="shared" si="3"/>
        <v>-1.3609323264595197</v>
      </c>
      <c r="AR5" s="23">
        <f t="shared" si="3"/>
        <v>-1.8896398489689048</v>
      </c>
      <c r="AS5" s="23">
        <f t="shared" si="4"/>
        <v>4.4597269822829091</v>
      </c>
      <c r="AT5" s="23">
        <f t="shared" si="4"/>
        <v>1.2253267499273852</v>
      </c>
      <c r="AU5" s="23">
        <f t="shared" si="4"/>
        <v>-0.5525530060993219</v>
      </c>
      <c r="AV5" s="23">
        <f t="shared" si="4"/>
        <v>-0.79646238745278652</v>
      </c>
      <c r="AW5" s="23">
        <f t="shared" si="5"/>
        <v>3.5394036208732675</v>
      </c>
      <c r="AX5" s="23">
        <f t="shared" si="5"/>
        <v>1.1877287249491726</v>
      </c>
      <c r="AY5" s="23">
        <f t="shared" si="5"/>
        <v>-0.57357924290831086</v>
      </c>
      <c r="AZ5" s="23">
        <f t="shared" si="5"/>
        <v>-0.85617194307288846</v>
      </c>
      <c r="BA5" s="23">
        <f t="shared" si="6"/>
        <v>1.1278226352986733</v>
      </c>
      <c r="BB5" s="23">
        <f t="shared" si="6"/>
        <v>0.62512537515731315</v>
      </c>
      <c r="BC5" s="23">
        <f t="shared" si="6"/>
        <v>-0.45261303127117575</v>
      </c>
      <c r="BD5" s="23">
        <f t="shared" si="6"/>
        <v>-0.86441669087036188</v>
      </c>
      <c r="BE5" s="23">
        <f t="shared" si="7"/>
        <v>1.7924484461225607</v>
      </c>
      <c r="BF5" s="23">
        <f t="shared" si="7"/>
        <v>0.61776067383096678</v>
      </c>
      <c r="BG5" s="23">
        <f t="shared" si="7"/>
        <v>-0.34443799012489423</v>
      </c>
      <c r="BH5" s="23">
        <f t="shared" si="7"/>
        <v>-0.49952076677316309</v>
      </c>
      <c r="BI5" s="39"/>
      <c r="BJ5" s="39"/>
      <c r="BK5" s="39"/>
      <c r="BL5" s="39"/>
      <c r="BM5" s="39"/>
      <c r="BN5" s="39"/>
      <c r="BO5" s="39"/>
      <c r="BP5" s="39"/>
      <c r="BQ5" s="39"/>
      <c r="BR5" s="39"/>
      <c r="BS5" s="39"/>
      <c r="BT5" s="39"/>
      <c r="BU5" s="39"/>
      <c r="BV5" s="39"/>
      <c r="BW5" s="39"/>
      <c r="BX5" s="39"/>
      <c r="BY5" s="39"/>
      <c r="BZ5" s="39"/>
      <c r="CA5" s="39"/>
      <c r="CB5" s="39"/>
      <c r="CC5" s="39"/>
      <c r="CD5" s="39"/>
      <c r="CE5" s="39"/>
      <c r="CF5" s="39"/>
      <c r="CG5" s="39"/>
    </row>
    <row r="6" spans="1:85" s="38" customFormat="1" ht="14.25" x14ac:dyDescent="0.2">
      <c r="A6" s="37"/>
      <c r="Y6" s="17"/>
      <c r="Z6" s="17"/>
      <c r="AA6" s="17"/>
      <c r="AB6" s="22" t="s">
        <v>76</v>
      </c>
      <c r="AC6" s="23">
        <f t="shared" si="0"/>
        <v>71.328000000000031</v>
      </c>
      <c r="AD6" s="23">
        <f t="shared" si="0"/>
        <v>21.864000000000619</v>
      </c>
      <c r="AE6" s="23">
        <f t="shared" si="0"/>
        <v>-11.278000000000002</v>
      </c>
      <c r="AF6" s="23">
        <f t="shared" si="0"/>
        <v>-18</v>
      </c>
      <c r="AG6" s="23">
        <f t="shared" si="1"/>
        <v>69.989292283861033</v>
      </c>
      <c r="AH6" s="23">
        <f t="shared" si="1"/>
        <v>21.474533255881383</v>
      </c>
      <c r="AI6" s="23">
        <f t="shared" si="1"/>
        <v>-11.145373801916991</v>
      </c>
      <c r="AJ6" s="23">
        <f t="shared" si="1"/>
        <v>-17.847101752347587</v>
      </c>
      <c r="AK6" s="23">
        <f t="shared" si="2"/>
        <v>11.723092651757206</v>
      </c>
      <c r="AL6" s="23">
        <f t="shared" si="2"/>
        <v>3.5791821086261848</v>
      </c>
      <c r="AM6" s="23">
        <f t="shared" si="2"/>
        <v>-1.8367667731629111</v>
      </c>
      <c r="AN6" s="23">
        <f t="shared" si="2"/>
        <v>-2.8878594249200784</v>
      </c>
      <c r="AO6" s="23">
        <f t="shared" si="3"/>
        <v>25.249374189176169</v>
      </c>
      <c r="AP6" s="23">
        <f t="shared" si="3"/>
        <v>7.7282679833478012</v>
      </c>
      <c r="AQ6" s="23">
        <f t="shared" si="3"/>
        <v>-3.9281010746443137</v>
      </c>
      <c r="AR6" s="23">
        <f t="shared" si="3"/>
        <v>-6.354281150159693</v>
      </c>
      <c r="AS6" s="23">
        <f t="shared" si="4"/>
        <v>3.5199244844612387</v>
      </c>
      <c r="AT6" s="23">
        <f t="shared" si="4"/>
        <v>1.1457961080453065</v>
      </c>
      <c r="AU6" s="23">
        <f t="shared" si="4"/>
        <v>-0.68248388033690199</v>
      </c>
      <c r="AV6" s="23">
        <f t="shared" si="4"/>
        <v>-1.1666035434214106</v>
      </c>
      <c r="AW6" s="23">
        <f t="shared" si="5"/>
        <v>8.8465504889147031</v>
      </c>
      <c r="AX6" s="23">
        <f t="shared" si="5"/>
        <v>2.7481440604124328</v>
      </c>
      <c r="AY6" s="23">
        <f t="shared" si="5"/>
        <v>-1.4510155871817112</v>
      </c>
      <c r="AZ6" s="23">
        <f t="shared" si="5"/>
        <v>-2.3167005518442854</v>
      </c>
      <c r="BA6" s="23">
        <f t="shared" si="6"/>
        <v>13.852926711201473</v>
      </c>
      <c r="BB6" s="23">
        <f t="shared" si="6"/>
        <v>4.1929774421530936</v>
      </c>
      <c r="BC6" s="23">
        <f t="shared" si="6"/>
        <v>-2.1795914415722613</v>
      </c>
      <c r="BD6" s="23">
        <f t="shared" si="6"/>
        <v>-3.4495048891470512</v>
      </c>
      <c r="BE6" s="23">
        <f t="shared" si="7"/>
        <v>6.7974237583502504</v>
      </c>
      <c r="BF6" s="23">
        <f t="shared" si="7"/>
        <v>2.0801655532965651</v>
      </c>
      <c r="BG6" s="23">
        <f t="shared" si="7"/>
        <v>-1.0674150450188906</v>
      </c>
      <c r="BH6" s="23">
        <f t="shared" si="7"/>
        <v>-1.6721521928550693</v>
      </c>
      <c r="BI6" s="39"/>
      <c r="BJ6" s="39"/>
      <c r="BK6" s="39"/>
      <c r="BL6" s="39"/>
      <c r="BM6" s="39"/>
      <c r="BN6" s="39"/>
      <c r="BO6" s="39"/>
      <c r="BP6" s="39"/>
      <c r="BQ6" s="39"/>
      <c r="BR6" s="39"/>
      <c r="BS6" s="39"/>
      <c r="BT6" s="39"/>
      <c r="BU6" s="39"/>
      <c r="BV6" s="39"/>
      <c r="BW6" s="39"/>
      <c r="BX6" s="39"/>
      <c r="BY6" s="39"/>
      <c r="BZ6" s="39"/>
      <c r="CA6" s="39"/>
      <c r="CB6" s="39"/>
      <c r="CC6" s="39"/>
      <c r="CD6" s="39"/>
      <c r="CE6" s="39"/>
      <c r="CF6" s="39"/>
      <c r="CG6" s="39"/>
    </row>
    <row r="7" spans="1:85" s="38" customFormat="1" ht="14.25" x14ac:dyDescent="0.2">
      <c r="A7" s="37"/>
      <c r="Y7" s="17"/>
      <c r="Z7" s="17"/>
      <c r="AA7" s="17"/>
      <c r="AB7" s="22" t="s">
        <v>40</v>
      </c>
      <c r="AC7" s="23">
        <f t="shared" si="0"/>
        <v>90.131999999999991</v>
      </c>
      <c r="AD7" s="23">
        <f t="shared" si="0"/>
        <v>28.416000000000803</v>
      </c>
      <c r="AE7" s="23">
        <f t="shared" si="0"/>
        <v>-14.981999999999999</v>
      </c>
      <c r="AF7" s="23">
        <f t="shared" si="0"/>
        <v>-24.09</v>
      </c>
      <c r="AG7" s="23">
        <f t="shared" si="1"/>
        <v>90.626932907348348</v>
      </c>
      <c r="AH7" s="23">
        <f t="shared" si="1"/>
        <v>28.507180365959762</v>
      </c>
      <c r="AI7" s="23">
        <f t="shared" si="1"/>
        <v>-15.021901829799617</v>
      </c>
      <c r="AJ7" s="23">
        <f t="shared" si="1"/>
        <v>-24.147380772581794</v>
      </c>
      <c r="AK7" s="23">
        <f t="shared" si="2"/>
        <v>13.246236421725262</v>
      </c>
      <c r="AL7" s="23">
        <f t="shared" si="2"/>
        <v>4.1761533546325724</v>
      </c>
      <c r="AM7" s="23">
        <f t="shared" si="2"/>
        <v>-2.2018274760383014</v>
      </c>
      <c r="AN7" s="23">
        <f t="shared" si="2"/>
        <v>-3.5403833865814085</v>
      </c>
      <c r="AO7" s="23">
        <f t="shared" si="3"/>
        <v>25.562029625326812</v>
      </c>
      <c r="AP7" s="23">
        <f t="shared" si="3"/>
        <v>8.1460121986638985</v>
      </c>
      <c r="AQ7" s="23">
        <f t="shared" si="3"/>
        <v>-4.3941469648563505</v>
      </c>
      <c r="AR7" s="23">
        <f t="shared" si="3"/>
        <v>-7.1081789137379587</v>
      </c>
      <c r="AS7" s="23">
        <f t="shared" si="4"/>
        <v>12.671728144060463</v>
      </c>
      <c r="AT7" s="23">
        <f t="shared" si="4"/>
        <v>3.9589613708974611</v>
      </c>
      <c r="AU7" s="23">
        <f t="shared" si="4"/>
        <v>-2.029418530351399</v>
      </c>
      <c r="AV7" s="23">
        <f t="shared" si="4"/>
        <v>-3.2202974150449539</v>
      </c>
      <c r="AW7" s="23">
        <f t="shared" si="5"/>
        <v>13.173296543711871</v>
      </c>
      <c r="AX7" s="23">
        <f t="shared" si="5"/>
        <v>4.1222160906186476</v>
      </c>
      <c r="AY7" s="23">
        <f t="shared" si="5"/>
        <v>-2.1639326169038471</v>
      </c>
      <c r="AZ7" s="23">
        <f t="shared" si="5"/>
        <v>-3.4624600638977086</v>
      </c>
      <c r="BA7" s="23">
        <f t="shared" si="6"/>
        <v>18.909578855649144</v>
      </c>
      <c r="BB7" s="23">
        <f t="shared" si="6"/>
        <v>5.8665326749926434</v>
      </c>
      <c r="BC7" s="23">
        <f t="shared" si="6"/>
        <v>-3.044008132442622</v>
      </c>
      <c r="BD7" s="23">
        <f t="shared" si="6"/>
        <v>-4.8681870461806422</v>
      </c>
      <c r="BE7" s="23">
        <f t="shared" si="7"/>
        <v>7.0640633168747913</v>
      </c>
      <c r="BF7" s="23">
        <f t="shared" si="7"/>
        <v>2.2373046761545381</v>
      </c>
      <c r="BG7" s="23">
        <f t="shared" si="7"/>
        <v>-1.1885681092071001</v>
      </c>
      <c r="BH7" s="23">
        <f t="shared" si="7"/>
        <v>-1.9478739471391231</v>
      </c>
      <c r="BI7" s="39"/>
      <c r="BJ7" s="39"/>
      <c r="BK7" s="39"/>
      <c r="BL7" s="39"/>
      <c r="BM7" s="39"/>
      <c r="BN7" s="39"/>
      <c r="BO7" s="39"/>
      <c r="BP7" s="39"/>
      <c r="BQ7" s="39"/>
      <c r="BR7" s="39"/>
      <c r="BS7" s="39"/>
      <c r="BT7" s="39"/>
      <c r="BU7" s="39"/>
      <c r="BV7" s="39"/>
      <c r="BW7" s="39"/>
      <c r="BX7" s="39"/>
      <c r="BY7" s="39"/>
      <c r="BZ7" s="39"/>
      <c r="CA7" s="39"/>
      <c r="CB7" s="39"/>
      <c r="CC7" s="39"/>
      <c r="CD7" s="39"/>
      <c r="CE7" s="39"/>
      <c r="CF7" s="39"/>
      <c r="CG7" s="39"/>
    </row>
    <row r="8" spans="1:85" s="38" customFormat="1" ht="14.25" x14ac:dyDescent="0.2">
      <c r="A8" s="37"/>
      <c r="Y8" s="17"/>
      <c r="Z8" s="17"/>
      <c r="AA8" s="17"/>
      <c r="AB8" s="25" t="s">
        <v>79</v>
      </c>
      <c r="AC8" s="21" t="s">
        <v>71</v>
      </c>
      <c r="AD8" s="21" t="s">
        <v>72</v>
      </c>
      <c r="AE8" s="21" t="s">
        <v>191</v>
      </c>
      <c r="AF8" s="21" t="s">
        <v>185</v>
      </c>
      <c r="AG8" s="21" t="s">
        <v>71</v>
      </c>
      <c r="AH8" s="21" t="s">
        <v>72</v>
      </c>
      <c r="AI8" s="21" t="s">
        <v>191</v>
      </c>
      <c r="AJ8" s="21" t="s">
        <v>185</v>
      </c>
      <c r="AK8" s="21" t="s">
        <v>71</v>
      </c>
      <c r="AL8" s="21" t="s">
        <v>72</v>
      </c>
      <c r="AM8" s="21" t="s">
        <v>191</v>
      </c>
      <c r="AN8" s="21" t="s">
        <v>185</v>
      </c>
      <c r="AO8" s="21" t="s">
        <v>71</v>
      </c>
      <c r="AP8" s="21" t="s">
        <v>72</v>
      </c>
      <c r="AQ8" s="21" t="s">
        <v>191</v>
      </c>
      <c r="AR8" s="21" t="s">
        <v>185</v>
      </c>
      <c r="AS8" s="21" t="s">
        <v>71</v>
      </c>
      <c r="AT8" s="21" t="s">
        <v>72</v>
      </c>
      <c r="AU8" s="21" t="s">
        <v>191</v>
      </c>
      <c r="AV8" s="21" t="s">
        <v>185</v>
      </c>
      <c r="AW8" s="21" t="s">
        <v>71</v>
      </c>
      <c r="AX8" s="21" t="s">
        <v>72</v>
      </c>
      <c r="AY8" s="21" t="s">
        <v>191</v>
      </c>
      <c r="AZ8" s="21" t="s">
        <v>185</v>
      </c>
      <c r="BA8" s="21" t="s">
        <v>71</v>
      </c>
      <c r="BB8" s="21" t="s">
        <v>72</v>
      </c>
      <c r="BC8" s="21" t="s">
        <v>191</v>
      </c>
      <c r="BD8" s="21" t="s">
        <v>185</v>
      </c>
      <c r="BE8" s="21" t="s">
        <v>71</v>
      </c>
      <c r="BF8" s="21" t="s">
        <v>72</v>
      </c>
      <c r="BG8" s="21" t="s">
        <v>191</v>
      </c>
      <c r="BH8" s="21" t="s">
        <v>185</v>
      </c>
      <c r="BI8" s="39"/>
      <c r="BJ8" s="39"/>
      <c r="BK8" s="39"/>
      <c r="BL8" s="39"/>
      <c r="BM8" s="39"/>
      <c r="BN8" s="39"/>
      <c r="BO8" s="39"/>
      <c r="BP8" s="39"/>
      <c r="BQ8" s="39"/>
      <c r="BR8" s="39"/>
      <c r="BS8" s="39"/>
      <c r="BT8" s="39"/>
      <c r="BU8" s="39"/>
      <c r="BV8" s="39"/>
      <c r="BW8" s="39"/>
      <c r="BX8" s="39"/>
      <c r="BY8" s="39"/>
      <c r="BZ8" s="39"/>
      <c r="CA8" s="39"/>
      <c r="CB8" s="39"/>
      <c r="CC8" s="39"/>
      <c r="CD8" s="39"/>
      <c r="CE8" s="39"/>
      <c r="CF8" s="39"/>
      <c r="CG8" s="39"/>
    </row>
    <row r="9" spans="1:85" s="38" customFormat="1" ht="14.25" x14ac:dyDescent="0.2">
      <c r="A9" s="37"/>
      <c r="Y9" s="17"/>
      <c r="Z9" s="17"/>
      <c r="AA9" s="17"/>
      <c r="AB9" s="22" t="s">
        <v>37</v>
      </c>
      <c r="AC9" s="23">
        <f>AC4/5</f>
        <v>82.259999999999991</v>
      </c>
      <c r="AD9" s="23">
        <f t="shared" ref="AD9:BH12" si="8">AD4/5</f>
        <v>1.2800000000000358</v>
      </c>
      <c r="AE9" s="23">
        <f t="shared" si="8"/>
        <v>-0.72999999999999976</v>
      </c>
      <c r="AF9" s="23">
        <f t="shared" si="8"/>
        <v>-1.4040000000000001</v>
      </c>
      <c r="AG9" s="23">
        <f t="shared" si="8"/>
        <v>82.353633459192579</v>
      </c>
      <c r="AH9" s="23">
        <f t="shared" si="8"/>
        <v>1.3495753703165771</v>
      </c>
      <c r="AI9" s="23">
        <f t="shared" si="8"/>
        <v>-0.81801568399651781</v>
      </c>
      <c r="AJ9" s="23">
        <f t="shared" si="8"/>
        <v>-1.4581998257333564</v>
      </c>
      <c r="AK9" s="23">
        <f t="shared" si="8"/>
        <v>10.596677316293931</v>
      </c>
      <c r="AL9" s="23">
        <f t="shared" si="8"/>
        <v>0.18811501597444028</v>
      </c>
      <c r="AM9" s="23">
        <f t="shared" si="8"/>
        <v>-9.9936102236419994E-2</v>
      </c>
      <c r="AN9" s="23">
        <f t="shared" si="8"/>
        <v>-0.16930351437699381</v>
      </c>
      <c r="AO9" s="23">
        <f t="shared" si="8"/>
        <v>53.725032432955757</v>
      </c>
      <c r="AP9" s="23">
        <f t="shared" si="8"/>
        <v>0.42166056733468549</v>
      </c>
      <c r="AQ9" s="23">
        <f t="shared" si="8"/>
        <v>-0.28263007067480711</v>
      </c>
      <c r="AR9" s="23">
        <f t="shared" si="8"/>
        <v>-0.51956936779939578</v>
      </c>
      <c r="AS9" s="23">
        <f t="shared" si="8"/>
        <v>4.9629567237873982</v>
      </c>
      <c r="AT9" s="23">
        <f t="shared" si="8"/>
        <v>0.21362300319488767</v>
      </c>
      <c r="AU9" s="23">
        <f t="shared" si="8"/>
        <v>-0.13316758640720033</v>
      </c>
      <c r="AV9" s="23">
        <f t="shared" si="8"/>
        <v>-0.23489282602381176</v>
      </c>
      <c r="AW9" s="23">
        <f t="shared" si="8"/>
        <v>5.7679833478555507</v>
      </c>
      <c r="AX9" s="23">
        <f t="shared" si="8"/>
        <v>0.17906864168844994</v>
      </c>
      <c r="AY9" s="23">
        <f t="shared" si="8"/>
        <v>-0.11359666957110992</v>
      </c>
      <c r="AZ9" s="23">
        <f t="shared" si="8"/>
        <v>-0.21180462774711623</v>
      </c>
      <c r="BA9" s="23">
        <f t="shared" si="8"/>
        <v>6.353118404492208</v>
      </c>
      <c r="BB9" s="23">
        <f t="shared" si="8"/>
        <v>0.23743634427340127</v>
      </c>
      <c r="BC9" s="23">
        <f t="shared" si="8"/>
        <v>-0.12613805789524582</v>
      </c>
      <c r="BD9" s="23">
        <f t="shared" si="8"/>
        <v>-0.20404685835995684</v>
      </c>
      <c r="BE9" s="23">
        <f t="shared" si="8"/>
        <v>0.94786523380772425</v>
      </c>
      <c r="BF9" s="23">
        <f t="shared" si="8"/>
        <v>0.10967179785071261</v>
      </c>
      <c r="BG9" s="23">
        <f t="shared" si="8"/>
        <v>-6.2547197211734781E-2</v>
      </c>
      <c r="BH9" s="23">
        <f t="shared" si="8"/>
        <v>-0.11858263142608191</v>
      </c>
      <c r="BI9" s="39"/>
      <c r="BJ9" s="39"/>
      <c r="BK9" s="39"/>
      <c r="BL9" s="39"/>
      <c r="BM9" s="39"/>
      <c r="BN9" s="39"/>
      <c r="BO9" s="39"/>
      <c r="BP9" s="39"/>
      <c r="BQ9" s="39"/>
      <c r="BR9" s="39"/>
      <c r="BS9" s="39"/>
      <c r="BT9" s="39"/>
      <c r="BU9" s="39"/>
      <c r="BV9" s="39"/>
      <c r="BW9" s="39"/>
      <c r="BX9" s="39"/>
      <c r="BY9" s="39"/>
      <c r="BZ9" s="39"/>
      <c r="CA9" s="39"/>
      <c r="CB9" s="39"/>
      <c r="CC9" s="39"/>
      <c r="CD9" s="39"/>
      <c r="CE9" s="39"/>
      <c r="CF9" s="39"/>
      <c r="CG9" s="39"/>
    </row>
    <row r="10" spans="1:85" s="38" customFormat="1" ht="14.25" x14ac:dyDescent="0.2">
      <c r="A10" s="37"/>
      <c r="Y10" s="17"/>
      <c r="Z10" s="17"/>
      <c r="AA10" s="17"/>
      <c r="AB10" s="22" t="s">
        <v>75</v>
      </c>
      <c r="AC10" s="23">
        <f t="shared" ref="AC10:AC12" si="9">AC5/5</f>
        <v>4.2480000000000002</v>
      </c>
      <c r="AD10" s="23">
        <f t="shared" si="8"/>
        <v>1.4640000000000435</v>
      </c>
      <c r="AE10" s="23">
        <f t="shared" si="8"/>
        <v>-0.81799999999999995</v>
      </c>
      <c r="AF10" s="23">
        <f t="shared" si="8"/>
        <v>-1.1780000000000002</v>
      </c>
      <c r="AG10" s="23">
        <f t="shared" si="8"/>
        <v>4.3231215025655994</v>
      </c>
      <c r="AH10" s="23">
        <f t="shared" si="8"/>
        <v>1.4540819053151259</v>
      </c>
      <c r="AI10" s="23">
        <f t="shared" si="8"/>
        <v>-0.74852918966018278</v>
      </c>
      <c r="AJ10" s="23">
        <f t="shared" si="8"/>
        <v>-1.1429036692806533</v>
      </c>
      <c r="AK10" s="23">
        <f t="shared" si="8"/>
        <v>0.37623003194888271</v>
      </c>
      <c r="AL10" s="23">
        <f t="shared" si="8"/>
        <v>0.14196805111821054</v>
      </c>
      <c r="AM10" s="23">
        <f t="shared" si="8"/>
        <v>-9.1706070287538299E-2</v>
      </c>
      <c r="AN10" s="23">
        <f t="shared" si="8"/>
        <v>-0.16166134185303235</v>
      </c>
      <c r="AO10" s="23">
        <f t="shared" si="8"/>
        <v>1.7630111337012342</v>
      </c>
      <c r="AP10" s="23">
        <f t="shared" si="8"/>
        <v>0.58092554942394781</v>
      </c>
      <c r="AQ10" s="23">
        <f t="shared" si="8"/>
        <v>-0.27218646529190393</v>
      </c>
      <c r="AR10" s="23">
        <f t="shared" si="8"/>
        <v>-0.37792796979378096</v>
      </c>
      <c r="AS10" s="23">
        <f t="shared" si="8"/>
        <v>0.89194539645658177</v>
      </c>
      <c r="AT10" s="23">
        <f t="shared" si="8"/>
        <v>0.24506534998547705</v>
      </c>
      <c r="AU10" s="23">
        <f t="shared" si="8"/>
        <v>-0.11051060121986438</v>
      </c>
      <c r="AV10" s="23">
        <f t="shared" si="8"/>
        <v>-0.1592924774905573</v>
      </c>
      <c r="AW10" s="23">
        <f t="shared" si="8"/>
        <v>0.70788072417465353</v>
      </c>
      <c r="AX10" s="23">
        <f t="shared" si="8"/>
        <v>0.23754574498983452</v>
      </c>
      <c r="AY10" s="23">
        <f t="shared" si="8"/>
        <v>-0.11471584858166217</v>
      </c>
      <c r="AZ10" s="23">
        <f t="shared" si="8"/>
        <v>-0.17123438861457768</v>
      </c>
      <c r="BA10" s="23">
        <f t="shared" si="8"/>
        <v>0.22556452705973468</v>
      </c>
      <c r="BB10" s="23">
        <f t="shared" si="8"/>
        <v>0.12502507503146262</v>
      </c>
      <c r="BC10" s="23">
        <f t="shared" si="8"/>
        <v>-9.0522606254235152E-2</v>
      </c>
      <c r="BD10" s="23">
        <f t="shared" si="8"/>
        <v>-0.17288333817407237</v>
      </c>
      <c r="BE10" s="23">
        <f t="shared" si="8"/>
        <v>0.35848968922451213</v>
      </c>
      <c r="BF10" s="23">
        <f t="shared" si="8"/>
        <v>0.12355213476619335</v>
      </c>
      <c r="BG10" s="23">
        <f t="shared" si="8"/>
        <v>-6.8887598024978847E-2</v>
      </c>
      <c r="BH10" s="23">
        <f t="shared" si="8"/>
        <v>-9.9904153354632624E-2</v>
      </c>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row>
    <row r="11" spans="1:85" s="38" customFormat="1" ht="14.25" x14ac:dyDescent="0.2">
      <c r="A11" s="37"/>
      <c r="Y11" s="17"/>
      <c r="Z11" s="17"/>
      <c r="AA11" s="17"/>
      <c r="AB11" s="22" t="s">
        <v>76</v>
      </c>
      <c r="AC11" s="23">
        <f t="shared" si="9"/>
        <v>14.265600000000006</v>
      </c>
      <c r="AD11" s="23">
        <f t="shared" si="8"/>
        <v>4.3728000000001241</v>
      </c>
      <c r="AE11" s="23">
        <f t="shared" si="8"/>
        <v>-2.2556000000000003</v>
      </c>
      <c r="AF11" s="23">
        <f t="shared" si="8"/>
        <v>-3.6</v>
      </c>
      <c r="AG11" s="23">
        <f t="shared" si="8"/>
        <v>13.997858456772207</v>
      </c>
      <c r="AH11" s="23">
        <f t="shared" si="8"/>
        <v>4.2949066511762766</v>
      </c>
      <c r="AI11" s="23">
        <f t="shared" si="8"/>
        <v>-2.2290747603833982</v>
      </c>
      <c r="AJ11" s="23">
        <f t="shared" si="8"/>
        <v>-3.5694203504695174</v>
      </c>
      <c r="AK11" s="23">
        <f t="shared" si="8"/>
        <v>2.3446185303514411</v>
      </c>
      <c r="AL11" s="23">
        <f t="shared" si="8"/>
        <v>0.71583642172523698</v>
      </c>
      <c r="AM11" s="23">
        <f t="shared" si="8"/>
        <v>-0.36735335463258223</v>
      </c>
      <c r="AN11" s="23">
        <f t="shared" si="8"/>
        <v>-0.57757188498401568</v>
      </c>
      <c r="AO11" s="23">
        <f t="shared" si="8"/>
        <v>5.0498748378352341</v>
      </c>
      <c r="AP11" s="23">
        <f t="shared" si="8"/>
        <v>1.5456535966695601</v>
      </c>
      <c r="AQ11" s="23">
        <f t="shared" si="8"/>
        <v>-0.78562021492886269</v>
      </c>
      <c r="AR11" s="23">
        <f t="shared" si="8"/>
        <v>-1.2708562300319386</v>
      </c>
      <c r="AS11" s="23">
        <f t="shared" si="8"/>
        <v>0.70398489689224775</v>
      </c>
      <c r="AT11" s="23">
        <f t="shared" si="8"/>
        <v>0.2291592216090613</v>
      </c>
      <c r="AU11" s="23">
        <f t="shared" si="8"/>
        <v>-0.13649677606738039</v>
      </c>
      <c r="AV11" s="23">
        <f t="shared" si="8"/>
        <v>-0.23332070868428212</v>
      </c>
      <c r="AW11" s="23">
        <f t="shared" si="8"/>
        <v>1.7693100977829406</v>
      </c>
      <c r="AX11" s="23">
        <f t="shared" si="8"/>
        <v>0.5496288120824866</v>
      </c>
      <c r="AY11" s="23">
        <f t="shared" si="8"/>
        <v>-0.29020311743634225</v>
      </c>
      <c r="AZ11" s="23">
        <f t="shared" si="8"/>
        <v>-0.46334011036885708</v>
      </c>
      <c r="BA11" s="23">
        <f t="shared" si="8"/>
        <v>2.7705853422402944</v>
      </c>
      <c r="BB11" s="23">
        <f t="shared" si="8"/>
        <v>0.83859548843061871</v>
      </c>
      <c r="BC11" s="23">
        <f t="shared" si="8"/>
        <v>-0.43591828831445223</v>
      </c>
      <c r="BD11" s="23">
        <f t="shared" si="8"/>
        <v>-0.68990097782941029</v>
      </c>
      <c r="BE11" s="23">
        <f t="shared" si="8"/>
        <v>1.3594847516700501</v>
      </c>
      <c r="BF11" s="23">
        <f t="shared" si="8"/>
        <v>0.41603311065931303</v>
      </c>
      <c r="BG11" s="23">
        <f t="shared" si="8"/>
        <v>-0.21348300900377812</v>
      </c>
      <c r="BH11" s="23">
        <f t="shared" si="8"/>
        <v>-0.33443043857101384</v>
      </c>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row>
    <row r="12" spans="1:85" s="38" customFormat="1" ht="14.25" x14ac:dyDescent="0.2">
      <c r="A12" s="37"/>
      <c r="Y12" s="17"/>
      <c r="Z12" s="17"/>
      <c r="AA12" s="17"/>
      <c r="AB12" s="22" t="s">
        <v>40</v>
      </c>
      <c r="AC12" s="23">
        <f t="shared" si="9"/>
        <v>18.026399999999999</v>
      </c>
      <c r="AD12" s="23">
        <f t="shared" si="8"/>
        <v>5.683200000000161</v>
      </c>
      <c r="AE12" s="23">
        <f t="shared" si="8"/>
        <v>-2.9964</v>
      </c>
      <c r="AF12" s="23">
        <f t="shared" si="8"/>
        <v>-4.8179999999999996</v>
      </c>
      <c r="AG12" s="23">
        <f t="shared" si="8"/>
        <v>18.12538658146967</v>
      </c>
      <c r="AH12" s="23">
        <f t="shared" si="8"/>
        <v>5.7014360731919522</v>
      </c>
      <c r="AI12" s="23">
        <f t="shared" si="8"/>
        <v>-3.0043803659599235</v>
      </c>
      <c r="AJ12" s="23">
        <f t="shared" si="8"/>
        <v>-4.8294761545163585</v>
      </c>
      <c r="AK12" s="23">
        <f t="shared" si="8"/>
        <v>2.6492472843450523</v>
      </c>
      <c r="AL12" s="23">
        <f t="shared" si="8"/>
        <v>0.83523067092651448</v>
      </c>
      <c r="AM12" s="23">
        <f t="shared" si="8"/>
        <v>-0.44036549520766027</v>
      </c>
      <c r="AN12" s="23">
        <f t="shared" si="8"/>
        <v>-0.70807667731628166</v>
      </c>
      <c r="AO12" s="23">
        <f t="shared" si="8"/>
        <v>5.112405925065362</v>
      </c>
      <c r="AP12" s="23">
        <f t="shared" si="8"/>
        <v>1.6292024397327798</v>
      </c>
      <c r="AQ12" s="23">
        <f t="shared" si="8"/>
        <v>-0.87882939297127005</v>
      </c>
      <c r="AR12" s="23">
        <f t="shared" si="8"/>
        <v>-1.4216357827475918</v>
      </c>
      <c r="AS12" s="23">
        <f t="shared" si="8"/>
        <v>2.5343456288120927</v>
      </c>
      <c r="AT12" s="23">
        <f t="shared" si="8"/>
        <v>0.79179227417949227</v>
      </c>
      <c r="AU12" s="23">
        <f t="shared" si="8"/>
        <v>-0.40588370607027979</v>
      </c>
      <c r="AV12" s="23">
        <f t="shared" si="8"/>
        <v>-0.64405948300899074</v>
      </c>
      <c r="AW12" s="23">
        <f t="shared" si="8"/>
        <v>2.634659308742374</v>
      </c>
      <c r="AX12" s="23">
        <f t="shared" si="8"/>
        <v>0.82444321812372956</v>
      </c>
      <c r="AY12" s="23">
        <f t="shared" si="8"/>
        <v>-0.43278652338076939</v>
      </c>
      <c r="AZ12" s="23">
        <f t="shared" si="8"/>
        <v>-0.69249201277954175</v>
      </c>
      <c r="BA12" s="23">
        <f t="shared" si="8"/>
        <v>3.781915771129829</v>
      </c>
      <c r="BB12" s="23">
        <f t="shared" si="8"/>
        <v>1.1733065349985288</v>
      </c>
      <c r="BC12" s="23">
        <f t="shared" si="8"/>
        <v>-0.60880162648852443</v>
      </c>
      <c r="BD12" s="23">
        <f t="shared" si="8"/>
        <v>-0.9736374092361284</v>
      </c>
      <c r="BE12" s="23">
        <f t="shared" si="8"/>
        <v>1.4128126633749583</v>
      </c>
      <c r="BF12" s="23">
        <f t="shared" si="8"/>
        <v>0.44746093523090763</v>
      </c>
      <c r="BG12" s="23">
        <f t="shared" si="8"/>
        <v>-0.23771362184142003</v>
      </c>
      <c r="BH12" s="23">
        <f t="shared" si="8"/>
        <v>-0.38957478942782464</v>
      </c>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row>
    <row r="13" spans="1:85" ht="38.25" customHeight="1" x14ac:dyDescent="0.3">
      <c r="B13" s="40" t="s">
        <v>67</v>
      </c>
      <c r="C13" s="18"/>
      <c r="D13" s="18"/>
      <c r="E13" s="18"/>
      <c r="F13" s="18"/>
      <c r="G13" s="18"/>
    </row>
    <row r="14" spans="1:85" s="20" customFormat="1" ht="15" customHeight="1" x14ac:dyDescent="0.25">
      <c r="A14" s="41">
        <v>1</v>
      </c>
      <c r="B14" s="42"/>
      <c r="C14" s="42" t="s">
        <v>70</v>
      </c>
      <c r="Y14" s="17"/>
      <c r="Z14" s="17"/>
      <c r="AA14" s="17"/>
      <c r="AB14" s="286"/>
      <c r="AC14" s="472" t="s">
        <v>68</v>
      </c>
      <c r="AD14" s="473"/>
      <c r="AE14" s="474"/>
      <c r="AF14" s="475"/>
      <c r="AG14" s="472" t="s">
        <v>69</v>
      </c>
      <c r="AH14" s="473"/>
      <c r="AI14" s="474"/>
      <c r="AJ14" s="475"/>
      <c r="AK14" s="472" t="s">
        <v>136</v>
      </c>
      <c r="AL14" s="473"/>
      <c r="AM14" s="474"/>
      <c r="AN14" s="475"/>
      <c r="AO14" s="472" t="s">
        <v>137</v>
      </c>
      <c r="AP14" s="473"/>
      <c r="AQ14" s="474"/>
      <c r="AR14" s="475"/>
      <c r="AS14" s="472" t="s">
        <v>187</v>
      </c>
      <c r="AT14" s="473"/>
      <c r="AU14" s="474"/>
      <c r="AV14" s="475"/>
      <c r="AW14" s="472" t="s">
        <v>186</v>
      </c>
      <c r="AX14" s="473"/>
      <c r="AY14" s="474"/>
      <c r="AZ14" s="475"/>
      <c r="BA14" s="472" t="s">
        <v>138</v>
      </c>
      <c r="BB14" s="473"/>
      <c r="BC14" s="474"/>
      <c r="BD14" s="475"/>
      <c r="BE14" s="472" t="s">
        <v>139</v>
      </c>
      <c r="BF14" s="473"/>
      <c r="BG14" s="474"/>
      <c r="BH14" s="475"/>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row>
    <row r="15" spans="1:85" s="20" customFormat="1" x14ac:dyDescent="0.25">
      <c r="A15" s="41">
        <v>283</v>
      </c>
      <c r="B15" s="42" t="s">
        <v>73</v>
      </c>
      <c r="C15" s="42">
        <v>2020</v>
      </c>
      <c r="D15" s="42">
        <v>2021</v>
      </c>
      <c r="E15" s="42">
        <v>2022</v>
      </c>
      <c r="F15" s="42">
        <v>2023</v>
      </c>
      <c r="G15" s="42">
        <v>2024</v>
      </c>
      <c r="H15" s="42">
        <v>2025</v>
      </c>
      <c r="I15" s="42">
        <v>2026</v>
      </c>
      <c r="J15" s="42">
        <v>2027</v>
      </c>
      <c r="K15" s="42">
        <v>2028</v>
      </c>
      <c r="L15" s="42">
        <v>2029</v>
      </c>
      <c r="M15" s="42">
        <v>2030</v>
      </c>
      <c r="N15" s="42">
        <v>2031</v>
      </c>
      <c r="O15" s="42">
        <v>2032</v>
      </c>
      <c r="P15" s="42">
        <v>2033</v>
      </c>
      <c r="Q15" s="42">
        <v>2034</v>
      </c>
      <c r="R15" s="42">
        <v>2035</v>
      </c>
      <c r="S15" s="42">
        <v>2036</v>
      </c>
      <c r="T15" s="42">
        <v>2037</v>
      </c>
      <c r="U15" s="42">
        <v>2038</v>
      </c>
      <c r="V15" s="42">
        <v>2039</v>
      </c>
      <c r="W15" s="42">
        <v>2040</v>
      </c>
      <c r="X15" s="42"/>
      <c r="Y15" s="17"/>
      <c r="Z15" s="17"/>
      <c r="AA15" s="17"/>
      <c r="AB15" s="17"/>
      <c r="AC15" s="21" t="s">
        <v>71</v>
      </c>
      <c r="AD15" s="21" t="s">
        <v>72</v>
      </c>
      <c r="AE15" s="21" t="s">
        <v>191</v>
      </c>
      <c r="AF15" s="21" t="s">
        <v>185</v>
      </c>
      <c r="AG15" s="21" t="s">
        <v>71</v>
      </c>
      <c r="AH15" s="21" t="s">
        <v>72</v>
      </c>
      <c r="AI15" s="21" t="s">
        <v>191</v>
      </c>
      <c r="AJ15" s="21" t="s">
        <v>185</v>
      </c>
      <c r="AK15" s="21" t="s">
        <v>71</v>
      </c>
      <c r="AL15" s="21" t="s">
        <v>72</v>
      </c>
      <c r="AM15" s="21" t="s">
        <v>191</v>
      </c>
      <c r="AN15" s="21" t="s">
        <v>185</v>
      </c>
      <c r="AO15" s="21" t="s">
        <v>71</v>
      </c>
      <c r="AP15" s="21" t="s">
        <v>72</v>
      </c>
      <c r="AQ15" s="21" t="s">
        <v>191</v>
      </c>
      <c r="AR15" s="21" t="s">
        <v>185</v>
      </c>
      <c r="AS15" s="21" t="s">
        <v>71</v>
      </c>
      <c r="AT15" s="21" t="s">
        <v>72</v>
      </c>
      <c r="AU15" s="21" t="s">
        <v>191</v>
      </c>
      <c r="AV15" s="21" t="s">
        <v>185</v>
      </c>
      <c r="AW15" s="21" t="s">
        <v>71</v>
      </c>
      <c r="AX15" s="21" t="s">
        <v>72</v>
      </c>
      <c r="AY15" s="21" t="s">
        <v>191</v>
      </c>
      <c r="AZ15" s="21" t="s">
        <v>185</v>
      </c>
      <c r="BA15" s="21" t="s">
        <v>71</v>
      </c>
      <c r="BB15" s="21" t="s">
        <v>72</v>
      </c>
      <c r="BC15" s="21" t="s">
        <v>191</v>
      </c>
      <c r="BD15" s="21" t="s">
        <v>185</v>
      </c>
      <c r="BE15" s="21" t="s">
        <v>71</v>
      </c>
      <c r="BF15" s="21" t="s">
        <v>72</v>
      </c>
      <c r="BG15" s="21" t="s">
        <v>191</v>
      </c>
      <c r="BH15" s="21" t="s">
        <v>185</v>
      </c>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row>
    <row r="16" spans="1:85" s="26" customFormat="1" x14ac:dyDescent="0.25">
      <c r="A16" s="351">
        <v>285</v>
      </c>
      <c r="B16" s="352" t="s">
        <v>74</v>
      </c>
      <c r="C16" s="26">
        <v>0</v>
      </c>
      <c r="D16" s="26">
        <v>10503</v>
      </c>
      <c r="E16" s="26">
        <v>10566</v>
      </c>
      <c r="F16" s="26">
        <v>10612</v>
      </c>
      <c r="G16" s="26">
        <v>10643.999999999998</v>
      </c>
      <c r="H16" s="26">
        <v>10674</v>
      </c>
      <c r="I16" s="26">
        <v>10706</v>
      </c>
      <c r="J16" s="26">
        <v>10735.000000000002</v>
      </c>
      <c r="K16" s="26">
        <v>10742</v>
      </c>
      <c r="L16" s="26">
        <v>10753.000000000002</v>
      </c>
      <c r="M16" s="26">
        <v>10764</v>
      </c>
      <c r="N16" s="26">
        <v>10770.000000000002</v>
      </c>
      <c r="O16" s="26">
        <v>10766</v>
      </c>
      <c r="P16" s="26">
        <v>10758</v>
      </c>
      <c r="Q16" s="26">
        <v>10751</v>
      </c>
      <c r="R16" s="26">
        <v>10738</v>
      </c>
      <c r="S16" s="26">
        <v>10738</v>
      </c>
      <c r="T16" s="26">
        <v>10732</v>
      </c>
      <c r="U16" s="26">
        <v>10715</v>
      </c>
      <c r="V16" s="26">
        <v>10709</v>
      </c>
      <c r="W16" s="26">
        <v>10693</v>
      </c>
      <c r="Y16" s="302"/>
      <c r="Z16" s="302"/>
      <c r="AA16" s="302"/>
      <c r="AB16" s="332" t="s">
        <v>37</v>
      </c>
      <c r="AC16" s="315">
        <v>411.29999999999995</v>
      </c>
      <c r="AD16" s="315">
        <v>6.4000000000001789</v>
      </c>
      <c r="AE16" s="315">
        <v>0</v>
      </c>
      <c r="AF16" s="315">
        <v>0</v>
      </c>
      <c r="AG16" s="315">
        <v>411.76816729596288</v>
      </c>
      <c r="AH16" s="315">
        <v>6.7478768515828857</v>
      </c>
      <c r="AI16" s="315">
        <v>0</v>
      </c>
      <c r="AJ16" s="315">
        <v>0</v>
      </c>
      <c r="AK16" s="315">
        <v>52.983386581469659</v>
      </c>
      <c r="AL16" s="315">
        <v>0.94057507987220135</v>
      </c>
      <c r="AM16" s="315">
        <v>0</v>
      </c>
      <c r="AN16" s="315">
        <v>0</v>
      </c>
      <c r="AO16" s="315">
        <v>268.62516216477877</v>
      </c>
      <c r="AP16" s="315">
        <v>2.1083028366734275</v>
      </c>
      <c r="AQ16" s="315">
        <v>0</v>
      </c>
      <c r="AR16" s="315">
        <v>0</v>
      </c>
      <c r="AS16" s="315">
        <v>24.814783618936989</v>
      </c>
      <c r="AT16" s="315">
        <v>1.0681150159744384</v>
      </c>
      <c r="AU16" s="315">
        <v>0</v>
      </c>
      <c r="AV16" s="315">
        <v>0</v>
      </c>
      <c r="AW16" s="315">
        <v>28.839916739277754</v>
      </c>
      <c r="AX16" s="315">
        <v>0.89534320844224968</v>
      </c>
      <c r="AY16" s="315">
        <v>0</v>
      </c>
      <c r="AZ16" s="315">
        <v>0</v>
      </c>
      <c r="BA16" s="315">
        <v>31.765592022461039</v>
      </c>
      <c r="BB16" s="315">
        <v>1.1871817213670064</v>
      </c>
      <c r="BC16" s="315">
        <v>0</v>
      </c>
      <c r="BD16" s="315">
        <v>0</v>
      </c>
      <c r="BE16" s="315">
        <v>4.7393261690386215</v>
      </c>
      <c r="BF16" s="315">
        <v>0.54835898925356308</v>
      </c>
      <c r="BG16" s="315">
        <v>0</v>
      </c>
      <c r="BH16" s="315">
        <v>0</v>
      </c>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row>
    <row r="17" spans="1:85" s="26" customFormat="1" x14ac:dyDescent="0.25">
      <c r="A17" s="351">
        <v>287</v>
      </c>
      <c r="B17" s="352" t="s">
        <v>74</v>
      </c>
      <c r="C17" s="26">
        <v>0</v>
      </c>
      <c r="D17" s="26">
        <v>10503</v>
      </c>
      <c r="E17" s="26">
        <v>10566</v>
      </c>
      <c r="F17" s="26">
        <v>10612</v>
      </c>
      <c r="G17" s="26">
        <v>10643.999999999998</v>
      </c>
      <c r="H17" s="26">
        <v>10674</v>
      </c>
      <c r="I17" s="26">
        <v>10706</v>
      </c>
      <c r="J17" s="26">
        <v>10735.000000000002</v>
      </c>
      <c r="K17" s="26">
        <v>10742</v>
      </c>
      <c r="L17" s="26">
        <v>10753.000000000002</v>
      </c>
      <c r="M17" s="26">
        <v>10764</v>
      </c>
      <c r="N17" s="26">
        <v>10770.000000000002</v>
      </c>
      <c r="O17" s="26">
        <v>10766</v>
      </c>
      <c r="P17" s="26">
        <v>10758</v>
      </c>
      <c r="Q17" s="26">
        <v>10751</v>
      </c>
      <c r="R17" s="26">
        <v>10738</v>
      </c>
      <c r="S17" s="26">
        <v>10738</v>
      </c>
      <c r="T17" s="26">
        <v>10732</v>
      </c>
      <c r="U17" s="26">
        <v>10715</v>
      </c>
      <c r="V17" s="26">
        <v>10709</v>
      </c>
      <c r="W17" s="26">
        <v>10693</v>
      </c>
      <c r="Y17" s="302"/>
      <c r="Z17" s="302"/>
      <c r="AA17" s="302"/>
      <c r="AB17" s="332" t="s">
        <v>75</v>
      </c>
      <c r="AC17" s="315">
        <v>21.240000000000002</v>
      </c>
      <c r="AD17" s="315">
        <v>7.3200000000002179</v>
      </c>
      <c r="AE17" s="315">
        <v>0</v>
      </c>
      <c r="AF17" s="315">
        <v>0</v>
      </c>
      <c r="AG17" s="315">
        <v>21.615607512827996</v>
      </c>
      <c r="AH17" s="315">
        <v>7.2704095265756301</v>
      </c>
      <c r="AI17" s="315">
        <v>0</v>
      </c>
      <c r="AJ17" s="315">
        <v>0</v>
      </c>
      <c r="AK17" s="315">
        <v>1.8811501597444136</v>
      </c>
      <c r="AL17" s="315">
        <v>0.70984025559105268</v>
      </c>
      <c r="AM17" s="315">
        <v>0</v>
      </c>
      <c r="AN17" s="315">
        <v>0</v>
      </c>
      <c r="AO17" s="315">
        <v>8.8150556685061705</v>
      </c>
      <c r="AP17" s="315">
        <v>2.904627747119739</v>
      </c>
      <c r="AQ17" s="315">
        <v>0</v>
      </c>
      <c r="AR17" s="315">
        <v>0</v>
      </c>
      <c r="AS17" s="315">
        <v>4.4597269822829091</v>
      </c>
      <c r="AT17" s="315">
        <v>1.2253267499273852</v>
      </c>
      <c r="AU17" s="315">
        <v>0</v>
      </c>
      <c r="AV17" s="315">
        <v>0</v>
      </c>
      <c r="AW17" s="315">
        <v>3.5394036208732675</v>
      </c>
      <c r="AX17" s="315">
        <v>1.1877287249491726</v>
      </c>
      <c r="AY17" s="315">
        <v>0</v>
      </c>
      <c r="AZ17" s="315">
        <v>0</v>
      </c>
      <c r="BA17" s="315">
        <v>1.1278226352986733</v>
      </c>
      <c r="BB17" s="315">
        <v>0.62512537515731315</v>
      </c>
      <c r="BC17" s="315">
        <v>0</v>
      </c>
      <c r="BD17" s="315">
        <v>0</v>
      </c>
      <c r="BE17" s="315">
        <v>1.7924484461225607</v>
      </c>
      <c r="BF17" s="315">
        <v>0.61776067383096678</v>
      </c>
      <c r="BG17" s="315">
        <v>0</v>
      </c>
      <c r="BH17" s="315">
        <v>0</v>
      </c>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row>
    <row r="18" spans="1:85" s="26" customFormat="1" x14ac:dyDescent="0.25">
      <c r="A18" s="351">
        <v>289</v>
      </c>
      <c r="B18" s="352" t="s">
        <v>77</v>
      </c>
      <c r="C18" s="26">
        <v>0</v>
      </c>
      <c r="D18" s="26">
        <v>63</v>
      </c>
      <c r="E18" s="26">
        <v>46</v>
      </c>
      <c r="F18" s="26">
        <v>31.999999999998181</v>
      </c>
      <c r="G18" s="26">
        <v>30.000000000001819</v>
      </c>
      <c r="H18" s="26">
        <v>32</v>
      </c>
      <c r="I18" s="26">
        <v>29.000000000001819</v>
      </c>
      <c r="J18" s="26">
        <v>6.999999999998181</v>
      </c>
      <c r="K18" s="26">
        <v>11.000000000001819</v>
      </c>
      <c r="L18" s="26">
        <v>10.999999999998181</v>
      </c>
      <c r="M18" s="26">
        <v>6.000000000001819</v>
      </c>
      <c r="N18" s="26">
        <v>-4.000000000001819</v>
      </c>
      <c r="O18" s="26">
        <v>-8</v>
      </c>
      <c r="P18" s="26">
        <v>-7</v>
      </c>
      <c r="Q18" s="26">
        <v>-13</v>
      </c>
      <c r="R18" s="26">
        <v>0</v>
      </c>
      <c r="S18" s="26">
        <v>-6</v>
      </c>
      <c r="T18" s="26">
        <v>-17</v>
      </c>
      <c r="U18" s="26">
        <v>-6</v>
      </c>
      <c r="V18" s="26">
        <v>-16</v>
      </c>
      <c r="W18" s="26">
        <v>-10</v>
      </c>
      <c r="Y18" s="302"/>
      <c r="Z18" s="302"/>
      <c r="AA18" s="302"/>
      <c r="AB18" s="332" t="s">
        <v>76</v>
      </c>
      <c r="AC18" s="315">
        <v>71.328000000000031</v>
      </c>
      <c r="AD18" s="315">
        <v>21.864000000000619</v>
      </c>
      <c r="AE18" s="315">
        <v>0</v>
      </c>
      <c r="AF18" s="315">
        <v>0</v>
      </c>
      <c r="AG18" s="315">
        <v>69.989292283861033</v>
      </c>
      <c r="AH18" s="315">
        <v>21.474533255881383</v>
      </c>
      <c r="AI18" s="315">
        <v>0</v>
      </c>
      <c r="AJ18" s="315">
        <v>0</v>
      </c>
      <c r="AK18" s="315">
        <v>11.723092651757206</v>
      </c>
      <c r="AL18" s="315">
        <v>3.5791821086261848</v>
      </c>
      <c r="AM18" s="315">
        <v>0</v>
      </c>
      <c r="AN18" s="315">
        <v>0</v>
      </c>
      <c r="AO18" s="315">
        <v>25.249374189176169</v>
      </c>
      <c r="AP18" s="315">
        <v>7.7282679833478012</v>
      </c>
      <c r="AQ18" s="315">
        <v>0</v>
      </c>
      <c r="AR18" s="315">
        <v>0</v>
      </c>
      <c r="AS18" s="315">
        <v>3.5199244844612387</v>
      </c>
      <c r="AT18" s="315">
        <v>1.1457961080453065</v>
      </c>
      <c r="AU18" s="315">
        <v>0</v>
      </c>
      <c r="AV18" s="315">
        <v>0</v>
      </c>
      <c r="AW18" s="315">
        <v>8.8465504889147031</v>
      </c>
      <c r="AX18" s="315">
        <v>2.7481440604124328</v>
      </c>
      <c r="AY18" s="315">
        <v>0</v>
      </c>
      <c r="AZ18" s="315">
        <v>0</v>
      </c>
      <c r="BA18" s="315">
        <v>13.852926711201473</v>
      </c>
      <c r="BB18" s="315">
        <v>4.1929774421530936</v>
      </c>
      <c r="BC18" s="315">
        <v>0</v>
      </c>
      <c r="BD18" s="315">
        <v>0</v>
      </c>
      <c r="BE18" s="315">
        <v>6.7974237583502504</v>
      </c>
      <c r="BF18" s="315">
        <v>2.0801655532965651</v>
      </c>
      <c r="BG18" s="315">
        <v>0</v>
      </c>
      <c r="BH18" s="315">
        <v>0</v>
      </c>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row>
    <row r="19" spans="1:85" s="26" customFormat="1" x14ac:dyDescent="0.25">
      <c r="A19" s="351">
        <v>299</v>
      </c>
      <c r="B19" s="352" t="s">
        <v>78</v>
      </c>
      <c r="C19" s="26">
        <v>0</v>
      </c>
      <c r="D19" s="26">
        <v>18</v>
      </c>
      <c r="E19" s="26">
        <v>18</v>
      </c>
      <c r="F19" s="26">
        <v>18</v>
      </c>
      <c r="G19" s="26">
        <v>18</v>
      </c>
      <c r="H19" s="26">
        <v>18</v>
      </c>
      <c r="I19" s="26">
        <v>0</v>
      </c>
      <c r="J19" s="26">
        <v>0</v>
      </c>
      <c r="K19" s="26">
        <v>0</v>
      </c>
      <c r="L19" s="26">
        <v>0</v>
      </c>
      <c r="M19" s="26">
        <v>0</v>
      </c>
      <c r="N19" s="26">
        <v>0</v>
      </c>
      <c r="O19" s="26">
        <v>0</v>
      </c>
      <c r="P19" s="26">
        <v>0</v>
      </c>
      <c r="Q19" s="26">
        <v>0</v>
      </c>
      <c r="R19" s="26">
        <v>0</v>
      </c>
      <c r="S19" s="26">
        <v>0</v>
      </c>
      <c r="T19" s="26">
        <v>0</v>
      </c>
      <c r="U19" s="26">
        <v>0</v>
      </c>
      <c r="V19" s="26">
        <v>0</v>
      </c>
      <c r="W19" s="26">
        <v>0</v>
      </c>
      <c r="Y19" s="302"/>
      <c r="Z19" s="302"/>
      <c r="AA19" s="302"/>
      <c r="AB19" s="332" t="s">
        <v>40</v>
      </c>
      <c r="AC19" s="315">
        <v>90.131999999999991</v>
      </c>
      <c r="AD19" s="315">
        <v>28.416000000000803</v>
      </c>
      <c r="AE19" s="315">
        <v>0</v>
      </c>
      <c r="AF19" s="315">
        <v>0</v>
      </c>
      <c r="AG19" s="315">
        <v>90.626932907348348</v>
      </c>
      <c r="AH19" s="315">
        <v>28.507180365959762</v>
      </c>
      <c r="AI19" s="315">
        <v>0</v>
      </c>
      <c r="AJ19" s="315">
        <v>0</v>
      </c>
      <c r="AK19" s="315">
        <v>13.246236421725262</v>
      </c>
      <c r="AL19" s="315">
        <v>4.1761533546325724</v>
      </c>
      <c r="AM19" s="315">
        <v>0</v>
      </c>
      <c r="AN19" s="315">
        <v>0</v>
      </c>
      <c r="AO19" s="315">
        <v>25.562029625326812</v>
      </c>
      <c r="AP19" s="315">
        <v>8.1460121986638985</v>
      </c>
      <c r="AQ19" s="315">
        <v>0</v>
      </c>
      <c r="AR19" s="315">
        <v>0</v>
      </c>
      <c r="AS19" s="315">
        <v>12.671728144060463</v>
      </c>
      <c r="AT19" s="315">
        <v>3.9589613708974611</v>
      </c>
      <c r="AU19" s="315">
        <v>0</v>
      </c>
      <c r="AV19" s="315">
        <v>0</v>
      </c>
      <c r="AW19" s="315">
        <v>13.173296543711871</v>
      </c>
      <c r="AX19" s="315">
        <v>4.1222160906186476</v>
      </c>
      <c r="AY19" s="315">
        <v>0</v>
      </c>
      <c r="AZ19" s="315">
        <v>0</v>
      </c>
      <c r="BA19" s="315">
        <v>18.909578855649144</v>
      </c>
      <c r="BB19" s="315">
        <v>5.8665326749926434</v>
      </c>
      <c r="BC19" s="315">
        <v>0</v>
      </c>
      <c r="BD19" s="315">
        <v>0</v>
      </c>
      <c r="BE19" s="315">
        <v>7.0640633168747913</v>
      </c>
      <c r="BF19" s="315">
        <v>2.2373046761545381</v>
      </c>
      <c r="BG19" s="315">
        <v>0</v>
      </c>
      <c r="BH19" s="315">
        <v>0</v>
      </c>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row>
    <row r="20" spans="1:85" s="26" customFormat="1" x14ac:dyDescent="0.25">
      <c r="A20" s="351">
        <v>301</v>
      </c>
      <c r="B20" s="352" t="s">
        <v>80</v>
      </c>
      <c r="C20" s="26">
        <v>0</v>
      </c>
      <c r="D20" s="26">
        <v>63</v>
      </c>
      <c r="E20" s="26">
        <v>46</v>
      </c>
      <c r="F20" s="26">
        <v>31.999999999998181</v>
      </c>
      <c r="G20" s="26">
        <v>30.000000000001819</v>
      </c>
      <c r="H20" s="26">
        <v>32</v>
      </c>
      <c r="I20" s="26">
        <v>29.000000000001819</v>
      </c>
      <c r="J20" s="26">
        <v>6.999999999998181</v>
      </c>
      <c r="K20" s="26">
        <v>11.000000000001819</v>
      </c>
      <c r="L20" s="26">
        <v>10.999999999998181</v>
      </c>
      <c r="M20" s="26">
        <v>6.000000000001819</v>
      </c>
      <c r="N20" s="26">
        <v>-4.000000000001819</v>
      </c>
      <c r="O20" s="26">
        <v>-8</v>
      </c>
      <c r="P20" s="26">
        <v>-7</v>
      </c>
      <c r="Q20" s="26">
        <v>-13</v>
      </c>
      <c r="R20" s="26">
        <v>0</v>
      </c>
      <c r="S20" s="26">
        <v>-6</v>
      </c>
      <c r="T20" s="26">
        <v>-17</v>
      </c>
      <c r="U20" s="26">
        <v>-6</v>
      </c>
      <c r="V20" s="26">
        <v>-16</v>
      </c>
      <c r="W20" s="26">
        <v>-10</v>
      </c>
      <c r="Y20" s="302"/>
      <c r="Z20" s="302"/>
      <c r="AA20" s="302"/>
      <c r="AB20" s="353" t="s">
        <v>79</v>
      </c>
      <c r="AC20" s="347" t="s">
        <v>71</v>
      </c>
      <c r="AD20" s="347" t="s">
        <v>72</v>
      </c>
      <c r="AE20" s="347" t="s">
        <v>191</v>
      </c>
      <c r="AF20" s="347" t="s">
        <v>185</v>
      </c>
      <c r="AG20" s="347" t="s">
        <v>71</v>
      </c>
      <c r="AH20" s="347" t="s">
        <v>72</v>
      </c>
      <c r="AI20" s="347" t="s">
        <v>191</v>
      </c>
      <c r="AJ20" s="347" t="s">
        <v>185</v>
      </c>
      <c r="AK20" s="347" t="s">
        <v>71</v>
      </c>
      <c r="AL20" s="347" t="s">
        <v>72</v>
      </c>
      <c r="AM20" s="347" t="s">
        <v>191</v>
      </c>
      <c r="AN20" s="347" t="s">
        <v>185</v>
      </c>
      <c r="AO20" s="347" t="s">
        <v>71</v>
      </c>
      <c r="AP20" s="347" t="s">
        <v>72</v>
      </c>
      <c r="AQ20" s="347" t="s">
        <v>191</v>
      </c>
      <c r="AR20" s="347" t="s">
        <v>185</v>
      </c>
      <c r="AS20" s="347" t="s">
        <v>71</v>
      </c>
      <c r="AT20" s="347" t="s">
        <v>72</v>
      </c>
      <c r="AU20" s="347" t="s">
        <v>191</v>
      </c>
      <c r="AV20" s="347" t="s">
        <v>185</v>
      </c>
      <c r="AW20" s="347" t="s">
        <v>71</v>
      </c>
      <c r="AX20" s="347" t="s">
        <v>72</v>
      </c>
      <c r="AY20" s="347" t="s">
        <v>191</v>
      </c>
      <c r="AZ20" s="347" t="s">
        <v>185</v>
      </c>
      <c r="BA20" s="347" t="s">
        <v>71</v>
      </c>
      <c r="BB20" s="347" t="s">
        <v>72</v>
      </c>
      <c r="BC20" s="347" t="s">
        <v>191</v>
      </c>
      <c r="BD20" s="347" t="s">
        <v>185</v>
      </c>
      <c r="BE20" s="347" t="s">
        <v>71</v>
      </c>
      <c r="BF20" s="347" t="s">
        <v>72</v>
      </c>
      <c r="BG20" s="347" t="s">
        <v>191</v>
      </c>
      <c r="BH20" s="347" t="s">
        <v>185</v>
      </c>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309"/>
      <c r="CE20" s="309"/>
      <c r="CF20" s="309"/>
      <c r="CG20" s="309"/>
    </row>
    <row r="21" spans="1:85" s="26" customFormat="1" x14ac:dyDescent="0.25">
      <c r="A21" s="351">
        <v>303</v>
      </c>
      <c r="B21" s="352" t="s">
        <v>81</v>
      </c>
      <c r="C21" s="26">
        <v>0</v>
      </c>
      <c r="D21" s="26">
        <v>141.19999999999999</v>
      </c>
      <c r="E21" s="26">
        <v>124.2</v>
      </c>
      <c r="F21" s="26">
        <v>110.19999999999818</v>
      </c>
      <c r="G21" s="26">
        <v>108.20000000000182</v>
      </c>
      <c r="H21" s="26">
        <v>110.2</v>
      </c>
      <c r="I21" s="26">
        <v>29.000000000001819</v>
      </c>
      <c r="J21" s="26">
        <v>6.999999999998181</v>
      </c>
      <c r="K21" s="26">
        <v>11.000000000001819</v>
      </c>
      <c r="L21" s="26">
        <v>10.999999999998181</v>
      </c>
      <c r="M21" s="26">
        <v>6.000000000001819</v>
      </c>
      <c r="N21" s="26">
        <v>-4.000000000001819</v>
      </c>
      <c r="O21" s="26">
        <v>-8</v>
      </c>
      <c r="P21" s="26">
        <v>-7</v>
      </c>
      <c r="Q21" s="26">
        <v>-13</v>
      </c>
      <c r="R21" s="26">
        <v>0</v>
      </c>
      <c r="S21" s="26">
        <v>-6</v>
      </c>
      <c r="T21" s="26">
        <v>-17</v>
      </c>
      <c r="U21" s="26">
        <v>-6</v>
      </c>
      <c r="V21" s="26">
        <v>-16</v>
      </c>
      <c r="W21" s="26">
        <v>-10</v>
      </c>
      <c r="Y21" s="302"/>
      <c r="Z21" s="302"/>
      <c r="AA21" s="302"/>
      <c r="AB21" s="332" t="s">
        <v>37</v>
      </c>
      <c r="AC21" s="315">
        <f t="shared" ref="AC21:BG24" si="10">AC16/5</f>
        <v>82.259999999999991</v>
      </c>
      <c r="AD21" s="315">
        <f t="shared" si="10"/>
        <v>1.2800000000000358</v>
      </c>
      <c r="AE21" s="315">
        <f t="shared" si="10"/>
        <v>0</v>
      </c>
      <c r="AF21" s="315">
        <f t="shared" si="10"/>
        <v>0</v>
      </c>
      <c r="AG21" s="315">
        <f t="shared" si="10"/>
        <v>82.353633459192579</v>
      </c>
      <c r="AH21" s="315">
        <f t="shared" si="10"/>
        <v>1.3495753703165771</v>
      </c>
      <c r="AI21" s="315">
        <f t="shared" si="10"/>
        <v>0</v>
      </c>
      <c r="AJ21" s="315">
        <f t="shared" si="10"/>
        <v>0</v>
      </c>
      <c r="AK21" s="315">
        <f t="shared" si="10"/>
        <v>10.596677316293931</v>
      </c>
      <c r="AL21" s="315">
        <f t="shared" si="10"/>
        <v>0.18811501597444028</v>
      </c>
      <c r="AM21" s="315">
        <f t="shared" si="10"/>
        <v>0</v>
      </c>
      <c r="AN21" s="315">
        <f t="shared" si="10"/>
        <v>0</v>
      </c>
      <c r="AO21" s="315">
        <f t="shared" si="10"/>
        <v>53.725032432955757</v>
      </c>
      <c r="AP21" s="315">
        <f t="shared" si="10"/>
        <v>0.42166056733468549</v>
      </c>
      <c r="AQ21" s="315">
        <f t="shared" si="10"/>
        <v>0</v>
      </c>
      <c r="AR21" s="315">
        <f t="shared" si="10"/>
        <v>0</v>
      </c>
      <c r="AS21" s="315">
        <f t="shared" si="10"/>
        <v>4.9629567237873982</v>
      </c>
      <c r="AT21" s="315">
        <f t="shared" si="10"/>
        <v>0.21362300319488767</v>
      </c>
      <c r="AU21" s="315">
        <f t="shared" si="10"/>
        <v>0</v>
      </c>
      <c r="AV21" s="315">
        <f t="shared" si="10"/>
        <v>0</v>
      </c>
      <c r="AW21" s="315">
        <f t="shared" si="10"/>
        <v>5.7679833478555507</v>
      </c>
      <c r="AX21" s="315">
        <f t="shared" si="10"/>
        <v>0.17906864168844994</v>
      </c>
      <c r="AY21" s="315">
        <f t="shared" si="10"/>
        <v>0</v>
      </c>
      <c r="AZ21" s="315">
        <f t="shared" si="10"/>
        <v>0</v>
      </c>
      <c r="BA21" s="315">
        <f t="shared" si="10"/>
        <v>6.353118404492208</v>
      </c>
      <c r="BB21" s="315">
        <f t="shared" si="10"/>
        <v>0.23743634427340127</v>
      </c>
      <c r="BC21" s="315">
        <f t="shared" si="10"/>
        <v>0</v>
      </c>
      <c r="BD21" s="315">
        <f t="shared" si="10"/>
        <v>0</v>
      </c>
      <c r="BE21" s="315">
        <f t="shared" si="10"/>
        <v>0.94786523380772425</v>
      </c>
      <c r="BF21" s="315">
        <f t="shared" si="10"/>
        <v>0.10967179785071261</v>
      </c>
      <c r="BG21" s="315">
        <f t="shared" si="10"/>
        <v>0</v>
      </c>
      <c r="BH21" s="315">
        <f>BH16/5</f>
        <v>0</v>
      </c>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row>
    <row r="22" spans="1:85" s="26" customFormat="1" x14ac:dyDescent="0.25">
      <c r="A22" s="351"/>
      <c r="B22" s="352"/>
      <c r="Y22" s="302"/>
      <c r="Z22" s="302"/>
      <c r="AA22" s="302"/>
      <c r="AB22" s="332" t="s">
        <v>75</v>
      </c>
      <c r="AC22" s="315">
        <f t="shared" si="10"/>
        <v>4.2480000000000002</v>
      </c>
      <c r="AD22" s="315">
        <f t="shared" si="10"/>
        <v>1.4640000000000435</v>
      </c>
      <c r="AE22" s="315">
        <f t="shared" si="10"/>
        <v>0</v>
      </c>
      <c r="AF22" s="315">
        <f t="shared" si="10"/>
        <v>0</v>
      </c>
      <c r="AG22" s="315">
        <f t="shared" si="10"/>
        <v>4.3231215025655994</v>
      </c>
      <c r="AH22" s="315">
        <f t="shared" si="10"/>
        <v>1.4540819053151259</v>
      </c>
      <c r="AI22" s="315">
        <f t="shared" si="10"/>
        <v>0</v>
      </c>
      <c r="AJ22" s="315">
        <f t="shared" si="10"/>
        <v>0</v>
      </c>
      <c r="AK22" s="315">
        <f t="shared" si="10"/>
        <v>0.37623003194888271</v>
      </c>
      <c r="AL22" s="315">
        <f t="shared" si="10"/>
        <v>0.14196805111821054</v>
      </c>
      <c r="AM22" s="315">
        <f t="shared" si="10"/>
        <v>0</v>
      </c>
      <c r="AN22" s="315">
        <f t="shared" si="10"/>
        <v>0</v>
      </c>
      <c r="AO22" s="315">
        <f t="shared" si="10"/>
        <v>1.7630111337012342</v>
      </c>
      <c r="AP22" s="315">
        <f t="shared" si="10"/>
        <v>0.58092554942394781</v>
      </c>
      <c r="AQ22" s="315">
        <f t="shared" si="10"/>
        <v>0</v>
      </c>
      <c r="AR22" s="315">
        <f t="shared" si="10"/>
        <v>0</v>
      </c>
      <c r="AS22" s="315">
        <f t="shared" si="10"/>
        <v>0.89194539645658177</v>
      </c>
      <c r="AT22" s="315">
        <f t="shared" si="10"/>
        <v>0.24506534998547705</v>
      </c>
      <c r="AU22" s="315">
        <f t="shared" si="10"/>
        <v>0</v>
      </c>
      <c r="AV22" s="315">
        <f t="shared" si="10"/>
        <v>0</v>
      </c>
      <c r="AW22" s="315">
        <f t="shared" si="10"/>
        <v>0.70788072417465353</v>
      </c>
      <c r="AX22" s="315">
        <f t="shared" si="10"/>
        <v>0.23754574498983452</v>
      </c>
      <c r="AY22" s="315">
        <f t="shared" si="10"/>
        <v>0</v>
      </c>
      <c r="AZ22" s="315">
        <f t="shared" si="10"/>
        <v>0</v>
      </c>
      <c r="BA22" s="315">
        <f t="shared" si="10"/>
        <v>0.22556452705973468</v>
      </c>
      <c r="BB22" s="315">
        <f t="shared" si="10"/>
        <v>0.12502507503146262</v>
      </c>
      <c r="BC22" s="315">
        <f t="shared" si="10"/>
        <v>0</v>
      </c>
      <c r="BD22" s="315">
        <f t="shared" si="10"/>
        <v>0</v>
      </c>
      <c r="BE22" s="315">
        <f t="shared" si="10"/>
        <v>0.35848968922451213</v>
      </c>
      <c r="BF22" s="315">
        <f t="shared" si="10"/>
        <v>0.12355213476619335</v>
      </c>
      <c r="BG22" s="315">
        <f t="shared" si="10"/>
        <v>0</v>
      </c>
      <c r="BH22" s="315">
        <f t="shared" ref="BH22:BH24" si="11">BH17/5</f>
        <v>0</v>
      </c>
      <c r="BI22" s="309"/>
      <c r="BJ22" s="309"/>
      <c r="BK22" s="309"/>
      <c r="BL22" s="309"/>
      <c r="BM22" s="309"/>
      <c r="BN22" s="309"/>
      <c r="BO22" s="309"/>
      <c r="BP22" s="309"/>
      <c r="BQ22" s="309"/>
      <c r="BR22" s="309"/>
      <c r="BS22" s="309"/>
      <c r="BT22" s="309"/>
      <c r="BU22" s="309"/>
      <c r="BV22" s="309"/>
      <c r="BW22" s="309"/>
      <c r="BX22" s="309"/>
      <c r="BY22" s="309"/>
      <c r="BZ22" s="309"/>
      <c r="CA22" s="309"/>
      <c r="CB22" s="309"/>
      <c r="CC22" s="309"/>
      <c r="CD22" s="309"/>
      <c r="CE22" s="309"/>
      <c r="CF22" s="309"/>
      <c r="CG22" s="309"/>
    </row>
    <row r="23" spans="1:85" s="26" customFormat="1" x14ac:dyDescent="0.25">
      <c r="A23" s="351">
        <v>330</v>
      </c>
      <c r="B23" s="352" t="s">
        <v>82</v>
      </c>
      <c r="C23" s="26">
        <v>7.0000000000000001E-3</v>
      </c>
      <c r="D23" s="26">
        <v>7.0000000000000001E-3</v>
      </c>
      <c r="E23" s="26">
        <v>7.0000000000000001E-3</v>
      </c>
      <c r="F23" s="26">
        <v>7.0000000000000001E-3</v>
      </c>
      <c r="G23" s="26">
        <v>7.0000000000000001E-3</v>
      </c>
      <c r="H23" s="26">
        <v>7.0000000000000001E-3</v>
      </c>
      <c r="I23" s="26">
        <v>7.0000000000000001E-3</v>
      </c>
      <c r="J23" s="26">
        <v>7.0000000000000001E-3</v>
      </c>
      <c r="K23" s="26">
        <v>7.0000000000000001E-3</v>
      </c>
      <c r="L23" s="26">
        <v>7.0000000000000001E-3</v>
      </c>
      <c r="M23" s="26">
        <v>7.0000000000000001E-3</v>
      </c>
      <c r="N23" s="26">
        <v>7.0000000000000001E-3</v>
      </c>
      <c r="O23" s="26">
        <v>7.0000000000000001E-3</v>
      </c>
      <c r="P23" s="26">
        <v>7.0000000000000001E-3</v>
      </c>
      <c r="Q23" s="26">
        <v>7.0000000000000001E-3</v>
      </c>
      <c r="R23" s="26">
        <v>7.0000000000000001E-3</v>
      </c>
      <c r="S23" s="26">
        <v>7.0000000000000001E-3</v>
      </c>
      <c r="T23" s="26">
        <v>7.0000000000000001E-3</v>
      </c>
      <c r="U23" s="26">
        <v>7.0000000000000001E-3</v>
      </c>
      <c r="V23" s="26">
        <v>7.0000000000000001E-3</v>
      </c>
      <c r="W23" s="26">
        <v>7.0000000000000001E-3</v>
      </c>
      <c r="Y23" s="302"/>
      <c r="Z23" s="302"/>
      <c r="AA23" s="302"/>
      <c r="AB23" s="332" t="s">
        <v>76</v>
      </c>
      <c r="AC23" s="315">
        <f t="shared" si="10"/>
        <v>14.265600000000006</v>
      </c>
      <c r="AD23" s="315">
        <f t="shared" si="10"/>
        <v>4.3728000000001241</v>
      </c>
      <c r="AE23" s="315">
        <f t="shared" si="10"/>
        <v>0</v>
      </c>
      <c r="AF23" s="315">
        <f t="shared" si="10"/>
        <v>0</v>
      </c>
      <c r="AG23" s="315">
        <f t="shared" si="10"/>
        <v>13.997858456772207</v>
      </c>
      <c r="AH23" s="315">
        <f t="shared" si="10"/>
        <v>4.2949066511762766</v>
      </c>
      <c r="AI23" s="315">
        <f t="shared" si="10"/>
        <v>0</v>
      </c>
      <c r="AJ23" s="315">
        <f t="shared" si="10"/>
        <v>0</v>
      </c>
      <c r="AK23" s="315">
        <f t="shared" si="10"/>
        <v>2.3446185303514411</v>
      </c>
      <c r="AL23" s="315">
        <f t="shared" si="10"/>
        <v>0.71583642172523698</v>
      </c>
      <c r="AM23" s="315">
        <f t="shared" si="10"/>
        <v>0</v>
      </c>
      <c r="AN23" s="315">
        <f t="shared" si="10"/>
        <v>0</v>
      </c>
      <c r="AO23" s="315">
        <f t="shared" si="10"/>
        <v>5.0498748378352341</v>
      </c>
      <c r="AP23" s="315">
        <f t="shared" si="10"/>
        <v>1.5456535966695601</v>
      </c>
      <c r="AQ23" s="315">
        <f t="shared" si="10"/>
        <v>0</v>
      </c>
      <c r="AR23" s="315">
        <f t="shared" si="10"/>
        <v>0</v>
      </c>
      <c r="AS23" s="315">
        <f t="shared" si="10"/>
        <v>0.70398489689224775</v>
      </c>
      <c r="AT23" s="315">
        <f t="shared" si="10"/>
        <v>0.2291592216090613</v>
      </c>
      <c r="AU23" s="315">
        <f t="shared" si="10"/>
        <v>0</v>
      </c>
      <c r="AV23" s="315">
        <f t="shared" si="10"/>
        <v>0</v>
      </c>
      <c r="AW23" s="315">
        <f t="shared" si="10"/>
        <v>1.7693100977829406</v>
      </c>
      <c r="AX23" s="315">
        <f t="shared" si="10"/>
        <v>0.5496288120824866</v>
      </c>
      <c r="AY23" s="315">
        <f t="shared" si="10"/>
        <v>0</v>
      </c>
      <c r="AZ23" s="315">
        <f t="shared" si="10"/>
        <v>0</v>
      </c>
      <c r="BA23" s="315">
        <f t="shared" si="10"/>
        <v>2.7705853422402944</v>
      </c>
      <c r="BB23" s="315">
        <f t="shared" si="10"/>
        <v>0.83859548843061871</v>
      </c>
      <c r="BC23" s="315">
        <f t="shared" si="10"/>
        <v>0</v>
      </c>
      <c r="BD23" s="315">
        <f t="shared" si="10"/>
        <v>0</v>
      </c>
      <c r="BE23" s="315">
        <f t="shared" si="10"/>
        <v>1.3594847516700501</v>
      </c>
      <c r="BF23" s="315">
        <f t="shared" si="10"/>
        <v>0.41603311065931303</v>
      </c>
      <c r="BG23" s="315">
        <f t="shared" si="10"/>
        <v>0</v>
      </c>
      <c r="BH23" s="315">
        <f t="shared" si="11"/>
        <v>0</v>
      </c>
      <c r="BI23" s="309"/>
      <c r="BJ23" s="309"/>
      <c r="BK23" s="309"/>
      <c r="BL23" s="309"/>
      <c r="BM23" s="309"/>
      <c r="BN23" s="309"/>
      <c r="BO23" s="309"/>
      <c r="BP23" s="309"/>
      <c r="BQ23" s="309"/>
      <c r="BR23" s="309"/>
      <c r="BS23" s="309"/>
      <c r="BT23" s="309"/>
      <c r="BU23" s="309"/>
      <c r="BV23" s="309"/>
      <c r="BW23" s="309"/>
      <c r="BX23" s="309"/>
      <c r="BY23" s="309"/>
      <c r="BZ23" s="309"/>
      <c r="CA23" s="309"/>
      <c r="CB23" s="309"/>
      <c r="CC23" s="309"/>
      <c r="CD23" s="309"/>
      <c r="CE23" s="309"/>
      <c r="CF23" s="309"/>
      <c r="CG23" s="309"/>
    </row>
    <row r="24" spans="1:85" s="26" customFormat="1" x14ac:dyDescent="0.25">
      <c r="A24" s="351">
        <v>331</v>
      </c>
      <c r="B24" s="352" t="s">
        <v>83</v>
      </c>
      <c r="C24" s="26">
        <v>162306.85636654083</v>
      </c>
      <c r="D24" s="26">
        <v>163443.00436110661</v>
      </c>
      <c r="E24" s="26">
        <v>164587.10539163434</v>
      </c>
      <c r="F24" s="26">
        <v>165739.21512937575</v>
      </c>
      <c r="G24" s="26">
        <v>166899.38963528138</v>
      </c>
      <c r="H24" s="26">
        <v>168067.68536272834</v>
      </c>
      <c r="I24" s="26">
        <v>169244.15916026742</v>
      </c>
      <c r="J24" s="26">
        <v>170428.86827438927</v>
      </c>
      <c r="K24" s="26">
        <v>171621.87035230998</v>
      </c>
      <c r="L24" s="26">
        <v>172823.22344477614</v>
      </c>
      <c r="M24" s="26">
        <v>174032.98600888957</v>
      </c>
      <c r="N24" s="26">
        <v>175251.21691095177</v>
      </c>
      <c r="O24" s="26">
        <v>176477.97542932842</v>
      </c>
      <c r="P24" s="26">
        <v>177713.32125733371</v>
      </c>
      <c r="Q24" s="26">
        <v>178957.31450613504</v>
      </c>
      <c r="R24" s="26">
        <v>180210.01570767796</v>
      </c>
      <c r="S24" s="26">
        <v>181471.48581763168</v>
      </c>
      <c r="T24" s="26">
        <v>182741.78621835509</v>
      </c>
      <c r="U24" s="26">
        <v>184020.97872188356</v>
      </c>
      <c r="V24" s="26">
        <v>185309.12557293673</v>
      </c>
      <c r="W24" s="26">
        <v>186606.28945194726</v>
      </c>
      <c r="Y24" s="302"/>
      <c r="Z24" s="302"/>
      <c r="AA24" s="302"/>
      <c r="AB24" s="332" t="s">
        <v>40</v>
      </c>
      <c r="AC24" s="315">
        <f t="shared" si="10"/>
        <v>18.026399999999999</v>
      </c>
      <c r="AD24" s="315">
        <f t="shared" si="10"/>
        <v>5.683200000000161</v>
      </c>
      <c r="AE24" s="315">
        <f t="shared" si="10"/>
        <v>0</v>
      </c>
      <c r="AF24" s="315">
        <f t="shared" si="10"/>
        <v>0</v>
      </c>
      <c r="AG24" s="315">
        <f t="shared" si="10"/>
        <v>18.12538658146967</v>
      </c>
      <c r="AH24" s="315">
        <f t="shared" si="10"/>
        <v>5.7014360731919522</v>
      </c>
      <c r="AI24" s="315">
        <f t="shared" si="10"/>
        <v>0</v>
      </c>
      <c r="AJ24" s="315">
        <f t="shared" si="10"/>
        <v>0</v>
      </c>
      <c r="AK24" s="315">
        <f t="shared" si="10"/>
        <v>2.6492472843450523</v>
      </c>
      <c r="AL24" s="315">
        <f t="shared" si="10"/>
        <v>0.83523067092651448</v>
      </c>
      <c r="AM24" s="315">
        <f t="shared" si="10"/>
        <v>0</v>
      </c>
      <c r="AN24" s="315">
        <f t="shared" si="10"/>
        <v>0</v>
      </c>
      <c r="AO24" s="315">
        <f t="shared" si="10"/>
        <v>5.112405925065362</v>
      </c>
      <c r="AP24" s="315">
        <f t="shared" si="10"/>
        <v>1.6292024397327798</v>
      </c>
      <c r="AQ24" s="315">
        <f t="shared" si="10"/>
        <v>0</v>
      </c>
      <c r="AR24" s="315">
        <f t="shared" si="10"/>
        <v>0</v>
      </c>
      <c r="AS24" s="315">
        <f t="shared" si="10"/>
        <v>2.5343456288120927</v>
      </c>
      <c r="AT24" s="315">
        <f t="shared" si="10"/>
        <v>0.79179227417949227</v>
      </c>
      <c r="AU24" s="315">
        <f t="shared" si="10"/>
        <v>0</v>
      </c>
      <c r="AV24" s="315">
        <f t="shared" si="10"/>
        <v>0</v>
      </c>
      <c r="AW24" s="315">
        <f t="shared" si="10"/>
        <v>2.634659308742374</v>
      </c>
      <c r="AX24" s="315">
        <f t="shared" si="10"/>
        <v>0.82444321812372956</v>
      </c>
      <c r="AY24" s="315">
        <f t="shared" si="10"/>
        <v>0</v>
      </c>
      <c r="AZ24" s="315">
        <f t="shared" si="10"/>
        <v>0</v>
      </c>
      <c r="BA24" s="315">
        <f t="shared" si="10"/>
        <v>3.781915771129829</v>
      </c>
      <c r="BB24" s="315">
        <f t="shared" si="10"/>
        <v>1.1733065349985288</v>
      </c>
      <c r="BC24" s="315">
        <f t="shared" si="10"/>
        <v>0</v>
      </c>
      <c r="BD24" s="315">
        <f t="shared" si="10"/>
        <v>0</v>
      </c>
      <c r="BE24" s="315">
        <f t="shared" si="10"/>
        <v>1.4128126633749583</v>
      </c>
      <c r="BF24" s="315">
        <f t="shared" si="10"/>
        <v>0.44746093523090763</v>
      </c>
      <c r="BG24" s="315">
        <f t="shared" si="10"/>
        <v>0</v>
      </c>
      <c r="BH24" s="315">
        <f t="shared" si="11"/>
        <v>0</v>
      </c>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row>
    <row r="25" spans="1:85" s="20" customFormat="1" x14ac:dyDescent="0.25">
      <c r="A25" s="41">
        <v>332</v>
      </c>
      <c r="B25" s="42" t="s">
        <v>84</v>
      </c>
      <c r="C25" s="28">
        <v>148228.38609739568</v>
      </c>
      <c r="D25" s="28">
        <v>149265.98480007742</v>
      </c>
      <c r="E25" s="28">
        <v>150310.84669367794</v>
      </c>
      <c r="F25" s="28">
        <v>151363.02262053368</v>
      </c>
      <c r="G25" s="28">
        <v>152422.5637788774</v>
      </c>
      <c r="H25" s="28">
        <v>153489.52172532954</v>
      </c>
      <c r="I25" s="28">
        <v>154563.94837740684</v>
      </c>
      <c r="J25" s="28">
        <v>155645.89601604867</v>
      </c>
      <c r="K25" s="28">
        <v>156735.417288161</v>
      </c>
      <c r="L25" s="28">
        <v>157832.56520917811</v>
      </c>
      <c r="M25" s="28">
        <v>158937.39316564234</v>
      </c>
      <c r="N25" s="28">
        <v>160049.95491780181</v>
      </c>
      <c r="O25" s="28">
        <v>161170.30460222639</v>
      </c>
      <c r="P25" s="28">
        <v>162298.49673444196</v>
      </c>
      <c r="Q25" s="28">
        <v>163434.58621158302</v>
      </c>
      <c r="R25" s="28">
        <v>164578.6283150641</v>
      </c>
      <c r="S25" s="28">
        <v>165730.67871326953</v>
      </c>
      <c r="T25" s="28">
        <v>166890.79346426239</v>
      </c>
      <c r="U25" s="28">
        <v>168059.0290185122</v>
      </c>
      <c r="V25" s="28">
        <v>169235.44222164177</v>
      </c>
      <c r="W25" s="28">
        <v>170420.09031719324</v>
      </c>
      <c r="X25" s="28"/>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336</v>
      </c>
      <c r="B26" s="42" t="s">
        <v>85</v>
      </c>
      <c r="C26" s="29">
        <v>111210.76285864371</v>
      </c>
      <c r="D26" s="29">
        <v>111989.23819865468</v>
      </c>
      <c r="E26" s="29">
        <v>112773.16286604533</v>
      </c>
      <c r="F26" s="29">
        <v>113562.57500610752</v>
      </c>
      <c r="G26" s="29">
        <v>114357.51303115035</v>
      </c>
      <c r="H26" s="29">
        <v>115158.01562236785</v>
      </c>
      <c r="I26" s="29">
        <v>115964.12173172491</v>
      </c>
      <c r="J26" s="29">
        <v>116775.87058384705</v>
      </c>
      <c r="K26" s="29">
        <v>117593.30167793385</v>
      </c>
      <c r="L26" s="29">
        <v>118416.45478967945</v>
      </c>
      <c r="M26" s="29">
        <v>119245.36997320729</v>
      </c>
      <c r="N26" s="29">
        <v>120080.0875630196</v>
      </c>
      <c r="O26" s="29">
        <v>120920.64817596081</v>
      </c>
      <c r="P26" s="29">
        <v>121767.09271319196</v>
      </c>
      <c r="Q26" s="29">
        <v>122619.46236218481</v>
      </c>
      <c r="R26" s="29">
        <v>123477.79859871953</v>
      </c>
      <c r="S26" s="29">
        <v>124342.14318891108</v>
      </c>
      <c r="T26" s="29">
        <v>125212.53819123354</v>
      </c>
      <c r="U26" s="29">
        <v>126089.02595857158</v>
      </c>
      <c r="V26" s="29">
        <v>126971.64914028211</v>
      </c>
      <c r="W26" s="29">
        <v>127860.45068426349</v>
      </c>
      <c r="X26" s="29"/>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c r="B27" s="42"/>
      <c r="C27" s="26"/>
      <c r="D27" s="26"/>
      <c r="E27" s="26"/>
      <c r="F27" s="26"/>
      <c r="G27" s="26"/>
      <c r="H27" s="26"/>
      <c r="I27" s="26"/>
      <c r="J27" s="26"/>
      <c r="K27" s="26"/>
      <c r="L27" s="26"/>
      <c r="M27" s="26"/>
      <c r="N27" s="26"/>
      <c r="O27" s="26"/>
      <c r="P27" s="26"/>
      <c r="Q27" s="26"/>
      <c r="R27" s="26"/>
      <c r="S27" s="26"/>
      <c r="T27" s="26"/>
      <c r="U27" s="26"/>
      <c r="V27" s="26"/>
      <c r="W27" s="26"/>
      <c r="X27" s="26"/>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v>339</v>
      </c>
      <c r="B28" s="42" t="s">
        <v>86</v>
      </c>
      <c r="C28" s="24">
        <v>0</v>
      </c>
      <c r="D28" s="24">
        <v>46.62</v>
      </c>
      <c r="E28" s="24">
        <v>34.04</v>
      </c>
      <c r="F28" s="24">
        <v>23.679999999998653</v>
      </c>
      <c r="G28" s="24">
        <v>22.200000000001346</v>
      </c>
      <c r="H28" s="24">
        <v>23.68</v>
      </c>
      <c r="I28" s="24">
        <v>21.460000000001347</v>
      </c>
      <c r="J28" s="24">
        <v>5.1799999999986541</v>
      </c>
      <c r="K28" s="24">
        <v>8.1400000000013453</v>
      </c>
      <c r="L28" s="24">
        <v>8.1399999999986541</v>
      </c>
      <c r="M28" s="24">
        <v>4.440000000001346</v>
      </c>
      <c r="N28" s="24">
        <v>-2.960000000001346</v>
      </c>
      <c r="O28" s="24">
        <v>-5.92</v>
      </c>
      <c r="P28" s="24">
        <v>-5.18</v>
      </c>
      <c r="Q28" s="24">
        <v>-9.49</v>
      </c>
      <c r="R28" s="24">
        <v>0</v>
      </c>
      <c r="S28" s="24">
        <v>-4.38</v>
      </c>
      <c r="T28" s="24">
        <v>-12.41</v>
      </c>
      <c r="U28" s="24">
        <v>-4.38</v>
      </c>
      <c r="V28" s="24">
        <v>-11.68</v>
      </c>
      <c r="W28" s="24">
        <v>-7.3</v>
      </c>
      <c r="X28" s="24"/>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340</v>
      </c>
      <c r="B29" s="42" t="s">
        <v>87</v>
      </c>
      <c r="C29" s="24">
        <v>0</v>
      </c>
      <c r="D29" s="24">
        <v>94.58</v>
      </c>
      <c r="E29" s="24">
        <v>90.16</v>
      </c>
      <c r="F29" s="24">
        <v>86.519999999999527</v>
      </c>
      <c r="G29" s="24">
        <v>86.000000000000483</v>
      </c>
      <c r="H29" s="24">
        <v>86.52000000000001</v>
      </c>
      <c r="I29" s="24">
        <v>7.5400000000004725</v>
      </c>
      <c r="J29" s="24">
        <v>1.8199999999995271</v>
      </c>
      <c r="K29" s="24">
        <v>2.8600000000004728</v>
      </c>
      <c r="L29" s="24">
        <v>2.8599999999995269</v>
      </c>
      <c r="M29" s="24">
        <v>1.560000000000473</v>
      </c>
      <c r="N29" s="24">
        <v>-1.040000000000473</v>
      </c>
      <c r="O29" s="24">
        <v>-2.08</v>
      </c>
      <c r="P29" s="24">
        <v>-1.82</v>
      </c>
      <c r="Q29" s="24">
        <v>-3.51</v>
      </c>
      <c r="R29" s="24">
        <v>0</v>
      </c>
      <c r="S29" s="24">
        <v>-1.62</v>
      </c>
      <c r="T29" s="24">
        <v>-4.59</v>
      </c>
      <c r="U29" s="24">
        <v>-1.62</v>
      </c>
      <c r="V29" s="24">
        <v>-4.32</v>
      </c>
      <c r="W29" s="24">
        <v>-2.7</v>
      </c>
      <c r="X29" s="2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c r="B30" s="42"/>
      <c r="C30" s="26"/>
      <c r="D30" s="26"/>
      <c r="E30" s="26"/>
      <c r="F30" s="26"/>
      <c r="G30" s="26"/>
      <c r="H30" s="26"/>
      <c r="I30" s="26"/>
      <c r="J30" s="26"/>
      <c r="K30" s="26"/>
      <c r="L30" s="26"/>
      <c r="M30" s="26"/>
      <c r="N30" s="26"/>
      <c r="O30" s="26"/>
      <c r="P30" s="26"/>
      <c r="Q30" s="26"/>
      <c r="R30" s="26"/>
      <c r="S30" s="26"/>
      <c r="T30" s="26"/>
      <c r="U30" s="26"/>
      <c r="V30" s="26"/>
      <c r="W30" s="26"/>
      <c r="X30" s="26"/>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v>366</v>
      </c>
      <c r="B31" s="42" t="s">
        <v>88</v>
      </c>
      <c r="C31" s="27">
        <v>7.0000000000000001E-3</v>
      </c>
      <c r="D31" s="27">
        <v>7.0000000000000001E-3</v>
      </c>
      <c r="E31" s="27">
        <v>7.0000000000000001E-3</v>
      </c>
      <c r="F31" s="27">
        <v>7.0000000000000001E-3</v>
      </c>
      <c r="G31" s="27">
        <v>7.0000000000000001E-3</v>
      </c>
      <c r="H31" s="27">
        <v>7.0000000000000001E-3</v>
      </c>
      <c r="I31" s="27">
        <v>7.0000000000000001E-3</v>
      </c>
      <c r="J31" s="27">
        <v>7.0000000000000001E-3</v>
      </c>
      <c r="K31" s="27">
        <v>7.0000000000000001E-3</v>
      </c>
      <c r="L31" s="27">
        <v>7.0000000000000001E-3</v>
      </c>
      <c r="M31" s="27">
        <v>7.0000000000000001E-3</v>
      </c>
      <c r="N31" s="27">
        <v>7.0000000000000001E-3</v>
      </c>
      <c r="O31" s="27">
        <v>7.0000000000000001E-3</v>
      </c>
      <c r="P31" s="27">
        <v>7.0000000000000001E-3</v>
      </c>
      <c r="Q31" s="27">
        <v>7.0000000000000001E-3</v>
      </c>
      <c r="R31" s="27">
        <v>7.0000000000000001E-3</v>
      </c>
      <c r="S31" s="27">
        <v>7.0000000000000001E-3</v>
      </c>
      <c r="T31" s="27">
        <v>7.0000000000000001E-3</v>
      </c>
      <c r="U31" s="27">
        <v>7.0000000000000001E-3</v>
      </c>
      <c r="V31" s="27">
        <v>7.0000000000000001E-3</v>
      </c>
      <c r="W31" s="27">
        <v>7.0000000000000001E-3</v>
      </c>
      <c r="X31" s="2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368</v>
      </c>
      <c r="B32" s="42" t="s">
        <v>89</v>
      </c>
      <c r="C32" s="28">
        <v>122.30769230769231</v>
      </c>
      <c r="D32" s="28">
        <v>123.16384615384614</v>
      </c>
      <c r="E32" s="28">
        <v>124.02599307692304</v>
      </c>
      <c r="F32" s="28">
        <v>124.89417502846149</v>
      </c>
      <c r="G32" s="28">
        <v>125.7684342536607</v>
      </c>
      <c r="H32" s="28">
        <v>126.64881329343632</v>
      </c>
      <c r="I32" s="28">
        <v>127.53535498649036</v>
      </c>
      <c r="J32" s="28">
        <v>128.42810247139579</v>
      </c>
      <c r="K32" s="28">
        <v>129.32709918869554</v>
      </c>
      <c r="L32" s="28">
        <v>130.2323888830164</v>
      </c>
      <c r="M32" s="28">
        <v>131.1440156051975</v>
      </c>
      <c r="N32" s="28">
        <v>132.06202371443388</v>
      </c>
      <c r="O32" s="28">
        <v>132.9864578804349</v>
      </c>
      <c r="P32" s="28">
        <v>133.91736308559794</v>
      </c>
      <c r="Q32" s="28">
        <v>134.85478462719712</v>
      </c>
      <c r="R32" s="28">
        <v>135.79876811958749</v>
      </c>
      <c r="S32" s="28">
        <v>136.7493594964246</v>
      </c>
      <c r="T32" s="28">
        <v>137.70660501289956</v>
      </c>
      <c r="U32" s="28">
        <v>138.67055124798983</v>
      </c>
      <c r="V32" s="28">
        <v>139.64124510672576</v>
      </c>
      <c r="W32" s="28">
        <v>140.61873382247282</v>
      </c>
      <c r="X32" s="28"/>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369</v>
      </c>
      <c r="B33" s="42" t="s">
        <v>90</v>
      </c>
      <c r="C33" s="28">
        <v>110.76923076923077</v>
      </c>
      <c r="D33" s="28">
        <v>111.54461538461538</v>
      </c>
      <c r="E33" s="28">
        <v>112.32542769230768</v>
      </c>
      <c r="F33" s="28">
        <v>113.11170568615383</v>
      </c>
      <c r="G33" s="28">
        <v>113.90348762595688</v>
      </c>
      <c r="H33" s="28">
        <v>114.70081203933857</v>
      </c>
      <c r="I33" s="28">
        <v>115.50371772361393</v>
      </c>
      <c r="J33" s="28">
        <v>116.31224374767922</v>
      </c>
      <c r="K33" s="28">
        <v>117.12642945391296</v>
      </c>
      <c r="L33" s="28">
        <v>117.94631446009033</v>
      </c>
      <c r="M33" s="28">
        <v>118.77193866131095</v>
      </c>
      <c r="N33" s="28">
        <v>119.60334223194012</v>
      </c>
      <c r="O33" s="28">
        <v>120.44056562756369</v>
      </c>
      <c r="P33" s="28">
        <v>121.28364958695661</v>
      </c>
      <c r="Q33" s="28">
        <v>122.1326351340653</v>
      </c>
      <c r="R33" s="28">
        <v>122.98756358000374</v>
      </c>
      <c r="S33" s="28">
        <v>123.84847652506375</v>
      </c>
      <c r="T33" s="28">
        <v>124.71541586073918</v>
      </c>
      <c r="U33" s="28">
        <v>125.58842377176434</v>
      </c>
      <c r="V33" s="28">
        <v>126.46754273816667</v>
      </c>
      <c r="W33" s="28">
        <v>127.35281553733383</v>
      </c>
      <c r="X33" s="28"/>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370</v>
      </c>
      <c r="B34" s="42" t="s">
        <v>91</v>
      </c>
      <c r="C34" s="28">
        <v>6360</v>
      </c>
      <c r="D34" s="29">
        <v>6404.5199999999995</v>
      </c>
      <c r="E34" s="29">
        <v>6449.351639999998</v>
      </c>
      <c r="F34" s="29">
        <v>6494.4971014799976</v>
      </c>
      <c r="G34" s="29">
        <v>6539.9585811903562</v>
      </c>
      <c r="H34" s="29">
        <v>6585.7382912586891</v>
      </c>
      <c r="I34" s="29">
        <v>6631.838459297499</v>
      </c>
      <c r="J34" s="29">
        <v>6678.2613285125808</v>
      </c>
      <c r="K34" s="29">
        <v>6725.0091578121683</v>
      </c>
      <c r="L34" s="29">
        <v>6772.0842219168526</v>
      </c>
      <c r="M34" s="29">
        <v>6819.4888114702699</v>
      </c>
      <c r="N34" s="29">
        <v>6867.2252331505615</v>
      </c>
      <c r="O34" s="29">
        <v>6915.2958097826149</v>
      </c>
      <c r="P34" s="29">
        <v>6963.7028804510928</v>
      </c>
      <c r="Q34" s="29">
        <v>7012.4488006142501</v>
      </c>
      <c r="R34" s="29">
        <v>7061.5359422185493</v>
      </c>
      <c r="S34" s="29">
        <v>7110.966693814079</v>
      </c>
      <c r="T34" s="29">
        <v>7160.7434606707775</v>
      </c>
      <c r="U34" s="29">
        <v>7210.8686648954717</v>
      </c>
      <c r="V34" s="29">
        <v>7261.3447455497399</v>
      </c>
      <c r="W34" s="29">
        <v>7312.1741587685865</v>
      </c>
      <c r="X34" s="29"/>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c r="B35" s="42"/>
      <c r="C35" s="26"/>
      <c r="D35" s="26"/>
      <c r="E35" s="26"/>
      <c r="F35" s="26"/>
      <c r="G35" s="26"/>
      <c r="H35" s="26"/>
      <c r="I35" s="26"/>
      <c r="J35" s="26"/>
      <c r="K35" s="26"/>
      <c r="L35" s="26"/>
      <c r="M35" s="26"/>
      <c r="N35" s="26"/>
      <c r="O35" s="26"/>
      <c r="P35" s="26"/>
      <c r="Q35" s="26"/>
      <c r="R35" s="26"/>
      <c r="S35" s="26"/>
      <c r="T35" s="26"/>
      <c r="U35" s="26"/>
      <c r="V35" s="26"/>
      <c r="W35" s="26"/>
      <c r="X35" s="26"/>
      <c r="Y35" s="21" t="s">
        <v>71</v>
      </c>
      <c r="Z35" s="21" t="s">
        <v>72</v>
      </c>
      <c r="AA35" s="73" t="s">
        <v>184</v>
      </c>
      <c r="AB35" s="73" t="s">
        <v>185</v>
      </c>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v>380</v>
      </c>
      <c r="B36" s="42" t="s">
        <v>37</v>
      </c>
      <c r="C36" s="24">
        <v>0</v>
      </c>
      <c r="D36" s="24">
        <v>84.499999999999972</v>
      </c>
      <c r="E36" s="24">
        <v>82.800000000000011</v>
      </c>
      <c r="F36" s="24">
        <v>81.399999999999821</v>
      </c>
      <c r="G36" s="24">
        <v>81.200000000000188</v>
      </c>
      <c r="H36" s="24">
        <v>81.400000000000006</v>
      </c>
      <c r="I36" s="24">
        <v>2.9000000000001798</v>
      </c>
      <c r="J36" s="24">
        <v>0.6999999999998181</v>
      </c>
      <c r="K36" s="24">
        <v>1.1000000000001808</v>
      </c>
      <c r="L36" s="24">
        <v>1.0999999999998185</v>
      </c>
      <c r="M36" s="24">
        <v>0.60000000000018172</v>
      </c>
      <c r="N36" s="24">
        <v>-0.40000000000018199</v>
      </c>
      <c r="O36" s="24">
        <v>-0.80000000000000027</v>
      </c>
      <c r="P36" s="24">
        <v>-0.69999999999999929</v>
      </c>
      <c r="Q36" s="24">
        <v>-1.4299999999999997</v>
      </c>
      <c r="R36" s="24">
        <v>0</v>
      </c>
      <c r="S36" s="24">
        <v>-0.71999999999999975</v>
      </c>
      <c r="T36" s="24">
        <v>-2.0399999999999991</v>
      </c>
      <c r="U36" s="24">
        <v>-0.78000000000000025</v>
      </c>
      <c r="V36" s="24">
        <v>-2.080000000000001</v>
      </c>
      <c r="W36" s="24">
        <v>-1.4000000000000004</v>
      </c>
      <c r="X36" s="24"/>
      <c r="Y36" s="30">
        <f>SUM(D36:H36)</f>
        <v>411.29999999999995</v>
      </c>
      <c r="Z36" s="30">
        <f>SUM(I36:M36)</f>
        <v>6.4000000000001789</v>
      </c>
      <c r="AA36" s="30">
        <f>SUM(O36:S36)</f>
        <v>-3.649999999999999</v>
      </c>
      <c r="AB36" s="30">
        <f>SUM(S36:W36)</f>
        <v>-7.0200000000000005</v>
      </c>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381</v>
      </c>
      <c r="B37" s="42" t="s">
        <v>75</v>
      </c>
      <c r="C37" s="24">
        <v>0</v>
      </c>
      <c r="D37" s="24">
        <v>6.3000000000000007</v>
      </c>
      <c r="E37" s="24">
        <v>4.6000000000000005</v>
      </c>
      <c r="F37" s="24">
        <v>3.5199999999997997</v>
      </c>
      <c r="G37" s="24">
        <v>3.3000000000002001</v>
      </c>
      <c r="H37" s="24">
        <v>3.52</v>
      </c>
      <c r="I37" s="24">
        <v>3.1900000000002002</v>
      </c>
      <c r="J37" s="24">
        <v>0.76999999999979996</v>
      </c>
      <c r="K37" s="24">
        <v>1.3200000000002183</v>
      </c>
      <c r="L37" s="24">
        <v>1.3199999999997816</v>
      </c>
      <c r="M37" s="24">
        <v>0.72000000000021824</v>
      </c>
      <c r="N37" s="24">
        <v>-0.48000000000021825</v>
      </c>
      <c r="O37" s="24">
        <v>-0.96</v>
      </c>
      <c r="P37" s="24">
        <v>-0.91</v>
      </c>
      <c r="Q37" s="24">
        <v>-1.56</v>
      </c>
      <c r="R37" s="24">
        <v>0</v>
      </c>
      <c r="S37" s="24">
        <v>-0.66</v>
      </c>
      <c r="T37" s="24">
        <v>-1.87</v>
      </c>
      <c r="U37" s="24">
        <v>-0.60000000000000009</v>
      </c>
      <c r="V37" s="24">
        <v>-1.76</v>
      </c>
      <c r="W37" s="24">
        <v>-1</v>
      </c>
      <c r="X37" s="24"/>
      <c r="Y37" s="30">
        <f t="shared" ref="Y37:Y39" si="12">SUM(D37:H37)</f>
        <v>21.240000000000002</v>
      </c>
      <c r="Z37" s="30">
        <f t="shared" ref="Z37:Z39" si="13">SUM(I37:M37)</f>
        <v>7.3200000000002179</v>
      </c>
      <c r="AA37" s="30">
        <f t="shared" ref="AA37:AA39" si="14">SUM(O37:S37)</f>
        <v>-4.09</v>
      </c>
      <c r="AB37" s="30">
        <f t="shared" ref="AB37:AB39" si="15">SUM(S37:W37)</f>
        <v>-5.8900000000000006</v>
      </c>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382</v>
      </c>
      <c r="B38" s="42" t="s">
        <v>76</v>
      </c>
      <c r="C38" s="24">
        <v>0</v>
      </c>
      <c r="D38" s="24">
        <v>22.428000000000008</v>
      </c>
      <c r="E38" s="24">
        <v>16.376000000000005</v>
      </c>
      <c r="F38" s="24">
        <v>11.071999999999374</v>
      </c>
      <c r="G38" s="24">
        <v>10.380000000000631</v>
      </c>
      <c r="H38" s="24">
        <v>11.072000000000001</v>
      </c>
      <c r="I38" s="24">
        <v>10.034000000000631</v>
      </c>
      <c r="J38" s="24">
        <v>2.4219999999993709</v>
      </c>
      <c r="K38" s="24">
        <v>3.6960000000006126</v>
      </c>
      <c r="L38" s="24">
        <v>3.6959999999993887</v>
      </c>
      <c r="M38" s="24">
        <v>2.0160000000006115</v>
      </c>
      <c r="N38" s="24">
        <v>-1.3440000000006114</v>
      </c>
      <c r="O38" s="24">
        <v>-2.6880000000000002</v>
      </c>
      <c r="P38" s="24">
        <v>-2.2820000000000009</v>
      </c>
      <c r="Q38" s="24">
        <v>-4.3159999999999998</v>
      </c>
      <c r="R38" s="24">
        <v>0</v>
      </c>
      <c r="S38" s="24">
        <v>-1.9920000000000004</v>
      </c>
      <c r="T38" s="24">
        <v>-5.6440000000000001</v>
      </c>
      <c r="U38" s="24">
        <v>-1.9920000000000004</v>
      </c>
      <c r="V38" s="24">
        <v>-5.1520000000000001</v>
      </c>
      <c r="W38" s="24">
        <v>-3.2199999999999998</v>
      </c>
      <c r="X38" s="24"/>
      <c r="Y38" s="30">
        <f t="shared" si="12"/>
        <v>71.328000000000031</v>
      </c>
      <c r="Z38" s="30">
        <f t="shared" si="13"/>
        <v>21.864000000000619</v>
      </c>
      <c r="AA38" s="30">
        <f t="shared" si="14"/>
        <v>-11.278000000000002</v>
      </c>
      <c r="AB38" s="30">
        <f t="shared" si="15"/>
        <v>-18</v>
      </c>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383</v>
      </c>
      <c r="B39" s="42" t="s">
        <v>40</v>
      </c>
      <c r="C39" s="24">
        <v>0</v>
      </c>
      <c r="D39" s="24">
        <v>27.971999999999998</v>
      </c>
      <c r="E39" s="24">
        <v>20.423999999999999</v>
      </c>
      <c r="F39" s="24">
        <v>14.207999999999192</v>
      </c>
      <c r="G39" s="24">
        <v>13.320000000000807</v>
      </c>
      <c r="H39" s="24">
        <v>14.208</v>
      </c>
      <c r="I39" s="24">
        <v>12.876000000000808</v>
      </c>
      <c r="J39" s="24">
        <v>3.1079999999991923</v>
      </c>
      <c r="K39" s="24">
        <v>4.8840000000008068</v>
      </c>
      <c r="L39" s="24">
        <v>4.8839999999991921</v>
      </c>
      <c r="M39" s="24">
        <v>2.6640000000008075</v>
      </c>
      <c r="N39" s="24">
        <v>-1.7760000000008076</v>
      </c>
      <c r="O39" s="24">
        <v>-3.552</v>
      </c>
      <c r="P39" s="24">
        <v>-3.1079999999999997</v>
      </c>
      <c r="Q39" s="24">
        <v>-5.694</v>
      </c>
      <c r="R39" s="24">
        <v>0</v>
      </c>
      <c r="S39" s="24">
        <v>-2.6279999999999997</v>
      </c>
      <c r="T39" s="24">
        <v>-7.4459999999999997</v>
      </c>
      <c r="U39" s="24">
        <v>-2.6279999999999997</v>
      </c>
      <c r="V39" s="24">
        <v>-7.008</v>
      </c>
      <c r="W39" s="24">
        <v>-4.38</v>
      </c>
      <c r="X39" s="24"/>
      <c r="Y39" s="30">
        <f t="shared" si="12"/>
        <v>90.131999999999991</v>
      </c>
      <c r="Z39" s="30">
        <f t="shared" si="13"/>
        <v>28.416000000000803</v>
      </c>
      <c r="AA39" s="30">
        <f t="shared" si="14"/>
        <v>-14.981999999999999</v>
      </c>
      <c r="AB39" s="30">
        <f t="shared" si="15"/>
        <v>-24.09</v>
      </c>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37"/>
      <c r="B40" s="43"/>
      <c r="C40" s="31"/>
      <c r="D40" s="31"/>
      <c r="E40" s="31"/>
      <c r="F40" s="31"/>
      <c r="G40" s="31"/>
      <c r="H40" s="31"/>
      <c r="I40" s="31"/>
      <c r="J40" s="31"/>
      <c r="K40" s="31"/>
      <c r="L40" s="31"/>
      <c r="M40" s="31"/>
      <c r="N40" s="31"/>
      <c r="O40" s="31"/>
      <c r="P40" s="31"/>
      <c r="Q40" s="31"/>
      <c r="R40" s="31"/>
      <c r="S40" s="31"/>
      <c r="T40" s="31"/>
      <c r="U40" s="31"/>
      <c r="V40" s="31"/>
      <c r="W40" s="31"/>
      <c r="X40" s="31"/>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x14ac:dyDescent="0.25">
      <c r="B41" s="43" t="s">
        <v>69</v>
      </c>
      <c r="C41" s="19"/>
      <c r="D41" s="19"/>
      <c r="E41" s="19"/>
      <c r="F41" s="19"/>
      <c r="G41" s="19"/>
      <c r="H41" s="19"/>
      <c r="I41" s="19"/>
      <c r="J41" s="19"/>
      <c r="K41" s="19"/>
      <c r="L41" s="19"/>
      <c r="M41" s="19"/>
      <c r="N41" s="19"/>
      <c r="O41" s="19"/>
      <c r="P41" s="19"/>
      <c r="Q41" s="19"/>
      <c r="R41" s="19"/>
      <c r="S41" s="19"/>
      <c r="T41" s="19"/>
      <c r="U41" s="19"/>
      <c r="V41" s="19"/>
      <c r="W41" s="19"/>
      <c r="X41" s="19"/>
    </row>
    <row r="42" spans="1:85" s="32" customFormat="1" x14ac:dyDescent="0.25">
      <c r="A42" s="37"/>
      <c r="B42" s="43" t="s">
        <v>73</v>
      </c>
      <c r="C42" s="43">
        <v>2020</v>
      </c>
      <c r="D42" s="43">
        <v>2021</v>
      </c>
      <c r="E42" s="43">
        <v>2022</v>
      </c>
      <c r="F42" s="43">
        <v>2023</v>
      </c>
      <c r="G42" s="43">
        <v>2024</v>
      </c>
      <c r="H42" s="43">
        <v>2025</v>
      </c>
      <c r="I42" s="43">
        <v>2026</v>
      </c>
      <c r="J42" s="43">
        <v>2027</v>
      </c>
      <c r="K42" s="43">
        <v>2028</v>
      </c>
      <c r="L42" s="43">
        <v>2029</v>
      </c>
      <c r="M42" s="43">
        <v>2030</v>
      </c>
      <c r="N42" s="43">
        <v>2031</v>
      </c>
      <c r="O42" s="43">
        <v>2032</v>
      </c>
      <c r="P42" s="43">
        <v>2033</v>
      </c>
      <c r="Q42" s="43">
        <v>2034</v>
      </c>
      <c r="R42" s="43">
        <v>2035</v>
      </c>
      <c r="S42" s="43">
        <v>2036</v>
      </c>
      <c r="T42" s="43">
        <v>2037</v>
      </c>
      <c r="U42" s="43">
        <v>2038</v>
      </c>
      <c r="V42" s="43">
        <v>2039</v>
      </c>
      <c r="W42" s="43">
        <v>2040</v>
      </c>
      <c r="X42" s="43"/>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row>
    <row r="43" spans="1:85" s="32" customFormat="1" x14ac:dyDescent="0.25">
      <c r="A43" s="37"/>
      <c r="B43" s="43" t="s">
        <v>92</v>
      </c>
      <c r="C43" s="31"/>
      <c r="D43" s="31">
        <v>10503</v>
      </c>
      <c r="E43" s="31">
        <v>10566</v>
      </c>
      <c r="F43" s="31">
        <v>10612</v>
      </c>
      <c r="G43" s="31">
        <v>10643.999999999998</v>
      </c>
      <c r="H43" s="31">
        <v>10674</v>
      </c>
      <c r="I43" s="31">
        <v>10706</v>
      </c>
      <c r="J43" s="31">
        <v>10735.000000000002</v>
      </c>
      <c r="K43" s="31">
        <v>10742</v>
      </c>
      <c r="L43" s="31">
        <v>10753.000000000002</v>
      </c>
      <c r="M43" s="31">
        <v>10764</v>
      </c>
      <c r="N43" s="31">
        <v>10770.000000000002</v>
      </c>
      <c r="O43" s="31">
        <v>10766</v>
      </c>
      <c r="P43" s="31">
        <v>10758</v>
      </c>
      <c r="Q43" s="31">
        <v>10751</v>
      </c>
      <c r="R43" s="31">
        <v>10738</v>
      </c>
      <c r="S43" s="31">
        <v>10738</v>
      </c>
      <c r="T43" s="31">
        <v>10732</v>
      </c>
      <c r="U43" s="31">
        <v>10715</v>
      </c>
      <c r="V43" s="31">
        <v>10709</v>
      </c>
      <c r="W43" s="31">
        <v>10693</v>
      </c>
      <c r="X43" s="31"/>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32" customFormat="1" x14ac:dyDescent="0.25">
      <c r="A44" s="37"/>
      <c r="B44" s="43" t="s">
        <v>92</v>
      </c>
      <c r="C44" s="31"/>
      <c r="D44" s="31">
        <v>10503</v>
      </c>
      <c r="E44" s="31">
        <v>10566</v>
      </c>
      <c r="F44" s="31">
        <v>10612</v>
      </c>
      <c r="G44" s="31">
        <v>10643.999999999998</v>
      </c>
      <c r="H44" s="31">
        <v>10674</v>
      </c>
      <c r="I44" s="31">
        <v>10706</v>
      </c>
      <c r="J44" s="31">
        <v>10735.000000000002</v>
      </c>
      <c r="K44" s="31">
        <v>10742</v>
      </c>
      <c r="L44" s="31">
        <v>10753.000000000002</v>
      </c>
      <c r="M44" s="31">
        <v>10764</v>
      </c>
      <c r="N44" s="31">
        <v>10770.000000000002</v>
      </c>
      <c r="O44" s="31">
        <v>10766</v>
      </c>
      <c r="P44" s="31">
        <v>10758</v>
      </c>
      <c r="Q44" s="31">
        <v>10751</v>
      </c>
      <c r="R44" s="31">
        <v>10738</v>
      </c>
      <c r="S44" s="31">
        <v>10738</v>
      </c>
      <c r="T44" s="31">
        <v>10732</v>
      </c>
      <c r="U44" s="31">
        <v>10715</v>
      </c>
      <c r="V44" s="31">
        <v>10709</v>
      </c>
      <c r="W44" s="31">
        <v>10693</v>
      </c>
      <c r="X44" s="31"/>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93</v>
      </c>
      <c r="C45" s="31"/>
      <c r="D45" s="31">
        <v>63.000000000000114</v>
      </c>
      <c r="E45" s="31">
        <v>45.999999999999659</v>
      </c>
      <c r="F45" s="31">
        <v>31.999999999999886</v>
      </c>
      <c r="G45" s="31">
        <v>30</v>
      </c>
      <c r="H45" s="31">
        <v>32.000000000000568</v>
      </c>
      <c r="I45" s="31">
        <v>28.999999999999432</v>
      </c>
      <c r="J45" s="31">
        <v>7.0000000000002274</v>
      </c>
      <c r="K45" s="31">
        <v>10.999999999999886</v>
      </c>
      <c r="L45" s="31">
        <v>11.000000000000114</v>
      </c>
      <c r="M45" s="31">
        <v>6</v>
      </c>
      <c r="N45" s="31">
        <v>-4.0000000000001137</v>
      </c>
      <c r="O45" s="31">
        <v>-8</v>
      </c>
      <c r="P45" s="31">
        <v>-6.9999999999997726</v>
      </c>
      <c r="Q45" s="31">
        <v>-13.000000000000455</v>
      </c>
      <c r="R45" s="31">
        <v>0</v>
      </c>
      <c r="S45" s="31">
        <v>-5.9999999999998863</v>
      </c>
      <c r="T45" s="31">
        <v>-16.999999999999886</v>
      </c>
      <c r="U45" s="31">
        <v>-5.9999999999997726</v>
      </c>
      <c r="V45" s="31">
        <v>-16.000000000000227</v>
      </c>
      <c r="W45" s="31">
        <v>-9.9999999999996589</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94</v>
      </c>
      <c r="C46" s="31"/>
      <c r="D46" s="31">
        <v>18</v>
      </c>
      <c r="E46" s="31">
        <v>18</v>
      </c>
      <c r="F46" s="31">
        <v>18</v>
      </c>
      <c r="G46" s="31">
        <v>18</v>
      </c>
      <c r="H46" s="31">
        <v>18</v>
      </c>
      <c r="I46" s="31">
        <v>0</v>
      </c>
      <c r="J46" s="31">
        <v>0</v>
      </c>
      <c r="K46" s="31">
        <v>0</v>
      </c>
      <c r="L46" s="31">
        <v>0</v>
      </c>
      <c r="M46" s="31">
        <v>0</v>
      </c>
      <c r="N46" s="31">
        <v>0</v>
      </c>
      <c r="O46" s="31">
        <v>0</v>
      </c>
      <c r="P46" s="31">
        <v>0</v>
      </c>
      <c r="Q46" s="31">
        <v>0</v>
      </c>
      <c r="R46" s="31">
        <v>0</v>
      </c>
      <c r="S46" s="31">
        <v>0</v>
      </c>
      <c r="T46" s="31">
        <v>0</v>
      </c>
      <c r="U46" s="31">
        <v>0</v>
      </c>
      <c r="V46" s="31">
        <v>0</v>
      </c>
      <c r="W46" s="31">
        <v>0</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95</v>
      </c>
      <c r="C47" s="31"/>
      <c r="D47" s="31">
        <v>63.000000000000114</v>
      </c>
      <c r="E47" s="31">
        <v>45.999999999999659</v>
      </c>
      <c r="F47" s="31">
        <v>31.999999999999886</v>
      </c>
      <c r="G47" s="31">
        <v>30</v>
      </c>
      <c r="H47" s="31">
        <v>32.000000000000568</v>
      </c>
      <c r="I47" s="31">
        <v>28.999999999999432</v>
      </c>
      <c r="J47" s="31">
        <v>7.0000000000002274</v>
      </c>
      <c r="K47" s="31">
        <v>10.999999999999886</v>
      </c>
      <c r="L47" s="31">
        <v>11.000000000000114</v>
      </c>
      <c r="M47" s="31">
        <v>6</v>
      </c>
      <c r="N47" s="31">
        <v>-4.0000000000001137</v>
      </c>
      <c r="O47" s="31">
        <v>-8</v>
      </c>
      <c r="P47" s="31">
        <v>-6.9999999999997726</v>
      </c>
      <c r="Q47" s="31">
        <v>-13.000000000000455</v>
      </c>
      <c r="R47" s="31">
        <v>0</v>
      </c>
      <c r="S47" s="31">
        <v>-5.9999999999998863</v>
      </c>
      <c r="T47" s="31">
        <v>-16.999999999999886</v>
      </c>
      <c r="U47" s="31">
        <v>-5.9999999999997726</v>
      </c>
      <c r="V47" s="31">
        <v>-16.000000000000227</v>
      </c>
      <c r="W47" s="31">
        <v>-9.9999999999996589</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96</v>
      </c>
      <c r="C48" s="31"/>
      <c r="D48" s="31">
        <v>141.20000000000013</v>
      </c>
      <c r="E48" s="31">
        <v>124.19999999999966</v>
      </c>
      <c r="F48" s="31">
        <v>110.19999999999989</v>
      </c>
      <c r="G48" s="31">
        <v>108.2</v>
      </c>
      <c r="H48" s="31">
        <v>110.20000000000057</v>
      </c>
      <c r="I48" s="31">
        <v>28.999999999999432</v>
      </c>
      <c r="J48" s="31">
        <v>7.0000000000002274</v>
      </c>
      <c r="K48" s="31">
        <v>10.999999999999886</v>
      </c>
      <c r="L48" s="31">
        <v>11.000000000000114</v>
      </c>
      <c r="M48" s="31">
        <v>6</v>
      </c>
      <c r="N48" s="31">
        <v>-4.0000000000001137</v>
      </c>
      <c r="O48" s="31">
        <v>-8</v>
      </c>
      <c r="P48" s="31">
        <v>-6.9999999999997726</v>
      </c>
      <c r="Q48" s="31">
        <v>-13.000000000000455</v>
      </c>
      <c r="R48" s="31">
        <v>0</v>
      </c>
      <c r="S48" s="31">
        <v>-5.9999999999998863</v>
      </c>
      <c r="T48" s="31">
        <v>-16.999999999999886</v>
      </c>
      <c r="U48" s="31">
        <v>-5.9999999999997726</v>
      </c>
      <c r="V48" s="31">
        <v>-16.000000000000227</v>
      </c>
      <c r="W48" s="31">
        <v>-9.9999999999996589</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c r="C49" s="31"/>
      <c r="D49" s="31"/>
      <c r="E49" s="31"/>
      <c r="F49" s="31"/>
      <c r="G49" s="31"/>
      <c r="H49" s="31"/>
      <c r="I49" s="31"/>
      <c r="J49" s="31"/>
      <c r="K49" s="31"/>
      <c r="L49" s="31"/>
      <c r="M49" s="31"/>
      <c r="N49" s="31"/>
      <c r="O49" s="31"/>
      <c r="P49" s="31"/>
      <c r="Q49" s="31"/>
      <c r="R49" s="31"/>
      <c r="S49" s="31"/>
      <c r="T49" s="31"/>
      <c r="U49" s="31"/>
      <c r="V49" s="31"/>
      <c r="W49" s="31"/>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ht="14.25" hidden="1" customHeight="1" x14ac:dyDescent="0.25">
      <c r="A50" s="37"/>
      <c r="B50" s="43" t="s">
        <v>82</v>
      </c>
      <c r="C50" s="31"/>
      <c r="D50" s="31">
        <v>4.2000000000000003E-2</v>
      </c>
      <c r="E50" s="31">
        <v>4.2000000000000003E-2</v>
      </c>
      <c r="F50" s="31">
        <v>4.2000000000000003E-2</v>
      </c>
      <c r="G50" s="31">
        <v>4.2000000000000003E-2</v>
      </c>
      <c r="H50" s="31">
        <v>4.2000000000000003E-2</v>
      </c>
      <c r="I50" s="31">
        <v>4.2000000000000003E-2</v>
      </c>
      <c r="J50" s="31">
        <v>4.2000000000000003E-2</v>
      </c>
      <c r="K50" s="31">
        <v>4.2000000000000003E-2</v>
      </c>
      <c r="L50" s="31">
        <v>4.2000000000000003E-2</v>
      </c>
      <c r="M50" s="31">
        <v>4.2000000000000003E-2</v>
      </c>
      <c r="N50" s="31">
        <v>4.2000000000000003E-2</v>
      </c>
      <c r="O50" s="31">
        <v>4.2000000000000003E-2</v>
      </c>
      <c r="P50" s="31">
        <v>4.2000000000000003E-2</v>
      </c>
      <c r="Q50" s="31">
        <v>4.2000000000000003E-2</v>
      </c>
      <c r="R50" s="31">
        <v>4.2000000000000003E-2</v>
      </c>
      <c r="S50" s="31">
        <v>4.2000000000000003E-2</v>
      </c>
      <c r="T50" s="31">
        <v>4.2000000000000003E-2</v>
      </c>
      <c r="U50" s="31">
        <v>4.2000000000000003E-2</v>
      </c>
      <c r="V50" s="31">
        <v>4.2000000000000003E-2</v>
      </c>
      <c r="W50" s="31">
        <v>4.2000000000000003E-2</v>
      </c>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ht="13.5" hidden="1" customHeight="1" x14ac:dyDescent="0.25">
      <c r="A51" s="37"/>
      <c r="B51" s="43" t="s">
        <v>83</v>
      </c>
      <c r="C51" s="31"/>
      <c r="D51" s="31">
        <v>938033.73197999992</v>
      </c>
      <c r="E51" s="31">
        <v>944599.96810385981</v>
      </c>
      <c r="F51" s="31">
        <v>951212.1678805867</v>
      </c>
      <c r="G51" s="31">
        <v>957870.65305575076</v>
      </c>
      <c r="H51" s="31">
        <v>964575.74762714095</v>
      </c>
      <c r="I51" s="31">
        <v>971327.77786053088</v>
      </c>
      <c r="J51" s="31">
        <v>978127.07230555452</v>
      </c>
      <c r="K51" s="31">
        <v>984973.96181169315</v>
      </c>
      <c r="L51" s="31">
        <v>991868.77954437502</v>
      </c>
      <c r="M51" s="31">
        <v>998811.86100118537</v>
      </c>
      <c r="N51" s="31">
        <v>1005803.5440281937</v>
      </c>
      <c r="O51" s="31">
        <v>1012844.1688363909</v>
      </c>
      <c r="P51" s="31">
        <v>1019934.0780182456</v>
      </c>
      <c r="Q51" s="31">
        <v>1027073.6165643731</v>
      </c>
      <c r="R51" s="31">
        <v>1034263.1318803239</v>
      </c>
      <c r="S51" s="31">
        <v>1041502.973803486</v>
      </c>
      <c r="T51" s="31">
        <v>1048793.4946201101</v>
      </c>
      <c r="U51" s="31">
        <v>1056135.0490824508</v>
      </c>
      <c r="V51" s="31">
        <v>1063527.9944260279</v>
      </c>
      <c r="W51" s="31">
        <v>1070972.6903870099</v>
      </c>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ht="13.5" hidden="1" customHeight="1" x14ac:dyDescent="0.25">
      <c r="A52" s="37"/>
      <c r="B52" s="43" t="s">
        <v>84</v>
      </c>
      <c r="C52" s="31"/>
      <c r="D52" s="31">
        <v>857963.99999999988</v>
      </c>
      <c r="E52" s="31">
        <v>863969.74799999979</v>
      </c>
      <c r="F52" s="31">
        <v>870017.53623599967</v>
      </c>
      <c r="G52" s="31">
        <v>876107.65898965159</v>
      </c>
      <c r="H52" s="31">
        <v>882240.41260257899</v>
      </c>
      <c r="I52" s="31">
        <v>888416.09549079696</v>
      </c>
      <c r="J52" s="31">
        <v>894635.00815923244</v>
      </c>
      <c r="K52" s="31">
        <v>900897.45321634703</v>
      </c>
      <c r="L52" s="31">
        <v>907203.73538886127</v>
      </c>
      <c r="M52" s="31">
        <v>913554.16153658321</v>
      </c>
      <c r="N52" s="31">
        <v>919949.04066733911</v>
      </c>
      <c r="O52" s="31">
        <v>926388.68395201047</v>
      </c>
      <c r="P52" s="31">
        <v>932873.40473967441</v>
      </c>
      <c r="Q52" s="31">
        <v>939403.51857285202</v>
      </c>
      <c r="R52" s="31">
        <v>945979.34320286184</v>
      </c>
      <c r="S52" s="31">
        <v>952601.19860528188</v>
      </c>
      <c r="T52" s="31">
        <v>959269.40699551872</v>
      </c>
      <c r="U52" s="31">
        <v>965984.29284448724</v>
      </c>
      <c r="V52" s="31">
        <v>972746.18289439846</v>
      </c>
      <c r="W52" s="31">
        <v>979555.40617465926</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ht="15.75" hidden="1" customHeight="1" x14ac:dyDescent="0.25">
      <c r="A53" s="37"/>
      <c r="B53" s="43" t="s">
        <v>85</v>
      </c>
      <c r="C53" s="31"/>
      <c r="D53" s="31">
        <v>649025.17400528584</v>
      </c>
      <c r="E53" s="31">
        <v>653568.1682233219</v>
      </c>
      <c r="F53" s="31">
        <v>658142.96340088488</v>
      </c>
      <c r="G53" s="31">
        <v>662749.78214469156</v>
      </c>
      <c r="H53" s="31">
        <v>667388.84861970413</v>
      </c>
      <c r="I53" s="31">
        <v>672060.38856004225</v>
      </c>
      <c r="J53" s="31">
        <v>676764.62927996193</v>
      </c>
      <c r="K53" s="31">
        <v>681501.79968492151</v>
      </c>
      <c r="L53" s="31">
        <v>686272.13028271601</v>
      </c>
      <c r="M53" s="31">
        <v>691075.8531946945</v>
      </c>
      <c r="N53" s="31">
        <v>695913.20216705755</v>
      </c>
      <c r="O53" s="31">
        <v>700784.41258222703</v>
      </c>
      <c r="P53" s="31">
        <v>705689.72147030244</v>
      </c>
      <c r="Q53" s="31">
        <v>710629.36752059485</v>
      </c>
      <c r="R53" s="31">
        <v>715603.59109323833</v>
      </c>
      <c r="S53" s="31">
        <v>720612.63423089124</v>
      </c>
      <c r="T53" s="31">
        <v>725656.74067050742</v>
      </c>
      <c r="U53" s="31">
        <v>730736.15585520084</v>
      </c>
      <c r="V53" s="31">
        <v>735851.12694618735</v>
      </c>
      <c r="W53" s="31">
        <v>741001.9028348102</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ht="16.5" hidden="1" customHeight="1" x14ac:dyDescent="0.25">
      <c r="A54" s="37"/>
      <c r="B54" s="43"/>
      <c r="C54" s="31"/>
      <c r="D54" s="31"/>
      <c r="E54" s="31"/>
      <c r="F54" s="31"/>
      <c r="G54" s="31"/>
      <c r="H54" s="31"/>
      <c r="I54" s="31"/>
      <c r="J54" s="31"/>
      <c r="K54" s="31"/>
      <c r="L54" s="31"/>
      <c r="M54" s="31"/>
      <c r="N54" s="31"/>
      <c r="O54" s="31"/>
      <c r="P54" s="31"/>
      <c r="Q54" s="31"/>
      <c r="R54" s="31"/>
      <c r="S54" s="31"/>
      <c r="T54" s="31"/>
      <c r="U54" s="31"/>
      <c r="V54" s="31"/>
      <c r="W54" s="31"/>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x14ac:dyDescent="0.25">
      <c r="A55" s="37"/>
      <c r="B55" s="43" t="s">
        <v>86</v>
      </c>
      <c r="C55" s="31"/>
      <c r="D55" s="31">
        <v>46.872451350566465</v>
      </c>
      <c r="E55" s="31">
        <v>34.199390066801968</v>
      </c>
      <c r="F55" s="31">
        <v>23.790880046470992</v>
      </c>
      <c r="G55" s="31">
        <v>22.346209700842284</v>
      </c>
      <c r="H55" s="31">
        <v>23.835957014232214</v>
      </c>
      <c r="I55" s="31">
        <v>21.601336044147118</v>
      </c>
      <c r="J55" s="31">
        <v>5.193039016361845</v>
      </c>
      <c r="K55" s="31">
        <v>8.1604898828540477</v>
      </c>
      <c r="L55" s="31">
        <v>8.1323855165069752</v>
      </c>
      <c r="M55" s="31">
        <v>4.4247168167296174</v>
      </c>
      <c r="N55" s="31">
        <v>-2.9451873366251426</v>
      </c>
      <c r="O55" s="31">
        <v>-5.916483686707311</v>
      </c>
      <c r="P55" s="31">
        <v>-5.1688314454447166</v>
      </c>
      <c r="Q55" s="31">
        <v>-9.5560383386584569</v>
      </c>
      <c r="R55" s="31">
        <v>0</v>
      </c>
      <c r="S55" s="31">
        <v>-4.3951495788555501</v>
      </c>
      <c r="T55" s="31">
        <v>-12.467489592409676</v>
      </c>
      <c r="U55" s="31">
        <v>-4.3933546325876831</v>
      </c>
      <c r="V55" s="31">
        <v>-11.685932810533588</v>
      </c>
      <c r="W55" s="31">
        <v>-7.3037080065831619</v>
      </c>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87</v>
      </c>
      <c r="C56" s="31"/>
      <c r="D56" s="31">
        <v>94.327548649433652</v>
      </c>
      <c r="E56" s="31">
        <v>90.000609933197708</v>
      </c>
      <c r="F56" s="31">
        <v>86.409119953528887</v>
      </c>
      <c r="G56" s="31">
        <v>85.853790299157723</v>
      </c>
      <c r="H56" s="31">
        <v>86.364042985768336</v>
      </c>
      <c r="I56" s="31">
        <v>7.3986639558523164</v>
      </c>
      <c r="J56" s="31">
        <v>1.8069609836383824</v>
      </c>
      <c r="K56" s="31">
        <v>2.8395101171458372</v>
      </c>
      <c r="L56" s="31">
        <v>2.8676144834931394</v>
      </c>
      <c r="M56" s="31">
        <v>1.5752831832703826</v>
      </c>
      <c r="N56" s="31">
        <v>-1.0548126633749713</v>
      </c>
      <c r="O56" s="31">
        <v>-2.083516313292689</v>
      </c>
      <c r="P56" s="31">
        <v>-1.8311685545550562</v>
      </c>
      <c r="Q56" s="31">
        <v>-3.4439616613419979</v>
      </c>
      <c r="R56" s="31">
        <v>0</v>
      </c>
      <c r="S56" s="31">
        <v>-1.6048504211443355</v>
      </c>
      <c r="T56" s="31">
        <v>-4.5325104075902107</v>
      </c>
      <c r="U56" s="31">
        <v>-1.6066453674120882</v>
      </c>
      <c r="V56" s="31">
        <v>-4.3140671894666385</v>
      </c>
      <c r="W56" s="31">
        <v>-2.6962919934164971</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c r="C57" s="31"/>
      <c r="D57" s="31"/>
      <c r="E57" s="31"/>
      <c r="F57" s="31"/>
      <c r="G57" s="31"/>
      <c r="H57" s="31"/>
      <c r="I57" s="31"/>
      <c r="J57" s="31"/>
      <c r="K57" s="31"/>
      <c r="L57" s="31"/>
      <c r="M57" s="31"/>
      <c r="N57" s="31"/>
      <c r="O57" s="31"/>
      <c r="P57" s="31"/>
      <c r="Q57" s="31"/>
      <c r="R57" s="31"/>
      <c r="S57" s="31"/>
      <c r="T57" s="31"/>
      <c r="U57" s="31"/>
      <c r="V57" s="31"/>
      <c r="W57" s="31"/>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ht="13.5" customHeight="1" x14ac:dyDescent="0.25">
      <c r="A58" s="37"/>
      <c r="B58" s="43" t="s">
        <v>88</v>
      </c>
      <c r="C58" s="31"/>
      <c r="D58" s="31">
        <v>4.2000000000000003E-2</v>
      </c>
      <c r="E58" s="31">
        <v>4.2000000000000003E-2</v>
      </c>
      <c r="F58" s="31">
        <v>4.2000000000000003E-2</v>
      </c>
      <c r="G58" s="31">
        <v>4.2000000000000003E-2</v>
      </c>
      <c r="H58" s="31">
        <v>4.2000000000000003E-2</v>
      </c>
      <c r="I58" s="31">
        <v>4.2000000000000003E-2</v>
      </c>
      <c r="J58" s="31">
        <v>4.2000000000000003E-2</v>
      </c>
      <c r="K58" s="31">
        <v>4.2000000000000003E-2</v>
      </c>
      <c r="L58" s="31">
        <v>4.2000000000000003E-2</v>
      </c>
      <c r="M58" s="31">
        <v>4.2000000000000003E-2</v>
      </c>
      <c r="N58" s="31">
        <v>4.2000000000000003E-2</v>
      </c>
      <c r="O58" s="31">
        <v>4.2000000000000003E-2</v>
      </c>
      <c r="P58" s="31">
        <v>4.2000000000000003E-2</v>
      </c>
      <c r="Q58" s="31">
        <v>4.2000000000000003E-2</v>
      </c>
      <c r="R58" s="31">
        <v>4.2000000000000003E-2</v>
      </c>
      <c r="S58" s="31">
        <v>4.2000000000000003E-2</v>
      </c>
      <c r="T58" s="31">
        <v>4.2000000000000003E-2</v>
      </c>
      <c r="U58" s="31">
        <v>4.2000000000000003E-2</v>
      </c>
      <c r="V58" s="31">
        <v>4.2000000000000003E-2</v>
      </c>
      <c r="W58" s="31">
        <v>4.2000000000000003E-2</v>
      </c>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ht="12" customHeight="1" x14ac:dyDescent="0.25">
      <c r="A59" s="37"/>
      <c r="B59" s="43" t="s">
        <v>89</v>
      </c>
      <c r="C59" s="31"/>
      <c r="D59" s="31">
        <v>738.98307692307685</v>
      </c>
      <c r="E59" s="31">
        <v>744.15595846153815</v>
      </c>
      <c r="F59" s="31">
        <v>749.365050170769</v>
      </c>
      <c r="G59" s="31">
        <v>754.61060552196409</v>
      </c>
      <c r="H59" s="31">
        <v>759.89287976061792</v>
      </c>
      <c r="I59" s="31">
        <v>765.2121299189422</v>
      </c>
      <c r="J59" s="31">
        <v>770.56861482837462</v>
      </c>
      <c r="K59" s="31">
        <v>775.96259513217331</v>
      </c>
      <c r="L59" s="31">
        <v>781.39433329809833</v>
      </c>
      <c r="M59" s="31">
        <v>786.86409363118503</v>
      </c>
      <c r="N59" s="31">
        <v>792.37214228660321</v>
      </c>
      <c r="O59" s="31">
        <v>797.9187472826095</v>
      </c>
      <c r="P59" s="31">
        <v>803.50417851358759</v>
      </c>
      <c r="Q59" s="31">
        <v>809.12870776318266</v>
      </c>
      <c r="R59" s="31">
        <v>814.79260871752501</v>
      </c>
      <c r="S59" s="31">
        <v>820.49615697854767</v>
      </c>
      <c r="T59" s="31">
        <v>826.23963007739735</v>
      </c>
      <c r="U59" s="31">
        <v>832.02330748793895</v>
      </c>
      <c r="V59" s="31">
        <v>837.84747064035469</v>
      </c>
      <c r="W59" s="31">
        <v>843.71240293483686</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ht="15.75" customHeight="1" x14ac:dyDescent="0.25">
      <c r="A60" s="37"/>
      <c r="B60" s="43" t="s">
        <v>90</v>
      </c>
      <c r="C60" s="31"/>
      <c r="D60" s="31">
        <v>669.26769230769219</v>
      </c>
      <c r="E60" s="31">
        <v>673.95256615384608</v>
      </c>
      <c r="F60" s="31">
        <v>678.67023411692298</v>
      </c>
      <c r="G60" s="31">
        <v>683.42092575574134</v>
      </c>
      <c r="H60" s="31">
        <v>688.20487223603141</v>
      </c>
      <c r="I60" s="31">
        <v>693.02230634168359</v>
      </c>
      <c r="J60" s="31">
        <v>697.87346248607525</v>
      </c>
      <c r="K60" s="31">
        <v>702.75857672347774</v>
      </c>
      <c r="L60" s="31">
        <v>707.67788676054204</v>
      </c>
      <c r="M60" s="31">
        <v>712.6316319678657</v>
      </c>
      <c r="N60" s="31">
        <v>717.62005339164068</v>
      </c>
      <c r="O60" s="31">
        <v>722.64339376538214</v>
      </c>
      <c r="P60" s="31">
        <v>727.70189752173962</v>
      </c>
      <c r="Q60" s="31">
        <v>732.79581080439175</v>
      </c>
      <c r="R60" s="31">
        <v>737.92538148002245</v>
      </c>
      <c r="S60" s="31">
        <v>743.09085915038236</v>
      </c>
      <c r="T60" s="31">
        <v>748.29249516443508</v>
      </c>
      <c r="U60" s="31">
        <v>753.53054263058607</v>
      </c>
      <c r="V60" s="31">
        <v>758.805256429</v>
      </c>
      <c r="W60" s="31">
        <v>764.11689322400298</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ht="15" customHeight="1" x14ac:dyDescent="0.25">
      <c r="A61" s="37"/>
      <c r="B61" s="43" t="s">
        <v>97</v>
      </c>
      <c r="C61" s="31"/>
      <c r="D61" s="31">
        <v>38427.119999999995</v>
      </c>
      <c r="E61" s="31">
        <v>38696.10983999999</v>
      </c>
      <c r="F61" s="31">
        <v>38966.982608879982</v>
      </c>
      <c r="G61" s="31">
        <v>39239.751487142137</v>
      </c>
      <c r="H61" s="31">
        <v>39514.429747552138</v>
      </c>
      <c r="I61" s="31">
        <v>39791.030755784996</v>
      </c>
      <c r="J61" s="31">
        <v>40069.567971075492</v>
      </c>
      <c r="K61" s="31">
        <v>40350.054946873002</v>
      </c>
      <c r="L61" s="31">
        <v>40632.505331501117</v>
      </c>
      <c r="M61" s="31">
        <v>40916.932868821619</v>
      </c>
      <c r="N61" s="31">
        <v>41203.351398903367</v>
      </c>
      <c r="O61" s="31">
        <v>41491.774858695688</v>
      </c>
      <c r="P61" s="31">
        <v>41782.217282706559</v>
      </c>
      <c r="Q61" s="31">
        <v>42074.692803685502</v>
      </c>
      <c r="R61" s="31">
        <v>42369.215653311294</v>
      </c>
      <c r="S61" s="31">
        <v>42665.800162884472</v>
      </c>
      <c r="T61" s="31">
        <v>42964.460764024661</v>
      </c>
      <c r="U61" s="31">
        <v>43265.211989372838</v>
      </c>
      <c r="V61" s="31">
        <v>43568.068473298437</v>
      </c>
      <c r="W61" s="31">
        <v>43873.044952611512</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9.5" customHeight="1" x14ac:dyDescent="0.25">
      <c r="A62" s="37"/>
      <c r="B62" s="43"/>
      <c r="C62" s="31"/>
      <c r="D62" s="31"/>
      <c r="E62" s="31"/>
      <c r="F62" s="31"/>
      <c r="G62" s="31"/>
      <c r="H62" s="31"/>
      <c r="I62" s="31"/>
      <c r="J62" s="31"/>
      <c r="K62" s="31"/>
      <c r="L62" s="31"/>
      <c r="M62" s="31"/>
      <c r="N62" s="31"/>
      <c r="O62" s="31"/>
      <c r="P62" s="31"/>
      <c r="Q62" s="31"/>
      <c r="R62" s="31"/>
      <c r="S62" s="31"/>
      <c r="T62" s="31"/>
      <c r="U62" s="31"/>
      <c r="V62" s="31"/>
      <c r="W62" s="31"/>
      <c r="X62" s="31"/>
      <c r="Y62" s="21" t="s">
        <v>71</v>
      </c>
      <c r="Z62" s="21" t="s">
        <v>72</v>
      </c>
      <c r="AA62" s="73" t="s">
        <v>184</v>
      </c>
      <c r="AB62" s="73" t="s">
        <v>185</v>
      </c>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x14ac:dyDescent="0.25">
      <c r="A63" s="37"/>
      <c r="B63" s="43" t="s">
        <v>37</v>
      </c>
      <c r="C63" s="31"/>
      <c r="D63" s="31">
        <v>84.572826023816461</v>
      </c>
      <c r="E63" s="31">
        <v>82.906349114144618</v>
      </c>
      <c r="F63" s="31">
        <v>81.473981992448429</v>
      </c>
      <c r="G63" s="31">
        <v>81.304037176880612</v>
      </c>
      <c r="H63" s="31">
        <v>81.510972988672719</v>
      </c>
      <c r="I63" s="31">
        <v>3.034092361312748</v>
      </c>
      <c r="J63" s="31">
        <v>0.73236712169621998</v>
      </c>
      <c r="K63" s="31">
        <v>1.1635782747603685</v>
      </c>
      <c r="L63" s="31">
        <v>1.1635782747603911</v>
      </c>
      <c r="M63" s="31">
        <v>0.6542608190531588</v>
      </c>
      <c r="N63" s="31">
        <v>-0.44639364894957678</v>
      </c>
      <c r="O63" s="31">
        <v>-0.91889631135637506</v>
      </c>
      <c r="P63" s="31">
        <v>-0.82191886920319368</v>
      </c>
      <c r="Q63" s="31">
        <v>-1.5799864459289912</v>
      </c>
      <c r="R63" s="31">
        <v>0</v>
      </c>
      <c r="S63" s="31">
        <v>-0.76927679349402966</v>
      </c>
      <c r="T63" s="31">
        <v>-2.1796175815664443</v>
      </c>
      <c r="U63" s="31">
        <v>-0.78281150159741408</v>
      </c>
      <c r="V63" s="31">
        <v>-2.181725239616644</v>
      </c>
      <c r="W63" s="31">
        <v>-1.3775680123922496</v>
      </c>
      <c r="X63" s="31"/>
      <c r="Y63" s="30">
        <f>SUM(D63:H63)</f>
        <v>411.76816729596288</v>
      </c>
      <c r="Z63" s="30">
        <f>SUM(I63:M63)</f>
        <v>6.7478768515828857</v>
      </c>
      <c r="AA63" s="30">
        <f>SUM(O63:S63)</f>
        <v>-4.0900784199825893</v>
      </c>
      <c r="AB63" s="30">
        <f>SUM(S63:W63)</f>
        <v>-7.2909991286667815</v>
      </c>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x14ac:dyDescent="0.25">
      <c r="A64" s="37"/>
      <c r="B64" s="43" t="s">
        <v>75</v>
      </c>
      <c r="C64" s="31"/>
      <c r="D64" s="31">
        <v>6.5160993319779417</v>
      </c>
      <c r="E64" s="31">
        <v>4.7899409429760551</v>
      </c>
      <c r="F64" s="31">
        <v>3.376899990318496</v>
      </c>
      <c r="G64" s="31">
        <v>3.3545164101074789</v>
      </c>
      <c r="H64" s="31">
        <v>3.578150837448026</v>
      </c>
      <c r="I64" s="31">
        <v>3.262970277858396</v>
      </c>
      <c r="J64" s="31">
        <v>0.7979010552812793</v>
      </c>
      <c r="K64" s="31">
        <v>1.2411288604898563</v>
      </c>
      <c r="L64" s="31">
        <v>1.2863471778487883</v>
      </c>
      <c r="M64" s="31">
        <v>0.68206215509731005</v>
      </c>
      <c r="N64" s="31">
        <v>-0.45036692806662815</v>
      </c>
      <c r="O64" s="31">
        <v>-0.91557362765030348</v>
      </c>
      <c r="P64" s="31">
        <v>-0.78324232742760846</v>
      </c>
      <c r="Q64" s="31">
        <v>-1.4121657469261799</v>
      </c>
      <c r="R64" s="31">
        <v>0</v>
      </c>
      <c r="S64" s="31">
        <v>-0.63166424629682183</v>
      </c>
      <c r="T64" s="31">
        <v>-1.8134979184819293</v>
      </c>
      <c r="U64" s="31">
        <v>-0.62652338077255765</v>
      </c>
      <c r="V64" s="31">
        <v>-1.629695033401124</v>
      </c>
      <c r="W64" s="31">
        <v>-1.0131377674508337</v>
      </c>
      <c r="X64" s="31"/>
      <c r="Y64" s="30">
        <f t="shared" ref="Y64:Y66" si="16">SUM(D64:H64)</f>
        <v>21.615607512827996</v>
      </c>
      <c r="Z64" s="30">
        <f t="shared" ref="Z64:Z66" si="17">SUM(I64:M64)</f>
        <v>7.2704095265756301</v>
      </c>
      <c r="AA64" s="30">
        <f t="shared" ref="AA64:AA66" si="18">SUM(O64:S64)</f>
        <v>-3.7426459483009138</v>
      </c>
      <c r="AB64" s="30">
        <f t="shared" ref="AB64:AB66" si="19">SUM(S64:W64)</f>
        <v>-5.7145183464032669</v>
      </c>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76</v>
      </c>
      <c r="C65" s="31"/>
      <c r="D65" s="31">
        <v>21.987603833865847</v>
      </c>
      <c r="E65" s="31">
        <v>15.984075902797821</v>
      </c>
      <c r="F65" s="31">
        <v>11.074589989350363</v>
      </c>
      <c r="G65" s="31">
        <v>10.133720592506524</v>
      </c>
      <c r="H65" s="31">
        <v>10.809301965340484</v>
      </c>
      <c r="I65" s="31">
        <v>9.7421357343400192</v>
      </c>
      <c r="J65" s="31">
        <v>2.3539084132056209</v>
      </c>
      <c r="K65" s="31">
        <v>3.6989989350372325</v>
      </c>
      <c r="L65" s="31">
        <v>3.6706432374867495</v>
      </c>
      <c r="M65" s="31">
        <v>2.0088469358117611</v>
      </c>
      <c r="N65" s="31">
        <v>-1.3361270210088232</v>
      </c>
      <c r="O65" s="31">
        <v>-2.615639848968935</v>
      </c>
      <c r="P65" s="31">
        <v>-2.2935399361021411</v>
      </c>
      <c r="Q65" s="31">
        <v>-4.2742248039502089</v>
      </c>
      <c r="R65" s="31">
        <v>0</v>
      </c>
      <c r="S65" s="31">
        <v>-1.9619692128957043</v>
      </c>
      <c r="T65" s="31">
        <v>-5.5263907445057079</v>
      </c>
      <c r="U65" s="31">
        <v>-1.9546523380771907</v>
      </c>
      <c r="V65" s="31">
        <v>-5.1770200406623061</v>
      </c>
      <c r="W65" s="31">
        <v>-3.2270694162066791</v>
      </c>
      <c r="X65" s="31"/>
      <c r="Y65" s="30">
        <f t="shared" si="16"/>
        <v>69.989292283861033</v>
      </c>
      <c r="Z65" s="30">
        <f t="shared" si="17"/>
        <v>21.474533255881383</v>
      </c>
      <c r="AA65" s="30">
        <f t="shared" si="18"/>
        <v>-11.145373801916991</v>
      </c>
      <c r="AB65" s="30">
        <f t="shared" si="19"/>
        <v>-17.847101752347587</v>
      </c>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40</v>
      </c>
      <c r="C66" s="31"/>
      <c r="D66" s="31">
        <v>28.123470810339875</v>
      </c>
      <c r="E66" s="31">
        <v>20.519634040081179</v>
      </c>
      <c r="F66" s="31">
        <v>14.274528027882592</v>
      </c>
      <c r="G66" s="31">
        <v>13.407725820505368</v>
      </c>
      <c r="H66" s="31">
        <v>14.30157420853933</v>
      </c>
      <c r="I66" s="31">
        <v>12.960801626488269</v>
      </c>
      <c r="J66" s="31">
        <v>3.1158234098171071</v>
      </c>
      <c r="K66" s="31">
        <v>4.8962939297124297</v>
      </c>
      <c r="L66" s="31">
        <v>4.8794313099041853</v>
      </c>
      <c r="M66" s="31">
        <v>2.6548300900377702</v>
      </c>
      <c r="N66" s="31">
        <v>-1.7671124019750857</v>
      </c>
      <c r="O66" s="31">
        <v>-3.549890212024386</v>
      </c>
      <c r="P66" s="31">
        <v>-3.1012988672668298</v>
      </c>
      <c r="Q66" s="31">
        <v>-5.7336230031950732</v>
      </c>
      <c r="R66" s="31">
        <v>0</v>
      </c>
      <c r="S66" s="31">
        <v>-2.6370897473133299</v>
      </c>
      <c r="T66" s="31">
        <v>-7.4804937554458046</v>
      </c>
      <c r="U66" s="31">
        <v>-2.63601277955261</v>
      </c>
      <c r="V66" s="31">
        <v>-7.0115596863201519</v>
      </c>
      <c r="W66" s="31">
        <v>-4.3822248039498968</v>
      </c>
      <c r="X66" s="31"/>
      <c r="Y66" s="30">
        <f t="shared" si="16"/>
        <v>90.626932907348348</v>
      </c>
      <c r="Z66" s="30">
        <f t="shared" si="17"/>
        <v>28.507180365959762</v>
      </c>
      <c r="AA66" s="30">
        <f t="shared" si="18"/>
        <v>-15.021901829799617</v>
      </c>
      <c r="AB66" s="30">
        <f t="shared" si="19"/>
        <v>-24.147380772581794</v>
      </c>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x14ac:dyDescent="0.25">
      <c r="C67" s="34" t="s">
        <v>98</v>
      </c>
    </row>
    <row r="68" spans="1:85" s="35" customFormat="1" x14ac:dyDescent="0.25">
      <c r="A68" s="37">
        <v>1</v>
      </c>
      <c r="B68" s="42" t="s">
        <v>130</v>
      </c>
      <c r="C68" s="42" t="s">
        <v>99</v>
      </c>
      <c r="D68" s="42"/>
      <c r="E68" s="42"/>
      <c r="F68" s="42"/>
      <c r="G68" s="42"/>
      <c r="H68" s="42"/>
      <c r="I68" s="42"/>
      <c r="J68" s="42"/>
      <c r="K68" s="42"/>
      <c r="L68" s="42"/>
      <c r="M68" s="42"/>
      <c r="N68" s="42"/>
      <c r="O68" s="42"/>
      <c r="P68" s="42"/>
      <c r="Q68" s="42"/>
      <c r="R68" s="42"/>
      <c r="S68" s="42"/>
      <c r="T68" s="42"/>
      <c r="U68" s="42"/>
      <c r="V68" s="42"/>
      <c r="W68" s="42"/>
      <c r="X68" s="42"/>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row>
    <row r="69" spans="1:85" s="35" customFormat="1" x14ac:dyDescent="0.25">
      <c r="A69" s="37">
        <v>283</v>
      </c>
      <c r="B69" s="42" t="s">
        <v>73</v>
      </c>
      <c r="C69" s="42">
        <v>2020</v>
      </c>
      <c r="D69" s="42">
        <v>2021</v>
      </c>
      <c r="E69" s="42">
        <v>2022</v>
      </c>
      <c r="F69" s="42">
        <v>2023</v>
      </c>
      <c r="G69" s="42">
        <v>2024</v>
      </c>
      <c r="H69" s="42">
        <v>2025</v>
      </c>
      <c r="I69" s="42">
        <v>2026</v>
      </c>
      <c r="J69" s="42">
        <v>2027</v>
      </c>
      <c r="K69" s="42">
        <v>2028</v>
      </c>
      <c r="L69" s="42">
        <v>2029</v>
      </c>
      <c r="M69" s="42">
        <v>2030</v>
      </c>
      <c r="N69" s="42">
        <v>2031</v>
      </c>
      <c r="O69" s="42">
        <v>2032</v>
      </c>
      <c r="P69" s="42">
        <v>2033</v>
      </c>
      <c r="Q69" s="42">
        <v>2034</v>
      </c>
      <c r="R69" s="42">
        <v>2035</v>
      </c>
      <c r="S69" s="42">
        <v>2036</v>
      </c>
      <c r="T69" s="42">
        <v>2037</v>
      </c>
      <c r="U69" s="42">
        <v>2038</v>
      </c>
      <c r="V69" s="42">
        <v>2039</v>
      </c>
      <c r="W69" s="42">
        <v>2040</v>
      </c>
      <c r="X69" s="42"/>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5" customFormat="1" x14ac:dyDescent="0.25">
      <c r="A70" s="37">
        <v>285</v>
      </c>
      <c r="B70" s="42" t="s">
        <v>74</v>
      </c>
      <c r="C70" s="24">
        <v>0</v>
      </c>
      <c r="D70" s="24">
        <v>1543.5718849840255</v>
      </c>
      <c r="E70" s="24">
        <v>1552.8306709265175</v>
      </c>
      <c r="F70" s="24">
        <v>1559.591054313099</v>
      </c>
      <c r="G70" s="24">
        <v>1564.2939297124599</v>
      </c>
      <c r="H70" s="24">
        <v>1568.7028753993609</v>
      </c>
      <c r="I70" s="24">
        <v>1573.405750798722</v>
      </c>
      <c r="J70" s="24">
        <v>1577.6677316293928</v>
      </c>
      <c r="K70" s="24">
        <v>1578.6964856230031</v>
      </c>
      <c r="L70" s="24">
        <v>1580.3130990415334</v>
      </c>
      <c r="M70" s="24">
        <v>1581.9297124600639</v>
      </c>
      <c r="N70" s="24">
        <v>1582.811501597444</v>
      </c>
      <c r="O70" s="24">
        <v>1582.2236421725238</v>
      </c>
      <c r="P70" s="24">
        <v>1581.0479233226836</v>
      </c>
      <c r="Q70" s="24">
        <v>1580.0191693290735</v>
      </c>
      <c r="R70" s="24">
        <v>1578.1086261980829</v>
      </c>
      <c r="S70" s="24">
        <v>1578.1086261980829</v>
      </c>
      <c r="T70" s="24">
        <v>1577.2268370607028</v>
      </c>
      <c r="U70" s="24">
        <v>1574.7284345047922</v>
      </c>
      <c r="V70" s="24">
        <v>1573.8466453674121</v>
      </c>
      <c r="W70" s="24">
        <v>1571.4952076677316</v>
      </c>
      <c r="X70" s="24"/>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287</v>
      </c>
      <c r="B71" s="42" t="s">
        <v>74</v>
      </c>
      <c r="C71" s="24">
        <v>0</v>
      </c>
      <c r="D71" s="24">
        <v>1543.5718849840255</v>
      </c>
      <c r="E71" s="24">
        <v>1552.8306709265175</v>
      </c>
      <c r="F71" s="24">
        <v>1559.591054313099</v>
      </c>
      <c r="G71" s="24">
        <v>1564.2939297124599</v>
      </c>
      <c r="H71" s="24">
        <v>1568.7028753993609</v>
      </c>
      <c r="I71" s="24">
        <v>1573.405750798722</v>
      </c>
      <c r="J71" s="24">
        <v>1577.6677316293928</v>
      </c>
      <c r="K71" s="24">
        <v>1578.6964856230031</v>
      </c>
      <c r="L71" s="24">
        <v>1580.3130990415334</v>
      </c>
      <c r="M71" s="24">
        <v>1581.9297124600639</v>
      </c>
      <c r="N71" s="24">
        <v>1582.811501597444</v>
      </c>
      <c r="O71" s="24">
        <v>1582.2236421725238</v>
      </c>
      <c r="P71" s="24">
        <v>1581.0479233226836</v>
      </c>
      <c r="Q71" s="24">
        <v>1580.0191693290735</v>
      </c>
      <c r="R71" s="24">
        <v>1578.1086261980829</v>
      </c>
      <c r="S71" s="24">
        <v>1578.1086261980829</v>
      </c>
      <c r="T71" s="24">
        <v>1577.2268370607028</v>
      </c>
      <c r="U71" s="24">
        <v>1574.7284345047922</v>
      </c>
      <c r="V71" s="24">
        <v>1573.8466453674121</v>
      </c>
      <c r="W71" s="24">
        <v>1571.4952076677316</v>
      </c>
      <c r="X71" s="24"/>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289</v>
      </c>
      <c r="B72" s="42" t="s">
        <v>77</v>
      </c>
      <c r="C72" s="24">
        <v>0</v>
      </c>
      <c r="D72" s="24">
        <v>9.258785942492068</v>
      </c>
      <c r="E72" s="24">
        <v>6.7603833865814522</v>
      </c>
      <c r="F72" s="24">
        <v>4.7028753993608916</v>
      </c>
      <c r="G72" s="24">
        <v>4.4089456869010064</v>
      </c>
      <c r="H72" s="24">
        <v>4.702875399361119</v>
      </c>
      <c r="I72" s="24">
        <v>4.2619808306708364</v>
      </c>
      <c r="J72" s="24">
        <v>1.0287539936102803</v>
      </c>
      <c r="K72" s="24">
        <v>1.6166134185302781</v>
      </c>
      <c r="L72" s="24">
        <v>1.6166134185305054</v>
      </c>
      <c r="M72" s="24">
        <v>0.88178913738011033</v>
      </c>
      <c r="N72" s="24">
        <v>-0.58785942492022514</v>
      </c>
      <c r="O72" s="24">
        <v>-1.1757188498402229</v>
      </c>
      <c r="P72" s="24">
        <v>-1.0287539936100529</v>
      </c>
      <c r="Q72" s="24">
        <v>-1.910543130990618</v>
      </c>
      <c r="R72" s="24">
        <v>0</v>
      </c>
      <c r="S72" s="24">
        <v>-0.88178913738011033</v>
      </c>
      <c r="T72" s="24">
        <v>-2.4984025559106158</v>
      </c>
      <c r="U72" s="24">
        <v>-0.88178913738011033</v>
      </c>
      <c r="V72" s="24">
        <v>-2.3514376996804458</v>
      </c>
      <c r="W72" s="24">
        <v>-1.4696485623003355</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299</v>
      </c>
      <c r="B73" s="42" t="s">
        <v>78</v>
      </c>
      <c r="C73" s="24">
        <v>0</v>
      </c>
      <c r="D73" s="24">
        <v>2</v>
      </c>
      <c r="E73" s="24">
        <v>2</v>
      </c>
      <c r="F73" s="24">
        <v>2</v>
      </c>
      <c r="G73" s="24">
        <v>2</v>
      </c>
      <c r="H73" s="24">
        <v>2</v>
      </c>
      <c r="I73" s="24">
        <v>0</v>
      </c>
      <c r="J73" s="24">
        <v>0</v>
      </c>
      <c r="K73" s="24">
        <v>0</v>
      </c>
      <c r="L73" s="24">
        <v>0</v>
      </c>
      <c r="M73" s="24">
        <v>0</v>
      </c>
      <c r="N73" s="24">
        <v>0</v>
      </c>
      <c r="O73" s="24">
        <v>0</v>
      </c>
      <c r="P73" s="24">
        <v>0</v>
      </c>
      <c r="Q73" s="24">
        <v>0</v>
      </c>
      <c r="R73" s="24">
        <v>0</v>
      </c>
      <c r="S73" s="24">
        <v>0</v>
      </c>
      <c r="T73" s="24">
        <v>0</v>
      </c>
      <c r="U73" s="24">
        <v>0</v>
      </c>
      <c r="V73" s="24">
        <v>0</v>
      </c>
      <c r="W73" s="24">
        <v>0</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301</v>
      </c>
      <c r="B74" s="42" t="s">
        <v>80</v>
      </c>
      <c r="C74" s="24">
        <v>0</v>
      </c>
      <c r="D74" s="24">
        <v>9.258785942492068</v>
      </c>
      <c r="E74" s="24">
        <v>6.7603833865814522</v>
      </c>
      <c r="F74" s="24">
        <v>4.7028753993608916</v>
      </c>
      <c r="G74" s="24">
        <v>4.4089456869010064</v>
      </c>
      <c r="H74" s="24">
        <v>4.702875399361119</v>
      </c>
      <c r="I74" s="24">
        <v>4.2619808306708364</v>
      </c>
      <c r="J74" s="24">
        <v>1.0287539936102803</v>
      </c>
      <c r="K74" s="24">
        <v>1.6166134185302781</v>
      </c>
      <c r="L74" s="24">
        <v>1.6166134185305054</v>
      </c>
      <c r="M74" s="24">
        <v>0.88178913738011033</v>
      </c>
      <c r="N74" s="24">
        <v>-0.58785942492022514</v>
      </c>
      <c r="O74" s="24">
        <v>-1.1757188498402229</v>
      </c>
      <c r="P74" s="24">
        <v>-1.0287539936100529</v>
      </c>
      <c r="Q74" s="24">
        <v>-1.910543130990618</v>
      </c>
      <c r="R74" s="24">
        <v>0</v>
      </c>
      <c r="S74" s="24">
        <v>-0.88178913738011033</v>
      </c>
      <c r="T74" s="24">
        <v>-2.4984025559106158</v>
      </c>
      <c r="U74" s="24">
        <v>-0.88178913738011033</v>
      </c>
      <c r="V74" s="24">
        <v>-2.3514376996804458</v>
      </c>
      <c r="W74" s="24">
        <v>-1.4696485623003355</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303</v>
      </c>
      <c r="B75" s="42" t="s">
        <v>81</v>
      </c>
      <c r="C75" s="24">
        <v>0</v>
      </c>
      <c r="D75" s="24">
        <v>19.258785942492068</v>
      </c>
      <c r="E75" s="24">
        <v>16.760383386581452</v>
      </c>
      <c r="F75" s="24">
        <v>14.702875399360892</v>
      </c>
      <c r="G75" s="24">
        <v>14.408945686901006</v>
      </c>
      <c r="H75" s="24">
        <v>14.702875399361119</v>
      </c>
      <c r="I75" s="24">
        <v>4.2619808306708364</v>
      </c>
      <c r="J75" s="24">
        <v>1.0287539936102803</v>
      </c>
      <c r="K75" s="24">
        <v>1.6166134185302781</v>
      </c>
      <c r="L75" s="24">
        <v>1.6166134185305054</v>
      </c>
      <c r="M75" s="24">
        <v>0.88178913738011033</v>
      </c>
      <c r="N75" s="24">
        <v>-0.58785942492022514</v>
      </c>
      <c r="O75" s="24">
        <v>-1.1757188498402229</v>
      </c>
      <c r="P75" s="24">
        <v>-1.0287539936100529</v>
      </c>
      <c r="Q75" s="24">
        <v>-1.910543130990618</v>
      </c>
      <c r="R75" s="24">
        <v>0</v>
      </c>
      <c r="S75" s="24">
        <v>-0.88178913738011033</v>
      </c>
      <c r="T75" s="24">
        <v>-2.4984025559106158</v>
      </c>
      <c r="U75" s="24">
        <v>-0.88178913738011033</v>
      </c>
      <c r="V75" s="24">
        <v>-2.3514376996804458</v>
      </c>
      <c r="W75" s="24">
        <v>-1.4696485623003355</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c r="B76" s="42"/>
      <c r="C76" s="26"/>
      <c r="D76" s="26"/>
      <c r="E76" s="26"/>
      <c r="F76" s="26"/>
      <c r="G76" s="26"/>
      <c r="H76" s="26"/>
      <c r="I76" s="26"/>
      <c r="J76" s="26"/>
      <c r="K76" s="26"/>
      <c r="L76" s="26"/>
      <c r="M76" s="26"/>
      <c r="N76" s="26"/>
      <c r="O76" s="26"/>
      <c r="P76" s="26"/>
      <c r="Q76" s="26"/>
      <c r="R76" s="26"/>
      <c r="S76" s="26"/>
      <c r="T76" s="26"/>
      <c r="U76" s="26"/>
      <c r="V76" s="26"/>
      <c r="W76" s="26"/>
      <c r="X76" s="26"/>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v>330</v>
      </c>
      <c r="B77" s="42" t="s">
        <v>82</v>
      </c>
      <c r="C77" s="36">
        <v>7.0000000000000001E-3</v>
      </c>
      <c r="D77" s="36">
        <v>7.0000000000000001E-3</v>
      </c>
      <c r="E77" s="36">
        <v>7.0000000000000001E-3</v>
      </c>
      <c r="F77" s="36">
        <v>7.0000000000000001E-3</v>
      </c>
      <c r="G77" s="36">
        <v>7.0000000000000001E-3</v>
      </c>
      <c r="H77" s="36">
        <v>7.0000000000000001E-3</v>
      </c>
      <c r="I77" s="36">
        <v>7.0000000000000001E-3</v>
      </c>
      <c r="J77" s="36">
        <v>7.0000000000000001E-3</v>
      </c>
      <c r="K77" s="36">
        <v>7.0000000000000001E-3</v>
      </c>
      <c r="L77" s="36">
        <v>7.0000000000000001E-3</v>
      </c>
      <c r="M77" s="36">
        <v>7.0000000000000001E-3</v>
      </c>
      <c r="N77" s="36">
        <v>7.0000000000000001E-3</v>
      </c>
      <c r="O77" s="36">
        <v>7.0000000000000001E-3</v>
      </c>
      <c r="P77" s="36">
        <v>7.0000000000000001E-3</v>
      </c>
      <c r="Q77" s="36">
        <v>7.0000000000000001E-3</v>
      </c>
      <c r="R77" s="36">
        <v>7.0000000000000001E-3</v>
      </c>
      <c r="S77" s="36">
        <v>7.0000000000000001E-3</v>
      </c>
      <c r="T77" s="36">
        <v>7.0000000000000001E-3</v>
      </c>
      <c r="U77" s="36">
        <v>7.0000000000000001E-3</v>
      </c>
      <c r="V77" s="36">
        <v>7.0000000000000001E-3</v>
      </c>
      <c r="W77" s="36">
        <v>7.0000000000000001E-3</v>
      </c>
      <c r="X77" s="36"/>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v>331</v>
      </c>
      <c r="B78" s="42" t="s">
        <v>83</v>
      </c>
      <c r="C78" s="28">
        <v>169350</v>
      </c>
      <c r="D78" s="28">
        <v>170535.44999999998</v>
      </c>
      <c r="E78" s="28">
        <v>171729.19814999995</v>
      </c>
      <c r="F78" s="28">
        <v>172931.30253704992</v>
      </c>
      <c r="G78" s="28">
        <v>174141.82165480926</v>
      </c>
      <c r="H78" s="28">
        <v>175360.81440639292</v>
      </c>
      <c r="I78" s="28">
        <v>176588.34010723766</v>
      </c>
      <c r="J78" s="28">
        <v>177824.4584879883</v>
      </c>
      <c r="K78" s="28">
        <v>179069.2296974042</v>
      </c>
      <c r="L78" s="28">
        <v>180322.714305286</v>
      </c>
      <c r="M78" s="28">
        <v>181584.97330542299</v>
      </c>
      <c r="N78" s="28">
        <v>182856.06811856094</v>
      </c>
      <c r="O78" s="28">
        <v>184136.06059539085</v>
      </c>
      <c r="P78" s="28">
        <v>185425.01301955857</v>
      </c>
      <c r="Q78" s="28">
        <v>186722.98811069547</v>
      </c>
      <c r="R78" s="28">
        <v>188030.04902747032</v>
      </c>
      <c r="S78" s="28">
        <v>189346.25937066259</v>
      </c>
      <c r="T78" s="28">
        <v>190671.6831862572</v>
      </c>
      <c r="U78" s="28">
        <v>192006.38496856097</v>
      </c>
      <c r="V78" s="28">
        <v>193350.42966334088</v>
      </c>
      <c r="W78" s="28">
        <v>194703.88267098425</v>
      </c>
      <c r="X78" s="28"/>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332</v>
      </c>
      <c r="B79" s="42" t="s">
        <v>84</v>
      </c>
      <c r="C79" s="28">
        <v>158000</v>
      </c>
      <c r="D79" s="28">
        <v>159105.99999999997</v>
      </c>
      <c r="E79" s="28">
        <v>160219.74199999994</v>
      </c>
      <c r="F79" s="28">
        <v>161341.28019399993</v>
      </c>
      <c r="G79" s="28">
        <v>162470.66915535793</v>
      </c>
      <c r="H79" s="28">
        <v>163607.96383944541</v>
      </c>
      <c r="I79" s="28">
        <v>164753.2195863215</v>
      </c>
      <c r="J79" s="28">
        <v>165906.49212342573</v>
      </c>
      <c r="K79" s="28">
        <v>167067.83756828969</v>
      </c>
      <c r="L79" s="28">
        <v>168237.3124312677</v>
      </c>
      <c r="M79" s="28">
        <v>169414.97361828655</v>
      </c>
      <c r="N79" s="28">
        <v>170600.87843361453</v>
      </c>
      <c r="O79" s="28">
        <v>171795.08458264981</v>
      </c>
      <c r="P79" s="28">
        <v>172997.65017472833</v>
      </c>
      <c r="Q79" s="28">
        <v>174208.63372595143</v>
      </c>
      <c r="R79" s="28">
        <v>175428.09416203306</v>
      </c>
      <c r="S79" s="28">
        <v>176656.09082116728</v>
      </c>
      <c r="T79" s="28">
        <v>177892.68345691543</v>
      </c>
      <c r="U79" s="28">
        <v>179137.93224111383</v>
      </c>
      <c r="V79" s="28">
        <v>180391.89776680162</v>
      </c>
      <c r="W79" s="28">
        <v>181654.64105116919</v>
      </c>
      <c r="X79" s="28"/>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336</v>
      </c>
      <c r="B80" s="42" t="s">
        <v>85</v>
      </c>
      <c r="C80" s="28">
        <v>122898.36374934908</v>
      </c>
      <c r="D80" s="28">
        <v>123758.65229559438</v>
      </c>
      <c r="E80" s="28">
        <v>124624.96286166362</v>
      </c>
      <c r="F80" s="28">
        <v>125497.33760169467</v>
      </c>
      <c r="G80" s="28">
        <v>126375.81896490706</v>
      </c>
      <c r="H80" s="28">
        <v>127260.44969766149</v>
      </c>
      <c r="I80" s="28">
        <v>128151.27284554497</v>
      </c>
      <c r="J80" s="28">
        <v>129048.33175546386</v>
      </c>
      <c r="K80" s="28">
        <v>129951.67007775149</v>
      </c>
      <c r="L80" s="28">
        <v>130861.3317682963</v>
      </c>
      <c r="M80" s="28">
        <v>131777.36109067374</v>
      </c>
      <c r="N80" s="28">
        <v>132699.80261830901</v>
      </c>
      <c r="O80" s="28">
        <v>133628.70123663728</v>
      </c>
      <c r="P80" s="28">
        <v>134564.10214529309</v>
      </c>
      <c r="Q80" s="28">
        <v>135506.0508603107</v>
      </c>
      <c r="R80" s="28">
        <v>136454.59321633223</v>
      </c>
      <c r="S80" s="28">
        <v>137409.77536884713</v>
      </c>
      <c r="T80" s="28">
        <v>138371.64379642915</v>
      </c>
      <c r="U80" s="28">
        <v>139340.2453030035</v>
      </c>
      <c r="V80" s="28">
        <v>140315.6270201251</v>
      </c>
      <c r="W80" s="28">
        <v>141297.83640926532</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c r="B81" s="42"/>
      <c r="C81" s="26"/>
      <c r="D81" s="26"/>
      <c r="E81" s="26"/>
      <c r="F81" s="26"/>
      <c r="G81" s="26"/>
      <c r="H81" s="26"/>
      <c r="I81" s="26"/>
      <c r="J81" s="26"/>
      <c r="K81" s="26"/>
      <c r="L81" s="26"/>
      <c r="M81" s="26"/>
      <c r="N81" s="26"/>
      <c r="O81" s="26"/>
      <c r="P81" s="26"/>
      <c r="Q81" s="26"/>
      <c r="R81" s="26"/>
      <c r="S81" s="26"/>
      <c r="T81" s="26"/>
      <c r="U81" s="26"/>
      <c r="V81" s="26"/>
      <c r="W81" s="26"/>
      <c r="X81" s="26"/>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v>339</v>
      </c>
      <c r="B82" s="42" t="s">
        <v>86</v>
      </c>
      <c r="C82" s="24">
        <v>0</v>
      </c>
      <c r="D82" s="24">
        <v>6.8515015974441305</v>
      </c>
      <c r="E82" s="24">
        <v>5.0026837060702745</v>
      </c>
      <c r="F82" s="24">
        <v>3.4801277955270598</v>
      </c>
      <c r="G82" s="24">
        <v>3.2626198083067446</v>
      </c>
      <c r="H82" s="24">
        <v>3.4801277955272281</v>
      </c>
      <c r="I82" s="24">
        <v>3.1538658146964189</v>
      </c>
      <c r="J82" s="24">
        <v>0.76127795527160746</v>
      </c>
      <c r="K82" s="24">
        <v>1.1962939297124058</v>
      </c>
      <c r="L82" s="24">
        <v>1.1962939297125741</v>
      </c>
      <c r="M82" s="24">
        <v>0.65252396166128168</v>
      </c>
      <c r="N82" s="24">
        <v>-0.43501597444096662</v>
      </c>
      <c r="O82" s="24">
        <v>-0.87003194888176494</v>
      </c>
      <c r="P82" s="24">
        <v>-0.76127795527143916</v>
      </c>
      <c r="Q82" s="24">
        <v>-1.3946964856231512</v>
      </c>
      <c r="R82" s="24">
        <v>0</v>
      </c>
      <c r="S82" s="24">
        <v>-0.6437060702874805</v>
      </c>
      <c r="T82" s="24">
        <v>-1.8238338658147495</v>
      </c>
      <c r="U82" s="24">
        <v>-0.6437060702874805</v>
      </c>
      <c r="V82" s="24">
        <v>-1.7165495207667254</v>
      </c>
      <c r="W82" s="24">
        <v>-1.0728434504792448</v>
      </c>
      <c r="X82" s="24"/>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340</v>
      </c>
      <c r="B83" s="42" t="s">
        <v>87</v>
      </c>
      <c r="C83" s="24">
        <v>0</v>
      </c>
      <c r="D83" s="24">
        <v>12.407284345047938</v>
      </c>
      <c r="E83" s="24">
        <v>11.757699680511177</v>
      </c>
      <c r="F83" s="24">
        <v>11.222747603833831</v>
      </c>
      <c r="G83" s="24">
        <v>11.146325878594261</v>
      </c>
      <c r="H83" s="24">
        <v>11.222747603833891</v>
      </c>
      <c r="I83" s="24">
        <v>1.1081150159744175</v>
      </c>
      <c r="J83" s="24">
        <v>0.26747603833867289</v>
      </c>
      <c r="K83" s="24">
        <v>0.42031948881787229</v>
      </c>
      <c r="L83" s="24">
        <v>0.42031948881793141</v>
      </c>
      <c r="M83" s="24">
        <v>0.22926517571882868</v>
      </c>
      <c r="N83" s="24">
        <v>-0.15284345047925854</v>
      </c>
      <c r="O83" s="24">
        <v>-0.30568690095845796</v>
      </c>
      <c r="P83" s="24">
        <v>-0.26747603833861378</v>
      </c>
      <c r="Q83" s="24">
        <v>-0.51584664536746683</v>
      </c>
      <c r="R83" s="24">
        <v>0</v>
      </c>
      <c r="S83" s="24">
        <v>-0.2380830670926298</v>
      </c>
      <c r="T83" s="24">
        <v>-0.67456869009586629</v>
      </c>
      <c r="U83" s="24">
        <v>-0.2380830670926298</v>
      </c>
      <c r="V83" s="24">
        <v>-0.6348881789137204</v>
      </c>
      <c r="W83" s="24">
        <v>-0.39680511182109057</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c r="B84" s="42"/>
      <c r="C84" s="26"/>
      <c r="D84" s="26"/>
      <c r="E84" s="26"/>
      <c r="F84" s="26"/>
      <c r="G84" s="26"/>
      <c r="H84" s="26"/>
      <c r="I84" s="26"/>
      <c r="J84" s="26"/>
      <c r="K84" s="26"/>
      <c r="L84" s="26"/>
      <c r="M84" s="26"/>
      <c r="N84" s="26"/>
      <c r="O84" s="26"/>
      <c r="P84" s="26"/>
      <c r="Q84" s="26"/>
      <c r="R84" s="26"/>
      <c r="S84" s="26"/>
      <c r="T84" s="26"/>
      <c r="U84" s="26"/>
      <c r="V84" s="26"/>
      <c r="W84" s="26"/>
      <c r="X84" s="26"/>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v>366</v>
      </c>
      <c r="B85" s="42" t="s">
        <v>88</v>
      </c>
      <c r="C85" s="36">
        <v>7.0000000000000001E-3</v>
      </c>
      <c r="D85" s="36">
        <v>7.0000000000000001E-3</v>
      </c>
      <c r="E85" s="36">
        <v>7.0000000000000001E-3</v>
      </c>
      <c r="F85" s="36">
        <v>7.0000000000000001E-3</v>
      </c>
      <c r="G85" s="36">
        <v>7.0000000000000001E-3</v>
      </c>
      <c r="H85" s="36">
        <v>7.0000000000000001E-3</v>
      </c>
      <c r="I85" s="36">
        <v>7.0000000000000001E-3</v>
      </c>
      <c r="J85" s="36">
        <v>7.0000000000000001E-3</v>
      </c>
      <c r="K85" s="36">
        <v>7.0000000000000001E-3</v>
      </c>
      <c r="L85" s="36">
        <v>7.0000000000000001E-3</v>
      </c>
      <c r="M85" s="36">
        <v>7.0000000000000001E-3</v>
      </c>
      <c r="N85" s="36">
        <v>7.0000000000000001E-3</v>
      </c>
      <c r="O85" s="36">
        <v>7.0000000000000001E-3</v>
      </c>
      <c r="P85" s="36">
        <v>7.0000000000000001E-3</v>
      </c>
      <c r="Q85" s="36">
        <v>7.0000000000000001E-3</v>
      </c>
      <c r="R85" s="36">
        <v>7.0000000000000001E-3</v>
      </c>
      <c r="S85" s="36">
        <v>7.0000000000000001E-3</v>
      </c>
      <c r="T85" s="36">
        <v>7.0000000000000001E-3</v>
      </c>
      <c r="U85" s="36">
        <v>7.0000000000000001E-3</v>
      </c>
      <c r="V85" s="36">
        <v>7.0000000000000001E-3</v>
      </c>
      <c r="W85" s="36">
        <v>7.0000000000000001E-3</v>
      </c>
      <c r="X85" s="36"/>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368</v>
      </c>
      <c r="B86" s="42" t="s">
        <v>89</v>
      </c>
      <c r="C86" s="28">
        <v>122.30769230769231</v>
      </c>
      <c r="D86" s="28">
        <v>123.16384615384614</v>
      </c>
      <c r="E86" s="28">
        <v>124.02599307692304</v>
      </c>
      <c r="F86" s="28">
        <v>124.89417502846149</v>
      </c>
      <c r="G86" s="28">
        <v>125.7684342536607</v>
      </c>
      <c r="H86" s="28">
        <v>126.64881329343632</v>
      </c>
      <c r="I86" s="28">
        <v>127.53535498649036</v>
      </c>
      <c r="J86" s="28">
        <v>128.42810247139579</v>
      </c>
      <c r="K86" s="28">
        <v>129.32709918869554</v>
      </c>
      <c r="L86" s="28">
        <v>130.2323888830164</v>
      </c>
      <c r="M86" s="28">
        <v>131.1440156051975</v>
      </c>
      <c r="N86" s="28">
        <v>132.06202371443388</v>
      </c>
      <c r="O86" s="28">
        <v>132.9864578804349</v>
      </c>
      <c r="P86" s="28">
        <v>133.91736308559794</v>
      </c>
      <c r="Q86" s="28">
        <v>134.85478462719712</v>
      </c>
      <c r="R86" s="28">
        <v>135.79876811958749</v>
      </c>
      <c r="S86" s="28">
        <v>136.7493594964246</v>
      </c>
      <c r="T86" s="28">
        <v>137.70660501289956</v>
      </c>
      <c r="U86" s="28">
        <v>138.67055124798983</v>
      </c>
      <c r="V86" s="28">
        <v>139.64124510672576</v>
      </c>
      <c r="W86" s="28">
        <v>140.61873382247282</v>
      </c>
      <c r="X86" s="28"/>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369</v>
      </c>
      <c r="B87" s="42" t="s">
        <v>90</v>
      </c>
      <c r="C87" s="28">
        <v>110.76923076923077</v>
      </c>
      <c r="D87" s="28">
        <v>111.54461538461538</v>
      </c>
      <c r="E87" s="28">
        <v>112.32542769230768</v>
      </c>
      <c r="F87" s="28">
        <v>113.11170568615383</v>
      </c>
      <c r="G87" s="28">
        <v>113.90348762595688</v>
      </c>
      <c r="H87" s="28">
        <v>114.70081203933857</v>
      </c>
      <c r="I87" s="28">
        <v>115.50371772361393</v>
      </c>
      <c r="J87" s="28">
        <v>116.31224374767922</v>
      </c>
      <c r="K87" s="28">
        <v>117.12642945391296</v>
      </c>
      <c r="L87" s="28">
        <v>117.94631446009033</v>
      </c>
      <c r="M87" s="28">
        <v>118.77193866131095</v>
      </c>
      <c r="N87" s="28">
        <v>119.60334223194012</v>
      </c>
      <c r="O87" s="28">
        <v>120.44056562756369</v>
      </c>
      <c r="P87" s="28">
        <v>121.28364958695661</v>
      </c>
      <c r="Q87" s="28">
        <v>122.1326351340653</v>
      </c>
      <c r="R87" s="28">
        <v>122.98756358000374</v>
      </c>
      <c r="S87" s="28">
        <v>123.84847652506375</v>
      </c>
      <c r="T87" s="28">
        <v>124.71541586073918</v>
      </c>
      <c r="U87" s="28">
        <v>125.58842377176434</v>
      </c>
      <c r="V87" s="28">
        <v>126.46754273816667</v>
      </c>
      <c r="W87" s="28">
        <v>127.35281553733383</v>
      </c>
      <c r="X87" s="28"/>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370</v>
      </c>
      <c r="B88" s="42" t="s">
        <v>91</v>
      </c>
      <c r="C88" s="28">
        <v>6360</v>
      </c>
      <c r="D88" s="28">
        <v>6404.5199999999995</v>
      </c>
      <c r="E88" s="28">
        <v>6449.351639999998</v>
      </c>
      <c r="F88" s="28">
        <v>6494.4971014799976</v>
      </c>
      <c r="G88" s="28">
        <v>6539.9585811903562</v>
      </c>
      <c r="H88" s="28">
        <v>6585.7382912586891</v>
      </c>
      <c r="I88" s="28">
        <v>6631.838459297499</v>
      </c>
      <c r="J88" s="28">
        <v>6678.2613285125808</v>
      </c>
      <c r="K88" s="28">
        <v>6725.0091578121683</v>
      </c>
      <c r="L88" s="28">
        <v>6772.0842219168526</v>
      </c>
      <c r="M88" s="28">
        <v>6819.4888114702699</v>
      </c>
      <c r="N88" s="28">
        <v>6867.2252331505615</v>
      </c>
      <c r="O88" s="28">
        <v>6915.2958097826149</v>
      </c>
      <c r="P88" s="28">
        <v>6963.7028804510928</v>
      </c>
      <c r="Q88" s="28">
        <v>7012.4488006142501</v>
      </c>
      <c r="R88" s="28">
        <v>7061.5359422185493</v>
      </c>
      <c r="S88" s="28">
        <v>7110.966693814079</v>
      </c>
      <c r="T88" s="28">
        <v>7160.7434606707775</v>
      </c>
      <c r="U88" s="28">
        <v>7210.8686648954717</v>
      </c>
      <c r="V88" s="28">
        <v>7261.3447455497399</v>
      </c>
      <c r="W88" s="28">
        <v>7312.1741587685865</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c r="B89" s="42"/>
      <c r="C89" s="26"/>
      <c r="D89" s="26"/>
      <c r="E89" s="26"/>
      <c r="F89" s="26"/>
      <c r="G89" s="26"/>
      <c r="H89" s="26"/>
      <c r="I89" s="26"/>
      <c r="J89" s="26"/>
      <c r="K89" s="26"/>
      <c r="L89" s="26"/>
      <c r="M89" s="26"/>
      <c r="N89" s="26"/>
      <c r="O89" s="26"/>
      <c r="P89" s="26"/>
      <c r="Q89" s="26"/>
      <c r="R89" s="26"/>
      <c r="S89" s="26"/>
      <c r="T89" s="26"/>
      <c r="U89" s="26"/>
      <c r="V89" s="26"/>
      <c r="W89" s="26"/>
      <c r="X89" s="26"/>
      <c r="Y89" s="21" t="s">
        <v>71</v>
      </c>
      <c r="Z89" s="21" t="s">
        <v>72</v>
      </c>
      <c r="AA89" s="73" t="s">
        <v>184</v>
      </c>
      <c r="AB89" s="73" t="s">
        <v>185</v>
      </c>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v>380</v>
      </c>
      <c r="B90" s="42" t="s">
        <v>37</v>
      </c>
      <c r="C90" s="24">
        <v>0</v>
      </c>
      <c r="D90" s="24">
        <v>10.925878594249209</v>
      </c>
      <c r="E90" s="24">
        <v>10.676038338658145</v>
      </c>
      <c r="F90" s="24">
        <v>10.47028753993609</v>
      </c>
      <c r="G90" s="24">
        <v>10.440894568690101</v>
      </c>
      <c r="H90" s="24">
        <v>10.470287539936113</v>
      </c>
      <c r="I90" s="24">
        <v>0.42619808306708373</v>
      </c>
      <c r="J90" s="24">
        <v>0.10287539936102807</v>
      </c>
      <c r="K90" s="24">
        <v>0.16166134185302794</v>
      </c>
      <c r="L90" s="24">
        <v>0.16166134185305059</v>
      </c>
      <c r="M90" s="24">
        <v>8.8178913738011011E-2</v>
      </c>
      <c r="N90" s="24">
        <v>-5.8785942492022458E-2</v>
      </c>
      <c r="O90" s="24">
        <v>-0.11757188498402216</v>
      </c>
      <c r="P90" s="24">
        <v>-0.10287539936100526</v>
      </c>
      <c r="Q90" s="24">
        <v>-0.19105431309906151</v>
      </c>
      <c r="R90" s="24">
        <v>0</v>
      </c>
      <c r="S90" s="24">
        <v>-8.8178913738011011E-2</v>
      </c>
      <c r="T90" s="24">
        <v>-0.24984025559106149</v>
      </c>
      <c r="U90" s="24">
        <v>-8.8178913738011011E-2</v>
      </c>
      <c r="V90" s="24">
        <v>-0.25865814696484879</v>
      </c>
      <c r="W90" s="24">
        <v>-0.16166134185303682</v>
      </c>
      <c r="X90" s="24"/>
      <c r="Y90" s="30">
        <f>SUM(D90:H90)</f>
        <v>52.983386581469659</v>
      </c>
      <c r="Z90" s="30">
        <f>SUM(I90:M90)</f>
        <v>0.94057507987220135</v>
      </c>
      <c r="AA90" s="30">
        <f>SUM(O90:S90)</f>
        <v>-0.49968051118209994</v>
      </c>
      <c r="AB90" s="30">
        <f>SUM(S90:W90)</f>
        <v>-0.84651757188496912</v>
      </c>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381</v>
      </c>
      <c r="B91" s="42" t="s">
        <v>75</v>
      </c>
      <c r="C91" s="24">
        <v>0</v>
      </c>
      <c r="D91" s="24">
        <v>0.555527156549524</v>
      </c>
      <c r="E91" s="24">
        <v>0.40562300319488714</v>
      </c>
      <c r="F91" s="24">
        <v>0.28217252396165349</v>
      </c>
      <c r="G91" s="24">
        <v>0.30862619808307046</v>
      </c>
      <c r="H91" s="24">
        <v>0.32920127795527837</v>
      </c>
      <c r="I91" s="24">
        <v>0.29833865814695859</v>
      </c>
      <c r="J91" s="24">
        <v>8.2300319488822424E-2</v>
      </c>
      <c r="K91" s="24">
        <v>0.12932907348242226</v>
      </c>
      <c r="L91" s="24">
        <v>0.12932907348244044</v>
      </c>
      <c r="M91" s="24">
        <v>7.0543130990408834E-2</v>
      </c>
      <c r="N91" s="24">
        <v>-5.2907348242820264E-2</v>
      </c>
      <c r="O91" s="24">
        <v>-0.10581469648562006</v>
      </c>
      <c r="P91" s="24">
        <v>-9.2587859424904759E-2</v>
      </c>
      <c r="Q91" s="24">
        <v>-0.17194888178915563</v>
      </c>
      <c r="R91" s="24">
        <v>0</v>
      </c>
      <c r="S91" s="24">
        <v>-8.8178913738011039E-2</v>
      </c>
      <c r="T91" s="24">
        <v>-0.2498402555910616</v>
      </c>
      <c r="U91" s="24">
        <v>-8.8178913738011039E-2</v>
      </c>
      <c r="V91" s="24">
        <v>-0.23514376996804459</v>
      </c>
      <c r="W91" s="24">
        <v>-0.14696485623003355</v>
      </c>
      <c r="X91" s="24"/>
      <c r="Y91" s="30">
        <f t="shared" ref="Y91:Y93" si="20">SUM(D91:H91)</f>
        <v>1.8811501597444136</v>
      </c>
      <c r="Z91" s="30">
        <f t="shared" ref="Z91:Z93" si="21">SUM(I91:M91)</f>
        <v>0.70984025559105268</v>
      </c>
      <c r="AA91" s="30">
        <f t="shared" ref="AA91:AA93" si="22">SUM(O91:S91)</f>
        <v>-0.4585303514376915</v>
      </c>
      <c r="AB91" s="30">
        <f t="shared" ref="AB91:AB93" si="23">SUM(S91:W91)</f>
        <v>-0.80830670926516179</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382</v>
      </c>
      <c r="B92" s="42" t="s">
        <v>76</v>
      </c>
      <c r="C92" s="24">
        <v>0</v>
      </c>
      <c r="D92" s="24">
        <v>3.666479233226859</v>
      </c>
      <c r="E92" s="24">
        <v>2.677111821086255</v>
      </c>
      <c r="F92" s="24">
        <v>1.8623386581469132</v>
      </c>
      <c r="G92" s="24">
        <v>1.7018530351437886</v>
      </c>
      <c r="H92" s="24">
        <v>1.8153099041533918</v>
      </c>
      <c r="I92" s="24">
        <v>1.6451246006389431</v>
      </c>
      <c r="J92" s="24">
        <v>0.38681150159746536</v>
      </c>
      <c r="K92" s="24">
        <v>0.60784664536738453</v>
      </c>
      <c r="L92" s="24">
        <v>0.60784664536747002</v>
      </c>
      <c r="M92" s="24">
        <v>0.33155271565492145</v>
      </c>
      <c r="N92" s="24">
        <v>-0.21515654952080243</v>
      </c>
      <c r="O92" s="24">
        <v>-0.43031309904152171</v>
      </c>
      <c r="P92" s="24">
        <v>-0.37652396166127949</v>
      </c>
      <c r="Q92" s="24">
        <v>-0.71072204472850997</v>
      </c>
      <c r="R92" s="24">
        <v>0</v>
      </c>
      <c r="S92" s="24">
        <v>-0.31920766773160003</v>
      </c>
      <c r="T92" s="24">
        <v>-0.90442172523964315</v>
      </c>
      <c r="U92" s="24">
        <v>-0.31920766773160003</v>
      </c>
      <c r="V92" s="24">
        <v>-0.82770607028751697</v>
      </c>
      <c r="W92" s="24">
        <v>-0.51731629392971812</v>
      </c>
      <c r="X92" s="24"/>
      <c r="Y92" s="30">
        <f t="shared" si="20"/>
        <v>11.723092651757206</v>
      </c>
      <c r="Z92" s="30">
        <f t="shared" si="21"/>
        <v>3.5791821086261848</v>
      </c>
      <c r="AA92" s="30">
        <f t="shared" si="22"/>
        <v>-1.8367667731629111</v>
      </c>
      <c r="AB92" s="30">
        <f t="shared" si="23"/>
        <v>-2.8878594249200784</v>
      </c>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383</v>
      </c>
      <c r="B93" s="42" t="s">
        <v>40</v>
      </c>
      <c r="C93" s="24">
        <v>0</v>
      </c>
      <c r="D93" s="24">
        <v>4.1109009584664777</v>
      </c>
      <c r="E93" s="24">
        <v>3.0016102236421647</v>
      </c>
      <c r="F93" s="24">
        <v>2.0880766773162356</v>
      </c>
      <c r="G93" s="24">
        <v>1.9575718849840467</v>
      </c>
      <c r="H93" s="24">
        <v>2.0880766773163368</v>
      </c>
      <c r="I93" s="24">
        <v>1.8923194888178512</v>
      </c>
      <c r="J93" s="24">
        <v>0.45676677316296443</v>
      </c>
      <c r="K93" s="24">
        <v>0.71777635782744342</v>
      </c>
      <c r="L93" s="24">
        <v>0.71777635782754445</v>
      </c>
      <c r="M93" s="24">
        <v>0.391514376996769</v>
      </c>
      <c r="N93" s="24">
        <v>-0.26100958466457996</v>
      </c>
      <c r="O93" s="24">
        <v>-0.5220191693290589</v>
      </c>
      <c r="P93" s="24">
        <v>-0.45676677316286346</v>
      </c>
      <c r="Q93" s="24">
        <v>-0.83681789137389073</v>
      </c>
      <c r="R93" s="24">
        <v>0</v>
      </c>
      <c r="S93" s="24">
        <v>-0.38622364217248828</v>
      </c>
      <c r="T93" s="24">
        <v>-1.0943003194888496</v>
      </c>
      <c r="U93" s="24">
        <v>-0.38622364217248828</v>
      </c>
      <c r="V93" s="24">
        <v>-1.0299297124600353</v>
      </c>
      <c r="W93" s="24">
        <v>-0.64370607028754689</v>
      </c>
      <c r="X93" s="24"/>
      <c r="Y93" s="30">
        <f t="shared" si="20"/>
        <v>13.246236421725262</v>
      </c>
      <c r="Z93" s="30">
        <f t="shared" si="21"/>
        <v>4.1761533546325724</v>
      </c>
      <c r="AA93" s="30">
        <f t="shared" si="22"/>
        <v>-2.2018274760383014</v>
      </c>
      <c r="AB93" s="30">
        <f t="shared" si="23"/>
        <v>-3.5403833865814085</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x14ac:dyDescent="0.25">
      <c r="A94" s="37" t="s">
        <v>98</v>
      </c>
    </row>
    <row r="95" spans="1:85" x14ac:dyDescent="0.25">
      <c r="A95" s="37">
        <v>1</v>
      </c>
      <c r="B95" s="42" t="s">
        <v>131</v>
      </c>
      <c r="C95" s="42" t="s">
        <v>100</v>
      </c>
      <c r="D95" s="42"/>
      <c r="E95" s="42"/>
      <c r="F95" s="42"/>
      <c r="G95" s="42"/>
      <c r="H95" s="42"/>
      <c r="I95" s="42"/>
      <c r="J95" s="42"/>
      <c r="K95" s="42"/>
      <c r="L95" s="42"/>
      <c r="M95" s="42"/>
      <c r="N95" s="42"/>
      <c r="O95" s="42"/>
      <c r="P95" s="42"/>
      <c r="Q95" s="42"/>
      <c r="R95" s="42"/>
      <c r="S95" s="42"/>
      <c r="T95" s="42"/>
      <c r="U95" s="42"/>
      <c r="V95" s="42"/>
      <c r="W95" s="42"/>
      <c r="X95" s="42"/>
    </row>
    <row r="96" spans="1:85" x14ac:dyDescent="0.25">
      <c r="A96" s="37">
        <v>283</v>
      </c>
      <c r="B96" s="42" t="s">
        <v>73</v>
      </c>
      <c r="C96" s="42">
        <v>2020</v>
      </c>
      <c r="D96" s="42">
        <v>2021</v>
      </c>
      <c r="E96" s="42">
        <v>2022</v>
      </c>
      <c r="F96" s="42">
        <v>2023</v>
      </c>
      <c r="G96" s="42">
        <v>2024</v>
      </c>
      <c r="H96" s="42">
        <v>2025</v>
      </c>
      <c r="I96" s="42">
        <v>2026</v>
      </c>
      <c r="J96" s="42">
        <v>2027</v>
      </c>
      <c r="K96" s="42">
        <v>2028</v>
      </c>
      <c r="L96" s="42">
        <v>2029</v>
      </c>
      <c r="M96" s="42">
        <v>2030</v>
      </c>
      <c r="N96" s="42">
        <v>2031</v>
      </c>
      <c r="O96" s="42">
        <v>2032</v>
      </c>
      <c r="P96" s="42">
        <v>2033</v>
      </c>
      <c r="Q96" s="42">
        <v>2034</v>
      </c>
      <c r="R96" s="42">
        <v>2035</v>
      </c>
      <c r="S96" s="42">
        <v>2036</v>
      </c>
      <c r="T96" s="42">
        <v>2037</v>
      </c>
      <c r="U96" s="42">
        <v>2038</v>
      </c>
      <c r="V96" s="42">
        <v>2039</v>
      </c>
      <c r="W96" s="42">
        <v>2040</v>
      </c>
      <c r="X96" s="42"/>
    </row>
    <row r="97" spans="1:24" x14ac:dyDescent="0.25">
      <c r="A97" s="37">
        <v>285</v>
      </c>
      <c r="B97" s="42" t="s">
        <v>74</v>
      </c>
      <c r="C97" s="24">
        <v>0</v>
      </c>
      <c r="D97" s="24">
        <v>3427.7871042695324</v>
      </c>
      <c r="E97" s="24">
        <v>3448.3479523671217</v>
      </c>
      <c r="F97" s="24">
        <v>3463.3606351050439</v>
      </c>
      <c r="G97" s="24">
        <v>3473.8042404879466</v>
      </c>
      <c r="H97" s="24">
        <v>3483.5951205344177</v>
      </c>
      <c r="I97" s="24">
        <v>3494.0387259173203</v>
      </c>
      <c r="J97" s="24">
        <v>3503.5032432955754</v>
      </c>
      <c r="K97" s="24">
        <v>3505.7877819730857</v>
      </c>
      <c r="L97" s="24">
        <v>3509.3777713234581</v>
      </c>
      <c r="M97" s="24">
        <v>3512.967760673831</v>
      </c>
      <c r="N97" s="24">
        <v>3514.9259366831252</v>
      </c>
      <c r="O97" s="24">
        <v>3513.6204860102625</v>
      </c>
      <c r="P97" s="24">
        <v>3511.0095846645368</v>
      </c>
      <c r="Q97" s="24">
        <v>3508.725045987027</v>
      </c>
      <c r="R97" s="24">
        <v>3504.4823313002225</v>
      </c>
      <c r="S97" s="24">
        <v>3504.4823313002225</v>
      </c>
      <c r="T97" s="24">
        <v>3502.5241552909283</v>
      </c>
      <c r="U97" s="24">
        <v>3496.9759899312617</v>
      </c>
      <c r="V97" s="24">
        <v>3495.0178139219674</v>
      </c>
      <c r="W97" s="24">
        <v>3489.7960112305159</v>
      </c>
      <c r="X97" s="24"/>
    </row>
    <row r="98" spans="1:24" x14ac:dyDescent="0.25">
      <c r="A98" s="37">
        <v>287</v>
      </c>
      <c r="B98" s="42" t="s">
        <v>74</v>
      </c>
      <c r="C98" s="24">
        <v>0</v>
      </c>
      <c r="D98" s="24">
        <v>3427.7871042695324</v>
      </c>
      <c r="E98" s="24">
        <v>3448.3479523671217</v>
      </c>
      <c r="F98" s="24">
        <v>3463.3606351050439</v>
      </c>
      <c r="G98" s="24">
        <v>3473.8042404879466</v>
      </c>
      <c r="H98" s="24">
        <v>3483.5951205344177</v>
      </c>
      <c r="I98" s="24">
        <v>3494.0387259173203</v>
      </c>
      <c r="J98" s="24">
        <v>3503.5032432955754</v>
      </c>
      <c r="K98" s="24">
        <v>3505.7877819730857</v>
      </c>
      <c r="L98" s="24">
        <v>3509.3777713234581</v>
      </c>
      <c r="M98" s="24">
        <v>3512.967760673831</v>
      </c>
      <c r="N98" s="24">
        <v>3514.9259366831252</v>
      </c>
      <c r="O98" s="24">
        <v>3513.6204860102625</v>
      </c>
      <c r="P98" s="24">
        <v>3511.0095846645368</v>
      </c>
      <c r="Q98" s="24">
        <v>3508.725045987027</v>
      </c>
      <c r="R98" s="24">
        <v>3504.4823313002225</v>
      </c>
      <c r="S98" s="24">
        <v>3504.4823313002225</v>
      </c>
      <c r="T98" s="24">
        <v>3502.5241552909283</v>
      </c>
      <c r="U98" s="24">
        <v>3496.9759899312617</v>
      </c>
      <c r="V98" s="24">
        <v>3495.0178139219674</v>
      </c>
      <c r="W98" s="24">
        <v>3489.7960112305159</v>
      </c>
      <c r="X98" s="24"/>
    </row>
    <row r="99" spans="1:24" x14ac:dyDescent="0.25">
      <c r="A99" s="37">
        <v>289</v>
      </c>
      <c r="B99" s="42" t="s">
        <v>77</v>
      </c>
      <c r="C99" s="24">
        <v>0</v>
      </c>
      <c r="D99" s="24">
        <v>20.560848097589314</v>
      </c>
      <c r="E99" s="24">
        <v>15.012682737922205</v>
      </c>
      <c r="F99" s="24">
        <v>10.44360538290266</v>
      </c>
      <c r="G99" s="24">
        <v>9.7908800464711021</v>
      </c>
      <c r="H99" s="24">
        <v>10.44360538290266</v>
      </c>
      <c r="I99" s="24">
        <v>9.4645173782550955</v>
      </c>
      <c r="J99" s="24">
        <v>2.284538677510227</v>
      </c>
      <c r="K99" s="24">
        <v>3.5899893503724343</v>
      </c>
      <c r="L99" s="24">
        <v>3.589989350372889</v>
      </c>
      <c r="M99" s="24">
        <v>1.9581760092942204</v>
      </c>
      <c r="N99" s="24">
        <v>-1.305450672862662</v>
      </c>
      <c r="O99" s="24">
        <v>-2.6109013457257788</v>
      </c>
      <c r="P99" s="24">
        <v>-2.2845386775097722</v>
      </c>
      <c r="Q99" s="24">
        <v>-4.2427146868044474</v>
      </c>
      <c r="R99" s="24">
        <v>0</v>
      </c>
      <c r="S99" s="24">
        <v>-1.9581760092942204</v>
      </c>
      <c r="T99" s="24">
        <v>-5.5481653596666547</v>
      </c>
      <c r="U99" s="24">
        <v>-1.9581760092942204</v>
      </c>
      <c r="V99" s="24">
        <v>-5.2218026914515576</v>
      </c>
      <c r="W99" s="24">
        <v>-3.2636266821568825</v>
      </c>
      <c r="X99" s="24"/>
    </row>
    <row r="100" spans="1:24" x14ac:dyDescent="0.25">
      <c r="A100" s="37">
        <v>299</v>
      </c>
      <c r="B100" s="42" t="s">
        <v>78</v>
      </c>
      <c r="C100" s="24">
        <v>0</v>
      </c>
      <c r="D100" s="24">
        <v>6</v>
      </c>
      <c r="E100" s="24">
        <v>6</v>
      </c>
      <c r="F100" s="24">
        <v>6</v>
      </c>
      <c r="G100" s="24">
        <v>6</v>
      </c>
      <c r="H100" s="24">
        <v>6</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row>
    <row r="101" spans="1:24" x14ac:dyDescent="0.25">
      <c r="A101" s="37">
        <v>301</v>
      </c>
      <c r="B101" s="42" t="s">
        <v>80</v>
      </c>
      <c r="C101" s="24">
        <v>0</v>
      </c>
      <c r="D101" s="24">
        <v>20.560848097589314</v>
      </c>
      <c r="E101" s="24">
        <v>15.012682737922205</v>
      </c>
      <c r="F101" s="24">
        <v>10.44360538290266</v>
      </c>
      <c r="G101" s="24">
        <v>9.7908800464711021</v>
      </c>
      <c r="H101" s="24">
        <v>10.44360538290266</v>
      </c>
      <c r="I101" s="24">
        <v>9.4645173782550955</v>
      </c>
      <c r="J101" s="24">
        <v>2.284538677510227</v>
      </c>
      <c r="K101" s="24">
        <v>3.5899893503724343</v>
      </c>
      <c r="L101" s="24">
        <v>3.589989350372889</v>
      </c>
      <c r="M101" s="24">
        <v>1.9581760092942204</v>
      </c>
      <c r="N101" s="24">
        <v>-1.305450672862662</v>
      </c>
      <c r="O101" s="24">
        <v>-2.6109013457257788</v>
      </c>
      <c r="P101" s="24">
        <v>-2.2845386775097722</v>
      </c>
      <c r="Q101" s="24">
        <v>-4.2427146868044474</v>
      </c>
      <c r="R101" s="24">
        <v>0</v>
      </c>
      <c r="S101" s="24">
        <v>-1.9581760092942204</v>
      </c>
      <c r="T101" s="24">
        <v>-5.5481653596666547</v>
      </c>
      <c r="U101" s="24">
        <v>-1.9581760092942204</v>
      </c>
      <c r="V101" s="24">
        <v>-5.2218026914515576</v>
      </c>
      <c r="W101" s="24">
        <v>-3.2636266821568825</v>
      </c>
      <c r="X101" s="24"/>
    </row>
    <row r="102" spans="1:24" x14ac:dyDescent="0.25">
      <c r="A102" s="37">
        <v>303</v>
      </c>
      <c r="B102" s="42" t="s">
        <v>81</v>
      </c>
      <c r="C102" s="24">
        <v>0</v>
      </c>
      <c r="D102" s="24">
        <v>72.96084809758932</v>
      </c>
      <c r="E102" s="24">
        <v>67.412682737922211</v>
      </c>
      <c r="F102" s="24">
        <v>62.843605382902659</v>
      </c>
      <c r="G102" s="24">
        <v>62.190880046471101</v>
      </c>
      <c r="H102" s="24">
        <v>62.843605382902659</v>
      </c>
      <c r="I102" s="24">
        <v>9.4645173782550955</v>
      </c>
      <c r="J102" s="24">
        <v>2.284538677510227</v>
      </c>
      <c r="K102" s="24">
        <v>3.5899893503724343</v>
      </c>
      <c r="L102" s="24">
        <v>3.589989350372889</v>
      </c>
      <c r="M102" s="24">
        <v>1.9581760092942204</v>
      </c>
      <c r="N102" s="24">
        <v>-1.305450672862662</v>
      </c>
      <c r="O102" s="24">
        <v>-2.6109013457257788</v>
      </c>
      <c r="P102" s="24">
        <v>-2.2845386775097722</v>
      </c>
      <c r="Q102" s="24">
        <v>-4.2427146868044474</v>
      </c>
      <c r="R102" s="24">
        <v>0</v>
      </c>
      <c r="S102" s="24">
        <v>-1.9581760092942204</v>
      </c>
      <c r="T102" s="24">
        <v>-5.5481653596666547</v>
      </c>
      <c r="U102" s="24">
        <v>-1.9581760092942204</v>
      </c>
      <c r="V102" s="24">
        <v>-5.2218026914515576</v>
      </c>
      <c r="W102" s="24">
        <v>-3.2636266821568825</v>
      </c>
      <c r="X102" s="24"/>
    </row>
    <row r="103" spans="1:24" x14ac:dyDescent="0.25">
      <c r="B103" s="42"/>
      <c r="C103" s="26"/>
      <c r="D103" s="26"/>
      <c r="E103" s="26"/>
      <c r="F103" s="26"/>
      <c r="G103" s="26"/>
      <c r="H103" s="26"/>
      <c r="I103" s="26"/>
      <c r="J103" s="26"/>
      <c r="K103" s="26"/>
      <c r="L103" s="26"/>
      <c r="M103" s="26"/>
      <c r="N103" s="26"/>
      <c r="O103" s="26"/>
      <c r="P103" s="26"/>
      <c r="Q103" s="26"/>
      <c r="R103" s="26"/>
      <c r="S103" s="26"/>
      <c r="T103" s="26"/>
      <c r="U103" s="26"/>
      <c r="V103" s="26"/>
      <c r="W103" s="26"/>
      <c r="X103" s="26"/>
    </row>
    <row r="104" spans="1:24" x14ac:dyDescent="0.25">
      <c r="A104" s="37">
        <v>330</v>
      </c>
      <c r="B104" s="42" t="s">
        <v>82</v>
      </c>
      <c r="C104" s="28">
        <v>7.0000000000000001E-3</v>
      </c>
      <c r="D104" s="36">
        <v>7.0000000000000001E-3</v>
      </c>
      <c r="E104" s="36">
        <v>7.0000000000000001E-3</v>
      </c>
      <c r="F104" s="36">
        <v>7.0000000000000001E-3</v>
      </c>
      <c r="G104" s="36">
        <v>7.0000000000000001E-3</v>
      </c>
      <c r="H104" s="36">
        <v>7.0000000000000001E-3</v>
      </c>
      <c r="I104" s="36">
        <v>7.0000000000000001E-3</v>
      </c>
      <c r="J104" s="36">
        <v>7.0000000000000001E-3</v>
      </c>
      <c r="K104" s="36">
        <v>7.0000000000000001E-3</v>
      </c>
      <c r="L104" s="36">
        <v>7.0000000000000001E-3</v>
      </c>
      <c r="M104" s="36">
        <v>7.0000000000000001E-3</v>
      </c>
      <c r="N104" s="36">
        <v>7.0000000000000001E-3</v>
      </c>
      <c r="O104" s="36">
        <v>7.0000000000000001E-3</v>
      </c>
      <c r="P104" s="36">
        <v>7.0000000000000001E-3</v>
      </c>
      <c r="Q104" s="36">
        <v>7.0000000000000001E-3</v>
      </c>
      <c r="R104" s="36">
        <v>7.0000000000000001E-3</v>
      </c>
      <c r="S104" s="36">
        <v>7.0000000000000001E-3</v>
      </c>
      <c r="T104" s="36">
        <v>7.0000000000000001E-3</v>
      </c>
      <c r="U104" s="36">
        <v>7.0000000000000001E-3</v>
      </c>
      <c r="V104" s="36">
        <v>7.0000000000000001E-3</v>
      </c>
      <c r="W104" s="36">
        <v>7.0000000000000001E-3</v>
      </c>
      <c r="X104" s="36"/>
    </row>
    <row r="105" spans="1:24" x14ac:dyDescent="0.25">
      <c r="A105" s="37">
        <v>331</v>
      </c>
      <c r="B105" s="42" t="s">
        <v>83</v>
      </c>
      <c r="C105" s="28">
        <v>184630.54</v>
      </c>
      <c r="D105" s="28">
        <v>185922.95377999998</v>
      </c>
      <c r="E105" s="28">
        <v>187224.41445645996</v>
      </c>
      <c r="F105" s="28">
        <v>188534.98535765515</v>
      </c>
      <c r="G105" s="28">
        <v>189854.73025515873</v>
      </c>
      <c r="H105" s="28">
        <v>191183.71336694484</v>
      </c>
      <c r="I105" s="28">
        <v>192521.99936051344</v>
      </c>
      <c r="J105" s="28">
        <v>193869.65335603702</v>
      </c>
      <c r="K105" s="28">
        <v>195226.74092952925</v>
      </c>
      <c r="L105" s="28">
        <v>196593.32811603593</v>
      </c>
      <c r="M105" s="28">
        <v>197969.48141284817</v>
      </c>
      <c r="N105" s="28">
        <v>199355.26778273808</v>
      </c>
      <c r="O105" s="28">
        <v>200750.75465721724</v>
      </c>
      <c r="P105" s="28">
        <v>202156.00993981774</v>
      </c>
      <c r="Q105" s="28">
        <v>203571.10200939645</v>
      </c>
      <c r="R105" s="28">
        <v>204996.09972346219</v>
      </c>
      <c r="S105" s="28">
        <v>206431.07242152639</v>
      </c>
      <c r="T105" s="28">
        <v>207876.08992847704</v>
      </c>
      <c r="U105" s="28">
        <v>209331.22255797635</v>
      </c>
      <c r="V105" s="28">
        <v>210796.54111588217</v>
      </c>
      <c r="W105" s="28">
        <v>212272.11690369333</v>
      </c>
      <c r="X105" s="28"/>
    </row>
    <row r="106" spans="1:24" x14ac:dyDescent="0.25">
      <c r="A106" s="37">
        <v>332</v>
      </c>
      <c r="B106" s="42" t="s">
        <v>84</v>
      </c>
      <c r="C106" s="28">
        <v>170000</v>
      </c>
      <c r="D106" s="28">
        <v>171189.99999999997</v>
      </c>
      <c r="E106" s="28">
        <v>172388.32999999996</v>
      </c>
      <c r="F106" s="28">
        <v>173595.04830999993</v>
      </c>
      <c r="G106" s="28">
        <v>174810.21364816991</v>
      </c>
      <c r="H106" s="28">
        <v>176033.88514370707</v>
      </c>
      <c r="I106" s="28">
        <v>177266.12233971301</v>
      </c>
      <c r="J106" s="28">
        <v>178506.98519609097</v>
      </c>
      <c r="K106" s="28">
        <v>179756.53409246358</v>
      </c>
      <c r="L106" s="28">
        <v>181014.82983111081</v>
      </c>
      <c r="M106" s="28">
        <v>182281.93363992855</v>
      </c>
      <c r="N106" s="28">
        <v>183557.90717540804</v>
      </c>
      <c r="O106" s="28">
        <v>184842.81252563588</v>
      </c>
      <c r="P106" s="28">
        <v>186136.7122133153</v>
      </c>
      <c r="Q106" s="28">
        <v>187439.66919880849</v>
      </c>
      <c r="R106" s="28">
        <v>188751.74688320013</v>
      </c>
      <c r="S106" s="28">
        <v>190073.0091113825</v>
      </c>
      <c r="T106" s="28">
        <v>191403.52017516215</v>
      </c>
      <c r="U106" s="28">
        <v>192743.34481638827</v>
      </c>
      <c r="V106" s="28">
        <v>194092.54823010296</v>
      </c>
      <c r="W106" s="28">
        <v>195451.19606771367</v>
      </c>
      <c r="X106" s="28"/>
    </row>
    <row r="107" spans="1:24" x14ac:dyDescent="0.25">
      <c r="A107" s="37">
        <v>336</v>
      </c>
      <c r="B107" s="42" t="s">
        <v>85</v>
      </c>
      <c r="C107" s="28">
        <v>129246.65070109618</v>
      </c>
      <c r="D107" s="28">
        <v>130151.37725600394</v>
      </c>
      <c r="E107" s="28">
        <v>131062.43689679581</v>
      </c>
      <c r="F107" s="28">
        <v>131979.87395507348</v>
      </c>
      <c r="G107" s="28">
        <v>132903.73307275859</v>
      </c>
      <c r="H107" s="28">
        <v>133834.05920426821</v>
      </c>
      <c r="I107" s="28">
        <v>134770.89761869769</v>
      </c>
      <c r="J107" s="28">
        <v>135714.29390202867</v>
      </c>
      <c r="K107" s="28">
        <v>136664.29395934319</v>
      </c>
      <c r="L107" s="28">
        <v>137620.94401705818</v>
      </c>
      <c r="M107" s="28">
        <v>138584.29062517793</v>
      </c>
      <c r="N107" s="28">
        <v>139554.38065955378</v>
      </c>
      <c r="O107" s="28">
        <v>140531.26132417071</v>
      </c>
      <c r="P107" s="28">
        <v>141514.98015344026</v>
      </c>
      <c r="Q107" s="28">
        <v>142505.58501451393</v>
      </c>
      <c r="R107" s="28">
        <v>143503.12410961586</v>
      </c>
      <c r="S107" s="28">
        <v>144507.64597838276</v>
      </c>
      <c r="T107" s="28">
        <v>145519.19950023177</v>
      </c>
      <c r="U107" s="28">
        <v>146537.83389673298</v>
      </c>
      <c r="V107" s="28">
        <v>147563.59873401019</v>
      </c>
      <c r="W107" s="28">
        <v>148596.54392514861</v>
      </c>
      <c r="X107" s="28"/>
    </row>
    <row r="108" spans="1:24" x14ac:dyDescent="0.25">
      <c r="B108" s="42"/>
      <c r="C108" s="26"/>
      <c r="D108" s="26"/>
      <c r="E108" s="26"/>
      <c r="F108" s="26"/>
      <c r="G108" s="26"/>
      <c r="H108" s="26"/>
      <c r="I108" s="26"/>
      <c r="J108" s="26"/>
      <c r="K108" s="26"/>
      <c r="L108" s="26"/>
      <c r="M108" s="26"/>
      <c r="N108" s="26"/>
      <c r="O108" s="26"/>
      <c r="P108" s="26"/>
      <c r="Q108" s="26"/>
      <c r="R108" s="26"/>
      <c r="S108" s="26"/>
      <c r="T108" s="26"/>
      <c r="U108" s="26"/>
      <c r="V108" s="26"/>
      <c r="W108" s="26"/>
      <c r="X108" s="26"/>
    </row>
    <row r="109" spans="1:24" x14ac:dyDescent="0.25">
      <c r="A109" s="37">
        <v>339</v>
      </c>
      <c r="B109" s="42" t="s">
        <v>86</v>
      </c>
      <c r="C109" s="24">
        <v>0</v>
      </c>
      <c r="D109" s="24">
        <v>13.158942782457162</v>
      </c>
      <c r="E109" s="24">
        <v>9.6081169522702119</v>
      </c>
      <c r="F109" s="24">
        <v>6.6839074450577023</v>
      </c>
      <c r="G109" s="24">
        <v>6.3640720302062164</v>
      </c>
      <c r="H109" s="24">
        <v>6.7883434988867295</v>
      </c>
      <c r="I109" s="24">
        <v>6.1519362958658119</v>
      </c>
      <c r="J109" s="24">
        <v>1.4849501403816476</v>
      </c>
      <c r="K109" s="24">
        <v>2.3334930777420824</v>
      </c>
      <c r="L109" s="24">
        <v>2.3334930777423777</v>
      </c>
      <c r="M109" s="24">
        <v>1.2728144060412432</v>
      </c>
      <c r="N109" s="24">
        <v>-0.84854293736073028</v>
      </c>
      <c r="O109" s="24">
        <v>-1.723194888179014</v>
      </c>
      <c r="P109" s="24">
        <v>-1.5077955271564496</v>
      </c>
      <c r="Q109" s="24">
        <v>-2.8001916932909352</v>
      </c>
      <c r="R109" s="24">
        <v>0</v>
      </c>
      <c r="S109" s="24">
        <v>-1.2923961661341854</v>
      </c>
      <c r="T109" s="24">
        <v>-3.661789137379992</v>
      </c>
      <c r="U109" s="24">
        <v>-1.2923961661341854</v>
      </c>
      <c r="V109" s="24">
        <v>-3.446389776358028</v>
      </c>
      <c r="W109" s="24">
        <v>-2.1539936102235426</v>
      </c>
      <c r="X109" s="24"/>
    </row>
    <row r="110" spans="1:24" x14ac:dyDescent="0.25">
      <c r="A110" s="37">
        <v>340</v>
      </c>
      <c r="B110" s="42" t="s">
        <v>87</v>
      </c>
      <c r="C110" s="24">
        <v>0</v>
      </c>
      <c r="D110" s="24">
        <v>59.801905315132153</v>
      </c>
      <c r="E110" s="24">
        <v>57.804565785651995</v>
      </c>
      <c r="F110" s="24">
        <v>56.159697937844953</v>
      </c>
      <c r="G110" s="24">
        <v>55.826808016264884</v>
      </c>
      <c r="H110" s="24">
        <v>56.055261884015927</v>
      </c>
      <c r="I110" s="24">
        <v>3.3125810823892836</v>
      </c>
      <c r="J110" s="24">
        <v>0.79958853712857947</v>
      </c>
      <c r="K110" s="24">
        <v>1.2564962726303519</v>
      </c>
      <c r="L110" s="24">
        <v>1.2564962726305111</v>
      </c>
      <c r="M110" s="24">
        <v>0.68536160325297713</v>
      </c>
      <c r="N110" s="24">
        <v>-0.4569077355019317</v>
      </c>
      <c r="O110" s="24">
        <v>-0.8877064575467648</v>
      </c>
      <c r="P110" s="24">
        <v>-0.77674315035332253</v>
      </c>
      <c r="Q110" s="24">
        <v>-1.4425229935135122</v>
      </c>
      <c r="R110" s="24">
        <v>0</v>
      </c>
      <c r="S110" s="24">
        <v>-0.66577984316003491</v>
      </c>
      <c r="T110" s="24">
        <v>-1.8863762222866627</v>
      </c>
      <c r="U110" s="24">
        <v>-0.66577984316003491</v>
      </c>
      <c r="V110" s="24">
        <v>-1.7754129150935296</v>
      </c>
      <c r="W110" s="24">
        <v>-1.10963307193334</v>
      </c>
      <c r="X110" s="24"/>
    </row>
    <row r="111" spans="1:24" x14ac:dyDescent="0.25">
      <c r="B111" s="42"/>
      <c r="C111" s="26"/>
      <c r="D111" s="26"/>
      <c r="E111" s="26"/>
      <c r="F111" s="26"/>
      <c r="G111" s="26"/>
      <c r="H111" s="26"/>
      <c r="I111" s="26"/>
      <c r="J111" s="26"/>
      <c r="K111" s="26"/>
      <c r="L111" s="26"/>
      <c r="M111" s="26"/>
      <c r="N111" s="26"/>
      <c r="O111" s="26"/>
      <c r="P111" s="26"/>
      <c r="Q111" s="26"/>
      <c r="R111" s="26"/>
      <c r="S111" s="26"/>
      <c r="T111" s="26"/>
      <c r="U111" s="26"/>
      <c r="V111" s="26"/>
      <c r="W111" s="26"/>
      <c r="X111" s="26"/>
    </row>
    <row r="112" spans="1:24" x14ac:dyDescent="0.25">
      <c r="A112" s="37">
        <v>366</v>
      </c>
      <c r="B112" s="42" t="s">
        <v>88</v>
      </c>
      <c r="C112" s="36">
        <v>7.0000000000000001E-3</v>
      </c>
      <c r="D112" s="36">
        <v>7.0000000000000001E-3</v>
      </c>
      <c r="E112" s="36">
        <v>7.0000000000000001E-3</v>
      </c>
      <c r="F112" s="36">
        <v>7.0000000000000001E-3</v>
      </c>
      <c r="G112" s="36">
        <v>7.0000000000000001E-3</v>
      </c>
      <c r="H112" s="36">
        <v>7.0000000000000001E-3</v>
      </c>
      <c r="I112" s="36">
        <v>7.0000000000000001E-3</v>
      </c>
      <c r="J112" s="36">
        <v>7.0000000000000001E-3</v>
      </c>
      <c r="K112" s="36">
        <v>7.0000000000000001E-3</v>
      </c>
      <c r="L112" s="36">
        <v>7.0000000000000001E-3</v>
      </c>
      <c r="M112" s="36">
        <v>7.0000000000000001E-3</v>
      </c>
      <c r="N112" s="36">
        <v>7.0000000000000001E-3</v>
      </c>
      <c r="O112" s="36">
        <v>7.0000000000000001E-3</v>
      </c>
      <c r="P112" s="36">
        <v>7.0000000000000001E-3</v>
      </c>
      <c r="Q112" s="36">
        <v>7.0000000000000001E-3</v>
      </c>
      <c r="R112" s="36">
        <v>7.0000000000000001E-3</v>
      </c>
      <c r="S112" s="36">
        <v>7.0000000000000001E-3</v>
      </c>
      <c r="T112" s="36">
        <v>7.0000000000000001E-3</v>
      </c>
      <c r="U112" s="36">
        <v>7.0000000000000001E-3</v>
      </c>
      <c r="V112" s="36">
        <v>7.0000000000000001E-3</v>
      </c>
      <c r="W112" s="36">
        <v>7.0000000000000001E-3</v>
      </c>
      <c r="X112" s="36"/>
    </row>
    <row r="113" spans="1:58" x14ac:dyDescent="0.25">
      <c r="A113" s="37">
        <v>368</v>
      </c>
      <c r="B113" s="42" t="s">
        <v>89</v>
      </c>
      <c r="C113" s="28">
        <v>122.30769230769231</v>
      </c>
      <c r="D113" s="28">
        <v>123.16384615384614</v>
      </c>
      <c r="E113" s="28">
        <v>124.02599307692304</v>
      </c>
      <c r="F113" s="28">
        <v>124.89417502846149</v>
      </c>
      <c r="G113" s="28">
        <v>125.7684342536607</v>
      </c>
      <c r="H113" s="28">
        <v>126.64881329343632</v>
      </c>
      <c r="I113" s="28">
        <v>127.53535498649036</v>
      </c>
      <c r="J113" s="28">
        <v>128.42810247139579</v>
      </c>
      <c r="K113" s="28">
        <v>129.32709918869554</v>
      </c>
      <c r="L113" s="28">
        <v>130.2323888830164</v>
      </c>
      <c r="M113" s="28">
        <v>131.1440156051975</v>
      </c>
      <c r="N113" s="28">
        <v>132.06202371443388</v>
      </c>
      <c r="O113" s="28">
        <v>132.9864578804349</v>
      </c>
      <c r="P113" s="28">
        <v>133.91736308559794</v>
      </c>
      <c r="Q113" s="28">
        <v>134.85478462719712</v>
      </c>
      <c r="R113" s="28">
        <v>135.79876811958749</v>
      </c>
      <c r="S113" s="28">
        <v>136.7493594964246</v>
      </c>
      <c r="T113" s="28">
        <v>137.70660501289956</v>
      </c>
      <c r="U113" s="28">
        <v>138.67055124798983</v>
      </c>
      <c r="V113" s="28">
        <v>139.64124510672576</v>
      </c>
      <c r="W113" s="28">
        <v>140.61873382247282</v>
      </c>
      <c r="X113" s="28"/>
    </row>
    <row r="114" spans="1:58" x14ac:dyDescent="0.25">
      <c r="A114" s="37">
        <v>369</v>
      </c>
      <c r="B114" s="42" t="s">
        <v>90</v>
      </c>
      <c r="C114" s="28">
        <v>110.76923076923077</v>
      </c>
      <c r="D114" s="28">
        <v>111.54461538461538</v>
      </c>
      <c r="E114" s="28">
        <v>112.32542769230768</v>
      </c>
      <c r="F114" s="28">
        <v>113.11170568615383</v>
      </c>
      <c r="G114" s="28">
        <v>113.90348762595688</v>
      </c>
      <c r="H114" s="28">
        <v>114.70081203933857</v>
      </c>
      <c r="I114" s="28">
        <v>115.50371772361393</v>
      </c>
      <c r="J114" s="28">
        <v>116.31224374767922</v>
      </c>
      <c r="K114" s="28">
        <v>117.12642945391296</v>
      </c>
      <c r="L114" s="28">
        <v>117.94631446009033</v>
      </c>
      <c r="M114" s="28">
        <v>118.77193866131095</v>
      </c>
      <c r="N114" s="28">
        <v>119.60334223194012</v>
      </c>
      <c r="O114" s="28">
        <v>120.44056562756369</v>
      </c>
      <c r="P114" s="28">
        <v>121.28364958695661</v>
      </c>
      <c r="Q114" s="28">
        <v>122.1326351340653</v>
      </c>
      <c r="R114" s="28">
        <v>122.98756358000374</v>
      </c>
      <c r="S114" s="28">
        <v>123.84847652506375</v>
      </c>
      <c r="T114" s="28">
        <v>124.71541586073918</v>
      </c>
      <c r="U114" s="28">
        <v>125.58842377176434</v>
      </c>
      <c r="V114" s="28">
        <v>126.46754273816667</v>
      </c>
      <c r="W114" s="28">
        <v>127.35281553733383</v>
      </c>
      <c r="X114" s="28"/>
    </row>
    <row r="115" spans="1:58" x14ac:dyDescent="0.25">
      <c r="A115" s="37">
        <v>370</v>
      </c>
      <c r="B115" s="42" t="s">
        <v>91</v>
      </c>
      <c r="C115" s="28">
        <v>6360</v>
      </c>
      <c r="D115" s="28">
        <v>6404.5199999999995</v>
      </c>
      <c r="E115" s="28">
        <v>6449.351639999998</v>
      </c>
      <c r="F115" s="28">
        <v>6494.4971014799976</v>
      </c>
      <c r="G115" s="28">
        <v>6539.9585811903562</v>
      </c>
      <c r="H115" s="28">
        <v>6585.7382912586891</v>
      </c>
      <c r="I115" s="28">
        <v>6631.838459297499</v>
      </c>
      <c r="J115" s="28">
        <v>6678.2613285125808</v>
      </c>
      <c r="K115" s="28">
        <v>6725.0091578121683</v>
      </c>
      <c r="L115" s="28">
        <v>6772.0842219168526</v>
      </c>
      <c r="M115" s="28">
        <v>6819.4888114702699</v>
      </c>
      <c r="N115" s="28">
        <v>6867.2252331505615</v>
      </c>
      <c r="O115" s="28">
        <v>6915.2958097826149</v>
      </c>
      <c r="P115" s="28">
        <v>6963.7028804510928</v>
      </c>
      <c r="Q115" s="28">
        <v>7012.4488006142501</v>
      </c>
      <c r="R115" s="28">
        <v>7061.5359422185493</v>
      </c>
      <c r="S115" s="28">
        <v>7110.966693814079</v>
      </c>
      <c r="T115" s="28">
        <v>7160.7434606707775</v>
      </c>
      <c r="U115" s="28">
        <v>7210.8686648954717</v>
      </c>
      <c r="V115" s="28">
        <v>7261.3447455497399</v>
      </c>
      <c r="W115" s="28">
        <v>7312.1741587685865</v>
      </c>
      <c r="X115" s="28"/>
    </row>
    <row r="116" spans="1:58" x14ac:dyDescent="0.25">
      <c r="B116" s="42"/>
      <c r="C116" s="26"/>
      <c r="D116" s="26"/>
      <c r="E116" s="26"/>
      <c r="F116" s="26"/>
      <c r="G116" s="26"/>
      <c r="H116" s="26"/>
      <c r="I116" s="26"/>
      <c r="J116" s="26"/>
      <c r="K116" s="26"/>
      <c r="L116" s="26"/>
      <c r="M116" s="26"/>
      <c r="N116" s="26"/>
      <c r="O116" s="26"/>
      <c r="P116" s="26"/>
      <c r="Q116" s="26"/>
      <c r="R116" s="26"/>
      <c r="S116" s="26"/>
      <c r="T116" s="26"/>
      <c r="U116" s="26"/>
      <c r="V116" s="26"/>
      <c r="W116" s="26"/>
      <c r="X116" s="26"/>
      <c r="Y116" s="21" t="s">
        <v>71</v>
      </c>
      <c r="Z116" s="21" t="s">
        <v>72</v>
      </c>
      <c r="AA116" s="73" t="s">
        <v>184</v>
      </c>
      <c r="AB116" s="73" t="s">
        <v>185</v>
      </c>
    </row>
    <row r="117" spans="1:58" x14ac:dyDescent="0.25">
      <c r="A117" s="37">
        <v>380</v>
      </c>
      <c r="B117" s="42" t="s">
        <v>37</v>
      </c>
      <c r="C117" s="24">
        <v>0</v>
      </c>
      <c r="D117" s="24">
        <v>54.456084809758941</v>
      </c>
      <c r="E117" s="24">
        <v>53.901268273792233</v>
      </c>
      <c r="F117" s="24">
        <v>53.444360538290262</v>
      </c>
      <c r="G117" s="24">
        <v>53.379088004647102</v>
      </c>
      <c r="H117" s="24">
        <v>53.444360538290269</v>
      </c>
      <c r="I117" s="24">
        <v>0.94645173782550884</v>
      </c>
      <c r="J117" s="24">
        <v>0.2284538677510225</v>
      </c>
      <c r="K117" s="24">
        <v>0.35899893503724334</v>
      </c>
      <c r="L117" s="24">
        <v>0.35899893503728864</v>
      </c>
      <c r="M117" s="24">
        <v>0.21539936102236434</v>
      </c>
      <c r="N117" s="24">
        <v>-0.14359957401489287</v>
      </c>
      <c r="O117" s="24">
        <v>-0.31330816148709362</v>
      </c>
      <c r="P117" s="24">
        <v>-0.27414464130117278</v>
      </c>
      <c r="Q117" s="24">
        <v>-0.55155290928457834</v>
      </c>
      <c r="R117" s="24">
        <v>0</v>
      </c>
      <c r="S117" s="24">
        <v>-0.27414464130119076</v>
      </c>
      <c r="T117" s="24">
        <v>-0.7767431503533313</v>
      </c>
      <c r="U117" s="24">
        <v>-0.27414464130119076</v>
      </c>
      <c r="V117" s="24">
        <v>-0.78327040371773382</v>
      </c>
      <c r="W117" s="24">
        <v>-0.48954400232353246</v>
      </c>
      <c r="X117" s="24"/>
      <c r="Y117" s="30">
        <f>SUM(D117:H117)</f>
        <v>268.62516216477877</v>
      </c>
      <c r="Z117" s="30">
        <f>SUM(I117:M117)</f>
        <v>2.1083028366734275</v>
      </c>
      <c r="AA117" s="30">
        <f>SUM(O117:S117)</f>
        <v>-1.4131503533740355</v>
      </c>
      <c r="AB117" s="30">
        <f>SUM(S117:W117)</f>
        <v>-2.5978468389969791</v>
      </c>
    </row>
    <row r="118" spans="1:58" x14ac:dyDescent="0.25">
      <c r="A118" s="37">
        <v>381</v>
      </c>
      <c r="B118" s="42" t="s">
        <v>75</v>
      </c>
      <c r="C118" s="24">
        <v>0</v>
      </c>
      <c r="D118" s="24">
        <v>2.6729102526866111</v>
      </c>
      <c r="E118" s="24">
        <v>1.9516487559298867</v>
      </c>
      <c r="F118" s="24">
        <v>1.3576686997773459</v>
      </c>
      <c r="G118" s="24">
        <v>1.3707232065059545</v>
      </c>
      <c r="H118" s="24">
        <v>1.4621047536063727</v>
      </c>
      <c r="I118" s="24">
        <v>1.3250324329557135</v>
      </c>
      <c r="J118" s="24">
        <v>0.3198354148514318</v>
      </c>
      <c r="K118" s="24">
        <v>0.50259850905214087</v>
      </c>
      <c r="L118" s="24">
        <v>0.50259850905220449</v>
      </c>
      <c r="M118" s="24">
        <v>0.25456288120824866</v>
      </c>
      <c r="N118" s="24">
        <v>-0.16970858747214607</v>
      </c>
      <c r="O118" s="24">
        <v>-0.33941717494435125</v>
      </c>
      <c r="P118" s="24">
        <v>-0.2969900280762704</v>
      </c>
      <c r="Q118" s="24">
        <v>-0.50912576241653362</v>
      </c>
      <c r="R118" s="24">
        <v>0</v>
      </c>
      <c r="S118" s="24">
        <v>-0.21539936102236426</v>
      </c>
      <c r="T118" s="24">
        <v>-0.61029818956333204</v>
      </c>
      <c r="U118" s="24">
        <v>-0.21539936102236426</v>
      </c>
      <c r="V118" s="24">
        <v>-0.52218026914515581</v>
      </c>
      <c r="W118" s="24">
        <v>-0.32636266821568827</v>
      </c>
      <c r="X118" s="24"/>
      <c r="Y118" s="30">
        <f t="shared" ref="Y118:Y120" si="24">SUM(D118:H118)</f>
        <v>8.8150556685061705</v>
      </c>
      <c r="Z118" s="30">
        <f t="shared" ref="Z118:Z120" si="25">SUM(I118:M118)</f>
        <v>2.904627747119739</v>
      </c>
      <c r="AA118" s="30">
        <f t="shared" ref="AA118:AA120" si="26">SUM(O118:S118)</f>
        <v>-1.3609323264595197</v>
      </c>
      <c r="AB118" s="30">
        <f t="shared" ref="AB118:AB120" si="27">SUM(S118:W118)</f>
        <v>-1.8896398489689048</v>
      </c>
    </row>
    <row r="119" spans="1:58" x14ac:dyDescent="0.25">
      <c r="A119" s="37">
        <v>382</v>
      </c>
      <c r="B119" s="42" t="s">
        <v>76</v>
      </c>
      <c r="C119" s="24">
        <v>0</v>
      </c>
      <c r="D119" s="24">
        <v>7.9364873656694765</v>
      </c>
      <c r="E119" s="24">
        <v>5.7948955368379709</v>
      </c>
      <c r="F119" s="24">
        <v>4.0312316778004265</v>
      </c>
      <c r="G119" s="24">
        <v>3.6226256171943079</v>
      </c>
      <c r="H119" s="24">
        <v>3.8641339916739845</v>
      </c>
      <c r="I119" s="24">
        <v>3.5018714299543854</v>
      </c>
      <c r="J119" s="24">
        <v>0.84527931067878403</v>
      </c>
      <c r="K119" s="24">
        <v>1.3282960596378008</v>
      </c>
      <c r="L119" s="24">
        <v>1.3282960596379692</v>
      </c>
      <c r="M119" s="24">
        <v>0.72452512343886166</v>
      </c>
      <c r="N119" s="24">
        <v>-0.483016748959185</v>
      </c>
      <c r="O119" s="24">
        <v>-0.92425907638692584</v>
      </c>
      <c r="P119" s="24">
        <v>-0.80872669183845947</v>
      </c>
      <c r="Q119" s="24">
        <v>-1.5019209991287745</v>
      </c>
      <c r="R119" s="24">
        <v>0</v>
      </c>
      <c r="S119" s="24">
        <v>-0.69319430729015408</v>
      </c>
      <c r="T119" s="24">
        <v>-1.9640505373219961</v>
      </c>
      <c r="U119" s="24">
        <v>-0.69319430729015408</v>
      </c>
      <c r="V119" s="24">
        <v>-1.8485181527738517</v>
      </c>
      <c r="W119" s="24">
        <v>-1.1553238454835364</v>
      </c>
      <c r="X119" s="24"/>
      <c r="Y119" s="30">
        <f t="shared" si="24"/>
        <v>25.249374189176169</v>
      </c>
      <c r="Z119" s="30">
        <f t="shared" si="25"/>
        <v>7.7282679833478012</v>
      </c>
      <c r="AA119" s="30">
        <f t="shared" si="26"/>
        <v>-3.9281010746443137</v>
      </c>
      <c r="AB119" s="30">
        <f t="shared" si="27"/>
        <v>-6.354281150159693</v>
      </c>
    </row>
    <row r="120" spans="1:58" x14ac:dyDescent="0.25">
      <c r="A120" s="37">
        <v>383</v>
      </c>
      <c r="B120" s="42" t="s">
        <v>40</v>
      </c>
      <c r="C120" s="24">
        <v>0</v>
      </c>
      <c r="D120" s="24">
        <v>7.8953656694742964</v>
      </c>
      <c r="E120" s="24">
        <v>5.7648701713621273</v>
      </c>
      <c r="F120" s="24">
        <v>4.0103444670346216</v>
      </c>
      <c r="G120" s="24">
        <v>3.8184432181237296</v>
      </c>
      <c r="H120" s="24">
        <v>4.0730060993320372</v>
      </c>
      <c r="I120" s="24">
        <v>3.6911617775194872</v>
      </c>
      <c r="J120" s="24">
        <v>0.8909700842289886</v>
      </c>
      <c r="K120" s="24">
        <v>1.4000958466452493</v>
      </c>
      <c r="L120" s="24">
        <v>1.4000958466454265</v>
      </c>
      <c r="M120" s="24">
        <v>0.76368864362474587</v>
      </c>
      <c r="N120" s="24">
        <v>-0.50912576241643814</v>
      </c>
      <c r="O120" s="24">
        <v>-1.0339169329074083</v>
      </c>
      <c r="P120" s="24">
        <v>-0.90467731629386972</v>
      </c>
      <c r="Q120" s="24">
        <v>-1.680115015974561</v>
      </c>
      <c r="R120" s="24">
        <v>0</v>
      </c>
      <c r="S120" s="24">
        <v>-0.77543769968051124</v>
      </c>
      <c r="T120" s="24">
        <v>-2.1970734824279949</v>
      </c>
      <c r="U120" s="24">
        <v>-0.77543769968051124</v>
      </c>
      <c r="V120" s="24">
        <v>-2.0678338658148165</v>
      </c>
      <c r="W120" s="24">
        <v>-1.2923961661341254</v>
      </c>
      <c r="X120" s="24"/>
      <c r="Y120" s="30">
        <f t="shared" si="24"/>
        <v>25.562029625326812</v>
      </c>
      <c r="Z120" s="30">
        <f t="shared" si="25"/>
        <v>8.1460121986638985</v>
      </c>
      <c r="AA120" s="30">
        <f t="shared" si="26"/>
        <v>-4.3941469648563505</v>
      </c>
      <c r="AB120" s="30">
        <f t="shared" si="27"/>
        <v>-7.1081789137379587</v>
      </c>
    </row>
    <row r="121" spans="1:58" s="19" customFormat="1" x14ac:dyDescent="0.25">
      <c r="A121" s="37"/>
      <c r="B121" s="34"/>
      <c r="C121"/>
      <c r="D121"/>
      <c r="E121"/>
      <c r="F121"/>
      <c r="G121"/>
      <c r="H121"/>
      <c r="I121"/>
      <c r="J121"/>
      <c r="K121"/>
      <c r="L121"/>
      <c r="M121"/>
      <c r="N121"/>
      <c r="O121"/>
      <c r="P121"/>
      <c r="Q121"/>
      <c r="R121"/>
      <c r="S121"/>
      <c r="T121"/>
      <c r="U121"/>
      <c r="V121"/>
      <c r="W121"/>
      <c r="X121"/>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row>
    <row r="122" spans="1:58" x14ac:dyDescent="0.25">
      <c r="A122" s="37">
        <v>1</v>
      </c>
      <c r="B122" s="42" t="s">
        <v>132</v>
      </c>
      <c r="C122" s="42" t="s">
        <v>101</v>
      </c>
      <c r="D122" s="42"/>
      <c r="E122" s="42"/>
      <c r="F122" s="42"/>
      <c r="G122" s="42"/>
      <c r="H122" s="42"/>
      <c r="I122" s="42"/>
      <c r="J122" s="42"/>
      <c r="K122" s="42"/>
      <c r="L122" s="42"/>
      <c r="M122" s="42"/>
      <c r="N122" s="42"/>
      <c r="O122" s="42"/>
      <c r="P122" s="42"/>
      <c r="Q122" s="42"/>
      <c r="R122" s="42"/>
      <c r="S122" s="42"/>
      <c r="T122" s="42"/>
      <c r="U122" s="42"/>
      <c r="V122" s="42"/>
      <c r="W122" s="42"/>
      <c r="X122" s="42"/>
    </row>
    <row r="123" spans="1:58" x14ac:dyDescent="0.25">
      <c r="A123" s="37">
        <v>283</v>
      </c>
      <c r="B123" s="42" t="s">
        <v>73</v>
      </c>
      <c r="C123" s="42">
        <v>2020</v>
      </c>
      <c r="D123" s="42">
        <v>2021</v>
      </c>
      <c r="E123" s="42">
        <v>2022</v>
      </c>
      <c r="F123" s="42">
        <v>2023</v>
      </c>
      <c r="G123" s="42">
        <v>2024</v>
      </c>
      <c r="H123" s="42">
        <v>2025</v>
      </c>
      <c r="I123" s="42">
        <v>2026</v>
      </c>
      <c r="J123" s="42">
        <v>2027</v>
      </c>
      <c r="K123" s="42">
        <v>2028</v>
      </c>
      <c r="L123" s="42">
        <v>2029</v>
      </c>
      <c r="M123" s="42">
        <v>2030</v>
      </c>
      <c r="N123" s="42">
        <v>2031</v>
      </c>
      <c r="O123" s="42">
        <v>2032</v>
      </c>
      <c r="P123" s="42">
        <v>2033</v>
      </c>
      <c r="Q123" s="42">
        <v>2034</v>
      </c>
      <c r="R123" s="42">
        <v>2035</v>
      </c>
      <c r="S123" s="42">
        <v>2036</v>
      </c>
      <c r="T123" s="42">
        <v>2037</v>
      </c>
      <c r="U123" s="42">
        <v>2038</v>
      </c>
      <c r="V123" s="42">
        <v>2039</v>
      </c>
      <c r="W123" s="42">
        <v>2040</v>
      </c>
      <c r="X123" s="42"/>
    </row>
    <row r="124" spans="1:58" x14ac:dyDescent="0.25">
      <c r="A124" s="37">
        <v>285</v>
      </c>
      <c r="B124" s="42" t="s">
        <v>74</v>
      </c>
      <c r="C124" s="24">
        <v>0</v>
      </c>
      <c r="D124" s="24">
        <v>1214.1138541969212</v>
      </c>
      <c r="E124" s="24">
        <v>1221.3964565785652</v>
      </c>
      <c r="F124" s="24">
        <v>1226.7139122857973</v>
      </c>
      <c r="G124" s="24">
        <v>1230.4130119082195</v>
      </c>
      <c r="H124" s="24">
        <v>1233.8809178042404</v>
      </c>
      <c r="I124" s="24">
        <v>1237.5800174266628</v>
      </c>
      <c r="J124" s="24">
        <v>1240.932326459483</v>
      </c>
      <c r="K124" s="24">
        <v>1241.7415045018879</v>
      </c>
      <c r="L124" s="24">
        <v>1243.0130699970955</v>
      </c>
      <c r="M124" s="24">
        <v>1244.2846354923031</v>
      </c>
      <c r="N124" s="24">
        <v>1244.9782166715074</v>
      </c>
      <c r="O124" s="24">
        <v>1244.5158292187045</v>
      </c>
      <c r="P124" s="24">
        <v>1243.591054313099</v>
      </c>
      <c r="Q124" s="24">
        <v>1242.7818762706941</v>
      </c>
      <c r="R124" s="24">
        <v>1241.279117049085</v>
      </c>
      <c r="S124" s="24">
        <v>1241.279117049085</v>
      </c>
      <c r="T124" s="24">
        <v>1240.5855358698809</v>
      </c>
      <c r="U124" s="24">
        <v>1238.620389195469</v>
      </c>
      <c r="V124" s="24">
        <v>1237.9268080162649</v>
      </c>
      <c r="W124" s="24">
        <v>1236.0772582050538</v>
      </c>
      <c r="X124" s="24"/>
    </row>
    <row r="125" spans="1:58" x14ac:dyDescent="0.25">
      <c r="A125" s="37">
        <v>287</v>
      </c>
      <c r="B125" s="42" t="s">
        <v>74</v>
      </c>
      <c r="C125" s="24">
        <v>0</v>
      </c>
      <c r="D125" s="24">
        <v>1214.1138541969212</v>
      </c>
      <c r="E125" s="24">
        <v>1221.3964565785652</v>
      </c>
      <c r="F125" s="24">
        <v>1226.7139122857973</v>
      </c>
      <c r="G125" s="24">
        <v>1230.4130119082195</v>
      </c>
      <c r="H125" s="24">
        <v>1233.8809178042404</v>
      </c>
      <c r="I125" s="24">
        <v>1237.5800174266628</v>
      </c>
      <c r="J125" s="24">
        <v>1240.932326459483</v>
      </c>
      <c r="K125" s="24">
        <v>1241.7415045018879</v>
      </c>
      <c r="L125" s="24">
        <v>1243.0130699970955</v>
      </c>
      <c r="M125" s="24">
        <v>1244.2846354923031</v>
      </c>
      <c r="N125" s="24">
        <v>1244.9782166715074</v>
      </c>
      <c r="O125" s="24">
        <v>1244.5158292187045</v>
      </c>
      <c r="P125" s="24">
        <v>1243.591054313099</v>
      </c>
      <c r="Q125" s="24">
        <v>1242.7818762706941</v>
      </c>
      <c r="R125" s="24">
        <v>1241.279117049085</v>
      </c>
      <c r="S125" s="24">
        <v>1241.279117049085</v>
      </c>
      <c r="T125" s="24">
        <v>1240.5855358698809</v>
      </c>
      <c r="U125" s="24">
        <v>1238.620389195469</v>
      </c>
      <c r="V125" s="24">
        <v>1237.9268080162649</v>
      </c>
      <c r="W125" s="24">
        <v>1236.0772582050538</v>
      </c>
      <c r="X125" s="24"/>
    </row>
    <row r="126" spans="1:58" x14ac:dyDescent="0.25">
      <c r="A126" s="37">
        <v>289</v>
      </c>
      <c r="B126" s="42" t="s">
        <v>77</v>
      </c>
      <c r="C126" s="24">
        <v>0</v>
      </c>
      <c r="D126" s="24">
        <v>7.2826023816439829</v>
      </c>
      <c r="E126" s="24">
        <v>5.3174557072320567</v>
      </c>
      <c r="F126" s="24">
        <v>3.6990996224221817</v>
      </c>
      <c r="G126" s="24">
        <v>3.4679058960209659</v>
      </c>
      <c r="H126" s="24">
        <v>3.6990996224224091</v>
      </c>
      <c r="I126" s="24">
        <v>3.3523090328201306</v>
      </c>
      <c r="J126" s="24">
        <v>0.80917804240493751</v>
      </c>
      <c r="K126" s="24">
        <v>1.2715654952075965</v>
      </c>
      <c r="L126" s="24">
        <v>1.2715654952075965</v>
      </c>
      <c r="M126" s="24">
        <v>0.6935811792043296</v>
      </c>
      <c r="N126" s="24">
        <v>-0.4623874528028864</v>
      </c>
      <c r="O126" s="24">
        <v>-0.92477490560554543</v>
      </c>
      <c r="P126" s="24">
        <v>-0.80917804240493751</v>
      </c>
      <c r="Q126" s="24">
        <v>-1.5027592216090397</v>
      </c>
      <c r="R126" s="24">
        <v>0</v>
      </c>
      <c r="S126" s="24">
        <v>-0.69358117920410223</v>
      </c>
      <c r="T126" s="24">
        <v>-1.9651466744119261</v>
      </c>
      <c r="U126" s="24">
        <v>-0.69358117920410223</v>
      </c>
      <c r="V126" s="24">
        <v>-1.8495498112110909</v>
      </c>
      <c r="W126" s="24">
        <v>-1.1559686320069886</v>
      </c>
      <c r="X126" s="24"/>
    </row>
    <row r="127" spans="1:58" x14ac:dyDescent="0.25">
      <c r="A127" s="37">
        <v>299</v>
      </c>
      <c r="B127" s="42" t="s">
        <v>78</v>
      </c>
      <c r="C127" s="24">
        <v>0</v>
      </c>
      <c r="D127" s="24">
        <v>2</v>
      </c>
      <c r="E127" s="24">
        <v>2</v>
      </c>
      <c r="F127" s="24">
        <v>2</v>
      </c>
      <c r="G127" s="24">
        <v>2</v>
      </c>
      <c r="H127" s="24">
        <v>2</v>
      </c>
      <c r="I127" s="24">
        <v>0</v>
      </c>
      <c r="J127" s="24">
        <v>0</v>
      </c>
      <c r="K127" s="24">
        <v>0</v>
      </c>
      <c r="L127" s="24">
        <v>0</v>
      </c>
      <c r="M127" s="24">
        <v>0</v>
      </c>
      <c r="N127" s="24">
        <v>0</v>
      </c>
      <c r="O127" s="24">
        <v>0</v>
      </c>
      <c r="P127" s="24">
        <v>0</v>
      </c>
      <c r="Q127" s="24">
        <v>0</v>
      </c>
      <c r="R127" s="24">
        <v>0</v>
      </c>
      <c r="S127" s="24">
        <v>0</v>
      </c>
      <c r="T127" s="24">
        <v>0</v>
      </c>
      <c r="U127" s="24">
        <v>0</v>
      </c>
      <c r="V127" s="24">
        <v>0</v>
      </c>
      <c r="W127" s="24">
        <v>0</v>
      </c>
      <c r="X127" s="24"/>
    </row>
    <row r="128" spans="1:58" x14ac:dyDescent="0.25">
      <c r="A128" s="37">
        <v>301</v>
      </c>
      <c r="B128" s="42" t="s">
        <v>80</v>
      </c>
      <c r="C128" s="24">
        <v>0</v>
      </c>
      <c r="D128" s="24">
        <v>7.2826023816439829</v>
      </c>
      <c r="E128" s="24">
        <v>5.3174557072320567</v>
      </c>
      <c r="F128" s="24">
        <v>3.6990996224221817</v>
      </c>
      <c r="G128" s="24">
        <v>3.4679058960209659</v>
      </c>
      <c r="H128" s="24">
        <v>3.6990996224224091</v>
      </c>
      <c r="I128" s="24">
        <v>3.3523090328201306</v>
      </c>
      <c r="J128" s="24">
        <v>0.80917804240493751</v>
      </c>
      <c r="K128" s="24">
        <v>1.2715654952075965</v>
      </c>
      <c r="L128" s="24">
        <v>1.2715654952075965</v>
      </c>
      <c r="M128" s="24">
        <v>0.6935811792043296</v>
      </c>
      <c r="N128" s="24">
        <v>-0.4623874528028864</v>
      </c>
      <c r="O128" s="24">
        <v>-0.92477490560554543</v>
      </c>
      <c r="P128" s="24">
        <v>-0.80917804240493751</v>
      </c>
      <c r="Q128" s="24">
        <v>-1.5027592216090397</v>
      </c>
      <c r="R128" s="24">
        <v>0</v>
      </c>
      <c r="S128" s="24">
        <v>-0.69358117920410223</v>
      </c>
      <c r="T128" s="24">
        <v>-1.9651466744119261</v>
      </c>
      <c r="U128" s="24">
        <v>-0.69358117920410223</v>
      </c>
      <c r="V128" s="24">
        <v>-1.8495498112110909</v>
      </c>
      <c r="W128" s="24">
        <v>-1.1559686320069886</v>
      </c>
      <c r="X128" s="24"/>
    </row>
    <row r="129" spans="1:28" x14ac:dyDescent="0.25">
      <c r="A129" s="37">
        <v>303</v>
      </c>
      <c r="B129" s="42" t="s">
        <v>81</v>
      </c>
      <c r="C129" s="24">
        <v>0</v>
      </c>
      <c r="D129" s="24">
        <v>11.682602381643983</v>
      </c>
      <c r="E129" s="24">
        <v>9.7174557072320571</v>
      </c>
      <c r="F129" s="24">
        <v>8.0990996224221821</v>
      </c>
      <c r="G129" s="24">
        <v>7.8679058960209662</v>
      </c>
      <c r="H129" s="24">
        <v>8.0990996224224094</v>
      </c>
      <c r="I129" s="24">
        <v>3.3523090328201306</v>
      </c>
      <c r="J129" s="24">
        <v>0.80917804240493751</v>
      </c>
      <c r="K129" s="24">
        <v>1.2715654952075965</v>
      </c>
      <c r="L129" s="24">
        <v>1.2715654952075965</v>
      </c>
      <c r="M129" s="24">
        <v>0.6935811792043296</v>
      </c>
      <c r="N129" s="24">
        <v>-0.4623874528028864</v>
      </c>
      <c r="O129" s="24">
        <v>-0.92477490560554543</v>
      </c>
      <c r="P129" s="24">
        <v>-0.80917804240493751</v>
      </c>
      <c r="Q129" s="24">
        <v>-1.5027592216090397</v>
      </c>
      <c r="R129" s="24">
        <v>0</v>
      </c>
      <c r="S129" s="24">
        <v>-0.69358117920410223</v>
      </c>
      <c r="T129" s="24">
        <v>-1.9651466744119261</v>
      </c>
      <c r="U129" s="24">
        <v>-0.69358117920410223</v>
      </c>
      <c r="V129" s="24">
        <v>-1.8495498112110909</v>
      </c>
      <c r="W129" s="24">
        <v>-1.1559686320069886</v>
      </c>
      <c r="X129" s="24"/>
    </row>
    <row r="130" spans="1:28" x14ac:dyDescent="0.25">
      <c r="B130" s="42"/>
      <c r="C130" s="26"/>
      <c r="D130" s="26"/>
      <c r="E130" s="26"/>
      <c r="F130" s="26"/>
      <c r="G130" s="26"/>
      <c r="H130" s="26"/>
      <c r="I130" s="26"/>
      <c r="J130" s="26"/>
      <c r="K130" s="26"/>
      <c r="L130" s="26"/>
      <c r="M130" s="26"/>
      <c r="N130" s="26"/>
      <c r="O130" s="26"/>
      <c r="P130" s="26"/>
      <c r="Q130" s="26"/>
      <c r="R130" s="26"/>
      <c r="S130" s="26"/>
      <c r="T130" s="26"/>
      <c r="U130" s="26"/>
      <c r="V130" s="26"/>
      <c r="W130" s="26"/>
      <c r="X130" s="26"/>
    </row>
    <row r="131" spans="1:28" x14ac:dyDescent="0.25">
      <c r="A131" s="37">
        <v>330</v>
      </c>
      <c r="B131" s="42" t="s">
        <v>82</v>
      </c>
      <c r="C131" s="36">
        <v>7.0000000000000001E-3</v>
      </c>
      <c r="D131" s="36">
        <v>7.0000000000000001E-3</v>
      </c>
      <c r="E131" s="36">
        <v>7.0000000000000001E-3</v>
      </c>
      <c r="F131" s="36">
        <v>7.0000000000000001E-3</v>
      </c>
      <c r="G131" s="36">
        <v>7.0000000000000001E-3</v>
      </c>
      <c r="H131" s="36">
        <v>7.0000000000000001E-3</v>
      </c>
      <c r="I131" s="36">
        <v>7.0000000000000001E-3</v>
      </c>
      <c r="J131" s="36">
        <v>7.0000000000000001E-3</v>
      </c>
      <c r="K131" s="36">
        <v>7.0000000000000001E-3</v>
      </c>
      <c r="L131" s="36">
        <v>7.0000000000000001E-3</v>
      </c>
      <c r="M131" s="36">
        <v>7.0000000000000001E-3</v>
      </c>
      <c r="N131" s="36">
        <v>7.0000000000000001E-3</v>
      </c>
      <c r="O131" s="36">
        <v>7.0000000000000001E-3</v>
      </c>
      <c r="P131" s="36">
        <v>7.0000000000000001E-3</v>
      </c>
      <c r="Q131" s="36">
        <v>7.0000000000000001E-3</v>
      </c>
      <c r="R131" s="36">
        <v>7.0000000000000001E-3</v>
      </c>
      <c r="S131" s="36">
        <v>7.0000000000000001E-3</v>
      </c>
      <c r="T131" s="36">
        <v>7.0000000000000001E-3</v>
      </c>
      <c r="U131" s="36">
        <v>7.0000000000000001E-3</v>
      </c>
      <c r="V131" s="36">
        <v>7.0000000000000001E-3</v>
      </c>
      <c r="W131" s="36">
        <v>7.0000000000000001E-3</v>
      </c>
      <c r="X131" s="36"/>
    </row>
    <row r="132" spans="1:28" x14ac:dyDescent="0.25">
      <c r="A132" s="37">
        <v>331</v>
      </c>
      <c r="B132" s="42" t="s">
        <v>83</v>
      </c>
      <c r="C132" s="28">
        <v>90058.82</v>
      </c>
      <c r="D132" s="28">
        <v>90689.231740000003</v>
      </c>
      <c r="E132" s="28">
        <v>91324.056362179996</v>
      </c>
      <c r="F132" s="28">
        <v>91963.324756715243</v>
      </c>
      <c r="G132" s="28">
        <v>92607.068030012233</v>
      </c>
      <c r="H132" s="28">
        <v>93255.317506222302</v>
      </c>
      <c r="I132" s="28">
        <v>93908.104728765844</v>
      </c>
      <c r="J132" s="28">
        <v>94565.461461867191</v>
      </c>
      <c r="K132" s="28">
        <v>95227.419692100259</v>
      </c>
      <c r="L132" s="28">
        <v>95894.011629944944</v>
      </c>
      <c r="M132" s="28">
        <v>96565.269711354544</v>
      </c>
      <c r="N132" s="28">
        <v>97241.226599334012</v>
      </c>
      <c r="O132" s="28">
        <v>97921.915185529346</v>
      </c>
      <c r="P132" s="28">
        <v>98607.368591828039</v>
      </c>
      <c r="Q132" s="28">
        <v>99297.620171970819</v>
      </c>
      <c r="R132" s="28">
        <v>99992.703513174609</v>
      </c>
      <c r="S132" s="28">
        <v>100692.65243776682</v>
      </c>
      <c r="T132" s="28">
        <v>101397.50100483118</v>
      </c>
      <c r="U132" s="28">
        <v>102107.283511865</v>
      </c>
      <c r="V132" s="28">
        <v>102822.03449644805</v>
      </c>
      <c r="W132" s="28">
        <v>103541.78873792317</v>
      </c>
      <c r="X132" s="28"/>
    </row>
    <row r="133" spans="1:28" x14ac:dyDescent="0.25">
      <c r="A133" s="37">
        <v>332</v>
      </c>
      <c r="B133" s="42" t="s">
        <v>84</v>
      </c>
      <c r="C133" s="28">
        <v>80000</v>
      </c>
      <c r="D133" s="28">
        <v>80559.999999999985</v>
      </c>
      <c r="E133" s="28">
        <v>81123.919999999984</v>
      </c>
      <c r="F133" s="28">
        <v>81691.787439999971</v>
      </c>
      <c r="G133" s="28">
        <v>82263.629952079966</v>
      </c>
      <c r="H133" s="28">
        <v>82839.475361744524</v>
      </c>
      <c r="I133" s="28">
        <v>83419.351689276722</v>
      </c>
      <c r="J133" s="28">
        <v>84003.287151101656</v>
      </c>
      <c r="K133" s="28">
        <v>84591.310161159359</v>
      </c>
      <c r="L133" s="28">
        <v>85183.449332287462</v>
      </c>
      <c r="M133" s="28">
        <v>85779.733477613467</v>
      </c>
      <c r="N133" s="28">
        <v>86380.191611956747</v>
      </c>
      <c r="O133" s="28">
        <v>86984.852953240435</v>
      </c>
      <c r="P133" s="28">
        <v>87593.746923913102</v>
      </c>
      <c r="Q133" s="28">
        <v>88206.903152380488</v>
      </c>
      <c r="R133" s="28">
        <v>88824.351474447147</v>
      </c>
      <c r="S133" s="28">
        <v>89446.121934768264</v>
      </c>
      <c r="T133" s="28">
        <v>90072.244788311626</v>
      </c>
      <c r="U133" s="28">
        <v>90702.750501829796</v>
      </c>
      <c r="V133" s="28">
        <v>91337.669755342591</v>
      </c>
      <c r="W133" s="28">
        <v>91977.033443629974</v>
      </c>
      <c r="X133" s="28"/>
    </row>
    <row r="134" spans="1:28" x14ac:dyDescent="0.25">
      <c r="A134" s="37">
        <v>336</v>
      </c>
      <c r="B134" s="42" t="s">
        <v>85</v>
      </c>
      <c r="C134" s="28">
        <v>57613.409139360032</v>
      </c>
      <c r="D134" s="28">
        <v>58016.703003335693</v>
      </c>
      <c r="E134" s="28">
        <v>58422.819924359079</v>
      </c>
      <c r="F134" s="28">
        <v>58831.779663829519</v>
      </c>
      <c r="G134" s="28">
        <v>59243.602121476368</v>
      </c>
      <c r="H134" s="28">
        <v>59658.30733632663</v>
      </c>
      <c r="I134" s="28">
        <v>60075.915487680955</v>
      </c>
      <c r="J134" s="28">
        <v>60496.446896094756</v>
      </c>
      <c r="K134" s="28">
        <v>60919.922024367348</v>
      </c>
      <c r="L134" s="28">
        <v>61346.361478537961</v>
      </c>
      <c r="M134" s="28">
        <v>61775.786008887655</v>
      </c>
      <c r="N134" s="28">
        <v>62208.216510949904</v>
      </c>
      <c r="O134" s="28">
        <v>62643.674026526591</v>
      </c>
      <c r="P134" s="28">
        <v>63082.179744712208</v>
      </c>
      <c r="Q134" s="28">
        <v>63523.755002925231</v>
      </c>
      <c r="R134" s="28">
        <v>63968.421287945632</v>
      </c>
      <c r="S134" s="28">
        <v>64416.200236961289</v>
      </c>
      <c r="T134" s="28">
        <v>64867.113638619827</v>
      </c>
      <c r="U134" s="28">
        <v>65321.183434090322</v>
      </c>
      <c r="V134" s="28">
        <v>65778.431718128995</v>
      </c>
      <c r="W134" s="28">
        <v>66238.880740155815</v>
      </c>
      <c r="X134" s="28"/>
    </row>
    <row r="135" spans="1:28" x14ac:dyDescent="0.25">
      <c r="B135" s="42"/>
      <c r="C135" s="26"/>
      <c r="D135" s="26"/>
      <c r="E135" s="26"/>
      <c r="F135" s="26"/>
      <c r="G135" s="26"/>
      <c r="H135" s="26"/>
      <c r="I135" s="26"/>
      <c r="J135" s="26"/>
      <c r="K135" s="26"/>
      <c r="L135" s="26"/>
      <c r="M135" s="26"/>
      <c r="N135" s="26"/>
      <c r="O135" s="26"/>
      <c r="P135" s="26"/>
      <c r="Q135" s="26"/>
      <c r="R135" s="26"/>
      <c r="S135" s="26"/>
      <c r="T135" s="26"/>
      <c r="U135" s="26"/>
      <c r="V135" s="26"/>
      <c r="W135" s="26"/>
      <c r="X135" s="26"/>
    </row>
    <row r="136" spans="1:28" x14ac:dyDescent="0.25">
      <c r="A136" s="37">
        <v>339</v>
      </c>
      <c r="B136" s="42" t="s">
        <v>86</v>
      </c>
      <c r="C136" s="24">
        <v>0</v>
      </c>
      <c r="D136" s="24">
        <v>6.5543421434795848</v>
      </c>
      <c r="E136" s="24">
        <v>4.7857101365088512</v>
      </c>
      <c r="F136" s="24">
        <v>3.3291896601799635</v>
      </c>
      <c r="G136" s="24">
        <v>3.1211153064188695</v>
      </c>
      <c r="H136" s="24">
        <v>3.3291896601801683</v>
      </c>
      <c r="I136" s="24">
        <v>3.0170781295381177</v>
      </c>
      <c r="J136" s="24">
        <v>0.7201684577403944</v>
      </c>
      <c r="K136" s="24">
        <v>1.131693290734761</v>
      </c>
      <c r="L136" s="24">
        <v>1.1189776357826851</v>
      </c>
      <c r="M136" s="24">
        <v>0.61035143769981004</v>
      </c>
      <c r="N136" s="24">
        <v>-0.40227708393851119</v>
      </c>
      <c r="O136" s="24">
        <v>-0.80455416787682454</v>
      </c>
      <c r="P136" s="24">
        <v>-0.69589311646824625</v>
      </c>
      <c r="Q136" s="24">
        <v>-1.2923729305837741</v>
      </c>
      <c r="R136" s="24">
        <v>0</v>
      </c>
      <c r="S136" s="24">
        <v>-0.58954400232348692</v>
      </c>
      <c r="T136" s="24">
        <v>-1.6703746732501372</v>
      </c>
      <c r="U136" s="24">
        <v>-0.58260819053144586</v>
      </c>
      <c r="V136" s="24">
        <v>-1.5536218414173164</v>
      </c>
      <c r="W136" s="24">
        <v>-0.97101365088587044</v>
      </c>
      <c r="X136" s="24"/>
    </row>
    <row r="137" spans="1:28" x14ac:dyDescent="0.25">
      <c r="A137" s="37">
        <v>340</v>
      </c>
      <c r="B137" s="42" t="s">
        <v>87</v>
      </c>
      <c r="C137" s="24">
        <v>0</v>
      </c>
      <c r="D137" s="24">
        <v>5.1282602381643985</v>
      </c>
      <c r="E137" s="24">
        <v>4.9317455707232059</v>
      </c>
      <c r="F137" s="24">
        <v>4.7699099622422185</v>
      </c>
      <c r="G137" s="24">
        <v>4.7467905896020968</v>
      </c>
      <c r="H137" s="24">
        <v>4.7699099622422416</v>
      </c>
      <c r="I137" s="24">
        <v>0.33523090328201305</v>
      </c>
      <c r="J137" s="24">
        <v>8.9009584664543132E-2</v>
      </c>
      <c r="K137" s="24">
        <v>0.13987220447283563</v>
      </c>
      <c r="L137" s="24">
        <v>0.1525878594249116</v>
      </c>
      <c r="M137" s="24">
        <v>8.3229741504519547E-2</v>
      </c>
      <c r="N137" s="24">
        <v>-6.0110368864375235E-2</v>
      </c>
      <c r="O137" s="24">
        <v>-0.12022073772872091</v>
      </c>
      <c r="P137" s="24">
        <v>-0.11328492593669125</v>
      </c>
      <c r="Q137" s="24">
        <v>-0.21038629102526557</v>
      </c>
      <c r="R137" s="24">
        <v>0</v>
      </c>
      <c r="S137" s="24">
        <v>-0.10403717688061534</v>
      </c>
      <c r="T137" s="24">
        <v>-0.29477200116178892</v>
      </c>
      <c r="U137" s="24">
        <v>-0.11097298867265636</v>
      </c>
      <c r="V137" s="24">
        <v>-0.29592796979377456</v>
      </c>
      <c r="W137" s="24">
        <v>-0.18495498112111819</v>
      </c>
      <c r="X137" s="24"/>
    </row>
    <row r="138" spans="1:28" x14ac:dyDescent="0.25">
      <c r="B138" s="42"/>
      <c r="C138" s="26"/>
      <c r="D138" s="26"/>
      <c r="E138" s="26"/>
      <c r="F138" s="26"/>
      <c r="G138" s="26"/>
      <c r="H138" s="26"/>
      <c r="I138" s="26"/>
      <c r="J138" s="26"/>
      <c r="K138" s="26"/>
      <c r="L138" s="26"/>
      <c r="M138" s="26"/>
      <c r="N138" s="26"/>
      <c r="O138" s="26"/>
      <c r="P138" s="26"/>
      <c r="Q138" s="26"/>
      <c r="R138" s="26"/>
      <c r="S138" s="26"/>
      <c r="T138" s="26"/>
      <c r="U138" s="26"/>
      <c r="V138" s="26"/>
      <c r="W138" s="26"/>
      <c r="X138" s="26"/>
    </row>
    <row r="139" spans="1:28" x14ac:dyDescent="0.25">
      <c r="A139" s="37">
        <v>366</v>
      </c>
      <c r="B139" s="42" t="s">
        <v>88</v>
      </c>
      <c r="C139" s="36">
        <v>7.0000000000000001E-3</v>
      </c>
      <c r="D139" s="36">
        <v>7.0000000000000001E-3</v>
      </c>
      <c r="E139" s="36">
        <v>7.0000000000000001E-3</v>
      </c>
      <c r="F139" s="36">
        <v>7.0000000000000001E-3</v>
      </c>
      <c r="G139" s="36">
        <v>7.0000000000000001E-3</v>
      </c>
      <c r="H139" s="36">
        <v>7.0000000000000001E-3</v>
      </c>
      <c r="I139" s="36">
        <v>7.0000000000000001E-3</v>
      </c>
      <c r="J139" s="36">
        <v>7.0000000000000001E-3</v>
      </c>
      <c r="K139" s="36">
        <v>7.0000000000000001E-3</v>
      </c>
      <c r="L139" s="36">
        <v>7.0000000000000001E-3</v>
      </c>
      <c r="M139" s="36">
        <v>7.0000000000000001E-3</v>
      </c>
      <c r="N139" s="36">
        <v>7.0000000000000001E-3</v>
      </c>
      <c r="O139" s="36">
        <v>7.0000000000000001E-3</v>
      </c>
      <c r="P139" s="36">
        <v>7.0000000000000001E-3</v>
      </c>
      <c r="Q139" s="36">
        <v>7.0000000000000001E-3</v>
      </c>
      <c r="R139" s="36">
        <v>7.0000000000000001E-3</v>
      </c>
      <c r="S139" s="36">
        <v>7.0000000000000001E-3</v>
      </c>
      <c r="T139" s="36">
        <v>7.0000000000000001E-3</v>
      </c>
      <c r="U139" s="36">
        <v>7.0000000000000001E-3</v>
      </c>
      <c r="V139" s="36">
        <v>7.0000000000000001E-3</v>
      </c>
      <c r="W139" s="36">
        <v>7.0000000000000001E-3</v>
      </c>
      <c r="X139" s="36"/>
    </row>
    <row r="140" spans="1:28" x14ac:dyDescent="0.25">
      <c r="A140" s="37">
        <v>368</v>
      </c>
      <c r="B140" s="42" t="s">
        <v>89</v>
      </c>
      <c r="C140" s="28">
        <v>122.30769230769231</v>
      </c>
      <c r="D140" s="28">
        <v>123.16384615384614</v>
      </c>
      <c r="E140" s="28">
        <v>124.02599307692304</v>
      </c>
      <c r="F140" s="28">
        <v>124.89417502846149</v>
      </c>
      <c r="G140" s="28">
        <v>125.7684342536607</v>
      </c>
      <c r="H140" s="28">
        <v>126.64881329343632</v>
      </c>
      <c r="I140" s="28">
        <v>127.53535498649036</v>
      </c>
      <c r="J140" s="28">
        <v>128.42810247139579</v>
      </c>
      <c r="K140" s="28">
        <v>129.32709918869554</v>
      </c>
      <c r="L140" s="28">
        <v>130.2323888830164</v>
      </c>
      <c r="M140" s="28">
        <v>131.1440156051975</v>
      </c>
      <c r="N140" s="28">
        <v>132.06202371443388</v>
      </c>
      <c r="O140" s="28">
        <v>132.9864578804349</v>
      </c>
      <c r="P140" s="28">
        <v>133.91736308559794</v>
      </c>
      <c r="Q140" s="28">
        <v>134.85478462719712</v>
      </c>
      <c r="R140" s="28">
        <v>135.79876811958749</v>
      </c>
      <c r="S140" s="28">
        <v>136.7493594964246</v>
      </c>
      <c r="T140" s="28">
        <v>137.70660501289956</v>
      </c>
      <c r="U140" s="28">
        <v>138.67055124798983</v>
      </c>
      <c r="V140" s="28">
        <v>139.64124510672576</v>
      </c>
      <c r="W140" s="28">
        <v>140.61873382247282</v>
      </c>
      <c r="X140" s="28"/>
    </row>
    <row r="141" spans="1:28" x14ac:dyDescent="0.25">
      <c r="A141" s="37">
        <v>369</v>
      </c>
      <c r="B141" s="42" t="s">
        <v>90</v>
      </c>
      <c r="C141" s="28">
        <v>110.76923076923077</v>
      </c>
      <c r="D141" s="28">
        <v>111.54461538461538</v>
      </c>
      <c r="E141" s="28">
        <v>112.32542769230768</v>
      </c>
      <c r="F141" s="28">
        <v>113.11170568615383</v>
      </c>
      <c r="G141" s="28">
        <v>113.90348762595688</v>
      </c>
      <c r="H141" s="28">
        <v>114.70081203933857</v>
      </c>
      <c r="I141" s="28">
        <v>115.50371772361393</v>
      </c>
      <c r="J141" s="28">
        <v>116.31224374767922</v>
      </c>
      <c r="K141" s="28">
        <v>117.12642945391296</v>
      </c>
      <c r="L141" s="28">
        <v>117.94631446009033</v>
      </c>
      <c r="M141" s="28">
        <v>118.77193866131095</v>
      </c>
      <c r="N141" s="28">
        <v>119.60334223194012</v>
      </c>
      <c r="O141" s="28">
        <v>120.44056562756369</v>
      </c>
      <c r="P141" s="28">
        <v>121.28364958695661</v>
      </c>
      <c r="Q141" s="28">
        <v>122.1326351340653</v>
      </c>
      <c r="R141" s="28">
        <v>122.98756358000374</v>
      </c>
      <c r="S141" s="28">
        <v>123.84847652506375</v>
      </c>
      <c r="T141" s="28">
        <v>124.71541586073918</v>
      </c>
      <c r="U141" s="28">
        <v>125.58842377176434</v>
      </c>
      <c r="V141" s="28">
        <v>126.46754273816667</v>
      </c>
      <c r="W141" s="28">
        <v>127.35281553733383</v>
      </c>
      <c r="X141" s="28"/>
    </row>
    <row r="142" spans="1:28" x14ac:dyDescent="0.25">
      <c r="A142" s="37">
        <v>370</v>
      </c>
      <c r="B142" s="42" t="s">
        <v>91</v>
      </c>
      <c r="C142" s="28">
        <v>6360</v>
      </c>
      <c r="D142" s="28">
        <v>6404.5199999999995</v>
      </c>
      <c r="E142" s="28">
        <v>6449.351639999998</v>
      </c>
      <c r="F142" s="28">
        <v>6494.4971014799976</v>
      </c>
      <c r="G142" s="28">
        <v>6539.9585811903562</v>
      </c>
      <c r="H142" s="28">
        <v>6585.7382912586891</v>
      </c>
      <c r="I142" s="28">
        <v>6631.838459297499</v>
      </c>
      <c r="J142" s="28">
        <v>6678.2613285125808</v>
      </c>
      <c r="K142" s="28">
        <v>6725.0091578121683</v>
      </c>
      <c r="L142" s="28">
        <v>6772.0842219168526</v>
      </c>
      <c r="M142" s="28">
        <v>6819.4888114702699</v>
      </c>
      <c r="N142" s="28">
        <v>6867.2252331505615</v>
      </c>
      <c r="O142" s="28">
        <v>6915.2958097826149</v>
      </c>
      <c r="P142" s="28">
        <v>6963.7028804510928</v>
      </c>
      <c r="Q142" s="28">
        <v>7012.4488006142501</v>
      </c>
      <c r="R142" s="28">
        <v>7061.5359422185493</v>
      </c>
      <c r="S142" s="28">
        <v>7110.966693814079</v>
      </c>
      <c r="T142" s="28">
        <v>7160.7434606707775</v>
      </c>
      <c r="U142" s="28">
        <v>7210.8686648954717</v>
      </c>
      <c r="V142" s="28">
        <v>7261.3447455497399</v>
      </c>
      <c r="W142" s="28">
        <v>7312.1741587685865</v>
      </c>
      <c r="X142" s="28"/>
    </row>
    <row r="143" spans="1:28" x14ac:dyDescent="0.25">
      <c r="B143" s="42"/>
      <c r="C143" s="26"/>
      <c r="D143" s="26"/>
      <c r="E143" s="26"/>
      <c r="F143" s="26"/>
      <c r="G143" s="26"/>
      <c r="H143" s="26"/>
      <c r="I143" s="26"/>
      <c r="J143" s="26"/>
      <c r="K143" s="26"/>
      <c r="L143" s="26"/>
      <c r="M143" s="26"/>
      <c r="N143" s="26"/>
      <c r="O143" s="26"/>
      <c r="P143" s="26"/>
      <c r="Q143" s="26"/>
      <c r="R143" s="26"/>
      <c r="S143" s="26"/>
      <c r="T143" s="26"/>
      <c r="U143" s="26"/>
      <c r="V143" s="26"/>
      <c r="W143" s="26"/>
      <c r="X143" s="26"/>
      <c r="Y143" s="21" t="s">
        <v>71</v>
      </c>
      <c r="Z143" s="21" t="s">
        <v>72</v>
      </c>
      <c r="AA143" s="73" t="s">
        <v>184</v>
      </c>
      <c r="AB143" s="73" t="s">
        <v>185</v>
      </c>
    </row>
    <row r="144" spans="1:28" x14ac:dyDescent="0.25">
      <c r="A144" s="37">
        <v>380</v>
      </c>
      <c r="B144" s="42" t="s">
        <v>37</v>
      </c>
      <c r="C144" s="24">
        <v>0</v>
      </c>
      <c r="D144" s="24">
        <v>5.2010862619808398</v>
      </c>
      <c r="E144" s="24">
        <v>5.0380946848678487</v>
      </c>
      <c r="F144" s="24">
        <v>4.8438919546906618</v>
      </c>
      <c r="G144" s="24">
        <v>4.850827766482726</v>
      </c>
      <c r="H144" s="24">
        <v>4.8808829509149136</v>
      </c>
      <c r="I144" s="24">
        <v>0.46932326459481866</v>
      </c>
      <c r="J144" s="24">
        <v>0.11328492593669126</v>
      </c>
      <c r="K144" s="24">
        <v>0.19073482428113953</v>
      </c>
      <c r="L144" s="24">
        <v>0.19073482428113953</v>
      </c>
      <c r="M144" s="24">
        <v>0.10403717688064945</v>
      </c>
      <c r="N144" s="24">
        <v>-7.3981992448461875E-2</v>
      </c>
      <c r="O144" s="24">
        <v>-0.14796398489688728</v>
      </c>
      <c r="P144" s="24">
        <v>-0.13756026720883935</v>
      </c>
      <c r="Q144" s="24">
        <v>-0.25546906767353661</v>
      </c>
      <c r="R144" s="24">
        <v>0</v>
      </c>
      <c r="S144" s="24">
        <v>-0.12484461225673843</v>
      </c>
      <c r="T144" s="24">
        <v>-0.35372640139414679</v>
      </c>
      <c r="U144" s="24">
        <v>-0.12484461225673843</v>
      </c>
      <c r="V144" s="24">
        <v>-0.35141446413010735</v>
      </c>
      <c r="W144" s="24">
        <v>-0.21963404008132781</v>
      </c>
      <c r="X144" s="24"/>
      <c r="Y144" s="30">
        <f>SUM(D144:H144)</f>
        <v>24.814783618936989</v>
      </c>
      <c r="Z144" s="30">
        <f>SUM(I144:M144)</f>
        <v>1.0681150159744384</v>
      </c>
      <c r="AA144" s="30">
        <f>SUM(O144:S144)</f>
        <v>-0.66583793203600172</v>
      </c>
      <c r="AB144" s="30">
        <f>SUM(S144:W144)</f>
        <v>-1.1744641301190588</v>
      </c>
    </row>
    <row r="145" spans="1:28" x14ac:dyDescent="0.25">
      <c r="A145" s="37">
        <v>381</v>
      </c>
      <c r="B145" s="42" t="s">
        <v>75</v>
      </c>
      <c r="C145" s="24">
        <v>0</v>
      </c>
      <c r="D145" s="24">
        <v>1.4565204763287967</v>
      </c>
      <c r="E145" s="24">
        <v>1.0103165843740909</v>
      </c>
      <c r="F145" s="24">
        <v>0.70282892826021448</v>
      </c>
      <c r="G145" s="24">
        <v>0.62422306128377381</v>
      </c>
      <c r="H145" s="24">
        <v>0.66583793203603359</v>
      </c>
      <c r="I145" s="24">
        <v>0.56989253557942221</v>
      </c>
      <c r="J145" s="24">
        <v>0.13756026720883938</v>
      </c>
      <c r="K145" s="24">
        <v>0.20345047923321546</v>
      </c>
      <c r="L145" s="24">
        <v>0.20345047923321546</v>
      </c>
      <c r="M145" s="24">
        <v>0.11097298867269274</v>
      </c>
      <c r="N145" s="24">
        <v>-6.9358117920432963E-2</v>
      </c>
      <c r="O145" s="24">
        <v>-0.13871623584083181</v>
      </c>
      <c r="P145" s="24">
        <v>-0.11328492593669126</v>
      </c>
      <c r="Q145" s="24">
        <v>-0.21038629102526557</v>
      </c>
      <c r="R145" s="24">
        <v>0</v>
      </c>
      <c r="S145" s="24">
        <v>-9.0165553296533293E-2</v>
      </c>
      <c r="T145" s="24">
        <v>-0.25546906767355043</v>
      </c>
      <c r="U145" s="24">
        <v>-9.0165553296533293E-2</v>
      </c>
      <c r="V145" s="24">
        <v>-0.22194597734533089</v>
      </c>
      <c r="W145" s="24">
        <v>-0.13871623584083864</v>
      </c>
      <c r="X145" s="24"/>
      <c r="Y145" s="30">
        <f t="shared" ref="Y145:Y147" si="28">SUM(D145:H145)</f>
        <v>4.4597269822829091</v>
      </c>
      <c r="Z145" s="30">
        <f t="shared" ref="Z145:Z147" si="29">SUM(I145:M145)</f>
        <v>1.2253267499273852</v>
      </c>
      <c r="AA145" s="30">
        <f t="shared" ref="AA145:AA147" si="30">SUM(O145:S145)</f>
        <v>-0.5525530060993219</v>
      </c>
      <c r="AB145" s="30">
        <f t="shared" ref="AB145:AB147" si="31">SUM(S145:W145)</f>
        <v>-0.79646238745278652</v>
      </c>
    </row>
    <row r="146" spans="1:28" x14ac:dyDescent="0.25">
      <c r="A146" s="37">
        <v>382</v>
      </c>
      <c r="B146" s="42" t="s">
        <v>76</v>
      </c>
      <c r="C146" s="24">
        <v>0</v>
      </c>
      <c r="D146" s="24">
        <v>1.0923903572465976</v>
      </c>
      <c r="E146" s="24">
        <v>0.79761835608480824</v>
      </c>
      <c r="F146" s="24">
        <v>0.55486494336332703</v>
      </c>
      <c r="G146" s="24">
        <v>0.52018588440314484</v>
      </c>
      <c r="H146" s="24">
        <v>0.55486494336336101</v>
      </c>
      <c r="I146" s="24">
        <v>0.50284635492301932</v>
      </c>
      <c r="J146" s="24">
        <v>0.12623177461517021</v>
      </c>
      <c r="K146" s="24">
        <v>0.19836421725238496</v>
      </c>
      <c r="L146" s="24">
        <v>0.2059936102236305</v>
      </c>
      <c r="M146" s="24">
        <v>0.11236015103110136</v>
      </c>
      <c r="N146" s="24">
        <v>-7.7681092070884861E-2</v>
      </c>
      <c r="O146" s="24">
        <v>-0.15536218414173159</v>
      </c>
      <c r="P146" s="24">
        <v>-0.14079697937845909</v>
      </c>
      <c r="Q146" s="24">
        <v>-0.26148010455997295</v>
      </c>
      <c r="R146" s="24">
        <v>0</v>
      </c>
      <c r="S146" s="24">
        <v>-0.12484461225673837</v>
      </c>
      <c r="T146" s="24">
        <v>-0.35372640139414657</v>
      </c>
      <c r="U146" s="24">
        <v>-0.129006099331963</v>
      </c>
      <c r="V146" s="24">
        <v>-0.34401626488526271</v>
      </c>
      <c r="W146" s="24">
        <v>-0.21501016555329988</v>
      </c>
      <c r="X146" s="24"/>
      <c r="Y146" s="30">
        <f t="shared" si="28"/>
        <v>3.5199244844612387</v>
      </c>
      <c r="Z146" s="30">
        <f t="shared" si="29"/>
        <v>1.1457961080453065</v>
      </c>
      <c r="AA146" s="30">
        <f t="shared" si="30"/>
        <v>-0.68248388033690199</v>
      </c>
      <c r="AB146" s="30">
        <f t="shared" si="31"/>
        <v>-1.1666035434214106</v>
      </c>
    </row>
    <row r="147" spans="1:28" x14ac:dyDescent="0.25">
      <c r="A147" s="37">
        <v>383</v>
      </c>
      <c r="B147" s="42" t="s">
        <v>40</v>
      </c>
      <c r="C147" s="24">
        <v>0</v>
      </c>
      <c r="D147" s="24">
        <v>3.9326052860877505</v>
      </c>
      <c r="E147" s="24">
        <v>2.8714260819053106</v>
      </c>
      <c r="F147" s="24">
        <v>1.9975137961079781</v>
      </c>
      <c r="G147" s="24">
        <v>1.8726691838513216</v>
      </c>
      <c r="H147" s="24">
        <v>1.9975137961081009</v>
      </c>
      <c r="I147" s="24">
        <v>1.8102468777228706</v>
      </c>
      <c r="J147" s="24">
        <v>0.43210107464423664</v>
      </c>
      <c r="K147" s="24">
        <v>0.6790159744408566</v>
      </c>
      <c r="L147" s="24">
        <v>0.67138658146961105</v>
      </c>
      <c r="M147" s="24">
        <v>0.366210862619886</v>
      </c>
      <c r="N147" s="24">
        <v>-0.24136625036310672</v>
      </c>
      <c r="O147" s="24">
        <v>-0.48273250072609469</v>
      </c>
      <c r="P147" s="24">
        <v>-0.41753586988094776</v>
      </c>
      <c r="Q147" s="24">
        <v>-0.77542375835026445</v>
      </c>
      <c r="R147" s="24">
        <v>0</v>
      </c>
      <c r="S147" s="24">
        <v>-0.35372640139409212</v>
      </c>
      <c r="T147" s="24">
        <v>-1.0022248039500823</v>
      </c>
      <c r="U147" s="24">
        <v>-0.34956491431886749</v>
      </c>
      <c r="V147" s="24">
        <v>-0.93217310485038984</v>
      </c>
      <c r="W147" s="24">
        <v>-0.58260819053152224</v>
      </c>
      <c r="X147" s="24"/>
      <c r="Y147" s="30">
        <f t="shared" si="28"/>
        <v>12.671728144060463</v>
      </c>
      <c r="Z147" s="30">
        <f t="shared" si="29"/>
        <v>3.9589613708974611</v>
      </c>
      <c r="AA147" s="30">
        <f t="shared" si="30"/>
        <v>-2.029418530351399</v>
      </c>
      <c r="AB147" s="30">
        <f t="shared" si="31"/>
        <v>-3.2202974150449539</v>
      </c>
    </row>
    <row r="149" spans="1:28" x14ac:dyDescent="0.25">
      <c r="A149" s="37">
        <v>1</v>
      </c>
      <c r="B149" s="42" t="s">
        <v>133</v>
      </c>
      <c r="C149" s="42" t="s">
        <v>102</v>
      </c>
      <c r="D149" s="42"/>
      <c r="E149" s="42"/>
      <c r="F149" s="42"/>
      <c r="G149" s="42"/>
      <c r="H149" s="42"/>
      <c r="I149" s="42"/>
      <c r="J149" s="42"/>
      <c r="K149" s="42"/>
      <c r="L149" s="42"/>
      <c r="M149" s="42"/>
      <c r="N149" s="42"/>
      <c r="O149" s="42"/>
      <c r="P149" s="42"/>
      <c r="Q149" s="42"/>
      <c r="R149" s="42"/>
      <c r="S149" s="42"/>
      <c r="T149" s="42"/>
      <c r="U149" s="42"/>
      <c r="V149" s="42"/>
      <c r="W149" s="42"/>
      <c r="X149" s="42"/>
    </row>
    <row r="150" spans="1:28" x14ac:dyDescent="0.25">
      <c r="A150" s="37">
        <v>283</v>
      </c>
      <c r="B150" s="42" t="s">
        <v>73</v>
      </c>
      <c r="C150" s="42">
        <v>2020</v>
      </c>
      <c r="D150" s="42">
        <v>2021</v>
      </c>
      <c r="E150" s="42">
        <v>2022</v>
      </c>
      <c r="F150" s="42">
        <v>2023</v>
      </c>
      <c r="G150" s="42">
        <v>2024</v>
      </c>
      <c r="H150" s="42">
        <v>2025</v>
      </c>
      <c r="I150" s="42">
        <v>2026</v>
      </c>
      <c r="J150" s="42">
        <v>2027</v>
      </c>
      <c r="K150" s="42">
        <v>2028</v>
      </c>
      <c r="L150" s="42">
        <v>2029</v>
      </c>
      <c r="M150" s="42">
        <v>2030</v>
      </c>
      <c r="N150" s="42">
        <v>2031</v>
      </c>
      <c r="O150" s="42">
        <v>2032</v>
      </c>
      <c r="P150" s="42">
        <v>2033</v>
      </c>
      <c r="Q150" s="42">
        <v>2034</v>
      </c>
      <c r="R150" s="42">
        <v>2035</v>
      </c>
      <c r="S150" s="42">
        <v>2036</v>
      </c>
      <c r="T150" s="42">
        <v>2037</v>
      </c>
      <c r="U150" s="42">
        <v>2038</v>
      </c>
      <c r="V150" s="42">
        <v>2039</v>
      </c>
      <c r="W150" s="42">
        <v>2040</v>
      </c>
      <c r="X150" s="42"/>
    </row>
    <row r="151" spans="1:28" x14ac:dyDescent="0.25">
      <c r="A151" s="37">
        <v>285</v>
      </c>
      <c r="B151" s="42" t="s">
        <v>74</v>
      </c>
      <c r="C151" s="24">
        <v>0</v>
      </c>
      <c r="D151" s="24">
        <v>1469.3421434795239</v>
      </c>
      <c r="E151" s="24">
        <v>1478.1556781876272</v>
      </c>
      <c r="F151" s="24">
        <v>1484.5909574983059</v>
      </c>
      <c r="G151" s="24">
        <v>1489.067673540517</v>
      </c>
      <c r="H151" s="24">
        <v>1493.2645948300901</v>
      </c>
      <c r="I151" s="24">
        <v>1497.7413108723015</v>
      </c>
      <c r="J151" s="24">
        <v>1501.7983347855554</v>
      </c>
      <c r="K151" s="24">
        <v>1502.777616419789</v>
      </c>
      <c r="L151" s="24">
        <v>1504.3164875592993</v>
      </c>
      <c r="M151" s="24">
        <v>1505.8553586988094</v>
      </c>
      <c r="N151" s="24">
        <v>1506.694742956724</v>
      </c>
      <c r="O151" s="24">
        <v>1506.1351534514474</v>
      </c>
      <c r="P151" s="24">
        <v>1505.0159744408948</v>
      </c>
      <c r="Q151" s="24">
        <v>1504.036692806661</v>
      </c>
      <c r="R151" s="24">
        <v>1502.2180269145126</v>
      </c>
      <c r="S151" s="24">
        <v>1502.2180269145126</v>
      </c>
      <c r="T151" s="24">
        <v>1501.378642656598</v>
      </c>
      <c r="U151" s="24">
        <v>1499.0003872591733</v>
      </c>
      <c r="V151" s="24">
        <v>1498.1610030012587</v>
      </c>
      <c r="W151" s="24">
        <v>1495.9226449801531</v>
      </c>
      <c r="X151" s="24"/>
    </row>
    <row r="152" spans="1:28" x14ac:dyDescent="0.25">
      <c r="A152" s="37">
        <v>287</v>
      </c>
      <c r="B152" s="42" t="s">
        <v>74</v>
      </c>
      <c r="C152" s="24">
        <v>0</v>
      </c>
      <c r="D152" s="24">
        <v>1469.3421434795239</v>
      </c>
      <c r="E152" s="24">
        <v>1478.1556781876272</v>
      </c>
      <c r="F152" s="24">
        <v>1484.5909574983059</v>
      </c>
      <c r="G152" s="24">
        <v>1489.067673540517</v>
      </c>
      <c r="H152" s="24">
        <v>1493.2645948300901</v>
      </c>
      <c r="I152" s="24">
        <v>1497.7413108723015</v>
      </c>
      <c r="J152" s="24">
        <v>1501.7983347855554</v>
      </c>
      <c r="K152" s="24">
        <v>1502.777616419789</v>
      </c>
      <c r="L152" s="24">
        <v>1504.3164875592993</v>
      </c>
      <c r="M152" s="24">
        <v>1505.8553586988094</v>
      </c>
      <c r="N152" s="24">
        <v>1506.694742956724</v>
      </c>
      <c r="O152" s="24">
        <v>1506.1351534514474</v>
      </c>
      <c r="P152" s="24">
        <v>1505.0159744408948</v>
      </c>
      <c r="Q152" s="24">
        <v>1504.036692806661</v>
      </c>
      <c r="R152" s="24">
        <v>1502.2180269145126</v>
      </c>
      <c r="S152" s="24">
        <v>1502.2180269145126</v>
      </c>
      <c r="T152" s="24">
        <v>1501.378642656598</v>
      </c>
      <c r="U152" s="24">
        <v>1499.0003872591733</v>
      </c>
      <c r="V152" s="24">
        <v>1498.1610030012587</v>
      </c>
      <c r="W152" s="24">
        <v>1495.9226449801531</v>
      </c>
      <c r="X152" s="24"/>
    </row>
    <row r="153" spans="1:28" x14ac:dyDescent="0.25">
      <c r="A153" s="37">
        <v>289</v>
      </c>
      <c r="B153" s="42" t="s">
        <v>77</v>
      </c>
      <c r="C153" s="24">
        <v>0</v>
      </c>
      <c r="D153" s="24">
        <v>8.8135347081033615</v>
      </c>
      <c r="E153" s="24">
        <v>6.4352793106786521</v>
      </c>
      <c r="F153" s="24">
        <v>4.4767160422111374</v>
      </c>
      <c r="G153" s="24">
        <v>4.1969212895730834</v>
      </c>
      <c r="H153" s="24">
        <v>4.4767160422113648</v>
      </c>
      <c r="I153" s="24">
        <v>4.0570239132539427</v>
      </c>
      <c r="J153" s="24">
        <v>0.97928163423352999</v>
      </c>
      <c r="K153" s="24">
        <v>1.5388711395103201</v>
      </c>
      <c r="L153" s="24">
        <v>1.5388711395100927</v>
      </c>
      <c r="M153" s="24">
        <v>0.83938425791461668</v>
      </c>
      <c r="N153" s="24">
        <v>-0.5595895052765627</v>
      </c>
      <c r="O153" s="24">
        <v>-1.1191790105526707</v>
      </c>
      <c r="P153" s="24">
        <v>-0.97928163423375736</v>
      </c>
      <c r="Q153" s="24">
        <v>-1.818665892148374</v>
      </c>
      <c r="R153" s="24">
        <v>0</v>
      </c>
      <c r="S153" s="24">
        <v>-0.83938425791461668</v>
      </c>
      <c r="T153" s="24">
        <v>-2.3782553974247094</v>
      </c>
      <c r="U153" s="24">
        <v>-0.83938425791461668</v>
      </c>
      <c r="V153" s="24">
        <v>-2.2383580211055687</v>
      </c>
      <c r="W153" s="24">
        <v>-1.398973763190952</v>
      </c>
      <c r="X153" s="24"/>
    </row>
    <row r="154" spans="1:28" x14ac:dyDescent="0.25">
      <c r="A154" s="37">
        <v>299</v>
      </c>
      <c r="B154" s="42" t="s">
        <v>78</v>
      </c>
      <c r="C154" s="24">
        <v>0</v>
      </c>
      <c r="D154" s="24">
        <v>2</v>
      </c>
      <c r="E154" s="24">
        <v>2</v>
      </c>
      <c r="F154" s="24">
        <v>2</v>
      </c>
      <c r="G154" s="24">
        <v>2</v>
      </c>
      <c r="H154" s="24">
        <v>2</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row>
    <row r="155" spans="1:28" x14ac:dyDescent="0.25">
      <c r="A155" s="37">
        <v>301</v>
      </c>
      <c r="B155" s="42" t="s">
        <v>80</v>
      </c>
      <c r="C155" s="24">
        <v>0</v>
      </c>
      <c r="D155" s="24">
        <v>8.8135347081033615</v>
      </c>
      <c r="E155" s="24">
        <v>6.4352793106786521</v>
      </c>
      <c r="F155" s="24">
        <v>4.4767160422111374</v>
      </c>
      <c r="G155" s="24">
        <v>4.1969212895730834</v>
      </c>
      <c r="H155" s="24">
        <v>4.4767160422113648</v>
      </c>
      <c r="I155" s="24">
        <v>4.0570239132539427</v>
      </c>
      <c r="J155" s="24">
        <v>0.97928163423352999</v>
      </c>
      <c r="K155" s="24">
        <v>1.5388711395103201</v>
      </c>
      <c r="L155" s="24">
        <v>1.5388711395100927</v>
      </c>
      <c r="M155" s="24">
        <v>0.83938425791461668</v>
      </c>
      <c r="N155" s="24">
        <v>-0.5595895052765627</v>
      </c>
      <c r="O155" s="24">
        <v>-1.1191790105526707</v>
      </c>
      <c r="P155" s="24">
        <v>-0.97928163423375736</v>
      </c>
      <c r="Q155" s="24">
        <v>-1.818665892148374</v>
      </c>
      <c r="R155" s="24">
        <v>0</v>
      </c>
      <c r="S155" s="24">
        <v>-0.83938425791461668</v>
      </c>
      <c r="T155" s="24">
        <v>-2.3782553974247094</v>
      </c>
      <c r="U155" s="24">
        <v>-0.83938425791461668</v>
      </c>
      <c r="V155" s="24">
        <v>-2.2383580211055687</v>
      </c>
      <c r="W155" s="24">
        <v>-1.398973763190952</v>
      </c>
      <c r="X155" s="24"/>
    </row>
    <row r="156" spans="1:28" x14ac:dyDescent="0.25">
      <c r="A156" s="37">
        <v>303</v>
      </c>
      <c r="B156" s="42" t="s">
        <v>81</v>
      </c>
      <c r="C156" s="24">
        <v>0</v>
      </c>
      <c r="D156" s="24">
        <v>14.013534708103361</v>
      </c>
      <c r="E156" s="24">
        <v>11.635279310678651</v>
      </c>
      <c r="F156" s="24">
        <v>9.6767160422111367</v>
      </c>
      <c r="G156" s="24">
        <v>9.3969212895730827</v>
      </c>
      <c r="H156" s="24">
        <v>9.6767160422113641</v>
      </c>
      <c r="I156" s="24">
        <v>4.0570239132539427</v>
      </c>
      <c r="J156" s="24">
        <v>0.97928163423352999</v>
      </c>
      <c r="K156" s="24">
        <v>1.5388711395103201</v>
      </c>
      <c r="L156" s="24">
        <v>1.5388711395100927</v>
      </c>
      <c r="M156" s="24">
        <v>0.83938425791461668</v>
      </c>
      <c r="N156" s="24">
        <v>-0.5595895052765627</v>
      </c>
      <c r="O156" s="24">
        <v>-1.1191790105526707</v>
      </c>
      <c r="P156" s="24">
        <v>-0.97928163423375736</v>
      </c>
      <c r="Q156" s="24">
        <v>-1.818665892148374</v>
      </c>
      <c r="R156" s="24">
        <v>0</v>
      </c>
      <c r="S156" s="24">
        <v>-0.83938425791461668</v>
      </c>
      <c r="T156" s="24">
        <v>-2.3782553974247094</v>
      </c>
      <c r="U156" s="24">
        <v>-0.83938425791461668</v>
      </c>
      <c r="V156" s="24">
        <v>-2.2383580211055687</v>
      </c>
      <c r="W156" s="24">
        <v>-1.398973763190952</v>
      </c>
      <c r="X156" s="24"/>
    </row>
    <row r="157" spans="1:28" x14ac:dyDescent="0.25">
      <c r="B157" s="42"/>
      <c r="C157" s="26"/>
      <c r="D157" s="26"/>
      <c r="E157" s="26"/>
      <c r="F157" s="26"/>
      <c r="G157" s="26"/>
      <c r="H157" s="26"/>
      <c r="I157" s="26"/>
      <c r="J157" s="26"/>
      <c r="K157" s="26"/>
      <c r="L157" s="26"/>
      <c r="M157" s="26"/>
      <c r="N157" s="26"/>
      <c r="O157" s="26"/>
      <c r="P157" s="26"/>
      <c r="Q157" s="26"/>
      <c r="R157" s="26"/>
      <c r="S157" s="26"/>
      <c r="T157" s="26"/>
      <c r="U157" s="26"/>
      <c r="V157" s="26"/>
      <c r="W157" s="26"/>
      <c r="X157" s="26"/>
    </row>
    <row r="158" spans="1:28" x14ac:dyDescent="0.25">
      <c r="A158" s="37">
        <v>330</v>
      </c>
      <c r="B158" s="42" t="s">
        <v>82</v>
      </c>
      <c r="C158" s="36">
        <v>7.0000000000000001E-3</v>
      </c>
      <c r="D158" s="36">
        <v>7.0000000000000001E-3</v>
      </c>
      <c r="E158" s="36">
        <v>7.0000000000000001E-3</v>
      </c>
      <c r="F158" s="36">
        <v>7.0000000000000001E-3</v>
      </c>
      <c r="G158" s="36">
        <v>7.0000000000000001E-3</v>
      </c>
      <c r="H158" s="36">
        <v>7.0000000000000001E-3</v>
      </c>
      <c r="I158" s="36">
        <v>7.0000000000000001E-3</v>
      </c>
      <c r="J158" s="36">
        <v>7.0000000000000001E-3</v>
      </c>
      <c r="K158" s="36">
        <v>7.0000000000000001E-3</v>
      </c>
      <c r="L158" s="36">
        <v>7.0000000000000001E-3</v>
      </c>
      <c r="M158" s="36">
        <v>7.0000000000000001E-3</v>
      </c>
      <c r="N158" s="36">
        <v>7.0000000000000001E-3</v>
      </c>
      <c r="O158" s="36">
        <v>7.0000000000000001E-3</v>
      </c>
      <c r="P158" s="36">
        <v>7.0000000000000001E-3</v>
      </c>
      <c r="Q158" s="36">
        <v>7.0000000000000001E-3</v>
      </c>
      <c r="R158" s="36">
        <v>7.0000000000000001E-3</v>
      </c>
      <c r="S158" s="36">
        <v>7.0000000000000001E-3</v>
      </c>
      <c r="T158" s="36">
        <v>7.0000000000000001E-3</v>
      </c>
      <c r="U158" s="36">
        <v>7.0000000000000001E-3</v>
      </c>
      <c r="V158" s="36">
        <v>7.0000000000000001E-3</v>
      </c>
      <c r="W158" s="36">
        <v>7.0000000000000001E-3</v>
      </c>
      <c r="X158" s="36"/>
    </row>
    <row r="159" spans="1:28" x14ac:dyDescent="0.25">
      <c r="A159" s="37">
        <v>331</v>
      </c>
      <c r="B159" s="42" t="s">
        <v>83</v>
      </c>
      <c r="C159" s="28">
        <v>158233.88</v>
      </c>
      <c r="D159" s="28">
        <v>159341.51715999999</v>
      </c>
      <c r="E159" s="28">
        <v>160456.90778011997</v>
      </c>
      <c r="F159" s="28">
        <v>161580.1061345808</v>
      </c>
      <c r="G159" s="28">
        <v>162711.16687752283</v>
      </c>
      <c r="H159" s="28">
        <v>163850.14504566547</v>
      </c>
      <c r="I159" s="28">
        <v>164997.09606098512</v>
      </c>
      <c r="J159" s="28">
        <v>166152.075733412</v>
      </c>
      <c r="K159" s="28">
        <v>167315.14026354588</v>
      </c>
      <c r="L159" s="28">
        <v>168486.34624539068</v>
      </c>
      <c r="M159" s="28">
        <v>169665.75066910841</v>
      </c>
      <c r="N159" s="28">
        <v>170853.41092379217</v>
      </c>
      <c r="O159" s="28">
        <v>172049.3848002587</v>
      </c>
      <c r="P159" s="28">
        <v>173253.73049386049</v>
      </c>
      <c r="Q159" s="28">
        <v>174466.50660731751</v>
      </c>
      <c r="R159" s="28">
        <v>175687.77215356872</v>
      </c>
      <c r="S159" s="28">
        <v>176917.58655864367</v>
      </c>
      <c r="T159" s="28">
        <v>178156.00966455415</v>
      </c>
      <c r="U159" s="28">
        <v>179403.10173220601</v>
      </c>
      <c r="V159" s="28">
        <v>180658.92344433142</v>
      </c>
      <c r="W159" s="28">
        <v>181923.53590844173</v>
      </c>
      <c r="X159" s="28"/>
    </row>
    <row r="160" spans="1:28" x14ac:dyDescent="0.25">
      <c r="A160" s="37">
        <v>332</v>
      </c>
      <c r="B160" s="42" t="s">
        <v>84</v>
      </c>
      <c r="C160" s="28">
        <v>139500</v>
      </c>
      <c r="D160" s="28">
        <v>140476.49999999997</v>
      </c>
      <c r="E160" s="28">
        <v>141459.83549999996</v>
      </c>
      <c r="F160" s="28">
        <v>142450.05434849995</v>
      </c>
      <c r="G160" s="28">
        <v>143447.20472893942</v>
      </c>
      <c r="H160" s="28">
        <v>144451.335162042</v>
      </c>
      <c r="I160" s="28">
        <v>145462.49450817629</v>
      </c>
      <c r="J160" s="28">
        <v>146480.73196973349</v>
      </c>
      <c r="K160" s="28">
        <v>147506.09709352162</v>
      </c>
      <c r="L160" s="28">
        <v>148538.63977317626</v>
      </c>
      <c r="M160" s="28">
        <v>149578.41025158847</v>
      </c>
      <c r="N160" s="28">
        <v>150625.45912334957</v>
      </c>
      <c r="O160" s="28">
        <v>151679.83733721302</v>
      </c>
      <c r="P160" s="28">
        <v>152741.5961985735</v>
      </c>
      <c r="Q160" s="28">
        <v>153810.7873719635</v>
      </c>
      <c r="R160" s="28">
        <v>154887.46288356723</v>
      </c>
      <c r="S160" s="28">
        <v>155971.67512375218</v>
      </c>
      <c r="T160" s="28">
        <v>157063.47684961843</v>
      </c>
      <c r="U160" s="28">
        <v>158162.92118756575</v>
      </c>
      <c r="V160" s="28">
        <v>159270.06163587869</v>
      </c>
      <c r="W160" s="28">
        <v>160384.95206732984</v>
      </c>
      <c r="X160" s="28"/>
    </row>
    <row r="161" spans="1:28" x14ac:dyDescent="0.25">
      <c r="A161" s="37">
        <v>336</v>
      </c>
      <c r="B161" s="42" t="s">
        <v>85</v>
      </c>
      <c r="C161" s="28">
        <v>99430.663128434026</v>
      </c>
      <c r="D161" s="28">
        <v>100126.67777033313</v>
      </c>
      <c r="E161" s="28">
        <v>100827.56451472534</v>
      </c>
      <c r="F161" s="28">
        <v>101533.35746632848</v>
      </c>
      <c r="G161" s="28">
        <v>102244.09096859302</v>
      </c>
      <c r="H161" s="28">
        <v>102959.79960537287</v>
      </c>
      <c r="I161" s="28">
        <v>103680.51820261055</v>
      </c>
      <c r="J161" s="28">
        <v>104406.2818300287</v>
      </c>
      <c r="K161" s="28">
        <v>105137.12580283897</v>
      </c>
      <c r="L161" s="28">
        <v>105873.08568345891</v>
      </c>
      <c r="M161" s="28">
        <v>106614.19728324299</v>
      </c>
      <c r="N161" s="28">
        <v>107360.49666422576</v>
      </c>
      <c r="O161" s="28">
        <v>108112.02014087522</v>
      </c>
      <c r="P161" s="28">
        <v>108868.8042818614</v>
      </c>
      <c r="Q161" s="28">
        <v>109630.88591183451</v>
      </c>
      <c r="R161" s="28">
        <v>110398.30211321721</v>
      </c>
      <c r="S161" s="28">
        <v>111171.09022800981</v>
      </c>
      <c r="T161" s="28">
        <v>111949.28785960574</v>
      </c>
      <c r="U161" s="28">
        <v>112732.93287462306</v>
      </c>
      <c r="V161" s="28">
        <v>113522.06340474548</v>
      </c>
      <c r="W161" s="28">
        <v>114316.71784857857</v>
      </c>
      <c r="X161" s="28"/>
    </row>
    <row r="162" spans="1:28" x14ac:dyDescent="0.25">
      <c r="B162" s="42"/>
      <c r="C162" s="26"/>
      <c r="D162" s="26"/>
      <c r="E162" s="26"/>
      <c r="F162" s="26"/>
      <c r="G162" s="26"/>
      <c r="H162" s="26"/>
      <c r="I162" s="26"/>
      <c r="J162" s="26"/>
      <c r="K162" s="26"/>
      <c r="L162" s="26"/>
      <c r="M162" s="26"/>
      <c r="N162" s="26"/>
      <c r="O162" s="26"/>
      <c r="P162" s="26"/>
      <c r="Q162" s="26"/>
      <c r="R162" s="26"/>
      <c r="S162" s="26"/>
      <c r="T162" s="26"/>
      <c r="U162" s="26"/>
      <c r="V162" s="26"/>
      <c r="W162" s="26"/>
      <c r="X162" s="26"/>
    </row>
    <row r="163" spans="1:28" x14ac:dyDescent="0.25">
      <c r="A163" s="37">
        <v>339</v>
      </c>
      <c r="B163" s="42" t="s">
        <v>86</v>
      </c>
      <c r="C163" s="24">
        <v>0</v>
      </c>
      <c r="D163" s="24">
        <v>6.8745570723206217</v>
      </c>
      <c r="E163" s="24">
        <v>4.9551650692225619</v>
      </c>
      <c r="F163" s="24">
        <v>3.4470713525025758</v>
      </c>
      <c r="G163" s="24">
        <v>3.2316293929712741</v>
      </c>
      <c r="H163" s="24">
        <v>3.4470713525027508</v>
      </c>
      <c r="I163" s="24">
        <v>3.1239084132055357</v>
      </c>
      <c r="J163" s="24">
        <v>0.75404685835981811</v>
      </c>
      <c r="K163" s="24">
        <v>1.1849307774229465</v>
      </c>
      <c r="L163" s="24">
        <v>1.1695420660276705</v>
      </c>
      <c r="M163" s="24">
        <v>0.63793203601510873</v>
      </c>
      <c r="N163" s="24">
        <v>-0.42528802401018767</v>
      </c>
      <c r="O163" s="24">
        <v>-0.85057604802002973</v>
      </c>
      <c r="P163" s="24">
        <v>-0.74425404201765555</v>
      </c>
      <c r="Q163" s="24">
        <v>-1.3821860780327642</v>
      </c>
      <c r="R163" s="24">
        <v>0</v>
      </c>
      <c r="S163" s="24">
        <v>-0.62953819343596251</v>
      </c>
      <c r="T163" s="24">
        <v>-1.783691548068532</v>
      </c>
      <c r="U163" s="24">
        <v>-0.62953819343596251</v>
      </c>
      <c r="V163" s="24">
        <v>-1.6787685158291765</v>
      </c>
      <c r="W163" s="24">
        <v>-1.049230322393214</v>
      </c>
      <c r="X163" s="24"/>
    </row>
    <row r="164" spans="1:28" x14ac:dyDescent="0.25">
      <c r="A164" s="37">
        <v>340</v>
      </c>
      <c r="B164" s="42" t="s">
        <v>87</v>
      </c>
      <c r="C164" s="24">
        <v>0</v>
      </c>
      <c r="D164" s="24">
        <v>7.1389776357827399</v>
      </c>
      <c r="E164" s="24">
        <v>6.6801142414560903</v>
      </c>
      <c r="F164" s="24">
        <v>6.2296446897085618</v>
      </c>
      <c r="G164" s="24">
        <v>6.1652918966018095</v>
      </c>
      <c r="H164" s="24">
        <v>6.2296446897086142</v>
      </c>
      <c r="I164" s="24">
        <v>0.93311550004840682</v>
      </c>
      <c r="J164" s="24">
        <v>0.22523477587371191</v>
      </c>
      <c r="K164" s="24">
        <v>0.35394036208737362</v>
      </c>
      <c r="L164" s="24">
        <v>0.36932907348242222</v>
      </c>
      <c r="M164" s="24">
        <v>0.20145222189950801</v>
      </c>
      <c r="N164" s="24">
        <v>-0.13430148126637506</v>
      </c>
      <c r="O164" s="24">
        <v>-0.26860296253264093</v>
      </c>
      <c r="P164" s="24">
        <v>-0.23502759221610175</v>
      </c>
      <c r="Q164" s="24">
        <v>-0.43647981411560977</v>
      </c>
      <c r="R164" s="24">
        <v>0</v>
      </c>
      <c r="S164" s="24">
        <v>-0.20984606447865417</v>
      </c>
      <c r="T164" s="24">
        <v>-0.59456384935617734</v>
      </c>
      <c r="U164" s="24">
        <v>-0.20984606447865417</v>
      </c>
      <c r="V164" s="24">
        <v>-0.55958950527639217</v>
      </c>
      <c r="W164" s="24">
        <v>-0.349743440797738</v>
      </c>
      <c r="X164" s="24"/>
    </row>
    <row r="165" spans="1:28" x14ac:dyDescent="0.25">
      <c r="B165" s="42"/>
      <c r="C165" s="26"/>
      <c r="D165" s="26"/>
      <c r="E165" s="26"/>
      <c r="F165" s="26"/>
      <c r="G165" s="26"/>
      <c r="H165" s="26"/>
      <c r="I165" s="26"/>
      <c r="J165" s="26"/>
      <c r="K165" s="26"/>
      <c r="L165" s="26"/>
      <c r="M165" s="26"/>
      <c r="N165" s="26"/>
      <c r="O165" s="26"/>
      <c r="P165" s="26"/>
      <c r="Q165" s="26"/>
      <c r="R165" s="26"/>
      <c r="S165" s="26"/>
      <c r="T165" s="26"/>
      <c r="U165" s="26"/>
      <c r="V165" s="26"/>
      <c r="W165" s="26"/>
      <c r="X165" s="26"/>
    </row>
    <row r="166" spans="1:28" x14ac:dyDescent="0.25">
      <c r="A166" s="37">
        <v>366</v>
      </c>
      <c r="B166" s="42" t="s">
        <v>88</v>
      </c>
      <c r="C166" s="36">
        <v>7.0000000000000001E-3</v>
      </c>
      <c r="D166" s="36">
        <v>7.0000000000000001E-3</v>
      </c>
      <c r="E166" s="36">
        <v>7.0000000000000001E-3</v>
      </c>
      <c r="F166" s="36">
        <v>7.0000000000000001E-3</v>
      </c>
      <c r="G166" s="36">
        <v>7.0000000000000001E-3</v>
      </c>
      <c r="H166" s="36">
        <v>7.0000000000000001E-3</v>
      </c>
      <c r="I166" s="36">
        <v>7.0000000000000001E-3</v>
      </c>
      <c r="J166" s="36">
        <v>7.0000000000000001E-3</v>
      </c>
      <c r="K166" s="36">
        <v>7.0000000000000001E-3</v>
      </c>
      <c r="L166" s="36">
        <v>7.0000000000000001E-3</v>
      </c>
      <c r="M166" s="36">
        <v>7.0000000000000001E-3</v>
      </c>
      <c r="N166" s="36">
        <v>7.0000000000000001E-3</v>
      </c>
      <c r="O166" s="36">
        <v>7.0000000000000001E-3</v>
      </c>
      <c r="P166" s="36">
        <v>7.0000000000000001E-3</v>
      </c>
      <c r="Q166" s="36">
        <v>7.0000000000000001E-3</v>
      </c>
      <c r="R166" s="36">
        <v>7.0000000000000001E-3</v>
      </c>
      <c r="S166" s="36">
        <v>7.0000000000000001E-3</v>
      </c>
      <c r="T166" s="36">
        <v>7.0000000000000001E-3</v>
      </c>
      <c r="U166" s="36">
        <v>7.0000000000000001E-3</v>
      </c>
      <c r="V166" s="36">
        <v>7.0000000000000001E-3</v>
      </c>
      <c r="W166" s="36">
        <v>7.0000000000000001E-3</v>
      </c>
      <c r="X166" s="36"/>
    </row>
    <row r="167" spans="1:28" x14ac:dyDescent="0.25">
      <c r="A167" s="37">
        <v>368</v>
      </c>
      <c r="B167" s="42" t="s">
        <v>89</v>
      </c>
      <c r="C167" s="28">
        <v>122.30769230769231</v>
      </c>
      <c r="D167" s="28">
        <v>123.16384615384614</v>
      </c>
      <c r="E167" s="28">
        <v>124.02599307692304</v>
      </c>
      <c r="F167" s="28">
        <v>124.89417502846149</v>
      </c>
      <c r="G167" s="28">
        <v>125.7684342536607</v>
      </c>
      <c r="H167" s="28">
        <v>126.64881329343632</v>
      </c>
      <c r="I167" s="28">
        <v>127.53535498649036</v>
      </c>
      <c r="J167" s="28">
        <v>128.42810247139579</v>
      </c>
      <c r="K167" s="28">
        <v>129.32709918869554</v>
      </c>
      <c r="L167" s="28">
        <v>130.2323888830164</v>
      </c>
      <c r="M167" s="28">
        <v>131.1440156051975</v>
      </c>
      <c r="N167" s="28">
        <v>132.06202371443388</v>
      </c>
      <c r="O167" s="28">
        <v>132.9864578804349</v>
      </c>
      <c r="P167" s="28">
        <v>133.91736308559794</v>
      </c>
      <c r="Q167" s="28">
        <v>134.85478462719712</v>
      </c>
      <c r="R167" s="28">
        <v>135.79876811958749</v>
      </c>
      <c r="S167" s="28">
        <v>136.7493594964246</v>
      </c>
      <c r="T167" s="28">
        <v>137.70660501289956</v>
      </c>
      <c r="U167" s="28">
        <v>138.67055124798983</v>
      </c>
      <c r="V167" s="28">
        <v>139.64124510672576</v>
      </c>
      <c r="W167" s="28">
        <v>140.61873382247282</v>
      </c>
      <c r="X167" s="28"/>
    </row>
    <row r="168" spans="1:28" x14ac:dyDescent="0.25">
      <c r="A168" s="37">
        <v>369</v>
      </c>
      <c r="B168" s="42" t="s">
        <v>90</v>
      </c>
      <c r="C168" s="28">
        <v>110.76923076923077</v>
      </c>
      <c r="D168" s="28">
        <v>111.54461538461538</v>
      </c>
      <c r="E168" s="28">
        <v>112.32542769230768</v>
      </c>
      <c r="F168" s="28">
        <v>113.11170568615383</v>
      </c>
      <c r="G168" s="28">
        <v>113.90348762595688</v>
      </c>
      <c r="H168" s="28">
        <v>114.70081203933857</v>
      </c>
      <c r="I168" s="28">
        <v>115.50371772361393</v>
      </c>
      <c r="J168" s="28">
        <v>116.31224374767922</v>
      </c>
      <c r="K168" s="28">
        <v>117.12642945391296</v>
      </c>
      <c r="L168" s="28">
        <v>117.94631446009033</v>
      </c>
      <c r="M168" s="28">
        <v>118.77193866131095</v>
      </c>
      <c r="N168" s="28">
        <v>119.60334223194012</v>
      </c>
      <c r="O168" s="28">
        <v>120.44056562756369</v>
      </c>
      <c r="P168" s="28">
        <v>121.28364958695661</v>
      </c>
      <c r="Q168" s="28">
        <v>122.1326351340653</v>
      </c>
      <c r="R168" s="28">
        <v>122.98756358000374</v>
      </c>
      <c r="S168" s="28">
        <v>123.84847652506375</v>
      </c>
      <c r="T168" s="28">
        <v>124.71541586073918</v>
      </c>
      <c r="U168" s="28">
        <v>125.58842377176434</v>
      </c>
      <c r="V168" s="28">
        <v>126.46754273816667</v>
      </c>
      <c r="W168" s="28">
        <v>127.35281553733383</v>
      </c>
      <c r="X168" s="28"/>
    </row>
    <row r="169" spans="1:28" x14ac:dyDescent="0.25">
      <c r="A169" s="37">
        <v>370</v>
      </c>
      <c r="B169" s="42" t="s">
        <v>91</v>
      </c>
      <c r="C169" s="28">
        <v>6360</v>
      </c>
      <c r="D169" s="28">
        <v>6404.5199999999995</v>
      </c>
      <c r="E169" s="28">
        <v>6449.351639999998</v>
      </c>
      <c r="F169" s="28">
        <v>6494.4971014799976</v>
      </c>
      <c r="G169" s="28">
        <v>6539.9585811903562</v>
      </c>
      <c r="H169" s="28">
        <v>6585.7382912586891</v>
      </c>
      <c r="I169" s="28">
        <v>6631.838459297499</v>
      </c>
      <c r="J169" s="28">
        <v>6678.2613285125808</v>
      </c>
      <c r="K169" s="28">
        <v>6725.0091578121683</v>
      </c>
      <c r="L169" s="28">
        <v>6772.0842219168526</v>
      </c>
      <c r="M169" s="28">
        <v>6819.4888114702699</v>
      </c>
      <c r="N169" s="28">
        <v>6867.2252331505615</v>
      </c>
      <c r="O169" s="28">
        <v>6915.2958097826149</v>
      </c>
      <c r="P169" s="28">
        <v>6963.7028804510928</v>
      </c>
      <c r="Q169" s="28">
        <v>7012.4488006142501</v>
      </c>
      <c r="R169" s="28">
        <v>7061.5359422185493</v>
      </c>
      <c r="S169" s="28">
        <v>7110.966693814079</v>
      </c>
      <c r="T169" s="28">
        <v>7160.7434606707775</v>
      </c>
      <c r="U169" s="28">
        <v>7210.8686648954717</v>
      </c>
      <c r="V169" s="28">
        <v>7261.3447455497399</v>
      </c>
      <c r="W169" s="28">
        <v>7312.1741587685865</v>
      </c>
      <c r="X169" s="28"/>
    </row>
    <row r="170" spans="1:28" x14ac:dyDescent="0.25">
      <c r="B170" s="42"/>
      <c r="C170" s="26"/>
      <c r="D170" s="26"/>
      <c r="E170" s="26"/>
      <c r="F170" s="26"/>
      <c r="G170" s="26"/>
      <c r="H170" s="26"/>
      <c r="I170" s="26"/>
      <c r="J170" s="26"/>
      <c r="K170" s="26"/>
      <c r="L170" s="26"/>
      <c r="M170" s="26"/>
      <c r="N170" s="26"/>
      <c r="O170" s="26"/>
      <c r="P170" s="26"/>
      <c r="Q170" s="26"/>
      <c r="R170" s="26"/>
      <c r="S170" s="26"/>
      <c r="T170" s="26"/>
      <c r="U170" s="26"/>
      <c r="V170" s="26"/>
      <c r="W170" s="26"/>
      <c r="X170" s="26"/>
      <c r="Y170" s="21" t="s">
        <v>71</v>
      </c>
      <c r="Z170" s="21" t="s">
        <v>72</v>
      </c>
      <c r="AA170" s="73" t="s">
        <v>184</v>
      </c>
      <c r="AB170" s="73" t="s">
        <v>185</v>
      </c>
    </row>
    <row r="171" spans="1:28" x14ac:dyDescent="0.25">
      <c r="A171" s="37">
        <v>380</v>
      </c>
      <c r="B171" s="42" t="s">
        <v>37</v>
      </c>
      <c r="C171" s="24">
        <v>0</v>
      </c>
      <c r="D171" s="24">
        <v>6.0813534708103365</v>
      </c>
      <c r="E171" s="24">
        <v>5.8435279310678645</v>
      </c>
      <c r="F171" s="24">
        <v>5.647671604221113</v>
      </c>
      <c r="G171" s="24">
        <v>5.6196921289573076</v>
      </c>
      <c r="H171" s="24">
        <v>5.6476716042211352</v>
      </c>
      <c r="I171" s="24">
        <v>0.4057023913253941</v>
      </c>
      <c r="J171" s="24">
        <v>9.7928163423352976E-2</v>
      </c>
      <c r="K171" s="24">
        <v>0.15388711395103183</v>
      </c>
      <c r="L171" s="24">
        <v>0.15388711395100918</v>
      </c>
      <c r="M171" s="24">
        <v>8.3938425791461602E-2</v>
      </c>
      <c r="N171" s="24">
        <v>-6.1554845580421846E-2</v>
      </c>
      <c r="O171" s="24">
        <v>-0.12310969116079373</v>
      </c>
      <c r="P171" s="24">
        <v>-0.11751379610805096</v>
      </c>
      <c r="Q171" s="24">
        <v>-0.21823990705780483</v>
      </c>
      <c r="R171" s="24">
        <v>0</v>
      </c>
      <c r="S171" s="24">
        <v>-0.10911995352890014</v>
      </c>
      <c r="T171" s="24">
        <v>-0.30917320166521201</v>
      </c>
      <c r="U171" s="24">
        <v>-0.11751379610804635</v>
      </c>
      <c r="V171" s="24">
        <v>-0.31337012295477962</v>
      </c>
      <c r="W171" s="24">
        <v>-0.20984606447864285</v>
      </c>
      <c r="X171" s="24"/>
      <c r="Y171" s="30">
        <f>SUM(D171:H171)</f>
        <v>28.839916739277754</v>
      </c>
      <c r="Z171" s="30">
        <f>SUM(I171:M171)</f>
        <v>0.89534320844224968</v>
      </c>
      <c r="AA171" s="30">
        <f>SUM(O171:S171)</f>
        <v>-0.5679833478555496</v>
      </c>
      <c r="AB171" s="30">
        <f>SUM(S171:W171)</f>
        <v>-1.0590231387355811</v>
      </c>
    </row>
    <row r="172" spans="1:28" x14ac:dyDescent="0.25">
      <c r="A172" s="37">
        <v>381</v>
      </c>
      <c r="B172" s="42" t="s">
        <v>75</v>
      </c>
      <c r="C172" s="24">
        <v>0</v>
      </c>
      <c r="D172" s="24">
        <v>1.0576241649724034</v>
      </c>
      <c r="E172" s="24">
        <v>0.77223351728143819</v>
      </c>
      <c r="F172" s="24">
        <v>0.58197308548744786</v>
      </c>
      <c r="G172" s="24">
        <v>0.54559976764450091</v>
      </c>
      <c r="H172" s="24">
        <v>0.58197308548747739</v>
      </c>
      <c r="I172" s="24">
        <v>0.52741310872301261</v>
      </c>
      <c r="J172" s="24">
        <v>0.1273066124503589</v>
      </c>
      <c r="K172" s="24">
        <v>0.20005324813634162</v>
      </c>
      <c r="L172" s="24">
        <v>0.21544195953141299</v>
      </c>
      <c r="M172" s="24">
        <v>0.11751379610804635</v>
      </c>
      <c r="N172" s="24">
        <v>-7.2746635685953159E-2</v>
      </c>
      <c r="O172" s="24">
        <v>-0.1454932713718472</v>
      </c>
      <c r="P172" s="24">
        <v>-0.11751379610805088</v>
      </c>
      <c r="Q172" s="24">
        <v>-0.21823990705780488</v>
      </c>
      <c r="R172" s="24">
        <v>0</v>
      </c>
      <c r="S172" s="24">
        <v>-9.2332268370607831E-2</v>
      </c>
      <c r="T172" s="24">
        <v>-0.28539064769096512</v>
      </c>
      <c r="U172" s="24">
        <v>-9.2332268370607831E-2</v>
      </c>
      <c r="V172" s="24">
        <v>-0.24621938232161256</v>
      </c>
      <c r="W172" s="24">
        <v>-0.13989737631909521</v>
      </c>
      <c r="X172" s="24"/>
      <c r="Y172" s="30">
        <f t="shared" ref="Y172:Y174" si="32">SUM(D172:H172)</f>
        <v>3.5394036208732675</v>
      </c>
      <c r="Z172" s="30">
        <f t="shared" ref="Z172:Z174" si="33">SUM(I172:M172)</f>
        <v>1.1877287249491726</v>
      </c>
      <c r="AA172" s="30">
        <f t="shared" ref="AA172:AA174" si="34">SUM(O172:S172)</f>
        <v>-0.57357924290831086</v>
      </c>
      <c r="AB172" s="30">
        <f t="shared" ref="AB172:AB174" si="35">SUM(S172:W172)</f>
        <v>-0.85617194307288846</v>
      </c>
    </row>
    <row r="173" spans="1:28" x14ac:dyDescent="0.25">
      <c r="A173" s="37">
        <v>382</v>
      </c>
      <c r="B173" s="42" t="s">
        <v>76</v>
      </c>
      <c r="C173" s="24">
        <v>0</v>
      </c>
      <c r="D173" s="24">
        <v>2.7498228289282496</v>
      </c>
      <c r="E173" s="24">
        <v>2.0464188207958118</v>
      </c>
      <c r="F173" s="24">
        <v>1.3788285410010306</v>
      </c>
      <c r="G173" s="24">
        <v>1.2926517571885101</v>
      </c>
      <c r="H173" s="24">
        <v>1.3788285410011003</v>
      </c>
      <c r="I173" s="24">
        <v>1.2495633652822149</v>
      </c>
      <c r="J173" s="24">
        <v>0.30161874334392724</v>
      </c>
      <c r="K173" s="24">
        <v>0.47397231096917858</v>
      </c>
      <c r="L173" s="24">
        <v>0.46781682641106825</v>
      </c>
      <c r="M173" s="24">
        <v>0.2551728144060435</v>
      </c>
      <c r="N173" s="24">
        <v>-0.17011520960407506</v>
      </c>
      <c r="O173" s="24">
        <v>-0.34023041920801189</v>
      </c>
      <c r="P173" s="24">
        <v>-0.29770161680706225</v>
      </c>
      <c r="Q173" s="24">
        <v>-0.55287443121310587</v>
      </c>
      <c r="R173" s="24">
        <v>0</v>
      </c>
      <c r="S173" s="24">
        <v>-0.26020911995353124</v>
      </c>
      <c r="T173" s="24">
        <v>-0.7134766192274129</v>
      </c>
      <c r="U173" s="24">
        <v>-0.25181527737438503</v>
      </c>
      <c r="V173" s="24">
        <v>-0.67150740633167061</v>
      </c>
      <c r="W173" s="24">
        <v>-0.41969212895728558</v>
      </c>
      <c r="X173" s="24"/>
      <c r="Y173" s="30">
        <f t="shared" si="32"/>
        <v>8.8465504889147031</v>
      </c>
      <c r="Z173" s="30">
        <f t="shared" si="33"/>
        <v>2.7481440604124328</v>
      </c>
      <c r="AA173" s="30">
        <f t="shared" si="34"/>
        <v>-1.4510155871817112</v>
      </c>
      <c r="AB173" s="30">
        <f t="shared" si="35"/>
        <v>-2.3167005518442854</v>
      </c>
    </row>
    <row r="174" spans="1:28" x14ac:dyDescent="0.25">
      <c r="A174" s="37">
        <v>383</v>
      </c>
      <c r="B174" s="42" t="s">
        <v>40</v>
      </c>
      <c r="C174" s="24">
        <v>0</v>
      </c>
      <c r="D174" s="24">
        <v>4.124734243392373</v>
      </c>
      <c r="E174" s="24">
        <v>2.973099041533537</v>
      </c>
      <c r="F174" s="24">
        <v>2.0682428115015452</v>
      </c>
      <c r="G174" s="24">
        <v>1.9389776357827644</v>
      </c>
      <c r="H174" s="24">
        <v>2.0682428115016505</v>
      </c>
      <c r="I174" s="24">
        <v>1.8743450479233212</v>
      </c>
      <c r="J174" s="24">
        <v>0.45242811501589086</v>
      </c>
      <c r="K174" s="24">
        <v>0.71095846645376792</v>
      </c>
      <c r="L174" s="24">
        <v>0.70172523961660227</v>
      </c>
      <c r="M174" s="24">
        <v>0.38275922160906523</v>
      </c>
      <c r="N174" s="24">
        <v>-0.25517281440611261</v>
      </c>
      <c r="O174" s="24">
        <v>-0.51034562881201784</v>
      </c>
      <c r="P174" s="24">
        <v>-0.4465524252105933</v>
      </c>
      <c r="Q174" s="24">
        <v>-0.82931164681965852</v>
      </c>
      <c r="R174" s="24">
        <v>0</v>
      </c>
      <c r="S174" s="24">
        <v>-0.37772291606157749</v>
      </c>
      <c r="T174" s="24">
        <v>-1.0702149288411191</v>
      </c>
      <c r="U174" s="24">
        <v>-0.37772291606157749</v>
      </c>
      <c r="V174" s="24">
        <v>-1.0072611094975059</v>
      </c>
      <c r="W174" s="24">
        <v>-0.62953819343592843</v>
      </c>
      <c r="X174" s="24"/>
      <c r="Y174" s="30">
        <f t="shared" si="32"/>
        <v>13.173296543711871</v>
      </c>
      <c r="Z174" s="30">
        <f t="shared" si="33"/>
        <v>4.1222160906186476</v>
      </c>
      <c r="AA174" s="30">
        <f t="shared" si="34"/>
        <v>-2.1639326169038471</v>
      </c>
      <c r="AB174" s="30">
        <f t="shared" si="35"/>
        <v>-3.4624600638977086</v>
      </c>
    </row>
    <row r="176" spans="1:28" x14ac:dyDescent="0.25">
      <c r="A176" s="37">
        <v>1</v>
      </c>
      <c r="B176" s="42" t="s">
        <v>134</v>
      </c>
      <c r="C176" s="42" t="s">
        <v>108</v>
      </c>
      <c r="D176" s="42"/>
      <c r="E176" s="42"/>
      <c r="F176" s="42"/>
      <c r="G176" s="42"/>
      <c r="H176" s="42"/>
      <c r="I176" s="42"/>
      <c r="J176" s="42"/>
      <c r="K176" s="42"/>
      <c r="L176" s="42"/>
      <c r="M176" s="42"/>
      <c r="N176" s="42"/>
      <c r="O176" s="42"/>
      <c r="P176" s="42"/>
      <c r="Q176" s="42"/>
      <c r="R176" s="42"/>
      <c r="S176" s="42"/>
      <c r="T176" s="42"/>
      <c r="U176" s="42"/>
      <c r="V176" s="42"/>
      <c r="W176" s="42"/>
      <c r="X176" s="42"/>
    </row>
    <row r="177" spans="1:24" x14ac:dyDescent="0.25">
      <c r="A177" s="37">
        <v>283</v>
      </c>
      <c r="B177" s="42" t="s">
        <v>73</v>
      </c>
      <c r="C177" s="42">
        <v>2020</v>
      </c>
      <c r="D177" s="42">
        <v>2021</v>
      </c>
      <c r="E177" s="42">
        <v>2022</v>
      </c>
      <c r="F177" s="42">
        <v>2023</v>
      </c>
      <c r="G177" s="42">
        <v>2024</v>
      </c>
      <c r="H177" s="42">
        <v>2025</v>
      </c>
      <c r="I177" s="42">
        <v>2026</v>
      </c>
      <c r="J177" s="42">
        <v>2027</v>
      </c>
      <c r="K177" s="42">
        <v>2028</v>
      </c>
      <c r="L177" s="42">
        <v>2029</v>
      </c>
      <c r="M177" s="42">
        <v>2030</v>
      </c>
      <c r="N177" s="42">
        <v>2031</v>
      </c>
      <c r="O177" s="42">
        <v>2032</v>
      </c>
      <c r="P177" s="42">
        <v>2033</v>
      </c>
      <c r="Q177" s="42">
        <v>2034</v>
      </c>
      <c r="R177" s="42">
        <v>2035</v>
      </c>
      <c r="S177" s="42">
        <v>2036</v>
      </c>
      <c r="T177" s="42">
        <v>2037</v>
      </c>
      <c r="U177" s="42">
        <v>2038</v>
      </c>
      <c r="V177" s="42">
        <v>2039</v>
      </c>
      <c r="W177" s="42">
        <v>2040</v>
      </c>
      <c r="X177" s="42"/>
    </row>
    <row r="178" spans="1:24" x14ac:dyDescent="0.25">
      <c r="A178" s="37">
        <v>285</v>
      </c>
      <c r="B178" s="42" t="s">
        <v>74</v>
      </c>
      <c r="C178" s="24">
        <v>0</v>
      </c>
      <c r="D178" s="24">
        <v>1948.2765030496662</v>
      </c>
      <c r="E178" s="24">
        <v>1959.9628231193728</v>
      </c>
      <c r="F178" s="24">
        <v>1968.4956917416982</v>
      </c>
      <c r="G178" s="24">
        <v>1974.4316003485335</v>
      </c>
      <c r="H178" s="24">
        <v>1979.9965146674413</v>
      </c>
      <c r="I178" s="24">
        <v>1985.9324232742765</v>
      </c>
      <c r="J178" s="24">
        <v>1991.3118404492207</v>
      </c>
      <c r="K178" s="24">
        <v>1992.6103204569658</v>
      </c>
      <c r="L178" s="24">
        <v>1994.6507890405655</v>
      </c>
      <c r="M178" s="24">
        <v>1996.691257624165</v>
      </c>
      <c r="N178" s="24">
        <v>1997.8042404879466</v>
      </c>
      <c r="O178" s="24">
        <v>1997.0622519120923</v>
      </c>
      <c r="P178" s="24">
        <v>1995.5782747603835</v>
      </c>
      <c r="Q178" s="24">
        <v>1994.2797947526383</v>
      </c>
      <c r="R178" s="24">
        <v>1991.8683318811115</v>
      </c>
      <c r="S178" s="24">
        <v>1991.8683318811115</v>
      </c>
      <c r="T178" s="24">
        <v>1990.75534901733</v>
      </c>
      <c r="U178" s="24">
        <v>1987.6018975699487</v>
      </c>
      <c r="V178" s="24">
        <v>1986.4889147061672</v>
      </c>
      <c r="W178" s="24">
        <v>1983.5209604027496</v>
      </c>
      <c r="X178" s="24"/>
    </row>
    <row r="179" spans="1:24" x14ac:dyDescent="0.25">
      <c r="A179" s="37">
        <v>287</v>
      </c>
      <c r="B179" s="42" t="s">
        <v>74</v>
      </c>
      <c r="C179" s="24">
        <v>0</v>
      </c>
      <c r="D179" s="24">
        <v>1948.2765030496662</v>
      </c>
      <c r="E179" s="24">
        <v>1959.9628231193728</v>
      </c>
      <c r="F179" s="24">
        <v>1968.4956917416982</v>
      </c>
      <c r="G179" s="24">
        <v>1974.4316003485335</v>
      </c>
      <c r="H179" s="24">
        <v>1979.9965146674413</v>
      </c>
      <c r="I179" s="24">
        <v>1985.9324232742765</v>
      </c>
      <c r="J179" s="24">
        <v>1991.3118404492207</v>
      </c>
      <c r="K179" s="24">
        <v>1992.6103204569658</v>
      </c>
      <c r="L179" s="24">
        <v>1994.6507890405655</v>
      </c>
      <c r="M179" s="24">
        <v>1996.691257624165</v>
      </c>
      <c r="N179" s="24">
        <v>1997.8042404879466</v>
      </c>
      <c r="O179" s="24">
        <v>1997.0622519120923</v>
      </c>
      <c r="P179" s="24">
        <v>1995.5782747603835</v>
      </c>
      <c r="Q179" s="24">
        <v>1994.2797947526383</v>
      </c>
      <c r="R179" s="24">
        <v>1991.8683318811115</v>
      </c>
      <c r="S179" s="24">
        <v>1991.8683318811115</v>
      </c>
      <c r="T179" s="24">
        <v>1990.75534901733</v>
      </c>
      <c r="U179" s="24">
        <v>1987.6018975699487</v>
      </c>
      <c r="V179" s="24">
        <v>1986.4889147061672</v>
      </c>
      <c r="W179" s="24">
        <v>1983.5209604027496</v>
      </c>
      <c r="X179" s="24"/>
    </row>
    <row r="180" spans="1:24" x14ac:dyDescent="0.25">
      <c r="A180" s="37">
        <v>289</v>
      </c>
      <c r="B180" s="42" t="s">
        <v>77</v>
      </c>
      <c r="C180" s="24">
        <v>0</v>
      </c>
      <c r="D180" s="24">
        <v>11.686320069706653</v>
      </c>
      <c r="E180" s="24">
        <v>8.5328686223253953</v>
      </c>
      <c r="F180" s="24">
        <v>5.9359086068352553</v>
      </c>
      <c r="G180" s="24">
        <v>5.5649143189077677</v>
      </c>
      <c r="H180" s="24">
        <v>5.9359086068352553</v>
      </c>
      <c r="I180" s="24">
        <v>5.3794171749441375</v>
      </c>
      <c r="J180" s="24">
        <v>1.2984800077451837</v>
      </c>
      <c r="K180" s="24">
        <v>2.0404685835997043</v>
      </c>
      <c r="L180" s="24">
        <v>2.0404685835994769</v>
      </c>
      <c r="M180" s="24">
        <v>1.1129828637815535</v>
      </c>
      <c r="N180" s="24">
        <v>-0.74198857585429323</v>
      </c>
      <c r="O180" s="24">
        <v>-1.4839771517088138</v>
      </c>
      <c r="P180" s="24">
        <v>-1.2984800077451837</v>
      </c>
      <c r="Q180" s="24">
        <v>-2.4114628715267372</v>
      </c>
      <c r="R180" s="24">
        <v>0</v>
      </c>
      <c r="S180" s="24">
        <v>-1.1129828637815535</v>
      </c>
      <c r="T180" s="24">
        <v>-3.1534514473812578</v>
      </c>
      <c r="U180" s="24">
        <v>-1.1129828637815535</v>
      </c>
      <c r="V180" s="24">
        <v>-2.9679543034176277</v>
      </c>
      <c r="W180" s="24">
        <v>-1.8549714396358468</v>
      </c>
      <c r="X180" s="24"/>
    </row>
    <row r="181" spans="1:24" x14ac:dyDescent="0.25">
      <c r="A181" s="37">
        <v>299</v>
      </c>
      <c r="B181" s="42" t="s">
        <v>78</v>
      </c>
      <c r="C181" s="24">
        <v>0</v>
      </c>
      <c r="D181" s="24">
        <v>4</v>
      </c>
      <c r="E181" s="24">
        <v>4</v>
      </c>
      <c r="F181" s="24">
        <v>4</v>
      </c>
      <c r="G181" s="24">
        <v>4</v>
      </c>
      <c r="H181" s="24">
        <v>4</v>
      </c>
      <c r="I181" s="24">
        <v>0</v>
      </c>
      <c r="J181" s="24">
        <v>0</v>
      </c>
      <c r="K181" s="24">
        <v>0</v>
      </c>
      <c r="L181" s="24">
        <v>0</v>
      </c>
      <c r="M181" s="24">
        <v>0</v>
      </c>
      <c r="N181" s="24">
        <v>0</v>
      </c>
      <c r="O181" s="24">
        <v>0</v>
      </c>
      <c r="P181" s="24">
        <v>0</v>
      </c>
      <c r="Q181" s="24">
        <v>0</v>
      </c>
      <c r="R181" s="24">
        <v>0</v>
      </c>
      <c r="S181" s="24">
        <v>0</v>
      </c>
      <c r="T181" s="24">
        <v>0</v>
      </c>
      <c r="U181" s="24">
        <v>0</v>
      </c>
      <c r="V181" s="24">
        <v>0</v>
      </c>
      <c r="W181" s="24">
        <v>0</v>
      </c>
      <c r="X181" s="24"/>
    </row>
    <row r="182" spans="1:24" x14ac:dyDescent="0.25">
      <c r="A182" s="37">
        <v>301</v>
      </c>
      <c r="B182" s="42" t="s">
        <v>80</v>
      </c>
      <c r="C182" s="24">
        <v>0</v>
      </c>
      <c r="D182" s="24">
        <v>11.686320069706653</v>
      </c>
      <c r="E182" s="24">
        <v>8.5328686223253953</v>
      </c>
      <c r="F182" s="24">
        <v>5.9359086068352553</v>
      </c>
      <c r="G182" s="24">
        <v>5.5649143189077677</v>
      </c>
      <c r="H182" s="24">
        <v>5.9359086068352553</v>
      </c>
      <c r="I182" s="24">
        <v>5.3794171749441375</v>
      </c>
      <c r="J182" s="24">
        <v>1.2984800077451837</v>
      </c>
      <c r="K182" s="24">
        <v>2.0404685835997043</v>
      </c>
      <c r="L182" s="24">
        <v>2.0404685835994769</v>
      </c>
      <c r="M182" s="24">
        <v>1.1129828637815535</v>
      </c>
      <c r="N182" s="24">
        <v>-0.74198857585429323</v>
      </c>
      <c r="O182" s="24">
        <v>-1.4839771517088138</v>
      </c>
      <c r="P182" s="24">
        <v>-1.2984800077451837</v>
      </c>
      <c r="Q182" s="24">
        <v>-2.4114628715267372</v>
      </c>
      <c r="R182" s="24">
        <v>0</v>
      </c>
      <c r="S182" s="24">
        <v>-1.1129828637815535</v>
      </c>
      <c r="T182" s="24">
        <v>-3.1534514473812578</v>
      </c>
      <c r="U182" s="24">
        <v>-1.1129828637815535</v>
      </c>
      <c r="V182" s="24">
        <v>-2.9679543034176277</v>
      </c>
      <c r="W182" s="24">
        <v>-1.8549714396358468</v>
      </c>
      <c r="X182" s="24"/>
    </row>
    <row r="183" spans="1:24" x14ac:dyDescent="0.25">
      <c r="A183" s="37">
        <v>303</v>
      </c>
      <c r="B183" s="42" t="s">
        <v>81</v>
      </c>
      <c r="C183" s="24">
        <v>0</v>
      </c>
      <c r="D183" s="24">
        <v>17.286320069706655</v>
      </c>
      <c r="E183" s="24">
        <v>14.132868622325395</v>
      </c>
      <c r="F183" s="24">
        <v>11.535908606835255</v>
      </c>
      <c r="G183" s="24">
        <v>11.164914318907767</v>
      </c>
      <c r="H183" s="24">
        <v>11.535908606835255</v>
      </c>
      <c r="I183" s="24">
        <v>5.3794171749441375</v>
      </c>
      <c r="J183" s="24">
        <v>1.2984800077451837</v>
      </c>
      <c r="K183" s="24">
        <v>2.0404685835997043</v>
      </c>
      <c r="L183" s="24">
        <v>2.0404685835994769</v>
      </c>
      <c r="M183" s="24">
        <v>1.1129828637815535</v>
      </c>
      <c r="N183" s="24">
        <v>-0.74198857585429323</v>
      </c>
      <c r="O183" s="24">
        <v>-1.4839771517088138</v>
      </c>
      <c r="P183" s="24">
        <v>-1.2984800077451837</v>
      </c>
      <c r="Q183" s="24">
        <v>-2.4114628715267372</v>
      </c>
      <c r="R183" s="24">
        <v>0</v>
      </c>
      <c r="S183" s="24">
        <v>-1.1129828637815535</v>
      </c>
      <c r="T183" s="24">
        <v>-3.1534514473812578</v>
      </c>
      <c r="U183" s="24">
        <v>-1.1129828637815535</v>
      </c>
      <c r="V183" s="24">
        <v>-2.9679543034176277</v>
      </c>
      <c r="W183" s="24">
        <v>-1.8549714396358468</v>
      </c>
      <c r="X183" s="24"/>
    </row>
    <row r="184" spans="1:24" ht="21" customHeight="1" x14ac:dyDescent="0.25">
      <c r="B184" s="42"/>
      <c r="C184" s="26"/>
      <c r="D184" s="26"/>
      <c r="E184" s="26"/>
      <c r="F184" s="26"/>
      <c r="G184" s="26"/>
      <c r="H184" s="26"/>
      <c r="I184" s="26"/>
      <c r="J184" s="26"/>
      <c r="K184" s="26"/>
      <c r="L184" s="26"/>
      <c r="M184" s="26"/>
      <c r="N184" s="26"/>
      <c r="O184" s="26"/>
      <c r="P184" s="26"/>
      <c r="Q184" s="26"/>
      <c r="R184" s="26"/>
      <c r="S184" s="26"/>
      <c r="T184" s="26"/>
      <c r="U184" s="26"/>
      <c r="V184" s="26"/>
      <c r="W184" s="26"/>
      <c r="X184" s="26"/>
    </row>
    <row r="185" spans="1:24" x14ac:dyDescent="0.25">
      <c r="A185" s="37">
        <v>330</v>
      </c>
      <c r="B185" s="42" t="s">
        <v>82</v>
      </c>
      <c r="C185" s="36">
        <v>7.0000000000000001E-3</v>
      </c>
      <c r="D185" s="36">
        <v>7.0000000000000001E-3</v>
      </c>
      <c r="E185" s="36">
        <v>7.0000000000000001E-3</v>
      </c>
      <c r="F185" s="36">
        <v>7.0000000000000001E-3</v>
      </c>
      <c r="G185" s="36">
        <v>7.0000000000000001E-3</v>
      </c>
      <c r="H185" s="36">
        <v>7.0000000000000001E-3</v>
      </c>
      <c r="I185" s="36">
        <v>7.0000000000000001E-3</v>
      </c>
      <c r="J185" s="36">
        <v>7.0000000000000001E-3</v>
      </c>
      <c r="K185" s="36">
        <v>7.0000000000000001E-3</v>
      </c>
      <c r="L185" s="36">
        <v>7.0000000000000001E-3</v>
      </c>
      <c r="M185" s="36">
        <v>7.0000000000000001E-3</v>
      </c>
      <c r="N185" s="36">
        <v>7.0000000000000001E-3</v>
      </c>
      <c r="O185" s="36">
        <v>7.0000000000000001E-3</v>
      </c>
      <c r="P185" s="36">
        <v>7.0000000000000001E-3</v>
      </c>
      <c r="Q185" s="36">
        <v>7.0000000000000001E-3</v>
      </c>
      <c r="R185" s="36">
        <v>7.0000000000000001E-3</v>
      </c>
      <c r="S185" s="36">
        <v>7.0000000000000001E-3</v>
      </c>
      <c r="T185" s="36">
        <v>7.0000000000000001E-3</v>
      </c>
      <c r="U185" s="36">
        <v>7.0000000000000001E-3</v>
      </c>
      <c r="V185" s="36">
        <v>7.0000000000000001E-3</v>
      </c>
      <c r="W185" s="36">
        <v>7.0000000000000001E-3</v>
      </c>
      <c r="X185" s="36"/>
    </row>
    <row r="186" spans="1:24" x14ac:dyDescent="0.25">
      <c r="A186" s="37">
        <v>331</v>
      </c>
      <c r="B186" s="42" t="s">
        <v>83</v>
      </c>
      <c r="C186" s="28">
        <v>164354.19</v>
      </c>
      <c r="D186" s="28">
        <v>165504.66932999998</v>
      </c>
      <c r="E186" s="28">
        <v>166663.20201530994</v>
      </c>
      <c r="F186" s="28">
        <v>167829.84442941711</v>
      </c>
      <c r="G186" s="28">
        <v>169004.65334042301</v>
      </c>
      <c r="H186" s="28">
        <v>170187.68591380597</v>
      </c>
      <c r="I186" s="28">
        <v>171378.9997152026</v>
      </c>
      <c r="J186" s="28">
        <v>172578.65271320901</v>
      </c>
      <c r="K186" s="28">
        <v>173786.70328220146</v>
      </c>
      <c r="L186" s="28">
        <v>175003.21020517685</v>
      </c>
      <c r="M186" s="28">
        <v>176228.23267661306</v>
      </c>
      <c r="N186" s="28">
        <v>177461.83030534934</v>
      </c>
      <c r="O186" s="28">
        <v>178704.06311748677</v>
      </c>
      <c r="P186" s="28">
        <v>179954.99155930916</v>
      </c>
      <c r="Q186" s="28">
        <v>181214.6765002243</v>
      </c>
      <c r="R186" s="28">
        <v>182483.17923572587</v>
      </c>
      <c r="S186" s="28">
        <v>183760.56149037593</v>
      </c>
      <c r="T186" s="28">
        <v>185046.88542080854</v>
      </c>
      <c r="U186" s="28">
        <v>186342.21361875418</v>
      </c>
      <c r="V186" s="28">
        <v>187646.60911408544</v>
      </c>
      <c r="W186" s="28">
        <v>188960.13537788403</v>
      </c>
      <c r="X186" s="28"/>
    </row>
    <row r="187" spans="1:24" x14ac:dyDescent="0.25">
      <c r="A187" s="37">
        <v>332</v>
      </c>
      <c r="B187" s="42" t="s">
        <v>84</v>
      </c>
      <c r="C187" s="28">
        <v>147000</v>
      </c>
      <c r="D187" s="28">
        <v>148028.99999999997</v>
      </c>
      <c r="E187" s="28">
        <v>149065.20299999995</v>
      </c>
      <c r="F187" s="28">
        <v>150108.65942099993</v>
      </c>
      <c r="G187" s="28">
        <v>151159.42003694692</v>
      </c>
      <c r="H187" s="28">
        <v>152217.53597720552</v>
      </c>
      <c r="I187" s="28">
        <v>153283.05872904594</v>
      </c>
      <c r="J187" s="28">
        <v>154356.04014014924</v>
      </c>
      <c r="K187" s="28">
        <v>155436.53242113028</v>
      </c>
      <c r="L187" s="28">
        <v>156524.58814807818</v>
      </c>
      <c r="M187" s="28">
        <v>157620.26026511472</v>
      </c>
      <c r="N187" s="28">
        <v>158723.6020869705</v>
      </c>
      <c r="O187" s="28">
        <v>159834.66730157926</v>
      </c>
      <c r="P187" s="28">
        <v>160953.50997269031</v>
      </c>
      <c r="Q187" s="28">
        <v>162080.18454249913</v>
      </c>
      <c r="R187" s="28">
        <v>163214.7458342966</v>
      </c>
      <c r="S187" s="28">
        <v>164357.24905513666</v>
      </c>
      <c r="T187" s="28">
        <v>165507.74979852259</v>
      </c>
      <c r="U187" s="28">
        <v>166666.30404711224</v>
      </c>
      <c r="V187" s="28">
        <v>167832.96817544202</v>
      </c>
      <c r="W187" s="28">
        <v>169007.7989526701</v>
      </c>
      <c r="X187" s="28"/>
    </row>
    <row r="188" spans="1:24" x14ac:dyDescent="0.25">
      <c r="A188" s="37">
        <v>336</v>
      </c>
      <c r="B188" s="42" t="s">
        <v>85</v>
      </c>
      <c r="C188" s="28">
        <v>106888.78311511771</v>
      </c>
      <c r="D188" s="28">
        <v>107637.00459692359</v>
      </c>
      <c r="E188" s="28">
        <v>108390.46362910193</v>
      </c>
      <c r="F188" s="28">
        <v>109149.19687450571</v>
      </c>
      <c r="G188" s="28">
        <v>109913.24125262751</v>
      </c>
      <c r="H188" s="28">
        <v>110682.63394139559</v>
      </c>
      <c r="I188" s="28">
        <v>111457.41237898542</v>
      </c>
      <c r="J188" s="28">
        <v>112237.61426563819</v>
      </c>
      <c r="K188" s="28">
        <v>113023.27756549773</v>
      </c>
      <c r="L188" s="28">
        <v>113814.44050845627</v>
      </c>
      <c r="M188" s="28">
        <v>114611.14159201534</v>
      </c>
      <c r="N188" s="28">
        <v>115413.41958315951</v>
      </c>
      <c r="O188" s="28">
        <v>116221.3135202415</v>
      </c>
      <c r="P188" s="28">
        <v>117034.86271488326</v>
      </c>
      <c r="Q188" s="28">
        <v>117854.10675388773</v>
      </c>
      <c r="R188" s="28">
        <v>118679.08550116459</v>
      </c>
      <c r="S188" s="28">
        <v>119509.83909967281</v>
      </c>
      <c r="T188" s="28">
        <v>120346.40797337038</v>
      </c>
      <c r="U188" s="28">
        <v>121188.83282918406</v>
      </c>
      <c r="V188" s="28">
        <v>122037.15465898842</v>
      </c>
      <c r="W188" s="28">
        <v>122891.4147416012</v>
      </c>
      <c r="X188" s="28"/>
    </row>
    <row r="189" spans="1:24" x14ac:dyDescent="0.25">
      <c r="B189" s="42"/>
      <c r="C189" s="26"/>
      <c r="D189" s="26"/>
      <c r="E189" s="26"/>
      <c r="F189" s="26"/>
      <c r="G189" s="26"/>
      <c r="H189" s="26"/>
      <c r="I189" s="26"/>
      <c r="J189" s="26"/>
      <c r="K189" s="26"/>
      <c r="L189" s="26"/>
      <c r="M189" s="26"/>
      <c r="N189" s="26"/>
      <c r="O189" s="26"/>
      <c r="P189" s="26"/>
      <c r="Q189" s="26"/>
      <c r="R189" s="26"/>
      <c r="S189" s="26"/>
      <c r="T189" s="26"/>
      <c r="U189" s="26"/>
      <c r="V189" s="26"/>
      <c r="W189" s="26"/>
      <c r="X189" s="26"/>
    </row>
    <row r="190" spans="1:24" x14ac:dyDescent="0.25">
      <c r="A190" s="37">
        <v>339</v>
      </c>
      <c r="B190" s="42" t="s">
        <v>86</v>
      </c>
      <c r="C190" s="24">
        <v>0</v>
      </c>
      <c r="D190" s="24">
        <v>9.816508858553588</v>
      </c>
      <c r="E190" s="24">
        <v>7.167609642753332</v>
      </c>
      <c r="F190" s="24">
        <v>4.9861632297416145</v>
      </c>
      <c r="G190" s="24">
        <v>4.618878884693447</v>
      </c>
      <c r="H190" s="24">
        <v>4.9268041436732624</v>
      </c>
      <c r="I190" s="24">
        <v>4.4649162552036339</v>
      </c>
      <c r="J190" s="24">
        <v>1.0647536063510505</v>
      </c>
      <c r="K190" s="24">
        <v>1.6731842385517575</v>
      </c>
      <c r="L190" s="24">
        <v>1.6731842385515712</v>
      </c>
      <c r="M190" s="24">
        <v>0.90151611966305834</v>
      </c>
      <c r="N190" s="24">
        <v>-0.60101074644197749</v>
      </c>
      <c r="O190" s="24">
        <v>-1.2020214928841393</v>
      </c>
      <c r="P190" s="24">
        <v>-1.0517688062735988</v>
      </c>
      <c r="Q190" s="24">
        <v>-1.9291702972213898</v>
      </c>
      <c r="R190" s="24">
        <v>0</v>
      </c>
      <c r="S190" s="24">
        <v>-0.8903862910252428</v>
      </c>
      <c r="T190" s="24">
        <v>-2.5227611579050064</v>
      </c>
      <c r="U190" s="24">
        <v>-0.8903862910252428</v>
      </c>
      <c r="V190" s="24">
        <v>-2.344683899699926</v>
      </c>
      <c r="W190" s="24">
        <v>-1.4654274373123188</v>
      </c>
      <c r="X190" s="24"/>
    </row>
    <row r="191" spans="1:24" x14ac:dyDescent="0.25">
      <c r="A191" s="37">
        <v>340</v>
      </c>
      <c r="B191" s="42" t="s">
        <v>87</v>
      </c>
      <c r="C191" s="24">
        <v>0</v>
      </c>
      <c r="D191" s="24">
        <v>7.4698112111530639</v>
      </c>
      <c r="E191" s="24">
        <v>6.965258979572063</v>
      </c>
      <c r="F191" s="24">
        <v>6.5497453770936405</v>
      </c>
      <c r="G191" s="24">
        <v>6.5460354342143203</v>
      </c>
      <c r="H191" s="24">
        <v>6.6091044631619926</v>
      </c>
      <c r="I191" s="24">
        <v>0.9145009197405034</v>
      </c>
      <c r="J191" s="24">
        <v>0.23372640139413306</v>
      </c>
      <c r="K191" s="24">
        <v>0.36728434504794677</v>
      </c>
      <c r="L191" s="24">
        <v>0.36728434504790586</v>
      </c>
      <c r="M191" s="24">
        <v>0.21146674411849517</v>
      </c>
      <c r="N191" s="24">
        <v>-0.14097782941231571</v>
      </c>
      <c r="O191" s="24">
        <v>-0.2819556588246746</v>
      </c>
      <c r="P191" s="24">
        <v>-0.2467112014715849</v>
      </c>
      <c r="Q191" s="24">
        <v>-0.48229257430534744</v>
      </c>
      <c r="R191" s="24">
        <v>0</v>
      </c>
      <c r="S191" s="24">
        <v>-0.2225965727563107</v>
      </c>
      <c r="T191" s="24">
        <v>-0.63069028947625161</v>
      </c>
      <c r="U191" s="24">
        <v>-0.2225965727563107</v>
      </c>
      <c r="V191" s="24">
        <v>-0.62327040371770182</v>
      </c>
      <c r="W191" s="24">
        <v>-0.38954400232352782</v>
      </c>
      <c r="X191" s="24"/>
    </row>
    <row r="192" spans="1:24" x14ac:dyDescent="0.25">
      <c r="B192" s="42"/>
      <c r="C192" s="26"/>
      <c r="D192" s="26"/>
      <c r="E192" s="26"/>
      <c r="F192" s="26"/>
      <c r="G192" s="26"/>
      <c r="H192" s="26"/>
      <c r="I192" s="26"/>
      <c r="J192" s="26"/>
      <c r="K192" s="26"/>
      <c r="L192" s="26"/>
      <c r="M192" s="26"/>
      <c r="N192" s="26"/>
      <c r="O192" s="26"/>
      <c r="P192" s="26"/>
      <c r="Q192" s="26"/>
      <c r="R192" s="26"/>
      <c r="S192" s="26"/>
      <c r="T192" s="26"/>
      <c r="U192" s="26"/>
      <c r="V192" s="26"/>
      <c r="W192" s="26"/>
      <c r="X192" s="26"/>
    </row>
    <row r="193" spans="1:28" x14ac:dyDescent="0.25">
      <c r="A193" s="37">
        <v>366</v>
      </c>
      <c r="B193" s="42" t="s">
        <v>88</v>
      </c>
      <c r="C193" s="36">
        <v>7.0000000000000001E-3</v>
      </c>
      <c r="D193" s="36">
        <v>7.0000000000000001E-3</v>
      </c>
      <c r="E193" s="36">
        <v>7.0000000000000001E-3</v>
      </c>
      <c r="F193" s="36">
        <v>7.0000000000000001E-3</v>
      </c>
      <c r="G193" s="36">
        <v>7.0000000000000001E-3</v>
      </c>
      <c r="H193" s="36">
        <v>7.0000000000000001E-3</v>
      </c>
      <c r="I193" s="36">
        <v>7.0000000000000001E-3</v>
      </c>
      <c r="J193" s="36">
        <v>7.0000000000000001E-3</v>
      </c>
      <c r="K193" s="36">
        <v>7.0000000000000001E-3</v>
      </c>
      <c r="L193" s="36">
        <v>7.0000000000000001E-3</v>
      </c>
      <c r="M193" s="36">
        <v>7.0000000000000001E-3</v>
      </c>
      <c r="N193" s="36">
        <v>7.0000000000000001E-3</v>
      </c>
      <c r="O193" s="36">
        <v>7.0000000000000001E-3</v>
      </c>
      <c r="P193" s="36">
        <v>7.0000000000000001E-3</v>
      </c>
      <c r="Q193" s="36">
        <v>7.0000000000000001E-3</v>
      </c>
      <c r="R193" s="36">
        <v>7.0000000000000001E-3</v>
      </c>
      <c r="S193" s="36">
        <v>7.0000000000000001E-3</v>
      </c>
      <c r="T193" s="36">
        <v>7.0000000000000001E-3</v>
      </c>
      <c r="U193" s="36">
        <v>7.0000000000000001E-3</v>
      </c>
      <c r="V193" s="36">
        <v>7.0000000000000001E-3</v>
      </c>
      <c r="W193" s="36">
        <v>7.0000000000000001E-3</v>
      </c>
      <c r="X193" s="36"/>
    </row>
    <row r="194" spans="1:28" x14ac:dyDescent="0.25">
      <c r="A194" s="37">
        <v>368</v>
      </c>
      <c r="B194" s="42" t="s">
        <v>89</v>
      </c>
      <c r="C194" s="28">
        <v>122.30769230769231</v>
      </c>
      <c r="D194" s="28">
        <v>123.16384615384614</v>
      </c>
      <c r="E194" s="28">
        <v>124.02599307692304</v>
      </c>
      <c r="F194" s="28">
        <v>124.89417502846149</v>
      </c>
      <c r="G194" s="28">
        <v>125.7684342536607</v>
      </c>
      <c r="H194" s="28">
        <v>126.64881329343632</v>
      </c>
      <c r="I194" s="28">
        <v>127.53535498649036</v>
      </c>
      <c r="J194" s="28">
        <v>128.42810247139579</v>
      </c>
      <c r="K194" s="28">
        <v>129.32709918869554</v>
      </c>
      <c r="L194" s="28">
        <v>130.2323888830164</v>
      </c>
      <c r="M194" s="28">
        <v>131.1440156051975</v>
      </c>
      <c r="N194" s="28">
        <v>132.06202371443388</v>
      </c>
      <c r="O194" s="28">
        <v>132.9864578804349</v>
      </c>
      <c r="P194" s="28">
        <v>133.91736308559794</v>
      </c>
      <c r="Q194" s="28">
        <v>134.85478462719712</v>
      </c>
      <c r="R194" s="28">
        <v>135.79876811958749</v>
      </c>
      <c r="S194" s="28">
        <v>136.7493594964246</v>
      </c>
      <c r="T194" s="28">
        <v>137.70660501289956</v>
      </c>
      <c r="U194" s="28">
        <v>138.67055124798983</v>
      </c>
      <c r="V194" s="28">
        <v>139.64124510672576</v>
      </c>
      <c r="W194" s="28">
        <v>140.61873382247282</v>
      </c>
      <c r="X194" s="28"/>
    </row>
    <row r="195" spans="1:28" x14ac:dyDescent="0.25">
      <c r="A195" s="37">
        <v>369</v>
      </c>
      <c r="B195" s="42" t="s">
        <v>90</v>
      </c>
      <c r="C195" s="28">
        <v>110.76923076923077</v>
      </c>
      <c r="D195" s="28">
        <v>111.54461538461538</v>
      </c>
      <c r="E195" s="28">
        <v>112.32542769230768</v>
      </c>
      <c r="F195" s="28">
        <v>113.11170568615383</v>
      </c>
      <c r="G195" s="28">
        <v>113.90348762595688</v>
      </c>
      <c r="H195" s="28">
        <v>114.70081203933857</v>
      </c>
      <c r="I195" s="28">
        <v>115.50371772361393</v>
      </c>
      <c r="J195" s="28">
        <v>116.31224374767922</v>
      </c>
      <c r="K195" s="28">
        <v>117.12642945391296</v>
      </c>
      <c r="L195" s="28">
        <v>117.94631446009033</v>
      </c>
      <c r="M195" s="28">
        <v>118.77193866131095</v>
      </c>
      <c r="N195" s="28">
        <v>119.60334223194012</v>
      </c>
      <c r="O195" s="28">
        <v>120.44056562756369</v>
      </c>
      <c r="P195" s="28">
        <v>121.28364958695661</v>
      </c>
      <c r="Q195" s="28">
        <v>122.1326351340653</v>
      </c>
      <c r="R195" s="28">
        <v>122.98756358000374</v>
      </c>
      <c r="S195" s="28">
        <v>123.84847652506375</v>
      </c>
      <c r="T195" s="28">
        <v>124.71541586073918</v>
      </c>
      <c r="U195" s="28">
        <v>125.58842377176434</v>
      </c>
      <c r="V195" s="28">
        <v>126.46754273816667</v>
      </c>
      <c r="W195" s="28">
        <v>127.35281553733383</v>
      </c>
      <c r="X195" s="28"/>
    </row>
    <row r="196" spans="1:28" x14ac:dyDescent="0.25">
      <c r="A196" s="37">
        <v>370</v>
      </c>
      <c r="B196" s="42" t="s">
        <v>91</v>
      </c>
      <c r="C196" s="28">
        <v>6360</v>
      </c>
      <c r="D196" s="28">
        <v>6404.5199999999995</v>
      </c>
      <c r="E196" s="28">
        <v>6449.351639999998</v>
      </c>
      <c r="F196" s="28">
        <v>6494.4971014799976</v>
      </c>
      <c r="G196" s="28">
        <v>6539.9585811903562</v>
      </c>
      <c r="H196" s="28">
        <v>6585.7382912586891</v>
      </c>
      <c r="I196" s="28">
        <v>6631.838459297499</v>
      </c>
      <c r="J196" s="28">
        <v>6678.2613285125808</v>
      </c>
      <c r="K196" s="28">
        <v>6725.0091578121683</v>
      </c>
      <c r="L196" s="28">
        <v>6772.0842219168526</v>
      </c>
      <c r="M196" s="28">
        <v>6819.4888114702699</v>
      </c>
      <c r="N196" s="28">
        <v>6867.2252331505615</v>
      </c>
      <c r="O196" s="28">
        <v>6915.2958097826149</v>
      </c>
      <c r="P196" s="28">
        <v>6963.7028804510928</v>
      </c>
      <c r="Q196" s="28">
        <v>7012.4488006142501</v>
      </c>
      <c r="R196" s="28">
        <v>7061.5359422185493</v>
      </c>
      <c r="S196" s="28">
        <v>7110.966693814079</v>
      </c>
      <c r="T196" s="28">
        <v>7160.7434606707775</v>
      </c>
      <c r="U196" s="28">
        <v>7210.8686648954717</v>
      </c>
      <c r="V196" s="28">
        <v>7261.3447455497399</v>
      </c>
      <c r="W196" s="28">
        <v>7312.1741587685865</v>
      </c>
      <c r="X196" s="28"/>
    </row>
    <row r="197" spans="1:28" x14ac:dyDescent="0.25">
      <c r="B197" s="42"/>
      <c r="C197" s="26"/>
      <c r="D197" s="26"/>
      <c r="E197" s="26"/>
      <c r="F197" s="26"/>
      <c r="G197" s="26"/>
      <c r="H197" s="26"/>
      <c r="I197" s="26"/>
      <c r="J197" s="26"/>
      <c r="K197" s="26"/>
      <c r="L197" s="26"/>
      <c r="M197" s="26"/>
      <c r="N197" s="26"/>
      <c r="O197" s="26"/>
      <c r="P197" s="26"/>
      <c r="Q197" s="26"/>
      <c r="R197" s="26"/>
      <c r="S197" s="26"/>
      <c r="T197" s="26"/>
      <c r="U197" s="26"/>
      <c r="V197" s="26"/>
      <c r="W197" s="26"/>
      <c r="X197" s="26"/>
      <c r="Y197" s="21" t="s">
        <v>71</v>
      </c>
      <c r="Z197" s="21" t="s">
        <v>72</v>
      </c>
      <c r="AA197" s="73" t="s">
        <v>184</v>
      </c>
      <c r="AB197" s="73" t="s">
        <v>185</v>
      </c>
    </row>
    <row r="198" spans="1:28" x14ac:dyDescent="0.25">
      <c r="A198" s="37">
        <v>380</v>
      </c>
      <c r="B198" s="42" t="s">
        <v>37</v>
      </c>
      <c r="C198" s="24">
        <v>0</v>
      </c>
      <c r="D198" s="24">
        <v>6.7686320069706669</v>
      </c>
      <c r="E198" s="24">
        <v>6.4532868622325399</v>
      </c>
      <c r="F198" s="24">
        <v>6.1935908606835266</v>
      </c>
      <c r="G198" s="24">
        <v>6.1564914318907773</v>
      </c>
      <c r="H198" s="24">
        <v>6.1935908606835248</v>
      </c>
      <c r="I198" s="24">
        <v>0.53794171749441411</v>
      </c>
      <c r="J198" s="24">
        <v>0.12984800077451841</v>
      </c>
      <c r="K198" s="24">
        <v>0.20404685835997038</v>
      </c>
      <c r="L198" s="24">
        <v>0.20404685835994796</v>
      </c>
      <c r="M198" s="24">
        <v>0.11129828637815542</v>
      </c>
      <c r="N198" s="24">
        <v>-7.4198857585429323E-2</v>
      </c>
      <c r="O198" s="24">
        <v>-0.14839771517088152</v>
      </c>
      <c r="P198" s="24">
        <v>-0.12984800077451841</v>
      </c>
      <c r="Q198" s="24">
        <v>-0.24114628715267372</v>
      </c>
      <c r="R198" s="24">
        <v>0</v>
      </c>
      <c r="S198" s="24">
        <v>-0.11129828637815542</v>
      </c>
      <c r="T198" s="24">
        <v>-0.31534514473812614</v>
      </c>
      <c r="U198" s="24">
        <v>-0.11129828637815542</v>
      </c>
      <c r="V198" s="24">
        <v>-0.29679543034176259</v>
      </c>
      <c r="W198" s="24">
        <v>-0.18549714396358463</v>
      </c>
      <c r="X198" s="24"/>
      <c r="Y198" s="30">
        <f>SUM(D198:H198)</f>
        <v>31.765592022461039</v>
      </c>
      <c r="Z198" s="30">
        <f>SUM(I198:M198)</f>
        <v>1.1871817213670064</v>
      </c>
      <c r="AA198" s="30">
        <f>SUM(O198:S198)</f>
        <v>-0.63069028947622907</v>
      </c>
      <c r="AB198" s="30">
        <f>SUM(S198:W198)</f>
        <v>-1.0202342917997842</v>
      </c>
    </row>
    <row r="199" spans="1:28" x14ac:dyDescent="0.25">
      <c r="A199" s="37">
        <v>381</v>
      </c>
      <c r="B199" s="42" t="s">
        <v>75</v>
      </c>
      <c r="C199" s="24">
        <v>0</v>
      </c>
      <c r="D199" s="24">
        <v>0.23372640139413306</v>
      </c>
      <c r="E199" s="24">
        <v>0.25598605866976187</v>
      </c>
      <c r="F199" s="24">
        <v>0.17807725820505765</v>
      </c>
      <c r="G199" s="24">
        <v>0.2225965727563107</v>
      </c>
      <c r="H199" s="24">
        <v>0.2374363442734102</v>
      </c>
      <c r="I199" s="24">
        <v>0.26897085874720689</v>
      </c>
      <c r="J199" s="24">
        <v>6.4924000387259193E-2</v>
      </c>
      <c r="K199" s="24">
        <v>0.10202342917998522</v>
      </c>
      <c r="L199" s="24">
        <v>0.12242811501596861</v>
      </c>
      <c r="M199" s="24">
        <v>6.6778971826893213E-2</v>
      </c>
      <c r="N199" s="24">
        <v>-4.4519314551257592E-2</v>
      </c>
      <c r="O199" s="24">
        <v>-0.10387840061961698</v>
      </c>
      <c r="P199" s="24">
        <v>-9.0893600542162861E-2</v>
      </c>
      <c r="Q199" s="24">
        <v>-0.16880240100687163</v>
      </c>
      <c r="R199" s="24">
        <v>0</v>
      </c>
      <c r="S199" s="24">
        <v>-8.9038629102524289E-2</v>
      </c>
      <c r="T199" s="24">
        <v>-0.25227611579050063</v>
      </c>
      <c r="U199" s="24">
        <v>-8.9038629102524289E-2</v>
      </c>
      <c r="V199" s="24">
        <v>-0.26711588730758651</v>
      </c>
      <c r="W199" s="24">
        <v>-0.16694742956722619</v>
      </c>
      <c r="X199" s="24"/>
      <c r="Y199" s="30">
        <f t="shared" ref="Y199:Y201" si="36">SUM(D199:H199)</f>
        <v>1.1278226352986733</v>
      </c>
      <c r="Z199" s="30">
        <f t="shared" ref="Z199:Z201" si="37">SUM(I199:M199)</f>
        <v>0.62512537515731315</v>
      </c>
      <c r="AA199" s="30">
        <f t="shared" ref="AA199:AA201" si="38">SUM(O199:S199)</f>
        <v>-0.45261303127117575</v>
      </c>
      <c r="AB199" s="30">
        <f t="shared" ref="AB199:AB201" si="39">SUM(S199:W199)</f>
        <v>-0.86441669087036188</v>
      </c>
    </row>
    <row r="200" spans="1:28" x14ac:dyDescent="0.25">
      <c r="A200" s="37">
        <v>382</v>
      </c>
      <c r="B200" s="42" t="s">
        <v>76</v>
      </c>
      <c r="C200" s="24">
        <v>0</v>
      </c>
      <c r="D200" s="24">
        <v>4.3940563462097026</v>
      </c>
      <c r="E200" s="24">
        <v>3.1230299157710943</v>
      </c>
      <c r="F200" s="24">
        <v>2.1725425501017033</v>
      </c>
      <c r="G200" s="24">
        <v>2.0144989834446116</v>
      </c>
      <c r="H200" s="24">
        <v>2.1487989156743623</v>
      </c>
      <c r="I200" s="24">
        <v>1.8935548455803359</v>
      </c>
      <c r="J200" s="24">
        <v>0.46485584277277592</v>
      </c>
      <c r="K200" s="24">
        <v>0.73048775292869417</v>
      </c>
      <c r="L200" s="24">
        <v>0.7100830670926177</v>
      </c>
      <c r="M200" s="24">
        <v>0.39399593377866993</v>
      </c>
      <c r="N200" s="24">
        <v>-0.26266395585241986</v>
      </c>
      <c r="O200" s="24">
        <v>-0.51048814018783184</v>
      </c>
      <c r="P200" s="24">
        <v>-0.44667712266434323</v>
      </c>
      <c r="Q200" s="24">
        <v>-0.84401200503435803</v>
      </c>
      <c r="R200" s="24">
        <v>0</v>
      </c>
      <c r="S200" s="24">
        <v>-0.37841417368572816</v>
      </c>
      <c r="T200" s="24">
        <v>-1.0721734921096273</v>
      </c>
      <c r="U200" s="24">
        <v>-0.37841417368572816</v>
      </c>
      <c r="V200" s="24">
        <v>-0.99723264594832295</v>
      </c>
      <c r="W200" s="24">
        <v>-0.62327040371764464</v>
      </c>
      <c r="X200" s="24"/>
      <c r="Y200" s="30">
        <f t="shared" si="36"/>
        <v>13.852926711201473</v>
      </c>
      <c r="Z200" s="30">
        <f t="shared" si="37"/>
        <v>4.1929774421530936</v>
      </c>
      <c r="AA200" s="30">
        <f t="shared" si="38"/>
        <v>-2.1795914415722613</v>
      </c>
      <c r="AB200" s="30">
        <f t="shared" si="39"/>
        <v>-3.4495048891470512</v>
      </c>
    </row>
    <row r="201" spans="1:28" x14ac:dyDescent="0.25">
      <c r="A201" s="37">
        <v>383</v>
      </c>
      <c r="B201" s="42" t="s">
        <v>40</v>
      </c>
      <c r="C201" s="24">
        <v>0</v>
      </c>
      <c r="D201" s="24">
        <v>5.889905315132153</v>
      </c>
      <c r="E201" s="24">
        <v>4.3005657856519992</v>
      </c>
      <c r="F201" s="24">
        <v>2.9916979378449686</v>
      </c>
      <c r="G201" s="24">
        <v>2.7713273308160682</v>
      </c>
      <c r="H201" s="24">
        <v>2.9560824862039574</v>
      </c>
      <c r="I201" s="24">
        <v>2.6789497531221804</v>
      </c>
      <c r="J201" s="24">
        <v>0.63885216381063026</v>
      </c>
      <c r="K201" s="24">
        <v>1.0039105431310544</v>
      </c>
      <c r="L201" s="24">
        <v>1.0039105431309427</v>
      </c>
      <c r="M201" s="24">
        <v>0.540909671797835</v>
      </c>
      <c r="N201" s="24">
        <v>-0.36060644786518647</v>
      </c>
      <c r="O201" s="24">
        <v>-0.72121289573048353</v>
      </c>
      <c r="P201" s="24">
        <v>-0.63106128376415926</v>
      </c>
      <c r="Q201" s="24">
        <v>-1.1575021783328339</v>
      </c>
      <c r="R201" s="24">
        <v>0</v>
      </c>
      <c r="S201" s="24">
        <v>-0.5342317746151457</v>
      </c>
      <c r="T201" s="24">
        <v>-1.5136566947430039</v>
      </c>
      <c r="U201" s="24">
        <v>-0.5342317746151457</v>
      </c>
      <c r="V201" s="24">
        <v>-1.4068103398199556</v>
      </c>
      <c r="W201" s="24">
        <v>-0.8792564623873913</v>
      </c>
      <c r="X201" s="24"/>
      <c r="Y201" s="30">
        <f t="shared" si="36"/>
        <v>18.909578855649144</v>
      </c>
      <c r="Z201" s="30">
        <f t="shared" si="37"/>
        <v>5.8665326749926434</v>
      </c>
      <c r="AA201" s="30">
        <f t="shared" si="38"/>
        <v>-3.044008132442622</v>
      </c>
      <c r="AB201" s="30">
        <f t="shared" si="39"/>
        <v>-4.8681870461806422</v>
      </c>
    </row>
    <row r="203" spans="1:28" x14ac:dyDescent="0.25">
      <c r="A203" s="37">
        <v>1</v>
      </c>
      <c r="B203" s="42" t="s">
        <v>135</v>
      </c>
      <c r="C203" s="42" t="s">
        <v>109</v>
      </c>
      <c r="D203" s="42"/>
      <c r="E203" s="42"/>
      <c r="F203" s="42"/>
      <c r="G203" s="42"/>
      <c r="H203" s="42"/>
      <c r="I203" s="42"/>
      <c r="J203" s="42"/>
      <c r="K203" s="42"/>
      <c r="L203" s="42"/>
      <c r="M203" s="42"/>
      <c r="N203" s="42"/>
      <c r="O203" s="42"/>
      <c r="P203" s="42"/>
      <c r="Q203" s="42"/>
      <c r="R203" s="42"/>
      <c r="S203" s="42"/>
      <c r="T203" s="42"/>
      <c r="U203" s="42"/>
      <c r="V203" s="42"/>
      <c r="W203" s="42"/>
      <c r="X203" s="42"/>
    </row>
    <row r="204" spans="1:28" x14ac:dyDescent="0.25">
      <c r="A204" s="37">
        <v>283</v>
      </c>
      <c r="B204" s="42" t="s">
        <v>73</v>
      </c>
      <c r="C204" s="42">
        <v>2020</v>
      </c>
      <c r="D204" s="42">
        <v>2021</v>
      </c>
      <c r="E204" s="42">
        <v>2022</v>
      </c>
      <c r="F204" s="42">
        <v>2023</v>
      </c>
      <c r="G204" s="42">
        <v>2024</v>
      </c>
      <c r="H204" s="42">
        <v>2025</v>
      </c>
      <c r="I204" s="42">
        <v>2026</v>
      </c>
      <c r="J204" s="42">
        <v>2027</v>
      </c>
      <c r="K204" s="42">
        <v>2028</v>
      </c>
      <c r="L204" s="42">
        <v>2029</v>
      </c>
      <c r="M204" s="42">
        <v>2030</v>
      </c>
      <c r="N204" s="42">
        <v>2031</v>
      </c>
      <c r="O204" s="42">
        <v>2032</v>
      </c>
      <c r="P204" s="42">
        <v>2033</v>
      </c>
      <c r="Q204" s="42">
        <v>2034</v>
      </c>
      <c r="R204" s="42">
        <v>2035</v>
      </c>
      <c r="S204" s="42">
        <v>2036</v>
      </c>
      <c r="T204" s="42">
        <v>2037</v>
      </c>
      <c r="U204" s="42">
        <v>2038</v>
      </c>
      <c r="V204" s="42">
        <v>2039</v>
      </c>
      <c r="W204" s="42">
        <v>2040</v>
      </c>
      <c r="X204" s="42"/>
    </row>
    <row r="205" spans="1:28" x14ac:dyDescent="0.25">
      <c r="A205" s="37">
        <v>285</v>
      </c>
      <c r="B205" s="42" t="s">
        <v>74</v>
      </c>
      <c r="C205" s="24">
        <v>0</v>
      </c>
      <c r="D205" s="24">
        <v>899.90851002033105</v>
      </c>
      <c r="E205" s="24">
        <v>905.30641882079578</v>
      </c>
      <c r="F205" s="24">
        <v>909.24774905605568</v>
      </c>
      <c r="G205" s="24">
        <v>911.98954400232344</v>
      </c>
      <c r="H205" s="24">
        <v>914.55997676444952</v>
      </c>
      <c r="I205" s="24">
        <v>917.30177171071728</v>
      </c>
      <c r="J205" s="24">
        <v>919.78652338077256</v>
      </c>
      <c r="K205" s="24">
        <v>920.38629102526863</v>
      </c>
      <c r="L205" s="24">
        <v>921.32878303804819</v>
      </c>
      <c r="M205" s="24">
        <v>922.27127505082774</v>
      </c>
      <c r="N205" s="24">
        <v>922.78536160325291</v>
      </c>
      <c r="O205" s="24">
        <v>922.44263723496942</v>
      </c>
      <c r="P205" s="24">
        <v>921.75718849840246</v>
      </c>
      <c r="Q205" s="24">
        <v>921.15742085390639</v>
      </c>
      <c r="R205" s="24">
        <v>920.04356665698515</v>
      </c>
      <c r="S205" s="24">
        <v>920.04356665698515</v>
      </c>
      <c r="T205" s="24">
        <v>919.52948010455987</v>
      </c>
      <c r="U205" s="24">
        <v>918.07290153935514</v>
      </c>
      <c r="V205" s="24">
        <v>917.55881498692997</v>
      </c>
      <c r="W205" s="24">
        <v>916.18791751379604</v>
      </c>
      <c r="X205" s="24"/>
    </row>
    <row r="206" spans="1:28" x14ac:dyDescent="0.25">
      <c r="A206" s="37">
        <v>287</v>
      </c>
      <c r="B206" s="42" t="s">
        <v>74</v>
      </c>
      <c r="C206" s="24">
        <v>0</v>
      </c>
      <c r="D206" s="24">
        <v>899.90851002033105</v>
      </c>
      <c r="E206" s="24">
        <v>905.30641882079578</v>
      </c>
      <c r="F206" s="24">
        <v>909.24774905605568</v>
      </c>
      <c r="G206" s="24">
        <v>911.98954400232344</v>
      </c>
      <c r="H206" s="24">
        <v>914.55997676444952</v>
      </c>
      <c r="I206" s="24">
        <v>917.30177171071728</v>
      </c>
      <c r="J206" s="24">
        <v>919.78652338077256</v>
      </c>
      <c r="K206" s="24">
        <v>920.38629102526863</v>
      </c>
      <c r="L206" s="24">
        <v>921.32878303804819</v>
      </c>
      <c r="M206" s="24">
        <v>922.27127505082774</v>
      </c>
      <c r="N206" s="24">
        <v>922.78536160325291</v>
      </c>
      <c r="O206" s="24">
        <v>922.44263723496942</v>
      </c>
      <c r="P206" s="24">
        <v>921.75718849840246</v>
      </c>
      <c r="Q206" s="24">
        <v>921.15742085390639</v>
      </c>
      <c r="R206" s="24">
        <v>920.04356665698515</v>
      </c>
      <c r="S206" s="24">
        <v>920.04356665698515</v>
      </c>
      <c r="T206" s="24">
        <v>919.52948010455987</v>
      </c>
      <c r="U206" s="24">
        <v>918.07290153935514</v>
      </c>
      <c r="V206" s="24">
        <v>917.55881498692997</v>
      </c>
      <c r="W206" s="24">
        <v>916.18791751379604</v>
      </c>
      <c r="X206" s="24"/>
    </row>
    <row r="207" spans="1:28" x14ac:dyDescent="0.25">
      <c r="A207" s="37">
        <v>289</v>
      </c>
      <c r="B207" s="42" t="s">
        <v>77</v>
      </c>
      <c r="C207" s="24">
        <v>0</v>
      </c>
      <c r="D207" s="24">
        <v>5.3979088004647338</v>
      </c>
      <c r="E207" s="24">
        <v>3.9413302352598976</v>
      </c>
      <c r="F207" s="24">
        <v>2.7417949462677598</v>
      </c>
      <c r="G207" s="24">
        <v>2.5704327621260745</v>
      </c>
      <c r="H207" s="24">
        <v>2.7417949462677598</v>
      </c>
      <c r="I207" s="24">
        <v>2.4847516700552887</v>
      </c>
      <c r="J207" s="24">
        <v>0.5997676444960689</v>
      </c>
      <c r="K207" s="24">
        <v>0.94249201277955308</v>
      </c>
      <c r="L207" s="24">
        <v>0.94249201277955308</v>
      </c>
      <c r="M207" s="24">
        <v>0.51408655242516943</v>
      </c>
      <c r="N207" s="24">
        <v>-0.34272436828348418</v>
      </c>
      <c r="O207" s="24">
        <v>-0.68544873656696836</v>
      </c>
      <c r="P207" s="24">
        <v>-0.5997676444960689</v>
      </c>
      <c r="Q207" s="24">
        <v>-1.1138541969212383</v>
      </c>
      <c r="R207" s="24">
        <v>0</v>
      </c>
      <c r="S207" s="24">
        <v>-0.51408655242528312</v>
      </c>
      <c r="T207" s="24">
        <v>-1.4565785652047225</v>
      </c>
      <c r="U207" s="24">
        <v>-0.51408655242516943</v>
      </c>
      <c r="V207" s="24">
        <v>-1.3708974731339367</v>
      </c>
      <c r="W207" s="24">
        <v>-0.85681092070865361</v>
      </c>
      <c r="X207" s="24"/>
    </row>
    <row r="208" spans="1:28" x14ac:dyDescent="0.25">
      <c r="A208" s="37">
        <v>299</v>
      </c>
      <c r="B208" s="42" t="s">
        <v>78</v>
      </c>
      <c r="C208" s="24">
        <v>0</v>
      </c>
      <c r="D208" s="24">
        <v>2</v>
      </c>
      <c r="E208" s="24">
        <v>2</v>
      </c>
      <c r="F208" s="24">
        <v>2</v>
      </c>
      <c r="G208" s="24">
        <v>2</v>
      </c>
      <c r="H208" s="24">
        <v>2</v>
      </c>
      <c r="I208" s="24">
        <v>0</v>
      </c>
      <c r="J208" s="24">
        <v>0</v>
      </c>
      <c r="K208" s="24">
        <v>0</v>
      </c>
      <c r="L208" s="24">
        <v>0</v>
      </c>
      <c r="M208" s="24">
        <v>0</v>
      </c>
      <c r="N208" s="24">
        <v>0</v>
      </c>
      <c r="O208" s="24">
        <v>0</v>
      </c>
      <c r="P208" s="24">
        <v>0</v>
      </c>
      <c r="Q208" s="24">
        <v>0</v>
      </c>
      <c r="R208" s="24">
        <v>0</v>
      </c>
      <c r="S208" s="24">
        <v>0</v>
      </c>
      <c r="T208" s="24">
        <v>0</v>
      </c>
      <c r="U208" s="24">
        <v>0</v>
      </c>
      <c r="V208" s="24">
        <v>0</v>
      </c>
      <c r="W208" s="24">
        <v>0</v>
      </c>
      <c r="X208" s="24"/>
    </row>
    <row r="209" spans="1:28" x14ac:dyDescent="0.25">
      <c r="A209" s="37">
        <v>301</v>
      </c>
      <c r="B209" s="42" t="s">
        <v>80</v>
      </c>
      <c r="C209" s="24">
        <v>0</v>
      </c>
      <c r="D209" s="24">
        <v>5.3979088004647338</v>
      </c>
      <c r="E209" s="24">
        <v>3.9413302352598976</v>
      </c>
      <c r="F209" s="24">
        <v>2.7417949462677598</v>
      </c>
      <c r="G209" s="24">
        <v>2.5704327621260745</v>
      </c>
      <c r="H209" s="24">
        <v>2.7417949462677598</v>
      </c>
      <c r="I209" s="24">
        <v>2.4847516700552887</v>
      </c>
      <c r="J209" s="24">
        <v>0.5997676444960689</v>
      </c>
      <c r="K209" s="24">
        <v>0.94249201277955308</v>
      </c>
      <c r="L209" s="24">
        <v>0.94249201277955308</v>
      </c>
      <c r="M209" s="24">
        <v>0.51408655242516943</v>
      </c>
      <c r="N209" s="24">
        <v>-0.34272436828348418</v>
      </c>
      <c r="O209" s="24">
        <v>-0.68544873656696836</v>
      </c>
      <c r="P209" s="24">
        <v>-0.5997676444960689</v>
      </c>
      <c r="Q209" s="24">
        <v>-1.1138541969212383</v>
      </c>
      <c r="R209" s="24">
        <v>0</v>
      </c>
      <c r="S209" s="24">
        <v>-0.51408655242528312</v>
      </c>
      <c r="T209" s="24">
        <v>-1.4565785652047225</v>
      </c>
      <c r="U209" s="24">
        <v>-0.51408655242516943</v>
      </c>
      <c r="V209" s="24">
        <v>-1.3708974731339367</v>
      </c>
      <c r="W209" s="24">
        <v>-0.85681092070865361</v>
      </c>
      <c r="X209" s="24"/>
    </row>
    <row r="210" spans="1:28" x14ac:dyDescent="0.25">
      <c r="A210" s="37">
        <v>303</v>
      </c>
      <c r="B210" s="42" t="s">
        <v>81</v>
      </c>
      <c r="C210" s="24">
        <v>0</v>
      </c>
      <c r="D210" s="24">
        <v>5.9979088004647334</v>
      </c>
      <c r="E210" s="24">
        <v>4.5413302352598972</v>
      </c>
      <c r="F210" s="24">
        <v>3.3417949462677599</v>
      </c>
      <c r="G210" s="24">
        <v>3.1704327621260746</v>
      </c>
      <c r="H210" s="24">
        <v>3.3417949462677599</v>
      </c>
      <c r="I210" s="24">
        <v>2.4847516700552887</v>
      </c>
      <c r="J210" s="24">
        <v>0.5997676444960689</v>
      </c>
      <c r="K210" s="24">
        <v>0.94249201277955308</v>
      </c>
      <c r="L210" s="24">
        <v>0.94249201277955308</v>
      </c>
      <c r="M210" s="24">
        <v>0.51408655242516943</v>
      </c>
      <c r="N210" s="24">
        <v>-0.34272436828348418</v>
      </c>
      <c r="O210" s="24">
        <v>-0.68544873656696836</v>
      </c>
      <c r="P210" s="24">
        <v>-0.5997676444960689</v>
      </c>
      <c r="Q210" s="24">
        <v>-1.1138541969212383</v>
      </c>
      <c r="R210" s="24">
        <v>0</v>
      </c>
      <c r="S210" s="24">
        <v>-0.51408655242528312</v>
      </c>
      <c r="T210" s="24">
        <v>-1.4565785652047225</v>
      </c>
      <c r="U210" s="24">
        <v>-0.51408655242516943</v>
      </c>
      <c r="V210" s="24">
        <v>-1.3708974731339367</v>
      </c>
      <c r="W210" s="24">
        <v>-0.85681092070865361</v>
      </c>
      <c r="X210" s="24"/>
    </row>
    <row r="211" spans="1:28" x14ac:dyDescent="0.25">
      <c r="B211" s="42"/>
      <c r="C211" s="26"/>
      <c r="D211" s="26"/>
      <c r="E211" s="26"/>
      <c r="F211" s="26"/>
      <c r="G211" s="26"/>
      <c r="H211" s="26"/>
      <c r="I211" s="26"/>
      <c r="J211" s="26"/>
      <c r="K211" s="26"/>
      <c r="L211" s="26"/>
      <c r="M211" s="26"/>
      <c r="N211" s="26"/>
      <c r="O211" s="26"/>
      <c r="P211" s="26"/>
      <c r="Q211" s="26"/>
      <c r="R211" s="26"/>
      <c r="S211" s="26"/>
      <c r="T211" s="26"/>
      <c r="U211" s="26"/>
      <c r="V211" s="26"/>
      <c r="W211" s="26"/>
      <c r="X211" s="26"/>
    </row>
    <row r="212" spans="1:28" x14ac:dyDescent="0.25">
      <c r="A212" s="37">
        <v>330</v>
      </c>
      <c r="B212" s="42" t="s">
        <v>82</v>
      </c>
      <c r="C212" s="36">
        <v>7.0000000000000001E-3</v>
      </c>
      <c r="D212" s="36">
        <v>7.0000000000000001E-3</v>
      </c>
      <c r="E212" s="36">
        <v>7.0000000000000001E-3</v>
      </c>
      <c r="F212" s="36">
        <v>7.0000000000000001E-3</v>
      </c>
      <c r="G212" s="36">
        <v>7.0000000000000001E-3</v>
      </c>
      <c r="H212" s="36">
        <v>7.0000000000000001E-3</v>
      </c>
      <c r="I212" s="36">
        <v>7.0000000000000001E-3</v>
      </c>
      <c r="J212" s="36">
        <v>7.0000000000000001E-3</v>
      </c>
      <c r="K212" s="36">
        <v>7.0000000000000001E-3</v>
      </c>
      <c r="L212" s="36">
        <v>7.0000000000000001E-3</v>
      </c>
      <c r="M212" s="36">
        <v>7.0000000000000001E-3</v>
      </c>
      <c r="N212" s="36">
        <v>7.0000000000000001E-3</v>
      </c>
      <c r="O212" s="36">
        <v>7.0000000000000001E-3</v>
      </c>
      <c r="P212" s="36">
        <v>7.0000000000000001E-3</v>
      </c>
      <c r="Q212" s="36">
        <v>7.0000000000000001E-3</v>
      </c>
      <c r="R212" s="36">
        <v>7.0000000000000001E-3</v>
      </c>
      <c r="S212" s="36">
        <v>7.0000000000000001E-3</v>
      </c>
      <c r="T212" s="36">
        <v>7.0000000000000001E-3</v>
      </c>
      <c r="U212" s="36">
        <v>7.0000000000000001E-3</v>
      </c>
      <c r="V212" s="36">
        <v>7.0000000000000001E-3</v>
      </c>
      <c r="W212" s="36">
        <v>7.0000000000000001E-3</v>
      </c>
      <c r="X212" s="36"/>
    </row>
    <row r="213" spans="1:28" x14ac:dyDescent="0.25">
      <c r="A213" s="37">
        <v>331</v>
      </c>
      <c r="B213" s="42" t="s">
        <v>83</v>
      </c>
      <c r="C213" s="28">
        <v>164885.71</v>
      </c>
      <c r="D213" s="28">
        <v>166039.90996999998</v>
      </c>
      <c r="E213" s="28">
        <v>167202.18933978997</v>
      </c>
      <c r="F213" s="28">
        <v>168372.60466516847</v>
      </c>
      <c r="G213" s="28">
        <v>169551.21289782465</v>
      </c>
      <c r="H213" s="28">
        <v>170738.07138810941</v>
      </c>
      <c r="I213" s="28">
        <v>171933.23788782617</v>
      </c>
      <c r="J213" s="28">
        <v>173136.77055304093</v>
      </c>
      <c r="K213" s="28">
        <v>174348.7279469122</v>
      </c>
      <c r="L213" s="28">
        <v>175569.16904254057</v>
      </c>
      <c r="M213" s="28">
        <v>176798.15322583832</v>
      </c>
      <c r="N213" s="28">
        <v>178035.74029841917</v>
      </c>
      <c r="O213" s="28">
        <v>179281.99048050807</v>
      </c>
      <c r="P213" s="28">
        <v>180536.96441387161</v>
      </c>
      <c r="Q213" s="28">
        <v>181800.72316476869</v>
      </c>
      <c r="R213" s="28">
        <v>183073.32822692205</v>
      </c>
      <c r="S213" s="28">
        <v>184354.8415245105</v>
      </c>
      <c r="T213" s="28">
        <v>185645.32541518204</v>
      </c>
      <c r="U213" s="28">
        <v>186944.84269308829</v>
      </c>
      <c r="V213" s="28">
        <v>188253.45659193987</v>
      </c>
      <c r="W213" s="28">
        <v>189571.23078808343</v>
      </c>
      <c r="X213" s="28"/>
    </row>
    <row r="214" spans="1:28" x14ac:dyDescent="0.25">
      <c r="A214" s="37">
        <v>332</v>
      </c>
      <c r="B214" s="42" t="s">
        <v>84</v>
      </c>
      <c r="C214" s="28">
        <v>157500</v>
      </c>
      <c r="D214" s="28">
        <v>158602.49999999997</v>
      </c>
      <c r="E214" s="28">
        <v>159712.71749999994</v>
      </c>
      <c r="F214" s="28">
        <v>160830.70652249991</v>
      </c>
      <c r="G214" s="28">
        <v>161956.52146815739</v>
      </c>
      <c r="H214" s="28">
        <v>163090.21711843446</v>
      </c>
      <c r="I214" s="28">
        <v>164231.84863826347</v>
      </c>
      <c r="J214" s="28">
        <v>165381.47157873129</v>
      </c>
      <c r="K214" s="28">
        <v>166539.1418797824</v>
      </c>
      <c r="L214" s="28">
        <v>167704.91587294085</v>
      </c>
      <c r="M214" s="28">
        <v>168878.85028405141</v>
      </c>
      <c r="N214" s="28">
        <v>170061.00223603976</v>
      </c>
      <c r="O214" s="28">
        <v>171251.42925169202</v>
      </c>
      <c r="P214" s="28">
        <v>172450.18925645386</v>
      </c>
      <c r="Q214" s="28">
        <v>173657.34058124901</v>
      </c>
      <c r="R214" s="28">
        <v>174872.94196531773</v>
      </c>
      <c r="S214" s="28">
        <v>176097.05255907495</v>
      </c>
      <c r="T214" s="28">
        <v>177329.73192698846</v>
      </c>
      <c r="U214" s="28">
        <v>178571.04005047737</v>
      </c>
      <c r="V214" s="28">
        <v>179821.0373308307</v>
      </c>
      <c r="W214" s="28">
        <v>181079.78459214649</v>
      </c>
      <c r="X214" s="28"/>
    </row>
    <row r="215" spans="1:28" x14ac:dyDescent="0.25">
      <c r="A215" s="37">
        <v>336</v>
      </c>
      <c r="B215" s="42" t="s">
        <v>85</v>
      </c>
      <c r="C215" s="28">
        <v>128409.88985411575</v>
      </c>
      <c r="D215" s="28">
        <v>129308.75908309511</v>
      </c>
      <c r="E215" s="28">
        <v>130213.92039667616</v>
      </c>
      <c r="F215" s="28">
        <v>131125.41783945297</v>
      </c>
      <c r="G215" s="28">
        <v>132043.295764329</v>
      </c>
      <c r="H215" s="28">
        <v>132967.59883467937</v>
      </c>
      <c r="I215" s="28">
        <v>133898.37202652267</v>
      </c>
      <c r="J215" s="28">
        <v>134835.66063070772</v>
      </c>
      <c r="K215" s="28">
        <v>135779.51025512273</v>
      </c>
      <c r="L215" s="28">
        <v>136729.96682690844</v>
      </c>
      <c r="M215" s="28">
        <v>137687.0765946969</v>
      </c>
      <c r="N215" s="28">
        <v>138650.88613085961</v>
      </c>
      <c r="O215" s="28">
        <v>139621.44233377572</v>
      </c>
      <c r="P215" s="28">
        <v>140598.79243011223</v>
      </c>
      <c r="Q215" s="28">
        <v>141582.98397712284</v>
      </c>
      <c r="R215" s="28">
        <v>142574.0648649628</v>
      </c>
      <c r="S215" s="28">
        <v>143572.08331901737</v>
      </c>
      <c r="T215" s="28">
        <v>144577.08790225058</v>
      </c>
      <c r="U215" s="28">
        <v>145589.12751756693</v>
      </c>
      <c r="V215" s="28">
        <v>146608.25141018923</v>
      </c>
      <c r="W215" s="28">
        <v>147634.50917006063</v>
      </c>
      <c r="X215" s="28"/>
    </row>
    <row r="216" spans="1:28" x14ac:dyDescent="0.25">
      <c r="B216" s="42"/>
      <c r="C216" s="26"/>
      <c r="D216" s="26"/>
      <c r="E216" s="26"/>
      <c r="F216" s="26"/>
      <c r="G216" s="26"/>
      <c r="H216" s="26"/>
      <c r="I216" s="26"/>
      <c r="J216" s="26"/>
      <c r="K216" s="26"/>
      <c r="L216" s="26"/>
      <c r="M216" s="26"/>
      <c r="N216" s="26"/>
      <c r="O216" s="26"/>
      <c r="P216" s="26"/>
      <c r="Q216" s="26"/>
      <c r="R216" s="26"/>
      <c r="S216" s="26"/>
      <c r="T216" s="26"/>
      <c r="U216" s="26"/>
      <c r="V216" s="26"/>
      <c r="W216" s="26"/>
      <c r="X216" s="26"/>
    </row>
    <row r="217" spans="1:28" x14ac:dyDescent="0.25">
      <c r="A217" s="37">
        <v>339</v>
      </c>
      <c r="B217" s="42" t="s">
        <v>86</v>
      </c>
      <c r="C217" s="24">
        <v>0</v>
      </c>
      <c r="D217" s="24">
        <v>3.6165988963113715</v>
      </c>
      <c r="E217" s="24">
        <v>2.6801045599767304</v>
      </c>
      <c r="F217" s="24">
        <v>1.8644205634620767</v>
      </c>
      <c r="G217" s="24">
        <v>1.7478942782457307</v>
      </c>
      <c r="H217" s="24">
        <v>1.8644205634620767</v>
      </c>
      <c r="I217" s="24">
        <v>1.6896311356375964</v>
      </c>
      <c r="J217" s="24">
        <v>0.40784199825732687</v>
      </c>
      <c r="K217" s="24">
        <v>0.64089456869009609</v>
      </c>
      <c r="L217" s="24">
        <v>0.64089456869009609</v>
      </c>
      <c r="M217" s="24">
        <v>0.34957885564911523</v>
      </c>
      <c r="N217" s="24">
        <v>-0.23305257043276925</v>
      </c>
      <c r="O217" s="24">
        <v>-0.4661051408655385</v>
      </c>
      <c r="P217" s="24">
        <v>-0.40784199825732687</v>
      </c>
      <c r="Q217" s="24">
        <v>-0.75742085390644209</v>
      </c>
      <c r="R217" s="24">
        <v>0</v>
      </c>
      <c r="S217" s="24">
        <v>-0.3495788556491925</v>
      </c>
      <c r="T217" s="24">
        <v>-1.0050392099912586</v>
      </c>
      <c r="U217" s="24">
        <v>-0.35471972117336692</v>
      </c>
      <c r="V217" s="24">
        <v>-0.94591925646241637</v>
      </c>
      <c r="W217" s="24">
        <v>-0.59119953528897096</v>
      </c>
      <c r="X217" s="24"/>
    </row>
    <row r="218" spans="1:28" x14ac:dyDescent="0.25">
      <c r="A218" s="37">
        <v>340</v>
      </c>
      <c r="B218" s="42" t="s">
        <v>87</v>
      </c>
      <c r="C218" s="24">
        <v>0</v>
      </c>
      <c r="D218" s="24">
        <v>2.3813099041533623</v>
      </c>
      <c r="E218" s="24">
        <v>1.8612256752831673</v>
      </c>
      <c r="F218" s="24">
        <v>1.4773743828056831</v>
      </c>
      <c r="G218" s="24">
        <v>1.4225384838803439</v>
      </c>
      <c r="H218" s="24">
        <v>1.4773743828056831</v>
      </c>
      <c r="I218" s="24">
        <v>0.79512053441769237</v>
      </c>
      <c r="J218" s="24">
        <v>0.19192564623874206</v>
      </c>
      <c r="K218" s="24">
        <v>0.30159744408945699</v>
      </c>
      <c r="L218" s="24">
        <v>0.30159744408945699</v>
      </c>
      <c r="M218" s="24">
        <v>0.16450769677605423</v>
      </c>
      <c r="N218" s="24">
        <v>-0.10967179785071494</v>
      </c>
      <c r="O218" s="24">
        <v>-0.21934359570142989</v>
      </c>
      <c r="P218" s="24">
        <v>-0.19192564623874206</v>
      </c>
      <c r="Q218" s="24">
        <v>-0.35643334301479629</v>
      </c>
      <c r="R218" s="24">
        <v>0</v>
      </c>
      <c r="S218" s="24">
        <v>-0.16450769677609059</v>
      </c>
      <c r="T218" s="24">
        <v>-0.451539355213464</v>
      </c>
      <c r="U218" s="24">
        <v>-0.15936683125180251</v>
      </c>
      <c r="V218" s="24">
        <v>-0.42497821667152036</v>
      </c>
      <c r="W218" s="24">
        <v>-0.2656113854196826</v>
      </c>
      <c r="X218" s="24"/>
    </row>
    <row r="219" spans="1:28" x14ac:dyDescent="0.25">
      <c r="B219" s="42"/>
      <c r="C219" s="26"/>
      <c r="D219" s="26"/>
      <c r="E219" s="26"/>
      <c r="F219" s="26"/>
      <c r="G219" s="26"/>
      <c r="H219" s="26"/>
      <c r="I219" s="26"/>
      <c r="J219" s="26"/>
      <c r="K219" s="26"/>
      <c r="L219" s="26"/>
      <c r="M219" s="26"/>
      <c r="N219" s="26"/>
      <c r="O219" s="26"/>
      <c r="P219" s="26"/>
      <c r="Q219" s="26"/>
      <c r="R219" s="26"/>
      <c r="S219" s="26"/>
      <c r="T219" s="26"/>
      <c r="U219" s="26"/>
      <c r="V219" s="26"/>
      <c r="W219" s="26"/>
      <c r="X219" s="26"/>
    </row>
    <row r="220" spans="1:28" x14ac:dyDescent="0.25">
      <c r="A220" s="37">
        <v>366</v>
      </c>
      <c r="B220" s="42" t="s">
        <v>88</v>
      </c>
      <c r="C220" s="36">
        <v>7.0000000000000001E-3</v>
      </c>
      <c r="D220" s="36">
        <v>7.0000000000000001E-3</v>
      </c>
      <c r="E220" s="36">
        <v>7.0000000000000001E-3</v>
      </c>
      <c r="F220" s="36">
        <v>7.0000000000000001E-3</v>
      </c>
      <c r="G220" s="36">
        <v>7.0000000000000001E-3</v>
      </c>
      <c r="H220" s="36">
        <v>7.0000000000000001E-3</v>
      </c>
      <c r="I220" s="36">
        <v>7.0000000000000001E-3</v>
      </c>
      <c r="J220" s="36">
        <v>7.0000000000000001E-3</v>
      </c>
      <c r="K220" s="36">
        <v>7.0000000000000001E-3</v>
      </c>
      <c r="L220" s="36">
        <v>7.0000000000000001E-3</v>
      </c>
      <c r="M220" s="36">
        <v>7.0000000000000001E-3</v>
      </c>
      <c r="N220" s="36">
        <v>7.0000000000000001E-3</v>
      </c>
      <c r="O220" s="36">
        <v>7.0000000000000001E-3</v>
      </c>
      <c r="P220" s="36">
        <v>7.0000000000000001E-3</v>
      </c>
      <c r="Q220" s="36">
        <v>7.0000000000000001E-3</v>
      </c>
      <c r="R220" s="36">
        <v>7.0000000000000001E-3</v>
      </c>
      <c r="S220" s="36">
        <v>7.0000000000000001E-3</v>
      </c>
      <c r="T220" s="36">
        <v>7.0000000000000001E-3</v>
      </c>
      <c r="U220" s="36">
        <v>7.0000000000000001E-3</v>
      </c>
      <c r="V220" s="36">
        <v>7.0000000000000001E-3</v>
      </c>
      <c r="W220" s="36">
        <v>7.0000000000000001E-3</v>
      </c>
      <c r="X220" s="36"/>
    </row>
    <row r="221" spans="1:28" x14ac:dyDescent="0.25">
      <c r="A221" s="37">
        <v>368</v>
      </c>
      <c r="B221" s="42" t="s">
        <v>89</v>
      </c>
      <c r="C221" s="28">
        <v>122.30769230769231</v>
      </c>
      <c r="D221" s="28">
        <v>123.16384615384614</v>
      </c>
      <c r="E221" s="28">
        <v>124.02599307692304</v>
      </c>
      <c r="F221" s="28">
        <v>124.89417502846149</v>
      </c>
      <c r="G221" s="28">
        <v>125.7684342536607</v>
      </c>
      <c r="H221" s="28">
        <v>126.64881329343632</v>
      </c>
      <c r="I221" s="28">
        <v>127.53535498649036</v>
      </c>
      <c r="J221" s="28">
        <v>128.42810247139579</v>
      </c>
      <c r="K221" s="28">
        <v>129.32709918869554</v>
      </c>
      <c r="L221" s="28">
        <v>130.2323888830164</v>
      </c>
      <c r="M221" s="28">
        <v>131.1440156051975</v>
      </c>
      <c r="N221" s="28">
        <v>132.06202371443388</v>
      </c>
      <c r="O221" s="28">
        <v>132.9864578804349</v>
      </c>
      <c r="P221" s="28">
        <v>133.91736308559794</v>
      </c>
      <c r="Q221" s="28">
        <v>134.85478462719712</v>
      </c>
      <c r="R221" s="28">
        <v>135.79876811958749</v>
      </c>
      <c r="S221" s="28">
        <v>136.7493594964246</v>
      </c>
      <c r="T221" s="28">
        <v>137.70660501289956</v>
      </c>
      <c r="U221" s="28">
        <v>138.67055124798983</v>
      </c>
      <c r="V221" s="28">
        <v>139.64124510672576</v>
      </c>
      <c r="W221" s="28">
        <v>140.61873382247282</v>
      </c>
      <c r="X221" s="28"/>
    </row>
    <row r="222" spans="1:28" x14ac:dyDescent="0.25">
      <c r="A222" s="37">
        <v>369</v>
      </c>
      <c r="B222" s="42" t="s">
        <v>90</v>
      </c>
      <c r="C222" s="28">
        <v>110.76923076923077</v>
      </c>
      <c r="D222" s="28">
        <v>111.54461538461538</v>
      </c>
      <c r="E222" s="28">
        <v>112.32542769230768</v>
      </c>
      <c r="F222" s="28">
        <v>113.11170568615383</v>
      </c>
      <c r="G222" s="28">
        <v>113.90348762595688</v>
      </c>
      <c r="H222" s="28">
        <v>114.70081203933857</v>
      </c>
      <c r="I222" s="28">
        <v>115.50371772361393</v>
      </c>
      <c r="J222" s="28">
        <v>116.31224374767922</v>
      </c>
      <c r="K222" s="28">
        <v>117.12642945391296</v>
      </c>
      <c r="L222" s="28">
        <v>117.94631446009033</v>
      </c>
      <c r="M222" s="28">
        <v>118.77193866131095</v>
      </c>
      <c r="N222" s="28">
        <v>119.60334223194012</v>
      </c>
      <c r="O222" s="28">
        <v>120.44056562756369</v>
      </c>
      <c r="P222" s="28">
        <v>121.28364958695661</v>
      </c>
      <c r="Q222" s="28">
        <v>122.1326351340653</v>
      </c>
      <c r="R222" s="28">
        <v>122.98756358000374</v>
      </c>
      <c r="S222" s="28">
        <v>123.84847652506375</v>
      </c>
      <c r="T222" s="28">
        <v>124.71541586073918</v>
      </c>
      <c r="U222" s="28">
        <v>125.58842377176434</v>
      </c>
      <c r="V222" s="28">
        <v>126.46754273816667</v>
      </c>
      <c r="W222" s="28">
        <v>127.35281553733383</v>
      </c>
      <c r="X222" s="28"/>
    </row>
    <row r="223" spans="1:28" x14ac:dyDescent="0.25">
      <c r="A223" s="37">
        <v>370</v>
      </c>
      <c r="B223" s="42" t="s">
        <v>91</v>
      </c>
      <c r="C223" s="28">
        <v>6360</v>
      </c>
      <c r="D223" s="28">
        <v>6404.5199999999995</v>
      </c>
      <c r="E223" s="28">
        <v>6449.351639999998</v>
      </c>
      <c r="F223" s="28">
        <v>6494.4971014799976</v>
      </c>
      <c r="G223" s="28">
        <v>6539.9585811903562</v>
      </c>
      <c r="H223" s="28">
        <v>6585.7382912586891</v>
      </c>
      <c r="I223" s="28">
        <v>6631.838459297499</v>
      </c>
      <c r="J223" s="28">
        <v>6678.2613285125808</v>
      </c>
      <c r="K223" s="28">
        <v>6725.0091578121683</v>
      </c>
      <c r="L223" s="28">
        <v>6772.0842219168526</v>
      </c>
      <c r="M223" s="28">
        <v>6819.4888114702699</v>
      </c>
      <c r="N223" s="28">
        <v>6867.2252331505615</v>
      </c>
      <c r="O223" s="28">
        <v>6915.2958097826149</v>
      </c>
      <c r="P223" s="28">
        <v>6963.7028804510928</v>
      </c>
      <c r="Q223" s="28">
        <v>7012.4488006142501</v>
      </c>
      <c r="R223" s="28">
        <v>7061.5359422185493</v>
      </c>
      <c r="S223" s="28">
        <v>7110.966693814079</v>
      </c>
      <c r="T223" s="28">
        <v>7160.7434606707775</v>
      </c>
      <c r="U223" s="28">
        <v>7210.8686648954717</v>
      </c>
      <c r="V223" s="28">
        <v>7261.3447455497399</v>
      </c>
      <c r="W223" s="28">
        <v>7312.1741587685865</v>
      </c>
      <c r="X223" s="28"/>
    </row>
    <row r="224" spans="1:28" x14ac:dyDescent="0.25">
      <c r="B224" s="42"/>
      <c r="C224" s="26"/>
      <c r="D224" s="26"/>
      <c r="E224" s="26"/>
      <c r="F224" s="26"/>
      <c r="G224" s="26"/>
      <c r="H224" s="26"/>
      <c r="I224" s="26"/>
      <c r="J224" s="26"/>
      <c r="K224" s="26"/>
      <c r="L224" s="26"/>
      <c r="M224" s="26"/>
      <c r="N224" s="26"/>
      <c r="O224" s="26"/>
      <c r="P224" s="26"/>
      <c r="Q224" s="26"/>
      <c r="R224" s="26"/>
      <c r="S224" s="26"/>
      <c r="T224" s="26"/>
      <c r="U224" s="26"/>
      <c r="V224" s="26"/>
      <c r="W224" s="26"/>
      <c r="X224" s="26"/>
      <c r="Y224" s="21" t="s">
        <v>71</v>
      </c>
      <c r="Z224" s="21" t="s">
        <v>72</v>
      </c>
      <c r="AA224" s="73" t="s">
        <v>184</v>
      </c>
      <c r="AB224" s="73" t="s">
        <v>185</v>
      </c>
    </row>
    <row r="225" spans="1:28" x14ac:dyDescent="0.25">
      <c r="A225" s="37">
        <v>380</v>
      </c>
      <c r="B225" s="42" t="s">
        <v>37</v>
      </c>
      <c r="C225" s="24">
        <v>0</v>
      </c>
      <c r="D225" s="24">
        <v>1.1397908800464736</v>
      </c>
      <c r="E225" s="24">
        <v>0.99413302352598887</v>
      </c>
      <c r="F225" s="24">
        <v>0.8741794946267758</v>
      </c>
      <c r="G225" s="24">
        <v>0.85704327621260745</v>
      </c>
      <c r="H225" s="24">
        <v>0.8741794946267758</v>
      </c>
      <c r="I225" s="24">
        <v>0.24847516700552874</v>
      </c>
      <c r="J225" s="24">
        <v>5.9976764449606784E-2</v>
      </c>
      <c r="K225" s="24">
        <v>9.424920127795533E-2</v>
      </c>
      <c r="L225" s="24">
        <v>9.424920127795533E-2</v>
      </c>
      <c r="M225" s="24">
        <v>5.1408655242516949E-2</v>
      </c>
      <c r="N225" s="24">
        <v>-3.4272436828348407E-2</v>
      </c>
      <c r="O225" s="24">
        <v>-6.8544873656696814E-2</v>
      </c>
      <c r="P225" s="24">
        <v>-5.9976764449606895E-2</v>
      </c>
      <c r="Q225" s="24">
        <v>-0.12252396166133622</v>
      </c>
      <c r="R225" s="24">
        <v>0</v>
      </c>
      <c r="S225" s="24">
        <v>-6.1690386291033933E-2</v>
      </c>
      <c r="T225" s="24">
        <v>-0.17478942782456675</v>
      </c>
      <c r="U225" s="24">
        <v>-6.683125181527208E-2</v>
      </c>
      <c r="V225" s="24">
        <v>-0.17821667150741183</v>
      </c>
      <c r="W225" s="24">
        <v>-0.11138541969212501</v>
      </c>
      <c r="X225" s="24"/>
      <c r="Y225" s="30">
        <f>SUM(D225:H225)</f>
        <v>4.7393261690386215</v>
      </c>
      <c r="Z225" s="30">
        <f>SUM(I225:M225)</f>
        <v>0.54835898925356308</v>
      </c>
      <c r="AA225" s="30">
        <f>SUM(O225:S225)</f>
        <v>-0.31273598605867392</v>
      </c>
      <c r="AB225" s="30">
        <f>SUM(S225:W225)</f>
        <v>-0.5929131571304096</v>
      </c>
    </row>
    <row r="226" spans="1:28" x14ac:dyDescent="0.25">
      <c r="A226" s="37">
        <v>381</v>
      </c>
      <c r="B226" s="42" t="s">
        <v>75</v>
      </c>
      <c r="C226" s="24">
        <v>0</v>
      </c>
      <c r="D226" s="24">
        <v>0.53979088004647335</v>
      </c>
      <c r="E226" s="24">
        <v>0.39413302352598978</v>
      </c>
      <c r="F226" s="24">
        <v>0.27417949462677599</v>
      </c>
      <c r="G226" s="24">
        <v>0.28274760383386821</v>
      </c>
      <c r="H226" s="24">
        <v>0.3015974440894536</v>
      </c>
      <c r="I226" s="24">
        <v>0.27332268370608176</v>
      </c>
      <c r="J226" s="24">
        <v>6.5974440894567582E-2</v>
      </c>
      <c r="K226" s="24">
        <v>0.10367412140575084</v>
      </c>
      <c r="L226" s="24">
        <v>0.11309904153354637</v>
      </c>
      <c r="M226" s="24">
        <v>6.1690386291020333E-2</v>
      </c>
      <c r="N226" s="24">
        <v>-4.1126924194018102E-2</v>
      </c>
      <c r="O226" s="24">
        <v>-8.2253848388036205E-2</v>
      </c>
      <c r="P226" s="24">
        <v>-7.1972117339528269E-2</v>
      </c>
      <c r="Q226" s="24">
        <v>-0.1336625036305486</v>
      </c>
      <c r="R226" s="24">
        <v>0</v>
      </c>
      <c r="S226" s="24">
        <v>-5.6549520766781144E-2</v>
      </c>
      <c r="T226" s="24">
        <v>-0.16022364217251947</v>
      </c>
      <c r="U226" s="24">
        <v>-5.1408655242516949E-2</v>
      </c>
      <c r="V226" s="24">
        <v>-0.13708974731339368</v>
      </c>
      <c r="W226" s="24">
        <v>-9.4249201277951902E-2</v>
      </c>
      <c r="X226" s="24"/>
      <c r="Y226" s="30">
        <f t="shared" ref="Y226:Y228" si="40">SUM(D226:H226)</f>
        <v>1.7924484461225607</v>
      </c>
      <c r="Z226" s="30">
        <f t="shared" ref="Z226:Z228" si="41">SUM(I226:M226)</f>
        <v>0.61776067383096678</v>
      </c>
      <c r="AA226" s="30">
        <f t="shared" ref="AA226:AA228" si="42">SUM(O226:S226)</f>
        <v>-0.34443799012489423</v>
      </c>
      <c r="AB226" s="30">
        <f t="shared" ref="AB226:AB228" si="43">SUM(S226:W226)</f>
        <v>-0.49952076677316309</v>
      </c>
    </row>
    <row r="227" spans="1:28" x14ac:dyDescent="0.25">
      <c r="A227" s="37">
        <v>382</v>
      </c>
      <c r="B227" s="42" t="s">
        <v>76</v>
      </c>
      <c r="C227" s="24">
        <v>0</v>
      </c>
      <c r="D227" s="24">
        <v>2.1483677025849639</v>
      </c>
      <c r="E227" s="24">
        <v>1.54500145222188</v>
      </c>
      <c r="F227" s="24">
        <v>1.0747836189369619</v>
      </c>
      <c r="G227" s="24">
        <v>0.98190531513216039</v>
      </c>
      <c r="H227" s="24">
        <v>1.0473656694742843</v>
      </c>
      <c r="I227" s="24">
        <v>0.94917513796112041</v>
      </c>
      <c r="J227" s="24">
        <v>0.22911124019749837</v>
      </c>
      <c r="K227" s="24">
        <v>0.3600319488817893</v>
      </c>
      <c r="L227" s="24">
        <v>0.3506070287539938</v>
      </c>
      <c r="M227" s="24">
        <v>0.19124019750216301</v>
      </c>
      <c r="N227" s="24">
        <v>-0.12749346500145614</v>
      </c>
      <c r="O227" s="24">
        <v>-0.25498693000291228</v>
      </c>
      <c r="P227" s="24">
        <v>-0.22311356375253763</v>
      </c>
      <c r="Q227" s="24">
        <v>-0.40321521928548826</v>
      </c>
      <c r="R227" s="24">
        <v>0</v>
      </c>
      <c r="S227" s="24">
        <v>-0.1860993319779525</v>
      </c>
      <c r="T227" s="24">
        <v>-0.5185419692128812</v>
      </c>
      <c r="U227" s="24">
        <v>-0.18301481266336031</v>
      </c>
      <c r="V227" s="24">
        <v>-0.48803950043568145</v>
      </c>
      <c r="W227" s="24">
        <v>-0.29645657856519414</v>
      </c>
      <c r="X227" s="24"/>
      <c r="Y227" s="30">
        <f t="shared" si="40"/>
        <v>6.7974237583502504</v>
      </c>
      <c r="Z227" s="30">
        <f t="shared" si="41"/>
        <v>2.0801655532965651</v>
      </c>
      <c r="AA227" s="30">
        <f t="shared" si="42"/>
        <v>-1.0674150450188906</v>
      </c>
      <c r="AB227" s="30">
        <f t="shared" si="43"/>
        <v>-1.6721521928550693</v>
      </c>
    </row>
    <row r="228" spans="1:28" x14ac:dyDescent="0.25">
      <c r="A228" s="37">
        <v>383</v>
      </c>
      <c r="B228" s="42" t="s">
        <v>40</v>
      </c>
      <c r="C228" s="24">
        <v>0</v>
      </c>
      <c r="D228" s="24">
        <v>2.1699593377868229</v>
      </c>
      <c r="E228" s="24">
        <v>1.6080627359860382</v>
      </c>
      <c r="F228" s="24">
        <v>1.118652338077246</v>
      </c>
      <c r="G228" s="24">
        <v>1.0487365669474384</v>
      </c>
      <c r="H228" s="24">
        <v>1.118652338077246</v>
      </c>
      <c r="I228" s="24">
        <v>1.0137786813825578</v>
      </c>
      <c r="J228" s="24">
        <v>0.2447051989543961</v>
      </c>
      <c r="K228" s="24">
        <v>0.38453674121405762</v>
      </c>
      <c r="L228" s="24">
        <v>0.38453674121405762</v>
      </c>
      <c r="M228" s="24">
        <v>0.20974731338946914</v>
      </c>
      <c r="N228" s="24">
        <v>-0.13983154225966155</v>
      </c>
      <c r="O228" s="24">
        <v>-0.27966308451932309</v>
      </c>
      <c r="P228" s="24">
        <v>-0.2447051989543961</v>
      </c>
      <c r="Q228" s="24">
        <v>-0.45445251234386524</v>
      </c>
      <c r="R228" s="24">
        <v>0</v>
      </c>
      <c r="S228" s="24">
        <v>-0.20974731338951549</v>
      </c>
      <c r="T228" s="24">
        <v>-0.60302352599475517</v>
      </c>
      <c r="U228" s="24">
        <v>-0.21283183270402015</v>
      </c>
      <c r="V228" s="24">
        <v>-0.56755155387744982</v>
      </c>
      <c r="W228" s="24">
        <v>-0.35471972117338257</v>
      </c>
      <c r="X228" s="24"/>
      <c r="Y228" s="30">
        <f t="shared" si="40"/>
        <v>7.0640633168747913</v>
      </c>
      <c r="Z228" s="30">
        <f t="shared" si="41"/>
        <v>2.2373046761545381</v>
      </c>
      <c r="AA228" s="30">
        <f t="shared" si="42"/>
        <v>-1.1885681092071001</v>
      </c>
      <c r="AB228" s="30">
        <f t="shared" si="43"/>
        <v>-1.9478739471391231</v>
      </c>
    </row>
    <row r="230" spans="1:28" x14ac:dyDescent="0.25">
      <c r="A230" s="37">
        <v>1</v>
      </c>
      <c r="B230" s="42" t="s">
        <v>103</v>
      </c>
      <c r="C230" s="42" t="s">
        <v>103</v>
      </c>
      <c r="D230" s="42"/>
      <c r="E230" s="42"/>
      <c r="F230" s="42"/>
      <c r="G230" s="42"/>
      <c r="H230" s="42"/>
      <c r="I230" s="42"/>
      <c r="J230" s="42"/>
      <c r="K230" s="42"/>
      <c r="L230" s="42"/>
      <c r="M230" s="42"/>
      <c r="N230" s="42"/>
      <c r="O230" s="42"/>
      <c r="P230" s="42"/>
      <c r="Q230" s="42"/>
      <c r="R230" s="42"/>
      <c r="S230" s="42"/>
      <c r="T230" s="42"/>
      <c r="U230" s="42"/>
      <c r="V230" s="42"/>
      <c r="W230" s="42"/>
      <c r="X230" s="42"/>
    </row>
    <row r="231" spans="1:28" x14ac:dyDescent="0.25">
      <c r="A231" s="37">
        <v>283</v>
      </c>
      <c r="B231" s="42" t="s">
        <v>73</v>
      </c>
      <c r="C231" s="42">
        <v>2020</v>
      </c>
      <c r="D231" s="42">
        <v>2021</v>
      </c>
      <c r="E231" s="42">
        <v>2022</v>
      </c>
      <c r="F231" s="42">
        <v>2023</v>
      </c>
      <c r="G231" s="42">
        <v>2024</v>
      </c>
      <c r="H231" s="42">
        <v>2025</v>
      </c>
      <c r="I231" s="42">
        <v>2026</v>
      </c>
      <c r="J231" s="42">
        <v>2027</v>
      </c>
      <c r="K231" s="42">
        <v>2028</v>
      </c>
      <c r="L231" s="42">
        <v>2029</v>
      </c>
      <c r="M231" s="42">
        <v>2030</v>
      </c>
      <c r="N231" s="42">
        <v>2031</v>
      </c>
      <c r="O231" s="42">
        <v>2032</v>
      </c>
      <c r="P231" s="42">
        <v>2033</v>
      </c>
      <c r="Q231" s="42">
        <v>2034</v>
      </c>
      <c r="R231" s="42">
        <v>2035</v>
      </c>
      <c r="S231" s="42">
        <v>2036</v>
      </c>
      <c r="T231" s="42">
        <v>2037</v>
      </c>
      <c r="U231" s="42">
        <v>2038</v>
      </c>
      <c r="V231" s="42">
        <v>2039</v>
      </c>
      <c r="W231" s="42">
        <v>2040</v>
      </c>
      <c r="X231" s="42"/>
    </row>
    <row r="232" spans="1:28" x14ac:dyDescent="0.25">
      <c r="A232" s="37">
        <v>285</v>
      </c>
      <c r="B232" s="42" t="s">
        <v>104</v>
      </c>
      <c r="C232" s="24">
        <v>0</v>
      </c>
      <c r="D232" s="24">
        <v>0</v>
      </c>
      <c r="E232" s="24">
        <v>0</v>
      </c>
      <c r="F232" s="24">
        <v>0</v>
      </c>
      <c r="G232" s="24">
        <v>0</v>
      </c>
      <c r="H232" s="24">
        <v>0</v>
      </c>
      <c r="I232" s="24">
        <v>0</v>
      </c>
      <c r="J232" s="24">
        <v>0</v>
      </c>
      <c r="K232" s="24">
        <v>0</v>
      </c>
      <c r="L232" s="24">
        <v>0</v>
      </c>
      <c r="M232" s="24">
        <v>0</v>
      </c>
      <c r="N232" s="24">
        <v>0</v>
      </c>
      <c r="O232" s="24">
        <v>0</v>
      </c>
      <c r="P232" s="24">
        <v>0</v>
      </c>
      <c r="Q232" s="24">
        <v>0</v>
      </c>
      <c r="R232" s="24">
        <v>0</v>
      </c>
      <c r="S232" s="24">
        <v>0</v>
      </c>
      <c r="T232" s="24">
        <v>0</v>
      </c>
      <c r="U232" s="24">
        <v>0</v>
      </c>
      <c r="V232" s="24">
        <v>0</v>
      </c>
      <c r="W232" s="24">
        <v>0</v>
      </c>
      <c r="X232" s="24"/>
    </row>
    <row r="233" spans="1:28" x14ac:dyDescent="0.25">
      <c r="A233" s="37">
        <v>287</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row>
    <row r="234" spans="1:28" x14ac:dyDescent="0.25">
      <c r="A234" s="37">
        <v>289</v>
      </c>
      <c r="B234" s="42" t="s">
        <v>105</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28" x14ac:dyDescent="0.25">
      <c r="A235" s="37">
        <v>299</v>
      </c>
      <c r="B235" s="42" t="s">
        <v>78</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28" x14ac:dyDescent="0.25">
      <c r="A236" s="37">
        <v>301</v>
      </c>
      <c r="B236" s="42" t="s">
        <v>106</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28" x14ac:dyDescent="0.25">
      <c r="A237" s="37">
        <v>303</v>
      </c>
      <c r="B237" s="42" t="s">
        <v>107</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28" x14ac:dyDescent="0.25">
      <c r="B238" s="42"/>
      <c r="C238" s="26"/>
      <c r="D238" s="26"/>
      <c r="E238" s="26"/>
      <c r="F238" s="26"/>
      <c r="G238" s="26"/>
      <c r="H238" s="26"/>
      <c r="I238" s="26"/>
      <c r="J238" s="26"/>
      <c r="K238" s="26"/>
      <c r="L238" s="26"/>
      <c r="M238" s="26"/>
      <c r="N238" s="26"/>
      <c r="O238" s="26"/>
      <c r="P238" s="26"/>
      <c r="Q238" s="26"/>
      <c r="R238" s="26"/>
      <c r="S238" s="26"/>
      <c r="T238" s="26"/>
      <c r="U238" s="26"/>
      <c r="V238" s="26"/>
      <c r="W238" s="26"/>
      <c r="X238" s="26"/>
    </row>
    <row r="239" spans="1:28" x14ac:dyDescent="0.25">
      <c r="A239" s="37">
        <v>330</v>
      </c>
      <c r="B239" s="42" t="s">
        <v>82</v>
      </c>
      <c r="C239" s="36">
        <v>0</v>
      </c>
      <c r="D239" s="36">
        <v>0</v>
      </c>
      <c r="E239" s="36">
        <v>0</v>
      </c>
      <c r="F239" s="36">
        <v>0</v>
      </c>
      <c r="G239" s="36">
        <v>0</v>
      </c>
      <c r="H239" s="36">
        <v>0</v>
      </c>
      <c r="I239" s="36">
        <v>0</v>
      </c>
      <c r="J239" s="36">
        <v>0</v>
      </c>
      <c r="K239" s="36">
        <v>0</v>
      </c>
      <c r="L239" s="36">
        <v>0</v>
      </c>
      <c r="M239" s="36">
        <v>0</v>
      </c>
      <c r="N239" s="36">
        <v>0</v>
      </c>
      <c r="O239" s="36">
        <v>0</v>
      </c>
      <c r="P239" s="36">
        <v>0</v>
      </c>
      <c r="Q239" s="36">
        <v>0</v>
      </c>
      <c r="R239" s="36">
        <v>0</v>
      </c>
      <c r="S239" s="36">
        <v>0</v>
      </c>
      <c r="T239" s="36">
        <v>0</v>
      </c>
      <c r="U239" s="36">
        <v>0</v>
      </c>
      <c r="V239" s="36">
        <v>0</v>
      </c>
      <c r="W239" s="36">
        <v>0</v>
      </c>
      <c r="X239" s="36"/>
    </row>
    <row r="240" spans="1:28" x14ac:dyDescent="0.25">
      <c r="A240" s="37">
        <v>331</v>
      </c>
      <c r="B240" s="42" t="s">
        <v>83</v>
      </c>
      <c r="C240" s="28">
        <v>0</v>
      </c>
      <c r="D240" s="28">
        <v>0</v>
      </c>
      <c r="E240" s="28">
        <v>0</v>
      </c>
      <c r="F240" s="28">
        <v>0</v>
      </c>
      <c r="G240" s="28">
        <v>0</v>
      </c>
      <c r="H240" s="28">
        <v>0</v>
      </c>
      <c r="I240" s="28">
        <v>0</v>
      </c>
      <c r="J240" s="28">
        <v>0</v>
      </c>
      <c r="K240" s="28">
        <v>0</v>
      </c>
      <c r="L240" s="28">
        <v>0</v>
      </c>
      <c r="M240" s="28">
        <v>0</v>
      </c>
      <c r="N240" s="28">
        <v>0</v>
      </c>
      <c r="O240" s="28">
        <v>0</v>
      </c>
      <c r="P240" s="28">
        <v>0</v>
      </c>
      <c r="Q240" s="28">
        <v>0</v>
      </c>
      <c r="R240" s="28">
        <v>0</v>
      </c>
      <c r="S240" s="28">
        <v>0</v>
      </c>
      <c r="T240" s="28">
        <v>0</v>
      </c>
      <c r="U240" s="28">
        <v>0</v>
      </c>
      <c r="V240" s="28">
        <v>0</v>
      </c>
      <c r="W240" s="28">
        <v>0</v>
      </c>
      <c r="X240" s="28"/>
    </row>
    <row r="241" spans="1:28" x14ac:dyDescent="0.25">
      <c r="A241" s="37">
        <v>332</v>
      </c>
      <c r="B241" s="42" t="s">
        <v>84</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row>
    <row r="242" spans="1:28" x14ac:dyDescent="0.25">
      <c r="A242" s="37">
        <v>336</v>
      </c>
      <c r="B242" s="42" t="s">
        <v>85</v>
      </c>
      <c r="C242" s="28">
        <v>1</v>
      </c>
      <c r="D242" s="28">
        <v>1</v>
      </c>
      <c r="E242" s="28">
        <v>1</v>
      </c>
      <c r="F242" s="28">
        <v>1</v>
      </c>
      <c r="G242" s="28">
        <v>1</v>
      </c>
      <c r="H242" s="28">
        <v>1</v>
      </c>
      <c r="I242" s="28">
        <v>1</v>
      </c>
      <c r="J242" s="28">
        <v>1</v>
      </c>
      <c r="K242" s="28">
        <v>1</v>
      </c>
      <c r="L242" s="28">
        <v>1</v>
      </c>
      <c r="M242" s="28">
        <v>1</v>
      </c>
      <c r="N242" s="28">
        <v>1</v>
      </c>
      <c r="O242" s="28">
        <v>1</v>
      </c>
      <c r="P242" s="28">
        <v>1</v>
      </c>
      <c r="Q242" s="28">
        <v>1</v>
      </c>
      <c r="R242" s="28">
        <v>1</v>
      </c>
      <c r="S242" s="28">
        <v>1</v>
      </c>
      <c r="T242" s="28">
        <v>1</v>
      </c>
      <c r="U242" s="28">
        <v>1</v>
      </c>
      <c r="V242" s="28">
        <v>1</v>
      </c>
      <c r="W242" s="28">
        <v>1</v>
      </c>
      <c r="X242" s="28"/>
    </row>
    <row r="243" spans="1:28" x14ac:dyDescent="0.25">
      <c r="B243" s="42"/>
      <c r="C243" s="26"/>
      <c r="D243" s="26"/>
      <c r="E243" s="26"/>
      <c r="F243" s="26"/>
      <c r="G243" s="26"/>
      <c r="H243" s="26"/>
      <c r="I243" s="26"/>
      <c r="J243" s="26"/>
      <c r="K243" s="26"/>
      <c r="L243" s="26"/>
      <c r="M243" s="26"/>
      <c r="N243" s="26"/>
      <c r="O243" s="26"/>
      <c r="P243" s="26"/>
      <c r="Q243" s="26"/>
      <c r="R243" s="26"/>
      <c r="S243" s="26"/>
      <c r="T243" s="26"/>
      <c r="U243" s="26"/>
      <c r="V243" s="26"/>
      <c r="W243" s="26"/>
      <c r="X243" s="26"/>
    </row>
    <row r="244" spans="1:28" x14ac:dyDescent="0.25">
      <c r="A244" s="37">
        <v>339</v>
      </c>
      <c r="B244" s="42" t="s">
        <v>86</v>
      </c>
      <c r="C244" s="24">
        <v>0</v>
      </c>
      <c r="D244" s="24">
        <v>0</v>
      </c>
      <c r="E244" s="24">
        <v>0</v>
      </c>
      <c r="F244" s="24">
        <v>0</v>
      </c>
      <c r="G244" s="24">
        <v>0</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row>
    <row r="245" spans="1:28" x14ac:dyDescent="0.25">
      <c r="A245" s="37">
        <v>340</v>
      </c>
      <c r="B245" s="42" t="s">
        <v>87</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28" x14ac:dyDescent="0.25">
      <c r="B246" s="42"/>
      <c r="C246" s="26"/>
      <c r="D246" s="26"/>
      <c r="E246" s="26"/>
      <c r="F246" s="26"/>
      <c r="G246" s="26"/>
      <c r="H246" s="26"/>
      <c r="I246" s="26"/>
      <c r="J246" s="26"/>
      <c r="K246" s="26"/>
      <c r="L246" s="26"/>
      <c r="M246" s="26"/>
      <c r="N246" s="26"/>
      <c r="O246" s="26"/>
      <c r="P246" s="26"/>
      <c r="Q246" s="26"/>
      <c r="R246" s="26"/>
      <c r="S246" s="26"/>
      <c r="T246" s="26"/>
      <c r="U246" s="26"/>
      <c r="V246" s="26"/>
      <c r="W246" s="26"/>
      <c r="X246" s="26"/>
    </row>
    <row r="247" spans="1:28" x14ac:dyDescent="0.25">
      <c r="A247" s="37">
        <v>366</v>
      </c>
      <c r="B247" s="42" t="s">
        <v>88</v>
      </c>
      <c r="C247" s="36">
        <v>0</v>
      </c>
      <c r="D247" s="36">
        <v>0</v>
      </c>
      <c r="E247" s="36">
        <v>0</v>
      </c>
      <c r="F247" s="36">
        <v>0</v>
      </c>
      <c r="G247" s="36">
        <v>0</v>
      </c>
      <c r="H247" s="36">
        <v>0</v>
      </c>
      <c r="I247" s="36">
        <v>0</v>
      </c>
      <c r="J247" s="36">
        <v>0</v>
      </c>
      <c r="K247" s="36">
        <v>0</v>
      </c>
      <c r="L247" s="36">
        <v>0</v>
      </c>
      <c r="M247" s="36">
        <v>0</v>
      </c>
      <c r="N247" s="36">
        <v>0</v>
      </c>
      <c r="O247" s="36">
        <v>0</v>
      </c>
      <c r="P247" s="36">
        <v>0</v>
      </c>
      <c r="Q247" s="36">
        <v>0</v>
      </c>
      <c r="R247" s="36">
        <v>0</v>
      </c>
      <c r="S247" s="36">
        <v>0</v>
      </c>
      <c r="T247" s="36">
        <v>0</v>
      </c>
      <c r="U247" s="36">
        <v>0</v>
      </c>
      <c r="V247" s="36">
        <v>0</v>
      </c>
      <c r="W247" s="36">
        <v>0</v>
      </c>
      <c r="X247" s="36"/>
    </row>
    <row r="248" spans="1:28" x14ac:dyDescent="0.25">
      <c r="A248" s="37">
        <v>368</v>
      </c>
      <c r="B248" s="42" t="s">
        <v>89</v>
      </c>
      <c r="C248" s="28">
        <v>0</v>
      </c>
      <c r="D248" s="28">
        <v>0</v>
      </c>
      <c r="E248" s="28">
        <v>0</v>
      </c>
      <c r="F248" s="28">
        <v>0</v>
      </c>
      <c r="G248" s="28">
        <v>0</v>
      </c>
      <c r="H248" s="28">
        <v>0</v>
      </c>
      <c r="I248" s="28">
        <v>0</v>
      </c>
      <c r="J248" s="28">
        <v>0</v>
      </c>
      <c r="K248" s="28">
        <v>0</v>
      </c>
      <c r="L248" s="28">
        <v>0</v>
      </c>
      <c r="M248" s="28">
        <v>0</v>
      </c>
      <c r="N248" s="28">
        <v>0</v>
      </c>
      <c r="O248" s="28">
        <v>0</v>
      </c>
      <c r="P248" s="28">
        <v>0</v>
      </c>
      <c r="Q248" s="28">
        <v>0</v>
      </c>
      <c r="R248" s="28">
        <v>0</v>
      </c>
      <c r="S248" s="28">
        <v>0</v>
      </c>
      <c r="T248" s="28">
        <v>0</v>
      </c>
      <c r="U248" s="28">
        <v>0</v>
      </c>
      <c r="V248" s="28">
        <v>0</v>
      </c>
      <c r="W248" s="28">
        <v>0</v>
      </c>
      <c r="X248" s="28"/>
    </row>
    <row r="249" spans="1:28" x14ac:dyDescent="0.25">
      <c r="A249" s="37">
        <v>369</v>
      </c>
      <c r="B249" s="42" t="s">
        <v>90</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row>
    <row r="250" spans="1:28" x14ac:dyDescent="0.25">
      <c r="A250" s="37">
        <v>370</v>
      </c>
      <c r="B250" s="42" t="s">
        <v>91</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B251" s="42"/>
      <c r="C251" s="26"/>
      <c r="D251" s="26"/>
      <c r="E251" s="26"/>
      <c r="F251" s="26"/>
      <c r="G251" s="26"/>
      <c r="H251" s="26"/>
      <c r="I251" s="26"/>
      <c r="J251" s="26"/>
      <c r="K251" s="26"/>
      <c r="L251" s="26"/>
      <c r="M251" s="26"/>
      <c r="N251" s="26"/>
      <c r="O251" s="26"/>
      <c r="P251" s="26"/>
      <c r="Q251" s="26"/>
      <c r="R251" s="26"/>
      <c r="S251" s="26"/>
      <c r="T251" s="26"/>
      <c r="U251" s="26"/>
      <c r="V251" s="26"/>
      <c r="W251" s="26"/>
      <c r="X251" s="26"/>
      <c r="Y251" s="21" t="s">
        <v>71</v>
      </c>
      <c r="Z251" s="21" t="s">
        <v>72</v>
      </c>
      <c r="AA251" s="73" t="s">
        <v>184</v>
      </c>
      <c r="AB251" s="73" t="s">
        <v>185</v>
      </c>
    </row>
    <row r="252" spans="1:28" x14ac:dyDescent="0.25">
      <c r="A252" s="37">
        <v>380</v>
      </c>
      <c r="B252" s="42" t="s">
        <v>37</v>
      </c>
      <c r="C252" s="24">
        <v>0</v>
      </c>
      <c r="D252" s="24">
        <v>0</v>
      </c>
      <c r="E252" s="24">
        <v>0</v>
      </c>
      <c r="F252" s="24">
        <v>0</v>
      </c>
      <c r="G252" s="24">
        <v>0</v>
      </c>
      <c r="H252" s="24">
        <v>0</v>
      </c>
      <c r="I252" s="24">
        <v>0</v>
      </c>
      <c r="J252" s="24">
        <v>0</v>
      </c>
      <c r="K252" s="24">
        <v>0</v>
      </c>
      <c r="L252" s="24">
        <v>0</v>
      </c>
      <c r="M252" s="24">
        <v>0</v>
      </c>
      <c r="N252" s="24">
        <v>0</v>
      </c>
      <c r="O252" s="24">
        <v>0</v>
      </c>
      <c r="P252" s="24">
        <v>0</v>
      </c>
      <c r="Q252" s="24">
        <v>0</v>
      </c>
      <c r="R252" s="24">
        <v>0</v>
      </c>
      <c r="S252" s="24">
        <v>0</v>
      </c>
      <c r="T252" s="24">
        <v>0</v>
      </c>
      <c r="U252" s="24">
        <v>0</v>
      </c>
      <c r="V252" s="24">
        <v>0</v>
      </c>
      <c r="W252" s="24">
        <v>0</v>
      </c>
      <c r="X252" s="24"/>
      <c r="Y252" s="30">
        <f>SUM(D252:H252)</f>
        <v>0</v>
      </c>
      <c r="Z252" s="30">
        <f>SUM(I252:M252)</f>
        <v>0</v>
      </c>
      <c r="AA252" s="30">
        <f>SUM(O252:S252)</f>
        <v>0</v>
      </c>
      <c r="AB252" s="30">
        <f>SUM(S252:W252)</f>
        <v>0</v>
      </c>
    </row>
    <row r="253" spans="1:28" x14ac:dyDescent="0.25">
      <c r="A253" s="37">
        <v>381</v>
      </c>
      <c r="B253" s="42" t="s">
        <v>75</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c r="Y253" s="30">
        <f t="shared" ref="Y253:Y255" si="44">SUM(D253:H253)</f>
        <v>0</v>
      </c>
      <c r="Z253" s="30">
        <f t="shared" ref="Z253:Z255" si="45">SUM(I253:M253)</f>
        <v>0</v>
      </c>
      <c r="AA253" s="30">
        <f t="shared" ref="AA253:AA255" si="46">SUM(O253:S253)</f>
        <v>0</v>
      </c>
      <c r="AB253" s="30">
        <f t="shared" ref="AB253:AB255" si="47">SUM(S253:W253)</f>
        <v>0</v>
      </c>
    </row>
    <row r="254" spans="1:28" x14ac:dyDescent="0.25">
      <c r="A254" s="37">
        <v>382</v>
      </c>
      <c r="B254" s="42" t="s">
        <v>76</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 t="shared" si="44"/>
        <v>0</v>
      </c>
      <c r="Z254" s="30">
        <f t="shared" si="45"/>
        <v>0</v>
      </c>
      <c r="AA254" s="30">
        <f t="shared" si="46"/>
        <v>0</v>
      </c>
      <c r="AB254" s="30">
        <f t="shared" si="47"/>
        <v>0</v>
      </c>
    </row>
    <row r="255" spans="1:28" x14ac:dyDescent="0.25">
      <c r="A255" s="37">
        <v>383</v>
      </c>
      <c r="B255" s="42" t="s">
        <v>40</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si="44"/>
        <v>0</v>
      </c>
      <c r="Z255" s="30">
        <f t="shared" si="45"/>
        <v>0</v>
      </c>
      <c r="AA255" s="30">
        <f t="shared" si="46"/>
        <v>0</v>
      </c>
      <c r="AB255" s="30">
        <f t="shared" si="47"/>
        <v>0</v>
      </c>
    </row>
    <row r="257" spans="1:24" x14ac:dyDescent="0.25">
      <c r="A257" s="37">
        <v>1</v>
      </c>
      <c r="B257" s="42" t="s">
        <v>103</v>
      </c>
      <c r="C257" s="42" t="s">
        <v>103</v>
      </c>
      <c r="D257" s="42"/>
      <c r="E257" s="42"/>
      <c r="F257" s="42"/>
      <c r="G257" s="42"/>
      <c r="H257" s="42"/>
      <c r="I257" s="42"/>
      <c r="J257" s="42"/>
      <c r="K257" s="42"/>
      <c r="L257" s="42"/>
      <c r="M257" s="42"/>
      <c r="N257" s="42"/>
      <c r="O257" s="42"/>
      <c r="P257" s="42"/>
      <c r="Q257" s="42"/>
      <c r="R257" s="42"/>
      <c r="S257" s="42"/>
      <c r="T257" s="42"/>
      <c r="U257" s="42"/>
      <c r="V257" s="42"/>
      <c r="W257" s="42"/>
      <c r="X257" s="42"/>
    </row>
    <row r="258" spans="1:24" x14ac:dyDescent="0.25">
      <c r="A258" s="37">
        <v>283</v>
      </c>
      <c r="B258" s="42" t="s">
        <v>73</v>
      </c>
      <c r="C258" s="42">
        <v>2020</v>
      </c>
      <c r="D258" s="42">
        <v>2021</v>
      </c>
      <c r="E258" s="42">
        <v>2022</v>
      </c>
      <c r="F258" s="42">
        <v>2023</v>
      </c>
      <c r="G258" s="42">
        <v>2024</v>
      </c>
      <c r="H258" s="42">
        <v>2025</v>
      </c>
      <c r="I258" s="42">
        <v>2026</v>
      </c>
      <c r="J258" s="42">
        <v>2027</v>
      </c>
      <c r="K258" s="42">
        <v>2028</v>
      </c>
      <c r="L258" s="42">
        <v>2029</v>
      </c>
      <c r="M258" s="42">
        <v>2030</v>
      </c>
      <c r="N258" s="42">
        <v>2031</v>
      </c>
      <c r="O258" s="42">
        <v>2032</v>
      </c>
      <c r="P258" s="42">
        <v>2033</v>
      </c>
      <c r="Q258" s="42">
        <v>2034</v>
      </c>
      <c r="R258" s="42">
        <v>2035</v>
      </c>
      <c r="S258" s="42">
        <v>2036</v>
      </c>
      <c r="T258" s="42">
        <v>2037</v>
      </c>
      <c r="U258" s="42">
        <v>2038</v>
      </c>
      <c r="V258" s="42">
        <v>2039</v>
      </c>
      <c r="W258" s="42">
        <v>2040</v>
      </c>
      <c r="X258" s="42"/>
    </row>
    <row r="259" spans="1:24" x14ac:dyDescent="0.25">
      <c r="A259" s="37">
        <v>285</v>
      </c>
      <c r="B259" s="42" t="s">
        <v>104</v>
      </c>
      <c r="C259" s="24">
        <v>0</v>
      </c>
      <c r="D259" s="24">
        <v>0</v>
      </c>
      <c r="E259" s="24">
        <v>0</v>
      </c>
      <c r="F259" s="24">
        <v>0</v>
      </c>
      <c r="G259" s="24">
        <v>0</v>
      </c>
      <c r="H259" s="24">
        <v>0</v>
      </c>
      <c r="I259" s="24">
        <v>0</v>
      </c>
      <c r="J259" s="24">
        <v>0</v>
      </c>
      <c r="K259" s="24">
        <v>0</v>
      </c>
      <c r="L259" s="24">
        <v>0</v>
      </c>
      <c r="M259" s="24">
        <v>0</v>
      </c>
      <c r="N259" s="24">
        <v>0</v>
      </c>
      <c r="O259" s="24">
        <v>0</v>
      </c>
      <c r="P259" s="24">
        <v>0</v>
      </c>
      <c r="Q259" s="24">
        <v>0</v>
      </c>
      <c r="R259" s="24">
        <v>0</v>
      </c>
      <c r="S259" s="24">
        <v>0</v>
      </c>
      <c r="T259" s="24">
        <v>0</v>
      </c>
      <c r="U259" s="24">
        <v>0</v>
      </c>
      <c r="V259" s="24">
        <v>0</v>
      </c>
      <c r="W259" s="24">
        <v>0</v>
      </c>
      <c r="X259" s="24"/>
    </row>
    <row r="260" spans="1:24" x14ac:dyDescent="0.25">
      <c r="A260" s="37">
        <v>287</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row>
    <row r="261" spans="1:24" x14ac:dyDescent="0.25">
      <c r="A261" s="37">
        <v>289</v>
      </c>
      <c r="B261" s="42" t="s">
        <v>105</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4" x14ac:dyDescent="0.25">
      <c r="A262" s="37">
        <v>299</v>
      </c>
      <c r="B262" s="42" t="s">
        <v>78</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4" x14ac:dyDescent="0.25">
      <c r="A263" s="37">
        <v>301</v>
      </c>
      <c r="B263" s="42" t="s">
        <v>106</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4" x14ac:dyDescent="0.25">
      <c r="A264" s="37">
        <v>303</v>
      </c>
      <c r="B264" s="42" t="s">
        <v>107</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4" x14ac:dyDescent="0.25">
      <c r="B265" s="42"/>
      <c r="C265" s="26"/>
      <c r="D265" s="26"/>
      <c r="E265" s="26"/>
      <c r="F265" s="26"/>
      <c r="G265" s="26"/>
      <c r="H265" s="26"/>
      <c r="I265" s="26"/>
      <c r="J265" s="26"/>
      <c r="K265" s="26"/>
      <c r="L265" s="26"/>
      <c r="M265" s="26"/>
      <c r="N265" s="26"/>
      <c r="O265" s="26"/>
      <c r="P265" s="26"/>
      <c r="Q265" s="26"/>
      <c r="R265" s="26"/>
      <c r="S265" s="26"/>
      <c r="T265" s="26"/>
      <c r="U265" s="26"/>
      <c r="V265" s="26"/>
      <c r="W265" s="26"/>
      <c r="X265" s="26"/>
    </row>
    <row r="266" spans="1:24" x14ac:dyDescent="0.25">
      <c r="A266" s="37">
        <v>330</v>
      </c>
      <c r="B266" s="42" t="s">
        <v>82</v>
      </c>
      <c r="C266" s="36">
        <v>0</v>
      </c>
      <c r="D266" s="36">
        <v>0</v>
      </c>
      <c r="E266" s="36">
        <v>0</v>
      </c>
      <c r="F266" s="36">
        <v>0</v>
      </c>
      <c r="G266" s="36">
        <v>0</v>
      </c>
      <c r="H266" s="36">
        <v>0</v>
      </c>
      <c r="I266" s="36">
        <v>0</v>
      </c>
      <c r="J266" s="36">
        <v>0</v>
      </c>
      <c r="K266" s="36">
        <v>0</v>
      </c>
      <c r="L266" s="36">
        <v>0</v>
      </c>
      <c r="M266" s="36">
        <v>0</v>
      </c>
      <c r="N266" s="36">
        <v>0</v>
      </c>
      <c r="O266" s="36">
        <v>0</v>
      </c>
      <c r="P266" s="36">
        <v>0</v>
      </c>
      <c r="Q266" s="36">
        <v>0</v>
      </c>
      <c r="R266" s="36">
        <v>0</v>
      </c>
      <c r="S266" s="36">
        <v>0</v>
      </c>
      <c r="T266" s="36">
        <v>0</v>
      </c>
      <c r="U266" s="36">
        <v>0</v>
      </c>
      <c r="V266" s="36">
        <v>0</v>
      </c>
      <c r="W266" s="36">
        <v>0</v>
      </c>
      <c r="X266" s="36"/>
    </row>
    <row r="267" spans="1:24" x14ac:dyDescent="0.25">
      <c r="A267" s="37">
        <v>331</v>
      </c>
      <c r="B267" s="42" t="s">
        <v>83</v>
      </c>
      <c r="C267" s="28">
        <v>0</v>
      </c>
      <c r="D267" s="28">
        <v>0</v>
      </c>
      <c r="E267" s="28">
        <v>0</v>
      </c>
      <c r="F267" s="28">
        <v>0</v>
      </c>
      <c r="G267" s="28">
        <v>0</v>
      </c>
      <c r="H267" s="28">
        <v>0</v>
      </c>
      <c r="I267" s="28">
        <v>0</v>
      </c>
      <c r="J267" s="28">
        <v>0</v>
      </c>
      <c r="K267" s="28">
        <v>0</v>
      </c>
      <c r="L267" s="28">
        <v>0</v>
      </c>
      <c r="M267" s="28">
        <v>0</v>
      </c>
      <c r="N267" s="28">
        <v>0</v>
      </c>
      <c r="O267" s="28">
        <v>0</v>
      </c>
      <c r="P267" s="28">
        <v>0</v>
      </c>
      <c r="Q267" s="28">
        <v>0</v>
      </c>
      <c r="R267" s="28">
        <v>0</v>
      </c>
      <c r="S267" s="28">
        <v>0</v>
      </c>
      <c r="T267" s="28">
        <v>0</v>
      </c>
      <c r="U267" s="28">
        <v>0</v>
      </c>
      <c r="V267" s="28">
        <v>0</v>
      </c>
      <c r="W267" s="28">
        <v>0</v>
      </c>
      <c r="X267" s="28"/>
    </row>
    <row r="268" spans="1:24" x14ac:dyDescent="0.25">
      <c r="A268" s="37">
        <v>332</v>
      </c>
      <c r="B268" s="42" t="s">
        <v>84</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row>
    <row r="269" spans="1:24" x14ac:dyDescent="0.25">
      <c r="A269" s="37">
        <v>336</v>
      </c>
      <c r="B269" s="42" t="s">
        <v>85</v>
      </c>
      <c r="C269" s="28">
        <v>1</v>
      </c>
      <c r="D269" s="28">
        <v>1</v>
      </c>
      <c r="E269" s="28">
        <v>1</v>
      </c>
      <c r="F269" s="28">
        <v>1</v>
      </c>
      <c r="G269" s="28">
        <v>1</v>
      </c>
      <c r="H269" s="28">
        <v>1</v>
      </c>
      <c r="I269" s="28">
        <v>1</v>
      </c>
      <c r="J269" s="28">
        <v>1</v>
      </c>
      <c r="K269" s="28">
        <v>1</v>
      </c>
      <c r="L269" s="28">
        <v>1</v>
      </c>
      <c r="M269" s="28">
        <v>1</v>
      </c>
      <c r="N269" s="28">
        <v>1</v>
      </c>
      <c r="O269" s="28">
        <v>1</v>
      </c>
      <c r="P269" s="28">
        <v>1</v>
      </c>
      <c r="Q269" s="28">
        <v>1</v>
      </c>
      <c r="R269" s="28">
        <v>1</v>
      </c>
      <c r="S269" s="28">
        <v>1</v>
      </c>
      <c r="T269" s="28">
        <v>1</v>
      </c>
      <c r="U269" s="28">
        <v>1</v>
      </c>
      <c r="V269" s="28">
        <v>1</v>
      </c>
      <c r="W269" s="28">
        <v>1</v>
      </c>
      <c r="X269" s="28"/>
    </row>
    <row r="270" spans="1:24" x14ac:dyDescent="0.25">
      <c r="B270" s="42"/>
      <c r="C270" s="26"/>
      <c r="D270" s="26"/>
      <c r="E270" s="26"/>
      <c r="F270" s="26"/>
      <c r="G270" s="26"/>
      <c r="H270" s="26"/>
      <c r="I270" s="26"/>
      <c r="J270" s="26"/>
      <c r="K270" s="26"/>
      <c r="L270" s="26"/>
      <c r="M270" s="26"/>
      <c r="N270" s="26"/>
      <c r="O270" s="26"/>
      <c r="P270" s="26"/>
      <c r="Q270" s="26"/>
      <c r="R270" s="26"/>
      <c r="S270" s="26"/>
      <c r="T270" s="26"/>
      <c r="U270" s="26"/>
      <c r="V270" s="26"/>
      <c r="W270" s="26"/>
      <c r="X270" s="26"/>
    </row>
    <row r="271" spans="1:24" x14ac:dyDescent="0.25">
      <c r="A271" s="37">
        <v>339</v>
      </c>
      <c r="B271" s="42" t="s">
        <v>86</v>
      </c>
      <c r="C271" s="24">
        <v>0</v>
      </c>
      <c r="D271" s="24">
        <v>0</v>
      </c>
      <c r="E271" s="24">
        <v>0</v>
      </c>
      <c r="F271" s="24">
        <v>0</v>
      </c>
      <c r="G271" s="24">
        <v>0</v>
      </c>
      <c r="H271" s="24">
        <v>0</v>
      </c>
      <c r="I271" s="24">
        <v>0</v>
      </c>
      <c r="J271" s="24">
        <v>0</v>
      </c>
      <c r="K271" s="24">
        <v>0</v>
      </c>
      <c r="L271" s="24">
        <v>0</v>
      </c>
      <c r="M271" s="24">
        <v>0</v>
      </c>
      <c r="N271" s="24">
        <v>0</v>
      </c>
      <c r="O271" s="24">
        <v>0</v>
      </c>
      <c r="P271" s="24">
        <v>0</v>
      </c>
      <c r="Q271" s="24">
        <v>0</v>
      </c>
      <c r="R271" s="24">
        <v>0</v>
      </c>
      <c r="S271" s="24">
        <v>0</v>
      </c>
      <c r="T271" s="24">
        <v>0</v>
      </c>
      <c r="U271" s="24">
        <v>0</v>
      </c>
      <c r="V271" s="24">
        <v>0</v>
      </c>
      <c r="W271" s="24">
        <v>0</v>
      </c>
      <c r="X271" s="24"/>
    </row>
    <row r="272" spans="1:24" x14ac:dyDescent="0.25">
      <c r="A272" s="37">
        <v>340</v>
      </c>
      <c r="B272" s="42" t="s">
        <v>87</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B273" s="42"/>
      <c r="C273" s="26"/>
      <c r="D273" s="26"/>
      <c r="E273" s="26"/>
      <c r="F273" s="26"/>
      <c r="G273" s="26"/>
      <c r="H273" s="26"/>
      <c r="I273" s="26"/>
      <c r="J273" s="26"/>
      <c r="K273" s="26"/>
      <c r="L273" s="26"/>
      <c r="M273" s="26"/>
      <c r="N273" s="26"/>
      <c r="O273" s="26"/>
      <c r="P273" s="26"/>
      <c r="Q273" s="26"/>
      <c r="R273" s="26"/>
      <c r="S273" s="26"/>
      <c r="T273" s="26"/>
      <c r="U273" s="26"/>
      <c r="V273" s="26"/>
      <c r="W273" s="26"/>
      <c r="X273" s="26"/>
    </row>
    <row r="274" spans="1:24" ht="13.5" customHeight="1" x14ac:dyDescent="0.25">
      <c r="A274" s="37">
        <v>366</v>
      </c>
      <c r="B274" s="42" t="s">
        <v>88</v>
      </c>
      <c r="C274" s="36">
        <v>0</v>
      </c>
      <c r="D274" s="36">
        <v>0</v>
      </c>
      <c r="E274" s="36">
        <v>0</v>
      </c>
      <c r="F274" s="36">
        <v>0</v>
      </c>
      <c r="G274" s="36">
        <v>0</v>
      </c>
      <c r="H274" s="36">
        <v>0</v>
      </c>
      <c r="I274" s="36">
        <v>0</v>
      </c>
      <c r="J274" s="36">
        <v>0</v>
      </c>
      <c r="K274" s="36">
        <v>0</v>
      </c>
      <c r="L274" s="36">
        <v>0</v>
      </c>
      <c r="M274" s="36">
        <v>0</v>
      </c>
      <c r="N274" s="36">
        <v>0</v>
      </c>
      <c r="O274" s="36">
        <v>0</v>
      </c>
      <c r="P274" s="36">
        <v>0</v>
      </c>
      <c r="Q274" s="36">
        <v>0</v>
      </c>
      <c r="R274" s="36">
        <v>0</v>
      </c>
      <c r="S274" s="36">
        <v>0</v>
      </c>
      <c r="T274" s="36">
        <v>0</v>
      </c>
      <c r="U274" s="36">
        <v>0</v>
      </c>
      <c r="V274" s="36">
        <v>0</v>
      </c>
      <c r="W274" s="36">
        <v>0</v>
      </c>
      <c r="X274" s="36"/>
    </row>
    <row r="275" spans="1:24" x14ac:dyDescent="0.25">
      <c r="A275" s="37">
        <v>368</v>
      </c>
      <c r="B275" s="42" t="s">
        <v>89</v>
      </c>
      <c r="C275" s="28">
        <v>0</v>
      </c>
      <c r="D275" s="28">
        <v>0</v>
      </c>
      <c r="E275" s="28">
        <v>0</v>
      </c>
      <c r="F275" s="28">
        <v>0</v>
      </c>
      <c r="G275" s="28">
        <v>0</v>
      </c>
      <c r="H275" s="28">
        <v>0</v>
      </c>
      <c r="I275" s="28">
        <v>0</v>
      </c>
      <c r="J275" s="28">
        <v>0</v>
      </c>
      <c r="K275" s="28">
        <v>0</v>
      </c>
      <c r="L275" s="28">
        <v>0</v>
      </c>
      <c r="M275" s="28">
        <v>0</v>
      </c>
      <c r="N275" s="28">
        <v>0</v>
      </c>
      <c r="O275" s="28">
        <v>0</v>
      </c>
      <c r="P275" s="28">
        <v>0</v>
      </c>
      <c r="Q275" s="28">
        <v>0</v>
      </c>
      <c r="R275" s="28">
        <v>0</v>
      </c>
      <c r="S275" s="28">
        <v>0</v>
      </c>
      <c r="T275" s="28">
        <v>0</v>
      </c>
      <c r="U275" s="28">
        <v>0</v>
      </c>
      <c r="V275" s="28">
        <v>0</v>
      </c>
      <c r="W275" s="28">
        <v>0</v>
      </c>
      <c r="X275" s="28"/>
    </row>
    <row r="276" spans="1:24" x14ac:dyDescent="0.25">
      <c r="A276" s="37">
        <v>369</v>
      </c>
      <c r="B276" s="42" t="s">
        <v>90</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row>
    <row r="277" spans="1:24" x14ac:dyDescent="0.25">
      <c r="A277" s="37">
        <v>370</v>
      </c>
      <c r="B277" s="42" t="s">
        <v>91</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B278" s="42"/>
      <c r="C278" s="26"/>
      <c r="D278" s="26"/>
      <c r="E278" s="26"/>
      <c r="F278" s="26"/>
      <c r="G278" s="26"/>
      <c r="H278" s="26"/>
      <c r="I278" s="26"/>
      <c r="J278" s="26"/>
      <c r="K278" s="26"/>
      <c r="L278" s="26"/>
      <c r="M278" s="26"/>
      <c r="N278" s="26"/>
      <c r="O278" s="26"/>
      <c r="P278" s="26"/>
      <c r="Q278" s="26"/>
      <c r="R278" s="26"/>
      <c r="S278" s="26"/>
      <c r="T278" s="26"/>
      <c r="U278" s="26"/>
      <c r="V278" s="26"/>
      <c r="W278" s="26"/>
      <c r="X278" s="26"/>
    </row>
    <row r="279" spans="1:24" x14ac:dyDescent="0.25">
      <c r="A279" s="37">
        <v>380</v>
      </c>
      <c r="B279" s="42" t="s">
        <v>37</v>
      </c>
      <c r="C279" s="24">
        <v>0</v>
      </c>
      <c r="D279" s="24">
        <v>0</v>
      </c>
      <c r="E279" s="24">
        <v>0</v>
      </c>
      <c r="F279" s="24">
        <v>0</v>
      </c>
      <c r="G279" s="24">
        <v>0</v>
      </c>
      <c r="H279" s="24">
        <v>0</v>
      </c>
      <c r="I279" s="24">
        <v>0</v>
      </c>
      <c r="J279" s="24">
        <v>0</v>
      </c>
      <c r="K279" s="24">
        <v>0</v>
      </c>
      <c r="L279" s="24">
        <v>0</v>
      </c>
      <c r="M279" s="24">
        <v>0</v>
      </c>
      <c r="N279" s="24">
        <v>0</v>
      </c>
      <c r="O279" s="24">
        <v>0</v>
      </c>
      <c r="P279" s="24">
        <v>0</v>
      </c>
      <c r="Q279" s="24">
        <v>0</v>
      </c>
      <c r="R279" s="24">
        <v>0</v>
      </c>
      <c r="S279" s="24">
        <v>0</v>
      </c>
      <c r="T279" s="24">
        <v>0</v>
      </c>
      <c r="U279" s="24">
        <v>0</v>
      </c>
      <c r="V279" s="24">
        <v>0</v>
      </c>
      <c r="W279" s="24">
        <v>0</v>
      </c>
      <c r="X279" s="24"/>
    </row>
    <row r="280" spans="1:24" x14ac:dyDescent="0.25">
      <c r="A280" s="37">
        <v>381</v>
      </c>
      <c r="B280" s="42" t="s">
        <v>75</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row>
    <row r="281" spans="1:24" x14ac:dyDescent="0.25">
      <c r="A281" s="37">
        <v>382</v>
      </c>
      <c r="B281" s="42" t="s">
        <v>76</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383</v>
      </c>
      <c r="B282" s="42" t="s">
        <v>40</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B283" s="43"/>
    </row>
    <row r="284" spans="1:24" x14ac:dyDescent="0.25">
      <c r="A284" s="37">
        <v>1</v>
      </c>
      <c r="B284" s="42" t="s">
        <v>103</v>
      </c>
      <c r="C284" s="42" t="s">
        <v>103</v>
      </c>
      <c r="D284" s="42"/>
      <c r="E284" s="42"/>
      <c r="F284" s="42"/>
      <c r="G284" s="42"/>
      <c r="H284" s="42"/>
      <c r="I284" s="42"/>
      <c r="J284" s="42"/>
      <c r="K284" s="42"/>
      <c r="L284" s="42"/>
      <c r="M284" s="42"/>
      <c r="N284" s="42"/>
      <c r="O284" s="42"/>
      <c r="P284" s="42"/>
      <c r="Q284" s="42"/>
      <c r="R284" s="42"/>
      <c r="S284" s="42"/>
      <c r="T284" s="42"/>
      <c r="U284" s="42"/>
      <c r="V284" s="42"/>
      <c r="W284" s="42"/>
      <c r="X284" s="42"/>
    </row>
    <row r="285" spans="1:24" x14ac:dyDescent="0.25">
      <c r="A285" s="37">
        <v>283</v>
      </c>
      <c r="B285" s="42" t="s">
        <v>73</v>
      </c>
      <c r="C285" s="42">
        <v>2020</v>
      </c>
      <c r="D285" s="42">
        <v>2021</v>
      </c>
      <c r="E285" s="42">
        <v>2022</v>
      </c>
      <c r="F285" s="42">
        <v>2023</v>
      </c>
      <c r="G285" s="42">
        <v>2024</v>
      </c>
      <c r="H285" s="42">
        <v>2025</v>
      </c>
      <c r="I285" s="42">
        <v>2026</v>
      </c>
      <c r="J285" s="42">
        <v>2027</v>
      </c>
      <c r="K285" s="42">
        <v>2028</v>
      </c>
      <c r="L285" s="42">
        <v>2029</v>
      </c>
      <c r="M285" s="42">
        <v>2030</v>
      </c>
      <c r="N285" s="42">
        <v>2031</v>
      </c>
      <c r="O285" s="42">
        <v>2032</v>
      </c>
      <c r="P285" s="42">
        <v>2033</v>
      </c>
      <c r="Q285" s="42">
        <v>2034</v>
      </c>
      <c r="R285" s="42">
        <v>2035</v>
      </c>
      <c r="S285" s="42">
        <v>2036</v>
      </c>
      <c r="T285" s="42">
        <v>2037</v>
      </c>
      <c r="U285" s="42">
        <v>2038</v>
      </c>
      <c r="V285" s="42">
        <v>2039</v>
      </c>
      <c r="W285" s="42">
        <v>2040</v>
      </c>
      <c r="X285" s="42"/>
    </row>
    <row r="286" spans="1:24" x14ac:dyDescent="0.25">
      <c r="A286" s="37">
        <v>285</v>
      </c>
      <c r="B286" s="42" t="s">
        <v>104</v>
      </c>
      <c r="C286" s="24">
        <v>0</v>
      </c>
      <c r="D286" s="24">
        <v>0</v>
      </c>
      <c r="E286" s="24">
        <v>0</v>
      </c>
      <c r="F286" s="24">
        <v>0</v>
      </c>
      <c r="G286" s="24">
        <v>0</v>
      </c>
      <c r="H286" s="24">
        <v>0</v>
      </c>
      <c r="I286" s="24">
        <v>0</v>
      </c>
      <c r="J286" s="24">
        <v>0</v>
      </c>
      <c r="K286" s="24">
        <v>0</v>
      </c>
      <c r="L286" s="24">
        <v>0</v>
      </c>
      <c r="M286" s="24">
        <v>0</v>
      </c>
      <c r="N286" s="24">
        <v>0</v>
      </c>
      <c r="O286" s="24">
        <v>0</v>
      </c>
      <c r="P286" s="24">
        <v>0</v>
      </c>
      <c r="Q286" s="24">
        <v>0</v>
      </c>
      <c r="R286" s="24">
        <v>0</v>
      </c>
      <c r="S286" s="24">
        <v>0</v>
      </c>
      <c r="T286" s="24">
        <v>0</v>
      </c>
      <c r="U286" s="24">
        <v>0</v>
      </c>
      <c r="V286" s="24">
        <v>0</v>
      </c>
      <c r="W286" s="24">
        <v>0</v>
      </c>
      <c r="X286" s="24"/>
    </row>
    <row r="287" spans="1:24" x14ac:dyDescent="0.25">
      <c r="A287" s="37">
        <v>287</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row>
    <row r="288" spans="1:24" x14ac:dyDescent="0.25">
      <c r="A288" s="37">
        <v>289</v>
      </c>
      <c r="B288" s="42" t="s">
        <v>105</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299</v>
      </c>
      <c r="B289" s="42" t="s">
        <v>78</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301</v>
      </c>
      <c r="B290" s="42" t="s">
        <v>106</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303</v>
      </c>
      <c r="B291" s="42" t="s">
        <v>107</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B292" s="42"/>
      <c r="C292" s="26"/>
      <c r="D292" s="26"/>
      <c r="E292" s="26"/>
      <c r="F292" s="26"/>
      <c r="G292" s="26"/>
      <c r="H292" s="26"/>
      <c r="I292" s="26"/>
      <c r="J292" s="26"/>
      <c r="K292" s="26"/>
      <c r="L292" s="26"/>
      <c r="M292" s="26"/>
      <c r="N292" s="26"/>
      <c r="O292" s="26"/>
      <c r="P292" s="26"/>
      <c r="Q292" s="26"/>
      <c r="R292" s="26"/>
      <c r="S292" s="26"/>
      <c r="T292" s="26"/>
      <c r="U292" s="26"/>
      <c r="V292" s="26"/>
      <c r="W292" s="26"/>
      <c r="X292" s="26"/>
    </row>
    <row r="293" spans="1:24" x14ac:dyDescent="0.25">
      <c r="A293" s="37">
        <v>330</v>
      </c>
      <c r="B293" s="42" t="s">
        <v>82</v>
      </c>
      <c r="C293" s="36">
        <v>0</v>
      </c>
      <c r="D293" s="36">
        <v>0</v>
      </c>
      <c r="E293" s="36">
        <v>0</v>
      </c>
      <c r="F293" s="36">
        <v>0</v>
      </c>
      <c r="G293" s="36">
        <v>0</v>
      </c>
      <c r="H293" s="36">
        <v>0</v>
      </c>
      <c r="I293" s="36">
        <v>0</v>
      </c>
      <c r="J293" s="36">
        <v>0</v>
      </c>
      <c r="K293" s="36">
        <v>0</v>
      </c>
      <c r="L293" s="36">
        <v>0</v>
      </c>
      <c r="M293" s="36">
        <v>0</v>
      </c>
      <c r="N293" s="36">
        <v>0</v>
      </c>
      <c r="O293" s="36">
        <v>0</v>
      </c>
      <c r="P293" s="36">
        <v>0</v>
      </c>
      <c r="Q293" s="36">
        <v>0</v>
      </c>
      <c r="R293" s="36">
        <v>0</v>
      </c>
      <c r="S293" s="36">
        <v>0</v>
      </c>
      <c r="T293" s="36">
        <v>0</v>
      </c>
      <c r="U293" s="36">
        <v>0</v>
      </c>
      <c r="V293" s="36">
        <v>0</v>
      </c>
      <c r="W293" s="36">
        <v>0</v>
      </c>
      <c r="X293" s="36"/>
    </row>
    <row r="294" spans="1:24" x14ac:dyDescent="0.25">
      <c r="A294" s="37">
        <v>331</v>
      </c>
      <c r="B294" s="42" t="s">
        <v>83</v>
      </c>
      <c r="C294" s="28">
        <v>0</v>
      </c>
      <c r="D294" s="28">
        <v>0</v>
      </c>
      <c r="E294" s="28">
        <v>0</v>
      </c>
      <c r="F294" s="28">
        <v>0</v>
      </c>
      <c r="G294" s="28">
        <v>0</v>
      </c>
      <c r="H294" s="28">
        <v>0</v>
      </c>
      <c r="I294" s="28">
        <v>0</v>
      </c>
      <c r="J294" s="28">
        <v>0</v>
      </c>
      <c r="K294" s="28">
        <v>0</v>
      </c>
      <c r="L294" s="28">
        <v>0</v>
      </c>
      <c r="M294" s="28">
        <v>0</v>
      </c>
      <c r="N294" s="28">
        <v>0</v>
      </c>
      <c r="O294" s="28">
        <v>0</v>
      </c>
      <c r="P294" s="28">
        <v>0</v>
      </c>
      <c r="Q294" s="28">
        <v>0</v>
      </c>
      <c r="R294" s="28">
        <v>0</v>
      </c>
      <c r="S294" s="28">
        <v>0</v>
      </c>
      <c r="T294" s="28">
        <v>0</v>
      </c>
      <c r="U294" s="28">
        <v>0</v>
      </c>
      <c r="V294" s="28">
        <v>0</v>
      </c>
      <c r="W294" s="28">
        <v>0</v>
      </c>
      <c r="X294" s="28"/>
    </row>
    <row r="295" spans="1:24" x14ac:dyDescent="0.25">
      <c r="A295" s="37">
        <v>332</v>
      </c>
      <c r="B295" s="42" t="s">
        <v>84</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row>
    <row r="296" spans="1:24" x14ac:dyDescent="0.25">
      <c r="A296" s="37">
        <v>336</v>
      </c>
      <c r="B296" s="42" t="s">
        <v>85</v>
      </c>
      <c r="C296" s="28">
        <v>1</v>
      </c>
      <c r="D296" s="28">
        <v>1</v>
      </c>
      <c r="E296" s="28">
        <v>1</v>
      </c>
      <c r="F296" s="28">
        <v>1</v>
      </c>
      <c r="G296" s="28">
        <v>1</v>
      </c>
      <c r="H296" s="28">
        <v>1</v>
      </c>
      <c r="I296" s="28">
        <v>1</v>
      </c>
      <c r="J296" s="28">
        <v>1</v>
      </c>
      <c r="K296" s="28">
        <v>1</v>
      </c>
      <c r="L296" s="28">
        <v>1</v>
      </c>
      <c r="M296" s="28">
        <v>1</v>
      </c>
      <c r="N296" s="28">
        <v>1</v>
      </c>
      <c r="O296" s="28">
        <v>1</v>
      </c>
      <c r="P296" s="28">
        <v>1</v>
      </c>
      <c r="Q296" s="28">
        <v>1</v>
      </c>
      <c r="R296" s="28">
        <v>1</v>
      </c>
      <c r="S296" s="28">
        <v>1</v>
      </c>
      <c r="T296" s="28">
        <v>1</v>
      </c>
      <c r="U296" s="28">
        <v>1</v>
      </c>
      <c r="V296" s="28">
        <v>1</v>
      </c>
      <c r="W296" s="28">
        <v>1</v>
      </c>
      <c r="X296" s="28"/>
    </row>
    <row r="297" spans="1:24" x14ac:dyDescent="0.25">
      <c r="B297" s="42"/>
      <c r="C297" s="26"/>
      <c r="D297" s="26"/>
      <c r="E297" s="26"/>
      <c r="F297" s="26"/>
      <c r="G297" s="26"/>
      <c r="H297" s="26"/>
      <c r="I297" s="26"/>
      <c r="J297" s="26"/>
      <c r="K297" s="26"/>
      <c r="L297" s="26"/>
      <c r="M297" s="26"/>
      <c r="N297" s="26"/>
      <c r="O297" s="26"/>
      <c r="P297" s="26"/>
      <c r="Q297" s="26"/>
      <c r="R297" s="26"/>
      <c r="S297" s="26"/>
      <c r="T297" s="26"/>
      <c r="U297" s="26"/>
      <c r="V297" s="26"/>
      <c r="W297" s="26"/>
      <c r="X297" s="26"/>
    </row>
    <row r="298" spans="1:24" x14ac:dyDescent="0.25">
      <c r="A298" s="37">
        <v>339</v>
      </c>
      <c r="B298" s="42" t="s">
        <v>86</v>
      </c>
      <c r="C298" s="24">
        <v>0</v>
      </c>
      <c r="D298" s="24">
        <v>0</v>
      </c>
      <c r="E298" s="24">
        <v>0</v>
      </c>
      <c r="F298" s="24">
        <v>0</v>
      </c>
      <c r="G298" s="24">
        <v>0</v>
      </c>
      <c r="H298" s="24">
        <v>0</v>
      </c>
      <c r="I298" s="24">
        <v>0</v>
      </c>
      <c r="J298" s="24">
        <v>0</v>
      </c>
      <c r="K298" s="24">
        <v>0</v>
      </c>
      <c r="L298" s="24">
        <v>0</v>
      </c>
      <c r="M298" s="24">
        <v>0</v>
      </c>
      <c r="N298" s="24">
        <v>0</v>
      </c>
      <c r="O298" s="24">
        <v>0</v>
      </c>
      <c r="P298" s="24">
        <v>0</v>
      </c>
      <c r="Q298" s="24">
        <v>0</v>
      </c>
      <c r="R298" s="24">
        <v>0</v>
      </c>
      <c r="S298" s="24">
        <v>0</v>
      </c>
      <c r="T298" s="24">
        <v>0</v>
      </c>
      <c r="U298" s="24">
        <v>0</v>
      </c>
      <c r="V298" s="24">
        <v>0</v>
      </c>
      <c r="W298" s="24">
        <v>0</v>
      </c>
      <c r="X298" s="24"/>
    </row>
    <row r="299" spans="1:24" x14ac:dyDescent="0.25">
      <c r="A299" s="37">
        <v>340</v>
      </c>
      <c r="B299" s="42" t="s">
        <v>87</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B300" s="42"/>
      <c r="C300" s="26"/>
      <c r="D300" s="26"/>
      <c r="E300" s="26"/>
      <c r="F300" s="26"/>
      <c r="G300" s="26"/>
      <c r="H300" s="26"/>
      <c r="I300" s="26"/>
      <c r="J300" s="26"/>
      <c r="K300" s="26"/>
      <c r="L300" s="26"/>
      <c r="M300" s="26"/>
      <c r="N300" s="26"/>
      <c r="O300" s="26"/>
      <c r="P300" s="26"/>
      <c r="Q300" s="26"/>
      <c r="R300" s="26"/>
      <c r="S300" s="26"/>
      <c r="T300" s="26"/>
      <c r="U300" s="26"/>
      <c r="V300" s="26"/>
      <c r="W300" s="26"/>
      <c r="X300" s="26"/>
    </row>
    <row r="301" spans="1:24" x14ac:dyDescent="0.25">
      <c r="A301" s="37">
        <v>366</v>
      </c>
      <c r="B301" s="42" t="s">
        <v>88</v>
      </c>
      <c r="C301" s="36">
        <v>0</v>
      </c>
      <c r="D301" s="36">
        <v>0</v>
      </c>
      <c r="E301" s="36">
        <v>0</v>
      </c>
      <c r="F301" s="36">
        <v>0</v>
      </c>
      <c r="G301" s="36">
        <v>0</v>
      </c>
      <c r="H301" s="36">
        <v>0</v>
      </c>
      <c r="I301" s="36">
        <v>0</v>
      </c>
      <c r="J301" s="36">
        <v>0</v>
      </c>
      <c r="K301" s="36">
        <v>0</v>
      </c>
      <c r="L301" s="36">
        <v>0</v>
      </c>
      <c r="M301" s="36">
        <v>0</v>
      </c>
      <c r="N301" s="36">
        <v>0</v>
      </c>
      <c r="O301" s="36">
        <v>0</v>
      </c>
      <c r="P301" s="36">
        <v>0</v>
      </c>
      <c r="Q301" s="36">
        <v>0</v>
      </c>
      <c r="R301" s="36">
        <v>0</v>
      </c>
      <c r="S301" s="36">
        <v>0</v>
      </c>
      <c r="T301" s="36">
        <v>0</v>
      </c>
      <c r="U301" s="36">
        <v>0</v>
      </c>
      <c r="V301" s="36">
        <v>0</v>
      </c>
      <c r="W301" s="36">
        <v>0</v>
      </c>
      <c r="X301" s="36"/>
    </row>
    <row r="302" spans="1:24" x14ac:dyDescent="0.25">
      <c r="A302" s="37">
        <v>368</v>
      </c>
      <c r="B302" s="42" t="s">
        <v>89</v>
      </c>
      <c r="C302" s="28">
        <v>0</v>
      </c>
      <c r="D302" s="28">
        <v>0</v>
      </c>
      <c r="E302" s="28">
        <v>0</v>
      </c>
      <c r="F302" s="28">
        <v>0</v>
      </c>
      <c r="G302" s="28">
        <v>0</v>
      </c>
      <c r="H302" s="28">
        <v>0</v>
      </c>
      <c r="I302" s="28">
        <v>0</v>
      </c>
      <c r="J302" s="28">
        <v>0</v>
      </c>
      <c r="K302" s="28">
        <v>0</v>
      </c>
      <c r="L302" s="28">
        <v>0</v>
      </c>
      <c r="M302" s="28">
        <v>0</v>
      </c>
      <c r="N302" s="28">
        <v>0</v>
      </c>
      <c r="O302" s="28">
        <v>0</v>
      </c>
      <c r="P302" s="28">
        <v>0</v>
      </c>
      <c r="Q302" s="28">
        <v>0</v>
      </c>
      <c r="R302" s="28">
        <v>0</v>
      </c>
      <c r="S302" s="28">
        <v>0</v>
      </c>
      <c r="T302" s="28">
        <v>0</v>
      </c>
      <c r="U302" s="28">
        <v>0</v>
      </c>
      <c r="V302" s="28">
        <v>0</v>
      </c>
      <c r="W302" s="28">
        <v>0</v>
      </c>
      <c r="X302" s="28"/>
    </row>
    <row r="303" spans="1:24" x14ac:dyDescent="0.25">
      <c r="A303" s="37">
        <v>369</v>
      </c>
      <c r="B303" s="42" t="s">
        <v>90</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row>
    <row r="304" spans="1:24" x14ac:dyDescent="0.25">
      <c r="A304" s="37">
        <v>370</v>
      </c>
      <c r="B304" s="42" t="s">
        <v>91</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B305" s="42"/>
      <c r="C305" s="26"/>
      <c r="D305" s="26"/>
      <c r="E305" s="26"/>
      <c r="F305" s="26"/>
      <c r="G305" s="26"/>
      <c r="H305" s="26"/>
      <c r="I305" s="26"/>
      <c r="J305" s="26"/>
      <c r="K305" s="26"/>
      <c r="L305" s="26"/>
      <c r="M305" s="26"/>
      <c r="N305" s="26"/>
      <c r="O305" s="26"/>
      <c r="P305" s="26"/>
      <c r="Q305" s="26"/>
      <c r="R305" s="26"/>
      <c r="S305" s="26"/>
      <c r="T305" s="26"/>
      <c r="U305" s="26"/>
      <c r="V305" s="26"/>
      <c r="W305" s="26"/>
      <c r="X305" s="26"/>
    </row>
    <row r="306" spans="1:24" x14ac:dyDescent="0.25">
      <c r="A306" s="37">
        <v>380</v>
      </c>
      <c r="B306" s="42" t="s">
        <v>37</v>
      </c>
      <c r="C306" s="24">
        <v>0</v>
      </c>
      <c r="D306" s="24">
        <v>0</v>
      </c>
      <c r="E306" s="24">
        <v>0</v>
      </c>
      <c r="F306" s="24">
        <v>0</v>
      </c>
      <c r="G306" s="24">
        <v>0</v>
      </c>
      <c r="H306" s="24">
        <v>0</v>
      </c>
      <c r="I306" s="24">
        <v>0</v>
      </c>
      <c r="J306" s="24">
        <v>0</v>
      </c>
      <c r="K306" s="24">
        <v>0</v>
      </c>
      <c r="L306" s="24">
        <v>0</v>
      </c>
      <c r="M306" s="24">
        <v>0</v>
      </c>
      <c r="N306" s="24">
        <v>0</v>
      </c>
      <c r="O306" s="24">
        <v>0</v>
      </c>
      <c r="P306" s="24">
        <v>0</v>
      </c>
      <c r="Q306" s="24">
        <v>0</v>
      </c>
      <c r="R306" s="24">
        <v>0</v>
      </c>
      <c r="S306" s="24">
        <v>0</v>
      </c>
      <c r="T306" s="24">
        <v>0</v>
      </c>
      <c r="U306" s="24">
        <v>0</v>
      </c>
      <c r="V306" s="24">
        <v>0</v>
      </c>
      <c r="W306" s="24">
        <v>0</v>
      </c>
      <c r="X306" s="24"/>
    </row>
    <row r="307" spans="1:24" x14ac:dyDescent="0.25">
      <c r="A307" s="37">
        <v>381</v>
      </c>
      <c r="B307" s="42" t="s">
        <v>75</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row>
    <row r="308" spans="1:24" x14ac:dyDescent="0.25">
      <c r="A308" s="37">
        <v>382</v>
      </c>
      <c r="B308" s="42" t="s">
        <v>76</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383</v>
      </c>
      <c r="B309" s="42" t="s">
        <v>40</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1" spans="1:24" x14ac:dyDescent="0.25">
      <c r="A311" s="37">
        <v>1</v>
      </c>
      <c r="B311" s="42" t="s">
        <v>103</v>
      </c>
      <c r="C311" s="42" t="s">
        <v>103</v>
      </c>
      <c r="D311" s="42"/>
      <c r="E311" s="42"/>
      <c r="F311" s="42"/>
      <c r="G311" s="42"/>
      <c r="H311" s="42"/>
      <c r="I311" s="42"/>
      <c r="J311" s="42"/>
      <c r="K311" s="42"/>
      <c r="L311" s="42"/>
      <c r="M311" s="42"/>
      <c r="N311" s="42"/>
      <c r="O311" s="42"/>
      <c r="P311" s="42"/>
      <c r="Q311" s="42"/>
      <c r="R311" s="42"/>
      <c r="S311" s="42"/>
      <c r="T311" s="42"/>
      <c r="U311" s="42"/>
      <c r="V311" s="42"/>
      <c r="W311" s="42"/>
      <c r="X311" s="42"/>
    </row>
    <row r="312" spans="1:24" x14ac:dyDescent="0.25">
      <c r="A312" s="37">
        <v>283</v>
      </c>
      <c r="B312" s="42" t="s">
        <v>73</v>
      </c>
      <c r="C312" s="42">
        <v>2020</v>
      </c>
      <c r="D312" s="42">
        <v>2021</v>
      </c>
      <c r="E312" s="42">
        <v>2022</v>
      </c>
      <c r="F312" s="42">
        <v>2023</v>
      </c>
      <c r="G312" s="42">
        <v>2024</v>
      </c>
      <c r="H312" s="42">
        <v>2025</v>
      </c>
      <c r="I312" s="42">
        <v>2026</v>
      </c>
      <c r="J312" s="42">
        <v>2027</v>
      </c>
      <c r="K312" s="42">
        <v>2028</v>
      </c>
      <c r="L312" s="42">
        <v>2029</v>
      </c>
      <c r="M312" s="42">
        <v>2030</v>
      </c>
      <c r="N312" s="42">
        <v>2031</v>
      </c>
      <c r="O312" s="42">
        <v>2032</v>
      </c>
      <c r="P312" s="42">
        <v>2033</v>
      </c>
      <c r="Q312" s="42">
        <v>2034</v>
      </c>
      <c r="R312" s="42">
        <v>2035</v>
      </c>
      <c r="S312" s="42">
        <v>2036</v>
      </c>
      <c r="T312" s="42">
        <v>2037</v>
      </c>
      <c r="U312" s="42">
        <v>2038</v>
      </c>
      <c r="V312" s="42">
        <v>2039</v>
      </c>
      <c r="W312" s="42">
        <v>2040</v>
      </c>
      <c r="X312" s="42"/>
    </row>
    <row r="313" spans="1:24" x14ac:dyDescent="0.25">
      <c r="A313" s="37">
        <v>285</v>
      </c>
      <c r="B313" s="42" t="s">
        <v>104</v>
      </c>
      <c r="C313" s="24">
        <v>0</v>
      </c>
      <c r="D313" s="24">
        <v>0</v>
      </c>
      <c r="E313" s="24">
        <v>0</v>
      </c>
      <c r="F313" s="24">
        <v>0</v>
      </c>
      <c r="G313" s="24">
        <v>0</v>
      </c>
      <c r="H313" s="24">
        <v>0</v>
      </c>
      <c r="I313" s="24">
        <v>0</v>
      </c>
      <c r="J313" s="24">
        <v>0</v>
      </c>
      <c r="K313" s="24">
        <v>0</v>
      </c>
      <c r="L313" s="24">
        <v>0</v>
      </c>
      <c r="M313" s="24">
        <v>0</v>
      </c>
      <c r="N313" s="24">
        <v>0</v>
      </c>
      <c r="O313" s="24">
        <v>0</v>
      </c>
      <c r="P313" s="24">
        <v>0</v>
      </c>
      <c r="Q313" s="24">
        <v>0</v>
      </c>
      <c r="R313" s="24">
        <v>0</v>
      </c>
      <c r="S313" s="24">
        <v>0</v>
      </c>
      <c r="T313" s="24">
        <v>0</v>
      </c>
      <c r="U313" s="24">
        <v>0</v>
      </c>
      <c r="V313" s="24">
        <v>0</v>
      </c>
      <c r="W313" s="24">
        <v>0</v>
      </c>
      <c r="X313" s="24"/>
    </row>
    <row r="314" spans="1:24" x14ac:dyDescent="0.25">
      <c r="A314" s="37">
        <v>287</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row>
    <row r="315" spans="1:24" x14ac:dyDescent="0.25">
      <c r="A315" s="37">
        <v>289</v>
      </c>
      <c r="B315" s="42" t="s">
        <v>105</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299</v>
      </c>
      <c r="B316" s="42" t="s">
        <v>78</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301</v>
      </c>
      <c r="B317" s="42" t="s">
        <v>106</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303</v>
      </c>
      <c r="B318" s="42" t="s">
        <v>107</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B319" s="42"/>
      <c r="C319" s="26"/>
      <c r="D319" s="26"/>
      <c r="E319" s="26"/>
      <c r="F319" s="26"/>
      <c r="G319" s="26"/>
      <c r="H319" s="26"/>
      <c r="I319" s="26"/>
      <c r="J319" s="26"/>
      <c r="K319" s="26"/>
      <c r="L319" s="26"/>
      <c r="M319" s="26"/>
      <c r="N319" s="26"/>
      <c r="O319" s="26"/>
      <c r="P319" s="26"/>
      <c r="Q319" s="26"/>
      <c r="R319" s="26"/>
      <c r="S319" s="26"/>
      <c r="T319" s="26"/>
      <c r="U319" s="26"/>
      <c r="V319" s="26"/>
      <c r="W319" s="26"/>
      <c r="X319" s="26"/>
    </row>
    <row r="320" spans="1:24" x14ac:dyDescent="0.25">
      <c r="A320" s="37">
        <v>330</v>
      </c>
      <c r="B320" s="42" t="s">
        <v>82</v>
      </c>
      <c r="C320" s="36">
        <v>0</v>
      </c>
      <c r="D320" s="36">
        <v>0</v>
      </c>
      <c r="E320" s="36">
        <v>0</v>
      </c>
      <c r="F320" s="36">
        <v>0</v>
      </c>
      <c r="G320" s="36">
        <v>0</v>
      </c>
      <c r="H320" s="36">
        <v>0</v>
      </c>
      <c r="I320" s="36">
        <v>0</v>
      </c>
      <c r="J320" s="36">
        <v>0</v>
      </c>
      <c r="K320" s="36">
        <v>0</v>
      </c>
      <c r="L320" s="36">
        <v>0</v>
      </c>
      <c r="M320" s="36">
        <v>0</v>
      </c>
      <c r="N320" s="36">
        <v>0</v>
      </c>
      <c r="O320" s="36">
        <v>0</v>
      </c>
      <c r="P320" s="36">
        <v>0</v>
      </c>
      <c r="Q320" s="36">
        <v>0</v>
      </c>
      <c r="R320" s="36">
        <v>0</v>
      </c>
      <c r="S320" s="36">
        <v>0</v>
      </c>
      <c r="T320" s="36">
        <v>0</v>
      </c>
      <c r="U320" s="36">
        <v>0</v>
      </c>
      <c r="V320" s="36">
        <v>0</v>
      </c>
      <c r="W320" s="36">
        <v>0</v>
      </c>
      <c r="X320" s="36"/>
    </row>
    <row r="321" spans="1:24" x14ac:dyDescent="0.25">
      <c r="A321" s="37">
        <v>331</v>
      </c>
      <c r="B321" s="42" t="s">
        <v>83</v>
      </c>
      <c r="C321" s="28">
        <v>0</v>
      </c>
      <c r="D321" s="28">
        <v>0</v>
      </c>
      <c r="E321" s="28">
        <v>0</v>
      </c>
      <c r="F321" s="28">
        <v>0</v>
      </c>
      <c r="G321" s="28">
        <v>0</v>
      </c>
      <c r="H321" s="28">
        <v>0</v>
      </c>
      <c r="I321" s="28">
        <v>0</v>
      </c>
      <c r="J321" s="28">
        <v>0</v>
      </c>
      <c r="K321" s="28">
        <v>0</v>
      </c>
      <c r="L321" s="28">
        <v>0</v>
      </c>
      <c r="M321" s="28">
        <v>0</v>
      </c>
      <c r="N321" s="28">
        <v>0</v>
      </c>
      <c r="O321" s="28">
        <v>0</v>
      </c>
      <c r="P321" s="28">
        <v>0</v>
      </c>
      <c r="Q321" s="28">
        <v>0</v>
      </c>
      <c r="R321" s="28">
        <v>0</v>
      </c>
      <c r="S321" s="28">
        <v>0</v>
      </c>
      <c r="T321" s="28">
        <v>0</v>
      </c>
      <c r="U321" s="28">
        <v>0</v>
      </c>
      <c r="V321" s="28">
        <v>0</v>
      </c>
      <c r="W321" s="28">
        <v>0</v>
      </c>
      <c r="X321" s="28"/>
    </row>
    <row r="322" spans="1:24" x14ac:dyDescent="0.25">
      <c r="A322" s="37">
        <v>332</v>
      </c>
      <c r="B322" s="42" t="s">
        <v>84</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row>
    <row r="323" spans="1:24" x14ac:dyDescent="0.25">
      <c r="A323" s="37">
        <v>336</v>
      </c>
      <c r="B323" s="42" t="s">
        <v>85</v>
      </c>
      <c r="C323" s="28">
        <v>1</v>
      </c>
      <c r="D323" s="28">
        <v>1</v>
      </c>
      <c r="E323" s="28">
        <v>1</v>
      </c>
      <c r="F323" s="28">
        <v>1</v>
      </c>
      <c r="G323" s="28">
        <v>1</v>
      </c>
      <c r="H323" s="28">
        <v>1</v>
      </c>
      <c r="I323" s="28">
        <v>1</v>
      </c>
      <c r="J323" s="28">
        <v>1</v>
      </c>
      <c r="K323" s="28">
        <v>1</v>
      </c>
      <c r="L323" s="28">
        <v>1</v>
      </c>
      <c r="M323" s="28">
        <v>1</v>
      </c>
      <c r="N323" s="28">
        <v>1</v>
      </c>
      <c r="O323" s="28">
        <v>1</v>
      </c>
      <c r="P323" s="28">
        <v>1</v>
      </c>
      <c r="Q323" s="28">
        <v>1</v>
      </c>
      <c r="R323" s="28">
        <v>1</v>
      </c>
      <c r="S323" s="28">
        <v>1</v>
      </c>
      <c r="T323" s="28">
        <v>1</v>
      </c>
      <c r="U323" s="28">
        <v>1</v>
      </c>
      <c r="V323" s="28">
        <v>1</v>
      </c>
      <c r="W323" s="28">
        <v>1</v>
      </c>
      <c r="X323" s="28"/>
    </row>
    <row r="324" spans="1:24" x14ac:dyDescent="0.25">
      <c r="B324" s="42"/>
      <c r="C324" s="26"/>
      <c r="D324" s="26"/>
      <c r="E324" s="26"/>
      <c r="F324" s="26"/>
      <c r="G324" s="26"/>
      <c r="H324" s="26"/>
      <c r="I324" s="26"/>
      <c r="J324" s="26"/>
      <c r="K324" s="26"/>
      <c r="L324" s="26"/>
      <c r="M324" s="26"/>
      <c r="N324" s="26"/>
      <c r="O324" s="26"/>
      <c r="P324" s="26"/>
      <c r="Q324" s="26"/>
      <c r="R324" s="26"/>
      <c r="S324" s="26"/>
      <c r="T324" s="26"/>
      <c r="U324" s="26"/>
      <c r="V324" s="26"/>
      <c r="W324" s="26"/>
      <c r="X324" s="26"/>
    </row>
    <row r="325" spans="1:24" x14ac:dyDescent="0.25">
      <c r="A325" s="37">
        <v>339</v>
      </c>
      <c r="B325" s="42" t="s">
        <v>86</v>
      </c>
      <c r="C325" s="24">
        <v>0</v>
      </c>
      <c r="D325" s="24">
        <v>0</v>
      </c>
      <c r="E325" s="24">
        <v>0</v>
      </c>
      <c r="F325" s="24">
        <v>0</v>
      </c>
      <c r="G325" s="24">
        <v>0</v>
      </c>
      <c r="H325" s="24">
        <v>0</v>
      </c>
      <c r="I325" s="24">
        <v>0</v>
      </c>
      <c r="J325" s="24">
        <v>0</v>
      </c>
      <c r="K325" s="24">
        <v>0</v>
      </c>
      <c r="L325" s="24">
        <v>0</v>
      </c>
      <c r="M325" s="24">
        <v>0</v>
      </c>
      <c r="N325" s="24">
        <v>0</v>
      </c>
      <c r="O325" s="24">
        <v>0</v>
      </c>
      <c r="P325" s="24">
        <v>0</v>
      </c>
      <c r="Q325" s="24">
        <v>0</v>
      </c>
      <c r="R325" s="24">
        <v>0</v>
      </c>
      <c r="S325" s="24">
        <v>0</v>
      </c>
      <c r="T325" s="24">
        <v>0</v>
      </c>
      <c r="U325" s="24">
        <v>0</v>
      </c>
      <c r="V325" s="24">
        <v>0</v>
      </c>
      <c r="W325" s="24">
        <v>0</v>
      </c>
      <c r="X325" s="24"/>
    </row>
    <row r="326" spans="1:24" x14ac:dyDescent="0.25">
      <c r="A326" s="37">
        <v>340</v>
      </c>
      <c r="B326" s="42" t="s">
        <v>87</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B327" s="42"/>
      <c r="C327" s="26"/>
      <c r="D327" s="26"/>
      <c r="E327" s="26"/>
      <c r="F327" s="26"/>
      <c r="G327" s="26"/>
      <c r="H327" s="26"/>
      <c r="I327" s="26"/>
      <c r="J327" s="26"/>
      <c r="K327" s="26"/>
      <c r="L327" s="26"/>
      <c r="M327" s="26"/>
      <c r="N327" s="26"/>
      <c r="O327" s="26"/>
      <c r="P327" s="26"/>
      <c r="Q327" s="26"/>
      <c r="R327" s="26"/>
      <c r="S327" s="26"/>
      <c r="T327" s="26"/>
      <c r="U327" s="26"/>
      <c r="V327" s="26"/>
      <c r="W327" s="26"/>
      <c r="X327" s="26"/>
    </row>
    <row r="328" spans="1:24" x14ac:dyDescent="0.25">
      <c r="A328" s="37">
        <v>366</v>
      </c>
      <c r="B328" s="42" t="s">
        <v>88</v>
      </c>
      <c r="C328" s="36">
        <v>0</v>
      </c>
      <c r="D328" s="36">
        <v>0</v>
      </c>
      <c r="E328" s="36">
        <v>0</v>
      </c>
      <c r="F328" s="36">
        <v>0</v>
      </c>
      <c r="G328" s="36">
        <v>0</v>
      </c>
      <c r="H328" s="36">
        <v>0</v>
      </c>
      <c r="I328" s="36">
        <v>0</v>
      </c>
      <c r="J328" s="36">
        <v>0</v>
      </c>
      <c r="K328" s="36">
        <v>0</v>
      </c>
      <c r="L328" s="36">
        <v>0</v>
      </c>
      <c r="M328" s="36">
        <v>0</v>
      </c>
      <c r="N328" s="36">
        <v>0</v>
      </c>
      <c r="O328" s="36">
        <v>0</v>
      </c>
      <c r="P328" s="36">
        <v>0</v>
      </c>
      <c r="Q328" s="36">
        <v>0</v>
      </c>
      <c r="R328" s="36">
        <v>0</v>
      </c>
      <c r="S328" s="36">
        <v>0</v>
      </c>
      <c r="T328" s="36">
        <v>0</v>
      </c>
      <c r="U328" s="36">
        <v>0</v>
      </c>
      <c r="V328" s="36">
        <v>0</v>
      </c>
      <c r="W328" s="36">
        <v>0</v>
      </c>
      <c r="X328" s="36"/>
    </row>
    <row r="329" spans="1:24" x14ac:dyDescent="0.25">
      <c r="A329" s="37">
        <v>368</v>
      </c>
      <c r="B329" s="42" t="s">
        <v>89</v>
      </c>
      <c r="C329" s="28">
        <v>0</v>
      </c>
      <c r="D329" s="28">
        <v>0</v>
      </c>
      <c r="E329" s="28">
        <v>0</v>
      </c>
      <c r="F329" s="28">
        <v>0</v>
      </c>
      <c r="G329" s="28">
        <v>0</v>
      </c>
      <c r="H329" s="28">
        <v>0</v>
      </c>
      <c r="I329" s="28">
        <v>0</v>
      </c>
      <c r="J329" s="28">
        <v>0</v>
      </c>
      <c r="K329" s="28">
        <v>0</v>
      </c>
      <c r="L329" s="28">
        <v>0</v>
      </c>
      <c r="M329" s="28">
        <v>0</v>
      </c>
      <c r="N329" s="28">
        <v>0</v>
      </c>
      <c r="O329" s="28">
        <v>0</v>
      </c>
      <c r="P329" s="28">
        <v>0</v>
      </c>
      <c r="Q329" s="28">
        <v>0</v>
      </c>
      <c r="R329" s="28">
        <v>0</v>
      </c>
      <c r="S329" s="28">
        <v>0</v>
      </c>
      <c r="T329" s="28">
        <v>0</v>
      </c>
      <c r="U329" s="28">
        <v>0</v>
      </c>
      <c r="V329" s="28">
        <v>0</v>
      </c>
      <c r="W329" s="28">
        <v>0</v>
      </c>
      <c r="X329" s="28"/>
    </row>
    <row r="330" spans="1:24" x14ac:dyDescent="0.25">
      <c r="A330" s="37">
        <v>369</v>
      </c>
      <c r="B330" s="42" t="s">
        <v>90</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row>
    <row r="331" spans="1:24" x14ac:dyDescent="0.25">
      <c r="A331" s="37">
        <v>370</v>
      </c>
      <c r="B331" s="42" t="s">
        <v>91</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B332" s="42"/>
      <c r="C332" s="26"/>
      <c r="D332" s="26"/>
      <c r="E332" s="26"/>
      <c r="F332" s="26"/>
      <c r="G332" s="26"/>
      <c r="H332" s="26"/>
      <c r="I332" s="26"/>
      <c r="J332" s="26"/>
      <c r="K332" s="26"/>
      <c r="L332" s="26"/>
      <c r="M332" s="26"/>
      <c r="N332" s="26"/>
      <c r="O332" s="26"/>
      <c r="P332" s="26"/>
      <c r="Q332" s="26"/>
      <c r="R332" s="26"/>
      <c r="S332" s="26"/>
      <c r="T332" s="26"/>
      <c r="U332" s="26"/>
      <c r="V332" s="26"/>
      <c r="W332" s="26"/>
      <c r="X332" s="26"/>
    </row>
    <row r="333" spans="1:24" x14ac:dyDescent="0.25">
      <c r="A333" s="37">
        <v>380</v>
      </c>
      <c r="B333" s="42" t="s">
        <v>37</v>
      </c>
      <c r="C333" s="24">
        <v>0</v>
      </c>
      <c r="D333" s="24">
        <v>0</v>
      </c>
      <c r="E333" s="24">
        <v>0</v>
      </c>
      <c r="F333" s="24">
        <v>0</v>
      </c>
      <c r="G333" s="24">
        <v>0</v>
      </c>
      <c r="H333" s="24">
        <v>0</v>
      </c>
      <c r="I333" s="24">
        <v>0</v>
      </c>
      <c r="J333" s="24">
        <v>0</v>
      </c>
      <c r="K333" s="24">
        <v>0</v>
      </c>
      <c r="L333" s="24">
        <v>0</v>
      </c>
      <c r="M333" s="24">
        <v>0</v>
      </c>
      <c r="N333" s="24">
        <v>0</v>
      </c>
      <c r="O333" s="24">
        <v>0</v>
      </c>
      <c r="P333" s="24">
        <v>0</v>
      </c>
      <c r="Q333" s="24">
        <v>0</v>
      </c>
      <c r="R333" s="24">
        <v>0</v>
      </c>
      <c r="S333" s="24">
        <v>0</v>
      </c>
      <c r="T333" s="24">
        <v>0</v>
      </c>
      <c r="U333" s="24">
        <v>0</v>
      </c>
      <c r="V333" s="24">
        <v>0</v>
      </c>
      <c r="W333" s="24">
        <v>0</v>
      </c>
      <c r="X333" s="24"/>
    </row>
    <row r="334" spans="1:24" x14ac:dyDescent="0.25">
      <c r="A334" s="37">
        <v>381</v>
      </c>
      <c r="B334" s="42" t="s">
        <v>75</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row>
    <row r="335" spans="1:24" x14ac:dyDescent="0.25">
      <c r="A335" s="37">
        <v>382</v>
      </c>
      <c r="B335" s="42" t="s">
        <v>76</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383</v>
      </c>
      <c r="B336" s="42" t="s">
        <v>40</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8" spans="1:24" x14ac:dyDescent="0.25">
      <c r="A338" s="37">
        <v>1</v>
      </c>
      <c r="B338" s="42" t="s">
        <v>103</v>
      </c>
      <c r="C338" s="42" t="s">
        <v>103</v>
      </c>
      <c r="D338" s="42"/>
      <c r="E338" s="42"/>
      <c r="F338" s="42"/>
      <c r="G338" s="42"/>
      <c r="H338" s="42"/>
      <c r="I338" s="42"/>
      <c r="J338" s="42"/>
      <c r="K338" s="42"/>
      <c r="L338" s="42"/>
      <c r="M338" s="42"/>
      <c r="N338" s="42"/>
      <c r="O338" s="42"/>
      <c r="P338" s="42"/>
      <c r="Q338" s="42"/>
      <c r="R338" s="42"/>
      <c r="S338" s="42"/>
      <c r="T338" s="42"/>
      <c r="U338" s="42"/>
      <c r="V338" s="42"/>
      <c r="W338" s="42"/>
      <c r="X338" s="42"/>
    </row>
    <row r="339" spans="1:24" x14ac:dyDescent="0.25">
      <c r="A339" s="37">
        <v>283</v>
      </c>
      <c r="B339" s="42" t="s">
        <v>73</v>
      </c>
      <c r="C339" s="42">
        <v>2020</v>
      </c>
      <c r="D339" s="42">
        <v>2021</v>
      </c>
      <c r="E339" s="42">
        <v>2022</v>
      </c>
      <c r="F339" s="42">
        <v>2023</v>
      </c>
      <c r="G339" s="42">
        <v>2024</v>
      </c>
      <c r="H339" s="42">
        <v>2025</v>
      </c>
      <c r="I339" s="42">
        <v>2026</v>
      </c>
      <c r="J339" s="42">
        <v>2027</v>
      </c>
      <c r="K339" s="42">
        <v>2028</v>
      </c>
      <c r="L339" s="42">
        <v>2029</v>
      </c>
      <c r="M339" s="42">
        <v>2030</v>
      </c>
      <c r="N339" s="42">
        <v>2031</v>
      </c>
      <c r="O339" s="42">
        <v>2032</v>
      </c>
      <c r="P339" s="42">
        <v>2033</v>
      </c>
      <c r="Q339" s="42">
        <v>2034</v>
      </c>
      <c r="R339" s="42">
        <v>2035</v>
      </c>
      <c r="S339" s="42">
        <v>2036</v>
      </c>
      <c r="T339" s="42">
        <v>2037</v>
      </c>
      <c r="U339" s="42">
        <v>2038</v>
      </c>
      <c r="V339" s="42">
        <v>2039</v>
      </c>
      <c r="W339" s="42">
        <v>2040</v>
      </c>
      <c r="X339" s="42"/>
    </row>
    <row r="340" spans="1:24" x14ac:dyDescent="0.25">
      <c r="A340" s="37">
        <v>285</v>
      </c>
      <c r="B340" s="42" t="s">
        <v>104</v>
      </c>
      <c r="C340" s="24">
        <v>0</v>
      </c>
      <c r="D340" s="24">
        <v>0</v>
      </c>
      <c r="E340" s="24">
        <v>0</v>
      </c>
      <c r="F340" s="24">
        <v>0</v>
      </c>
      <c r="G340" s="24">
        <v>0</v>
      </c>
      <c r="H340" s="24">
        <v>0</v>
      </c>
      <c r="I340" s="24">
        <v>0</v>
      </c>
      <c r="J340" s="24">
        <v>0</v>
      </c>
      <c r="K340" s="24">
        <v>0</v>
      </c>
      <c r="L340" s="24">
        <v>0</v>
      </c>
      <c r="M340" s="24">
        <v>0</v>
      </c>
      <c r="N340" s="24">
        <v>0</v>
      </c>
      <c r="O340" s="24">
        <v>0</v>
      </c>
      <c r="P340" s="24">
        <v>0</v>
      </c>
      <c r="Q340" s="24">
        <v>0</v>
      </c>
      <c r="R340" s="24">
        <v>0</v>
      </c>
      <c r="S340" s="24">
        <v>0</v>
      </c>
      <c r="T340" s="24">
        <v>0</v>
      </c>
      <c r="U340" s="24">
        <v>0</v>
      </c>
      <c r="V340" s="24">
        <v>0</v>
      </c>
      <c r="W340" s="24">
        <v>0</v>
      </c>
      <c r="X340" s="24"/>
    </row>
    <row r="341" spans="1:24" x14ac:dyDescent="0.25">
      <c r="A341" s="37">
        <v>287</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row>
    <row r="342" spans="1:24" x14ac:dyDescent="0.25">
      <c r="A342" s="37">
        <v>289</v>
      </c>
      <c r="B342" s="42" t="s">
        <v>105</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299</v>
      </c>
      <c r="B343" s="42" t="s">
        <v>78</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301</v>
      </c>
      <c r="B344" s="42" t="s">
        <v>106</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303</v>
      </c>
      <c r="B345" s="42" t="s">
        <v>107</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B346" s="42"/>
      <c r="C346" s="26"/>
      <c r="D346" s="26"/>
      <c r="E346" s="26"/>
      <c r="F346" s="26"/>
      <c r="G346" s="26"/>
      <c r="H346" s="26"/>
      <c r="I346" s="26"/>
      <c r="J346" s="26"/>
      <c r="K346" s="26"/>
      <c r="L346" s="26"/>
      <c r="M346" s="26"/>
      <c r="N346" s="26"/>
      <c r="O346" s="26"/>
      <c r="P346" s="26"/>
      <c r="Q346" s="26"/>
      <c r="R346" s="26"/>
      <c r="S346" s="26"/>
      <c r="T346" s="26"/>
      <c r="U346" s="26"/>
      <c r="V346" s="26"/>
      <c r="W346" s="26"/>
      <c r="X346" s="26"/>
    </row>
    <row r="347" spans="1:24" x14ac:dyDescent="0.25">
      <c r="A347" s="37">
        <v>330</v>
      </c>
      <c r="B347" s="42" t="s">
        <v>82</v>
      </c>
      <c r="C347" s="36">
        <v>0</v>
      </c>
      <c r="D347" s="36">
        <v>0</v>
      </c>
      <c r="E347" s="36">
        <v>0</v>
      </c>
      <c r="F347" s="36">
        <v>0</v>
      </c>
      <c r="G347" s="36">
        <v>0</v>
      </c>
      <c r="H347" s="36">
        <v>0</v>
      </c>
      <c r="I347" s="36">
        <v>0</v>
      </c>
      <c r="J347" s="36">
        <v>0</v>
      </c>
      <c r="K347" s="36">
        <v>0</v>
      </c>
      <c r="L347" s="36">
        <v>0</v>
      </c>
      <c r="M347" s="36">
        <v>0</v>
      </c>
      <c r="N347" s="36">
        <v>0</v>
      </c>
      <c r="O347" s="36">
        <v>0</v>
      </c>
      <c r="P347" s="36">
        <v>0</v>
      </c>
      <c r="Q347" s="36">
        <v>0</v>
      </c>
      <c r="R347" s="36">
        <v>0</v>
      </c>
      <c r="S347" s="36">
        <v>0</v>
      </c>
      <c r="T347" s="36">
        <v>0</v>
      </c>
      <c r="U347" s="36">
        <v>0</v>
      </c>
      <c r="V347" s="36">
        <v>0</v>
      </c>
      <c r="W347" s="36">
        <v>0</v>
      </c>
      <c r="X347" s="36"/>
    </row>
    <row r="348" spans="1:24" x14ac:dyDescent="0.25">
      <c r="A348" s="37">
        <v>331</v>
      </c>
      <c r="B348" s="42" t="s">
        <v>83</v>
      </c>
      <c r="C348" s="28">
        <v>0</v>
      </c>
      <c r="D348" s="28">
        <v>0</v>
      </c>
      <c r="E348" s="28">
        <v>0</v>
      </c>
      <c r="F348" s="28">
        <v>0</v>
      </c>
      <c r="G348" s="28">
        <v>0</v>
      </c>
      <c r="H348" s="28">
        <v>0</v>
      </c>
      <c r="I348" s="28">
        <v>0</v>
      </c>
      <c r="J348" s="28">
        <v>0</v>
      </c>
      <c r="K348" s="28">
        <v>0</v>
      </c>
      <c r="L348" s="28">
        <v>0</v>
      </c>
      <c r="M348" s="28">
        <v>0</v>
      </c>
      <c r="N348" s="28">
        <v>0</v>
      </c>
      <c r="O348" s="28">
        <v>0</v>
      </c>
      <c r="P348" s="28">
        <v>0</v>
      </c>
      <c r="Q348" s="28">
        <v>0</v>
      </c>
      <c r="R348" s="28">
        <v>0</v>
      </c>
      <c r="S348" s="28">
        <v>0</v>
      </c>
      <c r="T348" s="28">
        <v>0</v>
      </c>
      <c r="U348" s="28">
        <v>0</v>
      </c>
      <c r="V348" s="28">
        <v>0</v>
      </c>
      <c r="W348" s="28">
        <v>0</v>
      </c>
      <c r="X348" s="28"/>
    </row>
    <row r="349" spans="1:24" x14ac:dyDescent="0.25">
      <c r="A349" s="37">
        <v>332</v>
      </c>
      <c r="B349" s="42" t="s">
        <v>84</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row>
    <row r="350" spans="1:24" x14ac:dyDescent="0.25">
      <c r="A350" s="37">
        <v>336</v>
      </c>
      <c r="B350" s="42" t="s">
        <v>85</v>
      </c>
      <c r="C350" s="28">
        <v>1</v>
      </c>
      <c r="D350" s="28">
        <v>1</v>
      </c>
      <c r="E350" s="28">
        <v>1</v>
      </c>
      <c r="F350" s="28">
        <v>1</v>
      </c>
      <c r="G350" s="28">
        <v>1</v>
      </c>
      <c r="H350" s="28">
        <v>1</v>
      </c>
      <c r="I350" s="28">
        <v>1</v>
      </c>
      <c r="J350" s="28">
        <v>1</v>
      </c>
      <c r="K350" s="28">
        <v>1</v>
      </c>
      <c r="L350" s="28">
        <v>1</v>
      </c>
      <c r="M350" s="28">
        <v>1</v>
      </c>
      <c r="N350" s="28">
        <v>1</v>
      </c>
      <c r="O350" s="28">
        <v>1</v>
      </c>
      <c r="P350" s="28">
        <v>1</v>
      </c>
      <c r="Q350" s="28">
        <v>1</v>
      </c>
      <c r="R350" s="28">
        <v>1</v>
      </c>
      <c r="S350" s="28">
        <v>1</v>
      </c>
      <c r="T350" s="28">
        <v>1</v>
      </c>
      <c r="U350" s="28">
        <v>1</v>
      </c>
      <c r="V350" s="28">
        <v>1</v>
      </c>
      <c r="W350" s="28">
        <v>1</v>
      </c>
      <c r="X350" s="28"/>
    </row>
    <row r="351" spans="1:24" x14ac:dyDescent="0.25">
      <c r="B351" s="42"/>
      <c r="C351" s="26"/>
      <c r="D351" s="26"/>
      <c r="E351" s="26"/>
      <c r="F351" s="26"/>
      <c r="G351" s="26"/>
      <c r="H351" s="26"/>
      <c r="I351" s="26"/>
      <c r="J351" s="26"/>
      <c r="K351" s="26"/>
      <c r="L351" s="26"/>
      <c r="M351" s="26"/>
      <c r="N351" s="26"/>
      <c r="O351" s="26"/>
      <c r="P351" s="26"/>
      <c r="Q351" s="26"/>
      <c r="R351" s="26"/>
      <c r="S351" s="26"/>
      <c r="T351" s="26"/>
      <c r="U351" s="26"/>
      <c r="V351" s="26"/>
      <c r="W351" s="26"/>
      <c r="X351" s="26"/>
    </row>
    <row r="352" spans="1:24" x14ac:dyDescent="0.25">
      <c r="A352" s="37">
        <v>339</v>
      </c>
      <c r="B352" s="42" t="s">
        <v>86</v>
      </c>
      <c r="C352" s="24">
        <v>0</v>
      </c>
      <c r="D352" s="24">
        <v>0</v>
      </c>
      <c r="E352" s="24">
        <v>0</v>
      </c>
      <c r="F352" s="24">
        <v>0</v>
      </c>
      <c r="G352" s="24">
        <v>0</v>
      </c>
      <c r="H352" s="24">
        <v>0</v>
      </c>
      <c r="I352" s="24">
        <v>0</v>
      </c>
      <c r="J352" s="24">
        <v>0</v>
      </c>
      <c r="K352" s="24">
        <v>0</v>
      </c>
      <c r="L352" s="24">
        <v>0</v>
      </c>
      <c r="M352" s="24">
        <v>0</v>
      </c>
      <c r="N352" s="24">
        <v>0</v>
      </c>
      <c r="O352" s="24">
        <v>0</v>
      </c>
      <c r="P352" s="24">
        <v>0</v>
      </c>
      <c r="Q352" s="24">
        <v>0</v>
      </c>
      <c r="R352" s="24">
        <v>0</v>
      </c>
      <c r="S352" s="24">
        <v>0</v>
      </c>
      <c r="T352" s="24">
        <v>0</v>
      </c>
      <c r="U352" s="24">
        <v>0</v>
      </c>
      <c r="V352" s="24">
        <v>0</v>
      </c>
      <c r="W352" s="24">
        <v>0</v>
      </c>
      <c r="X352" s="24"/>
    </row>
    <row r="353" spans="1:24" x14ac:dyDescent="0.25">
      <c r="A353" s="37">
        <v>340</v>
      </c>
      <c r="B353" s="42" t="s">
        <v>87</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B354" s="42"/>
      <c r="C354" s="26"/>
      <c r="D354" s="26"/>
      <c r="E354" s="26"/>
      <c r="F354" s="26"/>
      <c r="G354" s="26"/>
      <c r="H354" s="26"/>
      <c r="I354" s="26"/>
      <c r="J354" s="26"/>
      <c r="K354" s="26"/>
      <c r="L354" s="26"/>
      <c r="M354" s="26"/>
      <c r="N354" s="26"/>
      <c r="O354" s="26"/>
      <c r="P354" s="26"/>
      <c r="Q354" s="26"/>
      <c r="R354" s="26"/>
      <c r="S354" s="26"/>
      <c r="T354" s="26"/>
      <c r="U354" s="26"/>
      <c r="V354" s="26"/>
      <c r="W354" s="26"/>
      <c r="X354" s="26"/>
    </row>
    <row r="355" spans="1:24" x14ac:dyDescent="0.25">
      <c r="A355" s="37">
        <v>366</v>
      </c>
      <c r="B355" s="42" t="s">
        <v>88</v>
      </c>
      <c r="C355" s="36">
        <v>0</v>
      </c>
      <c r="D355" s="36">
        <v>0</v>
      </c>
      <c r="E355" s="36">
        <v>0</v>
      </c>
      <c r="F355" s="36">
        <v>0</v>
      </c>
      <c r="G355" s="36">
        <v>0</v>
      </c>
      <c r="H355" s="36">
        <v>0</v>
      </c>
      <c r="I355" s="36">
        <v>0</v>
      </c>
      <c r="J355" s="36">
        <v>0</v>
      </c>
      <c r="K355" s="36">
        <v>0</v>
      </c>
      <c r="L355" s="36">
        <v>0</v>
      </c>
      <c r="M355" s="36">
        <v>0</v>
      </c>
      <c r="N355" s="36">
        <v>0</v>
      </c>
      <c r="O355" s="36">
        <v>0</v>
      </c>
      <c r="P355" s="36">
        <v>0</v>
      </c>
      <c r="Q355" s="36">
        <v>0</v>
      </c>
      <c r="R355" s="36">
        <v>0</v>
      </c>
      <c r="S355" s="36">
        <v>0</v>
      </c>
      <c r="T355" s="36">
        <v>0</v>
      </c>
      <c r="U355" s="36">
        <v>0</v>
      </c>
      <c r="V355" s="36">
        <v>0</v>
      </c>
      <c r="W355" s="36">
        <v>0</v>
      </c>
      <c r="X355" s="36"/>
    </row>
    <row r="356" spans="1:24" x14ac:dyDescent="0.25">
      <c r="A356" s="37">
        <v>368</v>
      </c>
      <c r="B356" s="42" t="s">
        <v>89</v>
      </c>
      <c r="C356" s="28">
        <v>0</v>
      </c>
      <c r="D356" s="28">
        <v>0</v>
      </c>
      <c r="E356" s="28">
        <v>0</v>
      </c>
      <c r="F356" s="28">
        <v>0</v>
      </c>
      <c r="G356" s="28">
        <v>0</v>
      </c>
      <c r="H356" s="28">
        <v>0</v>
      </c>
      <c r="I356" s="28">
        <v>0</v>
      </c>
      <c r="J356" s="28">
        <v>0</v>
      </c>
      <c r="K356" s="28">
        <v>0</v>
      </c>
      <c r="L356" s="28">
        <v>0</v>
      </c>
      <c r="M356" s="28">
        <v>0</v>
      </c>
      <c r="N356" s="28">
        <v>0</v>
      </c>
      <c r="O356" s="28">
        <v>0</v>
      </c>
      <c r="P356" s="28">
        <v>0</v>
      </c>
      <c r="Q356" s="28">
        <v>0</v>
      </c>
      <c r="R356" s="28">
        <v>0</v>
      </c>
      <c r="S356" s="28">
        <v>0</v>
      </c>
      <c r="T356" s="28">
        <v>0</v>
      </c>
      <c r="U356" s="28">
        <v>0</v>
      </c>
      <c r="V356" s="28">
        <v>0</v>
      </c>
      <c r="W356" s="28">
        <v>0</v>
      </c>
      <c r="X356" s="28"/>
    </row>
    <row r="357" spans="1:24" x14ac:dyDescent="0.25">
      <c r="A357" s="37">
        <v>369</v>
      </c>
      <c r="B357" s="42" t="s">
        <v>90</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row>
    <row r="358" spans="1:24" x14ac:dyDescent="0.25">
      <c r="A358" s="37">
        <v>370</v>
      </c>
      <c r="B358" s="42" t="s">
        <v>91</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B359" s="42"/>
      <c r="C359" s="26"/>
      <c r="D359" s="26"/>
      <c r="E359" s="26"/>
      <c r="F359" s="26"/>
      <c r="G359" s="26"/>
      <c r="H359" s="26"/>
      <c r="I359" s="26"/>
      <c r="J359" s="26"/>
      <c r="K359" s="26"/>
      <c r="L359" s="26"/>
      <c r="M359" s="26"/>
      <c r="N359" s="26"/>
      <c r="O359" s="26"/>
      <c r="P359" s="26"/>
      <c r="Q359" s="26"/>
      <c r="R359" s="26"/>
      <c r="S359" s="26"/>
      <c r="T359" s="26"/>
      <c r="U359" s="26"/>
      <c r="V359" s="26"/>
      <c r="W359" s="26"/>
      <c r="X359" s="26"/>
    </row>
    <row r="360" spans="1:24" x14ac:dyDescent="0.25">
      <c r="A360" s="37">
        <v>380</v>
      </c>
      <c r="B360" s="42" t="s">
        <v>37</v>
      </c>
      <c r="C360" s="24">
        <v>0</v>
      </c>
      <c r="D360" s="24">
        <v>0</v>
      </c>
      <c r="E360" s="24">
        <v>0</v>
      </c>
      <c r="F360" s="24">
        <v>0</v>
      </c>
      <c r="G360" s="24">
        <v>0</v>
      </c>
      <c r="H360" s="24">
        <v>0</v>
      </c>
      <c r="I360" s="24">
        <v>0</v>
      </c>
      <c r="J360" s="24">
        <v>0</v>
      </c>
      <c r="K360" s="24">
        <v>0</v>
      </c>
      <c r="L360" s="24">
        <v>0</v>
      </c>
      <c r="M360" s="24">
        <v>0</v>
      </c>
      <c r="N360" s="24">
        <v>0</v>
      </c>
      <c r="O360" s="24">
        <v>0</v>
      </c>
      <c r="P360" s="24">
        <v>0</v>
      </c>
      <c r="Q360" s="24">
        <v>0</v>
      </c>
      <c r="R360" s="24">
        <v>0</v>
      </c>
      <c r="S360" s="24">
        <v>0</v>
      </c>
      <c r="T360" s="24">
        <v>0</v>
      </c>
      <c r="U360" s="24">
        <v>0</v>
      </c>
      <c r="V360" s="24">
        <v>0</v>
      </c>
      <c r="W360" s="24">
        <v>0</v>
      </c>
      <c r="X360" s="24"/>
    </row>
    <row r="361" spans="1:24" x14ac:dyDescent="0.25">
      <c r="A361" s="37">
        <v>381</v>
      </c>
      <c r="B361" s="42" t="s">
        <v>75</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row>
    <row r="362" spans="1:24" x14ac:dyDescent="0.25">
      <c r="A362" s="37">
        <v>382</v>
      </c>
      <c r="B362" s="42" t="s">
        <v>76</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383</v>
      </c>
      <c r="B363" s="42" t="s">
        <v>40</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5" spans="1:24" x14ac:dyDescent="0.25">
      <c r="A365" s="37">
        <v>1</v>
      </c>
      <c r="B365" s="42" t="s">
        <v>103</v>
      </c>
      <c r="C365" s="42" t="s">
        <v>103</v>
      </c>
      <c r="D365" s="42"/>
      <c r="E365" s="42"/>
      <c r="F365" s="42"/>
      <c r="G365" s="42"/>
      <c r="H365" s="42"/>
      <c r="I365" s="42"/>
      <c r="J365" s="42"/>
      <c r="K365" s="42"/>
      <c r="L365" s="42"/>
      <c r="M365" s="42"/>
      <c r="N365" s="42"/>
      <c r="O365" s="42"/>
      <c r="P365" s="42"/>
      <c r="Q365" s="42"/>
      <c r="R365" s="42"/>
      <c r="S365" s="42"/>
      <c r="T365" s="42"/>
      <c r="U365" s="42"/>
      <c r="V365" s="42"/>
      <c r="W365" s="42"/>
      <c r="X365" s="42"/>
    </row>
    <row r="366" spans="1:24" x14ac:dyDescent="0.25">
      <c r="A366" s="37">
        <v>283</v>
      </c>
      <c r="B366" s="42" t="s">
        <v>73</v>
      </c>
      <c r="C366" s="42">
        <v>2020</v>
      </c>
      <c r="D366" s="42">
        <v>2021</v>
      </c>
      <c r="E366" s="42">
        <v>2022</v>
      </c>
      <c r="F366" s="42">
        <v>2023</v>
      </c>
      <c r="G366" s="42">
        <v>2024</v>
      </c>
      <c r="H366" s="42">
        <v>2025</v>
      </c>
      <c r="I366" s="42">
        <v>2026</v>
      </c>
      <c r="J366" s="42">
        <v>2027</v>
      </c>
      <c r="K366" s="42">
        <v>2028</v>
      </c>
      <c r="L366" s="42">
        <v>2029</v>
      </c>
      <c r="M366" s="42">
        <v>2030</v>
      </c>
      <c r="N366" s="42">
        <v>2031</v>
      </c>
      <c r="O366" s="42">
        <v>2032</v>
      </c>
      <c r="P366" s="42">
        <v>2033</v>
      </c>
      <c r="Q366" s="42">
        <v>2034</v>
      </c>
      <c r="R366" s="42">
        <v>2035</v>
      </c>
      <c r="S366" s="42">
        <v>2036</v>
      </c>
      <c r="T366" s="42">
        <v>2037</v>
      </c>
      <c r="U366" s="42">
        <v>2038</v>
      </c>
      <c r="V366" s="42">
        <v>2039</v>
      </c>
      <c r="W366" s="42">
        <v>2040</v>
      </c>
      <c r="X366" s="42"/>
    </row>
    <row r="367" spans="1:24" x14ac:dyDescent="0.25">
      <c r="A367" s="37">
        <v>285</v>
      </c>
      <c r="B367" s="42" t="s">
        <v>104</v>
      </c>
      <c r="C367" s="24">
        <v>0</v>
      </c>
      <c r="D367" s="24">
        <v>0</v>
      </c>
      <c r="E367" s="24">
        <v>0</v>
      </c>
      <c r="F367" s="24">
        <v>0</v>
      </c>
      <c r="G367" s="24">
        <v>0</v>
      </c>
      <c r="H367" s="24">
        <v>0</v>
      </c>
      <c r="I367" s="24">
        <v>0</v>
      </c>
      <c r="J367" s="24">
        <v>0</v>
      </c>
      <c r="K367" s="24">
        <v>0</v>
      </c>
      <c r="L367" s="24">
        <v>0</v>
      </c>
      <c r="M367" s="24">
        <v>0</v>
      </c>
      <c r="N367" s="24">
        <v>0</v>
      </c>
      <c r="O367" s="24">
        <v>0</v>
      </c>
      <c r="P367" s="24">
        <v>0</v>
      </c>
      <c r="Q367" s="24">
        <v>0</v>
      </c>
      <c r="R367" s="24">
        <v>0</v>
      </c>
      <c r="S367" s="24">
        <v>0</v>
      </c>
      <c r="T367" s="24">
        <v>0</v>
      </c>
      <c r="U367" s="24">
        <v>0</v>
      </c>
      <c r="V367" s="24">
        <v>0</v>
      </c>
      <c r="W367" s="24">
        <v>0</v>
      </c>
      <c r="X367" s="24"/>
    </row>
    <row r="368" spans="1:24" x14ac:dyDescent="0.25">
      <c r="A368" s="37">
        <v>287</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row>
    <row r="369" spans="1:24" x14ac:dyDescent="0.25">
      <c r="A369" s="37">
        <v>289</v>
      </c>
      <c r="B369" s="42" t="s">
        <v>105</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299</v>
      </c>
      <c r="B370" s="42" t="s">
        <v>78</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301</v>
      </c>
      <c r="B371" s="42" t="s">
        <v>106</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303</v>
      </c>
      <c r="B372" s="42" t="s">
        <v>107</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B373" s="42"/>
      <c r="C373" s="26"/>
      <c r="D373" s="26"/>
      <c r="E373" s="26"/>
      <c r="F373" s="26"/>
      <c r="G373" s="26"/>
      <c r="H373" s="26"/>
      <c r="I373" s="26"/>
      <c r="J373" s="26"/>
      <c r="K373" s="26"/>
      <c r="L373" s="26"/>
      <c r="M373" s="26"/>
      <c r="N373" s="26"/>
      <c r="O373" s="26"/>
      <c r="P373" s="26"/>
      <c r="Q373" s="26"/>
      <c r="R373" s="26"/>
      <c r="S373" s="26"/>
      <c r="T373" s="26"/>
      <c r="U373" s="26"/>
      <c r="V373" s="26"/>
      <c r="W373" s="26"/>
      <c r="X373" s="26"/>
    </row>
    <row r="374" spans="1:24" x14ac:dyDescent="0.25">
      <c r="A374" s="37">
        <v>330</v>
      </c>
      <c r="B374" s="42" t="s">
        <v>82</v>
      </c>
      <c r="C374" s="36">
        <v>0</v>
      </c>
      <c r="D374" s="36">
        <v>0</v>
      </c>
      <c r="E374" s="36">
        <v>0</v>
      </c>
      <c r="F374" s="36">
        <v>0</v>
      </c>
      <c r="G374" s="36">
        <v>0</v>
      </c>
      <c r="H374" s="36">
        <v>0</v>
      </c>
      <c r="I374" s="36">
        <v>0</v>
      </c>
      <c r="J374" s="36">
        <v>0</v>
      </c>
      <c r="K374" s="36">
        <v>0</v>
      </c>
      <c r="L374" s="36">
        <v>0</v>
      </c>
      <c r="M374" s="36">
        <v>0</v>
      </c>
      <c r="N374" s="36">
        <v>0</v>
      </c>
      <c r="O374" s="36">
        <v>0</v>
      </c>
      <c r="P374" s="36">
        <v>0</v>
      </c>
      <c r="Q374" s="36">
        <v>0</v>
      </c>
      <c r="R374" s="36">
        <v>0</v>
      </c>
      <c r="S374" s="36">
        <v>0</v>
      </c>
      <c r="T374" s="36">
        <v>0</v>
      </c>
      <c r="U374" s="36">
        <v>0</v>
      </c>
      <c r="V374" s="36">
        <v>0</v>
      </c>
      <c r="W374" s="36">
        <v>0</v>
      </c>
      <c r="X374" s="36"/>
    </row>
    <row r="375" spans="1:24" x14ac:dyDescent="0.25">
      <c r="A375" s="37">
        <v>331</v>
      </c>
      <c r="B375" s="42" t="s">
        <v>83</v>
      </c>
      <c r="C375" s="28">
        <v>0</v>
      </c>
      <c r="D375" s="28">
        <v>0</v>
      </c>
      <c r="E375" s="28">
        <v>0</v>
      </c>
      <c r="F375" s="28">
        <v>0</v>
      </c>
      <c r="G375" s="28">
        <v>0</v>
      </c>
      <c r="H375" s="28">
        <v>0</v>
      </c>
      <c r="I375" s="28">
        <v>0</v>
      </c>
      <c r="J375" s="28">
        <v>0</v>
      </c>
      <c r="K375" s="28">
        <v>0</v>
      </c>
      <c r="L375" s="28">
        <v>0</v>
      </c>
      <c r="M375" s="28">
        <v>0</v>
      </c>
      <c r="N375" s="28">
        <v>0</v>
      </c>
      <c r="O375" s="28">
        <v>0</v>
      </c>
      <c r="P375" s="28">
        <v>0</v>
      </c>
      <c r="Q375" s="28">
        <v>0</v>
      </c>
      <c r="R375" s="28">
        <v>0</v>
      </c>
      <c r="S375" s="28">
        <v>0</v>
      </c>
      <c r="T375" s="28">
        <v>0</v>
      </c>
      <c r="U375" s="28">
        <v>0</v>
      </c>
      <c r="V375" s="28">
        <v>0</v>
      </c>
      <c r="W375" s="28">
        <v>0</v>
      </c>
      <c r="X375" s="28"/>
    </row>
    <row r="376" spans="1:24" x14ac:dyDescent="0.25">
      <c r="A376" s="37">
        <v>332</v>
      </c>
      <c r="B376" s="42" t="s">
        <v>84</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row>
    <row r="377" spans="1:24" x14ac:dyDescent="0.25">
      <c r="A377" s="37">
        <v>336</v>
      </c>
      <c r="B377" s="42" t="s">
        <v>85</v>
      </c>
      <c r="C377" s="28">
        <v>1</v>
      </c>
      <c r="D377" s="28">
        <v>1</v>
      </c>
      <c r="E377" s="28">
        <v>1</v>
      </c>
      <c r="F377" s="28">
        <v>1</v>
      </c>
      <c r="G377" s="28">
        <v>1</v>
      </c>
      <c r="H377" s="28">
        <v>1</v>
      </c>
      <c r="I377" s="28">
        <v>1</v>
      </c>
      <c r="J377" s="28">
        <v>1</v>
      </c>
      <c r="K377" s="28">
        <v>1</v>
      </c>
      <c r="L377" s="28">
        <v>1</v>
      </c>
      <c r="M377" s="28">
        <v>1</v>
      </c>
      <c r="N377" s="28">
        <v>1</v>
      </c>
      <c r="O377" s="28">
        <v>1</v>
      </c>
      <c r="P377" s="28">
        <v>1</v>
      </c>
      <c r="Q377" s="28">
        <v>1</v>
      </c>
      <c r="R377" s="28">
        <v>1</v>
      </c>
      <c r="S377" s="28">
        <v>1</v>
      </c>
      <c r="T377" s="28">
        <v>1</v>
      </c>
      <c r="U377" s="28">
        <v>1</v>
      </c>
      <c r="V377" s="28">
        <v>1</v>
      </c>
      <c r="W377" s="28">
        <v>1</v>
      </c>
      <c r="X377" s="28"/>
    </row>
    <row r="378" spans="1:24" x14ac:dyDescent="0.25">
      <c r="B378" s="42"/>
      <c r="C378" s="26"/>
      <c r="D378" s="26"/>
      <c r="E378" s="26"/>
      <c r="F378" s="26"/>
      <c r="G378" s="26"/>
      <c r="H378" s="26"/>
      <c r="I378" s="26"/>
      <c r="J378" s="26"/>
      <c r="K378" s="26"/>
      <c r="L378" s="26"/>
      <c r="M378" s="26"/>
      <c r="N378" s="26"/>
      <c r="O378" s="26"/>
      <c r="P378" s="26"/>
      <c r="Q378" s="26"/>
      <c r="R378" s="26"/>
      <c r="S378" s="26"/>
      <c r="T378" s="26"/>
      <c r="U378" s="26"/>
      <c r="V378" s="26"/>
      <c r="W378" s="26"/>
      <c r="X378" s="26"/>
    </row>
    <row r="379" spans="1:24" x14ac:dyDescent="0.25">
      <c r="A379" s="37">
        <v>339</v>
      </c>
      <c r="B379" s="42" t="s">
        <v>86</v>
      </c>
      <c r="C379" s="24">
        <v>0</v>
      </c>
      <c r="D379" s="24">
        <v>0</v>
      </c>
      <c r="E379" s="24">
        <v>0</v>
      </c>
      <c r="F379" s="24">
        <v>0</v>
      </c>
      <c r="G379" s="24">
        <v>0</v>
      </c>
      <c r="H379" s="24">
        <v>0</v>
      </c>
      <c r="I379" s="24">
        <v>0</v>
      </c>
      <c r="J379" s="24">
        <v>0</v>
      </c>
      <c r="K379" s="24">
        <v>0</v>
      </c>
      <c r="L379" s="24">
        <v>0</v>
      </c>
      <c r="M379" s="24">
        <v>0</v>
      </c>
      <c r="N379" s="24">
        <v>0</v>
      </c>
      <c r="O379" s="24">
        <v>0</v>
      </c>
      <c r="P379" s="24">
        <v>0</v>
      </c>
      <c r="Q379" s="24">
        <v>0</v>
      </c>
      <c r="R379" s="24">
        <v>0</v>
      </c>
      <c r="S379" s="24">
        <v>0</v>
      </c>
      <c r="T379" s="24">
        <v>0</v>
      </c>
      <c r="U379" s="24">
        <v>0</v>
      </c>
      <c r="V379" s="24">
        <v>0</v>
      </c>
      <c r="W379" s="24">
        <v>0</v>
      </c>
      <c r="X379" s="24"/>
    </row>
    <row r="380" spans="1:24" x14ac:dyDescent="0.25">
      <c r="A380" s="37">
        <v>340</v>
      </c>
      <c r="B380" s="42" t="s">
        <v>87</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B381" s="42"/>
      <c r="C381" s="26"/>
      <c r="D381" s="26"/>
      <c r="E381" s="26"/>
      <c r="F381" s="26"/>
      <c r="G381" s="26"/>
      <c r="H381" s="26"/>
      <c r="I381" s="26"/>
      <c r="J381" s="26"/>
      <c r="K381" s="26"/>
      <c r="L381" s="26"/>
      <c r="M381" s="26"/>
      <c r="N381" s="26"/>
      <c r="O381" s="26"/>
      <c r="P381" s="26"/>
      <c r="Q381" s="26"/>
      <c r="R381" s="26"/>
      <c r="S381" s="26"/>
      <c r="T381" s="26"/>
      <c r="U381" s="26"/>
      <c r="V381" s="26"/>
      <c r="W381" s="26"/>
      <c r="X381" s="26"/>
    </row>
    <row r="382" spans="1:24" x14ac:dyDescent="0.25">
      <c r="A382" s="37">
        <v>366</v>
      </c>
      <c r="B382" s="42" t="s">
        <v>88</v>
      </c>
      <c r="C382" s="36">
        <v>0</v>
      </c>
      <c r="D382" s="36">
        <v>0</v>
      </c>
      <c r="E382" s="36">
        <v>0</v>
      </c>
      <c r="F382" s="36">
        <v>0</v>
      </c>
      <c r="G382" s="36">
        <v>0</v>
      </c>
      <c r="H382" s="36">
        <v>0</v>
      </c>
      <c r="I382" s="36">
        <v>0</v>
      </c>
      <c r="J382" s="36">
        <v>0</v>
      </c>
      <c r="K382" s="36">
        <v>0</v>
      </c>
      <c r="L382" s="36">
        <v>0</v>
      </c>
      <c r="M382" s="36">
        <v>0</v>
      </c>
      <c r="N382" s="36">
        <v>0</v>
      </c>
      <c r="O382" s="36">
        <v>0</v>
      </c>
      <c r="P382" s="36">
        <v>0</v>
      </c>
      <c r="Q382" s="36">
        <v>0</v>
      </c>
      <c r="R382" s="36">
        <v>0</v>
      </c>
      <c r="S382" s="36">
        <v>0</v>
      </c>
      <c r="T382" s="36">
        <v>0</v>
      </c>
      <c r="U382" s="36">
        <v>0</v>
      </c>
      <c r="V382" s="36">
        <v>0</v>
      </c>
      <c r="W382" s="36">
        <v>0</v>
      </c>
      <c r="X382" s="36"/>
    </row>
    <row r="383" spans="1:24" x14ac:dyDescent="0.25">
      <c r="A383" s="37">
        <v>368</v>
      </c>
      <c r="B383" s="42" t="s">
        <v>89</v>
      </c>
      <c r="C383" s="28">
        <v>0</v>
      </c>
      <c r="D383" s="28">
        <v>0</v>
      </c>
      <c r="E383" s="28">
        <v>0</v>
      </c>
      <c r="F383" s="28">
        <v>0</v>
      </c>
      <c r="G383" s="28">
        <v>0</v>
      </c>
      <c r="H383" s="28">
        <v>0</v>
      </c>
      <c r="I383" s="28">
        <v>0</v>
      </c>
      <c r="J383" s="28">
        <v>0</v>
      </c>
      <c r="K383" s="28">
        <v>0</v>
      </c>
      <c r="L383" s="28">
        <v>0</v>
      </c>
      <c r="M383" s="28">
        <v>0</v>
      </c>
      <c r="N383" s="28">
        <v>0</v>
      </c>
      <c r="O383" s="28">
        <v>0</v>
      </c>
      <c r="P383" s="28">
        <v>0</v>
      </c>
      <c r="Q383" s="28">
        <v>0</v>
      </c>
      <c r="R383" s="28">
        <v>0</v>
      </c>
      <c r="S383" s="28">
        <v>0</v>
      </c>
      <c r="T383" s="28">
        <v>0</v>
      </c>
      <c r="U383" s="28">
        <v>0</v>
      </c>
      <c r="V383" s="28">
        <v>0</v>
      </c>
      <c r="W383" s="28">
        <v>0</v>
      </c>
      <c r="X383" s="28"/>
    </row>
    <row r="384" spans="1:24" x14ac:dyDescent="0.25">
      <c r="A384" s="37">
        <v>369</v>
      </c>
      <c r="B384" s="42" t="s">
        <v>90</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row>
    <row r="385" spans="1:24" x14ac:dyDescent="0.25">
      <c r="A385" s="37">
        <v>370</v>
      </c>
      <c r="B385" s="42" t="s">
        <v>91</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B386" s="42"/>
      <c r="C386" s="26"/>
      <c r="D386" s="26"/>
      <c r="E386" s="26"/>
      <c r="F386" s="26"/>
      <c r="G386" s="26"/>
      <c r="H386" s="26"/>
      <c r="I386" s="26"/>
      <c r="J386" s="26"/>
      <c r="K386" s="26"/>
      <c r="L386" s="26"/>
      <c r="M386" s="26"/>
      <c r="N386" s="26"/>
      <c r="O386" s="26"/>
      <c r="P386" s="26"/>
      <c r="Q386" s="26"/>
      <c r="R386" s="26"/>
      <c r="S386" s="26"/>
      <c r="T386" s="26"/>
      <c r="U386" s="26"/>
      <c r="V386" s="26"/>
      <c r="W386" s="26"/>
      <c r="X386" s="26"/>
    </row>
    <row r="387" spans="1:24" x14ac:dyDescent="0.25">
      <c r="A387" s="37">
        <v>380</v>
      </c>
      <c r="B387" s="42" t="s">
        <v>37</v>
      </c>
      <c r="C387" s="24">
        <v>0</v>
      </c>
      <c r="D387" s="24">
        <v>0</v>
      </c>
      <c r="E387" s="24">
        <v>0</v>
      </c>
      <c r="F387" s="24">
        <v>0</v>
      </c>
      <c r="G387" s="24">
        <v>0</v>
      </c>
      <c r="H387" s="24">
        <v>0</v>
      </c>
      <c r="I387" s="24">
        <v>0</v>
      </c>
      <c r="J387" s="24">
        <v>0</v>
      </c>
      <c r="K387" s="24">
        <v>0</v>
      </c>
      <c r="L387" s="24">
        <v>0</v>
      </c>
      <c r="M387" s="24">
        <v>0</v>
      </c>
      <c r="N387" s="24">
        <v>0</v>
      </c>
      <c r="O387" s="24">
        <v>0</v>
      </c>
      <c r="P387" s="24">
        <v>0</v>
      </c>
      <c r="Q387" s="24">
        <v>0</v>
      </c>
      <c r="R387" s="24">
        <v>0</v>
      </c>
      <c r="S387" s="24">
        <v>0</v>
      </c>
      <c r="T387" s="24">
        <v>0</v>
      </c>
      <c r="U387" s="24">
        <v>0</v>
      </c>
      <c r="V387" s="24">
        <v>0</v>
      </c>
      <c r="W387" s="24">
        <v>0</v>
      </c>
      <c r="X387" s="24"/>
    </row>
    <row r="388" spans="1:24" x14ac:dyDescent="0.25">
      <c r="A388" s="37">
        <v>381</v>
      </c>
      <c r="B388" s="42" t="s">
        <v>75</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row>
    <row r="389" spans="1:24" x14ac:dyDescent="0.25">
      <c r="A389" s="37">
        <v>382</v>
      </c>
      <c r="B389" s="42" t="s">
        <v>76</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383</v>
      </c>
      <c r="B390" s="42" t="s">
        <v>40</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2" spans="1:24" x14ac:dyDescent="0.25">
      <c r="A392" s="37">
        <v>1</v>
      </c>
      <c r="B392" s="42" t="s">
        <v>103</v>
      </c>
      <c r="C392" s="42" t="s">
        <v>103</v>
      </c>
      <c r="D392" s="42"/>
      <c r="E392" s="42"/>
      <c r="F392" s="42"/>
      <c r="G392" s="42"/>
      <c r="H392" s="42"/>
      <c r="I392" s="42"/>
      <c r="J392" s="42"/>
      <c r="K392" s="42"/>
      <c r="L392" s="42"/>
      <c r="M392" s="42"/>
      <c r="N392" s="42"/>
      <c r="O392" s="42"/>
      <c r="P392" s="42"/>
      <c r="Q392" s="42"/>
      <c r="R392" s="42"/>
      <c r="S392" s="42"/>
      <c r="T392" s="42"/>
      <c r="U392" s="42"/>
      <c r="V392" s="42"/>
      <c r="W392" s="42"/>
      <c r="X392" s="42"/>
    </row>
    <row r="393" spans="1:24" x14ac:dyDescent="0.25">
      <c r="A393" s="37">
        <v>283</v>
      </c>
      <c r="B393" s="42" t="s">
        <v>73</v>
      </c>
      <c r="C393" s="42">
        <v>2020</v>
      </c>
      <c r="D393" s="42">
        <v>2021</v>
      </c>
      <c r="E393" s="42">
        <v>2022</v>
      </c>
      <c r="F393" s="42">
        <v>2023</v>
      </c>
      <c r="G393" s="42">
        <v>2024</v>
      </c>
      <c r="H393" s="42">
        <v>2025</v>
      </c>
      <c r="I393" s="42">
        <v>2026</v>
      </c>
      <c r="J393" s="42">
        <v>2027</v>
      </c>
      <c r="K393" s="42">
        <v>2028</v>
      </c>
      <c r="L393" s="42">
        <v>2029</v>
      </c>
      <c r="M393" s="42">
        <v>2030</v>
      </c>
      <c r="N393" s="42">
        <v>2031</v>
      </c>
      <c r="O393" s="42">
        <v>2032</v>
      </c>
      <c r="P393" s="42">
        <v>2033</v>
      </c>
      <c r="Q393" s="42">
        <v>2034</v>
      </c>
      <c r="R393" s="42">
        <v>2035</v>
      </c>
      <c r="S393" s="42">
        <v>2036</v>
      </c>
      <c r="T393" s="42">
        <v>2037</v>
      </c>
      <c r="U393" s="42">
        <v>2038</v>
      </c>
      <c r="V393" s="42">
        <v>2039</v>
      </c>
      <c r="W393" s="42">
        <v>2040</v>
      </c>
      <c r="X393" s="42"/>
    </row>
    <row r="394" spans="1:24" x14ac:dyDescent="0.25">
      <c r="A394" s="37">
        <v>285</v>
      </c>
      <c r="B394" s="42" t="s">
        <v>104</v>
      </c>
      <c r="C394" s="24">
        <v>0</v>
      </c>
      <c r="D394" s="24">
        <v>0</v>
      </c>
      <c r="E394" s="24">
        <v>0</v>
      </c>
      <c r="F394" s="24">
        <v>0</v>
      </c>
      <c r="G394" s="24">
        <v>0</v>
      </c>
      <c r="H394" s="24">
        <v>0</v>
      </c>
      <c r="I394" s="24">
        <v>0</v>
      </c>
      <c r="J394" s="24">
        <v>0</v>
      </c>
      <c r="K394" s="24">
        <v>0</v>
      </c>
      <c r="L394" s="24">
        <v>0</v>
      </c>
      <c r="M394" s="24">
        <v>0</v>
      </c>
      <c r="N394" s="24">
        <v>0</v>
      </c>
      <c r="O394" s="24">
        <v>0</v>
      </c>
      <c r="P394" s="24">
        <v>0</v>
      </c>
      <c r="Q394" s="24">
        <v>0</v>
      </c>
      <c r="R394" s="24">
        <v>0</v>
      </c>
      <c r="S394" s="24">
        <v>0</v>
      </c>
      <c r="T394" s="24">
        <v>0</v>
      </c>
      <c r="U394" s="24">
        <v>0</v>
      </c>
      <c r="V394" s="24">
        <v>0</v>
      </c>
      <c r="W394" s="24">
        <v>0</v>
      </c>
      <c r="X394" s="24"/>
    </row>
    <row r="395" spans="1:24" x14ac:dyDescent="0.25">
      <c r="A395" s="37">
        <v>287</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row>
    <row r="396" spans="1:24" x14ac:dyDescent="0.25">
      <c r="A396" s="37">
        <v>289</v>
      </c>
      <c r="B396" s="42" t="s">
        <v>105</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299</v>
      </c>
      <c r="B397" s="42" t="s">
        <v>78</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301</v>
      </c>
      <c r="B398" s="42" t="s">
        <v>106</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303</v>
      </c>
      <c r="B399" s="42" t="s">
        <v>107</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B400" s="42"/>
      <c r="C400" s="26"/>
      <c r="D400" s="26"/>
      <c r="E400" s="26"/>
      <c r="F400" s="26"/>
      <c r="G400" s="26"/>
      <c r="H400" s="26"/>
      <c r="I400" s="26"/>
      <c r="J400" s="26"/>
      <c r="K400" s="26"/>
      <c r="L400" s="26"/>
      <c r="M400" s="26"/>
      <c r="N400" s="26"/>
      <c r="O400" s="26"/>
      <c r="P400" s="26"/>
      <c r="Q400" s="26"/>
      <c r="R400" s="26"/>
      <c r="S400" s="26"/>
      <c r="T400" s="26"/>
      <c r="U400" s="26"/>
      <c r="V400" s="26"/>
      <c r="W400" s="26"/>
      <c r="X400" s="26"/>
    </row>
    <row r="401" spans="1:24" x14ac:dyDescent="0.25">
      <c r="A401" s="37">
        <v>330</v>
      </c>
      <c r="B401" s="42" t="s">
        <v>82</v>
      </c>
      <c r="C401" s="36">
        <v>0</v>
      </c>
      <c r="D401" s="36">
        <v>0</v>
      </c>
      <c r="E401" s="36">
        <v>0</v>
      </c>
      <c r="F401" s="36">
        <v>0</v>
      </c>
      <c r="G401" s="36">
        <v>0</v>
      </c>
      <c r="H401" s="36">
        <v>0</v>
      </c>
      <c r="I401" s="36">
        <v>0</v>
      </c>
      <c r="J401" s="36">
        <v>0</v>
      </c>
      <c r="K401" s="36">
        <v>0</v>
      </c>
      <c r="L401" s="36">
        <v>0</v>
      </c>
      <c r="M401" s="36">
        <v>0</v>
      </c>
      <c r="N401" s="36">
        <v>0</v>
      </c>
      <c r="O401" s="36">
        <v>0</v>
      </c>
      <c r="P401" s="36">
        <v>0</v>
      </c>
      <c r="Q401" s="36">
        <v>0</v>
      </c>
      <c r="R401" s="36">
        <v>0</v>
      </c>
      <c r="S401" s="36">
        <v>0</v>
      </c>
      <c r="T401" s="36">
        <v>0</v>
      </c>
      <c r="U401" s="36">
        <v>0</v>
      </c>
      <c r="V401" s="36">
        <v>0</v>
      </c>
      <c r="W401" s="36">
        <v>0</v>
      </c>
      <c r="X401" s="36"/>
    </row>
    <row r="402" spans="1:24" x14ac:dyDescent="0.25">
      <c r="A402" s="37">
        <v>331</v>
      </c>
      <c r="B402" s="42" t="s">
        <v>83</v>
      </c>
      <c r="C402" s="28">
        <v>0</v>
      </c>
      <c r="D402" s="28">
        <v>0</v>
      </c>
      <c r="E402" s="28">
        <v>0</v>
      </c>
      <c r="F402" s="28">
        <v>0</v>
      </c>
      <c r="G402" s="28">
        <v>0</v>
      </c>
      <c r="H402" s="28">
        <v>0</v>
      </c>
      <c r="I402" s="28">
        <v>0</v>
      </c>
      <c r="J402" s="28">
        <v>0</v>
      </c>
      <c r="K402" s="28">
        <v>0</v>
      </c>
      <c r="L402" s="28">
        <v>0</v>
      </c>
      <c r="M402" s="28">
        <v>0</v>
      </c>
      <c r="N402" s="28">
        <v>0</v>
      </c>
      <c r="O402" s="28">
        <v>0</v>
      </c>
      <c r="P402" s="28">
        <v>0</v>
      </c>
      <c r="Q402" s="28">
        <v>0</v>
      </c>
      <c r="R402" s="28">
        <v>0</v>
      </c>
      <c r="S402" s="28">
        <v>0</v>
      </c>
      <c r="T402" s="28">
        <v>0</v>
      </c>
      <c r="U402" s="28">
        <v>0</v>
      </c>
      <c r="V402" s="28">
        <v>0</v>
      </c>
      <c r="W402" s="28">
        <v>0</v>
      </c>
      <c r="X402" s="28"/>
    </row>
    <row r="403" spans="1:24" x14ac:dyDescent="0.25">
      <c r="A403" s="37">
        <v>332</v>
      </c>
      <c r="B403" s="42" t="s">
        <v>84</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row>
    <row r="404" spans="1:24" x14ac:dyDescent="0.25">
      <c r="A404" s="37">
        <v>336</v>
      </c>
      <c r="B404" s="42" t="s">
        <v>85</v>
      </c>
      <c r="C404" s="28">
        <v>1</v>
      </c>
      <c r="D404" s="28">
        <v>1</v>
      </c>
      <c r="E404" s="28">
        <v>1</v>
      </c>
      <c r="F404" s="28">
        <v>1</v>
      </c>
      <c r="G404" s="28">
        <v>1</v>
      </c>
      <c r="H404" s="28">
        <v>1</v>
      </c>
      <c r="I404" s="28">
        <v>1</v>
      </c>
      <c r="J404" s="28">
        <v>1</v>
      </c>
      <c r="K404" s="28">
        <v>1</v>
      </c>
      <c r="L404" s="28">
        <v>1</v>
      </c>
      <c r="M404" s="28">
        <v>1</v>
      </c>
      <c r="N404" s="28">
        <v>1</v>
      </c>
      <c r="O404" s="28">
        <v>1</v>
      </c>
      <c r="P404" s="28">
        <v>1</v>
      </c>
      <c r="Q404" s="28">
        <v>1</v>
      </c>
      <c r="R404" s="28">
        <v>1</v>
      </c>
      <c r="S404" s="28">
        <v>1</v>
      </c>
      <c r="T404" s="28">
        <v>1</v>
      </c>
      <c r="U404" s="28">
        <v>1</v>
      </c>
      <c r="V404" s="28">
        <v>1</v>
      </c>
      <c r="W404" s="28">
        <v>1</v>
      </c>
      <c r="X404" s="28"/>
    </row>
    <row r="405" spans="1:24" x14ac:dyDescent="0.25">
      <c r="B405" s="42"/>
      <c r="C405" s="26"/>
      <c r="D405" s="26"/>
      <c r="E405" s="26"/>
      <c r="F405" s="26"/>
      <c r="G405" s="26"/>
      <c r="H405" s="26"/>
      <c r="I405" s="26"/>
      <c r="J405" s="26"/>
      <c r="K405" s="26"/>
      <c r="L405" s="26"/>
      <c r="M405" s="26"/>
      <c r="N405" s="26"/>
      <c r="O405" s="26"/>
      <c r="P405" s="26"/>
      <c r="Q405" s="26"/>
      <c r="R405" s="26"/>
      <c r="S405" s="26"/>
      <c r="T405" s="26"/>
      <c r="U405" s="26"/>
      <c r="V405" s="26"/>
      <c r="W405" s="26"/>
      <c r="X405" s="26"/>
    </row>
    <row r="406" spans="1:24" x14ac:dyDescent="0.25">
      <c r="A406" s="37">
        <v>339</v>
      </c>
      <c r="B406" s="42" t="s">
        <v>86</v>
      </c>
      <c r="C406" s="24">
        <v>0</v>
      </c>
      <c r="D406" s="24">
        <v>0</v>
      </c>
      <c r="E406" s="24">
        <v>0</v>
      </c>
      <c r="F406" s="24">
        <v>0</v>
      </c>
      <c r="G406" s="24">
        <v>0</v>
      </c>
      <c r="H406" s="24">
        <v>0</v>
      </c>
      <c r="I406" s="24">
        <v>0</v>
      </c>
      <c r="J406" s="24">
        <v>0</v>
      </c>
      <c r="K406" s="24">
        <v>0</v>
      </c>
      <c r="L406" s="24">
        <v>0</v>
      </c>
      <c r="M406" s="24">
        <v>0</v>
      </c>
      <c r="N406" s="24">
        <v>0</v>
      </c>
      <c r="O406" s="24">
        <v>0</v>
      </c>
      <c r="P406" s="24">
        <v>0</v>
      </c>
      <c r="Q406" s="24">
        <v>0</v>
      </c>
      <c r="R406" s="24">
        <v>0</v>
      </c>
      <c r="S406" s="24">
        <v>0</v>
      </c>
      <c r="T406" s="24">
        <v>0</v>
      </c>
      <c r="U406" s="24">
        <v>0</v>
      </c>
      <c r="V406" s="24">
        <v>0</v>
      </c>
      <c r="W406" s="24">
        <v>0</v>
      </c>
      <c r="X406" s="24"/>
    </row>
    <row r="407" spans="1:24" x14ac:dyDescent="0.25">
      <c r="A407" s="37">
        <v>340</v>
      </c>
      <c r="B407" s="42" t="s">
        <v>87</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B408" s="42"/>
      <c r="C408" s="26"/>
      <c r="D408" s="26"/>
      <c r="E408" s="26"/>
      <c r="F408" s="26"/>
      <c r="G408" s="26"/>
      <c r="H408" s="26"/>
      <c r="I408" s="26"/>
      <c r="J408" s="26"/>
      <c r="K408" s="26"/>
      <c r="L408" s="26"/>
      <c r="M408" s="26"/>
      <c r="N408" s="26"/>
      <c r="O408" s="26"/>
      <c r="P408" s="26"/>
      <c r="Q408" s="26"/>
      <c r="R408" s="26"/>
      <c r="S408" s="26"/>
      <c r="T408" s="26"/>
      <c r="U408" s="26"/>
      <c r="V408" s="26"/>
      <c r="W408" s="26"/>
      <c r="X408" s="26"/>
    </row>
    <row r="409" spans="1:24" x14ac:dyDescent="0.25">
      <c r="A409" s="37">
        <v>366</v>
      </c>
      <c r="B409" s="42" t="s">
        <v>88</v>
      </c>
      <c r="C409" s="36">
        <v>0</v>
      </c>
      <c r="D409" s="36">
        <v>0</v>
      </c>
      <c r="E409" s="36">
        <v>0</v>
      </c>
      <c r="F409" s="36">
        <v>0</v>
      </c>
      <c r="G409" s="36">
        <v>0</v>
      </c>
      <c r="H409" s="36">
        <v>0</v>
      </c>
      <c r="I409" s="36">
        <v>0</v>
      </c>
      <c r="J409" s="36">
        <v>0</v>
      </c>
      <c r="K409" s="36">
        <v>0</v>
      </c>
      <c r="L409" s="36">
        <v>0</v>
      </c>
      <c r="M409" s="36">
        <v>0</v>
      </c>
      <c r="N409" s="36">
        <v>0</v>
      </c>
      <c r="O409" s="36">
        <v>0</v>
      </c>
      <c r="P409" s="36">
        <v>0</v>
      </c>
      <c r="Q409" s="36">
        <v>0</v>
      </c>
      <c r="R409" s="36">
        <v>0</v>
      </c>
      <c r="S409" s="36">
        <v>0</v>
      </c>
      <c r="T409" s="36">
        <v>0</v>
      </c>
      <c r="U409" s="36">
        <v>0</v>
      </c>
      <c r="V409" s="36">
        <v>0</v>
      </c>
      <c r="W409" s="36">
        <v>0</v>
      </c>
      <c r="X409" s="36"/>
    </row>
    <row r="410" spans="1:24" x14ac:dyDescent="0.25">
      <c r="A410" s="37">
        <v>368</v>
      </c>
      <c r="B410" s="42" t="s">
        <v>89</v>
      </c>
      <c r="C410" s="28">
        <v>0</v>
      </c>
      <c r="D410" s="28">
        <v>0</v>
      </c>
      <c r="E410" s="28">
        <v>0</v>
      </c>
      <c r="F410" s="28">
        <v>0</v>
      </c>
      <c r="G410" s="28">
        <v>0</v>
      </c>
      <c r="H410" s="28">
        <v>0</v>
      </c>
      <c r="I410" s="28">
        <v>0</v>
      </c>
      <c r="J410" s="28">
        <v>0</v>
      </c>
      <c r="K410" s="28">
        <v>0</v>
      </c>
      <c r="L410" s="28">
        <v>0</v>
      </c>
      <c r="M410" s="28">
        <v>0</v>
      </c>
      <c r="N410" s="28">
        <v>0</v>
      </c>
      <c r="O410" s="28">
        <v>0</v>
      </c>
      <c r="P410" s="28">
        <v>0</v>
      </c>
      <c r="Q410" s="28">
        <v>0</v>
      </c>
      <c r="R410" s="28">
        <v>0</v>
      </c>
      <c r="S410" s="28">
        <v>0</v>
      </c>
      <c r="T410" s="28">
        <v>0</v>
      </c>
      <c r="U410" s="28">
        <v>0</v>
      </c>
      <c r="V410" s="28">
        <v>0</v>
      </c>
      <c r="W410" s="28">
        <v>0</v>
      </c>
      <c r="X410" s="28"/>
    </row>
    <row r="411" spans="1:24" x14ac:dyDescent="0.25">
      <c r="A411" s="37">
        <v>369</v>
      </c>
      <c r="B411" s="42" t="s">
        <v>90</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row>
    <row r="412" spans="1:24" x14ac:dyDescent="0.25">
      <c r="A412" s="37">
        <v>370</v>
      </c>
      <c r="B412" s="42" t="s">
        <v>91</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B413" s="42"/>
      <c r="C413" s="26"/>
      <c r="D413" s="26"/>
      <c r="E413" s="26"/>
      <c r="F413" s="26"/>
      <c r="G413" s="26"/>
      <c r="H413" s="26"/>
      <c r="I413" s="26"/>
      <c r="J413" s="26"/>
      <c r="K413" s="26"/>
      <c r="L413" s="26"/>
      <c r="M413" s="26"/>
      <c r="N413" s="26"/>
      <c r="O413" s="26"/>
      <c r="P413" s="26"/>
      <c r="Q413" s="26"/>
      <c r="R413" s="26"/>
      <c r="S413" s="26"/>
      <c r="T413" s="26"/>
      <c r="U413" s="26"/>
      <c r="V413" s="26"/>
      <c r="W413" s="26"/>
      <c r="X413" s="26"/>
    </row>
    <row r="414" spans="1:24" x14ac:dyDescent="0.25">
      <c r="A414" s="37">
        <v>380</v>
      </c>
      <c r="B414" s="42" t="s">
        <v>37</v>
      </c>
      <c r="C414" s="24">
        <v>0</v>
      </c>
      <c r="D414" s="24">
        <v>0</v>
      </c>
      <c r="E414" s="24">
        <v>0</v>
      </c>
      <c r="F414" s="24">
        <v>0</v>
      </c>
      <c r="G414" s="24">
        <v>0</v>
      </c>
      <c r="H414" s="24">
        <v>0</v>
      </c>
      <c r="I414" s="24">
        <v>0</v>
      </c>
      <c r="J414" s="24">
        <v>0</v>
      </c>
      <c r="K414" s="24">
        <v>0</v>
      </c>
      <c r="L414" s="24">
        <v>0</v>
      </c>
      <c r="M414" s="24">
        <v>0</v>
      </c>
      <c r="N414" s="24">
        <v>0</v>
      </c>
      <c r="O414" s="24">
        <v>0</v>
      </c>
      <c r="P414" s="24">
        <v>0</v>
      </c>
      <c r="Q414" s="24">
        <v>0</v>
      </c>
      <c r="R414" s="24">
        <v>0</v>
      </c>
      <c r="S414" s="24">
        <v>0</v>
      </c>
      <c r="T414" s="24">
        <v>0</v>
      </c>
      <c r="U414" s="24">
        <v>0</v>
      </c>
      <c r="V414" s="24">
        <v>0</v>
      </c>
      <c r="W414" s="24">
        <v>0</v>
      </c>
      <c r="X414" s="24"/>
    </row>
    <row r="415" spans="1:24" x14ac:dyDescent="0.25">
      <c r="A415" s="37">
        <v>381</v>
      </c>
      <c r="B415" s="42" t="s">
        <v>75</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row>
    <row r="416" spans="1:24" x14ac:dyDescent="0.25">
      <c r="A416" s="37">
        <v>382</v>
      </c>
      <c r="B416" s="42" t="s">
        <v>76</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383</v>
      </c>
      <c r="B417" s="42" t="s">
        <v>40</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B418" s="43"/>
    </row>
    <row r="419" spans="1:24" x14ac:dyDescent="0.25">
      <c r="A419" s="37">
        <v>1</v>
      </c>
      <c r="B419" s="42" t="s">
        <v>103</v>
      </c>
      <c r="C419" s="42" t="s">
        <v>103</v>
      </c>
      <c r="D419" s="42"/>
      <c r="E419" s="42"/>
      <c r="F419" s="42"/>
      <c r="G419" s="42"/>
      <c r="H419" s="42"/>
      <c r="I419" s="42"/>
      <c r="J419" s="42"/>
      <c r="K419" s="42"/>
      <c r="L419" s="42"/>
      <c r="M419" s="42"/>
      <c r="N419" s="42"/>
      <c r="O419" s="42"/>
      <c r="P419" s="42"/>
      <c r="Q419" s="42"/>
      <c r="R419" s="42"/>
      <c r="S419" s="42"/>
      <c r="T419" s="42"/>
      <c r="U419" s="42"/>
      <c r="V419" s="42"/>
      <c r="W419" s="42"/>
      <c r="X419" s="42"/>
    </row>
    <row r="420" spans="1:24" x14ac:dyDescent="0.25">
      <c r="A420" s="37">
        <v>283</v>
      </c>
      <c r="B420" s="42" t="s">
        <v>73</v>
      </c>
      <c r="C420" s="42">
        <v>2020</v>
      </c>
      <c r="D420" s="42">
        <v>2021</v>
      </c>
      <c r="E420" s="42">
        <v>2022</v>
      </c>
      <c r="F420" s="42">
        <v>2023</v>
      </c>
      <c r="G420" s="42">
        <v>2024</v>
      </c>
      <c r="H420" s="42">
        <v>2025</v>
      </c>
      <c r="I420" s="42">
        <v>2026</v>
      </c>
      <c r="J420" s="42">
        <v>2027</v>
      </c>
      <c r="K420" s="42">
        <v>2028</v>
      </c>
      <c r="L420" s="42">
        <v>2029</v>
      </c>
      <c r="M420" s="42">
        <v>2030</v>
      </c>
      <c r="N420" s="42">
        <v>2031</v>
      </c>
      <c r="O420" s="42">
        <v>2032</v>
      </c>
      <c r="P420" s="42">
        <v>2033</v>
      </c>
      <c r="Q420" s="42">
        <v>2034</v>
      </c>
      <c r="R420" s="42">
        <v>2035</v>
      </c>
      <c r="S420" s="42">
        <v>2036</v>
      </c>
      <c r="T420" s="42">
        <v>2037</v>
      </c>
      <c r="U420" s="42">
        <v>2038</v>
      </c>
      <c r="V420" s="42">
        <v>2039</v>
      </c>
      <c r="W420" s="42">
        <v>2040</v>
      </c>
      <c r="X420" s="42"/>
    </row>
    <row r="421" spans="1:24" x14ac:dyDescent="0.25">
      <c r="A421" s="37">
        <v>285</v>
      </c>
      <c r="B421" s="42" t="s">
        <v>104</v>
      </c>
      <c r="C421" s="24">
        <v>0</v>
      </c>
      <c r="D421" s="24">
        <v>0</v>
      </c>
      <c r="E421" s="24">
        <v>0</v>
      </c>
      <c r="F421" s="24">
        <v>0</v>
      </c>
      <c r="G421" s="24">
        <v>0</v>
      </c>
      <c r="H421" s="24">
        <v>0</v>
      </c>
      <c r="I421" s="24">
        <v>0</v>
      </c>
      <c r="J421" s="24">
        <v>0</v>
      </c>
      <c r="K421" s="24">
        <v>0</v>
      </c>
      <c r="L421" s="24">
        <v>0</v>
      </c>
      <c r="M421" s="24">
        <v>0</v>
      </c>
      <c r="N421" s="24">
        <v>0</v>
      </c>
      <c r="O421" s="24">
        <v>0</v>
      </c>
      <c r="P421" s="24">
        <v>0</v>
      </c>
      <c r="Q421" s="24">
        <v>0</v>
      </c>
      <c r="R421" s="24">
        <v>0</v>
      </c>
      <c r="S421" s="24">
        <v>0</v>
      </c>
      <c r="T421" s="24">
        <v>0</v>
      </c>
      <c r="U421" s="24">
        <v>0</v>
      </c>
      <c r="V421" s="24">
        <v>0</v>
      </c>
      <c r="W421" s="24">
        <v>0</v>
      </c>
      <c r="X421" s="24"/>
    </row>
    <row r="422" spans="1:24" x14ac:dyDescent="0.25">
      <c r="A422" s="37">
        <v>287</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row>
    <row r="423" spans="1:24" x14ac:dyDescent="0.25">
      <c r="A423" s="37">
        <v>289</v>
      </c>
      <c r="B423" s="42" t="s">
        <v>105</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299</v>
      </c>
      <c r="B424" s="42" t="s">
        <v>78</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301</v>
      </c>
      <c r="B425" s="42" t="s">
        <v>106</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303</v>
      </c>
      <c r="B426" s="42" t="s">
        <v>107</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B427" s="42"/>
      <c r="C427" s="26"/>
      <c r="D427" s="26"/>
      <c r="E427" s="26"/>
      <c r="F427" s="26"/>
      <c r="G427" s="26"/>
      <c r="H427" s="26"/>
      <c r="I427" s="26"/>
      <c r="J427" s="26"/>
      <c r="K427" s="26"/>
      <c r="L427" s="26"/>
      <c r="M427" s="26"/>
      <c r="N427" s="26"/>
      <c r="O427" s="26"/>
      <c r="P427" s="26"/>
      <c r="Q427" s="26"/>
      <c r="R427" s="26"/>
      <c r="S427" s="26"/>
      <c r="T427" s="26"/>
      <c r="U427" s="26"/>
      <c r="V427" s="26"/>
      <c r="W427" s="26"/>
      <c r="X427" s="26"/>
    </row>
    <row r="428" spans="1:24" x14ac:dyDescent="0.25">
      <c r="A428" s="37">
        <v>330</v>
      </c>
      <c r="B428" s="42" t="s">
        <v>82</v>
      </c>
      <c r="C428" s="36">
        <v>0</v>
      </c>
      <c r="D428" s="36">
        <v>0</v>
      </c>
      <c r="E428" s="36">
        <v>0</v>
      </c>
      <c r="F428" s="36">
        <v>0</v>
      </c>
      <c r="G428" s="36">
        <v>0</v>
      </c>
      <c r="H428" s="36">
        <v>0</v>
      </c>
      <c r="I428" s="36">
        <v>0</v>
      </c>
      <c r="J428" s="36">
        <v>0</v>
      </c>
      <c r="K428" s="36">
        <v>0</v>
      </c>
      <c r="L428" s="36">
        <v>0</v>
      </c>
      <c r="M428" s="36">
        <v>0</v>
      </c>
      <c r="N428" s="36">
        <v>0</v>
      </c>
      <c r="O428" s="36">
        <v>0</v>
      </c>
      <c r="P428" s="36">
        <v>0</v>
      </c>
      <c r="Q428" s="36">
        <v>0</v>
      </c>
      <c r="R428" s="36">
        <v>0</v>
      </c>
      <c r="S428" s="36">
        <v>0</v>
      </c>
      <c r="T428" s="36">
        <v>0</v>
      </c>
      <c r="U428" s="36">
        <v>0</v>
      </c>
      <c r="V428" s="36">
        <v>0</v>
      </c>
      <c r="W428" s="36">
        <v>0</v>
      </c>
      <c r="X428" s="36"/>
    </row>
    <row r="429" spans="1:24" x14ac:dyDescent="0.25">
      <c r="A429" s="37">
        <v>331</v>
      </c>
      <c r="B429" s="42" t="s">
        <v>83</v>
      </c>
      <c r="C429" s="28">
        <v>0</v>
      </c>
      <c r="D429" s="28">
        <v>0</v>
      </c>
      <c r="E429" s="28">
        <v>0</v>
      </c>
      <c r="F429" s="28">
        <v>0</v>
      </c>
      <c r="G429" s="28">
        <v>0</v>
      </c>
      <c r="H429" s="28">
        <v>0</v>
      </c>
      <c r="I429" s="28">
        <v>0</v>
      </c>
      <c r="J429" s="28">
        <v>0</v>
      </c>
      <c r="K429" s="28">
        <v>0</v>
      </c>
      <c r="L429" s="28">
        <v>0</v>
      </c>
      <c r="M429" s="28">
        <v>0</v>
      </c>
      <c r="N429" s="28">
        <v>0</v>
      </c>
      <c r="O429" s="28">
        <v>0</v>
      </c>
      <c r="P429" s="28">
        <v>0</v>
      </c>
      <c r="Q429" s="28">
        <v>0</v>
      </c>
      <c r="R429" s="28">
        <v>0</v>
      </c>
      <c r="S429" s="28">
        <v>0</v>
      </c>
      <c r="T429" s="28">
        <v>0</v>
      </c>
      <c r="U429" s="28">
        <v>0</v>
      </c>
      <c r="V429" s="28">
        <v>0</v>
      </c>
      <c r="W429" s="28">
        <v>0</v>
      </c>
      <c r="X429" s="28"/>
    </row>
    <row r="430" spans="1:24" x14ac:dyDescent="0.25">
      <c r="A430" s="37">
        <v>332</v>
      </c>
      <c r="B430" s="42" t="s">
        <v>84</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row>
    <row r="431" spans="1:24" x14ac:dyDescent="0.25">
      <c r="A431" s="37">
        <v>336</v>
      </c>
      <c r="B431" s="42" t="s">
        <v>85</v>
      </c>
      <c r="C431" s="28">
        <v>1</v>
      </c>
      <c r="D431" s="28">
        <v>1</v>
      </c>
      <c r="E431" s="28">
        <v>1</v>
      </c>
      <c r="F431" s="28">
        <v>1</v>
      </c>
      <c r="G431" s="28">
        <v>1</v>
      </c>
      <c r="H431" s="28">
        <v>1</v>
      </c>
      <c r="I431" s="28">
        <v>1</v>
      </c>
      <c r="J431" s="28">
        <v>1</v>
      </c>
      <c r="K431" s="28">
        <v>1</v>
      </c>
      <c r="L431" s="28">
        <v>1</v>
      </c>
      <c r="M431" s="28">
        <v>1</v>
      </c>
      <c r="N431" s="28">
        <v>1</v>
      </c>
      <c r="O431" s="28">
        <v>1</v>
      </c>
      <c r="P431" s="28">
        <v>1</v>
      </c>
      <c r="Q431" s="28">
        <v>1</v>
      </c>
      <c r="R431" s="28">
        <v>1</v>
      </c>
      <c r="S431" s="28">
        <v>1</v>
      </c>
      <c r="T431" s="28">
        <v>1</v>
      </c>
      <c r="U431" s="28">
        <v>1</v>
      </c>
      <c r="V431" s="28">
        <v>1</v>
      </c>
      <c r="W431" s="28">
        <v>1</v>
      </c>
      <c r="X431" s="28"/>
    </row>
    <row r="432" spans="1:24" x14ac:dyDescent="0.25">
      <c r="B432" s="42"/>
      <c r="C432" s="26"/>
      <c r="D432" s="26"/>
      <c r="E432" s="26"/>
      <c r="F432" s="26"/>
      <c r="G432" s="26"/>
      <c r="H432" s="26"/>
      <c r="I432" s="26"/>
      <c r="J432" s="26"/>
      <c r="K432" s="26"/>
      <c r="L432" s="26"/>
      <c r="M432" s="26"/>
      <c r="N432" s="26"/>
      <c r="O432" s="26"/>
      <c r="P432" s="26"/>
      <c r="Q432" s="26"/>
      <c r="R432" s="26"/>
      <c r="S432" s="26"/>
      <c r="T432" s="26"/>
      <c r="U432" s="26"/>
      <c r="V432" s="26"/>
      <c r="W432" s="26"/>
      <c r="X432" s="26"/>
    </row>
    <row r="433" spans="1:24" x14ac:dyDescent="0.25">
      <c r="A433" s="37">
        <v>339</v>
      </c>
      <c r="B433" s="42" t="s">
        <v>86</v>
      </c>
      <c r="C433" s="24">
        <v>0</v>
      </c>
      <c r="D433" s="24">
        <v>0</v>
      </c>
      <c r="E433" s="24">
        <v>0</v>
      </c>
      <c r="F433" s="24">
        <v>0</v>
      </c>
      <c r="G433" s="24">
        <v>0</v>
      </c>
      <c r="H433" s="24">
        <v>0</v>
      </c>
      <c r="I433" s="24">
        <v>0</v>
      </c>
      <c r="J433" s="24">
        <v>0</v>
      </c>
      <c r="K433" s="24">
        <v>0</v>
      </c>
      <c r="L433" s="24">
        <v>0</v>
      </c>
      <c r="M433" s="24">
        <v>0</v>
      </c>
      <c r="N433" s="24">
        <v>0</v>
      </c>
      <c r="O433" s="24">
        <v>0</v>
      </c>
      <c r="P433" s="24">
        <v>0</v>
      </c>
      <c r="Q433" s="24">
        <v>0</v>
      </c>
      <c r="R433" s="24">
        <v>0</v>
      </c>
      <c r="S433" s="24">
        <v>0</v>
      </c>
      <c r="T433" s="24">
        <v>0</v>
      </c>
      <c r="U433" s="24">
        <v>0</v>
      </c>
      <c r="V433" s="24">
        <v>0</v>
      </c>
      <c r="W433" s="24">
        <v>0</v>
      </c>
      <c r="X433" s="24"/>
    </row>
    <row r="434" spans="1:24" x14ac:dyDescent="0.25">
      <c r="A434" s="37">
        <v>340</v>
      </c>
      <c r="B434" s="42" t="s">
        <v>87</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B435" s="42"/>
      <c r="C435" s="26"/>
      <c r="D435" s="26"/>
      <c r="E435" s="26"/>
      <c r="F435" s="26"/>
      <c r="G435" s="26"/>
      <c r="H435" s="26"/>
      <c r="I435" s="26"/>
      <c r="J435" s="26"/>
      <c r="K435" s="26"/>
      <c r="L435" s="26"/>
      <c r="M435" s="26"/>
      <c r="N435" s="26"/>
      <c r="O435" s="26"/>
      <c r="P435" s="26"/>
      <c r="Q435" s="26"/>
      <c r="R435" s="26"/>
      <c r="S435" s="26"/>
      <c r="T435" s="26"/>
      <c r="U435" s="26"/>
      <c r="V435" s="26"/>
      <c r="W435" s="26"/>
      <c r="X435" s="26"/>
    </row>
    <row r="436" spans="1:24" x14ac:dyDescent="0.25">
      <c r="A436" s="37">
        <v>366</v>
      </c>
      <c r="B436" s="42" t="s">
        <v>88</v>
      </c>
      <c r="C436" s="36">
        <v>0</v>
      </c>
      <c r="D436" s="36">
        <v>0</v>
      </c>
      <c r="E436" s="36">
        <v>0</v>
      </c>
      <c r="F436" s="36">
        <v>0</v>
      </c>
      <c r="G436" s="36">
        <v>0</v>
      </c>
      <c r="H436" s="36">
        <v>0</v>
      </c>
      <c r="I436" s="36">
        <v>0</v>
      </c>
      <c r="J436" s="36">
        <v>0</v>
      </c>
      <c r="K436" s="36">
        <v>0</v>
      </c>
      <c r="L436" s="36">
        <v>0</v>
      </c>
      <c r="M436" s="36">
        <v>0</v>
      </c>
      <c r="N436" s="36">
        <v>0</v>
      </c>
      <c r="O436" s="36">
        <v>0</v>
      </c>
      <c r="P436" s="36">
        <v>0</v>
      </c>
      <c r="Q436" s="36">
        <v>0</v>
      </c>
      <c r="R436" s="36">
        <v>0</v>
      </c>
      <c r="S436" s="36">
        <v>0</v>
      </c>
      <c r="T436" s="36">
        <v>0</v>
      </c>
      <c r="U436" s="36">
        <v>0</v>
      </c>
      <c r="V436" s="36">
        <v>0</v>
      </c>
      <c r="W436" s="36">
        <v>0</v>
      </c>
      <c r="X436" s="36"/>
    </row>
    <row r="437" spans="1:24" x14ac:dyDescent="0.25">
      <c r="A437" s="37">
        <v>368</v>
      </c>
      <c r="B437" s="42" t="s">
        <v>89</v>
      </c>
      <c r="C437" s="28">
        <v>0</v>
      </c>
      <c r="D437" s="28">
        <v>0</v>
      </c>
      <c r="E437" s="28">
        <v>0</v>
      </c>
      <c r="F437" s="28">
        <v>0</v>
      </c>
      <c r="G437" s="28">
        <v>0</v>
      </c>
      <c r="H437" s="28">
        <v>0</v>
      </c>
      <c r="I437" s="28">
        <v>0</v>
      </c>
      <c r="J437" s="28">
        <v>0</v>
      </c>
      <c r="K437" s="28">
        <v>0</v>
      </c>
      <c r="L437" s="28">
        <v>0</v>
      </c>
      <c r="M437" s="28">
        <v>0</v>
      </c>
      <c r="N437" s="28">
        <v>0</v>
      </c>
      <c r="O437" s="28">
        <v>0</v>
      </c>
      <c r="P437" s="28">
        <v>0</v>
      </c>
      <c r="Q437" s="28">
        <v>0</v>
      </c>
      <c r="R437" s="28">
        <v>0</v>
      </c>
      <c r="S437" s="28">
        <v>0</v>
      </c>
      <c r="T437" s="28">
        <v>0</v>
      </c>
      <c r="U437" s="28">
        <v>0</v>
      </c>
      <c r="V437" s="28">
        <v>0</v>
      </c>
      <c r="W437" s="28">
        <v>0</v>
      </c>
      <c r="X437" s="28"/>
    </row>
    <row r="438" spans="1:24" x14ac:dyDescent="0.25">
      <c r="A438" s="37">
        <v>369</v>
      </c>
      <c r="B438" s="42" t="s">
        <v>90</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row>
    <row r="439" spans="1:24" x14ac:dyDescent="0.25">
      <c r="A439" s="37">
        <v>370</v>
      </c>
      <c r="B439" s="42" t="s">
        <v>91</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B440" s="42"/>
      <c r="C440" s="26"/>
      <c r="D440" s="26"/>
      <c r="E440" s="26"/>
      <c r="F440" s="26"/>
      <c r="G440" s="26"/>
      <c r="H440" s="26"/>
      <c r="I440" s="26"/>
      <c r="J440" s="26"/>
      <c r="K440" s="26"/>
      <c r="L440" s="26"/>
      <c r="M440" s="26"/>
      <c r="N440" s="26"/>
      <c r="O440" s="26"/>
      <c r="P440" s="26"/>
      <c r="Q440" s="26"/>
      <c r="R440" s="26"/>
      <c r="S440" s="26"/>
      <c r="T440" s="26"/>
      <c r="U440" s="26"/>
      <c r="V440" s="26"/>
      <c r="W440" s="26"/>
      <c r="X440" s="26"/>
    </row>
    <row r="441" spans="1:24" x14ac:dyDescent="0.25">
      <c r="A441" s="37">
        <v>380</v>
      </c>
      <c r="B441" s="42" t="s">
        <v>37</v>
      </c>
      <c r="C441" s="24">
        <v>0</v>
      </c>
      <c r="D441" s="24">
        <v>0</v>
      </c>
      <c r="E441" s="24">
        <v>0</v>
      </c>
      <c r="F441" s="24">
        <v>0</v>
      </c>
      <c r="G441" s="24">
        <v>0</v>
      </c>
      <c r="H441" s="24">
        <v>0</v>
      </c>
      <c r="I441" s="24">
        <v>0</v>
      </c>
      <c r="J441" s="24">
        <v>0</v>
      </c>
      <c r="K441" s="24">
        <v>0</v>
      </c>
      <c r="L441" s="24">
        <v>0</v>
      </c>
      <c r="M441" s="24">
        <v>0</v>
      </c>
      <c r="N441" s="24">
        <v>0</v>
      </c>
      <c r="O441" s="24">
        <v>0</v>
      </c>
      <c r="P441" s="24">
        <v>0</v>
      </c>
      <c r="Q441" s="24">
        <v>0</v>
      </c>
      <c r="R441" s="24">
        <v>0</v>
      </c>
      <c r="S441" s="24">
        <v>0</v>
      </c>
      <c r="T441" s="24">
        <v>0</v>
      </c>
      <c r="U441" s="24">
        <v>0</v>
      </c>
      <c r="V441" s="24">
        <v>0</v>
      </c>
      <c r="W441" s="24">
        <v>0</v>
      </c>
      <c r="X441" s="24"/>
    </row>
    <row r="442" spans="1:24" x14ac:dyDescent="0.25">
      <c r="A442" s="37">
        <v>381</v>
      </c>
      <c r="B442" s="42" t="s">
        <v>75</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row>
    <row r="443" spans="1:24" x14ac:dyDescent="0.25">
      <c r="A443" s="37">
        <v>382</v>
      </c>
      <c r="B443" s="42" t="s">
        <v>76</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383</v>
      </c>
      <c r="B444" s="42" t="s">
        <v>40</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6" spans="1:24" x14ac:dyDescent="0.25">
      <c r="A446" s="37">
        <v>1</v>
      </c>
      <c r="B446" s="42" t="s">
        <v>103</v>
      </c>
      <c r="C446" s="42" t="s">
        <v>103</v>
      </c>
      <c r="D446" s="42"/>
      <c r="E446" s="42"/>
      <c r="F446" s="42"/>
      <c r="G446" s="42"/>
      <c r="H446" s="42"/>
      <c r="I446" s="42"/>
      <c r="J446" s="42"/>
      <c r="K446" s="42"/>
      <c r="L446" s="42"/>
      <c r="M446" s="42"/>
      <c r="N446" s="42"/>
      <c r="O446" s="42"/>
      <c r="P446" s="42"/>
      <c r="Q446" s="42"/>
      <c r="R446" s="42"/>
      <c r="S446" s="42"/>
      <c r="T446" s="42"/>
      <c r="U446" s="42"/>
      <c r="V446" s="42"/>
      <c r="W446" s="42"/>
      <c r="X446" s="42"/>
    </row>
    <row r="447" spans="1:24" x14ac:dyDescent="0.25">
      <c r="A447" s="37">
        <v>283</v>
      </c>
      <c r="B447" s="42" t="s">
        <v>73</v>
      </c>
      <c r="C447" s="42">
        <v>2020</v>
      </c>
      <c r="D447" s="42">
        <v>2021</v>
      </c>
      <c r="E447" s="42">
        <v>2022</v>
      </c>
      <c r="F447" s="42">
        <v>2023</v>
      </c>
      <c r="G447" s="42">
        <v>2024</v>
      </c>
      <c r="H447" s="42">
        <v>2025</v>
      </c>
      <c r="I447" s="42">
        <v>2026</v>
      </c>
      <c r="J447" s="42">
        <v>2027</v>
      </c>
      <c r="K447" s="42">
        <v>2028</v>
      </c>
      <c r="L447" s="42">
        <v>2029</v>
      </c>
      <c r="M447" s="42">
        <v>2030</v>
      </c>
      <c r="N447" s="42">
        <v>2031</v>
      </c>
      <c r="O447" s="42">
        <v>2032</v>
      </c>
      <c r="P447" s="42">
        <v>2033</v>
      </c>
      <c r="Q447" s="42">
        <v>2034</v>
      </c>
      <c r="R447" s="42">
        <v>2035</v>
      </c>
      <c r="S447" s="42">
        <v>2036</v>
      </c>
      <c r="T447" s="42">
        <v>2037</v>
      </c>
      <c r="U447" s="42">
        <v>2038</v>
      </c>
      <c r="V447" s="42">
        <v>2039</v>
      </c>
      <c r="W447" s="42">
        <v>2040</v>
      </c>
      <c r="X447" s="42"/>
    </row>
    <row r="448" spans="1:24" x14ac:dyDescent="0.25">
      <c r="A448" s="37">
        <v>285</v>
      </c>
      <c r="B448" s="42" t="s">
        <v>104</v>
      </c>
      <c r="C448" s="24">
        <v>0</v>
      </c>
      <c r="D448" s="24">
        <v>0</v>
      </c>
      <c r="E448" s="24">
        <v>0</v>
      </c>
      <c r="F448" s="24">
        <v>0</v>
      </c>
      <c r="G448" s="24">
        <v>0</v>
      </c>
      <c r="H448" s="24">
        <v>0</v>
      </c>
      <c r="I448" s="24">
        <v>0</v>
      </c>
      <c r="J448" s="24">
        <v>0</v>
      </c>
      <c r="K448" s="24">
        <v>0</v>
      </c>
      <c r="L448" s="24">
        <v>0</v>
      </c>
      <c r="M448" s="24">
        <v>0</v>
      </c>
      <c r="N448" s="24">
        <v>0</v>
      </c>
      <c r="O448" s="24">
        <v>0</v>
      </c>
      <c r="P448" s="24">
        <v>0</v>
      </c>
      <c r="Q448" s="24">
        <v>0</v>
      </c>
      <c r="R448" s="24">
        <v>0</v>
      </c>
      <c r="S448" s="24">
        <v>0</v>
      </c>
      <c r="T448" s="24">
        <v>0</v>
      </c>
      <c r="U448" s="24">
        <v>0</v>
      </c>
      <c r="V448" s="24">
        <v>0</v>
      </c>
      <c r="W448" s="24">
        <v>0</v>
      </c>
      <c r="X448" s="24"/>
    </row>
    <row r="449" spans="1:24" x14ac:dyDescent="0.25">
      <c r="A449" s="37">
        <v>287</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row>
    <row r="450" spans="1:24" x14ac:dyDescent="0.25">
      <c r="A450" s="37">
        <v>289</v>
      </c>
      <c r="B450" s="42" t="s">
        <v>105</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299</v>
      </c>
      <c r="B451" s="42" t="s">
        <v>78</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301</v>
      </c>
      <c r="B452" s="42" t="s">
        <v>106</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303</v>
      </c>
      <c r="B453" s="42" t="s">
        <v>107</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B454" s="42"/>
      <c r="C454" s="26"/>
      <c r="D454" s="26"/>
      <c r="E454" s="26"/>
      <c r="F454" s="26"/>
      <c r="G454" s="26"/>
      <c r="H454" s="26"/>
      <c r="I454" s="26"/>
      <c r="J454" s="26"/>
      <c r="K454" s="26"/>
      <c r="L454" s="26"/>
      <c r="M454" s="26"/>
      <c r="N454" s="26"/>
      <c r="O454" s="26"/>
      <c r="P454" s="26"/>
      <c r="Q454" s="26"/>
      <c r="R454" s="26"/>
      <c r="S454" s="26"/>
      <c r="T454" s="26"/>
      <c r="U454" s="26"/>
      <c r="V454" s="26"/>
      <c r="W454" s="26"/>
      <c r="X454" s="26"/>
    </row>
    <row r="455" spans="1:24" x14ac:dyDescent="0.25">
      <c r="A455" s="37">
        <v>330</v>
      </c>
      <c r="B455" s="42" t="s">
        <v>82</v>
      </c>
      <c r="C455" s="36">
        <v>0</v>
      </c>
      <c r="D455" s="36">
        <v>0</v>
      </c>
      <c r="E455" s="36">
        <v>0</v>
      </c>
      <c r="F455" s="36">
        <v>0</v>
      </c>
      <c r="G455" s="36">
        <v>0</v>
      </c>
      <c r="H455" s="36">
        <v>0</v>
      </c>
      <c r="I455" s="36">
        <v>0</v>
      </c>
      <c r="J455" s="36">
        <v>0</v>
      </c>
      <c r="K455" s="36">
        <v>0</v>
      </c>
      <c r="L455" s="36">
        <v>0</v>
      </c>
      <c r="M455" s="36">
        <v>0</v>
      </c>
      <c r="N455" s="36">
        <v>0</v>
      </c>
      <c r="O455" s="36">
        <v>0</v>
      </c>
      <c r="P455" s="36">
        <v>0</v>
      </c>
      <c r="Q455" s="36">
        <v>0</v>
      </c>
      <c r="R455" s="36">
        <v>0</v>
      </c>
      <c r="S455" s="36">
        <v>0</v>
      </c>
      <c r="T455" s="36">
        <v>0</v>
      </c>
      <c r="U455" s="36">
        <v>0</v>
      </c>
      <c r="V455" s="36">
        <v>0</v>
      </c>
      <c r="W455" s="36">
        <v>0</v>
      </c>
      <c r="X455" s="36"/>
    </row>
    <row r="456" spans="1:24" x14ac:dyDescent="0.25">
      <c r="A456" s="37">
        <v>331</v>
      </c>
      <c r="B456" s="42" t="s">
        <v>83</v>
      </c>
      <c r="C456" s="28">
        <v>0</v>
      </c>
      <c r="D456" s="28">
        <v>0</v>
      </c>
      <c r="E456" s="28">
        <v>0</v>
      </c>
      <c r="F456" s="28">
        <v>0</v>
      </c>
      <c r="G456" s="28">
        <v>0</v>
      </c>
      <c r="H456" s="28">
        <v>0</v>
      </c>
      <c r="I456" s="28">
        <v>0</v>
      </c>
      <c r="J456" s="28">
        <v>0</v>
      </c>
      <c r="K456" s="28">
        <v>0</v>
      </c>
      <c r="L456" s="28">
        <v>0</v>
      </c>
      <c r="M456" s="28">
        <v>0</v>
      </c>
      <c r="N456" s="28">
        <v>0</v>
      </c>
      <c r="O456" s="28">
        <v>0</v>
      </c>
      <c r="P456" s="28">
        <v>0</v>
      </c>
      <c r="Q456" s="28">
        <v>0</v>
      </c>
      <c r="R456" s="28">
        <v>0</v>
      </c>
      <c r="S456" s="28">
        <v>0</v>
      </c>
      <c r="T456" s="28">
        <v>0</v>
      </c>
      <c r="U456" s="28">
        <v>0</v>
      </c>
      <c r="V456" s="28">
        <v>0</v>
      </c>
      <c r="W456" s="28">
        <v>0</v>
      </c>
      <c r="X456" s="28"/>
    </row>
    <row r="457" spans="1:24" x14ac:dyDescent="0.25">
      <c r="A457" s="37">
        <v>332</v>
      </c>
      <c r="B457" s="42" t="s">
        <v>84</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row>
    <row r="458" spans="1:24" x14ac:dyDescent="0.25">
      <c r="A458" s="37">
        <v>336</v>
      </c>
      <c r="B458" s="42" t="s">
        <v>85</v>
      </c>
      <c r="C458" s="28">
        <v>1</v>
      </c>
      <c r="D458" s="28">
        <v>1</v>
      </c>
      <c r="E458" s="28">
        <v>1</v>
      </c>
      <c r="F458" s="28">
        <v>1</v>
      </c>
      <c r="G458" s="28">
        <v>1</v>
      </c>
      <c r="H458" s="28">
        <v>1</v>
      </c>
      <c r="I458" s="28">
        <v>1</v>
      </c>
      <c r="J458" s="28">
        <v>1</v>
      </c>
      <c r="K458" s="28">
        <v>1</v>
      </c>
      <c r="L458" s="28">
        <v>1</v>
      </c>
      <c r="M458" s="28">
        <v>1</v>
      </c>
      <c r="N458" s="28">
        <v>1</v>
      </c>
      <c r="O458" s="28">
        <v>1</v>
      </c>
      <c r="P458" s="28">
        <v>1</v>
      </c>
      <c r="Q458" s="28">
        <v>1</v>
      </c>
      <c r="R458" s="28">
        <v>1</v>
      </c>
      <c r="S458" s="28">
        <v>1</v>
      </c>
      <c r="T458" s="28">
        <v>1</v>
      </c>
      <c r="U458" s="28">
        <v>1</v>
      </c>
      <c r="V458" s="28">
        <v>1</v>
      </c>
      <c r="W458" s="28">
        <v>1</v>
      </c>
      <c r="X458" s="28"/>
    </row>
    <row r="459" spans="1:24" x14ac:dyDescent="0.25">
      <c r="B459" s="42"/>
      <c r="C459" s="26"/>
      <c r="D459" s="26"/>
      <c r="E459" s="26"/>
      <c r="F459" s="26"/>
      <c r="G459" s="26"/>
      <c r="H459" s="26"/>
      <c r="I459" s="26"/>
      <c r="J459" s="26"/>
      <c r="K459" s="26"/>
      <c r="L459" s="26"/>
      <c r="M459" s="26"/>
      <c r="N459" s="26"/>
      <c r="O459" s="26"/>
      <c r="P459" s="26"/>
      <c r="Q459" s="26"/>
      <c r="R459" s="26"/>
      <c r="S459" s="26"/>
      <c r="T459" s="26"/>
      <c r="U459" s="26"/>
      <c r="V459" s="26"/>
      <c r="W459" s="26"/>
      <c r="X459" s="26"/>
    </row>
    <row r="460" spans="1:24" x14ac:dyDescent="0.25">
      <c r="A460" s="37">
        <v>339</v>
      </c>
      <c r="B460" s="42" t="s">
        <v>86</v>
      </c>
      <c r="C460" s="24">
        <v>0</v>
      </c>
      <c r="D460" s="24">
        <v>0</v>
      </c>
      <c r="E460" s="24">
        <v>0</v>
      </c>
      <c r="F460" s="24">
        <v>0</v>
      </c>
      <c r="G460" s="24">
        <v>0</v>
      </c>
      <c r="H460" s="24">
        <v>0</v>
      </c>
      <c r="I460" s="24">
        <v>0</v>
      </c>
      <c r="J460" s="24">
        <v>0</v>
      </c>
      <c r="K460" s="24">
        <v>0</v>
      </c>
      <c r="L460" s="24">
        <v>0</v>
      </c>
      <c r="M460" s="24">
        <v>0</v>
      </c>
      <c r="N460" s="24">
        <v>0</v>
      </c>
      <c r="O460" s="24">
        <v>0</v>
      </c>
      <c r="P460" s="24">
        <v>0</v>
      </c>
      <c r="Q460" s="24">
        <v>0</v>
      </c>
      <c r="R460" s="24">
        <v>0</v>
      </c>
      <c r="S460" s="24">
        <v>0</v>
      </c>
      <c r="T460" s="24">
        <v>0</v>
      </c>
      <c r="U460" s="24">
        <v>0</v>
      </c>
      <c r="V460" s="24">
        <v>0</v>
      </c>
      <c r="W460" s="24">
        <v>0</v>
      </c>
      <c r="X460" s="24"/>
    </row>
    <row r="461" spans="1:24" x14ac:dyDescent="0.25">
      <c r="A461" s="37">
        <v>340</v>
      </c>
      <c r="B461" s="42" t="s">
        <v>87</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B462" s="42"/>
      <c r="C462" s="26"/>
      <c r="D462" s="26"/>
      <c r="E462" s="26"/>
      <c r="F462" s="26"/>
      <c r="G462" s="26"/>
      <c r="H462" s="26"/>
      <c r="I462" s="26"/>
      <c r="J462" s="26"/>
      <c r="K462" s="26"/>
      <c r="L462" s="26"/>
      <c r="M462" s="26"/>
      <c r="N462" s="26"/>
      <c r="O462" s="26"/>
      <c r="P462" s="26"/>
      <c r="Q462" s="26"/>
      <c r="R462" s="26"/>
      <c r="S462" s="26"/>
      <c r="T462" s="26"/>
      <c r="U462" s="26"/>
      <c r="V462" s="26"/>
      <c r="W462" s="26"/>
      <c r="X462" s="26"/>
    </row>
    <row r="463" spans="1:24" x14ac:dyDescent="0.25">
      <c r="A463" s="37">
        <v>366</v>
      </c>
      <c r="B463" s="42" t="s">
        <v>88</v>
      </c>
      <c r="C463" s="36">
        <v>0</v>
      </c>
      <c r="D463" s="36">
        <v>0</v>
      </c>
      <c r="E463" s="36">
        <v>0</v>
      </c>
      <c r="F463" s="36">
        <v>0</v>
      </c>
      <c r="G463" s="36">
        <v>0</v>
      </c>
      <c r="H463" s="36">
        <v>0</v>
      </c>
      <c r="I463" s="36">
        <v>0</v>
      </c>
      <c r="J463" s="36">
        <v>0</v>
      </c>
      <c r="K463" s="36">
        <v>0</v>
      </c>
      <c r="L463" s="36">
        <v>0</v>
      </c>
      <c r="M463" s="36">
        <v>0</v>
      </c>
      <c r="N463" s="36">
        <v>0</v>
      </c>
      <c r="O463" s="36">
        <v>0</v>
      </c>
      <c r="P463" s="36">
        <v>0</v>
      </c>
      <c r="Q463" s="36">
        <v>0</v>
      </c>
      <c r="R463" s="36">
        <v>0</v>
      </c>
      <c r="S463" s="36">
        <v>0</v>
      </c>
      <c r="T463" s="36">
        <v>0</v>
      </c>
      <c r="U463" s="36">
        <v>0</v>
      </c>
      <c r="V463" s="36">
        <v>0</v>
      </c>
      <c r="W463" s="36">
        <v>0</v>
      </c>
      <c r="X463" s="36"/>
    </row>
    <row r="464" spans="1:24" x14ac:dyDescent="0.25">
      <c r="A464" s="37">
        <v>368</v>
      </c>
      <c r="B464" s="42" t="s">
        <v>89</v>
      </c>
      <c r="C464" s="28">
        <v>0</v>
      </c>
      <c r="D464" s="28">
        <v>0</v>
      </c>
      <c r="E464" s="28">
        <v>0</v>
      </c>
      <c r="F464" s="28">
        <v>0</v>
      </c>
      <c r="G464" s="28">
        <v>0</v>
      </c>
      <c r="H464" s="28">
        <v>0</v>
      </c>
      <c r="I464" s="28">
        <v>0</v>
      </c>
      <c r="J464" s="28">
        <v>0</v>
      </c>
      <c r="K464" s="28">
        <v>0</v>
      </c>
      <c r="L464" s="28">
        <v>0</v>
      </c>
      <c r="M464" s="28">
        <v>0</v>
      </c>
      <c r="N464" s="28">
        <v>0</v>
      </c>
      <c r="O464" s="28">
        <v>0</v>
      </c>
      <c r="P464" s="28">
        <v>0</v>
      </c>
      <c r="Q464" s="28">
        <v>0</v>
      </c>
      <c r="R464" s="28">
        <v>0</v>
      </c>
      <c r="S464" s="28">
        <v>0</v>
      </c>
      <c r="T464" s="28">
        <v>0</v>
      </c>
      <c r="U464" s="28">
        <v>0</v>
      </c>
      <c r="V464" s="28">
        <v>0</v>
      </c>
      <c r="W464" s="28">
        <v>0</v>
      </c>
      <c r="X464" s="28"/>
    </row>
    <row r="465" spans="1:24" x14ac:dyDescent="0.25">
      <c r="A465" s="37">
        <v>369</v>
      </c>
      <c r="B465" s="42" t="s">
        <v>90</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row>
    <row r="466" spans="1:24" x14ac:dyDescent="0.25">
      <c r="A466" s="37">
        <v>370</v>
      </c>
      <c r="B466" s="42" t="s">
        <v>91</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B467" s="42"/>
      <c r="C467" s="26"/>
      <c r="D467" s="26"/>
      <c r="E467" s="26"/>
      <c r="F467" s="26"/>
      <c r="G467" s="26"/>
      <c r="H467" s="26"/>
      <c r="I467" s="26"/>
      <c r="J467" s="26"/>
      <c r="K467" s="26"/>
      <c r="L467" s="26"/>
      <c r="M467" s="26"/>
      <c r="N467" s="26"/>
      <c r="O467" s="26"/>
      <c r="P467" s="26"/>
      <c r="Q467" s="26"/>
      <c r="R467" s="26"/>
      <c r="S467" s="26"/>
      <c r="T467" s="26"/>
      <c r="U467" s="26"/>
      <c r="V467" s="26"/>
      <c r="W467" s="26"/>
      <c r="X467" s="26"/>
    </row>
    <row r="468" spans="1:24" x14ac:dyDescent="0.25">
      <c r="A468" s="37">
        <v>380</v>
      </c>
      <c r="B468" s="42" t="s">
        <v>37</v>
      </c>
      <c r="C468" s="24">
        <v>0</v>
      </c>
      <c r="D468" s="24">
        <v>0</v>
      </c>
      <c r="E468" s="24">
        <v>0</v>
      </c>
      <c r="F468" s="24">
        <v>0</v>
      </c>
      <c r="G468" s="24">
        <v>0</v>
      </c>
      <c r="H468" s="24">
        <v>0</v>
      </c>
      <c r="I468" s="24">
        <v>0</v>
      </c>
      <c r="J468" s="24">
        <v>0</v>
      </c>
      <c r="K468" s="24">
        <v>0</v>
      </c>
      <c r="L468" s="24">
        <v>0</v>
      </c>
      <c r="M468" s="24">
        <v>0</v>
      </c>
      <c r="N468" s="24">
        <v>0</v>
      </c>
      <c r="O468" s="24">
        <v>0</v>
      </c>
      <c r="P468" s="24">
        <v>0</v>
      </c>
      <c r="Q468" s="24">
        <v>0</v>
      </c>
      <c r="R468" s="24">
        <v>0</v>
      </c>
      <c r="S468" s="24">
        <v>0</v>
      </c>
      <c r="T468" s="24">
        <v>0</v>
      </c>
      <c r="U468" s="24">
        <v>0</v>
      </c>
      <c r="V468" s="24">
        <v>0</v>
      </c>
      <c r="W468" s="24">
        <v>0</v>
      </c>
      <c r="X468" s="24"/>
    </row>
    <row r="469" spans="1:24" x14ac:dyDescent="0.25">
      <c r="A469" s="37">
        <v>381</v>
      </c>
      <c r="B469" s="42" t="s">
        <v>75</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row>
    <row r="470" spans="1:24" x14ac:dyDescent="0.25">
      <c r="A470" s="37">
        <v>382</v>
      </c>
      <c r="B470" s="42" t="s">
        <v>76</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383</v>
      </c>
      <c r="B471" s="42" t="s">
        <v>40</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3" spans="1:24" x14ac:dyDescent="0.25">
      <c r="A473" s="37">
        <v>1</v>
      </c>
      <c r="B473" s="42" t="s">
        <v>103</v>
      </c>
      <c r="C473" s="42" t="s">
        <v>103</v>
      </c>
      <c r="D473" s="42"/>
      <c r="E473" s="42"/>
      <c r="F473" s="42"/>
      <c r="G473" s="42"/>
      <c r="H473" s="42"/>
      <c r="I473" s="42"/>
      <c r="J473" s="42"/>
      <c r="K473" s="42"/>
      <c r="L473" s="42"/>
      <c r="M473" s="42"/>
      <c r="N473" s="42"/>
      <c r="O473" s="42"/>
      <c r="P473" s="42"/>
      <c r="Q473" s="42"/>
      <c r="R473" s="42"/>
      <c r="S473" s="42"/>
      <c r="T473" s="42"/>
      <c r="U473" s="42"/>
      <c r="V473" s="42"/>
      <c r="W473" s="42"/>
      <c r="X473" s="42"/>
    </row>
    <row r="474" spans="1:24" x14ac:dyDescent="0.25">
      <c r="A474" s="37">
        <v>283</v>
      </c>
      <c r="B474" s="42" t="s">
        <v>73</v>
      </c>
      <c r="C474" s="42">
        <v>2020</v>
      </c>
      <c r="D474" s="42">
        <v>2021</v>
      </c>
      <c r="E474" s="42">
        <v>2022</v>
      </c>
      <c r="F474" s="42">
        <v>2023</v>
      </c>
      <c r="G474" s="42">
        <v>2024</v>
      </c>
      <c r="H474" s="42">
        <v>2025</v>
      </c>
      <c r="I474" s="42">
        <v>2026</v>
      </c>
      <c r="J474" s="42">
        <v>2027</v>
      </c>
      <c r="K474" s="42">
        <v>2028</v>
      </c>
      <c r="L474" s="42">
        <v>2029</v>
      </c>
      <c r="M474" s="42">
        <v>2030</v>
      </c>
      <c r="N474" s="42">
        <v>2031</v>
      </c>
      <c r="O474" s="42">
        <v>2032</v>
      </c>
      <c r="P474" s="42">
        <v>2033</v>
      </c>
      <c r="Q474" s="42">
        <v>2034</v>
      </c>
      <c r="R474" s="42">
        <v>2035</v>
      </c>
      <c r="S474" s="42">
        <v>2036</v>
      </c>
      <c r="T474" s="42">
        <v>2037</v>
      </c>
      <c r="U474" s="42">
        <v>2038</v>
      </c>
      <c r="V474" s="42">
        <v>2039</v>
      </c>
      <c r="W474" s="42">
        <v>2040</v>
      </c>
      <c r="X474" s="42"/>
    </row>
    <row r="475" spans="1:24" x14ac:dyDescent="0.25">
      <c r="A475" s="37">
        <v>285</v>
      </c>
      <c r="B475" s="42" t="s">
        <v>104</v>
      </c>
      <c r="C475" s="24">
        <v>0</v>
      </c>
      <c r="D475" s="24">
        <v>0</v>
      </c>
      <c r="E475" s="24">
        <v>0</v>
      </c>
      <c r="F475" s="24">
        <v>0</v>
      </c>
      <c r="G475" s="24">
        <v>0</v>
      </c>
      <c r="H475" s="24">
        <v>0</v>
      </c>
      <c r="I475" s="24">
        <v>0</v>
      </c>
      <c r="J475" s="24">
        <v>0</v>
      </c>
      <c r="K475" s="24">
        <v>0</v>
      </c>
      <c r="L475" s="24">
        <v>0</v>
      </c>
      <c r="M475" s="24">
        <v>0</v>
      </c>
      <c r="N475" s="24">
        <v>0</v>
      </c>
      <c r="O475" s="24">
        <v>0</v>
      </c>
      <c r="P475" s="24">
        <v>0</v>
      </c>
      <c r="Q475" s="24">
        <v>0</v>
      </c>
      <c r="R475" s="24">
        <v>0</v>
      </c>
      <c r="S475" s="24">
        <v>0</v>
      </c>
      <c r="T475" s="24">
        <v>0</v>
      </c>
      <c r="U475" s="24">
        <v>0</v>
      </c>
      <c r="V475" s="24">
        <v>0</v>
      </c>
      <c r="W475" s="24">
        <v>0</v>
      </c>
      <c r="X475" s="24"/>
    </row>
    <row r="476" spans="1:24" x14ac:dyDescent="0.25">
      <c r="A476" s="37">
        <v>287</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row>
    <row r="477" spans="1:24" x14ac:dyDescent="0.25">
      <c r="A477" s="37">
        <v>289</v>
      </c>
      <c r="B477" s="42" t="s">
        <v>105</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299</v>
      </c>
      <c r="B478" s="42" t="s">
        <v>78</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301</v>
      </c>
      <c r="B479" s="42" t="s">
        <v>106</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303</v>
      </c>
      <c r="B480" s="42" t="s">
        <v>107</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B481" s="42"/>
      <c r="C481" s="26"/>
      <c r="D481" s="26"/>
      <c r="E481" s="26"/>
      <c r="F481" s="26"/>
      <c r="G481" s="26"/>
      <c r="H481" s="26"/>
      <c r="I481" s="26"/>
      <c r="J481" s="26"/>
      <c r="K481" s="26"/>
      <c r="L481" s="26"/>
      <c r="M481" s="26"/>
      <c r="N481" s="26"/>
      <c r="O481" s="26"/>
      <c r="P481" s="26"/>
      <c r="Q481" s="26"/>
      <c r="R481" s="26"/>
      <c r="S481" s="26"/>
      <c r="T481" s="26"/>
      <c r="U481" s="26"/>
      <c r="V481" s="26"/>
      <c r="W481" s="26"/>
      <c r="X481" s="26"/>
    </row>
    <row r="482" spans="1:24" x14ac:dyDescent="0.25">
      <c r="A482" s="37">
        <v>330</v>
      </c>
      <c r="B482" s="42" t="s">
        <v>82</v>
      </c>
      <c r="C482" s="36">
        <v>0</v>
      </c>
      <c r="D482" s="36">
        <v>0</v>
      </c>
      <c r="E482" s="36">
        <v>0</v>
      </c>
      <c r="F482" s="36">
        <v>0</v>
      </c>
      <c r="G482" s="36">
        <v>0</v>
      </c>
      <c r="H482" s="36">
        <v>0</v>
      </c>
      <c r="I482" s="36">
        <v>0</v>
      </c>
      <c r="J482" s="36">
        <v>0</v>
      </c>
      <c r="K482" s="36">
        <v>0</v>
      </c>
      <c r="L482" s="36">
        <v>0</v>
      </c>
      <c r="M482" s="36">
        <v>0</v>
      </c>
      <c r="N482" s="36">
        <v>0</v>
      </c>
      <c r="O482" s="36">
        <v>0</v>
      </c>
      <c r="P482" s="36">
        <v>0</v>
      </c>
      <c r="Q482" s="36">
        <v>0</v>
      </c>
      <c r="R482" s="36">
        <v>0</v>
      </c>
      <c r="S482" s="36">
        <v>0</v>
      </c>
      <c r="T482" s="36">
        <v>0</v>
      </c>
      <c r="U482" s="36">
        <v>0</v>
      </c>
      <c r="V482" s="36">
        <v>0</v>
      </c>
      <c r="W482" s="36">
        <v>0</v>
      </c>
      <c r="X482" s="36"/>
    </row>
    <row r="483" spans="1:24" x14ac:dyDescent="0.25">
      <c r="A483" s="37">
        <v>331</v>
      </c>
      <c r="B483" s="42" t="s">
        <v>83</v>
      </c>
      <c r="C483" s="28">
        <v>0</v>
      </c>
      <c r="D483" s="28">
        <v>0</v>
      </c>
      <c r="E483" s="28">
        <v>0</v>
      </c>
      <c r="F483" s="28">
        <v>0</v>
      </c>
      <c r="G483" s="28">
        <v>0</v>
      </c>
      <c r="H483" s="28">
        <v>0</v>
      </c>
      <c r="I483" s="28">
        <v>0</v>
      </c>
      <c r="J483" s="28">
        <v>0</v>
      </c>
      <c r="K483" s="28">
        <v>0</v>
      </c>
      <c r="L483" s="28">
        <v>0</v>
      </c>
      <c r="M483" s="28">
        <v>0</v>
      </c>
      <c r="N483" s="28">
        <v>0</v>
      </c>
      <c r="O483" s="28">
        <v>0</v>
      </c>
      <c r="P483" s="28">
        <v>0</v>
      </c>
      <c r="Q483" s="28">
        <v>0</v>
      </c>
      <c r="R483" s="28">
        <v>0</v>
      </c>
      <c r="S483" s="28">
        <v>0</v>
      </c>
      <c r="T483" s="28">
        <v>0</v>
      </c>
      <c r="U483" s="28">
        <v>0</v>
      </c>
      <c r="V483" s="28">
        <v>0</v>
      </c>
      <c r="W483" s="28">
        <v>0</v>
      </c>
      <c r="X483" s="28"/>
    </row>
    <row r="484" spans="1:24" x14ac:dyDescent="0.25">
      <c r="A484" s="37">
        <v>332</v>
      </c>
      <c r="B484" s="42" t="s">
        <v>84</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row>
    <row r="485" spans="1:24" x14ac:dyDescent="0.25">
      <c r="A485" s="37">
        <v>336</v>
      </c>
      <c r="B485" s="42" t="s">
        <v>85</v>
      </c>
      <c r="C485" s="28">
        <v>1</v>
      </c>
      <c r="D485" s="28">
        <v>1</v>
      </c>
      <c r="E485" s="28">
        <v>1</v>
      </c>
      <c r="F485" s="28">
        <v>1</v>
      </c>
      <c r="G485" s="28">
        <v>1</v>
      </c>
      <c r="H485" s="28">
        <v>1</v>
      </c>
      <c r="I485" s="28">
        <v>1</v>
      </c>
      <c r="J485" s="28">
        <v>1</v>
      </c>
      <c r="K485" s="28">
        <v>1</v>
      </c>
      <c r="L485" s="28">
        <v>1</v>
      </c>
      <c r="M485" s="28">
        <v>1</v>
      </c>
      <c r="N485" s="28">
        <v>1</v>
      </c>
      <c r="O485" s="28">
        <v>1</v>
      </c>
      <c r="P485" s="28">
        <v>1</v>
      </c>
      <c r="Q485" s="28">
        <v>1</v>
      </c>
      <c r="R485" s="28">
        <v>1</v>
      </c>
      <c r="S485" s="28">
        <v>1</v>
      </c>
      <c r="T485" s="28">
        <v>1</v>
      </c>
      <c r="U485" s="28">
        <v>1</v>
      </c>
      <c r="V485" s="28">
        <v>1</v>
      </c>
      <c r="W485" s="28">
        <v>1</v>
      </c>
      <c r="X485" s="28"/>
    </row>
    <row r="486" spans="1:24" x14ac:dyDescent="0.25">
      <c r="B486" s="42"/>
      <c r="C486" s="26"/>
      <c r="D486" s="26"/>
      <c r="E486" s="26"/>
      <c r="F486" s="26"/>
      <c r="G486" s="26"/>
      <c r="H486" s="26"/>
      <c r="I486" s="26"/>
      <c r="J486" s="26"/>
      <c r="K486" s="26"/>
      <c r="L486" s="26"/>
      <c r="M486" s="26"/>
      <c r="N486" s="26"/>
      <c r="O486" s="26"/>
      <c r="P486" s="26"/>
      <c r="Q486" s="26"/>
      <c r="R486" s="26"/>
      <c r="S486" s="26"/>
      <c r="T486" s="26"/>
      <c r="U486" s="26"/>
      <c r="V486" s="26"/>
      <c r="W486" s="26"/>
      <c r="X486" s="26"/>
    </row>
    <row r="487" spans="1:24" x14ac:dyDescent="0.25">
      <c r="A487" s="37">
        <v>339</v>
      </c>
      <c r="B487" s="42" t="s">
        <v>86</v>
      </c>
      <c r="C487" s="24">
        <v>0</v>
      </c>
      <c r="D487" s="24">
        <v>0</v>
      </c>
      <c r="E487" s="24">
        <v>0</v>
      </c>
      <c r="F487" s="24">
        <v>0</v>
      </c>
      <c r="G487" s="24">
        <v>0</v>
      </c>
      <c r="H487" s="24">
        <v>0</v>
      </c>
      <c r="I487" s="24">
        <v>0</v>
      </c>
      <c r="J487" s="24">
        <v>0</v>
      </c>
      <c r="K487" s="24">
        <v>0</v>
      </c>
      <c r="L487" s="24">
        <v>0</v>
      </c>
      <c r="M487" s="24">
        <v>0</v>
      </c>
      <c r="N487" s="24">
        <v>0</v>
      </c>
      <c r="O487" s="24">
        <v>0</v>
      </c>
      <c r="P487" s="24">
        <v>0</v>
      </c>
      <c r="Q487" s="24">
        <v>0</v>
      </c>
      <c r="R487" s="24">
        <v>0</v>
      </c>
      <c r="S487" s="24">
        <v>0</v>
      </c>
      <c r="T487" s="24">
        <v>0</v>
      </c>
      <c r="U487" s="24">
        <v>0</v>
      </c>
      <c r="V487" s="24">
        <v>0</v>
      </c>
      <c r="W487" s="24">
        <v>0</v>
      </c>
      <c r="X487" s="24"/>
    </row>
    <row r="488" spans="1:24" x14ac:dyDescent="0.25">
      <c r="A488" s="37">
        <v>340</v>
      </c>
      <c r="B488" s="42" t="s">
        <v>87</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B489" s="42"/>
      <c r="C489" s="26"/>
      <c r="D489" s="26"/>
      <c r="E489" s="26"/>
      <c r="F489" s="26"/>
      <c r="G489" s="26"/>
      <c r="H489" s="26"/>
      <c r="I489" s="26"/>
      <c r="J489" s="26"/>
      <c r="K489" s="26"/>
      <c r="L489" s="26"/>
      <c r="M489" s="26"/>
      <c r="N489" s="26"/>
      <c r="O489" s="26"/>
      <c r="P489" s="26"/>
      <c r="Q489" s="26"/>
      <c r="R489" s="26"/>
      <c r="S489" s="26"/>
      <c r="T489" s="26"/>
      <c r="U489" s="26"/>
      <c r="V489" s="26"/>
      <c r="W489" s="26"/>
      <c r="X489" s="26"/>
    </row>
    <row r="490" spans="1:24" x14ac:dyDescent="0.25">
      <c r="A490" s="37">
        <v>366</v>
      </c>
      <c r="B490" s="42" t="s">
        <v>88</v>
      </c>
      <c r="C490" s="36">
        <v>0</v>
      </c>
      <c r="D490" s="36">
        <v>0</v>
      </c>
      <c r="E490" s="36">
        <v>0</v>
      </c>
      <c r="F490" s="36">
        <v>0</v>
      </c>
      <c r="G490" s="36">
        <v>0</v>
      </c>
      <c r="H490" s="36">
        <v>0</v>
      </c>
      <c r="I490" s="36">
        <v>0</v>
      </c>
      <c r="J490" s="36">
        <v>0</v>
      </c>
      <c r="K490" s="36">
        <v>0</v>
      </c>
      <c r="L490" s="36">
        <v>0</v>
      </c>
      <c r="M490" s="36">
        <v>0</v>
      </c>
      <c r="N490" s="36">
        <v>0</v>
      </c>
      <c r="O490" s="36">
        <v>0</v>
      </c>
      <c r="P490" s="36">
        <v>0</v>
      </c>
      <c r="Q490" s="36">
        <v>0</v>
      </c>
      <c r="R490" s="36">
        <v>0</v>
      </c>
      <c r="S490" s="36">
        <v>0</v>
      </c>
      <c r="T490" s="36">
        <v>0</v>
      </c>
      <c r="U490" s="36">
        <v>0</v>
      </c>
      <c r="V490" s="36">
        <v>0</v>
      </c>
      <c r="W490" s="36">
        <v>0</v>
      </c>
      <c r="X490" s="36"/>
    </row>
    <row r="491" spans="1:24" x14ac:dyDescent="0.25">
      <c r="A491" s="37">
        <v>368</v>
      </c>
      <c r="B491" s="42" t="s">
        <v>89</v>
      </c>
      <c r="C491" s="28">
        <v>0</v>
      </c>
      <c r="D491" s="28">
        <v>0</v>
      </c>
      <c r="E491" s="28">
        <v>0</v>
      </c>
      <c r="F491" s="28">
        <v>0</v>
      </c>
      <c r="G491" s="28">
        <v>0</v>
      </c>
      <c r="H491" s="28">
        <v>0</v>
      </c>
      <c r="I491" s="28">
        <v>0</v>
      </c>
      <c r="J491" s="28">
        <v>0</v>
      </c>
      <c r="K491" s="28">
        <v>0</v>
      </c>
      <c r="L491" s="28">
        <v>0</v>
      </c>
      <c r="M491" s="28">
        <v>0</v>
      </c>
      <c r="N491" s="28">
        <v>0</v>
      </c>
      <c r="O491" s="28">
        <v>0</v>
      </c>
      <c r="P491" s="28">
        <v>0</v>
      </c>
      <c r="Q491" s="28">
        <v>0</v>
      </c>
      <c r="R491" s="28">
        <v>0</v>
      </c>
      <c r="S491" s="28">
        <v>0</v>
      </c>
      <c r="T491" s="28">
        <v>0</v>
      </c>
      <c r="U491" s="28">
        <v>0</v>
      </c>
      <c r="V491" s="28">
        <v>0</v>
      </c>
      <c r="W491" s="28">
        <v>0</v>
      </c>
      <c r="X491" s="28"/>
    </row>
    <row r="492" spans="1:24" x14ac:dyDescent="0.25">
      <c r="A492" s="37">
        <v>369</v>
      </c>
      <c r="B492" s="42" t="s">
        <v>90</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row>
    <row r="493" spans="1:24" x14ac:dyDescent="0.25">
      <c r="A493" s="37">
        <v>370</v>
      </c>
      <c r="B493" s="42" t="s">
        <v>91</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B494" s="42"/>
      <c r="C494" s="26"/>
      <c r="D494" s="26"/>
      <c r="E494" s="26"/>
      <c r="F494" s="26"/>
      <c r="G494" s="26"/>
      <c r="H494" s="26"/>
      <c r="I494" s="26"/>
      <c r="J494" s="26"/>
      <c r="K494" s="26"/>
      <c r="L494" s="26"/>
      <c r="M494" s="26"/>
      <c r="N494" s="26"/>
      <c r="O494" s="26"/>
      <c r="P494" s="26"/>
      <c r="Q494" s="26"/>
      <c r="R494" s="26"/>
      <c r="S494" s="26"/>
      <c r="T494" s="26"/>
      <c r="U494" s="26"/>
      <c r="V494" s="26"/>
      <c r="W494" s="26"/>
      <c r="X494" s="26"/>
    </row>
    <row r="495" spans="1:24" x14ac:dyDescent="0.25">
      <c r="A495" s="37">
        <v>380</v>
      </c>
      <c r="B495" s="42" t="s">
        <v>37</v>
      </c>
      <c r="C495" s="24">
        <v>0</v>
      </c>
      <c r="D495" s="24">
        <v>0</v>
      </c>
      <c r="E495" s="24">
        <v>0</v>
      </c>
      <c r="F495" s="24">
        <v>0</v>
      </c>
      <c r="G495" s="24">
        <v>0</v>
      </c>
      <c r="H495" s="24">
        <v>0</v>
      </c>
      <c r="I495" s="24">
        <v>0</v>
      </c>
      <c r="J495" s="24">
        <v>0</v>
      </c>
      <c r="K495" s="24">
        <v>0</v>
      </c>
      <c r="L495" s="24">
        <v>0</v>
      </c>
      <c r="M495" s="24">
        <v>0</v>
      </c>
      <c r="N495" s="24">
        <v>0</v>
      </c>
      <c r="O495" s="24">
        <v>0</v>
      </c>
      <c r="P495" s="24">
        <v>0</v>
      </c>
      <c r="Q495" s="24">
        <v>0</v>
      </c>
      <c r="R495" s="24">
        <v>0</v>
      </c>
      <c r="S495" s="24">
        <v>0</v>
      </c>
      <c r="T495" s="24">
        <v>0</v>
      </c>
      <c r="U495" s="24">
        <v>0</v>
      </c>
      <c r="V495" s="24">
        <v>0</v>
      </c>
      <c r="W495" s="24">
        <v>0</v>
      </c>
      <c r="X495" s="24"/>
    </row>
    <row r="496" spans="1:24" x14ac:dyDescent="0.25">
      <c r="A496" s="37">
        <v>381</v>
      </c>
      <c r="B496" s="42" t="s">
        <v>75</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row>
    <row r="497" spans="1:24" x14ac:dyDescent="0.25">
      <c r="A497" s="37">
        <v>382</v>
      </c>
      <c r="B497" s="42" t="s">
        <v>76</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383</v>
      </c>
      <c r="B498" s="42" t="s">
        <v>40</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500" spans="1:24" x14ac:dyDescent="0.25">
      <c r="A500" s="37">
        <v>1</v>
      </c>
      <c r="B500" s="42" t="s">
        <v>103</v>
      </c>
      <c r="C500" s="42" t="s">
        <v>103</v>
      </c>
      <c r="D500" s="42"/>
      <c r="E500" s="42"/>
      <c r="F500" s="42"/>
      <c r="G500" s="42"/>
      <c r="H500" s="42"/>
      <c r="I500" s="42"/>
      <c r="J500" s="42"/>
      <c r="K500" s="42"/>
      <c r="L500" s="42"/>
      <c r="M500" s="42"/>
      <c r="N500" s="42"/>
      <c r="O500" s="42"/>
      <c r="P500" s="42"/>
      <c r="Q500" s="42"/>
      <c r="R500" s="42"/>
      <c r="S500" s="42"/>
      <c r="T500" s="42"/>
      <c r="U500" s="42"/>
      <c r="V500" s="42"/>
      <c r="W500" s="42"/>
      <c r="X500" s="42"/>
    </row>
    <row r="501" spans="1:24" x14ac:dyDescent="0.25">
      <c r="A501" s="37">
        <v>283</v>
      </c>
      <c r="B501" s="42" t="s">
        <v>73</v>
      </c>
      <c r="C501" s="42">
        <v>2020</v>
      </c>
      <c r="D501" s="42">
        <v>2021</v>
      </c>
      <c r="E501" s="42">
        <v>2022</v>
      </c>
      <c r="F501" s="42">
        <v>2023</v>
      </c>
      <c r="G501" s="42">
        <v>2024</v>
      </c>
      <c r="H501" s="42">
        <v>2025</v>
      </c>
      <c r="I501" s="42">
        <v>2026</v>
      </c>
      <c r="J501" s="42">
        <v>2027</v>
      </c>
      <c r="K501" s="42">
        <v>2028</v>
      </c>
      <c r="L501" s="42">
        <v>2029</v>
      </c>
      <c r="M501" s="42">
        <v>2030</v>
      </c>
      <c r="N501" s="42">
        <v>2031</v>
      </c>
      <c r="O501" s="42">
        <v>2032</v>
      </c>
      <c r="P501" s="42">
        <v>2033</v>
      </c>
      <c r="Q501" s="42">
        <v>2034</v>
      </c>
      <c r="R501" s="42">
        <v>2035</v>
      </c>
      <c r="S501" s="42">
        <v>2036</v>
      </c>
      <c r="T501" s="42">
        <v>2037</v>
      </c>
      <c r="U501" s="42">
        <v>2038</v>
      </c>
      <c r="V501" s="42">
        <v>2039</v>
      </c>
      <c r="W501" s="42">
        <v>2040</v>
      </c>
      <c r="X501" s="42"/>
    </row>
    <row r="502" spans="1:24" x14ac:dyDescent="0.25">
      <c r="A502" s="37">
        <v>285</v>
      </c>
      <c r="B502" s="42" t="s">
        <v>104</v>
      </c>
      <c r="C502" s="24">
        <v>0</v>
      </c>
      <c r="D502" s="24">
        <v>0</v>
      </c>
      <c r="E502" s="24">
        <v>0</v>
      </c>
      <c r="F502" s="24">
        <v>0</v>
      </c>
      <c r="G502" s="24">
        <v>0</v>
      </c>
      <c r="H502" s="24">
        <v>0</v>
      </c>
      <c r="I502" s="24">
        <v>0</v>
      </c>
      <c r="J502" s="24">
        <v>0</v>
      </c>
      <c r="K502" s="24">
        <v>0</v>
      </c>
      <c r="L502" s="24">
        <v>0</v>
      </c>
      <c r="M502" s="24">
        <v>0</v>
      </c>
      <c r="N502" s="24">
        <v>0</v>
      </c>
      <c r="O502" s="24">
        <v>0</v>
      </c>
      <c r="P502" s="24">
        <v>0</v>
      </c>
      <c r="Q502" s="24">
        <v>0</v>
      </c>
      <c r="R502" s="24">
        <v>0</v>
      </c>
      <c r="S502" s="24">
        <v>0</v>
      </c>
      <c r="T502" s="24">
        <v>0</v>
      </c>
      <c r="U502" s="24">
        <v>0</v>
      </c>
      <c r="V502" s="24">
        <v>0</v>
      </c>
      <c r="W502" s="24">
        <v>0</v>
      </c>
      <c r="X502" s="24"/>
    </row>
    <row r="503" spans="1:24" x14ac:dyDescent="0.25">
      <c r="A503" s="37">
        <v>287</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row>
    <row r="504" spans="1:24" x14ac:dyDescent="0.25">
      <c r="A504" s="37">
        <v>289</v>
      </c>
      <c r="B504" s="42" t="s">
        <v>105</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299</v>
      </c>
      <c r="B505" s="42" t="s">
        <v>78</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301</v>
      </c>
      <c r="B506" s="42" t="s">
        <v>106</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303</v>
      </c>
      <c r="B507" s="42" t="s">
        <v>107</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B508" s="42"/>
      <c r="C508" s="26"/>
      <c r="D508" s="26"/>
      <c r="E508" s="26"/>
      <c r="F508" s="26"/>
      <c r="G508" s="26"/>
      <c r="H508" s="26"/>
      <c r="I508" s="26"/>
      <c r="J508" s="26"/>
      <c r="K508" s="26"/>
      <c r="L508" s="26"/>
      <c r="M508" s="26"/>
      <c r="N508" s="26"/>
      <c r="O508" s="26"/>
      <c r="P508" s="26"/>
      <c r="Q508" s="26"/>
      <c r="R508" s="26"/>
      <c r="S508" s="26"/>
      <c r="T508" s="26"/>
      <c r="U508" s="26"/>
      <c r="V508" s="26"/>
      <c r="W508" s="26"/>
      <c r="X508" s="26"/>
    </row>
    <row r="509" spans="1:24" x14ac:dyDescent="0.25">
      <c r="A509" s="37">
        <v>330</v>
      </c>
      <c r="B509" s="42" t="s">
        <v>82</v>
      </c>
      <c r="C509" s="36">
        <v>0</v>
      </c>
      <c r="D509" s="36">
        <v>0</v>
      </c>
      <c r="E509" s="36">
        <v>0</v>
      </c>
      <c r="F509" s="36">
        <v>0</v>
      </c>
      <c r="G509" s="36">
        <v>0</v>
      </c>
      <c r="H509" s="36">
        <v>0</v>
      </c>
      <c r="I509" s="36">
        <v>0</v>
      </c>
      <c r="J509" s="36">
        <v>0</v>
      </c>
      <c r="K509" s="36">
        <v>0</v>
      </c>
      <c r="L509" s="36">
        <v>0</v>
      </c>
      <c r="M509" s="36">
        <v>0</v>
      </c>
      <c r="N509" s="36">
        <v>0</v>
      </c>
      <c r="O509" s="36">
        <v>0</v>
      </c>
      <c r="P509" s="36">
        <v>0</v>
      </c>
      <c r="Q509" s="36">
        <v>0</v>
      </c>
      <c r="R509" s="36">
        <v>0</v>
      </c>
      <c r="S509" s="36">
        <v>0</v>
      </c>
      <c r="T509" s="36">
        <v>0</v>
      </c>
      <c r="U509" s="36">
        <v>0</v>
      </c>
      <c r="V509" s="36">
        <v>0</v>
      </c>
      <c r="W509" s="36">
        <v>0</v>
      </c>
      <c r="X509" s="36"/>
    </row>
    <row r="510" spans="1:24" x14ac:dyDescent="0.25">
      <c r="A510" s="37">
        <v>331</v>
      </c>
      <c r="B510" s="42" t="s">
        <v>83</v>
      </c>
      <c r="C510" s="28">
        <v>0</v>
      </c>
      <c r="D510" s="28">
        <v>0</v>
      </c>
      <c r="E510" s="28">
        <v>0</v>
      </c>
      <c r="F510" s="28">
        <v>0</v>
      </c>
      <c r="G510" s="28">
        <v>0</v>
      </c>
      <c r="H510" s="28">
        <v>0</v>
      </c>
      <c r="I510" s="28">
        <v>0</v>
      </c>
      <c r="J510" s="28">
        <v>0</v>
      </c>
      <c r="K510" s="28">
        <v>0</v>
      </c>
      <c r="L510" s="28">
        <v>0</v>
      </c>
      <c r="M510" s="28">
        <v>0</v>
      </c>
      <c r="N510" s="28">
        <v>0</v>
      </c>
      <c r="O510" s="28">
        <v>0</v>
      </c>
      <c r="P510" s="28">
        <v>0</v>
      </c>
      <c r="Q510" s="28">
        <v>0</v>
      </c>
      <c r="R510" s="28">
        <v>0</v>
      </c>
      <c r="S510" s="28">
        <v>0</v>
      </c>
      <c r="T510" s="28">
        <v>0</v>
      </c>
      <c r="U510" s="28">
        <v>0</v>
      </c>
      <c r="V510" s="28">
        <v>0</v>
      </c>
      <c r="W510" s="28">
        <v>0</v>
      </c>
      <c r="X510" s="28"/>
    </row>
    <row r="511" spans="1:24" x14ac:dyDescent="0.25">
      <c r="A511" s="37">
        <v>332</v>
      </c>
      <c r="B511" s="42" t="s">
        <v>84</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row>
    <row r="512" spans="1:24" x14ac:dyDescent="0.25">
      <c r="A512" s="37">
        <v>336</v>
      </c>
      <c r="B512" s="42" t="s">
        <v>85</v>
      </c>
      <c r="C512" s="28">
        <v>1</v>
      </c>
      <c r="D512" s="28">
        <v>1</v>
      </c>
      <c r="E512" s="28">
        <v>1</v>
      </c>
      <c r="F512" s="28">
        <v>1</v>
      </c>
      <c r="G512" s="28">
        <v>1</v>
      </c>
      <c r="H512" s="28">
        <v>1</v>
      </c>
      <c r="I512" s="28">
        <v>1</v>
      </c>
      <c r="J512" s="28">
        <v>1</v>
      </c>
      <c r="K512" s="28">
        <v>1</v>
      </c>
      <c r="L512" s="28">
        <v>1</v>
      </c>
      <c r="M512" s="28">
        <v>1</v>
      </c>
      <c r="N512" s="28">
        <v>1</v>
      </c>
      <c r="O512" s="28">
        <v>1</v>
      </c>
      <c r="P512" s="28">
        <v>1</v>
      </c>
      <c r="Q512" s="28">
        <v>1</v>
      </c>
      <c r="R512" s="28">
        <v>1</v>
      </c>
      <c r="S512" s="28">
        <v>1</v>
      </c>
      <c r="T512" s="28">
        <v>1</v>
      </c>
      <c r="U512" s="28">
        <v>1</v>
      </c>
      <c r="V512" s="28">
        <v>1</v>
      </c>
      <c r="W512" s="28">
        <v>1</v>
      </c>
      <c r="X512" s="28"/>
    </row>
    <row r="513" spans="1:24" x14ac:dyDescent="0.25">
      <c r="B513" s="42"/>
      <c r="C513" s="26"/>
      <c r="D513" s="26"/>
      <c r="E513" s="26"/>
      <c r="F513" s="26"/>
      <c r="G513" s="26"/>
      <c r="H513" s="26"/>
      <c r="I513" s="26"/>
      <c r="J513" s="26"/>
      <c r="K513" s="26"/>
      <c r="L513" s="26"/>
      <c r="M513" s="26"/>
      <c r="N513" s="26"/>
      <c r="O513" s="26"/>
      <c r="P513" s="26"/>
      <c r="Q513" s="26"/>
      <c r="R513" s="26"/>
      <c r="S513" s="26"/>
      <c r="T513" s="26"/>
      <c r="U513" s="26"/>
      <c r="V513" s="26"/>
      <c r="W513" s="26"/>
      <c r="X513" s="26"/>
    </row>
    <row r="514" spans="1:24" x14ac:dyDescent="0.25">
      <c r="A514" s="37">
        <v>339</v>
      </c>
      <c r="B514" s="42" t="s">
        <v>86</v>
      </c>
      <c r="C514" s="24">
        <v>0</v>
      </c>
      <c r="D514" s="24">
        <v>0</v>
      </c>
      <c r="E514" s="24">
        <v>0</v>
      </c>
      <c r="F514" s="24">
        <v>0</v>
      </c>
      <c r="G514" s="24">
        <v>0</v>
      </c>
      <c r="H514" s="24">
        <v>0</v>
      </c>
      <c r="I514" s="24">
        <v>0</v>
      </c>
      <c r="J514" s="24">
        <v>0</v>
      </c>
      <c r="K514" s="24">
        <v>0</v>
      </c>
      <c r="L514" s="24">
        <v>0</v>
      </c>
      <c r="M514" s="24">
        <v>0</v>
      </c>
      <c r="N514" s="24">
        <v>0</v>
      </c>
      <c r="O514" s="24">
        <v>0</v>
      </c>
      <c r="P514" s="24">
        <v>0</v>
      </c>
      <c r="Q514" s="24">
        <v>0</v>
      </c>
      <c r="R514" s="24">
        <v>0</v>
      </c>
      <c r="S514" s="24">
        <v>0</v>
      </c>
      <c r="T514" s="24">
        <v>0</v>
      </c>
      <c r="U514" s="24">
        <v>0</v>
      </c>
      <c r="V514" s="24">
        <v>0</v>
      </c>
      <c r="W514" s="24">
        <v>0</v>
      </c>
      <c r="X514" s="24"/>
    </row>
    <row r="515" spans="1:24" x14ac:dyDescent="0.25">
      <c r="A515" s="37">
        <v>340</v>
      </c>
      <c r="B515" s="42" t="s">
        <v>87</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B516" s="42"/>
      <c r="C516" s="26"/>
      <c r="D516" s="26"/>
      <c r="E516" s="26"/>
      <c r="F516" s="26"/>
      <c r="G516" s="26"/>
      <c r="H516" s="26"/>
      <c r="I516" s="26"/>
      <c r="J516" s="26"/>
      <c r="K516" s="26"/>
      <c r="L516" s="26"/>
      <c r="M516" s="26"/>
      <c r="N516" s="26"/>
      <c r="O516" s="26"/>
      <c r="P516" s="26"/>
      <c r="Q516" s="26"/>
      <c r="R516" s="26"/>
      <c r="S516" s="26"/>
      <c r="T516" s="26"/>
      <c r="U516" s="26"/>
      <c r="V516" s="26"/>
      <c r="W516" s="26"/>
      <c r="X516" s="26"/>
    </row>
    <row r="517" spans="1:24" x14ac:dyDescent="0.25">
      <c r="A517" s="37">
        <v>366</v>
      </c>
      <c r="B517" s="42" t="s">
        <v>88</v>
      </c>
      <c r="C517" s="36">
        <v>0</v>
      </c>
      <c r="D517" s="36">
        <v>0</v>
      </c>
      <c r="E517" s="36">
        <v>0</v>
      </c>
      <c r="F517" s="36">
        <v>0</v>
      </c>
      <c r="G517" s="36">
        <v>0</v>
      </c>
      <c r="H517" s="36">
        <v>0</v>
      </c>
      <c r="I517" s="36">
        <v>0</v>
      </c>
      <c r="J517" s="36">
        <v>0</v>
      </c>
      <c r="K517" s="36">
        <v>0</v>
      </c>
      <c r="L517" s="36">
        <v>0</v>
      </c>
      <c r="M517" s="36">
        <v>0</v>
      </c>
      <c r="N517" s="36">
        <v>0</v>
      </c>
      <c r="O517" s="36">
        <v>0</v>
      </c>
      <c r="P517" s="36">
        <v>0</v>
      </c>
      <c r="Q517" s="36">
        <v>0</v>
      </c>
      <c r="R517" s="36">
        <v>0</v>
      </c>
      <c r="S517" s="36">
        <v>0</v>
      </c>
      <c r="T517" s="36">
        <v>0</v>
      </c>
      <c r="U517" s="36">
        <v>0</v>
      </c>
      <c r="V517" s="36">
        <v>0</v>
      </c>
      <c r="W517" s="36">
        <v>0</v>
      </c>
      <c r="X517" s="36"/>
    </row>
    <row r="518" spans="1:24" x14ac:dyDescent="0.25">
      <c r="A518" s="37">
        <v>368</v>
      </c>
      <c r="B518" s="42" t="s">
        <v>89</v>
      </c>
      <c r="C518" s="28">
        <v>0</v>
      </c>
      <c r="D518" s="28">
        <v>0</v>
      </c>
      <c r="E518" s="28">
        <v>0</v>
      </c>
      <c r="F518" s="28">
        <v>0</v>
      </c>
      <c r="G518" s="28">
        <v>0</v>
      </c>
      <c r="H518" s="28">
        <v>0</v>
      </c>
      <c r="I518" s="28">
        <v>0</v>
      </c>
      <c r="J518" s="28">
        <v>0</v>
      </c>
      <c r="K518" s="28">
        <v>0</v>
      </c>
      <c r="L518" s="28">
        <v>0</v>
      </c>
      <c r="M518" s="28">
        <v>0</v>
      </c>
      <c r="N518" s="28">
        <v>0</v>
      </c>
      <c r="O518" s="28">
        <v>0</v>
      </c>
      <c r="P518" s="28">
        <v>0</v>
      </c>
      <c r="Q518" s="28">
        <v>0</v>
      </c>
      <c r="R518" s="28">
        <v>0</v>
      </c>
      <c r="S518" s="28">
        <v>0</v>
      </c>
      <c r="T518" s="28">
        <v>0</v>
      </c>
      <c r="U518" s="28">
        <v>0</v>
      </c>
      <c r="V518" s="28">
        <v>0</v>
      </c>
      <c r="W518" s="28">
        <v>0</v>
      </c>
      <c r="X518" s="28"/>
    </row>
    <row r="519" spans="1:24" x14ac:dyDescent="0.25">
      <c r="A519" s="37">
        <v>369</v>
      </c>
      <c r="B519" s="42" t="s">
        <v>90</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row>
    <row r="520" spans="1:24" x14ac:dyDescent="0.25">
      <c r="A520" s="37">
        <v>370</v>
      </c>
      <c r="B520" s="42" t="s">
        <v>91</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B521" s="42"/>
      <c r="C521" s="26"/>
      <c r="D521" s="26"/>
      <c r="E521" s="26"/>
      <c r="F521" s="26"/>
      <c r="G521" s="26"/>
      <c r="H521" s="26"/>
      <c r="I521" s="26"/>
      <c r="J521" s="26"/>
      <c r="K521" s="26"/>
      <c r="L521" s="26"/>
      <c r="M521" s="26"/>
      <c r="N521" s="26"/>
      <c r="O521" s="26"/>
      <c r="P521" s="26"/>
      <c r="Q521" s="26"/>
      <c r="R521" s="26"/>
      <c r="S521" s="26"/>
      <c r="T521" s="26"/>
      <c r="U521" s="26"/>
      <c r="V521" s="26"/>
      <c r="W521" s="26"/>
      <c r="X521" s="26"/>
    </row>
    <row r="522" spans="1:24" x14ac:dyDescent="0.25">
      <c r="A522" s="37">
        <v>380</v>
      </c>
      <c r="B522" s="42" t="s">
        <v>37</v>
      </c>
      <c r="C522" s="24">
        <v>0</v>
      </c>
      <c r="D522" s="24">
        <v>0</v>
      </c>
      <c r="E522" s="24">
        <v>0</v>
      </c>
      <c r="F522" s="24">
        <v>0</v>
      </c>
      <c r="G522" s="24">
        <v>0</v>
      </c>
      <c r="H522" s="24">
        <v>0</v>
      </c>
      <c r="I522" s="24">
        <v>0</v>
      </c>
      <c r="J522" s="24">
        <v>0</v>
      </c>
      <c r="K522" s="24">
        <v>0</v>
      </c>
      <c r="L522" s="24">
        <v>0</v>
      </c>
      <c r="M522" s="24">
        <v>0</v>
      </c>
      <c r="N522" s="24">
        <v>0</v>
      </c>
      <c r="O522" s="24">
        <v>0</v>
      </c>
      <c r="P522" s="24">
        <v>0</v>
      </c>
      <c r="Q522" s="24">
        <v>0</v>
      </c>
      <c r="R522" s="24">
        <v>0</v>
      </c>
      <c r="S522" s="24">
        <v>0</v>
      </c>
      <c r="T522" s="24">
        <v>0</v>
      </c>
      <c r="U522" s="24">
        <v>0</v>
      </c>
      <c r="V522" s="24">
        <v>0</v>
      </c>
      <c r="W522" s="24">
        <v>0</v>
      </c>
      <c r="X522" s="24"/>
    </row>
    <row r="523" spans="1:24" x14ac:dyDescent="0.25">
      <c r="A523" s="37">
        <v>381</v>
      </c>
      <c r="B523" s="42" t="s">
        <v>75</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row>
    <row r="524" spans="1:24" x14ac:dyDescent="0.25">
      <c r="A524" s="37">
        <v>382</v>
      </c>
      <c r="B524" s="42" t="s">
        <v>76</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383</v>
      </c>
      <c r="B525" s="42" t="s">
        <v>40</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7" spans="1:24" x14ac:dyDescent="0.25">
      <c r="A527" s="37">
        <v>1</v>
      </c>
      <c r="B527" s="42" t="s">
        <v>103</v>
      </c>
      <c r="C527" s="42" t="s">
        <v>103</v>
      </c>
      <c r="D527" s="42"/>
      <c r="E527" s="42"/>
      <c r="F527" s="42"/>
      <c r="G527" s="42"/>
      <c r="H527" s="42"/>
      <c r="I527" s="42"/>
      <c r="J527" s="42"/>
      <c r="K527" s="42"/>
      <c r="L527" s="42"/>
      <c r="M527" s="42"/>
      <c r="N527" s="42"/>
      <c r="O527" s="42"/>
      <c r="P527" s="42"/>
      <c r="Q527" s="42"/>
      <c r="R527" s="42"/>
      <c r="S527" s="42"/>
      <c r="T527" s="42"/>
      <c r="U527" s="42"/>
      <c r="V527" s="42"/>
      <c r="W527" s="42"/>
      <c r="X527" s="42"/>
    </row>
    <row r="528" spans="1:24" x14ac:dyDescent="0.25">
      <c r="A528" s="37">
        <v>283</v>
      </c>
      <c r="B528" s="42" t="s">
        <v>73</v>
      </c>
      <c r="C528" s="42">
        <v>2020</v>
      </c>
      <c r="D528" s="42">
        <v>2021</v>
      </c>
      <c r="E528" s="42">
        <v>2022</v>
      </c>
      <c r="F528" s="42">
        <v>2023</v>
      </c>
      <c r="G528" s="42">
        <v>2024</v>
      </c>
      <c r="H528" s="42">
        <v>2025</v>
      </c>
      <c r="I528" s="42">
        <v>2026</v>
      </c>
      <c r="J528" s="42">
        <v>2027</v>
      </c>
      <c r="K528" s="42">
        <v>2028</v>
      </c>
      <c r="L528" s="42">
        <v>2029</v>
      </c>
      <c r="M528" s="42">
        <v>2030</v>
      </c>
      <c r="N528" s="42">
        <v>2031</v>
      </c>
      <c r="O528" s="42">
        <v>2032</v>
      </c>
      <c r="P528" s="42">
        <v>2033</v>
      </c>
      <c r="Q528" s="42">
        <v>2034</v>
      </c>
      <c r="R528" s="42">
        <v>2035</v>
      </c>
      <c r="S528" s="42">
        <v>2036</v>
      </c>
      <c r="T528" s="42">
        <v>2037</v>
      </c>
      <c r="U528" s="42">
        <v>2038</v>
      </c>
      <c r="V528" s="42">
        <v>2039</v>
      </c>
      <c r="W528" s="42">
        <v>2040</v>
      </c>
      <c r="X528" s="42"/>
    </row>
    <row r="529" spans="1:24" x14ac:dyDescent="0.25">
      <c r="A529" s="37">
        <v>285</v>
      </c>
      <c r="B529" s="42" t="s">
        <v>104</v>
      </c>
      <c r="C529" s="24">
        <v>0</v>
      </c>
      <c r="D529" s="24">
        <v>0</v>
      </c>
      <c r="E529" s="24">
        <v>0</v>
      </c>
      <c r="F529" s="24">
        <v>0</v>
      </c>
      <c r="G529" s="24">
        <v>0</v>
      </c>
      <c r="H529" s="24">
        <v>0</v>
      </c>
      <c r="I529" s="24">
        <v>0</v>
      </c>
      <c r="J529" s="24">
        <v>0</v>
      </c>
      <c r="K529" s="24">
        <v>0</v>
      </c>
      <c r="L529" s="24">
        <v>0</v>
      </c>
      <c r="M529" s="24">
        <v>0</v>
      </c>
      <c r="N529" s="24">
        <v>0</v>
      </c>
      <c r="O529" s="24">
        <v>0</v>
      </c>
      <c r="P529" s="24">
        <v>0</v>
      </c>
      <c r="Q529" s="24">
        <v>0</v>
      </c>
      <c r="R529" s="24">
        <v>0</v>
      </c>
      <c r="S529" s="24">
        <v>0</v>
      </c>
      <c r="T529" s="24">
        <v>0</v>
      </c>
      <c r="U529" s="24">
        <v>0</v>
      </c>
      <c r="V529" s="24">
        <v>0</v>
      </c>
      <c r="W529" s="24">
        <v>0</v>
      </c>
      <c r="X529" s="24"/>
    </row>
    <row r="530" spans="1:24" x14ac:dyDescent="0.25">
      <c r="A530" s="37">
        <v>287</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row>
    <row r="531" spans="1:24" x14ac:dyDescent="0.25">
      <c r="A531" s="37">
        <v>289</v>
      </c>
      <c r="B531" s="42" t="s">
        <v>105</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299</v>
      </c>
      <c r="B532" s="42" t="s">
        <v>78</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301</v>
      </c>
      <c r="B533" s="42" t="s">
        <v>106</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303</v>
      </c>
      <c r="B534" s="42" t="s">
        <v>107</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B535" s="42"/>
      <c r="C535" s="26"/>
      <c r="D535" s="26"/>
      <c r="E535" s="26"/>
      <c r="F535" s="26"/>
      <c r="G535" s="26"/>
      <c r="H535" s="26"/>
      <c r="I535" s="26"/>
      <c r="J535" s="26"/>
      <c r="K535" s="26"/>
      <c r="L535" s="26"/>
      <c r="M535" s="26"/>
      <c r="N535" s="26"/>
      <c r="O535" s="26"/>
      <c r="P535" s="26"/>
      <c r="Q535" s="26"/>
      <c r="R535" s="26"/>
      <c r="S535" s="26"/>
      <c r="T535" s="26"/>
      <c r="U535" s="26"/>
      <c r="V535" s="26"/>
      <c r="W535" s="26"/>
      <c r="X535" s="26"/>
    </row>
    <row r="536" spans="1:24" x14ac:dyDescent="0.25">
      <c r="A536" s="37">
        <v>330</v>
      </c>
      <c r="B536" s="42" t="s">
        <v>82</v>
      </c>
      <c r="C536" s="36">
        <v>0</v>
      </c>
      <c r="D536" s="36">
        <v>0</v>
      </c>
      <c r="E536" s="36">
        <v>0</v>
      </c>
      <c r="F536" s="36">
        <v>0</v>
      </c>
      <c r="G536" s="36">
        <v>0</v>
      </c>
      <c r="H536" s="36">
        <v>0</v>
      </c>
      <c r="I536" s="36">
        <v>0</v>
      </c>
      <c r="J536" s="36">
        <v>0</v>
      </c>
      <c r="K536" s="36">
        <v>0</v>
      </c>
      <c r="L536" s="36">
        <v>0</v>
      </c>
      <c r="M536" s="36">
        <v>0</v>
      </c>
      <c r="N536" s="36">
        <v>0</v>
      </c>
      <c r="O536" s="36">
        <v>0</v>
      </c>
      <c r="P536" s="36">
        <v>0</v>
      </c>
      <c r="Q536" s="36">
        <v>0</v>
      </c>
      <c r="R536" s="36">
        <v>0</v>
      </c>
      <c r="S536" s="36">
        <v>0</v>
      </c>
      <c r="T536" s="36">
        <v>0</v>
      </c>
      <c r="U536" s="36">
        <v>0</v>
      </c>
      <c r="V536" s="36">
        <v>0</v>
      </c>
      <c r="W536" s="36">
        <v>0</v>
      </c>
      <c r="X536" s="36"/>
    </row>
    <row r="537" spans="1:24" x14ac:dyDescent="0.25">
      <c r="A537" s="37">
        <v>331</v>
      </c>
      <c r="B537" s="42" t="s">
        <v>83</v>
      </c>
      <c r="C537" s="28">
        <v>0</v>
      </c>
      <c r="D537" s="28">
        <v>0</v>
      </c>
      <c r="E537" s="28">
        <v>0</v>
      </c>
      <c r="F537" s="28">
        <v>0</v>
      </c>
      <c r="G537" s="28">
        <v>0</v>
      </c>
      <c r="H537" s="28">
        <v>0</v>
      </c>
      <c r="I537" s="28">
        <v>0</v>
      </c>
      <c r="J537" s="28">
        <v>0</v>
      </c>
      <c r="K537" s="28">
        <v>0</v>
      </c>
      <c r="L537" s="28">
        <v>0</v>
      </c>
      <c r="M537" s="28">
        <v>0</v>
      </c>
      <c r="N537" s="28">
        <v>0</v>
      </c>
      <c r="O537" s="28">
        <v>0</v>
      </c>
      <c r="P537" s="28">
        <v>0</v>
      </c>
      <c r="Q537" s="28">
        <v>0</v>
      </c>
      <c r="R537" s="28">
        <v>0</v>
      </c>
      <c r="S537" s="28">
        <v>0</v>
      </c>
      <c r="T537" s="28">
        <v>0</v>
      </c>
      <c r="U537" s="28">
        <v>0</v>
      </c>
      <c r="V537" s="28">
        <v>0</v>
      </c>
      <c r="W537" s="28">
        <v>0</v>
      </c>
      <c r="X537" s="28"/>
    </row>
    <row r="538" spans="1:24" x14ac:dyDescent="0.25">
      <c r="A538" s="37">
        <v>332</v>
      </c>
      <c r="B538" s="42" t="s">
        <v>84</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row>
    <row r="539" spans="1:24" x14ac:dyDescent="0.25">
      <c r="A539" s="37">
        <v>336</v>
      </c>
      <c r="B539" s="42" t="s">
        <v>85</v>
      </c>
      <c r="C539" s="28">
        <v>1</v>
      </c>
      <c r="D539" s="28">
        <v>1</v>
      </c>
      <c r="E539" s="28">
        <v>1</v>
      </c>
      <c r="F539" s="28">
        <v>1</v>
      </c>
      <c r="G539" s="28">
        <v>1</v>
      </c>
      <c r="H539" s="28">
        <v>1</v>
      </c>
      <c r="I539" s="28">
        <v>1</v>
      </c>
      <c r="J539" s="28">
        <v>1</v>
      </c>
      <c r="K539" s="28">
        <v>1</v>
      </c>
      <c r="L539" s="28">
        <v>1</v>
      </c>
      <c r="M539" s="28">
        <v>1</v>
      </c>
      <c r="N539" s="28">
        <v>1</v>
      </c>
      <c r="O539" s="28">
        <v>1</v>
      </c>
      <c r="P539" s="28">
        <v>1</v>
      </c>
      <c r="Q539" s="28">
        <v>1</v>
      </c>
      <c r="R539" s="28">
        <v>1</v>
      </c>
      <c r="S539" s="28">
        <v>1</v>
      </c>
      <c r="T539" s="28">
        <v>1</v>
      </c>
      <c r="U539" s="28">
        <v>1</v>
      </c>
      <c r="V539" s="28">
        <v>1</v>
      </c>
      <c r="W539" s="28">
        <v>1</v>
      </c>
      <c r="X539" s="28"/>
    </row>
    <row r="540" spans="1:24" x14ac:dyDescent="0.25">
      <c r="B540" s="42"/>
      <c r="C540" s="26"/>
      <c r="D540" s="26"/>
      <c r="E540" s="26"/>
      <c r="F540" s="26"/>
      <c r="G540" s="26"/>
      <c r="H540" s="26"/>
      <c r="I540" s="26"/>
      <c r="J540" s="26"/>
      <c r="K540" s="26"/>
      <c r="L540" s="26"/>
      <c r="M540" s="26"/>
      <c r="N540" s="26"/>
      <c r="O540" s="26"/>
      <c r="P540" s="26"/>
      <c r="Q540" s="26"/>
      <c r="R540" s="26"/>
      <c r="S540" s="26"/>
      <c r="T540" s="26"/>
      <c r="U540" s="26"/>
      <c r="V540" s="26"/>
      <c r="W540" s="26"/>
      <c r="X540" s="26"/>
    </row>
    <row r="541" spans="1:24" x14ac:dyDescent="0.25">
      <c r="A541" s="37">
        <v>339</v>
      </c>
      <c r="B541" s="42" t="s">
        <v>86</v>
      </c>
      <c r="C541" s="24">
        <v>0</v>
      </c>
      <c r="D541" s="24">
        <v>0</v>
      </c>
      <c r="E541" s="24">
        <v>0</v>
      </c>
      <c r="F541" s="24">
        <v>0</v>
      </c>
      <c r="G541" s="24">
        <v>0</v>
      </c>
      <c r="H541" s="24">
        <v>0</v>
      </c>
      <c r="I541" s="24">
        <v>0</v>
      </c>
      <c r="J541" s="24">
        <v>0</v>
      </c>
      <c r="K541" s="24">
        <v>0</v>
      </c>
      <c r="L541" s="24">
        <v>0</v>
      </c>
      <c r="M541" s="24">
        <v>0</v>
      </c>
      <c r="N541" s="24">
        <v>0</v>
      </c>
      <c r="O541" s="24">
        <v>0</v>
      </c>
      <c r="P541" s="24">
        <v>0</v>
      </c>
      <c r="Q541" s="24">
        <v>0</v>
      </c>
      <c r="R541" s="24">
        <v>0</v>
      </c>
      <c r="S541" s="24">
        <v>0</v>
      </c>
      <c r="T541" s="24">
        <v>0</v>
      </c>
      <c r="U541" s="24">
        <v>0</v>
      </c>
      <c r="V541" s="24">
        <v>0</v>
      </c>
      <c r="W541" s="24">
        <v>0</v>
      </c>
      <c r="X541" s="24"/>
    </row>
    <row r="542" spans="1:24" x14ac:dyDescent="0.25">
      <c r="A542" s="37">
        <v>340</v>
      </c>
      <c r="B542" s="42" t="s">
        <v>87</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B543" s="42"/>
      <c r="C543" s="26"/>
      <c r="D543" s="26"/>
      <c r="E543" s="26"/>
      <c r="F543" s="26"/>
      <c r="G543" s="26"/>
      <c r="H543" s="26"/>
      <c r="I543" s="26"/>
      <c r="J543" s="26"/>
      <c r="K543" s="26"/>
      <c r="L543" s="26"/>
      <c r="M543" s="26"/>
      <c r="N543" s="26"/>
      <c r="O543" s="26"/>
      <c r="P543" s="26"/>
      <c r="Q543" s="26"/>
      <c r="R543" s="26"/>
      <c r="S543" s="26"/>
      <c r="T543" s="26"/>
      <c r="U543" s="26"/>
      <c r="V543" s="26"/>
      <c r="W543" s="26"/>
      <c r="X543" s="26"/>
    </row>
    <row r="544" spans="1:24" x14ac:dyDescent="0.25">
      <c r="A544" s="37">
        <v>366</v>
      </c>
      <c r="B544" s="42" t="s">
        <v>88</v>
      </c>
      <c r="C544" s="36">
        <v>0</v>
      </c>
      <c r="D544" s="36">
        <v>0</v>
      </c>
      <c r="E544" s="36">
        <v>0</v>
      </c>
      <c r="F544" s="36">
        <v>0</v>
      </c>
      <c r="G544" s="36">
        <v>0</v>
      </c>
      <c r="H544" s="36">
        <v>0</v>
      </c>
      <c r="I544" s="36">
        <v>0</v>
      </c>
      <c r="J544" s="36">
        <v>0</v>
      </c>
      <c r="K544" s="36">
        <v>0</v>
      </c>
      <c r="L544" s="36">
        <v>0</v>
      </c>
      <c r="M544" s="36">
        <v>0</v>
      </c>
      <c r="N544" s="36">
        <v>0</v>
      </c>
      <c r="O544" s="36">
        <v>0</v>
      </c>
      <c r="P544" s="36">
        <v>0</v>
      </c>
      <c r="Q544" s="36">
        <v>0</v>
      </c>
      <c r="R544" s="36">
        <v>0</v>
      </c>
      <c r="S544" s="36">
        <v>0</v>
      </c>
      <c r="T544" s="36">
        <v>0</v>
      </c>
      <c r="U544" s="36">
        <v>0</v>
      </c>
      <c r="V544" s="36">
        <v>0</v>
      </c>
      <c r="W544" s="36">
        <v>0</v>
      </c>
      <c r="X544" s="36"/>
    </row>
    <row r="545" spans="1:24" x14ac:dyDescent="0.25">
      <c r="A545" s="37">
        <v>368</v>
      </c>
      <c r="B545" s="42" t="s">
        <v>89</v>
      </c>
      <c r="C545" s="28">
        <v>0</v>
      </c>
      <c r="D545" s="28">
        <v>0</v>
      </c>
      <c r="E545" s="28">
        <v>0</v>
      </c>
      <c r="F545" s="28">
        <v>0</v>
      </c>
      <c r="G545" s="28">
        <v>0</v>
      </c>
      <c r="H545" s="28">
        <v>0</v>
      </c>
      <c r="I545" s="28">
        <v>0</v>
      </c>
      <c r="J545" s="28">
        <v>0</v>
      </c>
      <c r="K545" s="28">
        <v>0</v>
      </c>
      <c r="L545" s="28">
        <v>0</v>
      </c>
      <c r="M545" s="28">
        <v>0</v>
      </c>
      <c r="N545" s="28">
        <v>0</v>
      </c>
      <c r="O545" s="28">
        <v>0</v>
      </c>
      <c r="P545" s="28">
        <v>0</v>
      </c>
      <c r="Q545" s="28">
        <v>0</v>
      </c>
      <c r="R545" s="28">
        <v>0</v>
      </c>
      <c r="S545" s="28">
        <v>0</v>
      </c>
      <c r="T545" s="28">
        <v>0</v>
      </c>
      <c r="U545" s="28">
        <v>0</v>
      </c>
      <c r="V545" s="28">
        <v>0</v>
      </c>
      <c r="W545" s="28">
        <v>0</v>
      </c>
      <c r="X545" s="28"/>
    </row>
    <row r="546" spans="1:24" x14ac:dyDescent="0.25">
      <c r="A546" s="37">
        <v>369</v>
      </c>
      <c r="B546" s="42" t="s">
        <v>90</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row>
    <row r="547" spans="1:24" x14ac:dyDescent="0.25">
      <c r="A547" s="37">
        <v>370</v>
      </c>
      <c r="B547" s="42" t="s">
        <v>91</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B548" s="42"/>
      <c r="C548" s="26"/>
      <c r="D548" s="26"/>
      <c r="E548" s="26"/>
      <c r="F548" s="26"/>
      <c r="G548" s="26"/>
      <c r="H548" s="26"/>
      <c r="I548" s="26"/>
      <c r="J548" s="26"/>
      <c r="K548" s="26"/>
      <c r="L548" s="26"/>
      <c r="M548" s="26"/>
      <c r="N548" s="26"/>
      <c r="O548" s="26"/>
      <c r="P548" s="26"/>
      <c r="Q548" s="26"/>
      <c r="R548" s="26"/>
      <c r="S548" s="26"/>
      <c r="T548" s="26"/>
      <c r="U548" s="26"/>
      <c r="V548" s="26"/>
      <c r="W548" s="26"/>
      <c r="X548" s="26"/>
    </row>
    <row r="549" spans="1:24" x14ac:dyDescent="0.25">
      <c r="A549" s="37">
        <v>380</v>
      </c>
      <c r="B549" s="42" t="s">
        <v>37</v>
      </c>
      <c r="C549" s="24">
        <v>0</v>
      </c>
      <c r="D549" s="24">
        <v>0</v>
      </c>
      <c r="E549" s="24">
        <v>0</v>
      </c>
      <c r="F549" s="24">
        <v>0</v>
      </c>
      <c r="G549" s="24">
        <v>0</v>
      </c>
      <c r="H549" s="24">
        <v>0</v>
      </c>
      <c r="I549" s="24">
        <v>0</v>
      </c>
      <c r="J549" s="24">
        <v>0</v>
      </c>
      <c r="K549" s="24">
        <v>0</v>
      </c>
      <c r="L549" s="24">
        <v>0</v>
      </c>
      <c r="M549" s="24">
        <v>0</v>
      </c>
      <c r="N549" s="24">
        <v>0</v>
      </c>
      <c r="O549" s="24">
        <v>0</v>
      </c>
      <c r="P549" s="24">
        <v>0</v>
      </c>
      <c r="Q549" s="24">
        <v>0</v>
      </c>
      <c r="R549" s="24">
        <v>0</v>
      </c>
      <c r="S549" s="24">
        <v>0</v>
      </c>
      <c r="T549" s="24">
        <v>0</v>
      </c>
      <c r="U549" s="24">
        <v>0</v>
      </c>
      <c r="V549" s="24">
        <v>0</v>
      </c>
      <c r="W549" s="24">
        <v>0</v>
      </c>
      <c r="X549" s="24"/>
    </row>
    <row r="550" spans="1:24" x14ac:dyDescent="0.25">
      <c r="A550" s="37">
        <v>381</v>
      </c>
      <c r="B550" s="42" t="s">
        <v>75</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row>
    <row r="551" spans="1:24" x14ac:dyDescent="0.25">
      <c r="A551" s="37">
        <v>382</v>
      </c>
      <c r="B551" s="42" t="s">
        <v>76</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383</v>
      </c>
      <c r="B552" s="42" t="s">
        <v>40</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4" spans="1:24" x14ac:dyDescent="0.25">
      <c r="A554" s="37">
        <v>1</v>
      </c>
      <c r="B554" s="42" t="s">
        <v>103</v>
      </c>
      <c r="C554" s="42" t="s">
        <v>103</v>
      </c>
      <c r="D554" s="42"/>
      <c r="E554" s="42"/>
      <c r="F554" s="42"/>
      <c r="G554" s="42"/>
      <c r="H554" s="42"/>
      <c r="I554" s="42"/>
      <c r="J554" s="42"/>
      <c r="K554" s="42"/>
      <c r="L554" s="42"/>
      <c r="M554" s="42"/>
      <c r="N554" s="42"/>
      <c r="O554" s="42"/>
      <c r="P554" s="42"/>
      <c r="Q554" s="42"/>
      <c r="R554" s="42"/>
      <c r="S554" s="42"/>
      <c r="T554" s="42"/>
      <c r="U554" s="42"/>
      <c r="V554" s="42"/>
      <c r="W554" s="42"/>
      <c r="X554" s="42"/>
    </row>
    <row r="555" spans="1:24" x14ac:dyDescent="0.25">
      <c r="A555" s="37">
        <v>283</v>
      </c>
      <c r="B555" s="42" t="s">
        <v>73</v>
      </c>
      <c r="C555" s="42">
        <v>2020</v>
      </c>
      <c r="D555" s="42">
        <v>2021</v>
      </c>
      <c r="E555" s="42">
        <v>2022</v>
      </c>
      <c r="F555" s="42">
        <v>2023</v>
      </c>
      <c r="G555" s="42">
        <v>2024</v>
      </c>
      <c r="H555" s="42">
        <v>2025</v>
      </c>
      <c r="I555" s="42">
        <v>2026</v>
      </c>
      <c r="J555" s="42">
        <v>2027</v>
      </c>
      <c r="K555" s="42">
        <v>2028</v>
      </c>
      <c r="L555" s="42">
        <v>2029</v>
      </c>
      <c r="M555" s="42">
        <v>2030</v>
      </c>
      <c r="N555" s="42">
        <v>2031</v>
      </c>
      <c r="O555" s="42">
        <v>2032</v>
      </c>
      <c r="P555" s="42">
        <v>2033</v>
      </c>
      <c r="Q555" s="42">
        <v>2034</v>
      </c>
      <c r="R555" s="42">
        <v>2035</v>
      </c>
      <c r="S555" s="42">
        <v>2036</v>
      </c>
      <c r="T555" s="42">
        <v>2037</v>
      </c>
      <c r="U555" s="42">
        <v>2038</v>
      </c>
      <c r="V555" s="42">
        <v>2039</v>
      </c>
      <c r="W555" s="42">
        <v>2040</v>
      </c>
      <c r="X555" s="42"/>
    </row>
    <row r="556" spans="1:24" x14ac:dyDescent="0.25">
      <c r="A556" s="37">
        <v>285</v>
      </c>
      <c r="B556" s="42" t="s">
        <v>104</v>
      </c>
      <c r="C556" s="24">
        <v>0</v>
      </c>
      <c r="D556" s="24">
        <v>0</v>
      </c>
      <c r="E556" s="24">
        <v>0</v>
      </c>
      <c r="F556" s="24">
        <v>0</v>
      </c>
      <c r="G556" s="24">
        <v>0</v>
      </c>
      <c r="H556" s="24">
        <v>0</v>
      </c>
      <c r="I556" s="24">
        <v>0</v>
      </c>
      <c r="J556" s="24">
        <v>0</v>
      </c>
      <c r="K556" s="24">
        <v>0</v>
      </c>
      <c r="L556" s="24">
        <v>0</v>
      </c>
      <c r="M556" s="24">
        <v>0</v>
      </c>
      <c r="N556" s="24">
        <v>0</v>
      </c>
      <c r="O556" s="24">
        <v>0</v>
      </c>
      <c r="P556" s="24">
        <v>0</v>
      </c>
      <c r="Q556" s="24">
        <v>0</v>
      </c>
      <c r="R556" s="24">
        <v>0</v>
      </c>
      <c r="S556" s="24">
        <v>0</v>
      </c>
      <c r="T556" s="24">
        <v>0</v>
      </c>
      <c r="U556" s="24">
        <v>0</v>
      </c>
      <c r="V556" s="24">
        <v>0</v>
      </c>
      <c r="W556" s="24">
        <v>0</v>
      </c>
      <c r="X556" s="24"/>
    </row>
    <row r="557" spans="1:24" x14ac:dyDescent="0.25">
      <c r="A557" s="37">
        <v>287</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row>
    <row r="558" spans="1:24" x14ac:dyDescent="0.25">
      <c r="A558" s="37">
        <v>289</v>
      </c>
      <c r="B558" s="42" t="s">
        <v>105</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299</v>
      </c>
      <c r="B559" s="42" t="s">
        <v>78</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301</v>
      </c>
      <c r="B560" s="42" t="s">
        <v>106</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303</v>
      </c>
      <c r="B561" s="42" t="s">
        <v>107</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B562" s="42"/>
      <c r="C562" s="26"/>
      <c r="D562" s="26"/>
      <c r="E562" s="26"/>
      <c r="F562" s="26"/>
      <c r="G562" s="26"/>
      <c r="H562" s="26"/>
      <c r="I562" s="26"/>
      <c r="J562" s="26"/>
      <c r="K562" s="26"/>
      <c r="L562" s="26"/>
      <c r="M562" s="26"/>
      <c r="N562" s="26"/>
      <c r="O562" s="26"/>
      <c r="P562" s="26"/>
      <c r="Q562" s="26"/>
      <c r="R562" s="26"/>
      <c r="S562" s="26"/>
      <c r="T562" s="26"/>
      <c r="U562" s="26"/>
      <c r="V562" s="26"/>
      <c r="W562" s="26"/>
      <c r="X562" s="26"/>
    </row>
    <row r="563" spans="1:24" x14ac:dyDescent="0.25">
      <c r="A563" s="37">
        <v>330</v>
      </c>
      <c r="B563" s="42" t="s">
        <v>82</v>
      </c>
      <c r="C563" s="36">
        <v>0</v>
      </c>
      <c r="D563" s="36">
        <v>0</v>
      </c>
      <c r="E563" s="36">
        <v>0</v>
      </c>
      <c r="F563" s="36">
        <v>0</v>
      </c>
      <c r="G563" s="36">
        <v>0</v>
      </c>
      <c r="H563" s="36">
        <v>0</v>
      </c>
      <c r="I563" s="36">
        <v>0</v>
      </c>
      <c r="J563" s="36">
        <v>0</v>
      </c>
      <c r="K563" s="36">
        <v>0</v>
      </c>
      <c r="L563" s="36">
        <v>0</v>
      </c>
      <c r="M563" s="36">
        <v>0</v>
      </c>
      <c r="N563" s="36">
        <v>0</v>
      </c>
      <c r="O563" s="36">
        <v>0</v>
      </c>
      <c r="P563" s="36">
        <v>0</v>
      </c>
      <c r="Q563" s="36">
        <v>0</v>
      </c>
      <c r="R563" s="36">
        <v>0</v>
      </c>
      <c r="S563" s="36">
        <v>0</v>
      </c>
      <c r="T563" s="36">
        <v>0</v>
      </c>
      <c r="U563" s="36">
        <v>0</v>
      </c>
      <c r="V563" s="36">
        <v>0</v>
      </c>
      <c r="W563" s="36">
        <v>0</v>
      </c>
      <c r="X563" s="36"/>
    </row>
    <row r="564" spans="1:24" x14ac:dyDescent="0.25">
      <c r="A564" s="37">
        <v>331</v>
      </c>
      <c r="B564" s="42" t="s">
        <v>83</v>
      </c>
      <c r="C564" s="28">
        <v>0</v>
      </c>
      <c r="D564" s="28">
        <v>0</v>
      </c>
      <c r="E564" s="28">
        <v>0</v>
      </c>
      <c r="F564" s="28">
        <v>0</v>
      </c>
      <c r="G564" s="28">
        <v>0</v>
      </c>
      <c r="H564" s="28">
        <v>0</v>
      </c>
      <c r="I564" s="28">
        <v>0</v>
      </c>
      <c r="J564" s="28">
        <v>0</v>
      </c>
      <c r="K564" s="28">
        <v>0</v>
      </c>
      <c r="L564" s="28">
        <v>0</v>
      </c>
      <c r="M564" s="28">
        <v>0</v>
      </c>
      <c r="N564" s="28">
        <v>0</v>
      </c>
      <c r="O564" s="28">
        <v>0</v>
      </c>
      <c r="P564" s="28">
        <v>0</v>
      </c>
      <c r="Q564" s="28">
        <v>0</v>
      </c>
      <c r="R564" s="28">
        <v>0</v>
      </c>
      <c r="S564" s="28">
        <v>0</v>
      </c>
      <c r="T564" s="28">
        <v>0</v>
      </c>
      <c r="U564" s="28">
        <v>0</v>
      </c>
      <c r="V564" s="28">
        <v>0</v>
      </c>
      <c r="W564" s="28">
        <v>0</v>
      </c>
      <c r="X564" s="28"/>
    </row>
    <row r="565" spans="1:24" x14ac:dyDescent="0.25">
      <c r="A565" s="37">
        <v>332</v>
      </c>
      <c r="B565" s="42" t="s">
        <v>84</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row>
    <row r="566" spans="1:24" x14ac:dyDescent="0.25">
      <c r="A566" s="37">
        <v>336</v>
      </c>
      <c r="B566" s="42" t="s">
        <v>85</v>
      </c>
      <c r="C566" s="28">
        <v>1</v>
      </c>
      <c r="D566" s="28">
        <v>1</v>
      </c>
      <c r="E566" s="28">
        <v>1</v>
      </c>
      <c r="F566" s="28">
        <v>1</v>
      </c>
      <c r="G566" s="28">
        <v>1</v>
      </c>
      <c r="H566" s="28">
        <v>1</v>
      </c>
      <c r="I566" s="28">
        <v>1</v>
      </c>
      <c r="J566" s="28">
        <v>1</v>
      </c>
      <c r="K566" s="28">
        <v>1</v>
      </c>
      <c r="L566" s="28">
        <v>1</v>
      </c>
      <c r="M566" s="28">
        <v>1</v>
      </c>
      <c r="N566" s="28">
        <v>1</v>
      </c>
      <c r="O566" s="28">
        <v>1</v>
      </c>
      <c r="P566" s="28">
        <v>1</v>
      </c>
      <c r="Q566" s="28">
        <v>1</v>
      </c>
      <c r="R566" s="28">
        <v>1</v>
      </c>
      <c r="S566" s="28">
        <v>1</v>
      </c>
      <c r="T566" s="28">
        <v>1</v>
      </c>
      <c r="U566" s="28">
        <v>1</v>
      </c>
      <c r="V566" s="28">
        <v>1</v>
      </c>
      <c r="W566" s="28">
        <v>1</v>
      </c>
      <c r="X566" s="28"/>
    </row>
    <row r="567" spans="1:24" x14ac:dyDescent="0.25">
      <c r="B567" s="42"/>
      <c r="C567" s="26"/>
      <c r="D567" s="26"/>
      <c r="E567" s="26"/>
      <c r="F567" s="26"/>
      <c r="G567" s="26"/>
      <c r="H567" s="26"/>
      <c r="I567" s="26"/>
      <c r="J567" s="26"/>
      <c r="K567" s="26"/>
      <c r="L567" s="26"/>
      <c r="M567" s="26"/>
      <c r="N567" s="26"/>
      <c r="O567" s="26"/>
      <c r="P567" s="26"/>
      <c r="Q567" s="26"/>
      <c r="R567" s="26"/>
      <c r="S567" s="26"/>
      <c r="T567" s="26"/>
      <c r="U567" s="26"/>
      <c r="V567" s="26"/>
      <c r="W567" s="26"/>
      <c r="X567" s="26"/>
    </row>
    <row r="568" spans="1:24" x14ac:dyDescent="0.25">
      <c r="A568" s="37">
        <v>339</v>
      </c>
      <c r="B568" s="42" t="s">
        <v>86</v>
      </c>
      <c r="C568" s="24">
        <v>0</v>
      </c>
      <c r="D568" s="24">
        <v>0</v>
      </c>
      <c r="E568" s="24">
        <v>0</v>
      </c>
      <c r="F568" s="24">
        <v>0</v>
      </c>
      <c r="G568" s="24">
        <v>0</v>
      </c>
      <c r="H568" s="24">
        <v>0</v>
      </c>
      <c r="I568" s="24">
        <v>0</v>
      </c>
      <c r="J568" s="24">
        <v>0</v>
      </c>
      <c r="K568" s="24">
        <v>0</v>
      </c>
      <c r="L568" s="24">
        <v>0</v>
      </c>
      <c r="M568" s="24">
        <v>0</v>
      </c>
      <c r="N568" s="24">
        <v>0</v>
      </c>
      <c r="O568" s="24">
        <v>0</v>
      </c>
      <c r="P568" s="24">
        <v>0</v>
      </c>
      <c r="Q568" s="24">
        <v>0</v>
      </c>
      <c r="R568" s="24">
        <v>0</v>
      </c>
      <c r="S568" s="24">
        <v>0</v>
      </c>
      <c r="T568" s="24">
        <v>0</v>
      </c>
      <c r="U568" s="24">
        <v>0</v>
      </c>
      <c r="V568" s="24">
        <v>0</v>
      </c>
      <c r="W568" s="24">
        <v>0</v>
      </c>
      <c r="X568" s="24"/>
    </row>
    <row r="569" spans="1:24" x14ac:dyDescent="0.25">
      <c r="A569" s="37">
        <v>340</v>
      </c>
      <c r="B569" s="42" t="s">
        <v>87</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B570" s="42"/>
      <c r="C570" s="26"/>
      <c r="D570" s="26"/>
      <c r="E570" s="26"/>
      <c r="F570" s="26"/>
      <c r="G570" s="26"/>
      <c r="H570" s="26"/>
      <c r="I570" s="26"/>
      <c r="J570" s="26"/>
      <c r="K570" s="26"/>
      <c r="L570" s="26"/>
      <c r="M570" s="26"/>
      <c r="N570" s="26"/>
      <c r="O570" s="26"/>
      <c r="P570" s="26"/>
      <c r="Q570" s="26"/>
      <c r="R570" s="26"/>
      <c r="S570" s="26"/>
      <c r="T570" s="26"/>
      <c r="U570" s="26"/>
      <c r="V570" s="26"/>
      <c r="W570" s="26"/>
      <c r="X570" s="26"/>
    </row>
    <row r="571" spans="1:24" x14ac:dyDescent="0.25">
      <c r="A571" s="37">
        <v>366</v>
      </c>
      <c r="B571" s="42" t="s">
        <v>88</v>
      </c>
      <c r="C571" s="36">
        <v>0</v>
      </c>
      <c r="D571" s="36">
        <v>0</v>
      </c>
      <c r="E571" s="36">
        <v>0</v>
      </c>
      <c r="F571" s="36">
        <v>0</v>
      </c>
      <c r="G571" s="36">
        <v>0</v>
      </c>
      <c r="H571" s="36">
        <v>0</v>
      </c>
      <c r="I571" s="36">
        <v>0</v>
      </c>
      <c r="J571" s="36">
        <v>0</v>
      </c>
      <c r="K571" s="36">
        <v>0</v>
      </c>
      <c r="L571" s="36">
        <v>0</v>
      </c>
      <c r="M571" s="36">
        <v>0</v>
      </c>
      <c r="N571" s="36">
        <v>0</v>
      </c>
      <c r="O571" s="36">
        <v>0</v>
      </c>
      <c r="P571" s="36">
        <v>0</v>
      </c>
      <c r="Q571" s="36">
        <v>0</v>
      </c>
      <c r="R571" s="36">
        <v>0</v>
      </c>
      <c r="S571" s="36">
        <v>0</v>
      </c>
      <c r="T571" s="36">
        <v>0</v>
      </c>
      <c r="U571" s="36">
        <v>0</v>
      </c>
      <c r="V571" s="36">
        <v>0</v>
      </c>
      <c r="W571" s="36">
        <v>0</v>
      </c>
      <c r="X571" s="36"/>
    </row>
    <row r="572" spans="1:24" x14ac:dyDescent="0.25">
      <c r="A572" s="37">
        <v>368</v>
      </c>
      <c r="B572" s="42" t="s">
        <v>89</v>
      </c>
      <c r="C572" s="28">
        <v>0</v>
      </c>
      <c r="D572" s="28">
        <v>0</v>
      </c>
      <c r="E572" s="28">
        <v>0</v>
      </c>
      <c r="F572" s="28">
        <v>0</v>
      </c>
      <c r="G572" s="28">
        <v>0</v>
      </c>
      <c r="H572" s="28">
        <v>0</v>
      </c>
      <c r="I572" s="28">
        <v>0</v>
      </c>
      <c r="J572" s="28">
        <v>0</v>
      </c>
      <c r="K572" s="28">
        <v>0</v>
      </c>
      <c r="L572" s="28">
        <v>0</v>
      </c>
      <c r="M572" s="28">
        <v>0</v>
      </c>
      <c r="N572" s="28">
        <v>0</v>
      </c>
      <c r="O572" s="28">
        <v>0</v>
      </c>
      <c r="P572" s="28">
        <v>0</v>
      </c>
      <c r="Q572" s="28">
        <v>0</v>
      </c>
      <c r="R572" s="28">
        <v>0</v>
      </c>
      <c r="S572" s="28">
        <v>0</v>
      </c>
      <c r="T572" s="28">
        <v>0</v>
      </c>
      <c r="U572" s="28">
        <v>0</v>
      </c>
      <c r="V572" s="28">
        <v>0</v>
      </c>
      <c r="W572" s="28">
        <v>0</v>
      </c>
      <c r="X572" s="28"/>
    </row>
    <row r="573" spans="1:24" x14ac:dyDescent="0.25">
      <c r="A573" s="37">
        <v>369</v>
      </c>
      <c r="B573" s="42" t="s">
        <v>90</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row>
    <row r="574" spans="1:24" x14ac:dyDescent="0.25">
      <c r="A574" s="37">
        <v>370</v>
      </c>
      <c r="B574" s="42" t="s">
        <v>91</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B575" s="42"/>
      <c r="C575" s="26"/>
      <c r="D575" s="26"/>
      <c r="E575" s="26"/>
      <c r="F575" s="26"/>
      <c r="G575" s="26"/>
      <c r="H575" s="26"/>
      <c r="I575" s="26"/>
      <c r="J575" s="26"/>
      <c r="K575" s="26"/>
      <c r="L575" s="26"/>
      <c r="M575" s="26"/>
      <c r="N575" s="26"/>
      <c r="O575" s="26"/>
      <c r="P575" s="26"/>
      <c r="Q575" s="26"/>
      <c r="R575" s="26"/>
      <c r="S575" s="26"/>
      <c r="T575" s="26"/>
      <c r="U575" s="26"/>
      <c r="V575" s="26"/>
      <c r="W575" s="26"/>
      <c r="X575" s="26"/>
    </row>
    <row r="576" spans="1:24" x14ac:dyDescent="0.25">
      <c r="A576" s="37">
        <v>380</v>
      </c>
      <c r="B576" s="42" t="s">
        <v>37</v>
      </c>
      <c r="C576" s="24">
        <v>0</v>
      </c>
      <c r="D576" s="24">
        <v>0</v>
      </c>
      <c r="E576" s="24">
        <v>0</v>
      </c>
      <c r="F576" s="24">
        <v>0</v>
      </c>
      <c r="G576" s="24">
        <v>0</v>
      </c>
      <c r="H576" s="24">
        <v>0</v>
      </c>
      <c r="I576" s="24">
        <v>0</v>
      </c>
      <c r="J576" s="24">
        <v>0</v>
      </c>
      <c r="K576" s="24">
        <v>0</v>
      </c>
      <c r="L576" s="24">
        <v>0</v>
      </c>
      <c r="M576" s="24">
        <v>0</v>
      </c>
      <c r="N576" s="24">
        <v>0</v>
      </c>
      <c r="O576" s="24">
        <v>0</v>
      </c>
      <c r="P576" s="24">
        <v>0</v>
      </c>
      <c r="Q576" s="24">
        <v>0</v>
      </c>
      <c r="R576" s="24">
        <v>0</v>
      </c>
      <c r="S576" s="24">
        <v>0</v>
      </c>
      <c r="T576" s="24">
        <v>0</v>
      </c>
      <c r="U576" s="24">
        <v>0</v>
      </c>
      <c r="V576" s="24">
        <v>0</v>
      </c>
      <c r="W576" s="24">
        <v>0</v>
      </c>
      <c r="X576" s="24"/>
    </row>
    <row r="577" spans="1:24" x14ac:dyDescent="0.25">
      <c r="A577" s="37">
        <v>381</v>
      </c>
      <c r="B577" s="42" t="s">
        <v>75</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row>
    <row r="578" spans="1:24" x14ac:dyDescent="0.25">
      <c r="A578" s="37">
        <v>382</v>
      </c>
      <c r="B578" s="42" t="s">
        <v>76</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383</v>
      </c>
      <c r="B579" s="42" t="s">
        <v>40</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1" spans="1:24" x14ac:dyDescent="0.25">
      <c r="A581" s="37">
        <v>1</v>
      </c>
      <c r="B581" s="42" t="s">
        <v>103</v>
      </c>
      <c r="C581" s="42" t="s">
        <v>103</v>
      </c>
      <c r="D581" s="42"/>
      <c r="E581" s="42"/>
      <c r="F581" s="42"/>
      <c r="G581" s="42"/>
      <c r="H581" s="42"/>
      <c r="I581" s="42"/>
      <c r="J581" s="42"/>
      <c r="K581" s="42"/>
      <c r="L581" s="42"/>
      <c r="M581" s="42"/>
      <c r="N581" s="42"/>
      <c r="O581" s="42"/>
      <c r="P581" s="42"/>
      <c r="Q581" s="42"/>
      <c r="R581" s="42"/>
      <c r="S581" s="42"/>
      <c r="T581" s="42"/>
      <c r="U581" s="42"/>
      <c r="V581" s="42"/>
      <c r="W581" s="42"/>
      <c r="X581" s="42"/>
    </row>
    <row r="582" spans="1:24" x14ac:dyDescent="0.25">
      <c r="A582" s="37">
        <v>283</v>
      </c>
      <c r="B582" s="42" t="s">
        <v>73</v>
      </c>
      <c r="C582" s="42">
        <v>2020</v>
      </c>
      <c r="D582" s="42">
        <v>2021</v>
      </c>
      <c r="E582" s="42">
        <v>2022</v>
      </c>
      <c r="F582" s="42">
        <v>2023</v>
      </c>
      <c r="G582" s="42">
        <v>2024</v>
      </c>
      <c r="H582" s="42">
        <v>2025</v>
      </c>
      <c r="I582" s="42">
        <v>2026</v>
      </c>
      <c r="J582" s="42">
        <v>2027</v>
      </c>
      <c r="K582" s="42">
        <v>2028</v>
      </c>
      <c r="L582" s="42">
        <v>2029</v>
      </c>
      <c r="M582" s="42">
        <v>2030</v>
      </c>
      <c r="N582" s="42">
        <v>2031</v>
      </c>
      <c r="O582" s="42">
        <v>2032</v>
      </c>
      <c r="P582" s="42">
        <v>2033</v>
      </c>
      <c r="Q582" s="42">
        <v>2034</v>
      </c>
      <c r="R582" s="42">
        <v>2035</v>
      </c>
      <c r="S582" s="42">
        <v>2036</v>
      </c>
      <c r="T582" s="42">
        <v>2037</v>
      </c>
      <c r="U582" s="42">
        <v>2038</v>
      </c>
      <c r="V582" s="42">
        <v>2039</v>
      </c>
      <c r="W582" s="42">
        <v>2040</v>
      </c>
      <c r="X582" s="42"/>
    </row>
    <row r="583" spans="1:24" x14ac:dyDescent="0.25">
      <c r="A583" s="37">
        <v>285</v>
      </c>
      <c r="B583" s="42" t="s">
        <v>104</v>
      </c>
      <c r="C583" s="24">
        <v>0</v>
      </c>
      <c r="D583" s="24">
        <v>0</v>
      </c>
      <c r="E583" s="24">
        <v>0</v>
      </c>
      <c r="F583" s="24">
        <v>0</v>
      </c>
      <c r="G583" s="24">
        <v>0</v>
      </c>
      <c r="H583" s="24">
        <v>0</v>
      </c>
      <c r="I583" s="24">
        <v>0</v>
      </c>
      <c r="J583" s="24">
        <v>0</v>
      </c>
      <c r="K583" s="24">
        <v>0</v>
      </c>
      <c r="L583" s="24">
        <v>0</v>
      </c>
      <c r="M583" s="24">
        <v>0</v>
      </c>
      <c r="N583" s="24">
        <v>0</v>
      </c>
      <c r="O583" s="24">
        <v>0</v>
      </c>
      <c r="P583" s="24">
        <v>0</v>
      </c>
      <c r="Q583" s="24">
        <v>0</v>
      </c>
      <c r="R583" s="24">
        <v>0</v>
      </c>
      <c r="S583" s="24">
        <v>0</v>
      </c>
      <c r="T583" s="24">
        <v>0</v>
      </c>
      <c r="U583" s="24">
        <v>0</v>
      </c>
      <c r="V583" s="24">
        <v>0</v>
      </c>
      <c r="W583" s="24">
        <v>0</v>
      </c>
      <c r="X583" s="24"/>
    </row>
    <row r="584" spans="1:24" x14ac:dyDescent="0.25">
      <c r="A584" s="37">
        <v>287</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row>
    <row r="585" spans="1:24" x14ac:dyDescent="0.25">
      <c r="A585" s="37">
        <v>289</v>
      </c>
      <c r="B585" s="42" t="s">
        <v>105</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299</v>
      </c>
      <c r="B586" s="42" t="s">
        <v>78</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301</v>
      </c>
      <c r="B587" s="42" t="s">
        <v>106</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303</v>
      </c>
      <c r="B588" s="42" t="s">
        <v>107</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B589" s="42"/>
      <c r="C589" s="26"/>
      <c r="D589" s="26"/>
      <c r="E589" s="26"/>
      <c r="F589" s="26"/>
      <c r="G589" s="26"/>
      <c r="H589" s="26"/>
      <c r="I589" s="26"/>
      <c r="J589" s="26"/>
      <c r="K589" s="26"/>
      <c r="L589" s="26"/>
      <c r="M589" s="26"/>
      <c r="N589" s="26"/>
      <c r="O589" s="26"/>
      <c r="P589" s="26"/>
      <c r="Q589" s="26"/>
      <c r="R589" s="26"/>
      <c r="S589" s="26"/>
      <c r="T589" s="26"/>
      <c r="U589" s="26"/>
      <c r="V589" s="26"/>
      <c r="W589" s="26"/>
      <c r="X589" s="26"/>
    </row>
    <row r="590" spans="1:24" x14ac:dyDescent="0.25">
      <c r="A590" s="37">
        <v>330</v>
      </c>
      <c r="B590" s="42" t="s">
        <v>82</v>
      </c>
      <c r="C590" s="36">
        <v>0</v>
      </c>
      <c r="D590" s="36">
        <v>0</v>
      </c>
      <c r="E590" s="36">
        <v>0</v>
      </c>
      <c r="F590" s="36">
        <v>0</v>
      </c>
      <c r="G590" s="36">
        <v>0</v>
      </c>
      <c r="H590" s="36">
        <v>0</v>
      </c>
      <c r="I590" s="36">
        <v>0</v>
      </c>
      <c r="J590" s="36">
        <v>0</v>
      </c>
      <c r="K590" s="36">
        <v>0</v>
      </c>
      <c r="L590" s="36">
        <v>0</v>
      </c>
      <c r="M590" s="36">
        <v>0</v>
      </c>
      <c r="N590" s="36">
        <v>0</v>
      </c>
      <c r="O590" s="36">
        <v>0</v>
      </c>
      <c r="P590" s="36">
        <v>0</v>
      </c>
      <c r="Q590" s="36">
        <v>0</v>
      </c>
      <c r="R590" s="36">
        <v>0</v>
      </c>
      <c r="S590" s="36">
        <v>0</v>
      </c>
      <c r="T590" s="36">
        <v>0</v>
      </c>
      <c r="U590" s="36">
        <v>0</v>
      </c>
      <c r="V590" s="36">
        <v>0</v>
      </c>
      <c r="W590" s="36">
        <v>0</v>
      </c>
      <c r="X590" s="36"/>
    </row>
    <row r="591" spans="1:24" x14ac:dyDescent="0.25">
      <c r="A591" s="37">
        <v>331</v>
      </c>
      <c r="B591" s="42" t="s">
        <v>83</v>
      </c>
      <c r="C591" s="28">
        <v>0</v>
      </c>
      <c r="D591" s="28">
        <v>0</v>
      </c>
      <c r="E591" s="28">
        <v>0</v>
      </c>
      <c r="F591" s="28">
        <v>0</v>
      </c>
      <c r="G591" s="28">
        <v>0</v>
      </c>
      <c r="H591" s="28">
        <v>0</v>
      </c>
      <c r="I591" s="28">
        <v>0</v>
      </c>
      <c r="J591" s="28">
        <v>0</v>
      </c>
      <c r="K591" s="28">
        <v>0</v>
      </c>
      <c r="L591" s="28">
        <v>0</v>
      </c>
      <c r="M591" s="28">
        <v>0</v>
      </c>
      <c r="N591" s="28">
        <v>0</v>
      </c>
      <c r="O591" s="28">
        <v>0</v>
      </c>
      <c r="P591" s="28">
        <v>0</v>
      </c>
      <c r="Q591" s="28">
        <v>0</v>
      </c>
      <c r="R591" s="28">
        <v>0</v>
      </c>
      <c r="S591" s="28">
        <v>0</v>
      </c>
      <c r="T591" s="28">
        <v>0</v>
      </c>
      <c r="U591" s="28">
        <v>0</v>
      </c>
      <c r="V591" s="28">
        <v>0</v>
      </c>
      <c r="W591" s="28">
        <v>0</v>
      </c>
      <c r="X591" s="28"/>
    </row>
    <row r="592" spans="1:24" x14ac:dyDescent="0.25">
      <c r="A592" s="37">
        <v>332</v>
      </c>
      <c r="B592" s="42" t="s">
        <v>84</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row>
    <row r="593" spans="1:24" x14ac:dyDescent="0.25">
      <c r="A593" s="37">
        <v>336</v>
      </c>
      <c r="B593" s="42" t="s">
        <v>85</v>
      </c>
      <c r="C593" s="28">
        <v>1</v>
      </c>
      <c r="D593" s="28">
        <v>1</v>
      </c>
      <c r="E593" s="28">
        <v>1</v>
      </c>
      <c r="F593" s="28">
        <v>1</v>
      </c>
      <c r="G593" s="28">
        <v>1</v>
      </c>
      <c r="H593" s="28">
        <v>1</v>
      </c>
      <c r="I593" s="28">
        <v>1</v>
      </c>
      <c r="J593" s="28">
        <v>1</v>
      </c>
      <c r="K593" s="28">
        <v>1</v>
      </c>
      <c r="L593" s="28">
        <v>1</v>
      </c>
      <c r="M593" s="28">
        <v>1</v>
      </c>
      <c r="N593" s="28">
        <v>1</v>
      </c>
      <c r="O593" s="28">
        <v>1</v>
      </c>
      <c r="P593" s="28">
        <v>1</v>
      </c>
      <c r="Q593" s="28">
        <v>1</v>
      </c>
      <c r="R593" s="28">
        <v>1</v>
      </c>
      <c r="S593" s="28">
        <v>1</v>
      </c>
      <c r="T593" s="28">
        <v>1</v>
      </c>
      <c r="U593" s="28">
        <v>1</v>
      </c>
      <c r="V593" s="28">
        <v>1</v>
      </c>
      <c r="W593" s="28">
        <v>1</v>
      </c>
      <c r="X593" s="28"/>
    </row>
    <row r="594" spans="1:24" x14ac:dyDescent="0.25">
      <c r="B594" s="42"/>
      <c r="C594" s="26"/>
      <c r="D594" s="26"/>
      <c r="E594" s="26"/>
      <c r="F594" s="26"/>
      <c r="G594" s="26"/>
      <c r="H594" s="26"/>
      <c r="I594" s="26"/>
      <c r="J594" s="26"/>
      <c r="K594" s="26"/>
      <c r="L594" s="26"/>
      <c r="M594" s="26"/>
      <c r="N594" s="26"/>
      <c r="O594" s="26"/>
      <c r="P594" s="26"/>
      <c r="Q594" s="26"/>
      <c r="R594" s="26"/>
      <c r="S594" s="26"/>
      <c r="T594" s="26"/>
      <c r="U594" s="26"/>
      <c r="V594" s="26"/>
      <c r="W594" s="26"/>
      <c r="X594" s="26"/>
    </row>
    <row r="595" spans="1:24" x14ac:dyDescent="0.25">
      <c r="A595" s="37">
        <v>339</v>
      </c>
      <c r="B595" s="42" t="s">
        <v>86</v>
      </c>
      <c r="C595" s="24">
        <v>0</v>
      </c>
      <c r="D595" s="24">
        <v>0</v>
      </c>
      <c r="E595" s="24">
        <v>0</v>
      </c>
      <c r="F595" s="24">
        <v>0</v>
      </c>
      <c r="G595" s="24">
        <v>0</v>
      </c>
      <c r="H595" s="24">
        <v>0</v>
      </c>
      <c r="I595" s="24">
        <v>0</v>
      </c>
      <c r="J595" s="24">
        <v>0</v>
      </c>
      <c r="K595" s="24">
        <v>0</v>
      </c>
      <c r="L595" s="24">
        <v>0</v>
      </c>
      <c r="M595" s="24">
        <v>0</v>
      </c>
      <c r="N595" s="24">
        <v>0</v>
      </c>
      <c r="O595" s="24">
        <v>0</v>
      </c>
      <c r="P595" s="24">
        <v>0</v>
      </c>
      <c r="Q595" s="24">
        <v>0</v>
      </c>
      <c r="R595" s="24">
        <v>0</v>
      </c>
      <c r="S595" s="24">
        <v>0</v>
      </c>
      <c r="T595" s="24">
        <v>0</v>
      </c>
      <c r="U595" s="24">
        <v>0</v>
      </c>
      <c r="V595" s="24">
        <v>0</v>
      </c>
      <c r="W595" s="24">
        <v>0</v>
      </c>
      <c r="X595" s="24"/>
    </row>
    <row r="596" spans="1:24" x14ac:dyDescent="0.25">
      <c r="A596" s="37">
        <v>340</v>
      </c>
      <c r="B596" s="42" t="s">
        <v>87</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B597" s="42"/>
      <c r="C597" s="26"/>
      <c r="D597" s="26"/>
      <c r="E597" s="26"/>
      <c r="F597" s="26"/>
      <c r="G597" s="26"/>
      <c r="H597" s="26"/>
      <c r="I597" s="26"/>
      <c r="J597" s="26"/>
      <c r="K597" s="26"/>
      <c r="L597" s="26"/>
      <c r="M597" s="26"/>
      <c r="N597" s="26"/>
      <c r="O597" s="26"/>
      <c r="P597" s="26"/>
      <c r="Q597" s="26"/>
      <c r="R597" s="26"/>
      <c r="S597" s="26"/>
      <c r="T597" s="26"/>
      <c r="U597" s="26"/>
      <c r="V597" s="26"/>
      <c r="W597" s="26"/>
      <c r="X597" s="26"/>
    </row>
    <row r="598" spans="1:24" x14ac:dyDescent="0.25">
      <c r="A598" s="37">
        <v>366</v>
      </c>
      <c r="B598" s="42" t="s">
        <v>88</v>
      </c>
      <c r="C598" s="36">
        <v>0</v>
      </c>
      <c r="D598" s="36">
        <v>0</v>
      </c>
      <c r="E598" s="36">
        <v>0</v>
      </c>
      <c r="F598" s="36">
        <v>0</v>
      </c>
      <c r="G598" s="36">
        <v>0</v>
      </c>
      <c r="H598" s="36">
        <v>0</v>
      </c>
      <c r="I598" s="36">
        <v>0</v>
      </c>
      <c r="J598" s="36">
        <v>0</v>
      </c>
      <c r="K598" s="36">
        <v>0</v>
      </c>
      <c r="L598" s="36">
        <v>0</v>
      </c>
      <c r="M598" s="36">
        <v>0</v>
      </c>
      <c r="N598" s="36">
        <v>0</v>
      </c>
      <c r="O598" s="36">
        <v>0</v>
      </c>
      <c r="P598" s="36">
        <v>0</v>
      </c>
      <c r="Q598" s="36">
        <v>0</v>
      </c>
      <c r="R598" s="36">
        <v>0</v>
      </c>
      <c r="S598" s="36">
        <v>0</v>
      </c>
      <c r="T598" s="36">
        <v>0</v>
      </c>
      <c r="U598" s="36">
        <v>0</v>
      </c>
      <c r="V598" s="36">
        <v>0</v>
      </c>
      <c r="W598" s="36">
        <v>0</v>
      </c>
      <c r="X598" s="36"/>
    </row>
    <row r="599" spans="1:24" x14ac:dyDescent="0.25">
      <c r="A599" s="37">
        <v>368</v>
      </c>
      <c r="B599" s="42" t="s">
        <v>89</v>
      </c>
      <c r="C599" s="28">
        <v>0</v>
      </c>
      <c r="D599" s="28">
        <v>0</v>
      </c>
      <c r="E599" s="28">
        <v>0</v>
      </c>
      <c r="F599" s="28">
        <v>0</v>
      </c>
      <c r="G599" s="28">
        <v>0</v>
      </c>
      <c r="H599" s="28">
        <v>0</v>
      </c>
      <c r="I599" s="28">
        <v>0</v>
      </c>
      <c r="J599" s="28">
        <v>0</v>
      </c>
      <c r="K599" s="28">
        <v>0</v>
      </c>
      <c r="L599" s="28">
        <v>0</v>
      </c>
      <c r="M599" s="28">
        <v>0</v>
      </c>
      <c r="N599" s="28">
        <v>0</v>
      </c>
      <c r="O599" s="28">
        <v>0</v>
      </c>
      <c r="P599" s="28">
        <v>0</v>
      </c>
      <c r="Q599" s="28">
        <v>0</v>
      </c>
      <c r="R599" s="28">
        <v>0</v>
      </c>
      <c r="S599" s="28">
        <v>0</v>
      </c>
      <c r="T599" s="28">
        <v>0</v>
      </c>
      <c r="U599" s="28">
        <v>0</v>
      </c>
      <c r="V599" s="28">
        <v>0</v>
      </c>
      <c r="W599" s="28">
        <v>0</v>
      </c>
      <c r="X599" s="28"/>
    </row>
    <row r="600" spans="1:24" x14ac:dyDescent="0.25">
      <c r="A600" s="37">
        <v>369</v>
      </c>
      <c r="B600" s="42" t="s">
        <v>90</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row>
    <row r="601" spans="1:24" x14ac:dyDescent="0.25">
      <c r="A601" s="37">
        <v>370</v>
      </c>
      <c r="B601" s="42" t="s">
        <v>91</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B602" s="42"/>
      <c r="C602" s="26"/>
      <c r="D602" s="26"/>
      <c r="E602" s="26"/>
      <c r="F602" s="26"/>
      <c r="G602" s="26"/>
      <c r="H602" s="26"/>
      <c r="I602" s="26"/>
      <c r="J602" s="26"/>
      <c r="K602" s="26"/>
      <c r="L602" s="26"/>
      <c r="M602" s="26"/>
      <c r="N602" s="26"/>
      <c r="O602" s="26"/>
      <c r="P602" s="26"/>
      <c r="Q602" s="26"/>
      <c r="R602" s="26"/>
      <c r="S602" s="26"/>
      <c r="T602" s="26"/>
      <c r="U602" s="26"/>
      <c r="V602" s="26"/>
      <c r="W602" s="26"/>
      <c r="X602" s="26"/>
    </row>
    <row r="603" spans="1:24" x14ac:dyDescent="0.25">
      <c r="A603" s="37">
        <v>380</v>
      </c>
      <c r="B603" s="42" t="s">
        <v>37</v>
      </c>
      <c r="C603" s="24">
        <v>0</v>
      </c>
      <c r="D603" s="24">
        <v>0</v>
      </c>
      <c r="E603" s="24">
        <v>0</v>
      </c>
      <c r="F603" s="24">
        <v>0</v>
      </c>
      <c r="G603" s="24">
        <v>0</v>
      </c>
      <c r="H603" s="24">
        <v>0</v>
      </c>
      <c r="I603" s="24">
        <v>0</v>
      </c>
      <c r="J603" s="24">
        <v>0</v>
      </c>
      <c r="K603" s="24">
        <v>0</v>
      </c>
      <c r="L603" s="24">
        <v>0</v>
      </c>
      <c r="M603" s="24">
        <v>0</v>
      </c>
      <c r="N603" s="24">
        <v>0</v>
      </c>
      <c r="O603" s="24">
        <v>0</v>
      </c>
      <c r="P603" s="24">
        <v>0</v>
      </c>
      <c r="Q603" s="24">
        <v>0</v>
      </c>
      <c r="R603" s="24">
        <v>0</v>
      </c>
      <c r="S603" s="24">
        <v>0</v>
      </c>
      <c r="T603" s="24">
        <v>0</v>
      </c>
      <c r="U603" s="24">
        <v>0</v>
      </c>
      <c r="V603" s="24">
        <v>0</v>
      </c>
      <c r="W603" s="24">
        <v>0</v>
      </c>
      <c r="X603" s="24"/>
    </row>
    <row r="604" spans="1:24" x14ac:dyDescent="0.25">
      <c r="A604" s="37">
        <v>381</v>
      </c>
      <c r="B604" s="42" t="s">
        <v>75</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row>
    <row r="605" spans="1:24" x14ac:dyDescent="0.25">
      <c r="A605" s="37">
        <v>382</v>
      </c>
      <c r="B605" s="42" t="s">
        <v>76</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383</v>
      </c>
      <c r="B606" s="42" t="s">
        <v>40</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8" spans="1:24" x14ac:dyDescent="0.25">
      <c r="A608" s="37">
        <v>1</v>
      </c>
      <c r="B608" s="42" t="s">
        <v>103</v>
      </c>
      <c r="C608" s="42" t="s">
        <v>103</v>
      </c>
      <c r="D608" s="42"/>
      <c r="E608" s="42"/>
      <c r="F608" s="42"/>
      <c r="G608" s="42"/>
      <c r="H608" s="42"/>
      <c r="I608" s="42"/>
      <c r="J608" s="42"/>
      <c r="K608" s="42"/>
      <c r="L608" s="42"/>
      <c r="M608" s="42"/>
      <c r="N608" s="42"/>
      <c r="O608" s="42"/>
      <c r="P608" s="42"/>
      <c r="Q608" s="42"/>
      <c r="R608" s="42"/>
      <c r="S608" s="42"/>
      <c r="T608" s="42"/>
      <c r="U608" s="42"/>
      <c r="V608" s="42"/>
      <c r="W608" s="42"/>
      <c r="X608" s="42"/>
    </row>
    <row r="609" spans="1:24" x14ac:dyDescent="0.25">
      <c r="A609" s="37">
        <v>283</v>
      </c>
      <c r="B609" s="42" t="s">
        <v>73</v>
      </c>
      <c r="C609" s="42">
        <v>2020</v>
      </c>
      <c r="D609" s="42">
        <v>2021</v>
      </c>
      <c r="E609" s="42">
        <v>2022</v>
      </c>
      <c r="F609" s="42">
        <v>2023</v>
      </c>
      <c r="G609" s="42">
        <v>2024</v>
      </c>
      <c r="H609" s="42">
        <v>2025</v>
      </c>
      <c r="I609" s="42">
        <v>2026</v>
      </c>
      <c r="J609" s="42">
        <v>2027</v>
      </c>
      <c r="K609" s="42">
        <v>2028</v>
      </c>
      <c r="L609" s="42">
        <v>2029</v>
      </c>
      <c r="M609" s="42">
        <v>2030</v>
      </c>
      <c r="N609" s="42">
        <v>2031</v>
      </c>
      <c r="O609" s="42">
        <v>2032</v>
      </c>
      <c r="P609" s="42">
        <v>2033</v>
      </c>
      <c r="Q609" s="42">
        <v>2034</v>
      </c>
      <c r="R609" s="42">
        <v>2035</v>
      </c>
      <c r="S609" s="42">
        <v>2036</v>
      </c>
      <c r="T609" s="42">
        <v>2037</v>
      </c>
      <c r="U609" s="42">
        <v>2038</v>
      </c>
      <c r="V609" s="42">
        <v>2039</v>
      </c>
      <c r="W609" s="42">
        <v>2040</v>
      </c>
      <c r="X609" s="42"/>
    </row>
    <row r="610" spans="1:24" x14ac:dyDescent="0.25">
      <c r="A610" s="37">
        <v>285</v>
      </c>
      <c r="B610" s="42" t="s">
        <v>104</v>
      </c>
      <c r="C610" s="24">
        <v>0</v>
      </c>
      <c r="D610" s="24">
        <v>0</v>
      </c>
      <c r="E610" s="24">
        <v>0</v>
      </c>
      <c r="F610" s="24">
        <v>0</v>
      </c>
      <c r="G610" s="24">
        <v>0</v>
      </c>
      <c r="H610" s="24">
        <v>0</v>
      </c>
      <c r="I610" s="24">
        <v>0</v>
      </c>
      <c r="J610" s="24">
        <v>0</v>
      </c>
      <c r="K610" s="24">
        <v>0</v>
      </c>
      <c r="L610" s="24">
        <v>0</v>
      </c>
      <c r="M610" s="24">
        <v>0</v>
      </c>
      <c r="N610" s="24">
        <v>0</v>
      </c>
      <c r="O610" s="24">
        <v>0</v>
      </c>
      <c r="P610" s="24">
        <v>0</v>
      </c>
      <c r="Q610" s="24">
        <v>0</v>
      </c>
      <c r="R610" s="24">
        <v>0</v>
      </c>
      <c r="S610" s="24">
        <v>0</v>
      </c>
      <c r="T610" s="24">
        <v>0</v>
      </c>
      <c r="U610" s="24">
        <v>0</v>
      </c>
      <c r="V610" s="24">
        <v>0</v>
      </c>
      <c r="W610" s="24">
        <v>0</v>
      </c>
      <c r="X610" s="24"/>
    </row>
    <row r="611" spans="1:24" x14ac:dyDescent="0.25">
      <c r="A611" s="37">
        <v>287</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row>
    <row r="612" spans="1:24" x14ac:dyDescent="0.25">
      <c r="A612" s="37">
        <v>289</v>
      </c>
      <c r="B612" s="42" t="s">
        <v>105</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299</v>
      </c>
      <c r="B613" s="42" t="s">
        <v>78</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301</v>
      </c>
      <c r="B614" s="42" t="s">
        <v>106</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303</v>
      </c>
      <c r="B615" s="42" t="s">
        <v>107</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B616" s="42"/>
      <c r="C616" s="26"/>
      <c r="D616" s="26"/>
      <c r="E616" s="26"/>
      <c r="F616" s="26"/>
      <c r="G616" s="26"/>
      <c r="H616" s="26"/>
      <c r="I616" s="26"/>
      <c r="J616" s="26"/>
      <c r="K616" s="26"/>
      <c r="L616" s="26"/>
      <c r="M616" s="26"/>
      <c r="N616" s="26"/>
      <c r="O616" s="26"/>
      <c r="P616" s="26"/>
      <c r="Q616" s="26"/>
      <c r="R616" s="26"/>
      <c r="S616" s="26"/>
      <c r="T616" s="26"/>
      <c r="U616" s="26"/>
      <c r="V616" s="26"/>
      <c r="W616" s="26"/>
      <c r="X616" s="26"/>
    </row>
    <row r="617" spans="1:24" x14ac:dyDescent="0.25">
      <c r="A617" s="37">
        <v>330</v>
      </c>
      <c r="B617" s="42" t="s">
        <v>82</v>
      </c>
      <c r="C617" s="36">
        <v>0</v>
      </c>
      <c r="D617" s="36">
        <v>0</v>
      </c>
      <c r="E617" s="36">
        <v>0</v>
      </c>
      <c r="F617" s="36">
        <v>0</v>
      </c>
      <c r="G617" s="36">
        <v>0</v>
      </c>
      <c r="H617" s="36">
        <v>0</v>
      </c>
      <c r="I617" s="36">
        <v>0</v>
      </c>
      <c r="J617" s="36">
        <v>0</v>
      </c>
      <c r="K617" s="36">
        <v>0</v>
      </c>
      <c r="L617" s="36">
        <v>0</v>
      </c>
      <c r="M617" s="36">
        <v>0</v>
      </c>
      <c r="N617" s="36">
        <v>0</v>
      </c>
      <c r="O617" s="36">
        <v>0</v>
      </c>
      <c r="P617" s="36">
        <v>0</v>
      </c>
      <c r="Q617" s="36">
        <v>0</v>
      </c>
      <c r="R617" s="36">
        <v>0</v>
      </c>
      <c r="S617" s="36">
        <v>0</v>
      </c>
      <c r="T617" s="36">
        <v>0</v>
      </c>
      <c r="U617" s="36">
        <v>0</v>
      </c>
      <c r="V617" s="36">
        <v>0</v>
      </c>
      <c r="W617" s="36">
        <v>0</v>
      </c>
      <c r="X617" s="36"/>
    </row>
    <row r="618" spans="1:24" x14ac:dyDescent="0.25">
      <c r="A618" s="37">
        <v>331</v>
      </c>
      <c r="B618" s="42" t="s">
        <v>83</v>
      </c>
      <c r="C618" s="28">
        <v>0</v>
      </c>
      <c r="D618" s="28">
        <v>0</v>
      </c>
      <c r="E618" s="28">
        <v>0</v>
      </c>
      <c r="F618" s="28">
        <v>0</v>
      </c>
      <c r="G618" s="28">
        <v>0</v>
      </c>
      <c r="H618" s="28">
        <v>0</v>
      </c>
      <c r="I618" s="28">
        <v>0</v>
      </c>
      <c r="J618" s="28">
        <v>0</v>
      </c>
      <c r="K618" s="28">
        <v>0</v>
      </c>
      <c r="L618" s="28">
        <v>0</v>
      </c>
      <c r="M618" s="28">
        <v>0</v>
      </c>
      <c r="N618" s="28">
        <v>0</v>
      </c>
      <c r="O618" s="28">
        <v>0</v>
      </c>
      <c r="P618" s="28">
        <v>0</v>
      </c>
      <c r="Q618" s="28">
        <v>0</v>
      </c>
      <c r="R618" s="28">
        <v>0</v>
      </c>
      <c r="S618" s="28">
        <v>0</v>
      </c>
      <c r="T618" s="28">
        <v>0</v>
      </c>
      <c r="U618" s="28">
        <v>0</v>
      </c>
      <c r="V618" s="28">
        <v>0</v>
      </c>
      <c r="W618" s="28">
        <v>0</v>
      </c>
      <c r="X618" s="28"/>
    </row>
    <row r="619" spans="1:24" x14ac:dyDescent="0.25">
      <c r="A619" s="37">
        <v>332</v>
      </c>
      <c r="B619" s="42" t="s">
        <v>84</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row>
    <row r="620" spans="1:24" x14ac:dyDescent="0.25">
      <c r="A620" s="37">
        <v>336</v>
      </c>
      <c r="B620" s="42" t="s">
        <v>85</v>
      </c>
      <c r="C620" s="28">
        <v>1</v>
      </c>
      <c r="D620" s="28">
        <v>1</v>
      </c>
      <c r="E620" s="28">
        <v>1</v>
      </c>
      <c r="F620" s="28">
        <v>1</v>
      </c>
      <c r="G620" s="28">
        <v>1</v>
      </c>
      <c r="H620" s="28">
        <v>1</v>
      </c>
      <c r="I620" s="28">
        <v>1</v>
      </c>
      <c r="J620" s="28">
        <v>1</v>
      </c>
      <c r="K620" s="28">
        <v>1</v>
      </c>
      <c r="L620" s="28">
        <v>1</v>
      </c>
      <c r="M620" s="28">
        <v>1</v>
      </c>
      <c r="N620" s="28">
        <v>1</v>
      </c>
      <c r="O620" s="28">
        <v>1</v>
      </c>
      <c r="P620" s="28">
        <v>1</v>
      </c>
      <c r="Q620" s="28">
        <v>1</v>
      </c>
      <c r="R620" s="28">
        <v>1</v>
      </c>
      <c r="S620" s="28">
        <v>1</v>
      </c>
      <c r="T620" s="28">
        <v>1</v>
      </c>
      <c r="U620" s="28">
        <v>1</v>
      </c>
      <c r="V620" s="28">
        <v>1</v>
      </c>
      <c r="W620" s="28">
        <v>1</v>
      </c>
      <c r="X620" s="28"/>
    </row>
    <row r="621" spans="1:24" x14ac:dyDescent="0.25">
      <c r="B621" s="42"/>
      <c r="C621" s="26"/>
      <c r="D621" s="26"/>
      <c r="E621" s="26"/>
      <c r="F621" s="26"/>
      <c r="G621" s="26"/>
      <c r="H621" s="26"/>
      <c r="I621" s="26"/>
      <c r="J621" s="26"/>
      <c r="K621" s="26"/>
      <c r="L621" s="26"/>
      <c r="M621" s="26"/>
      <c r="N621" s="26"/>
      <c r="O621" s="26"/>
      <c r="P621" s="26"/>
      <c r="Q621" s="26"/>
      <c r="R621" s="26"/>
      <c r="S621" s="26"/>
      <c r="T621" s="26"/>
      <c r="U621" s="26"/>
      <c r="V621" s="26"/>
      <c r="W621" s="26"/>
      <c r="X621" s="26"/>
    </row>
    <row r="622" spans="1:24" x14ac:dyDescent="0.25">
      <c r="A622" s="37">
        <v>339</v>
      </c>
      <c r="B622" s="42" t="s">
        <v>86</v>
      </c>
      <c r="C622" s="24">
        <v>0</v>
      </c>
      <c r="D622" s="24">
        <v>0</v>
      </c>
      <c r="E622" s="24">
        <v>0</v>
      </c>
      <c r="F622" s="24">
        <v>0</v>
      </c>
      <c r="G622" s="24">
        <v>0</v>
      </c>
      <c r="H622" s="24">
        <v>0</v>
      </c>
      <c r="I622" s="24">
        <v>0</v>
      </c>
      <c r="J622" s="24">
        <v>0</v>
      </c>
      <c r="K622" s="24">
        <v>0</v>
      </c>
      <c r="L622" s="24">
        <v>0</v>
      </c>
      <c r="M622" s="24">
        <v>0</v>
      </c>
      <c r="N622" s="24">
        <v>0</v>
      </c>
      <c r="O622" s="24">
        <v>0</v>
      </c>
      <c r="P622" s="24">
        <v>0</v>
      </c>
      <c r="Q622" s="24">
        <v>0</v>
      </c>
      <c r="R622" s="24">
        <v>0</v>
      </c>
      <c r="S622" s="24">
        <v>0</v>
      </c>
      <c r="T622" s="24">
        <v>0</v>
      </c>
      <c r="U622" s="24">
        <v>0</v>
      </c>
      <c r="V622" s="24">
        <v>0</v>
      </c>
      <c r="W622" s="24">
        <v>0</v>
      </c>
      <c r="X622" s="24"/>
    </row>
    <row r="623" spans="1:24" x14ac:dyDescent="0.25">
      <c r="A623" s="37">
        <v>340</v>
      </c>
      <c r="B623" s="42" t="s">
        <v>87</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B624" s="42"/>
      <c r="C624" s="26"/>
      <c r="D624" s="26"/>
      <c r="E624" s="26"/>
      <c r="F624" s="26"/>
      <c r="G624" s="26"/>
      <c r="H624" s="26"/>
      <c r="I624" s="26"/>
      <c r="J624" s="26"/>
      <c r="K624" s="26"/>
      <c r="L624" s="26"/>
      <c r="M624" s="26"/>
      <c r="N624" s="26"/>
      <c r="O624" s="26"/>
      <c r="P624" s="26"/>
      <c r="Q624" s="26"/>
      <c r="R624" s="26"/>
      <c r="S624" s="26"/>
      <c r="T624" s="26"/>
      <c r="U624" s="26"/>
      <c r="V624" s="26"/>
      <c r="W624" s="26"/>
      <c r="X624" s="26"/>
    </row>
    <row r="625" spans="1:24" x14ac:dyDescent="0.25">
      <c r="A625" s="37">
        <v>366</v>
      </c>
      <c r="B625" s="42" t="s">
        <v>88</v>
      </c>
      <c r="C625" s="36">
        <v>0</v>
      </c>
      <c r="D625" s="36">
        <v>0</v>
      </c>
      <c r="E625" s="36">
        <v>0</v>
      </c>
      <c r="F625" s="36">
        <v>0</v>
      </c>
      <c r="G625" s="36">
        <v>0</v>
      </c>
      <c r="H625" s="36">
        <v>0</v>
      </c>
      <c r="I625" s="36">
        <v>0</v>
      </c>
      <c r="J625" s="36">
        <v>0</v>
      </c>
      <c r="K625" s="36">
        <v>0</v>
      </c>
      <c r="L625" s="36">
        <v>0</v>
      </c>
      <c r="M625" s="36">
        <v>0</v>
      </c>
      <c r="N625" s="36">
        <v>0</v>
      </c>
      <c r="O625" s="36">
        <v>0</v>
      </c>
      <c r="P625" s="36">
        <v>0</v>
      </c>
      <c r="Q625" s="36">
        <v>0</v>
      </c>
      <c r="R625" s="36">
        <v>0</v>
      </c>
      <c r="S625" s="36">
        <v>0</v>
      </c>
      <c r="T625" s="36">
        <v>0</v>
      </c>
      <c r="U625" s="36">
        <v>0</v>
      </c>
      <c r="V625" s="36">
        <v>0</v>
      </c>
      <c r="W625" s="36">
        <v>0</v>
      </c>
      <c r="X625" s="36"/>
    </row>
    <row r="626" spans="1:24" x14ac:dyDescent="0.25">
      <c r="A626" s="37">
        <v>368</v>
      </c>
      <c r="B626" s="42" t="s">
        <v>89</v>
      </c>
      <c r="C626" s="28">
        <v>0</v>
      </c>
      <c r="D626" s="28">
        <v>0</v>
      </c>
      <c r="E626" s="28">
        <v>0</v>
      </c>
      <c r="F626" s="28">
        <v>0</v>
      </c>
      <c r="G626" s="28">
        <v>0</v>
      </c>
      <c r="H626" s="28">
        <v>0</v>
      </c>
      <c r="I626" s="28">
        <v>0</v>
      </c>
      <c r="J626" s="28">
        <v>0</v>
      </c>
      <c r="K626" s="28">
        <v>0</v>
      </c>
      <c r="L626" s="28">
        <v>0</v>
      </c>
      <c r="M626" s="28">
        <v>0</v>
      </c>
      <c r="N626" s="28">
        <v>0</v>
      </c>
      <c r="O626" s="28">
        <v>0</v>
      </c>
      <c r="P626" s="28">
        <v>0</v>
      </c>
      <c r="Q626" s="28">
        <v>0</v>
      </c>
      <c r="R626" s="28">
        <v>0</v>
      </c>
      <c r="S626" s="28">
        <v>0</v>
      </c>
      <c r="T626" s="28">
        <v>0</v>
      </c>
      <c r="U626" s="28">
        <v>0</v>
      </c>
      <c r="V626" s="28">
        <v>0</v>
      </c>
      <c r="W626" s="28">
        <v>0</v>
      </c>
      <c r="X626" s="28"/>
    </row>
    <row r="627" spans="1:24" x14ac:dyDescent="0.25">
      <c r="A627" s="37">
        <v>369</v>
      </c>
      <c r="B627" s="42" t="s">
        <v>90</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row>
    <row r="628" spans="1:24" x14ac:dyDescent="0.25">
      <c r="A628" s="37">
        <v>370</v>
      </c>
      <c r="B628" s="42" t="s">
        <v>91</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B629" s="42"/>
      <c r="C629" s="26"/>
      <c r="D629" s="26"/>
      <c r="E629" s="26"/>
      <c r="F629" s="26"/>
      <c r="G629" s="26"/>
      <c r="H629" s="26"/>
      <c r="I629" s="26"/>
      <c r="J629" s="26"/>
      <c r="K629" s="26"/>
      <c r="L629" s="26"/>
      <c r="M629" s="26"/>
      <c r="N629" s="26"/>
      <c r="O629" s="26"/>
      <c r="P629" s="26"/>
      <c r="Q629" s="26"/>
      <c r="R629" s="26"/>
      <c r="S629" s="26"/>
      <c r="T629" s="26"/>
      <c r="U629" s="26"/>
      <c r="V629" s="26"/>
      <c r="W629" s="26"/>
      <c r="X629" s="26"/>
    </row>
    <row r="630" spans="1:24" x14ac:dyDescent="0.25">
      <c r="A630" s="37">
        <v>380</v>
      </c>
      <c r="B630" s="42" t="s">
        <v>37</v>
      </c>
      <c r="C630" s="24">
        <v>0</v>
      </c>
      <c r="D630" s="24">
        <v>0</v>
      </c>
      <c r="E630" s="24">
        <v>0</v>
      </c>
      <c r="F630" s="24">
        <v>0</v>
      </c>
      <c r="G630" s="24">
        <v>0</v>
      </c>
      <c r="H630" s="24">
        <v>0</v>
      </c>
      <c r="I630" s="24">
        <v>0</v>
      </c>
      <c r="J630" s="24">
        <v>0</v>
      </c>
      <c r="K630" s="24">
        <v>0</v>
      </c>
      <c r="L630" s="24">
        <v>0</v>
      </c>
      <c r="M630" s="24">
        <v>0</v>
      </c>
      <c r="N630" s="24">
        <v>0</v>
      </c>
      <c r="O630" s="24">
        <v>0</v>
      </c>
      <c r="P630" s="24">
        <v>0</v>
      </c>
      <c r="Q630" s="24">
        <v>0</v>
      </c>
      <c r="R630" s="24">
        <v>0</v>
      </c>
      <c r="S630" s="24">
        <v>0</v>
      </c>
      <c r="T630" s="24">
        <v>0</v>
      </c>
      <c r="U630" s="24">
        <v>0</v>
      </c>
      <c r="V630" s="24">
        <v>0</v>
      </c>
      <c r="W630" s="24">
        <v>0</v>
      </c>
      <c r="X630" s="24"/>
    </row>
    <row r="631" spans="1:24" x14ac:dyDescent="0.25">
      <c r="A631" s="37">
        <v>381</v>
      </c>
      <c r="B631" s="42" t="s">
        <v>75</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row>
    <row r="632" spans="1:24" x14ac:dyDescent="0.25">
      <c r="A632" s="37">
        <v>382</v>
      </c>
      <c r="B632" s="42" t="s">
        <v>76</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383</v>
      </c>
      <c r="B633" s="42" t="s">
        <v>40</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5" spans="1:24" x14ac:dyDescent="0.25">
      <c r="A635" s="37">
        <v>1</v>
      </c>
      <c r="B635" s="42" t="s">
        <v>103</v>
      </c>
      <c r="C635" s="42" t="s">
        <v>103</v>
      </c>
      <c r="D635" s="42"/>
      <c r="E635" s="42"/>
      <c r="F635" s="42"/>
      <c r="G635" s="42"/>
      <c r="H635" s="42"/>
      <c r="I635" s="42"/>
      <c r="J635" s="42"/>
      <c r="K635" s="42"/>
      <c r="L635" s="42"/>
      <c r="M635" s="42"/>
      <c r="N635" s="42"/>
      <c r="O635" s="42"/>
      <c r="P635" s="42"/>
      <c r="Q635" s="42"/>
      <c r="R635" s="42"/>
      <c r="S635" s="42"/>
      <c r="T635" s="42"/>
      <c r="U635" s="42"/>
      <c r="V635" s="42"/>
      <c r="W635" s="42"/>
      <c r="X635" s="42"/>
    </row>
    <row r="636" spans="1:24" x14ac:dyDescent="0.25">
      <c r="A636" s="37">
        <v>283</v>
      </c>
      <c r="B636" s="42" t="s">
        <v>73</v>
      </c>
      <c r="C636" s="42">
        <v>2020</v>
      </c>
      <c r="D636" s="42">
        <v>2021</v>
      </c>
      <c r="E636" s="42">
        <v>2022</v>
      </c>
      <c r="F636" s="42">
        <v>2023</v>
      </c>
      <c r="G636" s="42">
        <v>2024</v>
      </c>
      <c r="H636" s="42">
        <v>2025</v>
      </c>
      <c r="I636" s="42">
        <v>2026</v>
      </c>
      <c r="J636" s="42">
        <v>2027</v>
      </c>
      <c r="K636" s="42">
        <v>2028</v>
      </c>
      <c r="L636" s="42">
        <v>2029</v>
      </c>
      <c r="M636" s="42">
        <v>2030</v>
      </c>
      <c r="N636" s="42">
        <v>2031</v>
      </c>
      <c r="O636" s="42">
        <v>2032</v>
      </c>
      <c r="P636" s="42">
        <v>2033</v>
      </c>
      <c r="Q636" s="42">
        <v>2034</v>
      </c>
      <c r="R636" s="42">
        <v>2035</v>
      </c>
      <c r="S636" s="42">
        <v>2036</v>
      </c>
      <c r="T636" s="42">
        <v>2037</v>
      </c>
      <c r="U636" s="42">
        <v>2038</v>
      </c>
      <c r="V636" s="42">
        <v>2039</v>
      </c>
      <c r="W636" s="42">
        <v>2040</v>
      </c>
      <c r="X636" s="42"/>
    </row>
    <row r="637" spans="1:24" x14ac:dyDescent="0.25">
      <c r="A637" s="37">
        <v>285</v>
      </c>
      <c r="B637" s="42" t="s">
        <v>104</v>
      </c>
      <c r="C637" s="24">
        <v>0</v>
      </c>
      <c r="D637" s="24">
        <v>0</v>
      </c>
      <c r="E637" s="24">
        <v>0</v>
      </c>
      <c r="F637" s="24">
        <v>0</v>
      </c>
      <c r="G637" s="24">
        <v>0</v>
      </c>
      <c r="H637" s="24">
        <v>0</v>
      </c>
      <c r="I637" s="24">
        <v>0</v>
      </c>
      <c r="J637" s="24">
        <v>0</v>
      </c>
      <c r="K637" s="24">
        <v>0</v>
      </c>
      <c r="L637" s="24">
        <v>0</v>
      </c>
      <c r="M637" s="24">
        <v>0</v>
      </c>
      <c r="N637" s="24">
        <v>0</v>
      </c>
      <c r="O637" s="24">
        <v>0</v>
      </c>
      <c r="P637" s="24">
        <v>0</v>
      </c>
      <c r="Q637" s="24">
        <v>0</v>
      </c>
      <c r="R637" s="24">
        <v>0</v>
      </c>
      <c r="S637" s="24">
        <v>0</v>
      </c>
      <c r="T637" s="24">
        <v>0</v>
      </c>
      <c r="U637" s="24">
        <v>0</v>
      </c>
      <c r="V637" s="24">
        <v>0</v>
      </c>
      <c r="W637" s="24">
        <v>0</v>
      </c>
      <c r="X637" s="24"/>
    </row>
    <row r="638" spans="1:24" x14ac:dyDescent="0.25">
      <c r="A638" s="37">
        <v>287</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row>
    <row r="639" spans="1:24" x14ac:dyDescent="0.25">
      <c r="A639" s="37">
        <v>289</v>
      </c>
      <c r="B639" s="42" t="s">
        <v>105</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299</v>
      </c>
      <c r="B640" s="42" t="s">
        <v>78</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301</v>
      </c>
      <c r="B641" s="42" t="s">
        <v>106</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303</v>
      </c>
      <c r="B642" s="42" t="s">
        <v>107</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B643" s="42"/>
      <c r="C643" s="26"/>
      <c r="D643" s="26"/>
      <c r="E643" s="26"/>
      <c r="F643" s="26"/>
      <c r="G643" s="26"/>
      <c r="H643" s="26"/>
      <c r="I643" s="26"/>
      <c r="J643" s="26"/>
      <c r="K643" s="26"/>
      <c r="L643" s="26"/>
      <c r="M643" s="26"/>
      <c r="N643" s="26"/>
      <c r="O643" s="26"/>
      <c r="P643" s="26"/>
      <c r="Q643" s="26"/>
      <c r="R643" s="26"/>
      <c r="S643" s="26"/>
      <c r="T643" s="26"/>
      <c r="U643" s="26"/>
      <c r="V643" s="26"/>
      <c r="W643" s="26"/>
      <c r="X643" s="26"/>
    </row>
    <row r="644" spans="1:24" x14ac:dyDescent="0.25">
      <c r="A644" s="37">
        <v>330</v>
      </c>
      <c r="B644" s="42" t="s">
        <v>82</v>
      </c>
      <c r="C644" s="36">
        <v>0</v>
      </c>
      <c r="D644" s="36">
        <v>0</v>
      </c>
      <c r="E644" s="36">
        <v>0</v>
      </c>
      <c r="F644" s="36">
        <v>0</v>
      </c>
      <c r="G644" s="36">
        <v>0</v>
      </c>
      <c r="H644" s="36">
        <v>0</v>
      </c>
      <c r="I644" s="36">
        <v>0</v>
      </c>
      <c r="J644" s="36">
        <v>0</v>
      </c>
      <c r="K644" s="36">
        <v>0</v>
      </c>
      <c r="L644" s="36">
        <v>0</v>
      </c>
      <c r="M644" s="36">
        <v>0</v>
      </c>
      <c r="N644" s="36">
        <v>0</v>
      </c>
      <c r="O644" s="36">
        <v>0</v>
      </c>
      <c r="P644" s="36">
        <v>0</v>
      </c>
      <c r="Q644" s="36">
        <v>0</v>
      </c>
      <c r="R644" s="36">
        <v>0</v>
      </c>
      <c r="S644" s="36">
        <v>0</v>
      </c>
      <c r="T644" s="36">
        <v>0</v>
      </c>
      <c r="U644" s="36">
        <v>0</v>
      </c>
      <c r="V644" s="36">
        <v>0</v>
      </c>
      <c r="W644" s="36">
        <v>0</v>
      </c>
      <c r="X644" s="36"/>
    </row>
    <row r="645" spans="1:24" x14ac:dyDescent="0.25">
      <c r="A645" s="37">
        <v>331</v>
      </c>
      <c r="B645" s="42" t="s">
        <v>83</v>
      </c>
      <c r="C645" s="28">
        <v>0</v>
      </c>
      <c r="D645" s="28">
        <v>0</v>
      </c>
      <c r="E645" s="28">
        <v>0</v>
      </c>
      <c r="F645" s="28">
        <v>0</v>
      </c>
      <c r="G645" s="28">
        <v>0</v>
      </c>
      <c r="H645" s="28">
        <v>0</v>
      </c>
      <c r="I645" s="28">
        <v>0</v>
      </c>
      <c r="J645" s="28">
        <v>0</v>
      </c>
      <c r="K645" s="28">
        <v>0</v>
      </c>
      <c r="L645" s="28">
        <v>0</v>
      </c>
      <c r="M645" s="28">
        <v>0</v>
      </c>
      <c r="N645" s="28">
        <v>0</v>
      </c>
      <c r="O645" s="28">
        <v>0</v>
      </c>
      <c r="P645" s="28">
        <v>0</v>
      </c>
      <c r="Q645" s="28">
        <v>0</v>
      </c>
      <c r="R645" s="28">
        <v>0</v>
      </c>
      <c r="S645" s="28">
        <v>0</v>
      </c>
      <c r="T645" s="28">
        <v>0</v>
      </c>
      <c r="U645" s="28">
        <v>0</v>
      </c>
      <c r="V645" s="28">
        <v>0</v>
      </c>
      <c r="W645" s="28">
        <v>0</v>
      </c>
      <c r="X645" s="28"/>
    </row>
    <row r="646" spans="1:24" x14ac:dyDescent="0.25">
      <c r="A646" s="37">
        <v>332</v>
      </c>
      <c r="B646" s="42" t="s">
        <v>84</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row>
    <row r="647" spans="1:24" x14ac:dyDescent="0.25">
      <c r="A647" s="37">
        <v>336</v>
      </c>
      <c r="B647" s="42" t="s">
        <v>85</v>
      </c>
      <c r="C647" s="28">
        <v>1</v>
      </c>
      <c r="D647" s="28">
        <v>1</v>
      </c>
      <c r="E647" s="28">
        <v>1</v>
      </c>
      <c r="F647" s="28">
        <v>1</v>
      </c>
      <c r="G647" s="28">
        <v>1</v>
      </c>
      <c r="H647" s="28">
        <v>1</v>
      </c>
      <c r="I647" s="28">
        <v>1</v>
      </c>
      <c r="J647" s="28">
        <v>1</v>
      </c>
      <c r="K647" s="28">
        <v>1</v>
      </c>
      <c r="L647" s="28">
        <v>1</v>
      </c>
      <c r="M647" s="28">
        <v>1</v>
      </c>
      <c r="N647" s="28">
        <v>1</v>
      </c>
      <c r="O647" s="28">
        <v>1</v>
      </c>
      <c r="P647" s="28">
        <v>1</v>
      </c>
      <c r="Q647" s="28">
        <v>1</v>
      </c>
      <c r="R647" s="28">
        <v>1</v>
      </c>
      <c r="S647" s="28">
        <v>1</v>
      </c>
      <c r="T647" s="28">
        <v>1</v>
      </c>
      <c r="U647" s="28">
        <v>1</v>
      </c>
      <c r="V647" s="28">
        <v>1</v>
      </c>
      <c r="W647" s="28">
        <v>1</v>
      </c>
      <c r="X647" s="28"/>
    </row>
    <row r="648" spans="1:24" x14ac:dyDescent="0.25">
      <c r="B648" s="42"/>
      <c r="C648" s="26"/>
      <c r="D648" s="26"/>
      <c r="E648" s="26"/>
      <c r="F648" s="26"/>
      <c r="G648" s="26"/>
      <c r="H648" s="26"/>
      <c r="I648" s="26"/>
      <c r="J648" s="26"/>
      <c r="K648" s="26"/>
      <c r="L648" s="26"/>
      <c r="M648" s="26"/>
      <c r="N648" s="26"/>
      <c r="O648" s="26"/>
      <c r="P648" s="26"/>
      <c r="Q648" s="26"/>
      <c r="R648" s="26"/>
      <c r="S648" s="26"/>
      <c r="T648" s="26"/>
      <c r="U648" s="26"/>
      <c r="V648" s="26"/>
      <c r="W648" s="26"/>
      <c r="X648" s="26"/>
    </row>
    <row r="649" spans="1:24" x14ac:dyDescent="0.25">
      <c r="A649" s="37">
        <v>339</v>
      </c>
      <c r="B649" s="42" t="s">
        <v>86</v>
      </c>
      <c r="C649" s="24">
        <v>0</v>
      </c>
      <c r="D649" s="24">
        <v>0</v>
      </c>
      <c r="E649" s="24">
        <v>0</v>
      </c>
      <c r="F649" s="24">
        <v>0</v>
      </c>
      <c r="G649" s="24">
        <v>0</v>
      </c>
      <c r="H649" s="24">
        <v>0</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row>
    <row r="650" spans="1:24" x14ac:dyDescent="0.25">
      <c r="A650" s="37">
        <v>340</v>
      </c>
      <c r="B650" s="42" t="s">
        <v>87</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B651" s="42"/>
      <c r="C651" s="26"/>
      <c r="D651" s="26"/>
      <c r="E651" s="26"/>
      <c r="F651" s="26"/>
      <c r="G651" s="26"/>
      <c r="H651" s="26"/>
      <c r="I651" s="26"/>
      <c r="J651" s="26"/>
      <c r="K651" s="26"/>
      <c r="L651" s="26"/>
      <c r="M651" s="26"/>
      <c r="N651" s="26"/>
      <c r="O651" s="26"/>
      <c r="P651" s="26"/>
      <c r="Q651" s="26"/>
      <c r="R651" s="26"/>
      <c r="S651" s="26"/>
      <c r="T651" s="26"/>
      <c r="U651" s="26"/>
      <c r="V651" s="26"/>
      <c r="W651" s="26"/>
      <c r="X651" s="26"/>
    </row>
    <row r="652" spans="1:24" x14ac:dyDescent="0.25">
      <c r="A652" s="37">
        <v>366</v>
      </c>
      <c r="B652" s="42" t="s">
        <v>88</v>
      </c>
      <c r="C652" s="36">
        <v>0</v>
      </c>
      <c r="D652" s="36">
        <v>0</v>
      </c>
      <c r="E652" s="36">
        <v>0</v>
      </c>
      <c r="F652" s="36">
        <v>0</v>
      </c>
      <c r="G652" s="36">
        <v>0</v>
      </c>
      <c r="H652" s="36">
        <v>0</v>
      </c>
      <c r="I652" s="36">
        <v>0</v>
      </c>
      <c r="J652" s="36">
        <v>0</v>
      </c>
      <c r="K652" s="36">
        <v>0</v>
      </c>
      <c r="L652" s="36">
        <v>0</v>
      </c>
      <c r="M652" s="36">
        <v>0</v>
      </c>
      <c r="N652" s="36">
        <v>0</v>
      </c>
      <c r="O652" s="36">
        <v>0</v>
      </c>
      <c r="P652" s="36">
        <v>0</v>
      </c>
      <c r="Q652" s="36">
        <v>0</v>
      </c>
      <c r="R652" s="36">
        <v>0</v>
      </c>
      <c r="S652" s="36">
        <v>0</v>
      </c>
      <c r="T652" s="36">
        <v>0</v>
      </c>
      <c r="U652" s="36">
        <v>0</v>
      </c>
      <c r="V652" s="36">
        <v>0</v>
      </c>
      <c r="W652" s="36">
        <v>0</v>
      </c>
      <c r="X652" s="36"/>
    </row>
    <row r="653" spans="1:24" x14ac:dyDescent="0.25">
      <c r="A653" s="37">
        <v>368</v>
      </c>
      <c r="B653" s="42" t="s">
        <v>89</v>
      </c>
      <c r="C653" s="28">
        <v>0</v>
      </c>
      <c r="D653" s="28">
        <v>0</v>
      </c>
      <c r="E653" s="28">
        <v>0</v>
      </c>
      <c r="F653" s="28">
        <v>0</v>
      </c>
      <c r="G653" s="28">
        <v>0</v>
      </c>
      <c r="H653" s="28">
        <v>0</v>
      </c>
      <c r="I653" s="28">
        <v>0</v>
      </c>
      <c r="J653" s="28">
        <v>0</v>
      </c>
      <c r="K653" s="28">
        <v>0</v>
      </c>
      <c r="L653" s="28">
        <v>0</v>
      </c>
      <c r="M653" s="28">
        <v>0</v>
      </c>
      <c r="N653" s="28">
        <v>0</v>
      </c>
      <c r="O653" s="28">
        <v>0</v>
      </c>
      <c r="P653" s="28">
        <v>0</v>
      </c>
      <c r="Q653" s="28">
        <v>0</v>
      </c>
      <c r="R653" s="28">
        <v>0</v>
      </c>
      <c r="S653" s="28">
        <v>0</v>
      </c>
      <c r="T653" s="28">
        <v>0</v>
      </c>
      <c r="U653" s="28">
        <v>0</v>
      </c>
      <c r="V653" s="28">
        <v>0</v>
      </c>
      <c r="W653" s="28">
        <v>0</v>
      </c>
      <c r="X653" s="28"/>
    </row>
    <row r="654" spans="1:24" x14ac:dyDescent="0.25">
      <c r="A654" s="37">
        <v>369</v>
      </c>
      <c r="B654" s="42" t="s">
        <v>90</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row>
    <row r="655" spans="1:24" x14ac:dyDescent="0.25">
      <c r="A655" s="37">
        <v>370</v>
      </c>
      <c r="B655" s="42" t="s">
        <v>91</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B656" s="42"/>
      <c r="C656" s="26"/>
      <c r="D656" s="26"/>
      <c r="E656" s="26"/>
      <c r="F656" s="26"/>
      <c r="G656" s="26"/>
      <c r="H656" s="26"/>
      <c r="I656" s="26"/>
      <c r="J656" s="26"/>
      <c r="K656" s="26"/>
      <c r="L656" s="26"/>
      <c r="M656" s="26"/>
      <c r="N656" s="26"/>
      <c r="O656" s="26"/>
      <c r="P656" s="26"/>
      <c r="Q656" s="26"/>
      <c r="R656" s="26"/>
      <c r="S656" s="26"/>
      <c r="T656" s="26"/>
      <c r="U656" s="26"/>
      <c r="V656" s="26"/>
      <c r="W656" s="26"/>
      <c r="X656" s="26"/>
    </row>
    <row r="657" spans="1:24" x14ac:dyDescent="0.25">
      <c r="A657" s="37">
        <v>380</v>
      </c>
      <c r="B657" s="42" t="s">
        <v>37</v>
      </c>
      <c r="C657" s="24">
        <v>0</v>
      </c>
      <c r="D657" s="24">
        <v>0</v>
      </c>
      <c r="E657" s="24">
        <v>0</v>
      </c>
      <c r="F657" s="24">
        <v>0</v>
      </c>
      <c r="G657" s="24">
        <v>0</v>
      </c>
      <c r="H657" s="24">
        <v>0</v>
      </c>
      <c r="I657" s="24">
        <v>0</v>
      </c>
      <c r="J657" s="24">
        <v>0</v>
      </c>
      <c r="K657" s="24">
        <v>0</v>
      </c>
      <c r="L657" s="24">
        <v>0</v>
      </c>
      <c r="M657" s="24">
        <v>0</v>
      </c>
      <c r="N657" s="24">
        <v>0</v>
      </c>
      <c r="O657" s="24">
        <v>0</v>
      </c>
      <c r="P657" s="24">
        <v>0</v>
      </c>
      <c r="Q657" s="24">
        <v>0</v>
      </c>
      <c r="R657" s="24">
        <v>0</v>
      </c>
      <c r="S657" s="24">
        <v>0</v>
      </c>
      <c r="T657" s="24">
        <v>0</v>
      </c>
      <c r="U657" s="24">
        <v>0</v>
      </c>
      <c r="V657" s="24">
        <v>0</v>
      </c>
      <c r="W657" s="24">
        <v>0</v>
      </c>
      <c r="X657" s="24"/>
    </row>
    <row r="658" spans="1:24" x14ac:dyDescent="0.25">
      <c r="A658" s="37">
        <v>381</v>
      </c>
      <c r="B658" s="42" t="s">
        <v>75</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row>
    <row r="659" spans="1:24" x14ac:dyDescent="0.25">
      <c r="A659" s="37">
        <v>382</v>
      </c>
      <c r="B659" s="42" t="s">
        <v>76</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383</v>
      </c>
      <c r="B660" s="42" t="s">
        <v>40</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2" spans="1:24" x14ac:dyDescent="0.25">
      <c r="A662" s="37">
        <v>1</v>
      </c>
      <c r="B662" s="42" t="s">
        <v>103</v>
      </c>
      <c r="C662" s="42" t="s">
        <v>103</v>
      </c>
      <c r="D662" s="42"/>
      <c r="E662" s="42"/>
      <c r="F662" s="42"/>
      <c r="G662" s="42"/>
      <c r="H662" s="42"/>
      <c r="I662" s="42"/>
      <c r="J662" s="42"/>
      <c r="K662" s="42"/>
      <c r="L662" s="42"/>
      <c r="M662" s="42"/>
      <c r="N662" s="42"/>
      <c r="O662" s="42"/>
      <c r="P662" s="42"/>
      <c r="Q662" s="42"/>
      <c r="R662" s="42"/>
      <c r="S662" s="42"/>
      <c r="T662" s="42"/>
      <c r="U662" s="42"/>
      <c r="V662" s="42"/>
      <c r="W662" s="42"/>
      <c r="X662" s="42"/>
    </row>
    <row r="663" spans="1:24" x14ac:dyDescent="0.25">
      <c r="A663" s="37">
        <v>283</v>
      </c>
      <c r="B663" s="42" t="s">
        <v>73</v>
      </c>
      <c r="C663" s="42">
        <v>2020</v>
      </c>
      <c r="D663" s="42">
        <v>2021</v>
      </c>
      <c r="E663" s="42">
        <v>2022</v>
      </c>
      <c r="F663" s="42">
        <v>2023</v>
      </c>
      <c r="G663" s="42">
        <v>2024</v>
      </c>
      <c r="H663" s="42">
        <v>2025</v>
      </c>
      <c r="I663" s="42">
        <v>2026</v>
      </c>
      <c r="J663" s="42">
        <v>2027</v>
      </c>
      <c r="K663" s="42">
        <v>2028</v>
      </c>
      <c r="L663" s="42">
        <v>2029</v>
      </c>
      <c r="M663" s="42">
        <v>2030</v>
      </c>
      <c r="N663" s="42">
        <v>2031</v>
      </c>
      <c r="O663" s="42">
        <v>2032</v>
      </c>
      <c r="P663" s="42">
        <v>2033</v>
      </c>
      <c r="Q663" s="42">
        <v>2034</v>
      </c>
      <c r="R663" s="42">
        <v>2035</v>
      </c>
      <c r="S663" s="42">
        <v>2036</v>
      </c>
      <c r="T663" s="42">
        <v>2037</v>
      </c>
      <c r="U663" s="42">
        <v>2038</v>
      </c>
      <c r="V663" s="42">
        <v>2039</v>
      </c>
      <c r="W663" s="42">
        <v>2040</v>
      </c>
      <c r="X663" s="42"/>
    </row>
    <row r="664" spans="1:24" x14ac:dyDescent="0.25">
      <c r="A664" s="37">
        <v>285</v>
      </c>
      <c r="B664" s="42" t="s">
        <v>104</v>
      </c>
      <c r="C664" s="24">
        <v>0</v>
      </c>
      <c r="D664" s="24">
        <v>0</v>
      </c>
      <c r="E664" s="24">
        <v>0</v>
      </c>
      <c r="F664" s="24">
        <v>0</v>
      </c>
      <c r="G664" s="24">
        <v>0</v>
      </c>
      <c r="H664" s="24">
        <v>0</v>
      </c>
      <c r="I664" s="24">
        <v>0</v>
      </c>
      <c r="J664" s="24">
        <v>0</v>
      </c>
      <c r="K664" s="24">
        <v>0</v>
      </c>
      <c r="L664" s="24">
        <v>0</v>
      </c>
      <c r="M664" s="24">
        <v>0</v>
      </c>
      <c r="N664" s="24">
        <v>0</v>
      </c>
      <c r="O664" s="24">
        <v>0</v>
      </c>
      <c r="P664" s="24">
        <v>0</v>
      </c>
      <c r="Q664" s="24">
        <v>0</v>
      </c>
      <c r="R664" s="24">
        <v>0</v>
      </c>
      <c r="S664" s="24">
        <v>0</v>
      </c>
      <c r="T664" s="24">
        <v>0</v>
      </c>
      <c r="U664" s="24">
        <v>0</v>
      </c>
      <c r="V664" s="24">
        <v>0</v>
      </c>
      <c r="W664" s="24">
        <v>0</v>
      </c>
      <c r="X664" s="24"/>
    </row>
    <row r="665" spans="1:24" x14ac:dyDescent="0.25">
      <c r="A665" s="37">
        <v>287</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row>
    <row r="666" spans="1:24" x14ac:dyDescent="0.25">
      <c r="A666" s="37">
        <v>289</v>
      </c>
      <c r="B666" s="42" t="s">
        <v>105</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299</v>
      </c>
      <c r="B667" s="42" t="s">
        <v>78</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301</v>
      </c>
      <c r="B668" s="42" t="s">
        <v>106</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303</v>
      </c>
      <c r="B669" s="42" t="s">
        <v>107</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B670" s="42"/>
      <c r="C670" s="26"/>
      <c r="D670" s="26"/>
      <c r="E670" s="26"/>
      <c r="F670" s="26"/>
      <c r="G670" s="26"/>
      <c r="H670" s="26"/>
      <c r="I670" s="26"/>
      <c r="J670" s="26"/>
      <c r="K670" s="26"/>
      <c r="L670" s="26"/>
      <c r="M670" s="26"/>
      <c r="N670" s="26"/>
      <c r="O670" s="26"/>
      <c r="P670" s="26"/>
      <c r="Q670" s="26"/>
      <c r="R670" s="26"/>
      <c r="S670" s="26"/>
      <c r="T670" s="26"/>
      <c r="U670" s="26"/>
      <c r="V670" s="26"/>
      <c r="W670" s="26"/>
      <c r="X670" s="26"/>
    </row>
    <row r="671" spans="1:24" x14ac:dyDescent="0.25">
      <c r="A671" s="37">
        <v>330</v>
      </c>
      <c r="B671" s="42" t="s">
        <v>82</v>
      </c>
      <c r="C671" s="36">
        <v>0</v>
      </c>
      <c r="D671" s="36">
        <v>0</v>
      </c>
      <c r="E671" s="36">
        <v>0</v>
      </c>
      <c r="F671" s="36">
        <v>0</v>
      </c>
      <c r="G671" s="36">
        <v>0</v>
      </c>
      <c r="H671" s="36">
        <v>0</v>
      </c>
      <c r="I671" s="36">
        <v>0</v>
      </c>
      <c r="J671" s="36">
        <v>0</v>
      </c>
      <c r="K671" s="36">
        <v>0</v>
      </c>
      <c r="L671" s="36">
        <v>0</v>
      </c>
      <c r="M671" s="36">
        <v>0</v>
      </c>
      <c r="N671" s="36">
        <v>0</v>
      </c>
      <c r="O671" s="36">
        <v>0</v>
      </c>
      <c r="P671" s="36">
        <v>0</v>
      </c>
      <c r="Q671" s="36">
        <v>0</v>
      </c>
      <c r="R671" s="36">
        <v>0</v>
      </c>
      <c r="S671" s="36">
        <v>0</v>
      </c>
      <c r="T671" s="36">
        <v>0</v>
      </c>
      <c r="U671" s="36">
        <v>0</v>
      </c>
      <c r="V671" s="36">
        <v>0</v>
      </c>
      <c r="W671" s="36">
        <v>0</v>
      </c>
      <c r="X671" s="36"/>
    </row>
    <row r="672" spans="1:24" x14ac:dyDescent="0.25">
      <c r="A672" s="37">
        <v>331</v>
      </c>
      <c r="B672" s="42" t="s">
        <v>83</v>
      </c>
      <c r="C672" s="28">
        <v>0</v>
      </c>
      <c r="D672" s="28">
        <v>0</v>
      </c>
      <c r="E672" s="28">
        <v>0</v>
      </c>
      <c r="F672" s="28">
        <v>0</v>
      </c>
      <c r="G672" s="28">
        <v>0</v>
      </c>
      <c r="H672" s="28">
        <v>0</v>
      </c>
      <c r="I672" s="28">
        <v>0</v>
      </c>
      <c r="J672" s="28">
        <v>0</v>
      </c>
      <c r="K672" s="28">
        <v>0</v>
      </c>
      <c r="L672" s="28">
        <v>0</v>
      </c>
      <c r="M672" s="28">
        <v>0</v>
      </c>
      <c r="N672" s="28">
        <v>0</v>
      </c>
      <c r="O672" s="28">
        <v>0</v>
      </c>
      <c r="P672" s="28">
        <v>0</v>
      </c>
      <c r="Q672" s="28">
        <v>0</v>
      </c>
      <c r="R672" s="28">
        <v>0</v>
      </c>
      <c r="S672" s="28">
        <v>0</v>
      </c>
      <c r="T672" s="28">
        <v>0</v>
      </c>
      <c r="U672" s="28">
        <v>0</v>
      </c>
      <c r="V672" s="28">
        <v>0</v>
      </c>
      <c r="W672" s="28">
        <v>0</v>
      </c>
      <c r="X672" s="28"/>
    </row>
    <row r="673" spans="1:24" x14ac:dyDescent="0.25">
      <c r="A673" s="37">
        <v>332</v>
      </c>
      <c r="B673" s="42" t="s">
        <v>84</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row>
    <row r="674" spans="1:24" x14ac:dyDescent="0.25">
      <c r="A674" s="37">
        <v>336</v>
      </c>
      <c r="B674" s="42" t="s">
        <v>85</v>
      </c>
      <c r="C674" s="28">
        <v>1</v>
      </c>
      <c r="D674" s="28">
        <v>1</v>
      </c>
      <c r="E674" s="28">
        <v>1</v>
      </c>
      <c r="F674" s="28">
        <v>1</v>
      </c>
      <c r="G674" s="28">
        <v>1</v>
      </c>
      <c r="H674" s="28">
        <v>1</v>
      </c>
      <c r="I674" s="28">
        <v>1</v>
      </c>
      <c r="J674" s="28">
        <v>1</v>
      </c>
      <c r="K674" s="28">
        <v>1</v>
      </c>
      <c r="L674" s="28">
        <v>1</v>
      </c>
      <c r="M674" s="28">
        <v>1</v>
      </c>
      <c r="N674" s="28">
        <v>1</v>
      </c>
      <c r="O674" s="28">
        <v>1</v>
      </c>
      <c r="P674" s="28">
        <v>1</v>
      </c>
      <c r="Q674" s="28">
        <v>1</v>
      </c>
      <c r="R674" s="28">
        <v>1</v>
      </c>
      <c r="S674" s="28">
        <v>1</v>
      </c>
      <c r="T674" s="28">
        <v>1</v>
      </c>
      <c r="U674" s="28">
        <v>1</v>
      </c>
      <c r="V674" s="28">
        <v>1</v>
      </c>
      <c r="W674" s="28">
        <v>1</v>
      </c>
      <c r="X674" s="28"/>
    </row>
    <row r="675" spans="1:24" x14ac:dyDescent="0.25">
      <c r="B675" s="42"/>
      <c r="C675" s="26"/>
      <c r="D675" s="26"/>
      <c r="E675" s="26"/>
      <c r="F675" s="26"/>
      <c r="G675" s="26"/>
      <c r="H675" s="26"/>
      <c r="I675" s="26"/>
      <c r="J675" s="26"/>
      <c r="K675" s="26"/>
      <c r="L675" s="26"/>
      <c r="M675" s="26"/>
      <c r="N675" s="26"/>
      <c r="O675" s="26"/>
      <c r="P675" s="26"/>
      <c r="Q675" s="26"/>
      <c r="R675" s="26"/>
      <c r="S675" s="26"/>
      <c r="T675" s="26"/>
      <c r="U675" s="26"/>
      <c r="V675" s="26"/>
      <c r="W675" s="26"/>
      <c r="X675" s="26"/>
    </row>
    <row r="676" spans="1:24" x14ac:dyDescent="0.25">
      <c r="A676" s="37">
        <v>339</v>
      </c>
      <c r="B676" s="42" t="s">
        <v>86</v>
      </c>
      <c r="C676" s="24">
        <v>0</v>
      </c>
      <c r="D676" s="24">
        <v>0</v>
      </c>
      <c r="E676" s="24">
        <v>0</v>
      </c>
      <c r="F676" s="24">
        <v>0</v>
      </c>
      <c r="G676" s="24">
        <v>0</v>
      </c>
      <c r="H676" s="24">
        <v>0</v>
      </c>
      <c r="I676" s="24">
        <v>0</v>
      </c>
      <c r="J676" s="24">
        <v>0</v>
      </c>
      <c r="K676" s="24">
        <v>0</v>
      </c>
      <c r="L676" s="24">
        <v>0</v>
      </c>
      <c r="M676" s="24">
        <v>0</v>
      </c>
      <c r="N676" s="24">
        <v>0</v>
      </c>
      <c r="O676" s="24">
        <v>0</v>
      </c>
      <c r="P676" s="24">
        <v>0</v>
      </c>
      <c r="Q676" s="24">
        <v>0</v>
      </c>
      <c r="R676" s="24">
        <v>0</v>
      </c>
      <c r="S676" s="24">
        <v>0</v>
      </c>
      <c r="T676" s="24">
        <v>0</v>
      </c>
      <c r="U676" s="24">
        <v>0</v>
      </c>
      <c r="V676" s="24">
        <v>0</v>
      </c>
      <c r="W676" s="24">
        <v>0</v>
      </c>
      <c r="X676" s="24"/>
    </row>
    <row r="677" spans="1:24" x14ac:dyDescent="0.25">
      <c r="A677" s="37">
        <v>340</v>
      </c>
      <c r="B677" s="42" t="s">
        <v>87</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B678" s="42"/>
      <c r="C678" s="26"/>
      <c r="D678" s="26"/>
      <c r="E678" s="26"/>
      <c r="F678" s="26"/>
      <c r="G678" s="26"/>
      <c r="H678" s="26"/>
      <c r="I678" s="26"/>
      <c r="J678" s="26"/>
      <c r="K678" s="26"/>
      <c r="L678" s="26"/>
      <c r="M678" s="26"/>
      <c r="N678" s="26"/>
      <c r="O678" s="26"/>
      <c r="P678" s="26"/>
      <c r="Q678" s="26"/>
      <c r="R678" s="26"/>
      <c r="S678" s="26"/>
      <c r="T678" s="26"/>
      <c r="U678" s="26"/>
      <c r="V678" s="26"/>
      <c r="W678" s="26"/>
      <c r="X678" s="26"/>
    </row>
    <row r="679" spans="1:24" x14ac:dyDescent="0.25">
      <c r="A679" s="37">
        <v>366</v>
      </c>
      <c r="B679" s="42" t="s">
        <v>88</v>
      </c>
      <c r="C679" s="36">
        <v>0</v>
      </c>
      <c r="D679" s="36">
        <v>0</v>
      </c>
      <c r="E679" s="36">
        <v>0</v>
      </c>
      <c r="F679" s="36">
        <v>0</v>
      </c>
      <c r="G679" s="36">
        <v>0</v>
      </c>
      <c r="H679" s="36">
        <v>0</v>
      </c>
      <c r="I679" s="36">
        <v>0</v>
      </c>
      <c r="J679" s="36">
        <v>0</v>
      </c>
      <c r="K679" s="36">
        <v>0</v>
      </c>
      <c r="L679" s="36">
        <v>0</v>
      </c>
      <c r="M679" s="36">
        <v>0</v>
      </c>
      <c r="N679" s="36">
        <v>0</v>
      </c>
      <c r="O679" s="36">
        <v>0</v>
      </c>
      <c r="P679" s="36">
        <v>0</v>
      </c>
      <c r="Q679" s="36">
        <v>0</v>
      </c>
      <c r="R679" s="36">
        <v>0</v>
      </c>
      <c r="S679" s="36">
        <v>0</v>
      </c>
      <c r="T679" s="36">
        <v>0</v>
      </c>
      <c r="U679" s="36">
        <v>0</v>
      </c>
      <c r="V679" s="36">
        <v>0</v>
      </c>
      <c r="W679" s="36">
        <v>0</v>
      </c>
      <c r="X679" s="36"/>
    </row>
    <row r="680" spans="1:24" x14ac:dyDescent="0.25">
      <c r="A680" s="37">
        <v>368</v>
      </c>
      <c r="B680" s="42" t="s">
        <v>89</v>
      </c>
      <c r="C680" s="28">
        <v>0</v>
      </c>
      <c r="D680" s="28">
        <v>0</v>
      </c>
      <c r="E680" s="28">
        <v>0</v>
      </c>
      <c r="F680" s="28">
        <v>0</v>
      </c>
      <c r="G680" s="28">
        <v>0</v>
      </c>
      <c r="H680" s="28">
        <v>0</v>
      </c>
      <c r="I680" s="28">
        <v>0</v>
      </c>
      <c r="J680" s="28">
        <v>0</v>
      </c>
      <c r="K680" s="28">
        <v>0</v>
      </c>
      <c r="L680" s="28">
        <v>0</v>
      </c>
      <c r="M680" s="28">
        <v>0</v>
      </c>
      <c r="N680" s="28">
        <v>0</v>
      </c>
      <c r="O680" s="28">
        <v>0</v>
      </c>
      <c r="P680" s="28">
        <v>0</v>
      </c>
      <c r="Q680" s="28">
        <v>0</v>
      </c>
      <c r="R680" s="28">
        <v>0</v>
      </c>
      <c r="S680" s="28">
        <v>0</v>
      </c>
      <c r="T680" s="28">
        <v>0</v>
      </c>
      <c r="U680" s="28">
        <v>0</v>
      </c>
      <c r="V680" s="28">
        <v>0</v>
      </c>
      <c r="W680" s="28">
        <v>0</v>
      </c>
      <c r="X680" s="28"/>
    </row>
    <row r="681" spans="1:24" x14ac:dyDescent="0.25">
      <c r="A681" s="37">
        <v>369</v>
      </c>
      <c r="B681" s="42" t="s">
        <v>90</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row>
    <row r="682" spans="1:24" x14ac:dyDescent="0.25">
      <c r="A682" s="37">
        <v>370</v>
      </c>
      <c r="B682" s="42" t="s">
        <v>91</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B683" s="42"/>
      <c r="C683" s="26"/>
      <c r="D683" s="26"/>
      <c r="E683" s="26"/>
      <c r="F683" s="26"/>
      <c r="G683" s="26"/>
      <c r="H683" s="26"/>
      <c r="I683" s="26"/>
      <c r="J683" s="26"/>
      <c r="K683" s="26"/>
      <c r="L683" s="26"/>
      <c r="M683" s="26"/>
      <c r="N683" s="26"/>
      <c r="O683" s="26"/>
      <c r="P683" s="26"/>
      <c r="Q683" s="26"/>
      <c r="R683" s="26"/>
      <c r="S683" s="26"/>
      <c r="T683" s="26"/>
      <c r="U683" s="26"/>
      <c r="V683" s="26"/>
      <c r="W683" s="26"/>
      <c r="X683" s="26"/>
    </row>
    <row r="684" spans="1:24" x14ac:dyDescent="0.25">
      <c r="A684" s="37">
        <v>380</v>
      </c>
      <c r="B684" s="42" t="s">
        <v>37</v>
      </c>
      <c r="C684" s="24">
        <v>0</v>
      </c>
      <c r="D684" s="24">
        <v>0</v>
      </c>
      <c r="E684" s="24">
        <v>0</v>
      </c>
      <c r="F684" s="24">
        <v>0</v>
      </c>
      <c r="G684" s="24">
        <v>0</v>
      </c>
      <c r="H684" s="24">
        <v>0</v>
      </c>
      <c r="I684" s="24">
        <v>0</v>
      </c>
      <c r="J684" s="24">
        <v>0</v>
      </c>
      <c r="K684" s="24">
        <v>0</v>
      </c>
      <c r="L684" s="24">
        <v>0</v>
      </c>
      <c r="M684" s="24">
        <v>0</v>
      </c>
      <c r="N684" s="24">
        <v>0</v>
      </c>
      <c r="O684" s="24">
        <v>0</v>
      </c>
      <c r="P684" s="24">
        <v>0</v>
      </c>
      <c r="Q684" s="24">
        <v>0</v>
      </c>
      <c r="R684" s="24">
        <v>0</v>
      </c>
      <c r="S684" s="24">
        <v>0</v>
      </c>
      <c r="T684" s="24">
        <v>0</v>
      </c>
      <c r="U684" s="24">
        <v>0</v>
      </c>
      <c r="V684" s="24">
        <v>0</v>
      </c>
      <c r="W684" s="24">
        <v>0</v>
      </c>
      <c r="X684" s="24"/>
    </row>
    <row r="685" spans="1:24" x14ac:dyDescent="0.25">
      <c r="A685" s="37">
        <v>381</v>
      </c>
      <c r="B685" s="42" t="s">
        <v>75</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row>
    <row r="686" spans="1:24" x14ac:dyDescent="0.25">
      <c r="A686" s="37">
        <v>382</v>
      </c>
      <c r="B686" s="42" t="s">
        <v>76</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383</v>
      </c>
      <c r="B687" s="42" t="s">
        <v>40</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9" spans="1:24" x14ac:dyDescent="0.25">
      <c r="A689" s="37">
        <v>1</v>
      </c>
      <c r="B689" s="42" t="s">
        <v>103</v>
      </c>
      <c r="C689" s="42" t="s">
        <v>103</v>
      </c>
      <c r="D689" s="42"/>
      <c r="E689" s="42"/>
      <c r="F689" s="42"/>
      <c r="G689" s="42"/>
      <c r="H689" s="42"/>
      <c r="I689" s="42"/>
      <c r="J689" s="42"/>
      <c r="K689" s="42"/>
      <c r="L689" s="42"/>
      <c r="M689" s="42"/>
      <c r="N689" s="42"/>
      <c r="O689" s="42"/>
      <c r="P689" s="42"/>
      <c r="Q689" s="42"/>
      <c r="R689" s="42"/>
      <c r="S689" s="42"/>
      <c r="T689" s="42"/>
      <c r="U689" s="42"/>
      <c r="V689" s="42"/>
      <c r="W689" s="42"/>
      <c r="X689" s="42"/>
    </row>
    <row r="690" spans="1:24" x14ac:dyDescent="0.25">
      <c r="A690" s="37">
        <v>283</v>
      </c>
      <c r="B690" s="42" t="s">
        <v>73</v>
      </c>
      <c r="C690" s="42">
        <v>2020</v>
      </c>
      <c r="D690" s="42">
        <v>2021</v>
      </c>
      <c r="E690" s="42">
        <v>2022</v>
      </c>
      <c r="F690" s="42">
        <v>2023</v>
      </c>
      <c r="G690" s="42">
        <v>2024</v>
      </c>
      <c r="H690" s="42">
        <v>2025</v>
      </c>
      <c r="I690" s="42">
        <v>2026</v>
      </c>
      <c r="J690" s="42">
        <v>2027</v>
      </c>
      <c r="K690" s="42">
        <v>2028</v>
      </c>
      <c r="L690" s="42">
        <v>2029</v>
      </c>
      <c r="M690" s="42">
        <v>2030</v>
      </c>
      <c r="N690" s="42">
        <v>2031</v>
      </c>
      <c r="O690" s="42">
        <v>2032</v>
      </c>
      <c r="P690" s="42">
        <v>2033</v>
      </c>
      <c r="Q690" s="42">
        <v>2034</v>
      </c>
      <c r="R690" s="42">
        <v>2035</v>
      </c>
      <c r="S690" s="42">
        <v>2036</v>
      </c>
      <c r="T690" s="42">
        <v>2037</v>
      </c>
      <c r="U690" s="42">
        <v>2038</v>
      </c>
      <c r="V690" s="42">
        <v>2039</v>
      </c>
      <c r="W690" s="42">
        <v>2040</v>
      </c>
      <c r="X690" s="42"/>
    </row>
    <row r="691" spans="1:24" x14ac:dyDescent="0.25">
      <c r="A691" s="37">
        <v>285</v>
      </c>
      <c r="B691" s="42" t="s">
        <v>104</v>
      </c>
      <c r="C691" s="24">
        <v>0</v>
      </c>
      <c r="D691" s="24">
        <v>0</v>
      </c>
      <c r="E691" s="24">
        <v>0</v>
      </c>
      <c r="F691" s="24">
        <v>0</v>
      </c>
      <c r="G691" s="24">
        <v>0</v>
      </c>
      <c r="H691" s="24">
        <v>0</v>
      </c>
      <c r="I691" s="24">
        <v>0</v>
      </c>
      <c r="J691" s="24">
        <v>0</v>
      </c>
      <c r="K691" s="24">
        <v>0</v>
      </c>
      <c r="L691" s="24">
        <v>0</v>
      </c>
      <c r="M691" s="24">
        <v>0</v>
      </c>
      <c r="N691" s="24">
        <v>0</v>
      </c>
      <c r="O691" s="24">
        <v>0</v>
      </c>
      <c r="P691" s="24">
        <v>0</v>
      </c>
      <c r="Q691" s="24">
        <v>0</v>
      </c>
      <c r="R691" s="24">
        <v>0</v>
      </c>
      <c r="S691" s="24">
        <v>0</v>
      </c>
      <c r="T691" s="24">
        <v>0</v>
      </c>
      <c r="U691" s="24">
        <v>0</v>
      </c>
      <c r="V691" s="24">
        <v>0</v>
      </c>
      <c r="W691" s="24">
        <v>0</v>
      </c>
      <c r="X691" s="24"/>
    </row>
    <row r="692" spans="1:24" x14ac:dyDescent="0.25">
      <c r="A692" s="37">
        <v>287</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row>
    <row r="693" spans="1:24" x14ac:dyDescent="0.25">
      <c r="A693" s="37">
        <v>289</v>
      </c>
      <c r="B693" s="42" t="s">
        <v>105</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299</v>
      </c>
      <c r="B694" s="42" t="s">
        <v>78</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301</v>
      </c>
      <c r="B695" s="42" t="s">
        <v>106</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303</v>
      </c>
      <c r="B696" s="42" t="s">
        <v>107</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B697" s="42"/>
      <c r="C697" s="26"/>
      <c r="D697" s="26"/>
      <c r="E697" s="26"/>
      <c r="F697" s="26"/>
      <c r="G697" s="26"/>
      <c r="H697" s="26"/>
      <c r="I697" s="26"/>
      <c r="J697" s="26"/>
      <c r="K697" s="26"/>
      <c r="L697" s="26"/>
      <c r="M697" s="26"/>
      <c r="N697" s="26"/>
      <c r="O697" s="26"/>
      <c r="P697" s="26"/>
      <c r="Q697" s="26"/>
      <c r="R697" s="26"/>
      <c r="S697" s="26"/>
      <c r="T697" s="26"/>
      <c r="U697" s="26"/>
      <c r="V697" s="26"/>
      <c r="W697" s="26"/>
      <c r="X697" s="26"/>
    </row>
    <row r="698" spans="1:24" x14ac:dyDescent="0.25">
      <c r="A698" s="37">
        <v>330</v>
      </c>
      <c r="B698" s="42" t="s">
        <v>82</v>
      </c>
      <c r="C698" s="36">
        <v>0</v>
      </c>
      <c r="D698" s="36">
        <v>0</v>
      </c>
      <c r="E698" s="36">
        <v>0</v>
      </c>
      <c r="F698" s="36">
        <v>0</v>
      </c>
      <c r="G698" s="36">
        <v>0</v>
      </c>
      <c r="H698" s="36">
        <v>0</v>
      </c>
      <c r="I698" s="36">
        <v>0</v>
      </c>
      <c r="J698" s="36">
        <v>0</v>
      </c>
      <c r="K698" s="36">
        <v>0</v>
      </c>
      <c r="L698" s="36">
        <v>0</v>
      </c>
      <c r="M698" s="36">
        <v>0</v>
      </c>
      <c r="N698" s="36">
        <v>0</v>
      </c>
      <c r="O698" s="36">
        <v>0</v>
      </c>
      <c r="P698" s="36">
        <v>0</v>
      </c>
      <c r="Q698" s="36">
        <v>0</v>
      </c>
      <c r="R698" s="36">
        <v>0</v>
      </c>
      <c r="S698" s="36">
        <v>0</v>
      </c>
      <c r="T698" s="36">
        <v>0</v>
      </c>
      <c r="U698" s="36">
        <v>0</v>
      </c>
      <c r="V698" s="36">
        <v>0</v>
      </c>
      <c r="W698" s="36">
        <v>0</v>
      </c>
      <c r="X698" s="36"/>
    </row>
    <row r="699" spans="1:24" x14ac:dyDescent="0.25">
      <c r="A699" s="37">
        <v>331</v>
      </c>
      <c r="B699" s="42" t="s">
        <v>83</v>
      </c>
      <c r="C699" s="28">
        <v>0</v>
      </c>
      <c r="D699" s="28">
        <v>0</v>
      </c>
      <c r="E699" s="28">
        <v>0</v>
      </c>
      <c r="F699" s="28">
        <v>0</v>
      </c>
      <c r="G699" s="28">
        <v>0</v>
      </c>
      <c r="H699" s="28">
        <v>0</v>
      </c>
      <c r="I699" s="28">
        <v>0</v>
      </c>
      <c r="J699" s="28">
        <v>0</v>
      </c>
      <c r="K699" s="28">
        <v>0</v>
      </c>
      <c r="L699" s="28">
        <v>0</v>
      </c>
      <c r="M699" s="28">
        <v>0</v>
      </c>
      <c r="N699" s="28">
        <v>0</v>
      </c>
      <c r="O699" s="28">
        <v>0</v>
      </c>
      <c r="P699" s="28">
        <v>0</v>
      </c>
      <c r="Q699" s="28">
        <v>0</v>
      </c>
      <c r="R699" s="28">
        <v>0</v>
      </c>
      <c r="S699" s="28">
        <v>0</v>
      </c>
      <c r="T699" s="28">
        <v>0</v>
      </c>
      <c r="U699" s="28">
        <v>0</v>
      </c>
      <c r="V699" s="28">
        <v>0</v>
      </c>
      <c r="W699" s="28">
        <v>0</v>
      </c>
      <c r="X699" s="28"/>
    </row>
    <row r="700" spans="1:24" x14ac:dyDescent="0.25">
      <c r="A700" s="37">
        <v>332</v>
      </c>
      <c r="B700" s="42" t="s">
        <v>84</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row>
    <row r="701" spans="1:24" x14ac:dyDescent="0.25">
      <c r="A701" s="37">
        <v>336</v>
      </c>
      <c r="B701" s="42" t="s">
        <v>85</v>
      </c>
      <c r="C701" s="28">
        <v>1</v>
      </c>
      <c r="D701" s="28">
        <v>1</v>
      </c>
      <c r="E701" s="28">
        <v>1</v>
      </c>
      <c r="F701" s="28">
        <v>1</v>
      </c>
      <c r="G701" s="28">
        <v>1</v>
      </c>
      <c r="H701" s="28">
        <v>1</v>
      </c>
      <c r="I701" s="28">
        <v>1</v>
      </c>
      <c r="J701" s="28">
        <v>1</v>
      </c>
      <c r="K701" s="28">
        <v>1</v>
      </c>
      <c r="L701" s="28">
        <v>1</v>
      </c>
      <c r="M701" s="28">
        <v>1</v>
      </c>
      <c r="N701" s="28">
        <v>1</v>
      </c>
      <c r="O701" s="28">
        <v>1</v>
      </c>
      <c r="P701" s="28">
        <v>1</v>
      </c>
      <c r="Q701" s="28">
        <v>1</v>
      </c>
      <c r="R701" s="28">
        <v>1</v>
      </c>
      <c r="S701" s="28">
        <v>1</v>
      </c>
      <c r="T701" s="28">
        <v>1</v>
      </c>
      <c r="U701" s="28">
        <v>1</v>
      </c>
      <c r="V701" s="28">
        <v>1</v>
      </c>
      <c r="W701" s="28">
        <v>1</v>
      </c>
      <c r="X701" s="28"/>
    </row>
    <row r="702" spans="1:24" x14ac:dyDescent="0.25">
      <c r="B702" s="42"/>
      <c r="C702" s="26"/>
      <c r="D702" s="26"/>
      <c r="E702" s="26"/>
      <c r="F702" s="26"/>
      <c r="G702" s="26"/>
      <c r="H702" s="26"/>
      <c r="I702" s="26"/>
      <c r="J702" s="26"/>
      <c r="K702" s="26"/>
      <c r="L702" s="26"/>
      <c r="M702" s="26"/>
      <c r="N702" s="26"/>
      <c r="O702" s="26"/>
      <c r="P702" s="26"/>
      <c r="Q702" s="26"/>
      <c r="R702" s="26"/>
      <c r="S702" s="26"/>
      <c r="T702" s="26"/>
      <c r="U702" s="26"/>
      <c r="V702" s="26"/>
      <c r="W702" s="26"/>
      <c r="X702" s="26"/>
    </row>
    <row r="703" spans="1:24" x14ac:dyDescent="0.25">
      <c r="A703" s="37">
        <v>339</v>
      </c>
      <c r="B703" s="42" t="s">
        <v>86</v>
      </c>
      <c r="C703" s="24">
        <v>0</v>
      </c>
      <c r="D703" s="24">
        <v>0</v>
      </c>
      <c r="E703" s="24">
        <v>0</v>
      </c>
      <c r="F703" s="24">
        <v>0</v>
      </c>
      <c r="G703" s="24">
        <v>0</v>
      </c>
      <c r="H703" s="24">
        <v>0</v>
      </c>
      <c r="I703" s="24">
        <v>0</v>
      </c>
      <c r="J703" s="24">
        <v>0</v>
      </c>
      <c r="K703" s="24">
        <v>0</v>
      </c>
      <c r="L703" s="24">
        <v>0</v>
      </c>
      <c r="M703" s="24">
        <v>0</v>
      </c>
      <c r="N703" s="24">
        <v>0</v>
      </c>
      <c r="O703" s="24">
        <v>0</v>
      </c>
      <c r="P703" s="24">
        <v>0</v>
      </c>
      <c r="Q703" s="24">
        <v>0</v>
      </c>
      <c r="R703" s="24">
        <v>0</v>
      </c>
      <c r="S703" s="24">
        <v>0</v>
      </c>
      <c r="T703" s="24">
        <v>0</v>
      </c>
      <c r="U703" s="24">
        <v>0</v>
      </c>
      <c r="V703" s="24">
        <v>0</v>
      </c>
      <c r="W703" s="24">
        <v>0</v>
      </c>
      <c r="X703" s="24"/>
    </row>
    <row r="704" spans="1:24" x14ac:dyDescent="0.25">
      <c r="A704" s="37">
        <v>340</v>
      </c>
      <c r="B704" s="42" t="s">
        <v>87</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B705" s="42"/>
      <c r="C705" s="26"/>
      <c r="D705" s="26"/>
      <c r="E705" s="26"/>
      <c r="F705" s="26"/>
      <c r="G705" s="26"/>
      <c r="H705" s="26"/>
      <c r="I705" s="26"/>
      <c r="J705" s="26"/>
      <c r="K705" s="26"/>
      <c r="L705" s="26"/>
      <c r="M705" s="26"/>
      <c r="N705" s="26"/>
      <c r="O705" s="26"/>
      <c r="P705" s="26"/>
      <c r="Q705" s="26"/>
      <c r="R705" s="26"/>
      <c r="S705" s="26"/>
      <c r="T705" s="26"/>
      <c r="U705" s="26"/>
      <c r="V705" s="26"/>
      <c r="W705" s="26"/>
      <c r="X705" s="26"/>
    </row>
    <row r="706" spans="1:24" x14ac:dyDescent="0.25">
      <c r="A706" s="37">
        <v>366</v>
      </c>
      <c r="B706" s="42" t="s">
        <v>88</v>
      </c>
      <c r="C706" s="36">
        <v>0</v>
      </c>
      <c r="D706" s="36">
        <v>0</v>
      </c>
      <c r="E706" s="36">
        <v>0</v>
      </c>
      <c r="F706" s="36">
        <v>0</v>
      </c>
      <c r="G706" s="36">
        <v>0</v>
      </c>
      <c r="H706" s="36">
        <v>0</v>
      </c>
      <c r="I706" s="36">
        <v>0</v>
      </c>
      <c r="J706" s="36">
        <v>0</v>
      </c>
      <c r="K706" s="36">
        <v>0</v>
      </c>
      <c r="L706" s="36">
        <v>0</v>
      </c>
      <c r="M706" s="36">
        <v>0</v>
      </c>
      <c r="N706" s="36">
        <v>0</v>
      </c>
      <c r="O706" s="36">
        <v>0</v>
      </c>
      <c r="P706" s="36">
        <v>0</v>
      </c>
      <c r="Q706" s="36">
        <v>0</v>
      </c>
      <c r="R706" s="36">
        <v>0</v>
      </c>
      <c r="S706" s="36">
        <v>0</v>
      </c>
      <c r="T706" s="36">
        <v>0</v>
      </c>
      <c r="U706" s="36">
        <v>0</v>
      </c>
      <c r="V706" s="36">
        <v>0</v>
      </c>
      <c r="W706" s="36">
        <v>0</v>
      </c>
      <c r="X706" s="36"/>
    </row>
    <row r="707" spans="1:24" x14ac:dyDescent="0.25">
      <c r="A707" s="37">
        <v>368</v>
      </c>
      <c r="B707" s="42" t="s">
        <v>89</v>
      </c>
      <c r="C707" s="28">
        <v>0</v>
      </c>
      <c r="D707" s="28">
        <v>0</v>
      </c>
      <c r="E707" s="28">
        <v>0</v>
      </c>
      <c r="F707" s="28">
        <v>0</v>
      </c>
      <c r="G707" s="28">
        <v>0</v>
      </c>
      <c r="H707" s="28">
        <v>0</v>
      </c>
      <c r="I707" s="28">
        <v>0</v>
      </c>
      <c r="J707" s="28">
        <v>0</v>
      </c>
      <c r="K707" s="28">
        <v>0</v>
      </c>
      <c r="L707" s="28">
        <v>0</v>
      </c>
      <c r="M707" s="28">
        <v>0</v>
      </c>
      <c r="N707" s="28">
        <v>0</v>
      </c>
      <c r="O707" s="28">
        <v>0</v>
      </c>
      <c r="P707" s="28">
        <v>0</v>
      </c>
      <c r="Q707" s="28">
        <v>0</v>
      </c>
      <c r="R707" s="28">
        <v>0</v>
      </c>
      <c r="S707" s="28">
        <v>0</v>
      </c>
      <c r="T707" s="28">
        <v>0</v>
      </c>
      <c r="U707" s="28">
        <v>0</v>
      </c>
      <c r="V707" s="28">
        <v>0</v>
      </c>
      <c r="W707" s="28">
        <v>0</v>
      </c>
      <c r="X707" s="28"/>
    </row>
    <row r="708" spans="1:24" x14ac:dyDescent="0.25">
      <c r="A708" s="37">
        <v>369</v>
      </c>
      <c r="B708" s="42" t="s">
        <v>90</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row>
    <row r="709" spans="1:24" x14ac:dyDescent="0.25">
      <c r="A709" s="37">
        <v>370</v>
      </c>
      <c r="B709" s="42" t="s">
        <v>91</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B710" s="42"/>
      <c r="C710" s="26"/>
      <c r="D710" s="26"/>
      <c r="E710" s="26"/>
      <c r="F710" s="26"/>
      <c r="G710" s="26"/>
      <c r="H710" s="26"/>
      <c r="I710" s="26"/>
      <c r="J710" s="26"/>
      <c r="K710" s="26"/>
      <c r="L710" s="26"/>
      <c r="M710" s="26"/>
      <c r="N710" s="26"/>
      <c r="O710" s="26"/>
      <c r="P710" s="26"/>
      <c r="Q710" s="26"/>
      <c r="R710" s="26"/>
      <c r="S710" s="26"/>
      <c r="T710" s="26"/>
      <c r="U710" s="26"/>
      <c r="V710" s="26"/>
      <c r="W710" s="26"/>
      <c r="X710" s="26"/>
    </row>
    <row r="711" spans="1:24" x14ac:dyDescent="0.25">
      <c r="A711" s="37">
        <v>380</v>
      </c>
      <c r="B711" s="42" t="s">
        <v>37</v>
      </c>
      <c r="C711" s="24">
        <v>0</v>
      </c>
      <c r="D711" s="24">
        <v>0</v>
      </c>
      <c r="E711" s="24">
        <v>0</v>
      </c>
      <c r="F711" s="24">
        <v>0</v>
      </c>
      <c r="G711" s="24">
        <v>0</v>
      </c>
      <c r="H711" s="24">
        <v>0</v>
      </c>
      <c r="I711" s="24">
        <v>0</v>
      </c>
      <c r="J711" s="24">
        <v>0</v>
      </c>
      <c r="K711" s="24">
        <v>0</v>
      </c>
      <c r="L711" s="24">
        <v>0</v>
      </c>
      <c r="M711" s="24">
        <v>0</v>
      </c>
      <c r="N711" s="24">
        <v>0</v>
      </c>
      <c r="O711" s="24">
        <v>0</v>
      </c>
      <c r="P711" s="24">
        <v>0</v>
      </c>
      <c r="Q711" s="24">
        <v>0</v>
      </c>
      <c r="R711" s="24">
        <v>0</v>
      </c>
      <c r="S711" s="24">
        <v>0</v>
      </c>
      <c r="T711" s="24">
        <v>0</v>
      </c>
      <c r="U711" s="24">
        <v>0</v>
      </c>
      <c r="V711" s="24">
        <v>0</v>
      </c>
      <c r="W711" s="24">
        <v>0</v>
      </c>
      <c r="X711" s="24"/>
    </row>
    <row r="712" spans="1:24" x14ac:dyDescent="0.25">
      <c r="A712" s="37">
        <v>381</v>
      </c>
      <c r="B712" s="42" t="s">
        <v>75</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row>
    <row r="713" spans="1:24" x14ac:dyDescent="0.25">
      <c r="A713" s="37">
        <v>382</v>
      </c>
      <c r="B713" s="42" t="s">
        <v>76</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383</v>
      </c>
      <c r="B714" s="42" t="s">
        <v>40</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6" spans="1:24" x14ac:dyDescent="0.25">
      <c r="A716" s="37">
        <v>1</v>
      </c>
      <c r="B716" s="42" t="s">
        <v>103</v>
      </c>
      <c r="C716" s="42" t="s">
        <v>103</v>
      </c>
      <c r="D716" s="42"/>
      <c r="E716" s="42"/>
      <c r="F716" s="42"/>
      <c r="G716" s="42"/>
      <c r="H716" s="42"/>
      <c r="I716" s="42"/>
      <c r="J716" s="42"/>
      <c r="K716" s="42"/>
      <c r="L716" s="42"/>
      <c r="M716" s="42"/>
      <c r="N716" s="42"/>
      <c r="O716" s="42"/>
      <c r="P716" s="42"/>
      <c r="Q716" s="42"/>
      <c r="R716" s="42"/>
      <c r="S716" s="42"/>
      <c r="T716" s="42"/>
      <c r="U716" s="42"/>
      <c r="V716" s="42"/>
      <c r="W716" s="42"/>
      <c r="X716" s="42"/>
    </row>
    <row r="717" spans="1:24" x14ac:dyDescent="0.25">
      <c r="A717" s="37">
        <v>283</v>
      </c>
      <c r="B717" s="42" t="s">
        <v>73</v>
      </c>
      <c r="C717" s="42">
        <v>2020</v>
      </c>
      <c r="D717" s="42">
        <v>2021</v>
      </c>
      <c r="E717" s="42">
        <v>2022</v>
      </c>
      <c r="F717" s="42">
        <v>2023</v>
      </c>
      <c r="G717" s="42">
        <v>2024</v>
      </c>
      <c r="H717" s="42">
        <v>2025</v>
      </c>
      <c r="I717" s="42">
        <v>2026</v>
      </c>
      <c r="J717" s="42">
        <v>2027</v>
      </c>
      <c r="K717" s="42">
        <v>2028</v>
      </c>
      <c r="L717" s="42">
        <v>2029</v>
      </c>
      <c r="M717" s="42">
        <v>2030</v>
      </c>
      <c r="N717" s="42">
        <v>2031</v>
      </c>
      <c r="O717" s="42">
        <v>2032</v>
      </c>
      <c r="P717" s="42">
        <v>2033</v>
      </c>
      <c r="Q717" s="42">
        <v>2034</v>
      </c>
      <c r="R717" s="42">
        <v>2035</v>
      </c>
      <c r="S717" s="42">
        <v>2036</v>
      </c>
      <c r="T717" s="42">
        <v>2037</v>
      </c>
      <c r="U717" s="42">
        <v>2038</v>
      </c>
      <c r="V717" s="42">
        <v>2039</v>
      </c>
      <c r="W717" s="42">
        <v>2040</v>
      </c>
      <c r="X717" s="42"/>
    </row>
    <row r="718" spans="1:24" x14ac:dyDescent="0.25">
      <c r="A718" s="37">
        <v>285</v>
      </c>
      <c r="B718" s="42" t="s">
        <v>104</v>
      </c>
      <c r="C718" s="24">
        <v>0</v>
      </c>
      <c r="D718" s="24">
        <v>0</v>
      </c>
      <c r="E718" s="24">
        <v>0</v>
      </c>
      <c r="F718" s="24">
        <v>0</v>
      </c>
      <c r="G718" s="24">
        <v>0</v>
      </c>
      <c r="H718" s="24">
        <v>0</v>
      </c>
      <c r="I718" s="24">
        <v>0</v>
      </c>
      <c r="J718" s="24">
        <v>0</v>
      </c>
      <c r="K718" s="24">
        <v>0</v>
      </c>
      <c r="L718" s="24">
        <v>0</v>
      </c>
      <c r="M718" s="24">
        <v>0</v>
      </c>
      <c r="N718" s="24">
        <v>0</v>
      </c>
      <c r="O718" s="24">
        <v>0</v>
      </c>
      <c r="P718" s="24">
        <v>0</v>
      </c>
      <c r="Q718" s="24">
        <v>0</v>
      </c>
      <c r="R718" s="24">
        <v>0</v>
      </c>
      <c r="S718" s="24">
        <v>0</v>
      </c>
      <c r="T718" s="24">
        <v>0</v>
      </c>
      <c r="U718" s="24">
        <v>0</v>
      </c>
      <c r="V718" s="24">
        <v>0</v>
      </c>
      <c r="W718" s="24">
        <v>0</v>
      </c>
      <c r="X718" s="24"/>
    </row>
    <row r="719" spans="1:24" x14ac:dyDescent="0.25">
      <c r="A719" s="37">
        <v>287</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row>
    <row r="720" spans="1:24" x14ac:dyDescent="0.25">
      <c r="A720" s="37">
        <v>289</v>
      </c>
      <c r="B720" s="42" t="s">
        <v>105</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299</v>
      </c>
      <c r="B721" s="42" t="s">
        <v>78</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301</v>
      </c>
      <c r="B722" s="42" t="s">
        <v>106</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303</v>
      </c>
      <c r="B723" s="42" t="s">
        <v>107</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B724" s="42"/>
      <c r="C724" s="26"/>
      <c r="D724" s="26"/>
      <c r="E724" s="26"/>
      <c r="F724" s="26"/>
      <c r="G724" s="26"/>
      <c r="H724" s="26"/>
      <c r="I724" s="26"/>
      <c r="J724" s="26"/>
      <c r="K724" s="26"/>
      <c r="L724" s="26"/>
      <c r="M724" s="26"/>
      <c r="N724" s="26"/>
      <c r="O724" s="26"/>
      <c r="P724" s="26"/>
      <c r="Q724" s="26"/>
      <c r="R724" s="26"/>
      <c r="S724" s="26"/>
      <c r="T724" s="26"/>
      <c r="U724" s="26"/>
      <c r="V724" s="26"/>
      <c r="W724" s="26"/>
      <c r="X724" s="26"/>
    </row>
    <row r="725" spans="1:24" x14ac:dyDescent="0.25">
      <c r="A725" s="37">
        <v>330</v>
      </c>
      <c r="B725" s="42" t="s">
        <v>82</v>
      </c>
      <c r="C725" s="36">
        <v>0</v>
      </c>
      <c r="D725" s="36">
        <v>0</v>
      </c>
      <c r="E725" s="36">
        <v>0</v>
      </c>
      <c r="F725" s="36">
        <v>0</v>
      </c>
      <c r="G725" s="36">
        <v>0</v>
      </c>
      <c r="H725" s="36">
        <v>0</v>
      </c>
      <c r="I725" s="36">
        <v>0</v>
      </c>
      <c r="J725" s="36">
        <v>0</v>
      </c>
      <c r="K725" s="36">
        <v>0</v>
      </c>
      <c r="L725" s="36">
        <v>0</v>
      </c>
      <c r="M725" s="36">
        <v>0</v>
      </c>
      <c r="N725" s="36">
        <v>0</v>
      </c>
      <c r="O725" s="36">
        <v>0</v>
      </c>
      <c r="P725" s="36">
        <v>0</v>
      </c>
      <c r="Q725" s="36">
        <v>0</v>
      </c>
      <c r="R725" s="36">
        <v>0</v>
      </c>
      <c r="S725" s="36">
        <v>0</v>
      </c>
      <c r="T725" s="36">
        <v>0</v>
      </c>
      <c r="U725" s="36">
        <v>0</v>
      </c>
      <c r="V725" s="36">
        <v>0</v>
      </c>
      <c r="W725" s="36">
        <v>0</v>
      </c>
      <c r="X725" s="36"/>
    </row>
    <row r="726" spans="1:24" x14ac:dyDescent="0.25">
      <c r="A726" s="37">
        <v>331</v>
      </c>
      <c r="B726" s="42" t="s">
        <v>83</v>
      </c>
      <c r="C726" s="28">
        <v>0</v>
      </c>
      <c r="D726" s="28">
        <v>0</v>
      </c>
      <c r="E726" s="28">
        <v>0</v>
      </c>
      <c r="F726" s="28">
        <v>0</v>
      </c>
      <c r="G726" s="28">
        <v>0</v>
      </c>
      <c r="H726" s="28">
        <v>0</v>
      </c>
      <c r="I726" s="28">
        <v>0</v>
      </c>
      <c r="J726" s="28">
        <v>0</v>
      </c>
      <c r="K726" s="28">
        <v>0</v>
      </c>
      <c r="L726" s="28">
        <v>0</v>
      </c>
      <c r="M726" s="28">
        <v>0</v>
      </c>
      <c r="N726" s="28">
        <v>0</v>
      </c>
      <c r="O726" s="28">
        <v>0</v>
      </c>
      <c r="P726" s="28">
        <v>0</v>
      </c>
      <c r="Q726" s="28">
        <v>0</v>
      </c>
      <c r="R726" s="28">
        <v>0</v>
      </c>
      <c r="S726" s="28">
        <v>0</v>
      </c>
      <c r="T726" s="28">
        <v>0</v>
      </c>
      <c r="U726" s="28">
        <v>0</v>
      </c>
      <c r="V726" s="28">
        <v>0</v>
      </c>
      <c r="W726" s="28">
        <v>0</v>
      </c>
      <c r="X726" s="28"/>
    </row>
    <row r="727" spans="1:24" x14ac:dyDescent="0.25">
      <c r="A727" s="37">
        <v>332</v>
      </c>
      <c r="B727" s="42" t="s">
        <v>84</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row>
    <row r="728" spans="1:24" x14ac:dyDescent="0.25">
      <c r="A728" s="37">
        <v>336</v>
      </c>
      <c r="B728" s="42" t="s">
        <v>85</v>
      </c>
      <c r="C728" s="28">
        <v>1</v>
      </c>
      <c r="D728" s="28">
        <v>1</v>
      </c>
      <c r="E728" s="28">
        <v>1</v>
      </c>
      <c r="F728" s="28">
        <v>1</v>
      </c>
      <c r="G728" s="28">
        <v>1</v>
      </c>
      <c r="H728" s="28">
        <v>1</v>
      </c>
      <c r="I728" s="28">
        <v>1</v>
      </c>
      <c r="J728" s="28">
        <v>1</v>
      </c>
      <c r="K728" s="28">
        <v>1</v>
      </c>
      <c r="L728" s="28">
        <v>1</v>
      </c>
      <c r="M728" s="28">
        <v>1</v>
      </c>
      <c r="N728" s="28">
        <v>1</v>
      </c>
      <c r="O728" s="28">
        <v>1</v>
      </c>
      <c r="P728" s="28">
        <v>1</v>
      </c>
      <c r="Q728" s="28">
        <v>1</v>
      </c>
      <c r="R728" s="28">
        <v>1</v>
      </c>
      <c r="S728" s="28">
        <v>1</v>
      </c>
      <c r="T728" s="28">
        <v>1</v>
      </c>
      <c r="U728" s="28">
        <v>1</v>
      </c>
      <c r="V728" s="28">
        <v>1</v>
      </c>
      <c r="W728" s="28">
        <v>1</v>
      </c>
      <c r="X728" s="28"/>
    </row>
    <row r="729" spans="1:24" x14ac:dyDescent="0.25">
      <c r="B729" s="42"/>
      <c r="C729" s="26"/>
      <c r="D729" s="26"/>
      <c r="E729" s="26"/>
      <c r="F729" s="26"/>
      <c r="G729" s="26"/>
      <c r="H729" s="26"/>
      <c r="I729" s="26"/>
      <c r="J729" s="26"/>
      <c r="K729" s="26"/>
      <c r="L729" s="26"/>
      <c r="M729" s="26"/>
      <c r="N729" s="26"/>
      <c r="O729" s="26"/>
      <c r="P729" s="26"/>
      <c r="Q729" s="26"/>
      <c r="R729" s="26"/>
      <c r="S729" s="26"/>
      <c r="T729" s="26"/>
      <c r="U729" s="26"/>
      <c r="V729" s="26"/>
      <c r="W729" s="26"/>
      <c r="X729" s="26"/>
    </row>
    <row r="730" spans="1:24" x14ac:dyDescent="0.25">
      <c r="A730" s="37">
        <v>339</v>
      </c>
      <c r="B730" s="42" t="s">
        <v>86</v>
      </c>
      <c r="C730" s="24">
        <v>0</v>
      </c>
      <c r="D730" s="24">
        <v>0</v>
      </c>
      <c r="E730" s="24">
        <v>0</v>
      </c>
      <c r="F730" s="24">
        <v>0</v>
      </c>
      <c r="G730" s="24">
        <v>0</v>
      </c>
      <c r="H730" s="24">
        <v>0</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row>
    <row r="731" spans="1:24" x14ac:dyDescent="0.25">
      <c r="A731" s="37">
        <v>340</v>
      </c>
      <c r="B731" s="42" t="s">
        <v>87</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B732" s="42"/>
      <c r="C732" s="26"/>
      <c r="D732" s="26"/>
      <c r="E732" s="26"/>
      <c r="F732" s="26"/>
      <c r="G732" s="26"/>
      <c r="H732" s="26"/>
      <c r="I732" s="26"/>
      <c r="J732" s="26"/>
      <c r="K732" s="26"/>
      <c r="L732" s="26"/>
      <c r="M732" s="26"/>
      <c r="N732" s="26"/>
      <c r="O732" s="26"/>
      <c r="P732" s="26"/>
      <c r="Q732" s="26"/>
      <c r="R732" s="26"/>
      <c r="S732" s="26"/>
      <c r="T732" s="26"/>
      <c r="U732" s="26"/>
      <c r="V732" s="26"/>
      <c r="W732" s="26"/>
      <c r="X732" s="26"/>
    </row>
    <row r="733" spans="1:24" x14ac:dyDescent="0.25">
      <c r="A733" s="37">
        <v>366</v>
      </c>
      <c r="B733" s="42" t="s">
        <v>88</v>
      </c>
      <c r="C733" s="36">
        <v>0</v>
      </c>
      <c r="D733" s="36">
        <v>0</v>
      </c>
      <c r="E733" s="36">
        <v>0</v>
      </c>
      <c r="F733" s="36">
        <v>0</v>
      </c>
      <c r="G733" s="36">
        <v>0</v>
      </c>
      <c r="H733" s="36">
        <v>0</v>
      </c>
      <c r="I733" s="36">
        <v>0</v>
      </c>
      <c r="J733" s="36">
        <v>0</v>
      </c>
      <c r="K733" s="36">
        <v>0</v>
      </c>
      <c r="L733" s="36">
        <v>0</v>
      </c>
      <c r="M733" s="36">
        <v>0</v>
      </c>
      <c r="N733" s="36">
        <v>0</v>
      </c>
      <c r="O733" s="36">
        <v>0</v>
      </c>
      <c r="P733" s="36">
        <v>0</v>
      </c>
      <c r="Q733" s="36">
        <v>0</v>
      </c>
      <c r="R733" s="36">
        <v>0</v>
      </c>
      <c r="S733" s="36">
        <v>0</v>
      </c>
      <c r="T733" s="36">
        <v>0</v>
      </c>
      <c r="U733" s="36">
        <v>0</v>
      </c>
      <c r="V733" s="36">
        <v>0</v>
      </c>
      <c r="W733" s="36">
        <v>0</v>
      </c>
      <c r="X733" s="36"/>
    </row>
    <row r="734" spans="1:24" x14ac:dyDescent="0.25">
      <c r="A734" s="37">
        <v>368</v>
      </c>
      <c r="B734" s="42" t="s">
        <v>89</v>
      </c>
      <c r="C734" s="28">
        <v>0</v>
      </c>
      <c r="D734" s="28">
        <v>0</v>
      </c>
      <c r="E734" s="28">
        <v>0</v>
      </c>
      <c r="F734" s="28">
        <v>0</v>
      </c>
      <c r="G734" s="28">
        <v>0</v>
      </c>
      <c r="H734" s="28">
        <v>0</v>
      </c>
      <c r="I734" s="28">
        <v>0</v>
      </c>
      <c r="J734" s="28">
        <v>0</v>
      </c>
      <c r="K734" s="28">
        <v>0</v>
      </c>
      <c r="L734" s="28">
        <v>0</v>
      </c>
      <c r="M734" s="28">
        <v>0</v>
      </c>
      <c r="N734" s="28">
        <v>0</v>
      </c>
      <c r="O734" s="28">
        <v>0</v>
      </c>
      <c r="P734" s="28">
        <v>0</v>
      </c>
      <c r="Q734" s="28">
        <v>0</v>
      </c>
      <c r="R734" s="28">
        <v>0</v>
      </c>
      <c r="S734" s="28">
        <v>0</v>
      </c>
      <c r="T734" s="28">
        <v>0</v>
      </c>
      <c r="U734" s="28">
        <v>0</v>
      </c>
      <c r="V734" s="28">
        <v>0</v>
      </c>
      <c r="W734" s="28">
        <v>0</v>
      </c>
      <c r="X734" s="28"/>
    </row>
    <row r="735" spans="1:24" x14ac:dyDescent="0.25">
      <c r="A735" s="37">
        <v>369</v>
      </c>
      <c r="B735" s="42" t="s">
        <v>90</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row>
    <row r="736" spans="1:24" x14ac:dyDescent="0.25">
      <c r="A736" s="37">
        <v>370</v>
      </c>
      <c r="B736" s="42" t="s">
        <v>91</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B737" s="42"/>
      <c r="C737" s="26"/>
      <c r="D737" s="26"/>
      <c r="E737" s="26"/>
      <c r="F737" s="26"/>
      <c r="G737" s="26"/>
      <c r="H737" s="26"/>
      <c r="I737" s="26"/>
      <c r="J737" s="26"/>
      <c r="K737" s="26"/>
      <c r="L737" s="26"/>
      <c r="M737" s="26"/>
      <c r="N737" s="26"/>
      <c r="O737" s="26"/>
      <c r="P737" s="26"/>
      <c r="Q737" s="26"/>
      <c r="R737" s="26"/>
      <c r="S737" s="26"/>
      <c r="T737" s="26"/>
      <c r="U737" s="26"/>
      <c r="V737" s="26"/>
      <c r="W737" s="26"/>
      <c r="X737" s="26"/>
    </row>
    <row r="738" spans="1:24" x14ac:dyDescent="0.25">
      <c r="A738" s="37">
        <v>380</v>
      </c>
      <c r="B738" s="42" t="s">
        <v>37</v>
      </c>
      <c r="C738" s="24">
        <v>0</v>
      </c>
      <c r="D738" s="24">
        <v>0</v>
      </c>
      <c r="E738" s="24">
        <v>0</v>
      </c>
      <c r="F738" s="24">
        <v>0</v>
      </c>
      <c r="G738" s="24">
        <v>0</v>
      </c>
      <c r="H738" s="24">
        <v>0</v>
      </c>
      <c r="I738" s="24">
        <v>0</v>
      </c>
      <c r="J738" s="24">
        <v>0</v>
      </c>
      <c r="K738" s="24">
        <v>0</v>
      </c>
      <c r="L738" s="24">
        <v>0</v>
      </c>
      <c r="M738" s="24">
        <v>0</v>
      </c>
      <c r="N738" s="24">
        <v>0</v>
      </c>
      <c r="O738" s="24">
        <v>0</v>
      </c>
      <c r="P738" s="24">
        <v>0</v>
      </c>
      <c r="Q738" s="24">
        <v>0</v>
      </c>
      <c r="R738" s="24">
        <v>0</v>
      </c>
      <c r="S738" s="24">
        <v>0</v>
      </c>
      <c r="T738" s="24">
        <v>0</v>
      </c>
      <c r="U738" s="24">
        <v>0</v>
      </c>
      <c r="V738" s="24">
        <v>0</v>
      </c>
      <c r="W738" s="24">
        <v>0</v>
      </c>
      <c r="X738" s="24"/>
    </row>
    <row r="739" spans="1:24" x14ac:dyDescent="0.25">
      <c r="A739" s="37">
        <v>381</v>
      </c>
      <c r="B739" s="42" t="s">
        <v>75</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row>
    <row r="740" spans="1:24" x14ac:dyDescent="0.25">
      <c r="A740" s="37">
        <v>382</v>
      </c>
      <c r="B740" s="42" t="s">
        <v>76</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383</v>
      </c>
      <c r="B741" s="42" t="s">
        <v>40</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3" spans="1:24" x14ac:dyDescent="0.25">
      <c r="A743" s="37">
        <v>1</v>
      </c>
      <c r="B743" s="42" t="s">
        <v>103</v>
      </c>
      <c r="C743" s="42" t="s">
        <v>103</v>
      </c>
      <c r="D743" s="42"/>
      <c r="E743" s="42"/>
      <c r="F743" s="42"/>
      <c r="G743" s="42"/>
      <c r="H743" s="42"/>
      <c r="I743" s="42"/>
      <c r="J743" s="42"/>
      <c r="K743" s="42"/>
      <c r="L743" s="42"/>
      <c r="M743" s="42"/>
      <c r="N743" s="42"/>
      <c r="O743" s="42"/>
      <c r="P743" s="42"/>
      <c r="Q743" s="42"/>
      <c r="R743" s="42"/>
      <c r="S743" s="42"/>
      <c r="T743" s="42"/>
      <c r="U743" s="42"/>
      <c r="V743" s="42"/>
      <c r="W743" s="42"/>
      <c r="X743" s="42"/>
    </row>
    <row r="744" spans="1:24" x14ac:dyDescent="0.25">
      <c r="A744" s="37">
        <v>283</v>
      </c>
      <c r="B744" s="42" t="s">
        <v>73</v>
      </c>
      <c r="C744" s="42">
        <v>2020</v>
      </c>
      <c r="D744" s="42">
        <v>2021</v>
      </c>
      <c r="E744" s="42">
        <v>2022</v>
      </c>
      <c r="F744" s="42">
        <v>2023</v>
      </c>
      <c r="G744" s="42">
        <v>2024</v>
      </c>
      <c r="H744" s="42">
        <v>2025</v>
      </c>
      <c r="I744" s="42">
        <v>2026</v>
      </c>
      <c r="J744" s="42">
        <v>2027</v>
      </c>
      <c r="K744" s="42">
        <v>2028</v>
      </c>
      <c r="L744" s="42">
        <v>2029</v>
      </c>
      <c r="M744" s="42">
        <v>2030</v>
      </c>
      <c r="N744" s="42">
        <v>2031</v>
      </c>
      <c r="O744" s="42">
        <v>2032</v>
      </c>
      <c r="P744" s="42">
        <v>2033</v>
      </c>
      <c r="Q744" s="42">
        <v>2034</v>
      </c>
      <c r="R744" s="42">
        <v>2035</v>
      </c>
      <c r="S744" s="42">
        <v>2036</v>
      </c>
      <c r="T744" s="42">
        <v>2037</v>
      </c>
      <c r="U744" s="42">
        <v>2038</v>
      </c>
      <c r="V744" s="42">
        <v>2039</v>
      </c>
      <c r="W744" s="42">
        <v>2040</v>
      </c>
      <c r="X744" s="42"/>
    </row>
    <row r="745" spans="1:24" x14ac:dyDescent="0.25">
      <c r="A745" s="37">
        <v>285</v>
      </c>
      <c r="B745" s="42" t="s">
        <v>104</v>
      </c>
      <c r="C745" s="24">
        <v>0</v>
      </c>
      <c r="D745" s="24">
        <v>0</v>
      </c>
      <c r="E745" s="24">
        <v>0</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row>
    <row r="746" spans="1:24" x14ac:dyDescent="0.25">
      <c r="A746" s="37">
        <v>287</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row>
    <row r="747" spans="1:24" x14ac:dyDescent="0.25">
      <c r="A747" s="37">
        <v>289</v>
      </c>
      <c r="B747" s="42" t="s">
        <v>105</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299</v>
      </c>
      <c r="B748" s="42" t="s">
        <v>78</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301</v>
      </c>
      <c r="B749" s="42" t="s">
        <v>106</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303</v>
      </c>
      <c r="B750" s="42" t="s">
        <v>107</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B751" s="42"/>
      <c r="C751" s="26"/>
      <c r="D751" s="26"/>
      <c r="E751" s="26"/>
      <c r="F751" s="26"/>
      <c r="G751" s="26"/>
      <c r="H751" s="26"/>
      <c r="I751" s="26"/>
      <c r="J751" s="26"/>
      <c r="K751" s="26"/>
      <c r="L751" s="26"/>
      <c r="M751" s="26"/>
      <c r="N751" s="26"/>
      <c r="O751" s="26"/>
      <c r="P751" s="26"/>
      <c r="Q751" s="26"/>
      <c r="R751" s="26"/>
      <c r="S751" s="26"/>
      <c r="T751" s="26"/>
      <c r="U751" s="26"/>
      <c r="V751" s="26"/>
      <c r="W751" s="26"/>
      <c r="X751" s="26"/>
    </row>
    <row r="752" spans="1:24" x14ac:dyDescent="0.25">
      <c r="A752" s="37">
        <v>330</v>
      </c>
      <c r="B752" s="42" t="s">
        <v>82</v>
      </c>
      <c r="C752" s="36">
        <v>0</v>
      </c>
      <c r="D752" s="36">
        <v>0</v>
      </c>
      <c r="E752" s="36">
        <v>0</v>
      </c>
      <c r="F752" s="36">
        <v>0</v>
      </c>
      <c r="G752" s="36">
        <v>0</v>
      </c>
      <c r="H752" s="36">
        <v>0</v>
      </c>
      <c r="I752" s="36">
        <v>0</v>
      </c>
      <c r="J752" s="36">
        <v>0</v>
      </c>
      <c r="K752" s="36">
        <v>0</v>
      </c>
      <c r="L752" s="36">
        <v>0</v>
      </c>
      <c r="M752" s="36">
        <v>0</v>
      </c>
      <c r="N752" s="36">
        <v>0</v>
      </c>
      <c r="O752" s="36">
        <v>0</v>
      </c>
      <c r="P752" s="36">
        <v>0</v>
      </c>
      <c r="Q752" s="36">
        <v>0</v>
      </c>
      <c r="R752" s="36">
        <v>0</v>
      </c>
      <c r="S752" s="36">
        <v>0</v>
      </c>
      <c r="T752" s="36">
        <v>0</v>
      </c>
      <c r="U752" s="36">
        <v>0</v>
      </c>
      <c r="V752" s="36">
        <v>0</v>
      </c>
      <c r="W752" s="36">
        <v>0</v>
      </c>
      <c r="X752" s="36"/>
    </row>
    <row r="753" spans="1:24" x14ac:dyDescent="0.25">
      <c r="A753" s="37">
        <v>331</v>
      </c>
      <c r="B753" s="42" t="s">
        <v>83</v>
      </c>
      <c r="C753" s="28">
        <v>0</v>
      </c>
      <c r="D753" s="28">
        <v>0</v>
      </c>
      <c r="E753" s="28">
        <v>0</v>
      </c>
      <c r="F753" s="28">
        <v>0</v>
      </c>
      <c r="G753" s="28">
        <v>0</v>
      </c>
      <c r="H753" s="28">
        <v>0</v>
      </c>
      <c r="I753" s="28">
        <v>0</v>
      </c>
      <c r="J753" s="28">
        <v>0</v>
      </c>
      <c r="K753" s="28">
        <v>0</v>
      </c>
      <c r="L753" s="28">
        <v>0</v>
      </c>
      <c r="M753" s="28">
        <v>0</v>
      </c>
      <c r="N753" s="28">
        <v>0</v>
      </c>
      <c r="O753" s="28">
        <v>0</v>
      </c>
      <c r="P753" s="28">
        <v>0</v>
      </c>
      <c r="Q753" s="28">
        <v>0</v>
      </c>
      <c r="R753" s="28">
        <v>0</v>
      </c>
      <c r="S753" s="28">
        <v>0</v>
      </c>
      <c r="T753" s="28">
        <v>0</v>
      </c>
      <c r="U753" s="28">
        <v>0</v>
      </c>
      <c r="V753" s="28">
        <v>0</v>
      </c>
      <c r="W753" s="28">
        <v>0</v>
      </c>
      <c r="X753" s="28"/>
    </row>
    <row r="754" spans="1:24" x14ac:dyDescent="0.25">
      <c r="A754" s="37">
        <v>332</v>
      </c>
      <c r="B754" s="42" t="s">
        <v>84</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row>
    <row r="755" spans="1:24" x14ac:dyDescent="0.25">
      <c r="A755" s="37">
        <v>336</v>
      </c>
      <c r="B755" s="42" t="s">
        <v>85</v>
      </c>
      <c r="C755" s="28">
        <v>1</v>
      </c>
      <c r="D755" s="28">
        <v>1</v>
      </c>
      <c r="E755" s="28">
        <v>1</v>
      </c>
      <c r="F755" s="28">
        <v>1</v>
      </c>
      <c r="G755" s="28">
        <v>1</v>
      </c>
      <c r="H755" s="28">
        <v>1</v>
      </c>
      <c r="I755" s="28">
        <v>1</v>
      </c>
      <c r="J755" s="28">
        <v>1</v>
      </c>
      <c r="K755" s="28">
        <v>1</v>
      </c>
      <c r="L755" s="28">
        <v>1</v>
      </c>
      <c r="M755" s="28">
        <v>1</v>
      </c>
      <c r="N755" s="28">
        <v>1</v>
      </c>
      <c r="O755" s="28">
        <v>1</v>
      </c>
      <c r="P755" s="28">
        <v>1</v>
      </c>
      <c r="Q755" s="28">
        <v>1</v>
      </c>
      <c r="R755" s="28">
        <v>1</v>
      </c>
      <c r="S755" s="28">
        <v>1</v>
      </c>
      <c r="T755" s="28">
        <v>1</v>
      </c>
      <c r="U755" s="28">
        <v>1</v>
      </c>
      <c r="V755" s="28">
        <v>1</v>
      </c>
      <c r="W755" s="28">
        <v>1</v>
      </c>
      <c r="X755" s="28"/>
    </row>
    <row r="756" spans="1:24" x14ac:dyDescent="0.25">
      <c r="B756" s="42"/>
      <c r="C756" s="26"/>
      <c r="D756" s="26"/>
      <c r="E756" s="26"/>
      <c r="F756" s="26"/>
      <c r="G756" s="26"/>
      <c r="H756" s="26"/>
      <c r="I756" s="26"/>
      <c r="J756" s="26"/>
      <c r="K756" s="26"/>
      <c r="L756" s="26"/>
      <c r="M756" s="26"/>
      <c r="N756" s="26"/>
      <c r="O756" s="26"/>
      <c r="P756" s="26"/>
      <c r="Q756" s="26"/>
      <c r="R756" s="26"/>
      <c r="S756" s="26"/>
      <c r="T756" s="26"/>
      <c r="U756" s="26"/>
      <c r="V756" s="26"/>
      <c r="W756" s="26"/>
      <c r="X756" s="26"/>
    </row>
    <row r="757" spans="1:24" x14ac:dyDescent="0.25">
      <c r="A757" s="37">
        <v>339</v>
      </c>
      <c r="B757" s="42" t="s">
        <v>86</v>
      </c>
      <c r="C757" s="24">
        <v>0</v>
      </c>
      <c r="D757" s="24">
        <v>0</v>
      </c>
      <c r="E757" s="24">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row>
    <row r="758" spans="1:24" x14ac:dyDescent="0.25">
      <c r="A758" s="37">
        <v>340</v>
      </c>
      <c r="B758" s="42" t="s">
        <v>87</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B759" s="42"/>
      <c r="C759" s="26"/>
      <c r="D759" s="26"/>
      <c r="E759" s="26"/>
      <c r="F759" s="26"/>
      <c r="G759" s="26"/>
      <c r="H759" s="26"/>
      <c r="I759" s="26"/>
      <c r="J759" s="26"/>
      <c r="K759" s="26"/>
      <c r="L759" s="26"/>
      <c r="M759" s="26"/>
      <c r="N759" s="26"/>
      <c r="O759" s="26"/>
      <c r="P759" s="26"/>
      <c r="Q759" s="26"/>
      <c r="R759" s="26"/>
      <c r="S759" s="26"/>
      <c r="T759" s="26"/>
      <c r="U759" s="26"/>
      <c r="V759" s="26"/>
      <c r="W759" s="26"/>
      <c r="X759" s="26"/>
    </row>
    <row r="760" spans="1:24" x14ac:dyDescent="0.25">
      <c r="A760" s="37">
        <v>366</v>
      </c>
      <c r="B760" s="42" t="s">
        <v>88</v>
      </c>
      <c r="C760" s="36">
        <v>0</v>
      </c>
      <c r="D760" s="36">
        <v>0</v>
      </c>
      <c r="E760" s="36">
        <v>0</v>
      </c>
      <c r="F760" s="36">
        <v>0</v>
      </c>
      <c r="G760" s="36">
        <v>0</v>
      </c>
      <c r="H760" s="36">
        <v>0</v>
      </c>
      <c r="I760" s="36">
        <v>0</v>
      </c>
      <c r="J760" s="36">
        <v>0</v>
      </c>
      <c r="K760" s="36">
        <v>0</v>
      </c>
      <c r="L760" s="36">
        <v>0</v>
      </c>
      <c r="M760" s="36">
        <v>0</v>
      </c>
      <c r="N760" s="36">
        <v>0</v>
      </c>
      <c r="O760" s="36">
        <v>0</v>
      </c>
      <c r="P760" s="36">
        <v>0</v>
      </c>
      <c r="Q760" s="36">
        <v>0</v>
      </c>
      <c r="R760" s="36">
        <v>0</v>
      </c>
      <c r="S760" s="36">
        <v>0</v>
      </c>
      <c r="T760" s="36">
        <v>0</v>
      </c>
      <c r="U760" s="36">
        <v>0</v>
      </c>
      <c r="V760" s="36">
        <v>0</v>
      </c>
      <c r="W760" s="36">
        <v>0</v>
      </c>
      <c r="X760" s="36"/>
    </row>
    <row r="761" spans="1:24" x14ac:dyDescent="0.25">
      <c r="A761" s="37">
        <v>368</v>
      </c>
      <c r="B761" s="42" t="s">
        <v>89</v>
      </c>
      <c r="C761" s="28">
        <v>0</v>
      </c>
      <c r="D761" s="28">
        <v>0</v>
      </c>
      <c r="E761" s="28">
        <v>0</v>
      </c>
      <c r="F761" s="28">
        <v>0</v>
      </c>
      <c r="G761" s="28">
        <v>0</v>
      </c>
      <c r="H761" s="28">
        <v>0</v>
      </c>
      <c r="I761" s="28">
        <v>0</v>
      </c>
      <c r="J761" s="28">
        <v>0</v>
      </c>
      <c r="K761" s="28">
        <v>0</v>
      </c>
      <c r="L761" s="28">
        <v>0</v>
      </c>
      <c r="M761" s="28">
        <v>0</v>
      </c>
      <c r="N761" s="28">
        <v>0</v>
      </c>
      <c r="O761" s="28">
        <v>0</v>
      </c>
      <c r="P761" s="28">
        <v>0</v>
      </c>
      <c r="Q761" s="28">
        <v>0</v>
      </c>
      <c r="R761" s="28">
        <v>0</v>
      </c>
      <c r="S761" s="28">
        <v>0</v>
      </c>
      <c r="T761" s="28">
        <v>0</v>
      </c>
      <c r="U761" s="28">
        <v>0</v>
      </c>
      <c r="V761" s="28">
        <v>0</v>
      </c>
      <c r="W761" s="28">
        <v>0</v>
      </c>
      <c r="X761" s="28"/>
    </row>
    <row r="762" spans="1:24" x14ac:dyDescent="0.25">
      <c r="A762" s="37">
        <v>369</v>
      </c>
      <c r="B762" s="42" t="s">
        <v>90</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row>
    <row r="763" spans="1:24" x14ac:dyDescent="0.25">
      <c r="A763" s="37">
        <v>370</v>
      </c>
      <c r="B763" s="42" t="s">
        <v>91</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B764" s="42"/>
      <c r="C764" s="26"/>
      <c r="D764" s="26"/>
      <c r="E764" s="26"/>
      <c r="F764" s="26"/>
      <c r="G764" s="26"/>
      <c r="H764" s="26"/>
      <c r="I764" s="26"/>
      <c r="J764" s="26"/>
      <c r="K764" s="26"/>
      <c r="L764" s="26"/>
      <c r="M764" s="26"/>
      <c r="N764" s="26"/>
      <c r="O764" s="26"/>
      <c r="P764" s="26"/>
      <c r="Q764" s="26"/>
      <c r="R764" s="26"/>
      <c r="S764" s="26"/>
      <c r="T764" s="26"/>
      <c r="U764" s="26"/>
      <c r="V764" s="26"/>
      <c r="W764" s="26"/>
      <c r="X764" s="26"/>
    </row>
    <row r="765" spans="1:24" x14ac:dyDescent="0.25">
      <c r="A765" s="37">
        <v>380</v>
      </c>
      <c r="B765" s="42" t="s">
        <v>37</v>
      </c>
      <c r="C765" s="24">
        <v>0</v>
      </c>
      <c r="D765" s="24">
        <v>0</v>
      </c>
      <c r="E765" s="24">
        <v>0</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row>
    <row r="766" spans="1:24" x14ac:dyDescent="0.25">
      <c r="A766" s="37">
        <v>381</v>
      </c>
      <c r="B766" s="42" t="s">
        <v>75</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row>
    <row r="767" spans="1:24" x14ac:dyDescent="0.25">
      <c r="A767" s="37">
        <v>382</v>
      </c>
      <c r="B767" s="42" t="s">
        <v>76</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383</v>
      </c>
      <c r="B768" s="42" t="s">
        <v>40</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70" spans="1:24" x14ac:dyDescent="0.25">
      <c r="A770" s="37">
        <v>1</v>
      </c>
      <c r="B770" s="42" t="s">
        <v>103</v>
      </c>
      <c r="C770" s="42" t="s">
        <v>103</v>
      </c>
      <c r="D770" s="42"/>
      <c r="E770" s="42"/>
      <c r="F770" s="42"/>
      <c r="G770" s="42"/>
      <c r="H770" s="42"/>
      <c r="I770" s="42"/>
      <c r="J770" s="42"/>
      <c r="K770" s="42"/>
      <c r="L770" s="42"/>
      <c r="M770" s="42"/>
      <c r="N770" s="42"/>
      <c r="O770" s="42"/>
      <c r="P770" s="42"/>
      <c r="Q770" s="42"/>
      <c r="R770" s="42"/>
      <c r="S770" s="42"/>
      <c r="T770" s="42"/>
      <c r="U770" s="42"/>
      <c r="V770" s="42"/>
      <c r="W770" s="42"/>
      <c r="X770" s="42"/>
    </row>
    <row r="771" spans="1:24" x14ac:dyDescent="0.25">
      <c r="A771" s="37">
        <v>283</v>
      </c>
      <c r="B771" s="42" t="s">
        <v>73</v>
      </c>
      <c r="C771" s="42">
        <v>2020</v>
      </c>
      <c r="D771" s="42">
        <v>2021</v>
      </c>
      <c r="E771" s="42">
        <v>2022</v>
      </c>
      <c r="F771" s="42">
        <v>2023</v>
      </c>
      <c r="G771" s="42">
        <v>2024</v>
      </c>
      <c r="H771" s="42">
        <v>2025</v>
      </c>
      <c r="I771" s="42">
        <v>2026</v>
      </c>
      <c r="J771" s="42">
        <v>2027</v>
      </c>
      <c r="K771" s="42">
        <v>2028</v>
      </c>
      <c r="L771" s="42">
        <v>2029</v>
      </c>
      <c r="M771" s="42">
        <v>2030</v>
      </c>
      <c r="N771" s="42">
        <v>2031</v>
      </c>
      <c r="O771" s="42">
        <v>2032</v>
      </c>
      <c r="P771" s="42">
        <v>2033</v>
      </c>
      <c r="Q771" s="42">
        <v>2034</v>
      </c>
      <c r="R771" s="42">
        <v>2035</v>
      </c>
      <c r="S771" s="42">
        <v>2036</v>
      </c>
      <c r="T771" s="42">
        <v>2037</v>
      </c>
      <c r="U771" s="42">
        <v>2038</v>
      </c>
      <c r="V771" s="42">
        <v>2039</v>
      </c>
      <c r="W771" s="42">
        <v>2040</v>
      </c>
      <c r="X771" s="42"/>
    </row>
    <row r="772" spans="1:24" x14ac:dyDescent="0.25">
      <c r="A772" s="37">
        <v>285</v>
      </c>
      <c r="B772" s="42" t="s">
        <v>104</v>
      </c>
      <c r="C772" s="24">
        <v>0</v>
      </c>
      <c r="D772" s="24">
        <v>0</v>
      </c>
      <c r="E772" s="24">
        <v>0</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row>
    <row r="773" spans="1:24" x14ac:dyDescent="0.25">
      <c r="A773" s="37">
        <v>287</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row>
    <row r="774" spans="1:24" x14ac:dyDescent="0.25">
      <c r="A774" s="37">
        <v>289</v>
      </c>
      <c r="B774" s="42" t="s">
        <v>105</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299</v>
      </c>
      <c r="B775" s="42" t="s">
        <v>78</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301</v>
      </c>
      <c r="B776" s="42" t="s">
        <v>106</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303</v>
      </c>
      <c r="B777" s="42" t="s">
        <v>107</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B778" s="42"/>
      <c r="C778" s="26"/>
      <c r="D778" s="26"/>
      <c r="E778" s="26"/>
      <c r="F778" s="26"/>
      <c r="G778" s="26"/>
      <c r="H778" s="26"/>
      <c r="I778" s="26"/>
      <c r="J778" s="26"/>
      <c r="K778" s="26"/>
      <c r="L778" s="26"/>
      <c r="M778" s="26"/>
      <c r="N778" s="26"/>
      <c r="O778" s="26"/>
      <c r="P778" s="26"/>
      <c r="Q778" s="26"/>
      <c r="R778" s="26"/>
      <c r="S778" s="26"/>
      <c r="T778" s="26"/>
      <c r="U778" s="26"/>
      <c r="V778" s="26"/>
      <c r="W778" s="26"/>
      <c r="X778" s="26"/>
    </row>
    <row r="779" spans="1:24" x14ac:dyDescent="0.25">
      <c r="A779" s="37">
        <v>330</v>
      </c>
      <c r="B779" s="42" t="s">
        <v>82</v>
      </c>
      <c r="C779" s="36">
        <v>0</v>
      </c>
      <c r="D779" s="36">
        <v>0</v>
      </c>
      <c r="E779" s="36">
        <v>0</v>
      </c>
      <c r="F779" s="36">
        <v>0</v>
      </c>
      <c r="G779" s="36">
        <v>0</v>
      </c>
      <c r="H779" s="36">
        <v>0</v>
      </c>
      <c r="I779" s="36">
        <v>0</v>
      </c>
      <c r="J779" s="36">
        <v>0</v>
      </c>
      <c r="K779" s="36">
        <v>0</v>
      </c>
      <c r="L779" s="36">
        <v>0</v>
      </c>
      <c r="M779" s="36">
        <v>0</v>
      </c>
      <c r="N779" s="36">
        <v>0</v>
      </c>
      <c r="O779" s="36">
        <v>0</v>
      </c>
      <c r="P779" s="36">
        <v>0</v>
      </c>
      <c r="Q779" s="36">
        <v>0</v>
      </c>
      <c r="R779" s="36">
        <v>0</v>
      </c>
      <c r="S779" s="36">
        <v>0</v>
      </c>
      <c r="T779" s="36">
        <v>0</v>
      </c>
      <c r="U779" s="36">
        <v>0</v>
      </c>
      <c r="V779" s="36">
        <v>0</v>
      </c>
      <c r="W779" s="36">
        <v>0</v>
      </c>
      <c r="X779" s="36"/>
    </row>
    <row r="780" spans="1:24" x14ac:dyDescent="0.25">
      <c r="A780" s="37">
        <v>331</v>
      </c>
      <c r="B780" s="42" t="s">
        <v>83</v>
      </c>
      <c r="C780" s="28">
        <v>0</v>
      </c>
      <c r="D780" s="28">
        <v>0</v>
      </c>
      <c r="E780" s="28">
        <v>0</v>
      </c>
      <c r="F780" s="28">
        <v>0</v>
      </c>
      <c r="G780" s="28">
        <v>0</v>
      </c>
      <c r="H780" s="28">
        <v>0</v>
      </c>
      <c r="I780" s="28">
        <v>0</v>
      </c>
      <c r="J780" s="28">
        <v>0</v>
      </c>
      <c r="K780" s="28">
        <v>0</v>
      </c>
      <c r="L780" s="28">
        <v>0</v>
      </c>
      <c r="M780" s="28">
        <v>0</v>
      </c>
      <c r="N780" s="28">
        <v>0</v>
      </c>
      <c r="O780" s="28">
        <v>0</v>
      </c>
      <c r="P780" s="28">
        <v>0</v>
      </c>
      <c r="Q780" s="28">
        <v>0</v>
      </c>
      <c r="R780" s="28">
        <v>0</v>
      </c>
      <c r="S780" s="28">
        <v>0</v>
      </c>
      <c r="T780" s="28">
        <v>0</v>
      </c>
      <c r="U780" s="28">
        <v>0</v>
      </c>
      <c r="V780" s="28">
        <v>0</v>
      </c>
      <c r="W780" s="28">
        <v>0</v>
      </c>
      <c r="X780" s="28"/>
    </row>
    <row r="781" spans="1:24" x14ac:dyDescent="0.25">
      <c r="A781" s="37">
        <v>332</v>
      </c>
      <c r="B781" s="42" t="s">
        <v>84</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row>
    <row r="782" spans="1:24" x14ac:dyDescent="0.25">
      <c r="A782" s="37">
        <v>336</v>
      </c>
      <c r="B782" s="42" t="s">
        <v>85</v>
      </c>
      <c r="C782" s="28">
        <v>1</v>
      </c>
      <c r="D782" s="28">
        <v>1</v>
      </c>
      <c r="E782" s="28">
        <v>1</v>
      </c>
      <c r="F782" s="28">
        <v>1</v>
      </c>
      <c r="G782" s="28">
        <v>1</v>
      </c>
      <c r="H782" s="28">
        <v>1</v>
      </c>
      <c r="I782" s="28">
        <v>1</v>
      </c>
      <c r="J782" s="28">
        <v>1</v>
      </c>
      <c r="K782" s="28">
        <v>1</v>
      </c>
      <c r="L782" s="28">
        <v>1</v>
      </c>
      <c r="M782" s="28">
        <v>1</v>
      </c>
      <c r="N782" s="28">
        <v>1</v>
      </c>
      <c r="O782" s="28">
        <v>1</v>
      </c>
      <c r="P782" s="28">
        <v>1</v>
      </c>
      <c r="Q782" s="28">
        <v>1</v>
      </c>
      <c r="R782" s="28">
        <v>1</v>
      </c>
      <c r="S782" s="28">
        <v>1</v>
      </c>
      <c r="T782" s="28">
        <v>1</v>
      </c>
      <c r="U782" s="28">
        <v>1</v>
      </c>
      <c r="V782" s="28">
        <v>1</v>
      </c>
      <c r="W782" s="28">
        <v>1</v>
      </c>
      <c r="X782" s="28"/>
    </row>
    <row r="783" spans="1:24" x14ac:dyDescent="0.25">
      <c r="B783" s="42"/>
      <c r="C783" s="26"/>
      <c r="D783" s="26"/>
      <c r="E783" s="26"/>
      <c r="F783" s="26"/>
      <c r="G783" s="26"/>
      <c r="H783" s="26"/>
      <c r="I783" s="26"/>
      <c r="J783" s="26"/>
      <c r="K783" s="26"/>
      <c r="L783" s="26"/>
      <c r="M783" s="26"/>
      <c r="N783" s="26"/>
      <c r="O783" s="26"/>
      <c r="P783" s="26"/>
      <c r="Q783" s="26"/>
      <c r="R783" s="26"/>
      <c r="S783" s="26"/>
      <c r="T783" s="26"/>
      <c r="U783" s="26"/>
      <c r="V783" s="26"/>
      <c r="W783" s="26"/>
      <c r="X783" s="26"/>
    </row>
    <row r="784" spans="1:24" x14ac:dyDescent="0.25">
      <c r="A784" s="37">
        <v>339</v>
      </c>
      <c r="B784" s="42" t="s">
        <v>86</v>
      </c>
      <c r="C784" s="24">
        <v>0</v>
      </c>
      <c r="D784" s="24">
        <v>0</v>
      </c>
      <c r="E784" s="24">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row>
    <row r="785" spans="1:24" x14ac:dyDescent="0.25">
      <c r="A785" s="37">
        <v>340</v>
      </c>
      <c r="B785" s="42" t="s">
        <v>87</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B786" s="42"/>
      <c r="C786" s="26"/>
      <c r="D786" s="26"/>
      <c r="E786" s="26"/>
      <c r="F786" s="26"/>
      <c r="G786" s="26"/>
      <c r="H786" s="26"/>
      <c r="I786" s="26"/>
      <c r="J786" s="26"/>
      <c r="K786" s="26"/>
      <c r="L786" s="26"/>
      <c r="M786" s="26"/>
      <c r="N786" s="26"/>
      <c r="O786" s="26"/>
      <c r="P786" s="26"/>
      <c r="Q786" s="26"/>
      <c r="R786" s="26"/>
      <c r="S786" s="26"/>
      <c r="T786" s="26"/>
      <c r="U786" s="26"/>
      <c r="V786" s="26"/>
      <c r="W786" s="26"/>
      <c r="X786" s="26"/>
    </row>
    <row r="787" spans="1:24" x14ac:dyDescent="0.25">
      <c r="A787" s="37">
        <v>366</v>
      </c>
      <c r="B787" s="42" t="s">
        <v>88</v>
      </c>
      <c r="C787" s="36">
        <v>0</v>
      </c>
      <c r="D787" s="36">
        <v>0</v>
      </c>
      <c r="E787" s="36">
        <v>0</v>
      </c>
      <c r="F787" s="36">
        <v>0</v>
      </c>
      <c r="G787" s="36">
        <v>0</v>
      </c>
      <c r="H787" s="36">
        <v>0</v>
      </c>
      <c r="I787" s="36">
        <v>0</v>
      </c>
      <c r="J787" s="36">
        <v>0</v>
      </c>
      <c r="K787" s="36">
        <v>0</v>
      </c>
      <c r="L787" s="36">
        <v>0</v>
      </c>
      <c r="M787" s="36">
        <v>0</v>
      </c>
      <c r="N787" s="36">
        <v>0</v>
      </c>
      <c r="O787" s="36">
        <v>0</v>
      </c>
      <c r="P787" s="36">
        <v>0</v>
      </c>
      <c r="Q787" s="36">
        <v>0</v>
      </c>
      <c r="R787" s="36">
        <v>0</v>
      </c>
      <c r="S787" s="36">
        <v>0</v>
      </c>
      <c r="T787" s="36">
        <v>0</v>
      </c>
      <c r="U787" s="36">
        <v>0</v>
      </c>
      <c r="V787" s="36">
        <v>0</v>
      </c>
      <c r="W787" s="36">
        <v>0</v>
      </c>
      <c r="X787" s="36"/>
    </row>
    <row r="788" spans="1:24" x14ac:dyDescent="0.25">
      <c r="A788" s="37">
        <v>368</v>
      </c>
      <c r="B788" s="42" t="s">
        <v>89</v>
      </c>
      <c r="C788" s="28">
        <v>0</v>
      </c>
      <c r="D788" s="28">
        <v>0</v>
      </c>
      <c r="E788" s="28">
        <v>0</v>
      </c>
      <c r="F788" s="28">
        <v>0</v>
      </c>
      <c r="G788" s="28">
        <v>0</v>
      </c>
      <c r="H788" s="28">
        <v>0</v>
      </c>
      <c r="I788" s="28">
        <v>0</v>
      </c>
      <c r="J788" s="28">
        <v>0</v>
      </c>
      <c r="K788" s="28">
        <v>0</v>
      </c>
      <c r="L788" s="28">
        <v>0</v>
      </c>
      <c r="M788" s="28">
        <v>0</v>
      </c>
      <c r="N788" s="28">
        <v>0</v>
      </c>
      <c r="O788" s="28">
        <v>0</v>
      </c>
      <c r="P788" s="28">
        <v>0</v>
      </c>
      <c r="Q788" s="28">
        <v>0</v>
      </c>
      <c r="R788" s="28">
        <v>0</v>
      </c>
      <c r="S788" s="28">
        <v>0</v>
      </c>
      <c r="T788" s="28">
        <v>0</v>
      </c>
      <c r="U788" s="28">
        <v>0</v>
      </c>
      <c r="V788" s="28">
        <v>0</v>
      </c>
      <c r="W788" s="28">
        <v>0</v>
      </c>
      <c r="X788" s="28"/>
    </row>
    <row r="789" spans="1:24" x14ac:dyDescent="0.25">
      <c r="A789" s="37">
        <v>369</v>
      </c>
      <c r="B789" s="42" t="s">
        <v>90</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row>
    <row r="790" spans="1:24" x14ac:dyDescent="0.25">
      <c r="A790" s="37">
        <v>370</v>
      </c>
      <c r="B790" s="42" t="s">
        <v>91</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B791" s="42"/>
      <c r="C791" s="26"/>
      <c r="D791" s="26"/>
      <c r="E791" s="26"/>
      <c r="F791" s="26"/>
      <c r="G791" s="26"/>
      <c r="H791" s="26"/>
      <c r="I791" s="26"/>
      <c r="J791" s="26"/>
      <c r="K791" s="26"/>
      <c r="L791" s="26"/>
      <c r="M791" s="26"/>
      <c r="N791" s="26"/>
      <c r="O791" s="26"/>
      <c r="P791" s="26"/>
      <c r="Q791" s="26"/>
      <c r="R791" s="26"/>
      <c r="S791" s="26"/>
      <c r="T791" s="26"/>
      <c r="U791" s="26"/>
      <c r="V791" s="26"/>
      <c r="W791" s="26"/>
      <c r="X791" s="26"/>
    </row>
    <row r="792" spans="1:24" x14ac:dyDescent="0.25">
      <c r="A792" s="37">
        <v>380</v>
      </c>
      <c r="B792" s="42" t="s">
        <v>37</v>
      </c>
      <c r="C792" s="24">
        <v>0</v>
      </c>
      <c r="D792" s="24">
        <v>0</v>
      </c>
      <c r="E792" s="24">
        <v>0</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row>
    <row r="793" spans="1:24" x14ac:dyDescent="0.25">
      <c r="A793" s="37">
        <v>381</v>
      </c>
      <c r="B793" s="42" t="s">
        <v>75</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row>
    <row r="794" spans="1:24" x14ac:dyDescent="0.25">
      <c r="A794" s="37">
        <v>382</v>
      </c>
      <c r="B794" s="42" t="s">
        <v>76</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383</v>
      </c>
      <c r="B795" s="42" t="s">
        <v>40</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7" spans="1:24" x14ac:dyDescent="0.25">
      <c r="A797" s="37">
        <v>1</v>
      </c>
      <c r="B797" s="42" t="s">
        <v>103</v>
      </c>
      <c r="C797" s="42" t="s">
        <v>103</v>
      </c>
      <c r="D797" s="42"/>
      <c r="E797" s="42"/>
      <c r="F797" s="42"/>
      <c r="G797" s="42"/>
      <c r="H797" s="42"/>
      <c r="I797" s="42"/>
      <c r="J797" s="42"/>
      <c r="K797" s="42"/>
      <c r="L797" s="42"/>
      <c r="M797" s="42"/>
      <c r="N797" s="42"/>
      <c r="O797" s="42"/>
      <c r="P797" s="42"/>
      <c r="Q797" s="42"/>
      <c r="R797" s="42"/>
      <c r="S797" s="42"/>
      <c r="T797" s="42"/>
      <c r="U797" s="42"/>
      <c r="V797" s="42"/>
      <c r="W797" s="42"/>
      <c r="X797" s="42"/>
    </row>
    <row r="798" spans="1:24" x14ac:dyDescent="0.25">
      <c r="A798" s="37">
        <v>283</v>
      </c>
      <c r="B798" s="42" t="s">
        <v>73</v>
      </c>
      <c r="C798" s="42">
        <v>2020</v>
      </c>
      <c r="D798" s="42">
        <v>2021</v>
      </c>
      <c r="E798" s="42">
        <v>2022</v>
      </c>
      <c r="F798" s="42">
        <v>2023</v>
      </c>
      <c r="G798" s="42">
        <v>2024</v>
      </c>
      <c r="H798" s="42">
        <v>2025</v>
      </c>
      <c r="I798" s="42">
        <v>2026</v>
      </c>
      <c r="J798" s="42">
        <v>2027</v>
      </c>
      <c r="K798" s="42">
        <v>2028</v>
      </c>
      <c r="L798" s="42">
        <v>2029</v>
      </c>
      <c r="M798" s="42">
        <v>2030</v>
      </c>
      <c r="N798" s="42">
        <v>2031</v>
      </c>
      <c r="O798" s="42">
        <v>2032</v>
      </c>
      <c r="P798" s="42">
        <v>2033</v>
      </c>
      <c r="Q798" s="42">
        <v>2034</v>
      </c>
      <c r="R798" s="42">
        <v>2035</v>
      </c>
      <c r="S798" s="42">
        <v>2036</v>
      </c>
      <c r="T798" s="42">
        <v>2037</v>
      </c>
      <c r="U798" s="42">
        <v>2038</v>
      </c>
      <c r="V798" s="42">
        <v>2039</v>
      </c>
      <c r="W798" s="42">
        <v>2040</v>
      </c>
      <c r="X798" s="42"/>
    </row>
    <row r="799" spans="1:24" x14ac:dyDescent="0.25">
      <c r="A799" s="37">
        <v>285</v>
      </c>
      <c r="B799" s="42" t="s">
        <v>104</v>
      </c>
      <c r="C799" s="24">
        <v>0</v>
      </c>
      <c r="D799" s="24">
        <v>0</v>
      </c>
      <c r="E799" s="24">
        <v>0</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row>
    <row r="800" spans="1:24" x14ac:dyDescent="0.25">
      <c r="A800" s="37">
        <v>287</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row>
    <row r="801" spans="1:24" x14ac:dyDescent="0.25">
      <c r="A801" s="37">
        <v>289</v>
      </c>
      <c r="B801" s="42" t="s">
        <v>105</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299</v>
      </c>
      <c r="B802" s="42" t="s">
        <v>78</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301</v>
      </c>
      <c r="B803" s="42" t="s">
        <v>106</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303</v>
      </c>
      <c r="B804" s="42" t="s">
        <v>107</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B805" s="42"/>
      <c r="C805" s="26"/>
      <c r="D805" s="26"/>
      <c r="E805" s="26"/>
      <c r="F805" s="26"/>
      <c r="G805" s="26"/>
      <c r="H805" s="26"/>
      <c r="I805" s="26"/>
      <c r="J805" s="26"/>
      <c r="K805" s="26"/>
      <c r="L805" s="26"/>
      <c r="M805" s="26"/>
      <c r="N805" s="26"/>
      <c r="O805" s="26"/>
      <c r="P805" s="26"/>
      <c r="Q805" s="26"/>
      <c r="R805" s="26"/>
      <c r="S805" s="26"/>
      <c r="T805" s="26"/>
      <c r="U805" s="26"/>
      <c r="V805" s="26"/>
      <c r="W805" s="26"/>
      <c r="X805" s="26"/>
    </row>
    <row r="806" spans="1:24" x14ac:dyDescent="0.25">
      <c r="A806" s="37">
        <v>330</v>
      </c>
      <c r="B806" s="42" t="s">
        <v>82</v>
      </c>
      <c r="C806" s="36">
        <v>0</v>
      </c>
      <c r="D806" s="36">
        <v>0</v>
      </c>
      <c r="E806" s="36">
        <v>0</v>
      </c>
      <c r="F806" s="36">
        <v>0</v>
      </c>
      <c r="G806" s="36">
        <v>0</v>
      </c>
      <c r="H806" s="36">
        <v>0</v>
      </c>
      <c r="I806" s="36">
        <v>0</v>
      </c>
      <c r="J806" s="36">
        <v>0</v>
      </c>
      <c r="K806" s="36">
        <v>0</v>
      </c>
      <c r="L806" s="36">
        <v>0</v>
      </c>
      <c r="M806" s="36">
        <v>0</v>
      </c>
      <c r="N806" s="36">
        <v>0</v>
      </c>
      <c r="O806" s="36">
        <v>0</v>
      </c>
      <c r="P806" s="36">
        <v>0</v>
      </c>
      <c r="Q806" s="36">
        <v>0</v>
      </c>
      <c r="R806" s="36">
        <v>0</v>
      </c>
      <c r="S806" s="36">
        <v>0</v>
      </c>
      <c r="T806" s="36">
        <v>0</v>
      </c>
      <c r="U806" s="36">
        <v>0</v>
      </c>
      <c r="V806" s="36">
        <v>0</v>
      </c>
      <c r="W806" s="36">
        <v>0</v>
      </c>
      <c r="X806" s="36"/>
    </row>
    <row r="807" spans="1:24" x14ac:dyDescent="0.25">
      <c r="A807" s="37">
        <v>331</v>
      </c>
      <c r="B807" s="42" t="s">
        <v>83</v>
      </c>
      <c r="C807" s="28">
        <v>0</v>
      </c>
      <c r="D807" s="28">
        <v>0</v>
      </c>
      <c r="E807" s="28">
        <v>0</v>
      </c>
      <c r="F807" s="28">
        <v>0</v>
      </c>
      <c r="G807" s="28">
        <v>0</v>
      </c>
      <c r="H807" s="28">
        <v>0</v>
      </c>
      <c r="I807" s="28">
        <v>0</v>
      </c>
      <c r="J807" s="28">
        <v>0</v>
      </c>
      <c r="K807" s="28">
        <v>0</v>
      </c>
      <c r="L807" s="28">
        <v>0</v>
      </c>
      <c r="M807" s="28">
        <v>0</v>
      </c>
      <c r="N807" s="28">
        <v>0</v>
      </c>
      <c r="O807" s="28">
        <v>0</v>
      </c>
      <c r="P807" s="28">
        <v>0</v>
      </c>
      <c r="Q807" s="28">
        <v>0</v>
      </c>
      <c r="R807" s="28">
        <v>0</v>
      </c>
      <c r="S807" s="28">
        <v>0</v>
      </c>
      <c r="T807" s="28">
        <v>0</v>
      </c>
      <c r="U807" s="28">
        <v>0</v>
      </c>
      <c r="V807" s="28">
        <v>0</v>
      </c>
      <c r="W807" s="28">
        <v>0</v>
      </c>
      <c r="X807" s="28"/>
    </row>
    <row r="808" spans="1:24" x14ac:dyDescent="0.25">
      <c r="A808" s="37">
        <v>332</v>
      </c>
      <c r="B808" s="42" t="s">
        <v>84</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row>
    <row r="809" spans="1:24" x14ac:dyDescent="0.25">
      <c r="A809" s="37">
        <v>336</v>
      </c>
      <c r="B809" s="42" t="s">
        <v>85</v>
      </c>
      <c r="C809" s="28">
        <v>1</v>
      </c>
      <c r="D809" s="28">
        <v>1</v>
      </c>
      <c r="E809" s="28">
        <v>1</v>
      </c>
      <c r="F809" s="28">
        <v>1</v>
      </c>
      <c r="G809" s="28">
        <v>1</v>
      </c>
      <c r="H809" s="28">
        <v>1</v>
      </c>
      <c r="I809" s="28">
        <v>1</v>
      </c>
      <c r="J809" s="28">
        <v>1</v>
      </c>
      <c r="K809" s="28">
        <v>1</v>
      </c>
      <c r="L809" s="28">
        <v>1</v>
      </c>
      <c r="M809" s="28">
        <v>1</v>
      </c>
      <c r="N809" s="28">
        <v>1</v>
      </c>
      <c r="O809" s="28">
        <v>1</v>
      </c>
      <c r="P809" s="28">
        <v>1</v>
      </c>
      <c r="Q809" s="28">
        <v>1</v>
      </c>
      <c r="R809" s="28">
        <v>1</v>
      </c>
      <c r="S809" s="28">
        <v>1</v>
      </c>
      <c r="T809" s="28">
        <v>1</v>
      </c>
      <c r="U809" s="28">
        <v>1</v>
      </c>
      <c r="V809" s="28">
        <v>1</v>
      </c>
      <c r="W809" s="28">
        <v>1</v>
      </c>
      <c r="X809" s="28"/>
    </row>
    <row r="810" spans="1:24" x14ac:dyDescent="0.25">
      <c r="B810" s="42"/>
      <c r="C810" s="26"/>
      <c r="D810" s="26"/>
      <c r="E810" s="26"/>
      <c r="F810" s="26"/>
      <c r="G810" s="26"/>
      <c r="H810" s="26"/>
      <c r="I810" s="26"/>
      <c r="J810" s="26"/>
      <c r="K810" s="26"/>
      <c r="L810" s="26"/>
      <c r="M810" s="26"/>
      <c r="N810" s="26"/>
      <c r="O810" s="26"/>
      <c r="P810" s="26"/>
      <c r="Q810" s="26"/>
      <c r="R810" s="26"/>
      <c r="S810" s="26"/>
      <c r="T810" s="26"/>
      <c r="U810" s="26"/>
      <c r="V810" s="26"/>
      <c r="W810" s="26"/>
      <c r="X810" s="26"/>
    </row>
    <row r="811" spans="1:24" x14ac:dyDescent="0.25">
      <c r="A811" s="37">
        <v>339</v>
      </c>
      <c r="B811" s="42" t="s">
        <v>86</v>
      </c>
      <c r="C811" s="24">
        <v>0</v>
      </c>
      <c r="D811" s="24">
        <v>0</v>
      </c>
      <c r="E811" s="24">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row>
    <row r="812" spans="1:24" x14ac:dyDescent="0.25">
      <c r="A812" s="37">
        <v>340</v>
      </c>
      <c r="B812" s="42" t="s">
        <v>87</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B813" s="42"/>
      <c r="C813" s="26"/>
      <c r="D813" s="26"/>
      <c r="E813" s="26"/>
      <c r="F813" s="26"/>
      <c r="G813" s="26"/>
      <c r="H813" s="26"/>
      <c r="I813" s="26"/>
      <c r="J813" s="26"/>
      <c r="K813" s="26"/>
      <c r="L813" s="26"/>
      <c r="M813" s="26"/>
      <c r="N813" s="26"/>
      <c r="O813" s="26"/>
      <c r="P813" s="26"/>
      <c r="Q813" s="26"/>
      <c r="R813" s="26"/>
      <c r="S813" s="26"/>
      <c r="T813" s="26"/>
      <c r="U813" s="26"/>
      <c r="V813" s="26"/>
      <c r="W813" s="26"/>
      <c r="X813" s="26"/>
    </row>
    <row r="814" spans="1:24" x14ac:dyDescent="0.25">
      <c r="A814" s="37">
        <v>366</v>
      </c>
      <c r="B814" s="42" t="s">
        <v>88</v>
      </c>
      <c r="C814" s="36">
        <v>0</v>
      </c>
      <c r="D814" s="36">
        <v>0</v>
      </c>
      <c r="E814" s="36">
        <v>0</v>
      </c>
      <c r="F814" s="36">
        <v>0</v>
      </c>
      <c r="G814" s="36">
        <v>0</v>
      </c>
      <c r="H814" s="36">
        <v>0</v>
      </c>
      <c r="I814" s="36">
        <v>0</v>
      </c>
      <c r="J814" s="36">
        <v>0</v>
      </c>
      <c r="K814" s="36">
        <v>0</v>
      </c>
      <c r="L814" s="36">
        <v>0</v>
      </c>
      <c r="M814" s="36">
        <v>0</v>
      </c>
      <c r="N814" s="36">
        <v>0</v>
      </c>
      <c r="O814" s="36">
        <v>0</v>
      </c>
      <c r="P814" s="36">
        <v>0</v>
      </c>
      <c r="Q814" s="36">
        <v>0</v>
      </c>
      <c r="R814" s="36">
        <v>0</v>
      </c>
      <c r="S814" s="36">
        <v>0</v>
      </c>
      <c r="T814" s="36">
        <v>0</v>
      </c>
      <c r="U814" s="36">
        <v>0</v>
      </c>
      <c r="V814" s="36">
        <v>0</v>
      </c>
      <c r="W814" s="36">
        <v>0</v>
      </c>
      <c r="X814" s="36"/>
    </row>
    <row r="815" spans="1:24" x14ac:dyDescent="0.25">
      <c r="A815" s="37">
        <v>368</v>
      </c>
      <c r="B815" s="42" t="s">
        <v>89</v>
      </c>
      <c r="C815" s="28">
        <v>0</v>
      </c>
      <c r="D815" s="28">
        <v>0</v>
      </c>
      <c r="E815" s="28">
        <v>0</v>
      </c>
      <c r="F815" s="28">
        <v>0</v>
      </c>
      <c r="G815" s="28">
        <v>0</v>
      </c>
      <c r="H815" s="28">
        <v>0</v>
      </c>
      <c r="I815" s="28">
        <v>0</v>
      </c>
      <c r="J815" s="28">
        <v>0</v>
      </c>
      <c r="K815" s="28">
        <v>0</v>
      </c>
      <c r="L815" s="28">
        <v>0</v>
      </c>
      <c r="M815" s="28">
        <v>0</v>
      </c>
      <c r="N815" s="28">
        <v>0</v>
      </c>
      <c r="O815" s="28">
        <v>0</v>
      </c>
      <c r="P815" s="28">
        <v>0</v>
      </c>
      <c r="Q815" s="28">
        <v>0</v>
      </c>
      <c r="R815" s="28">
        <v>0</v>
      </c>
      <c r="S815" s="28">
        <v>0</v>
      </c>
      <c r="T815" s="28">
        <v>0</v>
      </c>
      <c r="U815" s="28">
        <v>0</v>
      </c>
      <c r="V815" s="28">
        <v>0</v>
      </c>
      <c r="W815" s="28">
        <v>0</v>
      </c>
      <c r="X815" s="28"/>
    </row>
    <row r="816" spans="1:24" x14ac:dyDescent="0.25">
      <c r="A816" s="37">
        <v>369</v>
      </c>
      <c r="B816" s="42" t="s">
        <v>90</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row>
    <row r="817" spans="1:24" x14ac:dyDescent="0.25">
      <c r="A817" s="37">
        <v>370</v>
      </c>
      <c r="B817" s="42" t="s">
        <v>91</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B818" s="42"/>
      <c r="C818" s="26"/>
      <c r="D818" s="26"/>
      <c r="E818" s="26"/>
      <c r="F818" s="26"/>
      <c r="G818" s="26"/>
      <c r="H818" s="26"/>
      <c r="I818" s="26"/>
      <c r="J818" s="26"/>
      <c r="K818" s="26"/>
      <c r="L818" s="26"/>
      <c r="M818" s="26"/>
      <c r="N818" s="26"/>
      <c r="O818" s="26"/>
      <c r="P818" s="26"/>
      <c r="Q818" s="26"/>
      <c r="R818" s="26"/>
      <c r="S818" s="26"/>
      <c r="T818" s="26"/>
      <c r="U818" s="26"/>
      <c r="V818" s="26"/>
      <c r="W818" s="26"/>
      <c r="X818" s="26"/>
    </row>
    <row r="819" spans="1:24" x14ac:dyDescent="0.25">
      <c r="A819" s="37">
        <v>380</v>
      </c>
      <c r="B819" s="42" t="s">
        <v>37</v>
      </c>
      <c r="C819" s="24">
        <v>0</v>
      </c>
      <c r="D819" s="24">
        <v>0</v>
      </c>
      <c r="E819" s="24">
        <v>0</v>
      </c>
      <c r="F819" s="24">
        <v>0</v>
      </c>
      <c r="G819" s="24">
        <v>0</v>
      </c>
      <c r="H819" s="24">
        <v>0</v>
      </c>
      <c r="I819" s="24">
        <v>0</v>
      </c>
      <c r="J819" s="24">
        <v>0</v>
      </c>
      <c r="K819" s="24">
        <v>0</v>
      </c>
      <c r="L819" s="24">
        <v>0</v>
      </c>
      <c r="M819" s="24">
        <v>0</v>
      </c>
      <c r="N819" s="24">
        <v>0</v>
      </c>
      <c r="O819" s="24">
        <v>0</v>
      </c>
      <c r="P819" s="24">
        <v>0</v>
      </c>
      <c r="Q819" s="24">
        <v>0</v>
      </c>
      <c r="R819" s="24">
        <v>0</v>
      </c>
      <c r="S819" s="24">
        <v>0</v>
      </c>
      <c r="T819" s="24">
        <v>0</v>
      </c>
      <c r="U819" s="24">
        <v>0</v>
      </c>
      <c r="V819" s="24">
        <v>0</v>
      </c>
      <c r="W819" s="24">
        <v>0</v>
      </c>
      <c r="X819" s="24"/>
    </row>
    <row r="820" spans="1:24" x14ac:dyDescent="0.25">
      <c r="A820" s="37">
        <v>381</v>
      </c>
      <c r="B820" s="42" t="s">
        <v>75</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row>
    <row r="821" spans="1:24" x14ac:dyDescent="0.25">
      <c r="A821" s="37">
        <v>382</v>
      </c>
      <c r="B821" s="42" t="s">
        <v>76</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383</v>
      </c>
      <c r="B822" s="42" t="s">
        <v>40</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4" spans="1:24" x14ac:dyDescent="0.25">
      <c r="A824" s="37">
        <v>1</v>
      </c>
      <c r="B824" s="42" t="s">
        <v>103</v>
      </c>
      <c r="C824" s="42" t="s">
        <v>103</v>
      </c>
      <c r="D824" s="42"/>
      <c r="E824" s="42"/>
      <c r="F824" s="42"/>
      <c r="G824" s="42"/>
      <c r="H824" s="42"/>
      <c r="I824" s="42"/>
      <c r="J824" s="42"/>
      <c r="K824" s="42"/>
      <c r="L824" s="42"/>
      <c r="M824" s="42"/>
      <c r="N824" s="42"/>
      <c r="O824" s="42"/>
      <c r="P824" s="42"/>
      <c r="Q824" s="42"/>
      <c r="R824" s="42"/>
      <c r="S824" s="42"/>
      <c r="T824" s="42"/>
      <c r="U824" s="42"/>
      <c r="V824" s="42"/>
      <c r="W824" s="42"/>
      <c r="X824" s="42"/>
    </row>
    <row r="825" spans="1:24" x14ac:dyDescent="0.25">
      <c r="A825" s="37">
        <v>283</v>
      </c>
      <c r="B825" s="42" t="s">
        <v>73</v>
      </c>
      <c r="C825" s="42">
        <v>2020</v>
      </c>
      <c r="D825" s="42">
        <v>2021</v>
      </c>
      <c r="E825" s="42">
        <v>2022</v>
      </c>
      <c r="F825" s="42">
        <v>2023</v>
      </c>
      <c r="G825" s="42">
        <v>2024</v>
      </c>
      <c r="H825" s="42">
        <v>2025</v>
      </c>
      <c r="I825" s="42">
        <v>2026</v>
      </c>
      <c r="J825" s="42">
        <v>2027</v>
      </c>
      <c r="K825" s="42">
        <v>2028</v>
      </c>
      <c r="L825" s="42">
        <v>2029</v>
      </c>
      <c r="M825" s="42">
        <v>2030</v>
      </c>
      <c r="N825" s="42">
        <v>2031</v>
      </c>
      <c r="O825" s="42">
        <v>2032</v>
      </c>
      <c r="P825" s="42">
        <v>2033</v>
      </c>
      <c r="Q825" s="42">
        <v>2034</v>
      </c>
      <c r="R825" s="42">
        <v>2035</v>
      </c>
      <c r="S825" s="42">
        <v>2036</v>
      </c>
      <c r="T825" s="42">
        <v>2037</v>
      </c>
      <c r="U825" s="42">
        <v>2038</v>
      </c>
      <c r="V825" s="42">
        <v>2039</v>
      </c>
      <c r="W825" s="42">
        <v>2040</v>
      </c>
      <c r="X825" s="42"/>
    </row>
    <row r="826" spans="1:24" x14ac:dyDescent="0.25">
      <c r="A826" s="37">
        <v>285</v>
      </c>
      <c r="B826" s="42" t="s">
        <v>104</v>
      </c>
      <c r="C826" s="24">
        <v>0</v>
      </c>
      <c r="D826" s="24">
        <v>0</v>
      </c>
      <c r="E826" s="24">
        <v>0</v>
      </c>
      <c r="F826" s="24">
        <v>0</v>
      </c>
      <c r="G826" s="24">
        <v>0</v>
      </c>
      <c r="H826" s="24">
        <v>0</v>
      </c>
      <c r="I826" s="24">
        <v>0</v>
      </c>
      <c r="J826" s="24">
        <v>0</v>
      </c>
      <c r="K826" s="24">
        <v>0</v>
      </c>
      <c r="L826" s="24">
        <v>0</v>
      </c>
      <c r="M826" s="24">
        <v>0</v>
      </c>
      <c r="N826" s="24">
        <v>0</v>
      </c>
      <c r="O826" s="24">
        <v>0</v>
      </c>
      <c r="P826" s="24">
        <v>0</v>
      </c>
      <c r="Q826" s="24">
        <v>0</v>
      </c>
      <c r="R826" s="24">
        <v>0</v>
      </c>
      <c r="S826" s="24">
        <v>0</v>
      </c>
      <c r="T826" s="24">
        <v>0</v>
      </c>
      <c r="U826" s="24">
        <v>0</v>
      </c>
      <c r="V826" s="24">
        <v>0</v>
      </c>
      <c r="W826" s="24">
        <v>0</v>
      </c>
      <c r="X826" s="24"/>
    </row>
    <row r="827" spans="1:24" x14ac:dyDescent="0.25">
      <c r="A827" s="37">
        <v>287</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row>
    <row r="828" spans="1:24" x14ac:dyDescent="0.25">
      <c r="A828" s="37">
        <v>289</v>
      </c>
      <c r="B828" s="42" t="s">
        <v>105</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299</v>
      </c>
      <c r="B829" s="42" t="s">
        <v>78</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301</v>
      </c>
      <c r="B830" s="42" t="s">
        <v>106</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303</v>
      </c>
      <c r="B831" s="42" t="s">
        <v>107</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B832" s="42"/>
      <c r="C832" s="26"/>
      <c r="D832" s="26"/>
      <c r="E832" s="26"/>
      <c r="F832" s="26"/>
      <c r="G832" s="26"/>
      <c r="H832" s="26"/>
      <c r="I832" s="26"/>
      <c r="J832" s="26"/>
      <c r="K832" s="26"/>
      <c r="L832" s="26"/>
      <c r="M832" s="26"/>
      <c r="N832" s="26"/>
      <c r="O832" s="26"/>
      <c r="P832" s="26"/>
      <c r="Q832" s="26"/>
      <c r="R832" s="26"/>
      <c r="S832" s="26"/>
      <c r="T832" s="26"/>
      <c r="U832" s="26"/>
      <c r="V832" s="26"/>
      <c r="W832" s="26"/>
      <c r="X832" s="26"/>
    </row>
    <row r="833" spans="1:24" x14ac:dyDescent="0.25">
      <c r="A833" s="37">
        <v>330</v>
      </c>
      <c r="B833" s="42" t="s">
        <v>82</v>
      </c>
      <c r="C833" s="36">
        <v>0</v>
      </c>
      <c r="D833" s="36">
        <v>0</v>
      </c>
      <c r="E833" s="36">
        <v>0</v>
      </c>
      <c r="F833" s="36">
        <v>0</v>
      </c>
      <c r="G833" s="36">
        <v>0</v>
      </c>
      <c r="H833" s="36">
        <v>0</v>
      </c>
      <c r="I833" s="36">
        <v>0</v>
      </c>
      <c r="J833" s="36">
        <v>0</v>
      </c>
      <c r="K833" s="36">
        <v>0</v>
      </c>
      <c r="L833" s="36">
        <v>0</v>
      </c>
      <c r="M833" s="36">
        <v>0</v>
      </c>
      <c r="N833" s="36">
        <v>0</v>
      </c>
      <c r="O833" s="36">
        <v>0</v>
      </c>
      <c r="P833" s="36">
        <v>0</v>
      </c>
      <c r="Q833" s="36">
        <v>0</v>
      </c>
      <c r="R833" s="36">
        <v>0</v>
      </c>
      <c r="S833" s="36">
        <v>0</v>
      </c>
      <c r="T833" s="36">
        <v>0</v>
      </c>
      <c r="U833" s="36">
        <v>0</v>
      </c>
      <c r="V833" s="36">
        <v>0</v>
      </c>
      <c r="W833" s="36">
        <v>0</v>
      </c>
      <c r="X833" s="36"/>
    </row>
    <row r="834" spans="1:24" x14ac:dyDescent="0.25">
      <c r="A834" s="37">
        <v>331</v>
      </c>
      <c r="B834" s="42" t="s">
        <v>83</v>
      </c>
      <c r="C834" s="28">
        <v>0</v>
      </c>
      <c r="D834" s="28">
        <v>0</v>
      </c>
      <c r="E834" s="28">
        <v>0</v>
      </c>
      <c r="F834" s="28">
        <v>0</v>
      </c>
      <c r="G834" s="28">
        <v>0</v>
      </c>
      <c r="H834" s="28">
        <v>0</v>
      </c>
      <c r="I834" s="28">
        <v>0</v>
      </c>
      <c r="J834" s="28">
        <v>0</v>
      </c>
      <c r="K834" s="28">
        <v>0</v>
      </c>
      <c r="L834" s="28">
        <v>0</v>
      </c>
      <c r="M834" s="28">
        <v>0</v>
      </c>
      <c r="N834" s="28">
        <v>0</v>
      </c>
      <c r="O834" s="28">
        <v>0</v>
      </c>
      <c r="P834" s="28">
        <v>0</v>
      </c>
      <c r="Q834" s="28">
        <v>0</v>
      </c>
      <c r="R834" s="28">
        <v>0</v>
      </c>
      <c r="S834" s="28">
        <v>0</v>
      </c>
      <c r="T834" s="28">
        <v>0</v>
      </c>
      <c r="U834" s="28">
        <v>0</v>
      </c>
      <c r="V834" s="28">
        <v>0</v>
      </c>
      <c r="W834" s="28">
        <v>0</v>
      </c>
      <c r="X834" s="28"/>
    </row>
    <row r="835" spans="1:24" x14ac:dyDescent="0.25">
      <c r="A835" s="37">
        <v>332</v>
      </c>
      <c r="B835" s="42" t="s">
        <v>84</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row>
    <row r="836" spans="1:24" x14ac:dyDescent="0.25">
      <c r="A836" s="37">
        <v>336</v>
      </c>
      <c r="B836" s="42" t="s">
        <v>85</v>
      </c>
      <c r="C836" s="28">
        <v>1</v>
      </c>
      <c r="D836" s="28">
        <v>1</v>
      </c>
      <c r="E836" s="28">
        <v>1</v>
      </c>
      <c r="F836" s="28">
        <v>1</v>
      </c>
      <c r="G836" s="28">
        <v>1</v>
      </c>
      <c r="H836" s="28">
        <v>1</v>
      </c>
      <c r="I836" s="28">
        <v>1</v>
      </c>
      <c r="J836" s="28">
        <v>1</v>
      </c>
      <c r="K836" s="28">
        <v>1</v>
      </c>
      <c r="L836" s="28">
        <v>1</v>
      </c>
      <c r="M836" s="28">
        <v>1</v>
      </c>
      <c r="N836" s="28">
        <v>1</v>
      </c>
      <c r="O836" s="28">
        <v>1</v>
      </c>
      <c r="P836" s="28">
        <v>1</v>
      </c>
      <c r="Q836" s="28">
        <v>1</v>
      </c>
      <c r="R836" s="28">
        <v>1</v>
      </c>
      <c r="S836" s="28">
        <v>1</v>
      </c>
      <c r="T836" s="28">
        <v>1</v>
      </c>
      <c r="U836" s="28">
        <v>1</v>
      </c>
      <c r="V836" s="28">
        <v>1</v>
      </c>
      <c r="W836" s="28">
        <v>1</v>
      </c>
      <c r="X836" s="28"/>
    </row>
    <row r="837" spans="1:24" x14ac:dyDescent="0.25">
      <c r="B837" s="42"/>
      <c r="C837" s="26"/>
      <c r="D837" s="26"/>
      <c r="E837" s="26"/>
      <c r="F837" s="26"/>
      <c r="G837" s="26"/>
      <c r="H837" s="26"/>
      <c r="I837" s="26"/>
      <c r="J837" s="26"/>
      <c r="K837" s="26"/>
      <c r="L837" s="26"/>
      <c r="M837" s="26"/>
      <c r="N837" s="26"/>
      <c r="O837" s="26"/>
      <c r="P837" s="26"/>
      <c r="Q837" s="26"/>
      <c r="R837" s="26"/>
      <c r="S837" s="26"/>
      <c r="T837" s="26"/>
      <c r="U837" s="26"/>
      <c r="V837" s="26"/>
      <c r="W837" s="26"/>
      <c r="X837" s="26"/>
    </row>
    <row r="838" spans="1:24" x14ac:dyDescent="0.25">
      <c r="A838" s="37">
        <v>339</v>
      </c>
      <c r="B838" s="42" t="s">
        <v>86</v>
      </c>
      <c r="C838" s="24">
        <v>0</v>
      </c>
      <c r="D838" s="24">
        <v>0</v>
      </c>
      <c r="E838" s="24">
        <v>0</v>
      </c>
      <c r="F838" s="24">
        <v>0</v>
      </c>
      <c r="G838" s="24">
        <v>0</v>
      </c>
      <c r="H838" s="24">
        <v>0</v>
      </c>
      <c r="I838" s="24">
        <v>0</v>
      </c>
      <c r="J838" s="24">
        <v>0</v>
      </c>
      <c r="K838" s="24">
        <v>0</v>
      </c>
      <c r="L838" s="24">
        <v>0</v>
      </c>
      <c r="M838" s="24">
        <v>0</v>
      </c>
      <c r="N838" s="24">
        <v>0</v>
      </c>
      <c r="O838" s="24">
        <v>0</v>
      </c>
      <c r="P838" s="24">
        <v>0</v>
      </c>
      <c r="Q838" s="24">
        <v>0</v>
      </c>
      <c r="R838" s="24">
        <v>0</v>
      </c>
      <c r="S838" s="24">
        <v>0</v>
      </c>
      <c r="T838" s="24">
        <v>0</v>
      </c>
      <c r="U838" s="24">
        <v>0</v>
      </c>
      <c r="V838" s="24">
        <v>0</v>
      </c>
      <c r="W838" s="24">
        <v>0</v>
      </c>
      <c r="X838" s="24"/>
    </row>
    <row r="839" spans="1:24" x14ac:dyDescent="0.25">
      <c r="A839" s="37">
        <v>340</v>
      </c>
      <c r="B839" s="42" t="s">
        <v>87</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B840" s="42"/>
      <c r="C840" s="26"/>
      <c r="D840" s="26"/>
      <c r="E840" s="26"/>
      <c r="F840" s="26"/>
      <c r="G840" s="26"/>
      <c r="H840" s="26"/>
      <c r="I840" s="26"/>
      <c r="J840" s="26"/>
      <c r="K840" s="26"/>
      <c r="L840" s="26"/>
      <c r="M840" s="26"/>
      <c r="N840" s="26"/>
      <c r="O840" s="26"/>
      <c r="P840" s="26"/>
      <c r="Q840" s="26"/>
      <c r="R840" s="26"/>
      <c r="S840" s="26"/>
      <c r="T840" s="26"/>
      <c r="U840" s="26"/>
      <c r="V840" s="26"/>
      <c r="W840" s="26"/>
      <c r="X840" s="26"/>
    </row>
    <row r="841" spans="1:24" x14ac:dyDescent="0.25">
      <c r="A841" s="37">
        <v>366</v>
      </c>
      <c r="B841" s="42" t="s">
        <v>88</v>
      </c>
      <c r="C841" s="36">
        <v>0</v>
      </c>
      <c r="D841" s="36">
        <v>0</v>
      </c>
      <c r="E841" s="36">
        <v>0</v>
      </c>
      <c r="F841" s="36">
        <v>0</v>
      </c>
      <c r="G841" s="36">
        <v>0</v>
      </c>
      <c r="H841" s="36">
        <v>0</v>
      </c>
      <c r="I841" s="36">
        <v>0</v>
      </c>
      <c r="J841" s="36">
        <v>0</v>
      </c>
      <c r="K841" s="36">
        <v>0</v>
      </c>
      <c r="L841" s="36">
        <v>0</v>
      </c>
      <c r="M841" s="36">
        <v>0</v>
      </c>
      <c r="N841" s="36">
        <v>0</v>
      </c>
      <c r="O841" s="36">
        <v>0</v>
      </c>
      <c r="P841" s="36">
        <v>0</v>
      </c>
      <c r="Q841" s="36">
        <v>0</v>
      </c>
      <c r="R841" s="36">
        <v>0</v>
      </c>
      <c r="S841" s="36">
        <v>0</v>
      </c>
      <c r="T841" s="36">
        <v>0</v>
      </c>
      <c r="U841" s="36">
        <v>0</v>
      </c>
      <c r="V841" s="36">
        <v>0</v>
      </c>
      <c r="W841" s="36">
        <v>0</v>
      </c>
      <c r="X841" s="36"/>
    </row>
    <row r="842" spans="1:24" x14ac:dyDescent="0.25">
      <c r="A842" s="37">
        <v>368</v>
      </c>
      <c r="B842" s="42" t="s">
        <v>89</v>
      </c>
      <c r="C842" s="28">
        <v>0</v>
      </c>
      <c r="D842" s="28">
        <v>0</v>
      </c>
      <c r="E842" s="28">
        <v>0</v>
      </c>
      <c r="F842" s="28">
        <v>0</v>
      </c>
      <c r="G842" s="28">
        <v>0</v>
      </c>
      <c r="H842" s="28">
        <v>0</v>
      </c>
      <c r="I842" s="28">
        <v>0</v>
      </c>
      <c r="J842" s="28">
        <v>0</v>
      </c>
      <c r="K842" s="28">
        <v>0</v>
      </c>
      <c r="L842" s="28">
        <v>0</v>
      </c>
      <c r="M842" s="28">
        <v>0</v>
      </c>
      <c r="N842" s="28">
        <v>0</v>
      </c>
      <c r="O842" s="28">
        <v>0</v>
      </c>
      <c r="P842" s="28">
        <v>0</v>
      </c>
      <c r="Q842" s="28">
        <v>0</v>
      </c>
      <c r="R842" s="28">
        <v>0</v>
      </c>
      <c r="S842" s="28">
        <v>0</v>
      </c>
      <c r="T842" s="28">
        <v>0</v>
      </c>
      <c r="U842" s="28">
        <v>0</v>
      </c>
      <c r="V842" s="28">
        <v>0</v>
      </c>
      <c r="W842" s="28">
        <v>0</v>
      </c>
      <c r="X842" s="28"/>
    </row>
    <row r="843" spans="1:24" x14ac:dyDescent="0.25">
      <c r="A843" s="37">
        <v>369</v>
      </c>
      <c r="B843" s="42" t="s">
        <v>90</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row>
    <row r="844" spans="1:24" x14ac:dyDescent="0.25">
      <c r="A844" s="37">
        <v>370</v>
      </c>
      <c r="B844" s="42" t="s">
        <v>91</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B845" s="42"/>
      <c r="C845" s="26"/>
      <c r="D845" s="26"/>
      <c r="E845" s="26"/>
      <c r="F845" s="26"/>
      <c r="G845" s="26"/>
      <c r="H845" s="26"/>
      <c r="I845" s="26"/>
      <c r="J845" s="26"/>
      <c r="K845" s="26"/>
      <c r="L845" s="26"/>
      <c r="M845" s="26"/>
      <c r="N845" s="26"/>
      <c r="O845" s="26"/>
      <c r="P845" s="26"/>
      <c r="Q845" s="26"/>
      <c r="R845" s="26"/>
      <c r="S845" s="26"/>
      <c r="T845" s="26"/>
      <c r="U845" s="26"/>
      <c r="V845" s="26"/>
      <c r="W845" s="26"/>
      <c r="X845" s="26"/>
    </row>
    <row r="846" spans="1:24" x14ac:dyDescent="0.25">
      <c r="A846" s="37">
        <v>380</v>
      </c>
      <c r="B846" s="42" t="s">
        <v>37</v>
      </c>
      <c r="C846" s="24">
        <v>0</v>
      </c>
      <c r="D846" s="24">
        <v>0</v>
      </c>
      <c r="E846" s="24">
        <v>0</v>
      </c>
      <c r="F846" s="24">
        <v>0</v>
      </c>
      <c r="G846" s="24">
        <v>0</v>
      </c>
      <c r="H846" s="24">
        <v>0</v>
      </c>
      <c r="I846" s="24">
        <v>0</v>
      </c>
      <c r="J846" s="24">
        <v>0</v>
      </c>
      <c r="K846" s="24">
        <v>0</v>
      </c>
      <c r="L846" s="24">
        <v>0</v>
      </c>
      <c r="M846" s="24">
        <v>0</v>
      </c>
      <c r="N846" s="24">
        <v>0</v>
      </c>
      <c r="O846" s="24">
        <v>0</v>
      </c>
      <c r="P846" s="24">
        <v>0</v>
      </c>
      <c r="Q846" s="24">
        <v>0</v>
      </c>
      <c r="R846" s="24">
        <v>0</v>
      </c>
      <c r="S846" s="24">
        <v>0</v>
      </c>
      <c r="T846" s="24">
        <v>0</v>
      </c>
      <c r="U846" s="24">
        <v>0</v>
      </c>
      <c r="V846" s="24">
        <v>0</v>
      </c>
      <c r="W846" s="24">
        <v>0</v>
      </c>
      <c r="X846" s="24"/>
    </row>
    <row r="847" spans="1:24" x14ac:dyDescent="0.25">
      <c r="A847" s="37">
        <v>381</v>
      </c>
      <c r="B847" s="42" t="s">
        <v>75</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row>
    <row r="848" spans="1:24" x14ac:dyDescent="0.25">
      <c r="A848" s="37">
        <v>382</v>
      </c>
      <c r="B848" s="42" t="s">
        <v>76</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383</v>
      </c>
      <c r="B849" s="42" t="s">
        <v>40</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1" spans="1:24" x14ac:dyDescent="0.25">
      <c r="A851" s="37">
        <v>1</v>
      </c>
      <c r="B851" s="42" t="s">
        <v>103</v>
      </c>
      <c r="C851" s="42" t="s">
        <v>103</v>
      </c>
      <c r="D851" s="42"/>
      <c r="E851" s="42"/>
      <c r="F851" s="42"/>
      <c r="G851" s="42"/>
      <c r="H851" s="42"/>
      <c r="I851" s="42"/>
      <c r="J851" s="42"/>
      <c r="K851" s="42"/>
      <c r="L851" s="42"/>
      <c r="M851" s="42"/>
      <c r="N851" s="42"/>
      <c r="O851" s="42"/>
      <c r="P851" s="42"/>
      <c r="Q851" s="42"/>
      <c r="R851" s="42"/>
      <c r="S851" s="42"/>
      <c r="T851" s="42"/>
      <c r="U851" s="42"/>
      <c r="V851" s="42"/>
      <c r="W851" s="42"/>
      <c r="X851" s="42"/>
    </row>
    <row r="852" spans="1:24" x14ac:dyDescent="0.25">
      <c r="A852" s="37">
        <v>283</v>
      </c>
      <c r="B852" s="42" t="s">
        <v>73</v>
      </c>
      <c r="C852" s="42">
        <v>2020</v>
      </c>
      <c r="D852" s="42">
        <v>2021</v>
      </c>
      <c r="E852" s="42">
        <v>2022</v>
      </c>
      <c r="F852" s="42">
        <v>2023</v>
      </c>
      <c r="G852" s="42">
        <v>2024</v>
      </c>
      <c r="H852" s="42">
        <v>2025</v>
      </c>
      <c r="I852" s="42">
        <v>2026</v>
      </c>
      <c r="J852" s="42">
        <v>2027</v>
      </c>
      <c r="K852" s="42">
        <v>2028</v>
      </c>
      <c r="L852" s="42">
        <v>2029</v>
      </c>
      <c r="M852" s="42">
        <v>2030</v>
      </c>
      <c r="N852" s="42">
        <v>2031</v>
      </c>
      <c r="O852" s="42">
        <v>2032</v>
      </c>
      <c r="P852" s="42">
        <v>2033</v>
      </c>
      <c r="Q852" s="42">
        <v>2034</v>
      </c>
      <c r="R852" s="42">
        <v>2035</v>
      </c>
      <c r="S852" s="42">
        <v>2036</v>
      </c>
      <c r="T852" s="42">
        <v>2037</v>
      </c>
      <c r="U852" s="42">
        <v>2038</v>
      </c>
      <c r="V852" s="42">
        <v>2039</v>
      </c>
      <c r="W852" s="42">
        <v>2040</v>
      </c>
      <c r="X852" s="42"/>
    </row>
    <row r="853" spans="1:24" x14ac:dyDescent="0.25">
      <c r="A853" s="37">
        <v>285</v>
      </c>
      <c r="B853" s="42" t="s">
        <v>104</v>
      </c>
      <c r="C853" s="24">
        <v>0</v>
      </c>
      <c r="D853" s="24">
        <v>0</v>
      </c>
      <c r="E853" s="24">
        <v>0</v>
      </c>
      <c r="F853" s="24">
        <v>0</v>
      </c>
      <c r="G853" s="24">
        <v>0</v>
      </c>
      <c r="H853" s="24">
        <v>0</v>
      </c>
      <c r="I853" s="24">
        <v>0</v>
      </c>
      <c r="J853" s="24">
        <v>0</v>
      </c>
      <c r="K853" s="24">
        <v>0</v>
      </c>
      <c r="L853" s="24">
        <v>0</v>
      </c>
      <c r="M853" s="24">
        <v>0</v>
      </c>
      <c r="N853" s="24">
        <v>0</v>
      </c>
      <c r="O853" s="24">
        <v>0</v>
      </c>
      <c r="P853" s="24">
        <v>0</v>
      </c>
      <c r="Q853" s="24">
        <v>0</v>
      </c>
      <c r="R853" s="24">
        <v>0</v>
      </c>
      <c r="S853" s="24">
        <v>0</v>
      </c>
      <c r="T853" s="24">
        <v>0</v>
      </c>
      <c r="U853" s="24">
        <v>0</v>
      </c>
      <c r="V853" s="24">
        <v>0</v>
      </c>
      <c r="W853" s="24">
        <v>0</v>
      </c>
      <c r="X853" s="24"/>
    </row>
    <row r="854" spans="1:24" x14ac:dyDescent="0.25">
      <c r="A854" s="37">
        <v>287</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row>
    <row r="855" spans="1:24" x14ac:dyDescent="0.25">
      <c r="A855" s="37">
        <v>289</v>
      </c>
      <c r="B855" s="42" t="s">
        <v>105</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299</v>
      </c>
      <c r="B856" s="42" t="s">
        <v>78</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301</v>
      </c>
      <c r="B857" s="42" t="s">
        <v>106</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303</v>
      </c>
      <c r="B858" s="42" t="s">
        <v>107</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B859" s="42"/>
      <c r="C859" s="26"/>
      <c r="D859" s="26"/>
      <c r="E859" s="26"/>
      <c r="F859" s="26"/>
      <c r="G859" s="26"/>
      <c r="H859" s="26"/>
      <c r="I859" s="26"/>
      <c r="J859" s="26"/>
      <c r="K859" s="26"/>
      <c r="L859" s="26"/>
      <c r="M859" s="26"/>
      <c r="N859" s="26"/>
      <c r="O859" s="26"/>
      <c r="P859" s="26"/>
      <c r="Q859" s="26"/>
      <c r="R859" s="26"/>
      <c r="S859" s="26"/>
      <c r="T859" s="26"/>
      <c r="U859" s="26"/>
      <c r="V859" s="26"/>
      <c r="W859" s="26"/>
      <c r="X859" s="26"/>
    </row>
    <row r="860" spans="1:24" x14ac:dyDescent="0.25">
      <c r="A860" s="37">
        <v>330</v>
      </c>
      <c r="B860" s="42" t="s">
        <v>82</v>
      </c>
      <c r="C860" s="36">
        <v>0</v>
      </c>
      <c r="D860" s="36">
        <v>0</v>
      </c>
      <c r="E860" s="36">
        <v>0</v>
      </c>
      <c r="F860" s="36">
        <v>0</v>
      </c>
      <c r="G860" s="36">
        <v>0</v>
      </c>
      <c r="H860" s="36">
        <v>0</v>
      </c>
      <c r="I860" s="36">
        <v>0</v>
      </c>
      <c r="J860" s="36">
        <v>0</v>
      </c>
      <c r="K860" s="36">
        <v>0</v>
      </c>
      <c r="L860" s="36">
        <v>0</v>
      </c>
      <c r="M860" s="36">
        <v>0</v>
      </c>
      <c r="N860" s="36">
        <v>0</v>
      </c>
      <c r="O860" s="36">
        <v>0</v>
      </c>
      <c r="P860" s="36">
        <v>0</v>
      </c>
      <c r="Q860" s="36">
        <v>0</v>
      </c>
      <c r="R860" s="36">
        <v>0</v>
      </c>
      <c r="S860" s="36">
        <v>0</v>
      </c>
      <c r="T860" s="36">
        <v>0</v>
      </c>
      <c r="U860" s="36">
        <v>0</v>
      </c>
      <c r="V860" s="36">
        <v>0</v>
      </c>
      <c r="W860" s="36">
        <v>0</v>
      </c>
      <c r="X860" s="36"/>
    </row>
    <row r="861" spans="1:24" x14ac:dyDescent="0.25">
      <c r="A861" s="37">
        <v>331</v>
      </c>
      <c r="B861" s="42" t="s">
        <v>83</v>
      </c>
      <c r="C861" s="28">
        <v>0</v>
      </c>
      <c r="D861" s="28">
        <v>0</v>
      </c>
      <c r="E861" s="28">
        <v>0</v>
      </c>
      <c r="F861" s="28">
        <v>0</v>
      </c>
      <c r="G861" s="28">
        <v>0</v>
      </c>
      <c r="H861" s="28">
        <v>0</v>
      </c>
      <c r="I861" s="28">
        <v>0</v>
      </c>
      <c r="J861" s="28">
        <v>0</v>
      </c>
      <c r="K861" s="28">
        <v>0</v>
      </c>
      <c r="L861" s="28">
        <v>0</v>
      </c>
      <c r="M861" s="28">
        <v>0</v>
      </c>
      <c r="N861" s="28">
        <v>0</v>
      </c>
      <c r="O861" s="28">
        <v>0</v>
      </c>
      <c r="P861" s="28">
        <v>0</v>
      </c>
      <c r="Q861" s="28">
        <v>0</v>
      </c>
      <c r="R861" s="28">
        <v>0</v>
      </c>
      <c r="S861" s="28">
        <v>0</v>
      </c>
      <c r="T861" s="28">
        <v>0</v>
      </c>
      <c r="U861" s="28">
        <v>0</v>
      </c>
      <c r="V861" s="28">
        <v>0</v>
      </c>
      <c r="W861" s="28">
        <v>0</v>
      </c>
      <c r="X861" s="28"/>
    </row>
    <row r="862" spans="1:24" x14ac:dyDescent="0.25">
      <c r="A862" s="37">
        <v>332</v>
      </c>
      <c r="B862" s="42" t="s">
        <v>84</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row>
    <row r="863" spans="1:24" x14ac:dyDescent="0.25">
      <c r="A863" s="37">
        <v>336</v>
      </c>
      <c r="B863" s="42" t="s">
        <v>85</v>
      </c>
      <c r="C863" s="28">
        <v>1</v>
      </c>
      <c r="D863" s="28">
        <v>1</v>
      </c>
      <c r="E863" s="28">
        <v>1</v>
      </c>
      <c r="F863" s="28">
        <v>1</v>
      </c>
      <c r="G863" s="28">
        <v>1</v>
      </c>
      <c r="H863" s="28">
        <v>1</v>
      </c>
      <c r="I863" s="28">
        <v>1</v>
      </c>
      <c r="J863" s="28">
        <v>1</v>
      </c>
      <c r="K863" s="28">
        <v>1</v>
      </c>
      <c r="L863" s="28">
        <v>1</v>
      </c>
      <c r="M863" s="28">
        <v>1</v>
      </c>
      <c r="N863" s="28">
        <v>1</v>
      </c>
      <c r="O863" s="28">
        <v>1</v>
      </c>
      <c r="P863" s="28">
        <v>1</v>
      </c>
      <c r="Q863" s="28">
        <v>1</v>
      </c>
      <c r="R863" s="28">
        <v>1</v>
      </c>
      <c r="S863" s="28">
        <v>1</v>
      </c>
      <c r="T863" s="28">
        <v>1</v>
      </c>
      <c r="U863" s="28">
        <v>1</v>
      </c>
      <c r="V863" s="28">
        <v>1</v>
      </c>
      <c r="W863" s="28">
        <v>1</v>
      </c>
      <c r="X863" s="28"/>
    </row>
    <row r="864" spans="1:24" x14ac:dyDescent="0.25">
      <c r="B864" s="42"/>
      <c r="C864" s="26"/>
      <c r="D864" s="26"/>
      <c r="E864" s="26"/>
      <c r="F864" s="26"/>
      <c r="G864" s="26"/>
      <c r="H864" s="26"/>
      <c r="I864" s="26"/>
      <c r="J864" s="26"/>
      <c r="K864" s="26"/>
      <c r="L864" s="26"/>
      <c r="M864" s="26"/>
      <c r="N864" s="26"/>
      <c r="O864" s="26"/>
      <c r="P864" s="26"/>
      <c r="Q864" s="26"/>
      <c r="R864" s="26"/>
      <c r="S864" s="26"/>
      <c r="T864" s="26"/>
      <c r="U864" s="26"/>
      <c r="V864" s="26"/>
      <c r="W864" s="26"/>
      <c r="X864" s="26"/>
    </row>
    <row r="865" spans="1:24" x14ac:dyDescent="0.25">
      <c r="A865" s="37">
        <v>339</v>
      </c>
      <c r="B865" s="42" t="s">
        <v>86</v>
      </c>
      <c r="C865" s="24">
        <v>0</v>
      </c>
      <c r="D865" s="24">
        <v>0</v>
      </c>
      <c r="E865" s="24">
        <v>0</v>
      </c>
      <c r="F865" s="24">
        <v>0</v>
      </c>
      <c r="G865" s="24">
        <v>0</v>
      </c>
      <c r="H865" s="24">
        <v>0</v>
      </c>
      <c r="I865" s="24">
        <v>0</v>
      </c>
      <c r="J865" s="24">
        <v>0</v>
      </c>
      <c r="K865" s="24">
        <v>0</v>
      </c>
      <c r="L865" s="24">
        <v>0</v>
      </c>
      <c r="M865" s="24">
        <v>0</v>
      </c>
      <c r="N865" s="24">
        <v>0</v>
      </c>
      <c r="O865" s="24">
        <v>0</v>
      </c>
      <c r="P865" s="24">
        <v>0</v>
      </c>
      <c r="Q865" s="24">
        <v>0</v>
      </c>
      <c r="R865" s="24">
        <v>0</v>
      </c>
      <c r="S865" s="24">
        <v>0</v>
      </c>
      <c r="T865" s="24">
        <v>0</v>
      </c>
      <c r="U865" s="24">
        <v>0</v>
      </c>
      <c r="V865" s="24">
        <v>0</v>
      </c>
      <c r="W865" s="24">
        <v>0</v>
      </c>
      <c r="X865" s="24"/>
    </row>
    <row r="866" spans="1:24" x14ac:dyDescent="0.25">
      <c r="A866" s="37">
        <v>340</v>
      </c>
      <c r="B866" s="42" t="s">
        <v>87</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B867" s="42"/>
      <c r="C867" s="26"/>
      <c r="D867" s="26"/>
      <c r="E867" s="26"/>
      <c r="F867" s="26"/>
      <c r="G867" s="26"/>
      <c r="H867" s="26"/>
      <c r="I867" s="26"/>
      <c r="J867" s="26"/>
      <c r="K867" s="26"/>
      <c r="L867" s="26"/>
      <c r="M867" s="26"/>
      <c r="N867" s="26"/>
      <c r="O867" s="26"/>
      <c r="P867" s="26"/>
      <c r="Q867" s="26"/>
      <c r="R867" s="26"/>
      <c r="S867" s="26"/>
      <c r="T867" s="26"/>
      <c r="U867" s="26"/>
      <c r="V867" s="26"/>
      <c r="W867" s="26"/>
      <c r="X867" s="26"/>
    </row>
    <row r="868" spans="1:24" x14ac:dyDescent="0.25">
      <c r="A868" s="37">
        <v>366</v>
      </c>
      <c r="B868" s="42" t="s">
        <v>88</v>
      </c>
      <c r="C868" s="36">
        <v>0</v>
      </c>
      <c r="D868" s="36">
        <v>0</v>
      </c>
      <c r="E868" s="36">
        <v>0</v>
      </c>
      <c r="F868" s="36">
        <v>0</v>
      </c>
      <c r="G868" s="36">
        <v>0</v>
      </c>
      <c r="H868" s="36">
        <v>0</v>
      </c>
      <c r="I868" s="36">
        <v>0</v>
      </c>
      <c r="J868" s="36">
        <v>0</v>
      </c>
      <c r="K868" s="36">
        <v>0</v>
      </c>
      <c r="L868" s="36">
        <v>0</v>
      </c>
      <c r="M868" s="36">
        <v>0</v>
      </c>
      <c r="N868" s="36">
        <v>0</v>
      </c>
      <c r="O868" s="36">
        <v>0</v>
      </c>
      <c r="P868" s="36">
        <v>0</v>
      </c>
      <c r="Q868" s="36">
        <v>0</v>
      </c>
      <c r="R868" s="36">
        <v>0</v>
      </c>
      <c r="S868" s="36">
        <v>0</v>
      </c>
      <c r="T868" s="36">
        <v>0</v>
      </c>
      <c r="U868" s="36">
        <v>0</v>
      </c>
      <c r="V868" s="36">
        <v>0</v>
      </c>
      <c r="W868" s="36">
        <v>0</v>
      </c>
      <c r="X868" s="36"/>
    </row>
    <row r="869" spans="1:24" x14ac:dyDescent="0.25">
      <c r="A869" s="37">
        <v>368</v>
      </c>
      <c r="B869" s="42" t="s">
        <v>89</v>
      </c>
      <c r="C869" s="28">
        <v>0</v>
      </c>
      <c r="D869" s="28">
        <v>0</v>
      </c>
      <c r="E869" s="28">
        <v>0</v>
      </c>
      <c r="F869" s="28">
        <v>0</v>
      </c>
      <c r="G869" s="28">
        <v>0</v>
      </c>
      <c r="H869" s="28">
        <v>0</v>
      </c>
      <c r="I869" s="28">
        <v>0</v>
      </c>
      <c r="J869" s="28">
        <v>0</v>
      </c>
      <c r="K869" s="28">
        <v>0</v>
      </c>
      <c r="L869" s="28">
        <v>0</v>
      </c>
      <c r="M869" s="28">
        <v>0</v>
      </c>
      <c r="N869" s="28">
        <v>0</v>
      </c>
      <c r="O869" s="28">
        <v>0</v>
      </c>
      <c r="P869" s="28">
        <v>0</v>
      </c>
      <c r="Q869" s="28">
        <v>0</v>
      </c>
      <c r="R869" s="28">
        <v>0</v>
      </c>
      <c r="S869" s="28">
        <v>0</v>
      </c>
      <c r="T869" s="28">
        <v>0</v>
      </c>
      <c r="U869" s="28">
        <v>0</v>
      </c>
      <c r="V869" s="28">
        <v>0</v>
      </c>
      <c r="W869" s="28">
        <v>0</v>
      </c>
      <c r="X869" s="28"/>
    </row>
    <row r="870" spans="1:24" x14ac:dyDescent="0.25">
      <c r="A870" s="37">
        <v>369</v>
      </c>
      <c r="B870" s="42" t="s">
        <v>90</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row>
    <row r="871" spans="1:24" x14ac:dyDescent="0.25">
      <c r="A871" s="37">
        <v>370</v>
      </c>
      <c r="B871" s="42" t="s">
        <v>91</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B872" s="42"/>
      <c r="C872" s="26"/>
      <c r="D872" s="26"/>
      <c r="E872" s="26"/>
      <c r="F872" s="26"/>
      <c r="G872" s="26"/>
      <c r="H872" s="26"/>
      <c r="I872" s="26"/>
      <c r="J872" s="26"/>
      <c r="K872" s="26"/>
      <c r="L872" s="26"/>
      <c r="M872" s="26"/>
      <c r="N872" s="26"/>
      <c r="O872" s="26"/>
      <c r="P872" s="26"/>
      <c r="Q872" s="26"/>
      <c r="R872" s="26"/>
      <c r="S872" s="26"/>
      <c r="T872" s="26"/>
      <c r="U872" s="26"/>
      <c r="V872" s="26"/>
      <c r="W872" s="26"/>
      <c r="X872" s="26"/>
    </row>
    <row r="873" spans="1:24" x14ac:dyDescent="0.25">
      <c r="A873" s="37">
        <v>380</v>
      </c>
      <c r="B873" s="42" t="s">
        <v>37</v>
      </c>
      <c r="C873" s="24">
        <v>0</v>
      </c>
      <c r="D873" s="24">
        <v>0</v>
      </c>
      <c r="E873" s="24">
        <v>0</v>
      </c>
      <c r="F873" s="24">
        <v>0</v>
      </c>
      <c r="G873" s="24">
        <v>0</v>
      </c>
      <c r="H873" s="24">
        <v>0</v>
      </c>
      <c r="I873" s="24">
        <v>0</v>
      </c>
      <c r="J873" s="24">
        <v>0</v>
      </c>
      <c r="K873" s="24">
        <v>0</v>
      </c>
      <c r="L873" s="24">
        <v>0</v>
      </c>
      <c r="M873" s="24">
        <v>0</v>
      </c>
      <c r="N873" s="24">
        <v>0</v>
      </c>
      <c r="O873" s="24">
        <v>0</v>
      </c>
      <c r="P873" s="24">
        <v>0</v>
      </c>
      <c r="Q873" s="24">
        <v>0</v>
      </c>
      <c r="R873" s="24">
        <v>0</v>
      </c>
      <c r="S873" s="24">
        <v>0</v>
      </c>
      <c r="T873" s="24">
        <v>0</v>
      </c>
      <c r="U873" s="24">
        <v>0</v>
      </c>
      <c r="V873" s="24">
        <v>0</v>
      </c>
      <c r="W873" s="24">
        <v>0</v>
      </c>
      <c r="X873" s="24"/>
    </row>
    <row r="874" spans="1:24" x14ac:dyDescent="0.25">
      <c r="A874" s="37">
        <v>381</v>
      </c>
      <c r="B874" s="42" t="s">
        <v>75</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row>
    <row r="875" spans="1:24" x14ac:dyDescent="0.25">
      <c r="A875" s="37">
        <v>382</v>
      </c>
      <c r="B875" s="42" t="s">
        <v>76</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383</v>
      </c>
      <c r="B876" s="42" t="s">
        <v>40</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row>
    <row r="878" spans="1:24" x14ac:dyDescent="0.25">
      <c r="A878" s="37">
        <v>1</v>
      </c>
      <c r="B878" s="42" t="s">
        <v>103</v>
      </c>
      <c r="C878" s="42" t="s">
        <v>103</v>
      </c>
      <c r="D878" s="42"/>
      <c r="E878" s="42"/>
      <c r="F878" s="42"/>
      <c r="G878" s="42"/>
      <c r="H878" s="42"/>
      <c r="I878" s="42"/>
      <c r="J878" s="42"/>
      <c r="K878" s="42"/>
      <c r="L878" s="42"/>
      <c r="M878" s="42"/>
      <c r="N878" s="42"/>
      <c r="O878" s="42"/>
      <c r="P878" s="42"/>
      <c r="Q878" s="42"/>
      <c r="R878" s="42"/>
      <c r="S878" s="42"/>
      <c r="T878" s="42"/>
      <c r="U878" s="42"/>
      <c r="V878" s="42"/>
      <c r="W878" s="42"/>
      <c r="X878" s="42"/>
    </row>
    <row r="879" spans="1:24" x14ac:dyDescent="0.25">
      <c r="A879" s="37">
        <v>283</v>
      </c>
      <c r="B879" s="42" t="s">
        <v>73</v>
      </c>
      <c r="C879" s="42">
        <v>2020</v>
      </c>
      <c r="D879" s="42">
        <v>2021</v>
      </c>
      <c r="E879" s="42">
        <v>2022</v>
      </c>
      <c r="F879" s="42">
        <v>2023</v>
      </c>
      <c r="G879" s="42">
        <v>2024</v>
      </c>
      <c r="H879" s="42">
        <v>2025</v>
      </c>
      <c r="I879" s="42">
        <v>2026</v>
      </c>
      <c r="J879" s="42">
        <v>2027</v>
      </c>
      <c r="K879" s="42">
        <v>2028</v>
      </c>
      <c r="L879" s="42">
        <v>2029</v>
      </c>
      <c r="M879" s="42">
        <v>2030</v>
      </c>
      <c r="N879" s="42">
        <v>2031</v>
      </c>
      <c r="O879" s="42">
        <v>2032</v>
      </c>
      <c r="P879" s="42">
        <v>2033</v>
      </c>
      <c r="Q879" s="42">
        <v>2034</v>
      </c>
      <c r="R879" s="42">
        <v>2035</v>
      </c>
      <c r="S879" s="42">
        <v>2036</v>
      </c>
      <c r="T879" s="42">
        <v>2037</v>
      </c>
      <c r="U879" s="42">
        <v>2038</v>
      </c>
      <c r="V879" s="42">
        <v>2039</v>
      </c>
      <c r="W879" s="42">
        <v>2040</v>
      </c>
      <c r="X879" s="42"/>
    </row>
    <row r="880" spans="1:24" x14ac:dyDescent="0.25">
      <c r="A880" s="37">
        <v>285</v>
      </c>
      <c r="B880" s="42" t="s">
        <v>104</v>
      </c>
      <c r="C880" s="24">
        <v>0</v>
      </c>
      <c r="D880" s="24">
        <v>0</v>
      </c>
      <c r="E880" s="24">
        <v>0</v>
      </c>
      <c r="F880" s="24">
        <v>0</v>
      </c>
      <c r="G880" s="24">
        <v>0</v>
      </c>
      <c r="H880" s="24">
        <v>0</v>
      </c>
      <c r="I880" s="24">
        <v>0</v>
      </c>
      <c r="J880" s="24">
        <v>0</v>
      </c>
      <c r="K880" s="24">
        <v>0</v>
      </c>
      <c r="L880" s="24">
        <v>0</v>
      </c>
      <c r="M880" s="24">
        <v>0</v>
      </c>
      <c r="N880" s="24">
        <v>0</v>
      </c>
      <c r="O880" s="24">
        <v>0</v>
      </c>
      <c r="P880" s="24">
        <v>0</v>
      </c>
      <c r="Q880" s="24">
        <v>0</v>
      </c>
      <c r="R880" s="24">
        <v>0</v>
      </c>
      <c r="S880" s="24">
        <v>0</v>
      </c>
      <c r="T880" s="24">
        <v>0</v>
      </c>
      <c r="U880" s="24">
        <v>0</v>
      </c>
      <c r="V880" s="24">
        <v>0</v>
      </c>
      <c r="W880" s="24">
        <v>0</v>
      </c>
      <c r="X880" s="24"/>
    </row>
    <row r="881" spans="1:24" x14ac:dyDescent="0.25">
      <c r="A881" s="37">
        <v>287</v>
      </c>
      <c r="B881" s="42" t="s">
        <v>104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row>
    <row r="882" spans="1:24" x14ac:dyDescent="0.25">
      <c r="A882" s="37">
        <v>289</v>
      </c>
      <c r="B882" s="42" t="s">
        <v>105</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row>
    <row r="883" spans="1:24" x14ac:dyDescent="0.25">
      <c r="A883" s="37">
        <v>299</v>
      </c>
      <c r="B883" s="42" t="s">
        <v>78</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row>
    <row r="884" spans="1:24" x14ac:dyDescent="0.25">
      <c r="A884" s="37">
        <v>301</v>
      </c>
      <c r="B884" s="42" t="s">
        <v>106</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row>
    <row r="885" spans="1:24" x14ac:dyDescent="0.25">
      <c r="A885" s="37">
        <v>303</v>
      </c>
      <c r="B885" s="42" t="s">
        <v>107</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B886" s="42"/>
      <c r="C886" s="26"/>
      <c r="D886" s="26"/>
      <c r="E886" s="26"/>
      <c r="F886" s="26"/>
      <c r="G886" s="26"/>
      <c r="H886" s="26"/>
      <c r="I886" s="26"/>
      <c r="J886" s="26"/>
      <c r="K886" s="26"/>
      <c r="L886" s="26"/>
      <c r="M886" s="26"/>
      <c r="N886" s="26"/>
      <c r="O886" s="26"/>
      <c r="P886" s="26"/>
      <c r="Q886" s="26"/>
      <c r="R886" s="26"/>
      <c r="S886" s="26"/>
      <c r="T886" s="26"/>
      <c r="U886" s="26"/>
      <c r="V886" s="26"/>
      <c r="W886" s="26"/>
      <c r="X886" s="26"/>
    </row>
    <row r="887" spans="1:24" x14ac:dyDescent="0.25">
      <c r="A887" s="37">
        <v>330</v>
      </c>
      <c r="B887" s="42" t="s">
        <v>82</v>
      </c>
      <c r="C887" s="36">
        <v>0</v>
      </c>
      <c r="D887" s="36">
        <v>0</v>
      </c>
      <c r="E887" s="36">
        <v>0</v>
      </c>
      <c r="F887" s="36">
        <v>0</v>
      </c>
      <c r="G887" s="36">
        <v>0</v>
      </c>
      <c r="H887" s="36">
        <v>0</v>
      </c>
      <c r="I887" s="36">
        <v>0</v>
      </c>
      <c r="J887" s="36">
        <v>0</v>
      </c>
      <c r="K887" s="36">
        <v>0</v>
      </c>
      <c r="L887" s="36">
        <v>0</v>
      </c>
      <c r="M887" s="36">
        <v>0</v>
      </c>
      <c r="N887" s="36">
        <v>0</v>
      </c>
      <c r="O887" s="36">
        <v>0</v>
      </c>
      <c r="P887" s="36">
        <v>0</v>
      </c>
      <c r="Q887" s="36">
        <v>0</v>
      </c>
      <c r="R887" s="36">
        <v>0</v>
      </c>
      <c r="S887" s="36">
        <v>0</v>
      </c>
      <c r="T887" s="36">
        <v>0</v>
      </c>
      <c r="U887" s="36">
        <v>0</v>
      </c>
      <c r="V887" s="36">
        <v>0</v>
      </c>
      <c r="W887" s="36">
        <v>0</v>
      </c>
      <c r="X887" s="36"/>
    </row>
    <row r="888" spans="1:24" x14ac:dyDescent="0.25">
      <c r="A888" s="37">
        <v>331</v>
      </c>
      <c r="B888" s="42" t="s">
        <v>83</v>
      </c>
      <c r="C888" s="28">
        <v>0</v>
      </c>
      <c r="D888" s="28">
        <v>0</v>
      </c>
      <c r="E888" s="28">
        <v>0</v>
      </c>
      <c r="F888" s="28">
        <v>0</v>
      </c>
      <c r="G888" s="28">
        <v>0</v>
      </c>
      <c r="H888" s="28">
        <v>0</v>
      </c>
      <c r="I888" s="28">
        <v>0</v>
      </c>
      <c r="J888" s="28">
        <v>0</v>
      </c>
      <c r="K888" s="28">
        <v>0</v>
      </c>
      <c r="L888" s="28">
        <v>0</v>
      </c>
      <c r="M888" s="28">
        <v>0</v>
      </c>
      <c r="N888" s="28">
        <v>0</v>
      </c>
      <c r="O888" s="28">
        <v>0</v>
      </c>
      <c r="P888" s="28">
        <v>0</v>
      </c>
      <c r="Q888" s="28">
        <v>0</v>
      </c>
      <c r="R888" s="28">
        <v>0</v>
      </c>
      <c r="S888" s="28">
        <v>0</v>
      </c>
      <c r="T888" s="28">
        <v>0</v>
      </c>
      <c r="U888" s="28">
        <v>0</v>
      </c>
      <c r="V888" s="28">
        <v>0</v>
      </c>
      <c r="W888" s="28">
        <v>0</v>
      </c>
      <c r="X888" s="28"/>
    </row>
    <row r="889" spans="1:24" x14ac:dyDescent="0.25">
      <c r="A889" s="37">
        <v>332</v>
      </c>
      <c r="B889" s="42" t="s">
        <v>84</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v>0</v>
      </c>
      <c r="V889" s="28">
        <v>0</v>
      </c>
      <c r="W889" s="28">
        <v>0</v>
      </c>
      <c r="X889" s="28"/>
    </row>
    <row r="890" spans="1:24" x14ac:dyDescent="0.25">
      <c r="A890" s="37">
        <v>336</v>
      </c>
      <c r="B890" s="42" t="s">
        <v>85</v>
      </c>
      <c r="C890" s="28">
        <v>1</v>
      </c>
      <c r="D890" s="28">
        <v>1</v>
      </c>
      <c r="E890" s="28">
        <v>1</v>
      </c>
      <c r="F890" s="28">
        <v>1</v>
      </c>
      <c r="G890" s="28">
        <v>1</v>
      </c>
      <c r="H890" s="28">
        <v>1</v>
      </c>
      <c r="I890" s="28">
        <v>1</v>
      </c>
      <c r="J890" s="28">
        <v>1</v>
      </c>
      <c r="K890" s="28">
        <v>1</v>
      </c>
      <c r="L890" s="28">
        <v>1</v>
      </c>
      <c r="M890" s="28">
        <v>1</v>
      </c>
      <c r="N890" s="28">
        <v>1</v>
      </c>
      <c r="O890" s="28">
        <v>1</v>
      </c>
      <c r="P890" s="28">
        <v>1</v>
      </c>
      <c r="Q890" s="28">
        <v>1</v>
      </c>
      <c r="R890" s="28">
        <v>1</v>
      </c>
      <c r="S890" s="28">
        <v>1</v>
      </c>
      <c r="T890" s="28">
        <v>1</v>
      </c>
      <c r="U890" s="28">
        <v>1</v>
      </c>
      <c r="V890" s="28">
        <v>1</v>
      </c>
      <c r="W890" s="28">
        <v>1</v>
      </c>
      <c r="X890" s="28"/>
    </row>
    <row r="891" spans="1:24" x14ac:dyDescent="0.25">
      <c r="B891" s="42"/>
      <c r="C891" s="26"/>
      <c r="D891" s="26"/>
      <c r="E891" s="26"/>
      <c r="F891" s="26"/>
      <c r="G891" s="26"/>
      <c r="H891" s="26"/>
      <c r="I891" s="26"/>
      <c r="J891" s="26"/>
      <c r="K891" s="26"/>
      <c r="L891" s="26"/>
      <c r="M891" s="26"/>
      <c r="N891" s="26"/>
      <c r="O891" s="26"/>
      <c r="P891" s="26"/>
      <c r="Q891" s="26"/>
      <c r="R891" s="26"/>
      <c r="S891" s="26"/>
      <c r="T891" s="26"/>
      <c r="U891" s="26"/>
      <c r="V891" s="26"/>
      <c r="W891" s="26"/>
      <c r="X891" s="26"/>
    </row>
    <row r="892" spans="1:24" x14ac:dyDescent="0.25">
      <c r="A892" s="37">
        <v>339</v>
      </c>
      <c r="B892" s="42" t="s">
        <v>86</v>
      </c>
      <c r="C892" s="24">
        <v>0</v>
      </c>
      <c r="D892" s="24">
        <v>0</v>
      </c>
      <c r="E892" s="24">
        <v>0</v>
      </c>
      <c r="F892" s="24">
        <v>0</v>
      </c>
      <c r="G892" s="24">
        <v>0</v>
      </c>
      <c r="H892" s="24">
        <v>0</v>
      </c>
      <c r="I892" s="24">
        <v>0</v>
      </c>
      <c r="J892" s="24">
        <v>0</v>
      </c>
      <c r="K892" s="24">
        <v>0</v>
      </c>
      <c r="L892" s="24">
        <v>0</v>
      </c>
      <c r="M892" s="24">
        <v>0</v>
      </c>
      <c r="N892" s="24">
        <v>0</v>
      </c>
      <c r="O892" s="24">
        <v>0</v>
      </c>
      <c r="P892" s="24">
        <v>0</v>
      </c>
      <c r="Q892" s="24">
        <v>0</v>
      </c>
      <c r="R892" s="24">
        <v>0</v>
      </c>
      <c r="S892" s="24">
        <v>0</v>
      </c>
      <c r="T892" s="24">
        <v>0</v>
      </c>
      <c r="U892" s="24">
        <v>0</v>
      </c>
      <c r="V892" s="24">
        <v>0</v>
      </c>
      <c r="W892" s="24">
        <v>0</v>
      </c>
      <c r="X892" s="24"/>
    </row>
    <row r="893" spans="1:24" x14ac:dyDescent="0.25">
      <c r="A893" s="37">
        <v>340</v>
      </c>
      <c r="B893" s="42" t="s">
        <v>87</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row>
    <row r="894" spans="1:24" x14ac:dyDescent="0.25">
      <c r="B894" s="42"/>
      <c r="C894" s="26"/>
      <c r="D894" s="26"/>
      <c r="E894" s="26"/>
      <c r="F894" s="26"/>
      <c r="G894" s="26"/>
      <c r="H894" s="26"/>
      <c r="I894" s="26"/>
      <c r="J894" s="26"/>
      <c r="K894" s="26"/>
      <c r="L894" s="26"/>
      <c r="M894" s="26"/>
      <c r="N894" s="26"/>
      <c r="O894" s="26"/>
      <c r="P894" s="26"/>
      <c r="Q894" s="26"/>
      <c r="R894" s="26"/>
      <c r="S894" s="26"/>
      <c r="T894" s="26"/>
      <c r="U894" s="26"/>
      <c r="V894" s="26"/>
      <c r="W894" s="26"/>
      <c r="X894" s="26"/>
    </row>
    <row r="895" spans="1:24" x14ac:dyDescent="0.25">
      <c r="A895" s="37">
        <v>366</v>
      </c>
      <c r="B895" s="42" t="s">
        <v>88</v>
      </c>
      <c r="C895" s="36">
        <v>0</v>
      </c>
      <c r="D895" s="36">
        <v>0</v>
      </c>
      <c r="E895" s="36">
        <v>0</v>
      </c>
      <c r="F895" s="36">
        <v>0</v>
      </c>
      <c r="G895" s="36">
        <v>0</v>
      </c>
      <c r="H895" s="36">
        <v>0</v>
      </c>
      <c r="I895" s="36">
        <v>0</v>
      </c>
      <c r="J895" s="36">
        <v>0</v>
      </c>
      <c r="K895" s="36">
        <v>0</v>
      </c>
      <c r="L895" s="36">
        <v>0</v>
      </c>
      <c r="M895" s="36">
        <v>0</v>
      </c>
      <c r="N895" s="36">
        <v>0</v>
      </c>
      <c r="O895" s="36">
        <v>0</v>
      </c>
      <c r="P895" s="36">
        <v>0</v>
      </c>
      <c r="Q895" s="36">
        <v>0</v>
      </c>
      <c r="R895" s="36">
        <v>0</v>
      </c>
      <c r="S895" s="36">
        <v>0</v>
      </c>
      <c r="T895" s="36">
        <v>0</v>
      </c>
      <c r="U895" s="36">
        <v>0</v>
      </c>
      <c r="V895" s="36">
        <v>0</v>
      </c>
      <c r="W895" s="36">
        <v>0</v>
      </c>
      <c r="X895" s="36"/>
    </row>
    <row r="896" spans="1:24" x14ac:dyDescent="0.25">
      <c r="A896" s="37">
        <v>368</v>
      </c>
      <c r="B896" s="42" t="s">
        <v>89</v>
      </c>
      <c r="C896" s="28">
        <v>0</v>
      </c>
      <c r="D896" s="28">
        <v>0</v>
      </c>
      <c r="E896" s="28">
        <v>0</v>
      </c>
      <c r="F896" s="28">
        <v>0</v>
      </c>
      <c r="G896" s="28">
        <v>0</v>
      </c>
      <c r="H896" s="28">
        <v>0</v>
      </c>
      <c r="I896" s="28">
        <v>0</v>
      </c>
      <c r="J896" s="28">
        <v>0</v>
      </c>
      <c r="K896" s="28">
        <v>0</v>
      </c>
      <c r="L896" s="28">
        <v>0</v>
      </c>
      <c r="M896" s="28">
        <v>0</v>
      </c>
      <c r="N896" s="28">
        <v>0</v>
      </c>
      <c r="O896" s="28">
        <v>0</v>
      </c>
      <c r="P896" s="28">
        <v>0</v>
      </c>
      <c r="Q896" s="28">
        <v>0</v>
      </c>
      <c r="R896" s="28">
        <v>0</v>
      </c>
      <c r="S896" s="28">
        <v>0</v>
      </c>
      <c r="T896" s="28">
        <v>0</v>
      </c>
      <c r="U896" s="28">
        <v>0</v>
      </c>
      <c r="V896" s="28">
        <v>0</v>
      </c>
      <c r="W896" s="28">
        <v>0</v>
      </c>
      <c r="X896" s="28"/>
    </row>
    <row r="897" spans="1:24" x14ac:dyDescent="0.25">
      <c r="A897" s="37">
        <v>369</v>
      </c>
      <c r="B897" s="42" t="s">
        <v>90</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v>0</v>
      </c>
      <c r="V897" s="28">
        <v>0</v>
      </c>
      <c r="W897" s="28">
        <v>0</v>
      </c>
      <c r="X897" s="28"/>
    </row>
    <row r="898" spans="1:24" x14ac:dyDescent="0.25">
      <c r="A898" s="37">
        <v>370</v>
      </c>
      <c r="B898" s="42" t="s">
        <v>91</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v>0</v>
      </c>
      <c r="V898" s="28">
        <v>0</v>
      </c>
      <c r="W898" s="28">
        <v>0</v>
      </c>
      <c r="X898" s="28"/>
    </row>
    <row r="899" spans="1:24" x14ac:dyDescent="0.25">
      <c r="B899" s="42"/>
      <c r="C899" s="26"/>
      <c r="D899" s="26"/>
      <c r="E899" s="26"/>
      <c r="F899" s="26"/>
      <c r="G899" s="26"/>
      <c r="H899" s="26"/>
      <c r="I899" s="26"/>
      <c r="J899" s="26"/>
      <c r="K899" s="26"/>
      <c r="L899" s="26"/>
      <c r="M899" s="26"/>
      <c r="N899" s="26"/>
      <c r="O899" s="26"/>
      <c r="P899" s="26"/>
      <c r="Q899" s="26"/>
      <c r="R899" s="26"/>
      <c r="S899" s="26"/>
      <c r="T899" s="26"/>
      <c r="U899" s="26"/>
      <c r="V899" s="26"/>
      <c r="W899" s="26"/>
      <c r="X899" s="26"/>
    </row>
    <row r="900" spans="1:24" x14ac:dyDescent="0.25">
      <c r="A900" s="37">
        <v>380</v>
      </c>
      <c r="B900" s="42" t="s">
        <v>37</v>
      </c>
      <c r="C900" s="24">
        <v>0</v>
      </c>
      <c r="D900" s="24">
        <v>0</v>
      </c>
      <c r="E900" s="24">
        <v>0</v>
      </c>
      <c r="F900" s="24">
        <v>0</v>
      </c>
      <c r="G900" s="24">
        <v>0</v>
      </c>
      <c r="H900" s="24">
        <v>0</v>
      </c>
      <c r="I900" s="24">
        <v>0</v>
      </c>
      <c r="J900" s="24">
        <v>0</v>
      </c>
      <c r="K900" s="24">
        <v>0</v>
      </c>
      <c r="L900" s="24">
        <v>0</v>
      </c>
      <c r="M900" s="24">
        <v>0</v>
      </c>
      <c r="N900" s="24">
        <v>0</v>
      </c>
      <c r="O900" s="24">
        <v>0</v>
      </c>
      <c r="P900" s="24">
        <v>0</v>
      </c>
      <c r="Q900" s="24">
        <v>0</v>
      </c>
      <c r="R900" s="24">
        <v>0</v>
      </c>
      <c r="S900" s="24">
        <v>0</v>
      </c>
      <c r="T900" s="24">
        <v>0</v>
      </c>
      <c r="U900" s="24">
        <v>0</v>
      </c>
      <c r="V900" s="24">
        <v>0</v>
      </c>
      <c r="W900" s="24">
        <v>0</v>
      </c>
      <c r="X900" s="24"/>
    </row>
    <row r="901" spans="1:24" x14ac:dyDescent="0.25">
      <c r="A901" s="37">
        <v>381</v>
      </c>
      <c r="B901" s="42" t="s">
        <v>75</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v>0</v>
      </c>
      <c r="V901" s="24">
        <v>0</v>
      </c>
      <c r="W901" s="24">
        <v>0</v>
      </c>
      <c r="X901" s="24"/>
    </row>
    <row r="902" spans="1:24" x14ac:dyDescent="0.25">
      <c r="A902" s="37">
        <v>382</v>
      </c>
      <c r="B902" s="42" t="s">
        <v>76</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v>0</v>
      </c>
      <c r="V902" s="24">
        <v>0</v>
      </c>
      <c r="W902" s="24">
        <v>0</v>
      </c>
      <c r="X902" s="24"/>
    </row>
    <row r="903" spans="1:24" x14ac:dyDescent="0.25">
      <c r="A903" s="37">
        <v>383</v>
      </c>
      <c r="B903" s="42" t="s">
        <v>40</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row>
    <row r="905" spans="1:24" x14ac:dyDescent="0.25">
      <c r="A905" s="37">
        <v>1</v>
      </c>
      <c r="B905" s="42" t="s">
        <v>103</v>
      </c>
      <c r="C905" s="42" t="s">
        <v>103</v>
      </c>
      <c r="D905" s="42"/>
      <c r="E905" s="42"/>
      <c r="F905" s="42"/>
      <c r="G905" s="42"/>
      <c r="H905" s="42"/>
      <c r="I905" s="42"/>
      <c r="J905" s="42"/>
      <c r="K905" s="42"/>
      <c r="L905" s="42"/>
      <c r="M905" s="42"/>
      <c r="N905" s="42"/>
      <c r="O905" s="42"/>
      <c r="P905" s="42"/>
      <c r="Q905" s="42"/>
      <c r="R905" s="42"/>
      <c r="S905" s="42"/>
      <c r="T905" s="42"/>
      <c r="U905" s="42"/>
      <c r="V905" s="42"/>
      <c r="W905" s="42"/>
      <c r="X905" s="42"/>
    </row>
    <row r="906" spans="1:24" x14ac:dyDescent="0.25">
      <c r="A906" s="37">
        <v>283</v>
      </c>
      <c r="B906" s="42" t="s">
        <v>73</v>
      </c>
      <c r="C906" s="42">
        <v>2020</v>
      </c>
      <c r="D906" s="42">
        <v>2021</v>
      </c>
      <c r="E906" s="42">
        <v>2022</v>
      </c>
      <c r="F906" s="42">
        <v>2023</v>
      </c>
      <c r="G906" s="42">
        <v>2024</v>
      </c>
      <c r="H906" s="42">
        <v>2025</v>
      </c>
      <c r="I906" s="42">
        <v>2026</v>
      </c>
      <c r="J906" s="42">
        <v>2027</v>
      </c>
      <c r="K906" s="42">
        <v>2028</v>
      </c>
      <c r="L906" s="42">
        <v>2029</v>
      </c>
      <c r="M906" s="42">
        <v>2030</v>
      </c>
      <c r="N906" s="42">
        <v>2031</v>
      </c>
      <c r="O906" s="42">
        <v>2032</v>
      </c>
      <c r="P906" s="42">
        <v>2033</v>
      </c>
      <c r="Q906" s="42">
        <v>2034</v>
      </c>
      <c r="R906" s="42">
        <v>2035</v>
      </c>
      <c r="S906" s="42">
        <v>2036</v>
      </c>
      <c r="T906" s="42">
        <v>2037</v>
      </c>
      <c r="U906" s="42">
        <v>2038</v>
      </c>
      <c r="V906" s="42">
        <v>2039</v>
      </c>
      <c r="W906" s="42">
        <v>2040</v>
      </c>
      <c r="X906" s="42"/>
    </row>
    <row r="907" spans="1:24" x14ac:dyDescent="0.25">
      <c r="A907" s="37">
        <v>285</v>
      </c>
      <c r="B907" s="42" t="s">
        <v>104</v>
      </c>
      <c r="C907" s="24">
        <v>0</v>
      </c>
      <c r="D907" s="24">
        <v>0</v>
      </c>
      <c r="E907" s="24">
        <v>0</v>
      </c>
      <c r="F907" s="24">
        <v>0</v>
      </c>
      <c r="G907" s="24">
        <v>0</v>
      </c>
      <c r="H907" s="24">
        <v>0</v>
      </c>
      <c r="I907" s="24">
        <v>0</v>
      </c>
      <c r="J907" s="24">
        <v>0</v>
      </c>
      <c r="K907" s="24">
        <v>0</v>
      </c>
      <c r="L907" s="24">
        <v>0</v>
      </c>
      <c r="M907" s="24">
        <v>0</v>
      </c>
      <c r="N907" s="24">
        <v>0</v>
      </c>
      <c r="O907" s="24">
        <v>0</v>
      </c>
      <c r="P907" s="24">
        <v>0</v>
      </c>
      <c r="Q907" s="24">
        <v>0</v>
      </c>
      <c r="R907" s="24">
        <v>0</v>
      </c>
      <c r="S907" s="24">
        <v>0</v>
      </c>
      <c r="T907" s="24">
        <v>0</v>
      </c>
      <c r="U907" s="24">
        <v>0</v>
      </c>
      <c r="V907" s="24">
        <v>0</v>
      </c>
      <c r="W907" s="24">
        <v>0</v>
      </c>
      <c r="X907" s="24"/>
    </row>
    <row r="908" spans="1:24" x14ac:dyDescent="0.25">
      <c r="A908" s="37">
        <v>287</v>
      </c>
      <c r="B908" s="42" t="s">
        <v>104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v>0</v>
      </c>
      <c r="V908" s="24">
        <v>0</v>
      </c>
      <c r="W908" s="24">
        <v>0</v>
      </c>
      <c r="X908" s="24"/>
    </row>
    <row r="909" spans="1:24" x14ac:dyDescent="0.25">
      <c r="A909" s="37">
        <v>289</v>
      </c>
      <c r="B909" s="42" t="s">
        <v>105</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v>0</v>
      </c>
      <c r="V909" s="24">
        <v>0</v>
      </c>
      <c r="W909" s="24">
        <v>0</v>
      </c>
      <c r="X909" s="24"/>
    </row>
    <row r="910" spans="1:24" x14ac:dyDescent="0.25">
      <c r="A910" s="37">
        <v>299</v>
      </c>
      <c r="B910" s="42" t="s">
        <v>78</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row>
    <row r="911" spans="1:24" x14ac:dyDescent="0.25">
      <c r="A911" s="37">
        <v>301</v>
      </c>
      <c r="B911" s="42" t="s">
        <v>106</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v>0</v>
      </c>
      <c r="V911" s="24">
        <v>0</v>
      </c>
      <c r="W911" s="24">
        <v>0</v>
      </c>
      <c r="X911" s="24"/>
    </row>
    <row r="912" spans="1:24" x14ac:dyDescent="0.25">
      <c r="A912" s="37">
        <v>303</v>
      </c>
      <c r="B912" s="42" t="s">
        <v>107</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row>
    <row r="913" spans="1:24" x14ac:dyDescent="0.25">
      <c r="B913" s="42"/>
      <c r="C913" s="26"/>
      <c r="D913" s="26"/>
      <c r="E913" s="26"/>
      <c r="F913" s="26"/>
      <c r="G913" s="26"/>
      <c r="H913" s="26"/>
      <c r="I913" s="26"/>
      <c r="J913" s="26"/>
      <c r="K913" s="26"/>
      <c r="L913" s="26"/>
      <c r="M913" s="26"/>
      <c r="N913" s="26"/>
      <c r="O913" s="26"/>
      <c r="P913" s="26"/>
      <c r="Q913" s="26"/>
      <c r="R913" s="26"/>
      <c r="S913" s="26"/>
      <c r="T913" s="26"/>
      <c r="U913" s="26"/>
      <c r="V913" s="26"/>
      <c r="W913" s="26"/>
      <c r="X913" s="26"/>
    </row>
    <row r="914" spans="1:24" x14ac:dyDescent="0.25">
      <c r="A914" s="37">
        <v>330</v>
      </c>
      <c r="B914" s="42" t="s">
        <v>82</v>
      </c>
      <c r="C914" s="36">
        <v>0</v>
      </c>
      <c r="D914" s="36">
        <v>0</v>
      </c>
      <c r="E914" s="36">
        <v>0</v>
      </c>
      <c r="F914" s="36">
        <v>0</v>
      </c>
      <c r="G914" s="36">
        <v>0</v>
      </c>
      <c r="H914" s="36">
        <v>0</v>
      </c>
      <c r="I914" s="36">
        <v>0</v>
      </c>
      <c r="J914" s="36">
        <v>0</v>
      </c>
      <c r="K914" s="36">
        <v>0</v>
      </c>
      <c r="L914" s="36">
        <v>0</v>
      </c>
      <c r="M914" s="36">
        <v>0</v>
      </c>
      <c r="N914" s="36">
        <v>0</v>
      </c>
      <c r="O914" s="36">
        <v>0</v>
      </c>
      <c r="P914" s="36">
        <v>0</v>
      </c>
      <c r="Q914" s="36">
        <v>0</v>
      </c>
      <c r="R914" s="36">
        <v>0</v>
      </c>
      <c r="S914" s="36">
        <v>0</v>
      </c>
      <c r="T914" s="36">
        <v>0</v>
      </c>
      <c r="U914" s="36">
        <v>0</v>
      </c>
      <c r="V914" s="36">
        <v>0</v>
      </c>
      <c r="W914" s="36">
        <v>0</v>
      </c>
      <c r="X914" s="36"/>
    </row>
    <row r="915" spans="1:24" x14ac:dyDescent="0.25">
      <c r="A915" s="37">
        <v>331</v>
      </c>
      <c r="B915" s="42" t="s">
        <v>83</v>
      </c>
      <c r="C915" s="28">
        <v>0</v>
      </c>
      <c r="D915" s="28">
        <v>0</v>
      </c>
      <c r="E915" s="28">
        <v>0</v>
      </c>
      <c r="F915" s="28">
        <v>0</v>
      </c>
      <c r="G915" s="28">
        <v>0</v>
      </c>
      <c r="H915" s="28">
        <v>0</v>
      </c>
      <c r="I915" s="28">
        <v>0</v>
      </c>
      <c r="J915" s="28">
        <v>0</v>
      </c>
      <c r="K915" s="28">
        <v>0</v>
      </c>
      <c r="L915" s="28">
        <v>0</v>
      </c>
      <c r="M915" s="28">
        <v>0</v>
      </c>
      <c r="N915" s="28">
        <v>0</v>
      </c>
      <c r="O915" s="28">
        <v>0</v>
      </c>
      <c r="P915" s="28">
        <v>0</v>
      </c>
      <c r="Q915" s="28">
        <v>0</v>
      </c>
      <c r="R915" s="28">
        <v>0</v>
      </c>
      <c r="S915" s="28">
        <v>0</v>
      </c>
      <c r="T915" s="28">
        <v>0</v>
      </c>
      <c r="U915" s="28">
        <v>0</v>
      </c>
      <c r="V915" s="28">
        <v>0</v>
      </c>
      <c r="W915" s="28">
        <v>0</v>
      </c>
      <c r="X915" s="28"/>
    </row>
    <row r="916" spans="1:24" x14ac:dyDescent="0.25">
      <c r="A916" s="37">
        <v>332</v>
      </c>
      <c r="B916" s="42" t="s">
        <v>84</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v>0</v>
      </c>
      <c r="V916" s="28">
        <v>0</v>
      </c>
      <c r="W916" s="28">
        <v>0</v>
      </c>
      <c r="X916" s="28"/>
    </row>
    <row r="917" spans="1:24" x14ac:dyDescent="0.25">
      <c r="A917" s="37">
        <v>336</v>
      </c>
      <c r="B917" s="42" t="s">
        <v>85</v>
      </c>
      <c r="C917" s="28">
        <v>1</v>
      </c>
      <c r="D917" s="28">
        <v>1</v>
      </c>
      <c r="E917" s="28">
        <v>1</v>
      </c>
      <c r="F917" s="28">
        <v>1</v>
      </c>
      <c r="G917" s="28">
        <v>1</v>
      </c>
      <c r="H917" s="28">
        <v>1</v>
      </c>
      <c r="I917" s="28">
        <v>1</v>
      </c>
      <c r="J917" s="28">
        <v>1</v>
      </c>
      <c r="K917" s="28">
        <v>1</v>
      </c>
      <c r="L917" s="28">
        <v>1</v>
      </c>
      <c r="M917" s="28">
        <v>1</v>
      </c>
      <c r="N917" s="28">
        <v>1</v>
      </c>
      <c r="O917" s="28">
        <v>1</v>
      </c>
      <c r="P917" s="28">
        <v>1</v>
      </c>
      <c r="Q917" s="28">
        <v>1</v>
      </c>
      <c r="R917" s="28">
        <v>1</v>
      </c>
      <c r="S917" s="28">
        <v>1</v>
      </c>
      <c r="T917" s="28">
        <v>1</v>
      </c>
      <c r="U917" s="28">
        <v>1</v>
      </c>
      <c r="V917" s="28">
        <v>1</v>
      </c>
      <c r="W917" s="28">
        <v>1</v>
      </c>
      <c r="X917" s="28"/>
    </row>
    <row r="918" spans="1:24" x14ac:dyDescent="0.25">
      <c r="B918" s="42"/>
      <c r="C918" s="26"/>
      <c r="D918" s="26"/>
      <c r="E918" s="26"/>
      <c r="F918" s="26"/>
      <c r="G918" s="26"/>
      <c r="H918" s="26"/>
      <c r="I918" s="26"/>
      <c r="J918" s="26"/>
      <c r="K918" s="26"/>
      <c r="L918" s="26"/>
      <c r="M918" s="26"/>
      <c r="N918" s="26"/>
      <c r="O918" s="26"/>
      <c r="P918" s="26"/>
      <c r="Q918" s="26"/>
      <c r="R918" s="26"/>
      <c r="S918" s="26"/>
      <c r="T918" s="26"/>
      <c r="U918" s="26"/>
      <c r="V918" s="26"/>
      <c r="W918" s="26"/>
      <c r="X918" s="26"/>
    </row>
    <row r="919" spans="1:24" x14ac:dyDescent="0.25">
      <c r="A919" s="37">
        <v>339</v>
      </c>
      <c r="B919" s="42" t="s">
        <v>86</v>
      </c>
      <c r="C919" s="24">
        <v>0</v>
      </c>
      <c r="D919" s="24">
        <v>0</v>
      </c>
      <c r="E919" s="24">
        <v>0</v>
      </c>
      <c r="F919" s="24">
        <v>0</v>
      </c>
      <c r="G919" s="24">
        <v>0</v>
      </c>
      <c r="H919" s="24">
        <v>0</v>
      </c>
      <c r="I919" s="24">
        <v>0</v>
      </c>
      <c r="J919" s="24">
        <v>0</v>
      </c>
      <c r="K919" s="24">
        <v>0</v>
      </c>
      <c r="L919" s="24">
        <v>0</v>
      </c>
      <c r="M919" s="24">
        <v>0</v>
      </c>
      <c r="N919" s="24">
        <v>0</v>
      </c>
      <c r="O919" s="24">
        <v>0</v>
      </c>
      <c r="P919" s="24">
        <v>0</v>
      </c>
      <c r="Q919" s="24">
        <v>0</v>
      </c>
      <c r="R919" s="24">
        <v>0</v>
      </c>
      <c r="S919" s="24">
        <v>0</v>
      </c>
      <c r="T919" s="24">
        <v>0</v>
      </c>
      <c r="U919" s="24">
        <v>0</v>
      </c>
      <c r="V919" s="24">
        <v>0</v>
      </c>
      <c r="W919" s="24">
        <v>0</v>
      </c>
      <c r="X919" s="24"/>
    </row>
    <row r="920" spans="1:24" x14ac:dyDescent="0.25">
      <c r="A920" s="37">
        <v>340</v>
      </c>
      <c r="B920" s="42" t="s">
        <v>87</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row>
    <row r="921" spans="1:24" x14ac:dyDescent="0.25">
      <c r="B921" s="42"/>
      <c r="C921" s="26"/>
      <c r="D921" s="26"/>
      <c r="E921" s="26"/>
      <c r="F921" s="26"/>
      <c r="G921" s="26"/>
      <c r="H921" s="26"/>
      <c r="I921" s="26"/>
      <c r="J921" s="26"/>
      <c r="K921" s="26"/>
      <c r="L921" s="26"/>
      <c r="M921" s="26"/>
      <c r="N921" s="26"/>
      <c r="O921" s="26"/>
      <c r="P921" s="26"/>
      <c r="Q921" s="26"/>
      <c r="R921" s="26"/>
      <c r="S921" s="26"/>
      <c r="T921" s="26"/>
      <c r="U921" s="26"/>
      <c r="V921" s="26"/>
      <c r="W921" s="26"/>
      <c r="X921" s="26"/>
    </row>
    <row r="922" spans="1:24" x14ac:dyDescent="0.25">
      <c r="A922" s="37">
        <v>366</v>
      </c>
      <c r="B922" s="42" t="s">
        <v>88</v>
      </c>
      <c r="C922" s="36">
        <v>0</v>
      </c>
      <c r="D922" s="36">
        <v>0</v>
      </c>
      <c r="E922" s="36">
        <v>0</v>
      </c>
      <c r="F922" s="36">
        <v>0</v>
      </c>
      <c r="G922" s="36">
        <v>0</v>
      </c>
      <c r="H922" s="36">
        <v>0</v>
      </c>
      <c r="I922" s="36">
        <v>0</v>
      </c>
      <c r="J922" s="36">
        <v>0</v>
      </c>
      <c r="K922" s="36">
        <v>0</v>
      </c>
      <c r="L922" s="36">
        <v>0</v>
      </c>
      <c r="M922" s="36">
        <v>0</v>
      </c>
      <c r="N922" s="36">
        <v>0</v>
      </c>
      <c r="O922" s="36">
        <v>0</v>
      </c>
      <c r="P922" s="36">
        <v>0</v>
      </c>
      <c r="Q922" s="36">
        <v>0</v>
      </c>
      <c r="R922" s="36">
        <v>0</v>
      </c>
      <c r="S922" s="36">
        <v>0</v>
      </c>
      <c r="T922" s="36">
        <v>0</v>
      </c>
      <c r="U922" s="36">
        <v>0</v>
      </c>
      <c r="V922" s="36">
        <v>0</v>
      </c>
      <c r="W922" s="36">
        <v>0</v>
      </c>
      <c r="X922" s="36"/>
    </row>
    <row r="923" spans="1:24" x14ac:dyDescent="0.25">
      <c r="A923" s="37">
        <v>368</v>
      </c>
      <c r="B923" s="42" t="s">
        <v>89</v>
      </c>
      <c r="C923" s="28">
        <v>0</v>
      </c>
      <c r="D923" s="28">
        <v>0</v>
      </c>
      <c r="E923" s="28">
        <v>0</v>
      </c>
      <c r="F923" s="28">
        <v>0</v>
      </c>
      <c r="G923" s="28">
        <v>0</v>
      </c>
      <c r="H923" s="28">
        <v>0</v>
      </c>
      <c r="I923" s="28">
        <v>0</v>
      </c>
      <c r="J923" s="28">
        <v>0</v>
      </c>
      <c r="K923" s="28">
        <v>0</v>
      </c>
      <c r="L923" s="28">
        <v>0</v>
      </c>
      <c r="M923" s="28">
        <v>0</v>
      </c>
      <c r="N923" s="28">
        <v>0</v>
      </c>
      <c r="O923" s="28">
        <v>0</v>
      </c>
      <c r="P923" s="28">
        <v>0</v>
      </c>
      <c r="Q923" s="28">
        <v>0</v>
      </c>
      <c r="R923" s="28">
        <v>0</v>
      </c>
      <c r="S923" s="28">
        <v>0</v>
      </c>
      <c r="T923" s="28">
        <v>0</v>
      </c>
      <c r="U923" s="28">
        <v>0</v>
      </c>
      <c r="V923" s="28">
        <v>0</v>
      </c>
      <c r="W923" s="28">
        <v>0</v>
      </c>
      <c r="X923" s="28"/>
    </row>
    <row r="924" spans="1:24" x14ac:dyDescent="0.25">
      <c r="A924" s="37">
        <v>369</v>
      </c>
      <c r="B924" s="42" t="s">
        <v>90</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v>0</v>
      </c>
      <c r="V924" s="28">
        <v>0</v>
      </c>
      <c r="W924" s="28">
        <v>0</v>
      </c>
      <c r="X924" s="28"/>
    </row>
    <row r="925" spans="1:24" x14ac:dyDescent="0.25">
      <c r="A925" s="37">
        <v>370</v>
      </c>
      <c r="B925" s="42" t="s">
        <v>91</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v>0</v>
      </c>
      <c r="V925" s="28">
        <v>0</v>
      </c>
      <c r="W925" s="28">
        <v>0</v>
      </c>
      <c r="X925" s="28"/>
    </row>
    <row r="926" spans="1:24" x14ac:dyDescent="0.25">
      <c r="B926" s="42"/>
      <c r="C926" s="26"/>
      <c r="D926" s="26"/>
      <c r="E926" s="26"/>
      <c r="F926" s="26"/>
      <c r="G926" s="26"/>
      <c r="H926" s="26"/>
      <c r="I926" s="26"/>
      <c r="J926" s="26"/>
      <c r="K926" s="26"/>
      <c r="L926" s="26"/>
      <c r="M926" s="26"/>
      <c r="N926" s="26"/>
      <c r="O926" s="26"/>
      <c r="P926" s="26"/>
      <c r="Q926" s="26"/>
      <c r="R926" s="26"/>
      <c r="S926" s="26"/>
      <c r="T926" s="26"/>
      <c r="U926" s="26"/>
      <c r="V926" s="26"/>
      <c r="W926" s="26"/>
      <c r="X926" s="26"/>
    </row>
    <row r="927" spans="1:24" x14ac:dyDescent="0.25">
      <c r="A927" s="37">
        <v>380</v>
      </c>
      <c r="B927" s="42" t="s">
        <v>37</v>
      </c>
      <c r="C927" s="24">
        <v>0</v>
      </c>
      <c r="D927" s="24">
        <v>0</v>
      </c>
      <c r="E927" s="24">
        <v>0</v>
      </c>
      <c r="F927" s="24">
        <v>0</v>
      </c>
      <c r="G927" s="24">
        <v>0</v>
      </c>
      <c r="H927" s="24">
        <v>0</v>
      </c>
      <c r="I927" s="24">
        <v>0</v>
      </c>
      <c r="J927" s="24">
        <v>0</v>
      </c>
      <c r="K927" s="24">
        <v>0</v>
      </c>
      <c r="L927" s="24">
        <v>0</v>
      </c>
      <c r="M927" s="24">
        <v>0</v>
      </c>
      <c r="N927" s="24">
        <v>0</v>
      </c>
      <c r="O927" s="24">
        <v>0</v>
      </c>
      <c r="P927" s="24">
        <v>0</v>
      </c>
      <c r="Q927" s="24">
        <v>0</v>
      </c>
      <c r="R927" s="24">
        <v>0</v>
      </c>
      <c r="S927" s="24">
        <v>0</v>
      </c>
      <c r="T927" s="24">
        <v>0</v>
      </c>
      <c r="U927" s="24">
        <v>0</v>
      </c>
      <c r="V927" s="24">
        <v>0</v>
      </c>
      <c r="W927" s="24">
        <v>0</v>
      </c>
      <c r="X927" s="24"/>
    </row>
    <row r="928" spans="1:24" x14ac:dyDescent="0.25">
      <c r="A928" s="37">
        <v>381</v>
      </c>
      <c r="B928" s="42" t="s">
        <v>75</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v>0</v>
      </c>
      <c r="V928" s="24">
        <v>0</v>
      </c>
      <c r="W928" s="24">
        <v>0</v>
      </c>
      <c r="X928" s="24"/>
    </row>
    <row r="929" spans="1:24" x14ac:dyDescent="0.25">
      <c r="A929" s="37">
        <v>382</v>
      </c>
      <c r="B929" s="42" t="s">
        <v>76</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v>0</v>
      </c>
      <c r="V929" s="24">
        <v>0</v>
      </c>
      <c r="W929" s="24">
        <v>0</v>
      </c>
      <c r="X929" s="24"/>
    </row>
    <row r="930" spans="1:24" x14ac:dyDescent="0.25">
      <c r="A930" s="37">
        <v>383</v>
      </c>
      <c r="B930" s="42" t="s">
        <v>40</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v>0</v>
      </c>
      <c r="V930" s="24">
        <v>0</v>
      </c>
      <c r="W930" s="24">
        <v>0</v>
      </c>
      <c r="X930" s="24"/>
    </row>
  </sheetData>
  <mergeCells count="16">
    <mergeCell ref="AC14:AF14"/>
    <mergeCell ref="AG14:AJ14"/>
    <mergeCell ref="AK14:AN14"/>
    <mergeCell ref="AO14:AR14"/>
    <mergeCell ref="AS14:AV14"/>
    <mergeCell ref="AW14:AZ14"/>
    <mergeCell ref="BA14:BD14"/>
    <mergeCell ref="BE14:BH14"/>
    <mergeCell ref="BA2:BD2"/>
    <mergeCell ref="BE2:BH2"/>
    <mergeCell ref="AW2:AZ2"/>
    <mergeCell ref="AC2:AF2"/>
    <mergeCell ref="AG2:AJ2"/>
    <mergeCell ref="AK2:AN2"/>
    <mergeCell ref="AO2:AR2"/>
    <mergeCell ref="AS2:AV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CG930"/>
  <sheetViews>
    <sheetView showGridLines="0" topLeftCell="Z1" zoomScale="50" zoomScaleNormal="50" workbookViewId="0">
      <selection activeCell="BH24" sqref="AB14:BH24"/>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1" spans="1:85" s="38" customFormat="1" ht="14.25" x14ac:dyDescent="0.2">
      <c r="A1" s="37"/>
      <c r="B1" s="38" t="s">
        <v>49</v>
      </c>
      <c r="C1" s="38" t="s">
        <v>50</v>
      </c>
      <c r="D1" s="38" t="s">
        <v>51</v>
      </c>
      <c r="E1" s="38" t="s">
        <v>52</v>
      </c>
      <c r="F1" s="38" t="s">
        <v>53</v>
      </c>
      <c r="G1" s="38" t="s">
        <v>54</v>
      </c>
      <c r="H1" s="38" t="s">
        <v>55</v>
      </c>
      <c r="I1" s="38" t="s">
        <v>56</v>
      </c>
      <c r="J1" s="38" t="s">
        <v>57</v>
      </c>
      <c r="K1" s="38" t="s">
        <v>58</v>
      </c>
      <c r="L1" s="38" t="s">
        <v>59</v>
      </c>
      <c r="M1" s="38" t="s">
        <v>60</v>
      </c>
      <c r="N1" s="38" t="s">
        <v>61</v>
      </c>
      <c r="O1" s="38" t="s">
        <v>62</v>
      </c>
      <c r="P1" s="38" t="s">
        <v>63</v>
      </c>
      <c r="Q1" s="38" t="s">
        <v>64</v>
      </c>
      <c r="R1" s="38" t="s">
        <v>65</v>
      </c>
      <c r="S1" s="38" t="s">
        <v>66</v>
      </c>
      <c r="T1" s="38" t="s">
        <v>48</v>
      </c>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row>
    <row r="2" spans="1:85" s="38" customFormat="1" ht="14.25" x14ac:dyDescent="0.2">
      <c r="A2" s="37"/>
      <c r="Y2" s="17"/>
      <c r="Z2" s="17"/>
      <c r="AA2" s="17"/>
      <c r="AB2" s="17"/>
      <c r="AC2" s="472" t="s">
        <v>68</v>
      </c>
      <c r="AD2" s="473"/>
      <c r="AE2" s="473"/>
      <c r="AF2" s="476"/>
      <c r="AG2" s="472" t="s">
        <v>69</v>
      </c>
      <c r="AH2" s="473"/>
      <c r="AI2" s="473"/>
      <c r="AJ2" s="476"/>
      <c r="AK2" s="472" t="s">
        <v>136</v>
      </c>
      <c r="AL2" s="473"/>
      <c r="AM2" s="473"/>
      <c r="AN2" s="476"/>
      <c r="AO2" s="472" t="s">
        <v>137</v>
      </c>
      <c r="AP2" s="473"/>
      <c r="AQ2" s="473"/>
      <c r="AR2" s="476"/>
      <c r="AS2" s="472" t="s">
        <v>187</v>
      </c>
      <c r="AT2" s="473"/>
      <c r="AU2" s="473"/>
      <c r="AV2" s="476"/>
      <c r="AW2" s="472" t="s">
        <v>186</v>
      </c>
      <c r="AX2" s="473"/>
      <c r="AY2" s="473"/>
      <c r="AZ2" s="476"/>
      <c r="BA2" s="472" t="s">
        <v>138</v>
      </c>
      <c r="BB2" s="473"/>
      <c r="BC2" s="473"/>
      <c r="BD2" s="476"/>
      <c r="BE2" s="472" t="s">
        <v>139</v>
      </c>
      <c r="BF2" s="473"/>
      <c r="BG2" s="473"/>
      <c r="BH2" s="476"/>
      <c r="BI2" s="39"/>
      <c r="BJ2" s="39"/>
      <c r="BK2" s="39"/>
      <c r="BL2" s="39"/>
      <c r="BM2" s="39"/>
      <c r="BN2" s="39"/>
      <c r="BO2" s="39"/>
      <c r="BP2" s="39"/>
      <c r="BQ2" s="39"/>
      <c r="BR2" s="39"/>
      <c r="BS2" s="39"/>
      <c r="BT2" s="39"/>
      <c r="BU2" s="39"/>
      <c r="BV2" s="39"/>
      <c r="BW2" s="39"/>
      <c r="BX2" s="39"/>
      <c r="BY2" s="39"/>
      <c r="BZ2" s="39"/>
      <c r="CA2" s="39"/>
      <c r="CB2" s="39"/>
      <c r="CC2" s="39"/>
      <c r="CD2" s="39"/>
      <c r="CE2" s="39"/>
      <c r="CF2" s="39"/>
      <c r="CG2" s="39"/>
    </row>
    <row r="3" spans="1:85" s="38" customFormat="1" ht="14.25" x14ac:dyDescent="0.2">
      <c r="A3" s="37"/>
      <c r="Y3" s="17"/>
      <c r="Z3" s="17"/>
      <c r="AA3" s="17"/>
      <c r="AB3" s="17"/>
      <c r="AC3" s="21" t="s">
        <v>71</v>
      </c>
      <c r="AD3" s="21" t="s">
        <v>72</v>
      </c>
      <c r="AE3" s="21" t="s">
        <v>191</v>
      </c>
      <c r="AF3" s="21" t="s">
        <v>185</v>
      </c>
      <c r="AG3" s="21" t="s">
        <v>71</v>
      </c>
      <c r="AH3" s="21" t="s">
        <v>72</v>
      </c>
      <c r="AI3" s="21" t="s">
        <v>191</v>
      </c>
      <c r="AJ3" s="21" t="s">
        <v>185</v>
      </c>
      <c r="AK3" s="21" t="s">
        <v>71</v>
      </c>
      <c r="AL3" s="21" t="s">
        <v>72</v>
      </c>
      <c r="AM3" s="21" t="s">
        <v>191</v>
      </c>
      <c r="AN3" s="21" t="s">
        <v>185</v>
      </c>
      <c r="AO3" s="21" t="s">
        <v>71</v>
      </c>
      <c r="AP3" s="21" t="s">
        <v>72</v>
      </c>
      <c r="AQ3" s="21" t="s">
        <v>191</v>
      </c>
      <c r="AR3" s="21" t="s">
        <v>185</v>
      </c>
      <c r="AS3" s="21" t="s">
        <v>71</v>
      </c>
      <c r="AT3" s="21" t="s">
        <v>72</v>
      </c>
      <c r="AU3" s="21" t="s">
        <v>191</v>
      </c>
      <c r="AV3" s="21" t="s">
        <v>185</v>
      </c>
      <c r="AW3" s="21" t="s">
        <v>71</v>
      </c>
      <c r="AX3" s="21" t="s">
        <v>72</v>
      </c>
      <c r="AY3" s="21" t="s">
        <v>191</v>
      </c>
      <c r="AZ3" s="21" t="s">
        <v>185</v>
      </c>
      <c r="BA3" s="21" t="s">
        <v>71</v>
      </c>
      <c r="BB3" s="21" t="s">
        <v>72</v>
      </c>
      <c r="BC3" s="21" t="s">
        <v>191</v>
      </c>
      <c r="BD3" s="21" t="s">
        <v>185</v>
      </c>
      <c r="BE3" s="21" t="s">
        <v>71</v>
      </c>
      <c r="BF3" s="21" t="s">
        <v>72</v>
      </c>
      <c r="BG3" s="21" t="s">
        <v>191</v>
      </c>
      <c r="BH3" s="21" t="s">
        <v>185</v>
      </c>
      <c r="BI3" s="39"/>
      <c r="BJ3" s="39"/>
      <c r="BK3" s="39"/>
      <c r="BL3" s="39"/>
      <c r="BM3" s="39"/>
      <c r="BN3" s="39"/>
      <c r="BO3" s="39"/>
      <c r="BP3" s="39"/>
      <c r="BQ3" s="39"/>
      <c r="BR3" s="39"/>
      <c r="BS3" s="39"/>
      <c r="BT3" s="39"/>
      <c r="BU3" s="39"/>
      <c r="BV3" s="39"/>
      <c r="BW3" s="39"/>
      <c r="BX3" s="39"/>
      <c r="BY3" s="39"/>
      <c r="BZ3" s="39"/>
      <c r="CA3" s="39"/>
      <c r="CB3" s="39"/>
      <c r="CC3" s="39"/>
      <c r="CD3" s="39"/>
      <c r="CE3" s="39"/>
      <c r="CF3" s="39"/>
      <c r="CG3" s="39"/>
    </row>
    <row r="4" spans="1:85" s="38" customFormat="1" ht="14.25" x14ac:dyDescent="0.2">
      <c r="A4" s="37"/>
      <c r="Y4" s="17"/>
      <c r="Z4" s="17"/>
      <c r="AA4" s="17"/>
      <c r="AB4" s="22" t="s">
        <v>37</v>
      </c>
      <c r="AC4" s="23">
        <f t="shared" ref="AC4:AF7" si="0">Y36</f>
        <v>215.8</v>
      </c>
      <c r="AD4" s="23">
        <f t="shared" si="0"/>
        <v>201.90000000000018</v>
      </c>
      <c r="AE4" s="23">
        <f t="shared" si="0"/>
        <v>-3.649999999999999</v>
      </c>
      <c r="AF4" s="23">
        <f t="shared" si="0"/>
        <v>-7.0200000000000005</v>
      </c>
      <c r="AG4" s="23">
        <f t="shared" ref="AG4:AJ7" si="1">Y63</f>
        <v>216.26816729596283</v>
      </c>
      <c r="AH4" s="23">
        <f t="shared" si="1"/>
        <v>202.24787685158287</v>
      </c>
      <c r="AI4" s="23">
        <f t="shared" si="1"/>
        <v>-4.0900784199825893</v>
      </c>
      <c r="AJ4" s="23">
        <f t="shared" si="1"/>
        <v>-7.2909991286667815</v>
      </c>
      <c r="AK4" s="23">
        <f t="shared" ref="AK4:AN7" si="2">Y90</f>
        <v>27.983386581469659</v>
      </c>
      <c r="AL4" s="23">
        <f t="shared" si="2"/>
        <v>25.9405750798722</v>
      </c>
      <c r="AM4" s="23">
        <f t="shared" si="2"/>
        <v>-0.49968051118209994</v>
      </c>
      <c r="AN4" s="23">
        <f t="shared" si="2"/>
        <v>-0.84651757188496912</v>
      </c>
      <c r="AO4" s="23">
        <f t="shared" ref="AO4:AR7" si="3">Y117</f>
        <v>137.6251621647788</v>
      </c>
      <c r="AP4" s="23">
        <f t="shared" si="3"/>
        <v>133.10830283667343</v>
      </c>
      <c r="AQ4" s="23">
        <f t="shared" si="3"/>
        <v>-1.4131503533740355</v>
      </c>
      <c r="AR4" s="23">
        <f t="shared" si="3"/>
        <v>-2.5978468389969791</v>
      </c>
      <c r="AS4" s="23">
        <f t="shared" ref="AS4:AV7" si="4">Y144</f>
        <v>13.814783618936985</v>
      </c>
      <c r="AT4" s="23">
        <f t="shared" si="4"/>
        <v>12.068115015974438</v>
      </c>
      <c r="AU4" s="23">
        <f t="shared" si="4"/>
        <v>-0.66583793203600172</v>
      </c>
      <c r="AV4" s="23">
        <f t="shared" si="4"/>
        <v>-1.1744641301190588</v>
      </c>
      <c r="AW4" s="23">
        <f t="shared" ref="AW4:AZ7" si="5">Y171</f>
        <v>15.839916739277754</v>
      </c>
      <c r="AX4" s="23">
        <f t="shared" si="5"/>
        <v>13.895343208442251</v>
      </c>
      <c r="AY4" s="23">
        <f t="shared" si="5"/>
        <v>-0.5679833478555496</v>
      </c>
      <c r="AZ4" s="23">
        <f t="shared" si="5"/>
        <v>-1.0590231387355811</v>
      </c>
      <c r="BA4" s="23">
        <f t="shared" ref="BA4:BD7" si="6">Y198</f>
        <v>17.765592022461036</v>
      </c>
      <c r="BB4" s="23">
        <f t="shared" si="6"/>
        <v>15.187181721367006</v>
      </c>
      <c r="BC4" s="23">
        <f t="shared" si="6"/>
        <v>-0.63069028947622907</v>
      </c>
      <c r="BD4" s="23">
        <f t="shared" si="6"/>
        <v>-1.0202342917997842</v>
      </c>
      <c r="BE4" s="23">
        <f t="shared" ref="BE4:BH7" si="7">Y225</f>
        <v>3.2393261690386215</v>
      </c>
      <c r="BF4" s="23">
        <f t="shared" si="7"/>
        <v>2.048358989253563</v>
      </c>
      <c r="BG4" s="23">
        <f t="shared" si="7"/>
        <v>-0.31273598605867392</v>
      </c>
      <c r="BH4" s="23">
        <f t="shared" si="7"/>
        <v>-0.5929131571304096</v>
      </c>
      <c r="BI4" s="39"/>
      <c r="BJ4" s="39"/>
      <c r="BK4" s="39"/>
      <c r="BL4" s="39"/>
      <c r="BM4" s="39"/>
      <c r="BN4" s="39"/>
      <c r="BO4" s="39"/>
      <c r="BP4" s="39"/>
      <c r="BQ4" s="39"/>
      <c r="BR4" s="39"/>
      <c r="BS4" s="39"/>
      <c r="BT4" s="39"/>
      <c r="BU4" s="39"/>
      <c r="BV4" s="39"/>
      <c r="BW4" s="39"/>
      <c r="BX4" s="39"/>
      <c r="BY4" s="39"/>
      <c r="BZ4" s="39"/>
      <c r="CA4" s="39"/>
      <c r="CB4" s="39"/>
      <c r="CC4" s="39"/>
      <c r="CD4" s="39"/>
      <c r="CE4" s="39"/>
      <c r="CF4" s="39"/>
      <c r="CG4" s="39"/>
    </row>
    <row r="5" spans="1:85" s="38" customFormat="1" ht="14.25" x14ac:dyDescent="0.2">
      <c r="A5" s="37"/>
      <c r="Y5" s="17"/>
      <c r="Z5" s="17"/>
      <c r="AA5" s="17"/>
      <c r="AB5" s="22" t="s">
        <v>75</v>
      </c>
      <c r="AC5" s="23">
        <f t="shared" si="0"/>
        <v>21.240000000000002</v>
      </c>
      <c r="AD5" s="23">
        <f t="shared" si="0"/>
        <v>7.3200000000002179</v>
      </c>
      <c r="AE5" s="23">
        <f t="shared" si="0"/>
        <v>-4.09</v>
      </c>
      <c r="AF5" s="23">
        <f t="shared" si="0"/>
        <v>-5.8900000000000006</v>
      </c>
      <c r="AG5" s="23">
        <f t="shared" si="1"/>
        <v>21.615607512827996</v>
      </c>
      <c r="AH5" s="23">
        <f t="shared" si="1"/>
        <v>7.2704095265756301</v>
      </c>
      <c r="AI5" s="23">
        <f t="shared" si="1"/>
        <v>-3.7426459483009138</v>
      </c>
      <c r="AJ5" s="23">
        <f t="shared" si="1"/>
        <v>-5.7145183464032669</v>
      </c>
      <c r="AK5" s="23">
        <f t="shared" si="2"/>
        <v>1.8811501597444136</v>
      </c>
      <c r="AL5" s="23">
        <f t="shared" si="2"/>
        <v>0.70984025559105268</v>
      </c>
      <c r="AM5" s="23">
        <f t="shared" si="2"/>
        <v>-0.4585303514376915</v>
      </c>
      <c r="AN5" s="23">
        <f t="shared" si="2"/>
        <v>-0.80830670926516179</v>
      </c>
      <c r="AO5" s="23">
        <f t="shared" si="3"/>
        <v>8.8150556685061705</v>
      </c>
      <c r="AP5" s="23">
        <f t="shared" si="3"/>
        <v>2.904627747119739</v>
      </c>
      <c r="AQ5" s="23">
        <f t="shared" si="3"/>
        <v>-1.3609323264595197</v>
      </c>
      <c r="AR5" s="23">
        <f t="shared" si="3"/>
        <v>-1.8896398489689048</v>
      </c>
      <c r="AS5" s="23">
        <f t="shared" si="4"/>
        <v>4.4597269822829091</v>
      </c>
      <c r="AT5" s="23">
        <f t="shared" si="4"/>
        <v>1.2253267499273852</v>
      </c>
      <c r="AU5" s="23">
        <f t="shared" si="4"/>
        <v>-0.5525530060993219</v>
      </c>
      <c r="AV5" s="23">
        <f t="shared" si="4"/>
        <v>-0.79646238745278652</v>
      </c>
      <c r="AW5" s="23">
        <f t="shared" si="5"/>
        <v>3.5394036208732675</v>
      </c>
      <c r="AX5" s="23">
        <f t="shared" si="5"/>
        <v>1.1877287249491726</v>
      </c>
      <c r="AY5" s="23">
        <f t="shared" si="5"/>
        <v>-0.57357924290831086</v>
      </c>
      <c r="AZ5" s="23">
        <f t="shared" si="5"/>
        <v>-0.85617194307288846</v>
      </c>
      <c r="BA5" s="23">
        <f t="shared" si="6"/>
        <v>1.1278226352986733</v>
      </c>
      <c r="BB5" s="23">
        <f t="shared" si="6"/>
        <v>0.62512537515731315</v>
      </c>
      <c r="BC5" s="23">
        <f t="shared" si="6"/>
        <v>-0.45261303127117575</v>
      </c>
      <c r="BD5" s="23">
        <f t="shared" si="6"/>
        <v>-0.86441669087036188</v>
      </c>
      <c r="BE5" s="23">
        <f t="shared" si="7"/>
        <v>1.7924484461225607</v>
      </c>
      <c r="BF5" s="23">
        <f t="shared" si="7"/>
        <v>0.61776067383096678</v>
      </c>
      <c r="BG5" s="23">
        <f t="shared" si="7"/>
        <v>-0.34443799012489423</v>
      </c>
      <c r="BH5" s="23">
        <f t="shared" si="7"/>
        <v>-0.49952076677316309</v>
      </c>
      <c r="BI5" s="39"/>
      <c r="BJ5" s="39"/>
      <c r="BK5" s="39"/>
      <c r="BL5" s="39"/>
      <c r="BM5" s="39"/>
      <c r="BN5" s="39"/>
      <c r="BO5" s="39"/>
      <c r="BP5" s="39"/>
      <c r="BQ5" s="39"/>
      <c r="BR5" s="39"/>
      <c r="BS5" s="39"/>
      <c r="BT5" s="39"/>
      <c r="BU5" s="39"/>
      <c r="BV5" s="39"/>
      <c r="BW5" s="39"/>
      <c r="BX5" s="39"/>
      <c r="BY5" s="39"/>
      <c r="BZ5" s="39"/>
      <c r="CA5" s="39"/>
      <c r="CB5" s="39"/>
      <c r="CC5" s="39"/>
      <c r="CD5" s="39"/>
      <c r="CE5" s="39"/>
      <c r="CF5" s="39"/>
      <c r="CG5" s="39"/>
    </row>
    <row r="6" spans="1:85" s="38" customFormat="1" ht="14.25" x14ac:dyDescent="0.2">
      <c r="A6" s="37"/>
      <c r="Y6" s="17"/>
      <c r="Z6" s="17"/>
      <c r="AA6" s="17"/>
      <c r="AB6" s="22" t="s">
        <v>76</v>
      </c>
      <c r="AC6" s="23">
        <f t="shared" si="0"/>
        <v>71.328000000000031</v>
      </c>
      <c r="AD6" s="23">
        <f t="shared" si="0"/>
        <v>21.864000000000619</v>
      </c>
      <c r="AE6" s="23">
        <f t="shared" si="0"/>
        <v>-11.278000000000002</v>
      </c>
      <c r="AF6" s="23">
        <f t="shared" si="0"/>
        <v>-18</v>
      </c>
      <c r="AG6" s="23">
        <f t="shared" si="1"/>
        <v>69.989292283861033</v>
      </c>
      <c r="AH6" s="23">
        <f t="shared" si="1"/>
        <v>21.474533255881383</v>
      </c>
      <c r="AI6" s="23">
        <f t="shared" si="1"/>
        <v>-11.145373801916991</v>
      </c>
      <c r="AJ6" s="23">
        <f t="shared" si="1"/>
        <v>-17.847101752347587</v>
      </c>
      <c r="AK6" s="23">
        <f t="shared" si="2"/>
        <v>11.723092651757206</v>
      </c>
      <c r="AL6" s="23">
        <f t="shared" si="2"/>
        <v>3.5791821086261848</v>
      </c>
      <c r="AM6" s="23">
        <f t="shared" si="2"/>
        <v>-1.8367667731629111</v>
      </c>
      <c r="AN6" s="23">
        <f t="shared" si="2"/>
        <v>-2.8878594249200784</v>
      </c>
      <c r="AO6" s="23">
        <f t="shared" si="3"/>
        <v>25.249374189176169</v>
      </c>
      <c r="AP6" s="23">
        <f t="shared" si="3"/>
        <v>7.7282679833478012</v>
      </c>
      <c r="AQ6" s="23">
        <f t="shared" si="3"/>
        <v>-3.9281010746443137</v>
      </c>
      <c r="AR6" s="23">
        <f t="shared" si="3"/>
        <v>-6.354281150159693</v>
      </c>
      <c r="AS6" s="23">
        <f t="shared" si="4"/>
        <v>3.5199244844612387</v>
      </c>
      <c r="AT6" s="23">
        <f t="shared" si="4"/>
        <v>1.1457961080453065</v>
      </c>
      <c r="AU6" s="23">
        <f t="shared" si="4"/>
        <v>-0.68248388033690199</v>
      </c>
      <c r="AV6" s="23">
        <f t="shared" si="4"/>
        <v>-1.1666035434214106</v>
      </c>
      <c r="AW6" s="23">
        <f t="shared" si="5"/>
        <v>8.8465504889147031</v>
      </c>
      <c r="AX6" s="23">
        <f t="shared" si="5"/>
        <v>2.7481440604124328</v>
      </c>
      <c r="AY6" s="23">
        <f t="shared" si="5"/>
        <v>-1.4510155871817112</v>
      </c>
      <c r="AZ6" s="23">
        <f t="shared" si="5"/>
        <v>-2.3167005518442854</v>
      </c>
      <c r="BA6" s="23">
        <f t="shared" si="6"/>
        <v>13.852926711201473</v>
      </c>
      <c r="BB6" s="23">
        <f t="shared" si="6"/>
        <v>4.1929774421530936</v>
      </c>
      <c r="BC6" s="23">
        <f t="shared" si="6"/>
        <v>-2.1795914415722613</v>
      </c>
      <c r="BD6" s="23">
        <f t="shared" si="6"/>
        <v>-3.4495048891470512</v>
      </c>
      <c r="BE6" s="23">
        <f t="shared" si="7"/>
        <v>6.7974237583502504</v>
      </c>
      <c r="BF6" s="23">
        <f t="shared" si="7"/>
        <v>2.0801655532965651</v>
      </c>
      <c r="BG6" s="23">
        <f t="shared" si="7"/>
        <v>-1.0674150450188906</v>
      </c>
      <c r="BH6" s="23">
        <f t="shared" si="7"/>
        <v>-1.6721521928550693</v>
      </c>
      <c r="BI6" s="39"/>
      <c r="BJ6" s="39"/>
      <c r="BK6" s="39"/>
      <c r="BL6" s="39"/>
      <c r="BM6" s="39"/>
      <c r="BN6" s="39"/>
      <c r="BO6" s="39"/>
      <c r="BP6" s="39"/>
      <c r="BQ6" s="39"/>
      <c r="BR6" s="39"/>
      <c r="BS6" s="39"/>
      <c r="BT6" s="39"/>
      <c r="BU6" s="39"/>
      <c r="BV6" s="39"/>
      <c r="BW6" s="39"/>
      <c r="BX6" s="39"/>
      <c r="BY6" s="39"/>
      <c r="BZ6" s="39"/>
      <c r="CA6" s="39"/>
      <c r="CB6" s="39"/>
      <c r="CC6" s="39"/>
      <c r="CD6" s="39"/>
      <c r="CE6" s="39"/>
      <c r="CF6" s="39"/>
      <c r="CG6" s="39"/>
    </row>
    <row r="7" spans="1:85" s="38" customFormat="1" ht="14.25" x14ac:dyDescent="0.2">
      <c r="A7" s="37"/>
      <c r="Y7" s="17"/>
      <c r="Z7" s="17"/>
      <c r="AA7" s="17"/>
      <c r="AB7" s="22" t="s">
        <v>40</v>
      </c>
      <c r="AC7" s="23">
        <f t="shared" si="0"/>
        <v>90.131999999999991</v>
      </c>
      <c r="AD7" s="23">
        <f t="shared" si="0"/>
        <v>28.416000000000803</v>
      </c>
      <c r="AE7" s="23">
        <f t="shared" si="0"/>
        <v>-14.981999999999999</v>
      </c>
      <c r="AF7" s="23">
        <f t="shared" si="0"/>
        <v>-24.09</v>
      </c>
      <c r="AG7" s="23">
        <f t="shared" si="1"/>
        <v>90.626932907348348</v>
      </c>
      <c r="AH7" s="23">
        <f t="shared" si="1"/>
        <v>28.507180365959762</v>
      </c>
      <c r="AI7" s="23">
        <f t="shared" si="1"/>
        <v>-15.021901829799617</v>
      </c>
      <c r="AJ7" s="23">
        <f t="shared" si="1"/>
        <v>-24.147380772581794</v>
      </c>
      <c r="AK7" s="23">
        <f t="shared" si="2"/>
        <v>13.246236421725262</v>
      </c>
      <c r="AL7" s="23">
        <f t="shared" si="2"/>
        <v>4.1761533546325724</v>
      </c>
      <c r="AM7" s="23">
        <f t="shared" si="2"/>
        <v>-2.2018274760383014</v>
      </c>
      <c r="AN7" s="23">
        <f t="shared" si="2"/>
        <v>-3.5403833865814085</v>
      </c>
      <c r="AO7" s="23">
        <f t="shared" si="3"/>
        <v>25.562029625326812</v>
      </c>
      <c r="AP7" s="23">
        <f t="shared" si="3"/>
        <v>8.1460121986638985</v>
      </c>
      <c r="AQ7" s="23">
        <f t="shared" si="3"/>
        <v>-4.3941469648563505</v>
      </c>
      <c r="AR7" s="23">
        <f t="shared" si="3"/>
        <v>-7.1081789137379587</v>
      </c>
      <c r="AS7" s="23">
        <f t="shared" si="4"/>
        <v>12.671728144060463</v>
      </c>
      <c r="AT7" s="23">
        <f t="shared" si="4"/>
        <v>3.9589613708974611</v>
      </c>
      <c r="AU7" s="23">
        <f t="shared" si="4"/>
        <v>-2.029418530351399</v>
      </c>
      <c r="AV7" s="23">
        <f t="shared" si="4"/>
        <v>-3.2202974150449539</v>
      </c>
      <c r="AW7" s="23">
        <f t="shared" si="5"/>
        <v>13.173296543711871</v>
      </c>
      <c r="AX7" s="23">
        <f t="shared" si="5"/>
        <v>4.1222160906186476</v>
      </c>
      <c r="AY7" s="23">
        <f t="shared" si="5"/>
        <v>-2.1639326169038471</v>
      </c>
      <c r="AZ7" s="23">
        <f t="shared" si="5"/>
        <v>-3.4624600638977086</v>
      </c>
      <c r="BA7" s="23">
        <f t="shared" si="6"/>
        <v>18.909578855649144</v>
      </c>
      <c r="BB7" s="23">
        <f t="shared" si="6"/>
        <v>5.8665326749926434</v>
      </c>
      <c r="BC7" s="23">
        <f t="shared" si="6"/>
        <v>-3.044008132442622</v>
      </c>
      <c r="BD7" s="23">
        <f t="shared" si="6"/>
        <v>-4.8681870461806422</v>
      </c>
      <c r="BE7" s="23">
        <f t="shared" si="7"/>
        <v>7.0640633168747913</v>
      </c>
      <c r="BF7" s="23">
        <f t="shared" si="7"/>
        <v>2.2373046761545381</v>
      </c>
      <c r="BG7" s="23">
        <f t="shared" si="7"/>
        <v>-1.1885681092071001</v>
      </c>
      <c r="BH7" s="23">
        <f t="shared" si="7"/>
        <v>-1.9478739471391231</v>
      </c>
      <c r="BI7" s="39"/>
      <c r="BJ7" s="39"/>
      <c r="BK7" s="39"/>
      <c r="BL7" s="39"/>
      <c r="BM7" s="39"/>
      <c r="BN7" s="39"/>
      <c r="BO7" s="39"/>
      <c r="BP7" s="39"/>
      <c r="BQ7" s="39"/>
      <c r="BR7" s="39"/>
      <c r="BS7" s="39"/>
      <c r="BT7" s="39"/>
      <c r="BU7" s="39"/>
      <c r="BV7" s="39"/>
      <c r="BW7" s="39"/>
      <c r="BX7" s="39"/>
      <c r="BY7" s="39"/>
      <c r="BZ7" s="39"/>
      <c r="CA7" s="39"/>
      <c r="CB7" s="39"/>
      <c r="CC7" s="39"/>
      <c r="CD7" s="39"/>
      <c r="CE7" s="39"/>
      <c r="CF7" s="39"/>
      <c r="CG7" s="39"/>
    </row>
    <row r="8" spans="1:85" s="38" customFormat="1" ht="14.25" x14ac:dyDescent="0.2">
      <c r="A8" s="37"/>
      <c r="Y8" s="17"/>
      <c r="Z8" s="17"/>
      <c r="AA8" s="17"/>
      <c r="AB8" s="25" t="s">
        <v>79</v>
      </c>
      <c r="AC8" s="21" t="s">
        <v>71</v>
      </c>
      <c r="AD8" s="21" t="s">
        <v>72</v>
      </c>
      <c r="AE8" s="21" t="s">
        <v>191</v>
      </c>
      <c r="AF8" s="21" t="s">
        <v>185</v>
      </c>
      <c r="AG8" s="21" t="s">
        <v>71</v>
      </c>
      <c r="AH8" s="21" t="s">
        <v>72</v>
      </c>
      <c r="AI8" s="21" t="s">
        <v>191</v>
      </c>
      <c r="AJ8" s="21" t="s">
        <v>185</v>
      </c>
      <c r="AK8" s="21" t="s">
        <v>71</v>
      </c>
      <c r="AL8" s="21" t="s">
        <v>72</v>
      </c>
      <c r="AM8" s="21" t="s">
        <v>191</v>
      </c>
      <c r="AN8" s="21" t="s">
        <v>185</v>
      </c>
      <c r="AO8" s="21" t="s">
        <v>71</v>
      </c>
      <c r="AP8" s="21" t="s">
        <v>72</v>
      </c>
      <c r="AQ8" s="21" t="s">
        <v>191</v>
      </c>
      <c r="AR8" s="21" t="s">
        <v>185</v>
      </c>
      <c r="AS8" s="21" t="s">
        <v>71</v>
      </c>
      <c r="AT8" s="21" t="s">
        <v>72</v>
      </c>
      <c r="AU8" s="21" t="s">
        <v>191</v>
      </c>
      <c r="AV8" s="21" t="s">
        <v>185</v>
      </c>
      <c r="AW8" s="21" t="s">
        <v>71</v>
      </c>
      <c r="AX8" s="21" t="s">
        <v>72</v>
      </c>
      <c r="AY8" s="21" t="s">
        <v>191</v>
      </c>
      <c r="AZ8" s="21" t="s">
        <v>185</v>
      </c>
      <c r="BA8" s="21" t="s">
        <v>71</v>
      </c>
      <c r="BB8" s="21" t="s">
        <v>72</v>
      </c>
      <c r="BC8" s="21" t="s">
        <v>191</v>
      </c>
      <c r="BD8" s="21" t="s">
        <v>185</v>
      </c>
      <c r="BE8" s="21" t="s">
        <v>71</v>
      </c>
      <c r="BF8" s="21" t="s">
        <v>72</v>
      </c>
      <c r="BG8" s="21" t="s">
        <v>191</v>
      </c>
      <c r="BH8" s="21" t="s">
        <v>185</v>
      </c>
      <c r="BI8" s="39"/>
      <c r="BJ8" s="39"/>
      <c r="BK8" s="39"/>
      <c r="BL8" s="39"/>
      <c r="BM8" s="39"/>
      <c r="BN8" s="39"/>
      <c r="BO8" s="39"/>
      <c r="BP8" s="39"/>
      <c r="BQ8" s="39"/>
      <c r="BR8" s="39"/>
      <c r="BS8" s="39"/>
      <c r="BT8" s="39"/>
      <c r="BU8" s="39"/>
      <c r="BV8" s="39"/>
      <c r="BW8" s="39"/>
      <c r="BX8" s="39"/>
      <c r="BY8" s="39"/>
      <c r="BZ8" s="39"/>
      <c r="CA8" s="39"/>
      <c r="CB8" s="39"/>
      <c r="CC8" s="39"/>
      <c r="CD8" s="39"/>
      <c r="CE8" s="39"/>
      <c r="CF8" s="39"/>
      <c r="CG8" s="39"/>
    </row>
    <row r="9" spans="1:85" s="38" customFormat="1" ht="14.25" x14ac:dyDescent="0.2">
      <c r="A9" s="37"/>
      <c r="Y9" s="17"/>
      <c r="Z9" s="17"/>
      <c r="AA9" s="17"/>
      <c r="AB9" s="22" t="s">
        <v>37</v>
      </c>
      <c r="AC9" s="23">
        <f>AC4/5</f>
        <v>43.160000000000004</v>
      </c>
      <c r="AD9" s="23">
        <f t="shared" ref="AD9:BH12" si="8">AD4/5</f>
        <v>40.380000000000038</v>
      </c>
      <c r="AE9" s="23">
        <f t="shared" si="8"/>
        <v>-0.72999999999999976</v>
      </c>
      <c r="AF9" s="23">
        <f t="shared" si="8"/>
        <v>-1.4040000000000001</v>
      </c>
      <c r="AG9" s="23">
        <f t="shared" si="8"/>
        <v>43.253633459192564</v>
      </c>
      <c r="AH9" s="23">
        <f t="shared" si="8"/>
        <v>40.449575370316573</v>
      </c>
      <c r="AI9" s="23">
        <f t="shared" si="8"/>
        <v>-0.81801568399651781</v>
      </c>
      <c r="AJ9" s="23">
        <f t="shared" si="8"/>
        <v>-1.4581998257333564</v>
      </c>
      <c r="AK9" s="23">
        <f t="shared" si="8"/>
        <v>5.5966773162939321</v>
      </c>
      <c r="AL9" s="23">
        <f t="shared" si="8"/>
        <v>5.1881150159744402</v>
      </c>
      <c r="AM9" s="23">
        <f t="shared" si="8"/>
        <v>-9.9936102236419994E-2</v>
      </c>
      <c r="AN9" s="23">
        <f t="shared" si="8"/>
        <v>-0.16930351437699381</v>
      </c>
      <c r="AO9" s="23">
        <f t="shared" si="8"/>
        <v>27.525032432955761</v>
      </c>
      <c r="AP9" s="23">
        <f t="shared" si="8"/>
        <v>26.621660567334686</v>
      </c>
      <c r="AQ9" s="23">
        <f t="shared" si="8"/>
        <v>-0.28263007067480711</v>
      </c>
      <c r="AR9" s="23">
        <f t="shared" si="8"/>
        <v>-0.51956936779939578</v>
      </c>
      <c r="AS9" s="23">
        <f t="shared" si="8"/>
        <v>2.7629567237873971</v>
      </c>
      <c r="AT9" s="23">
        <f t="shared" si="8"/>
        <v>2.4136230031948878</v>
      </c>
      <c r="AU9" s="23">
        <f t="shared" si="8"/>
        <v>-0.13316758640720033</v>
      </c>
      <c r="AV9" s="23">
        <f t="shared" si="8"/>
        <v>-0.23489282602381176</v>
      </c>
      <c r="AW9" s="23">
        <f t="shared" si="8"/>
        <v>3.167983347855551</v>
      </c>
      <c r="AX9" s="23">
        <f t="shared" si="8"/>
        <v>2.77906864168845</v>
      </c>
      <c r="AY9" s="23">
        <f t="shared" si="8"/>
        <v>-0.11359666957110992</v>
      </c>
      <c r="AZ9" s="23">
        <f t="shared" si="8"/>
        <v>-0.21180462774711623</v>
      </c>
      <c r="BA9" s="23">
        <f t="shared" si="8"/>
        <v>3.5531184044922073</v>
      </c>
      <c r="BB9" s="23">
        <f t="shared" si="8"/>
        <v>3.0374363442734014</v>
      </c>
      <c r="BC9" s="23">
        <f t="shared" si="8"/>
        <v>-0.12613805789524582</v>
      </c>
      <c r="BD9" s="23">
        <f t="shared" si="8"/>
        <v>-0.20404685835995684</v>
      </c>
      <c r="BE9" s="23">
        <f t="shared" si="8"/>
        <v>0.64786523380772432</v>
      </c>
      <c r="BF9" s="23">
        <f t="shared" si="8"/>
        <v>0.40967179785071262</v>
      </c>
      <c r="BG9" s="23">
        <f t="shared" si="8"/>
        <v>-6.2547197211734781E-2</v>
      </c>
      <c r="BH9" s="23">
        <f t="shared" si="8"/>
        <v>-0.11858263142608191</v>
      </c>
      <c r="BI9" s="39"/>
      <c r="BJ9" s="39"/>
      <c r="BK9" s="39"/>
      <c r="BL9" s="39"/>
      <c r="BM9" s="39"/>
      <c r="BN9" s="39"/>
      <c r="BO9" s="39"/>
      <c r="BP9" s="39"/>
      <c r="BQ9" s="39"/>
      <c r="BR9" s="39"/>
      <c r="BS9" s="39"/>
      <c r="BT9" s="39"/>
      <c r="BU9" s="39"/>
      <c r="BV9" s="39"/>
      <c r="BW9" s="39"/>
      <c r="BX9" s="39"/>
      <c r="BY9" s="39"/>
      <c r="BZ9" s="39"/>
      <c r="CA9" s="39"/>
      <c r="CB9" s="39"/>
      <c r="CC9" s="39"/>
      <c r="CD9" s="39"/>
      <c r="CE9" s="39"/>
      <c r="CF9" s="39"/>
      <c r="CG9" s="39"/>
    </row>
    <row r="10" spans="1:85" s="38" customFormat="1" ht="14.25" x14ac:dyDescent="0.2">
      <c r="A10" s="37"/>
      <c r="Y10" s="17"/>
      <c r="Z10" s="17"/>
      <c r="AA10" s="17"/>
      <c r="AB10" s="22" t="s">
        <v>75</v>
      </c>
      <c r="AC10" s="23">
        <f t="shared" ref="AC10:AC12" si="9">AC5/5</f>
        <v>4.2480000000000002</v>
      </c>
      <c r="AD10" s="23">
        <f t="shared" si="8"/>
        <v>1.4640000000000435</v>
      </c>
      <c r="AE10" s="23">
        <f t="shared" si="8"/>
        <v>-0.81799999999999995</v>
      </c>
      <c r="AF10" s="23">
        <f t="shared" si="8"/>
        <v>-1.1780000000000002</v>
      </c>
      <c r="AG10" s="23">
        <f t="shared" si="8"/>
        <v>4.3231215025655994</v>
      </c>
      <c r="AH10" s="23">
        <f t="shared" si="8"/>
        <v>1.4540819053151259</v>
      </c>
      <c r="AI10" s="23">
        <f t="shared" si="8"/>
        <v>-0.74852918966018278</v>
      </c>
      <c r="AJ10" s="23">
        <f t="shared" si="8"/>
        <v>-1.1429036692806533</v>
      </c>
      <c r="AK10" s="23">
        <f t="shared" si="8"/>
        <v>0.37623003194888271</v>
      </c>
      <c r="AL10" s="23">
        <f t="shared" si="8"/>
        <v>0.14196805111821054</v>
      </c>
      <c r="AM10" s="23">
        <f t="shared" si="8"/>
        <v>-9.1706070287538299E-2</v>
      </c>
      <c r="AN10" s="23">
        <f t="shared" si="8"/>
        <v>-0.16166134185303235</v>
      </c>
      <c r="AO10" s="23">
        <f t="shared" si="8"/>
        <v>1.7630111337012342</v>
      </c>
      <c r="AP10" s="23">
        <f t="shared" si="8"/>
        <v>0.58092554942394781</v>
      </c>
      <c r="AQ10" s="23">
        <f t="shared" si="8"/>
        <v>-0.27218646529190393</v>
      </c>
      <c r="AR10" s="23">
        <f t="shared" si="8"/>
        <v>-0.37792796979378096</v>
      </c>
      <c r="AS10" s="23">
        <f t="shared" si="8"/>
        <v>0.89194539645658177</v>
      </c>
      <c r="AT10" s="23">
        <f t="shared" si="8"/>
        <v>0.24506534998547705</v>
      </c>
      <c r="AU10" s="23">
        <f t="shared" si="8"/>
        <v>-0.11051060121986438</v>
      </c>
      <c r="AV10" s="23">
        <f t="shared" si="8"/>
        <v>-0.1592924774905573</v>
      </c>
      <c r="AW10" s="23">
        <f t="shared" si="8"/>
        <v>0.70788072417465353</v>
      </c>
      <c r="AX10" s="23">
        <f t="shared" si="8"/>
        <v>0.23754574498983452</v>
      </c>
      <c r="AY10" s="23">
        <f t="shared" si="8"/>
        <v>-0.11471584858166217</v>
      </c>
      <c r="AZ10" s="23">
        <f t="shared" si="8"/>
        <v>-0.17123438861457768</v>
      </c>
      <c r="BA10" s="23">
        <f t="shared" si="8"/>
        <v>0.22556452705973468</v>
      </c>
      <c r="BB10" s="23">
        <f t="shared" si="8"/>
        <v>0.12502507503146262</v>
      </c>
      <c r="BC10" s="23">
        <f t="shared" si="8"/>
        <v>-9.0522606254235152E-2</v>
      </c>
      <c r="BD10" s="23">
        <f t="shared" si="8"/>
        <v>-0.17288333817407237</v>
      </c>
      <c r="BE10" s="23">
        <f t="shared" si="8"/>
        <v>0.35848968922451213</v>
      </c>
      <c r="BF10" s="23">
        <f t="shared" si="8"/>
        <v>0.12355213476619335</v>
      </c>
      <c r="BG10" s="23">
        <f t="shared" si="8"/>
        <v>-6.8887598024978847E-2</v>
      </c>
      <c r="BH10" s="23">
        <f t="shared" si="8"/>
        <v>-9.9904153354632624E-2</v>
      </c>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row>
    <row r="11" spans="1:85" s="38" customFormat="1" ht="14.25" x14ac:dyDescent="0.2">
      <c r="A11" s="37"/>
      <c r="Y11" s="17"/>
      <c r="Z11" s="17"/>
      <c r="AA11" s="17"/>
      <c r="AB11" s="22" t="s">
        <v>76</v>
      </c>
      <c r="AC11" s="23">
        <f t="shared" si="9"/>
        <v>14.265600000000006</v>
      </c>
      <c r="AD11" s="23">
        <f t="shared" si="8"/>
        <v>4.3728000000001241</v>
      </c>
      <c r="AE11" s="23">
        <f t="shared" si="8"/>
        <v>-2.2556000000000003</v>
      </c>
      <c r="AF11" s="23">
        <f t="shared" si="8"/>
        <v>-3.6</v>
      </c>
      <c r="AG11" s="23">
        <f t="shared" si="8"/>
        <v>13.997858456772207</v>
      </c>
      <c r="AH11" s="23">
        <f t="shared" si="8"/>
        <v>4.2949066511762766</v>
      </c>
      <c r="AI11" s="23">
        <f t="shared" si="8"/>
        <v>-2.2290747603833982</v>
      </c>
      <c r="AJ11" s="23">
        <f t="shared" si="8"/>
        <v>-3.5694203504695174</v>
      </c>
      <c r="AK11" s="23">
        <f t="shared" si="8"/>
        <v>2.3446185303514411</v>
      </c>
      <c r="AL11" s="23">
        <f t="shared" si="8"/>
        <v>0.71583642172523698</v>
      </c>
      <c r="AM11" s="23">
        <f t="shared" si="8"/>
        <v>-0.36735335463258223</v>
      </c>
      <c r="AN11" s="23">
        <f t="shared" si="8"/>
        <v>-0.57757188498401568</v>
      </c>
      <c r="AO11" s="23">
        <f t="shared" si="8"/>
        <v>5.0498748378352341</v>
      </c>
      <c r="AP11" s="23">
        <f t="shared" si="8"/>
        <v>1.5456535966695601</v>
      </c>
      <c r="AQ11" s="23">
        <f t="shared" si="8"/>
        <v>-0.78562021492886269</v>
      </c>
      <c r="AR11" s="23">
        <f t="shared" si="8"/>
        <v>-1.2708562300319386</v>
      </c>
      <c r="AS11" s="23">
        <f t="shared" si="8"/>
        <v>0.70398489689224775</v>
      </c>
      <c r="AT11" s="23">
        <f t="shared" si="8"/>
        <v>0.2291592216090613</v>
      </c>
      <c r="AU11" s="23">
        <f t="shared" si="8"/>
        <v>-0.13649677606738039</v>
      </c>
      <c r="AV11" s="23">
        <f t="shared" si="8"/>
        <v>-0.23332070868428212</v>
      </c>
      <c r="AW11" s="23">
        <f t="shared" si="8"/>
        <v>1.7693100977829406</v>
      </c>
      <c r="AX11" s="23">
        <f t="shared" si="8"/>
        <v>0.5496288120824866</v>
      </c>
      <c r="AY11" s="23">
        <f t="shared" si="8"/>
        <v>-0.29020311743634225</v>
      </c>
      <c r="AZ11" s="23">
        <f t="shared" si="8"/>
        <v>-0.46334011036885708</v>
      </c>
      <c r="BA11" s="23">
        <f t="shared" si="8"/>
        <v>2.7705853422402944</v>
      </c>
      <c r="BB11" s="23">
        <f t="shared" si="8"/>
        <v>0.83859548843061871</v>
      </c>
      <c r="BC11" s="23">
        <f t="shared" si="8"/>
        <v>-0.43591828831445223</v>
      </c>
      <c r="BD11" s="23">
        <f t="shared" si="8"/>
        <v>-0.68990097782941029</v>
      </c>
      <c r="BE11" s="23">
        <f t="shared" si="8"/>
        <v>1.3594847516700501</v>
      </c>
      <c r="BF11" s="23">
        <f t="shared" si="8"/>
        <v>0.41603311065931303</v>
      </c>
      <c r="BG11" s="23">
        <f t="shared" si="8"/>
        <v>-0.21348300900377812</v>
      </c>
      <c r="BH11" s="23">
        <f t="shared" si="8"/>
        <v>-0.33443043857101384</v>
      </c>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row>
    <row r="12" spans="1:85" s="38" customFormat="1" ht="14.25" x14ac:dyDescent="0.2">
      <c r="A12" s="37"/>
      <c r="Y12" s="17"/>
      <c r="Z12" s="17"/>
      <c r="AA12" s="17"/>
      <c r="AB12" s="22" t="s">
        <v>40</v>
      </c>
      <c r="AC12" s="23">
        <f t="shared" si="9"/>
        <v>18.026399999999999</v>
      </c>
      <c r="AD12" s="23">
        <f t="shared" si="8"/>
        <v>5.683200000000161</v>
      </c>
      <c r="AE12" s="23">
        <f t="shared" si="8"/>
        <v>-2.9964</v>
      </c>
      <c r="AF12" s="23">
        <f t="shared" si="8"/>
        <v>-4.8179999999999996</v>
      </c>
      <c r="AG12" s="23">
        <f t="shared" si="8"/>
        <v>18.12538658146967</v>
      </c>
      <c r="AH12" s="23">
        <f t="shared" si="8"/>
        <v>5.7014360731919522</v>
      </c>
      <c r="AI12" s="23">
        <f t="shared" si="8"/>
        <v>-3.0043803659599235</v>
      </c>
      <c r="AJ12" s="23">
        <f t="shared" si="8"/>
        <v>-4.8294761545163585</v>
      </c>
      <c r="AK12" s="23">
        <f t="shared" si="8"/>
        <v>2.6492472843450523</v>
      </c>
      <c r="AL12" s="23">
        <f t="shared" si="8"/>
        <v>0.83523067092651448</v>
      </c>
      <c r="AM12" s="23">
        <f t="shared" si="8"/>
        <v>-0.44036549520766027</v>
      </c>
      <c r="AN12" s="23">
        <f t="shared" si="8"/>
        <v>-0.70807667731628166</v>
      </c>
      <c r="AO12" s="23">
        <f t="shared" si="8"/>
        <v>5.112405925065362</v>
      </c>
      <c r="AP12" s="23">
        <f t="shared" si="8"/>
        <v>1.6292024397327798</v>
      </c>
      <c r="AQ12" s="23">
        <f t="shared" si="8"/>
        <v>-0.87882939297127005</v>
      </c>
      <c r="AR12" s="23">
        <f t="shared" si="8"/>
        <v>-1.4216357827475918</v>
      </c>
      <c r="AS12" s="23">
        <f t="shared" si="8"/>
        <v>2.5343456288120927</v>
      </c>
      <c r="AT12" s="23">
        <f t="shared" si="8"/>
        <v>0.79179227417949227</v>
      </c>
      <c r="AU12" s="23">
        <f t="shared" si="8"/>
        <v>-0.40588370607027979</v>
      </c>
      <c r="AV12" s="23">
        <f t="shared" si="8"/>
        <v>-0.64405948300899074</v>
      </c>
      <c r="AW12" s="23">
        <f t="shared" si="8"/>
        <v>2.634659308742374</v>
      </c>
      <c r="AX12" s="23">
        <f t="shared" si="8"/>
        <v>0.82444321812372956</v>
      </c>
      <c r="AY12" s="23">
        <f t="shared" si="8"/>
        <v>-0.43278652338076939</v>
      </c>
      <c r="AZ12" s="23">
        <f t="shared" si="8"/>
        <v>-0.69249201277954175</v>
      </c>
      <c r="BA12" s="23">
        <f t="shared" si="8"/>
        <v>3.781915771129829</v>
      </c>
      <c r="BB12" s="23">
        <f t="shared" si="8"/>
        <v>1.1733065349985288</v>
      </c>
      <c r="BC12" s="23">
        <f t="shared" si="8"/>
        <v>-0.60880162648852443</v>
      </c>
      <c r="BD12" s="23">
        <f t="shared" si="8"/>
        <v>-0.9736374092361284</v>
      </c>
      <c r="BE12" s="23">
        <f t="shared" si="8"/>
        <v>1.4128126633749583</v>
      </c>
      <c r="BF12" s="23">
        <f t="shared" si="8"/>
        <v>0.44746093523090763</v>
      </c>
      <c r="BG12" s="23">
        <f t="shared" si="8"/>
        <v>-0.23771362184142003</v>
      </c>
      <c r="BH12" s="23">
        <f t="shared" si="8"/>
        <v>-0.38957478942782464</v>
      </c>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row>
    <row r="13" spans="1:85" ht="20.25" x14ac:dyDescent="0.3">
      <c r="B13" s="40" t="s">
        <v>67</v>
      </c>
      <c r="C13" s="18"/>
      <c r="D13" s="18"/>
      <c r="E13" s="18"/>
      <c r="F13" s="18"/>
      <c r="G13" s="18"/>
    </row>
    <row r="14" spans="1:85" s="26" customFormat="1" x14ac:dyDescent="0.25">
      <c r="A14" s="351">
        <v>1</v>
      </c>
      <c r="B14" s="352"/>
      <c r="C14" s="352" t="s">
        <v>70</v>
      </c>
      <c r="Y14" s="302"/>
      <c r="Z14" s="302"/>
      <c r="AA14" s="302"/>
      <c r="AB14" s="302"/>
      <c r="AC14" s="477" t="s">
        <v>68</v>
      </c>
      <c r="AD14" s="478"/>
      <c r="AE14" s="478"/>
      <c r="AF14" s="479"/>
      <c r="AG14" s="477" t="s">
        <v>69</v>
      </c>
      <c r="AH14" s="478"/>
      <c r="AI14" s="478"/>
      <c r="AJ14" s="479"/>
      <c r="AK14" s="477" t="s">
        <v>136</v>
      </c>
      <c r="AL14" s="478"/>
      <c r="AM14" s="478"/>
      <c r="AN14" s="479"/>
      <c r="AO14" s="477" t="s">
        <v>137</v>
      </c>
      <c r="AP14" s="478"/>
      <c r="AQ14" s="478"/>
      <c r="AR14" s="479"/>
      <c r="AS14" s="477" t="s">
        <v>187</v>
      </c>
      <c r="AT14" s="478"/>
      <c r="AU14" s="478"/>
      <c r="AV14" s="479"/>
      <c r="AW14" s="477" t="s">
        <v>186</v>
      </c>
      <c r="AX14" s="478"/>
      <c r="AY14" s="478"/>
      <c r="AZ14" s="479"/>
      <c r="BA14" s="477" t="s">
        <v>138</v>
      </c>
      <c r="BB14" s="478"/>
      <c r="BC14" s="478"/>
      <c r="BD14" s="479"/>
      <c r="BE14" s="477" t="s">
        <v>139</v>
      </c>
      <c r="BF14" s="478"/>
      <c r="BG14" s="478"/>
      <c r="BH14" s="479"/>
      <c r="BI14" s="309"/>
      <c r="BJ14" s="309"/>
      <c r="BK14" s="309"/>
      <c r="BL14" s="309"/>
      <c r="BM14" s="309"/>
      <c r="BN14" s="309"/>
      <c r="BO14" s="309"/>
      <c r="BP14" s="309"/>
      <c r="BQ14" s="309"/>
      <c r="BR14" s="309"/>
      <c r="BS14" s="309"/>
      <c r="BT14" s="309"/>
      <c r="BU14" s="309"/>
      <c r="BV14" s="309"/>
      <c r="BW14" s="309"/>
      <c r="BX14" s="309"/>
      <c r="BY14" s="309"/>
      <c r="BZ14" s="309"/>
      <c r="CA14" s="309"/>
      <c r="CB14" s="309"/>
      <c r="CC14" s="309"/>
      <c r="CD14" s="309"/>
      <c r="CE14" s="309"/>
      <c r="CF14" s="309"/>
      <c r="CG14" s="309"/>
    </row>
    <row r="15" spans="1:85" s="26" customFormat="1" x14ac:dyDescent="0.25">
      <c r="A15" s="351">
        <v>283</v>
      </c>
      <c r="B15" s="352" t="s">
        <v>73</v>
      </c>
      <c r="C15" s="352">
        <v>2020</v>
      </c>
      <c r="D15" s="352">
        <v>2021</v>
      </c>
      <c r="E15" s="352">
        <v>2022</v>
      </c>
      <c r="F15" s="352">
        <v>2023</v>
      </c>
      <c r="G15" s="352">
        <v>2024</v>
      </c>
      <c r="H15" s="352">
        <v>2025</v>
      </c>
      <c r="I15" s="352">
        <v>2026</v>
      </c>
      <c r="J15" s="352">
        <v>2027</v>
      </c>
      <c r="K15" s="352">
        <v>2028</v>
      </c>
      <c r="L15" s="352">
        <v>2029</v>
      </c>
      <c r="M15" s="352">
        <v>2030</v>
      </c>
      <c r="N15" s="352">
        <v>2031</v>
      </c>
      <c r="O15" s="352">
        <v>2032</v>
      </c>
      <c r="P15" s="352">
        <v>2033</v>
      </c>
      <c r="Q15" s="352">
        <v>2034</v>
      </c>
      <c r="R15" s="352">
        <v>2035</v>
      </c>
      <c r="S15" s="352">
        <v>2036</v>
      </c>
      <c r="T15" s="352">
        <v>2037</v>
      </c>
      <c r="U15" s="352">
        <v>2038</v>
      </c>
      <c r="V15" s="352">
        <v>2039</v>
      </c>
      <c r="W15" s="352">
        <v>2040</v>
      </c>
      <c r="X15" s="352"/>
      <c r="Y15" s="302"/>
      <c r="Z15" s="302"/>
      <c r="AA15" s="302"/>
      <c r="AB15" s="302"/>
      <c r="AC15" s="347" t="s">
        <v>71</v>
      </c>
      <c r="AD15" s="347" t="s">
        <v>72</v>
      </c>
      <c r="AE15" s="347" t="s">
        <v>191</v>
      </c>
      <c r="AF15" s="347" t="s">
        <v>185</v>
      </c>
      <c r="AG15" s="347" t="s">
        <v>71</v>
      </c>
      <c r="AH15" s="347" t="s">
        <v>72</v>
      </c>
      <c r="AI15" s="347" t="s">
        <v>191</v>
      </c>
      <c r="AJ15" s="347" t="s">
        <v>185</v>
      </c>
      <c r="AK15" s="347" t="s">
        <v>71</v>
      </c>
      <c r="AL15" s="347" t="s">
        <v>72</v>
      </c>
      <c r="AM15" s="347" t="s">
        <v>191</v>
      </c>
      <c r="AN15" s="347" t="s">
        <v>185</v>
      </c>
      <c r="AO15" s="347" t="s">
        <v>71</v>
      </c>
      <c r="AP15" s="347" t="s">
        <v>72</v>
      </c>
      <c r="AQ15" s="347" t="s">
        <v>191</v>
      </c>
      <c r="AR15" s="347" t="s">
        <v>185</v>
      </c>
      <c r="AS15" s="347" t="s">
        <v>71</v>
      </c>
      <c r="AT15" s="347" t="s">
        <v>72</v>
      </c>
      <c r="AU15" s="347" t="s">
        <v>191</v>
      </c>
      <c r="AV15" s="347" t="s">
        <v>185</v>
      </c>
      <c r="AW15" s="347" t="s">
        <v>71</v>
      </c>
      <c r="AX15" s="347" t="s">
        <v>72</v>
      </c>
      <c r="AY15" s="347" t="s">
        <v>191</v>
      </c>
      <c r="AZ15" s="347" t="s">
        <v>185</v>
      </c>
      <c r="BA15" s="347" t="s">
        <v>71</v>
      </c>
      <c r="BB15" s="347" t="s">
        <v>72</v>
      </c>
      <c r="BC15" s="347" t="s">
        <v>191</v>
      </c>
      <c r="BD15" s="347" t="s">
        <v>185</v>
      </c>
      <c r="BE15" s="347" t="s">
        <v>71</v>
      </c>
      <c r="BF15" s="347" t="s">
        <v>72</v>
      </c>
      <c r="BG15" s="347" t="s">
        <v>191</v>
      </c>
      <c r="BH15" s="347" t="s">
        <v>185</v>
      </c>
      <c r="BI15" s="309"/>
      <c r="BJ15" s="309"/>
      <c r="BK15" s="309"/>
      <c r="BL15" s="309"/>
      <c r="BM15" s="309"/>
      <c r="BN15" s="309"/>
      <c r="BO15" s="309"/>
      <c r="BP15" s="309"/>
      <c r="BQ15" s="309"/>
      <c r="BR15" s="309"/>
      <c r="BS15" s="309"/>
      <c r="BT15" s="309"/>
      <c r="BU15" s="309"/>
      <c r="BV15" s="309"/>
      <c r="BW15" s="309"/>
      <c r="BX15" s="309"/>
      <c r="BY15" s="309"/>
      <c r="BZ15" s="309"/>
      <c r="CA15" s="309"/>
      <c r="CB15" s="309"/>
      <c r="CC15" s="309"/>
      <c r="CD15" s="309"/>
      <c r="CE15" s="309"/>
      <c r="CF15" s="309"/>
      <c r="CG15" s="309"/>
    </row>
    <row r="16" spans="1:85" s="26" customFormat="1" x14ac:dyDescent="0.25">
      <c r="A16" s="351">
        <v>285</v>
      </c>
      <c r="B16" s="352" t="s">
        <v>74</v>
      </c>
      <c r="C16" s="26">
        <v>0</v>
      </c>
      <c r="D16" s="26">
        <v>10503</v>
      </c>
      <c r="E16" s="26">
        <v>10566</v>
      </c>
      <c r="F16" s="26">
        <v>10612</v>
      </c>
      <c r="G16" s="26">
        <v>10643.999999999998</v>
      </c>
      <c r="H16" s="26">
        <v>10674</v>
      </c>
      <c r="I16" s="26">
        <v>10706</v>
      </c>
      <c r="J16" s="26">
        <v>10735.000000000002</v>
      </c>
      <c r="K16" s="26">
        <v>10742</v>
      </c>
      <c r="L16" s="26">
        <v>10753.000000000002</v>
      </c>
      <c r="M16" s="26">
        <v>10764</v>
      </c>
      <c r="N16" s="26">
        <v>10770.000000000002</v>
      </c>
      <c r="O16" s="26">
        <v>10766</v>
      </c>
      <c r="P16" s="26">
        <v>10758</v>
      </c>
      <c r="Q16" s="26">
        <v>10751</v>
      </c>
      <c r="R16" s="26">
        <v>10738</v>
      </c>
      <c r="S16" s="26">
        <v>10738</v>
      </c>
      <c r="T16" s="26">
        <v>10732</v>
      </c>
      <c r="U16" s="26">
        <v>10715</v>
      </c>
      <c r="V16" s="26">
        <v>10709</v>
      </c>
      <c r="W16" s="26">
        <v>10693</v>
      </c>
      <c r="Y16" s="302"/>
      <c r="Z16" s="302"/>
      <c r="AA16" s="302"/>
      <c r="AB16" s="332" t="s">
        <v>37</v>
      </c>
      <c r="AC16" s="315">
        <v>215.8</v>
      </c>
      <c r="AD16" s="315">
        <v>201.90000000000018</v>
      </c>
      <c r="AE16" s="315">
        <v>0</v>
      </c>
      <c r="AF16" s="315">
        <v>0</v>
      </c>
      <c r="AG16" s="315">
        <v>216.26816729596283</v>
      </c>
      <c r="AH16" s="315">
        <v>202.24787685158287</v>
      </c>
      <c r="AI16" s="315">
        <v>0</v>
      </c>
      <c r="AJ16" s="315">
        <v>0</v>
      </c>
      <c r="AK16" s="315">
        <v>27.983386581469659</v>
      </c>
      <c r="AL16" s="315">
        <v>25.9405750798722</v>
      </c>
      <c r="AM16" s="315">
        <v>0</v>
      </c>
      <c r="AN16" s="315">
        <v>0</v>
      </c>
      <c r="AO16" s="315">
        <v>137.6251621647788</v>
      </c>
      <c r="AP16" s="315">
        <v>133.10830283667343</v>
      </c>
      <c r="AQ16" s="315">
        <v>0</v>
      </c>
      <c r="AR16" s="315">
        <v>0</v>
      </c>
      <c r="AS16" s="315">
        <v>13.814783618936985</v>
      </c>
      <c r="AT16" s="315">
        <v>12.068115015974438</v>
      </c>
      <c r="AU16" s="315">
        <v>0</v>
      </c>
      <c r="AV16" s="315">
        <v>0</v>
      </c>
      <c r="AW16" s="315">
        <v>15.839916739277754</v>
      </c>
      <c r="AX16" s="315">
        <v>13.895343208442251</v>
      </c>
      <c r="AY16" s="315">
        <v>0</v>
      </c>
      <c r="AZ16" s="315">
        <v>0</v>
      </c>
      <c r="BA16" s="315">
        <v>17.765592022461036</v>
      </c>
      <c r="BB16" s="315">
        <v>15.187181721367006</v>
      </c>
      <c r="BC16" s="315">
        <v>0</v>
      </c>
      <c r="BD16" s="315">
        <v>0</v>
      </c>
      <c r="BE16" s="315">
        <v>3.2393261690386215</v>
      </c>
      <c r="BF16" s="315">
        <v>2.048358989253563</v>
      </c>
      <c r="BG16" s="315">
        <v>0</v>
      </c>
      <c r="BH16" s="315">
        <v>0</v>
      </c>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row>
    <row r="17" spans="1:85" s="26" customFormat="1" x14ac:dyDescent="0.25">
      <c r="A17" s="351">
        <v>287</v>
      </c>
      <c r="B17" s="352" t="s">
        <v>74</v>
      </c>
      <c r="C17" s="26">
        <v>0</v>
      </c>
      <c r="D17" s="26">
        <v>10503</v>
      </c>
      <c r="E17" s="26">
        <v>10566</v>
      </c>
      <c r="F17" s="26">
        <v>10612</v>
      </c>
      <c r="G17" s="26">
        <v>10643.999999999998</v>
      </c>
      <c r="H17" s="26">
        <v>10674</v>
      </c>
      <c r="I17" s="26">
        <v>10706</v>
      </c>
      <c r="J17" s="26">
        <v>10735.000000000002</v>
      </c>
      <c r="K17" s="26">
        <v>10742</v>
      </c>
      <c r="L17" s="26">
        <v>10753.000000000002</v>
      </c>
      <c r="M17" s="26">
        <v>10764</v>
      </c>
      <c r="N17" s="26">
        <v>10770.000000000002</v>
      </c>
      <c r="O17" s="26">
        <v>10766</v>
      </c>
      <c r="P17" s="26">
        <v>10758</v>
      </c>
      <c r="Q17" s="26">
        <v>10751</v>
      </c>
      <c r="R17" s="26">
        <v>10738</v>
      </c>
      <c r="S17" s="26">
        <v>10738</v>
      </c>
      <c r="T17" s="26">
        <v>10732</v>
      </c>
      <c r="U17" s="26">
        <v>10715</v>
      </c>
      <c r="V17" s="26">
        <v>10709</v>
      </c>
      <c r="W17" s="26">
        <v>10693</v>
      </c>
      <c r="Y17" s="302"/>
      <c r="Z17" s="302"/>
      <c r="AA17" s="302"/>
      <c r="AB17" s="332" t="s">
        <v>75</v>
      </c>
      <c r="AC17" s="315">
        <v>21.240000000000002</v>
      </c>
      <c r="AD17" s="315">
        <v>7.3200000000002179</v>
      </c>
      <c r="AE17" s="315">
        <v>0</v>
      </c>
      <c r="AF17" s="315">
        <v>0</v>
      </c>
      <c r="AG17" s="315">
        <v>21.615607512827996</v>
      </c>
      <c r="AH17" s="315">
        <v>7.2704095265756301</v>
      </c>
      <c r="AI17" s="315">
        <v>0</v>
      </c>
      <c r="AJ17" s="315">
        <v>0</v>
      </c>
      <c r="AK17" s="315">
        <v>1.8811501597444136</v>
      </c>
      <c r="AL17" s="315">
        <v>0.70984025559105268</v>
      </c>
      <c r="AM17" s="315">
        <v>0</v>
      </c>
      <c r="AN17" s="315">
        <v>0</v>
      </c>
      <c r="AO17" s="315">
        <v>8.8150556685061705</v>
      </c>
      <c r="AP17" s="315">
        <v>2.904627747119739</v>
      </c>
      <c r="AQ17" s="315">
        <v>0</v>
      </c>
      <c r="AR17" s="315">
        <v>0</v>
      </c>
      <c r="AS17" s="315">
        <v>4.4597269822829091</v>
      </c>
      <c r="AT17" s="315">
        <v>1.2253267499273852</v>
      </c>
      <c r="AU17" s="315">
        <v>0</v>
      </c>
      <c r="AV17" s="315">
        <v>0</v>
      </c>
      <c r="AW17" s="315">
        <v>3.5394036208732675</v>
      </c>
      <c r="AX17" s="315">
        <v>1.1877287249491726</v>
      </c>
      <c r="AY17" s="315">
        <v>0</v>
      </c>
      <c r="AZ17" s="315">
        <v>0</v>
      </c>
      <c r="BA17" s="315">
        <v>1.1278226352986733</v>
      </c>
      <c r="BB17" s="315">
        <v>0.62512537515731315</v>
      </c>
      <c r="BC17" s="315">
        <v>0</v>
      </c>
      <c r="BD17" s="315">
        <v>0</v>
      </c>
      <c r="BE17" s="315">
        <v>1.7924484461225607</v>
      </c>
      <c r="BF17" s="315">
        <v>0.61776067383096678</v>
      </c>
      <c r="BG17" s="315">
        <v>0</v>
      </c>
      <c r="BH17" s="315">
        <v>0</v>
      </c>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row>
    <row r="18" spans="1:85" s="26" customFormat="1" x14ac:dyDescent="0.25">
      <c r="A18" s="351">
        <v>289</v>
      </c>
      <c r="B18" s="352" t="s">
        <v>77</v>
      </c>
      <c r="C18" s="26">
        <v>0</v>
      </c>
      <c r="D18" s="26">
        <v>63</v>
      </c>
      <c r="E18" s="26">
        <v>46</v>
      </c>
      <c r="F18" s="26">
        <v>31.999999999998181</v>
      </c>
      <c r="G18" s="26">
        <v>30.000000000001819</v>
      </c>
      <c r="H18" s="26">
        <v>32</v>
      </c>
      <c r="I18" s="26">
        <v>29.000000000001819</v>
      </c>
      <c r="J18" s="26">
        <v>6.999999999998181</v>
      </c>
      <c r="K18" s="26">
        <v>11.000000000001819</v>
      </c>
      <c r="L18" s="26">
        <v>10.999999999998181</v>
      </c>
      <c r="M18" s="26">
        <v>6.000000000001819</v>
      </c>
      <c r="N18" s="26">
        <v>-4.000000000001819</v>
      </c>
      <c r="O18" s="26">
        <v>-8</v>
      </c>
      <c r="P18" s="26">
        <v>-7</v>
      </c>
      <c r="Q18" s="26">
        <v>-13</v>
      </c>
      <c r="R18" s="26">
        <v>0</v>
      </c>
      <c r="S18" s="26">
        <v>-6</v>
      </c>
      <c r="T18" s="26">
        <v>-17</v>
      </c>
      <c r="U18" s="26">
        <v>-6</v>
      </c>
      <c r="V18" s="26">
        <v>-16</v>
      </c>
      <c r="W18" s="26">
        <v>-10</v>
      </c>
      <c r="Y18" s="302"/>
      <c r="Z18" s="302"/>
      <c r="AA18" s="302"/>
      <c r="AB18" s="332" t="s">
        <v>76</v>
      </c>
      <c r="AC18" s="315">
        <v>71.328000000000031</v>
      </c>
      <c r="AD18" s="315">
        <v>21.864000000000619</v>
      </c>
      <c r="AE18" s="315">
        <v>0</v>
      </c>
      <c r="AF18" s="315">
        <v>0</v>
      </c>
      <c r="AG18" s="315">
        <v>69.989292283861033</v>
      </c>
      <c r="AH18" s="315">
        <v>21.474533255881383</v>
      </c>
      <c r="AI18" s="315">
        <v>0</v>
      </c>
      <c r="AJ18" s="315">
        <v>0</v>
      </c>
      <c r="AK18" s="315">
        <v>11.723092651757206</v>
      </c>
      <c r="AL18" s="315">
        <v>3.5791821086261848</v>
      </c>
      <c r="AM18" s="315">
        <v>0</v>
      </c>
      <c r="AN18" s="315">
        <v>0</v>
      </c>
      <c r="AO18" s="315">
        <v>25.249374189176169</v>
      </c>
      <c r="AP18" s="315">
        <v>7.7282679833478012</v>
      </c>
      <c r="AQ18" s="315">
        <v>0</v>
      </c>
      <c r="AR18" s="315">
        <v>0</v>
      </c>
      <c r="AS18" s="315">
        <v>3.5199244844612387</v>
      </c>
      <c r="AT18" s="315">
        <v>1.1457961080453065</v>
      </c>
      <c r="AU18" s="315">
        <v>0</v>
      </c>
      <c r="AV18" s="315">
        <v>0</v>
      </c>
      <c r="AW18" s="315">
        <v>8.8465504889147031</v>
      </c>
      <c r="AX18" s="315">
        <v>2.7481440604124328</v>
      </c>
      <c r="AY18" s="315">
        <v>0</v>
      </c>
      <c r="AZ18" s="315">
        <v>0</v>
      </c>
      <c r="BA18" s="315">
        <v>13.852926711201473</v>
      </c>
      <c r="BB18" s="315">
        <v>4.1929774421530936</v>
      </c>
      <c r="BC18" s="315">
        <v>0</v>
      </c>
      <c r="BD18" s="315">
        <v>0</v>
      </c>
      <c r="BE18" s="315">
        <v>6.7974237583502504</v>
      </c>
      <c r="BF18" s="315">
        <v>2.0801655532965651</v>
      </c>
      <c r="BG18" s="315">
        <v>0</v>
      </c>
      <c r="BH18" s="315">
        <v>0</v>
      </c>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row>
    <row r="19" spans="1:85" s="26" customFormat="1" x14ac:dyDescent="0.25">
      <c r="A19" s="351">
        <v>299</v>
      </c>
      <c r="B19" s="352" t="s">
        <v>78</v>
      </c>
      <c r="C19" s="26">
        <v>0</v>
      </c>
      <c r="D19" s="26">
        <v>18</v>
      </c>
      <c r="E19" s="26">
        <v>18</v>
      </c>
      <c r="F19" s="26">
        <v>18</v>
      </c>
      <c r="G19" s="26">
        <v>18</v>
      </c>
      <c r="H19" s="26">
        <v>18</v>
      </c>
      <c r="I19" s="26">
        <v>0</v>
      </c>
      <c r="J19" s="26">
        <v>0</v>
      </c>
      <c r="K19" s="26">
        <v>0</v>
      </c>
      <c r="L19" s="26">
        <v>0</v>
      </c>
      <c r="M19" s="26">
        <v>0</v>
      </c>
      <c r="N19" s="26">
        <v>0</v>
      </c>
      <c r="O19" s="26">
        <v>0</v>
      </c>
      <c r="P19" s="26">
        <v>0</v>
      </c>
      <c r="Q19" s="26">
        <v>0</v>
      </c>
      <c r="R19" s="26">
        <v>0</v>
      </c>
      <c r="S19" s="26">
        <v>0</v>
      </c>
      <c r="T19" s="26">
        <v>0</v>
      </c>
      <c r="U19" s="26">
        <v>0</v>
      </c>
      <c r="V19" s="26">
        <v>0</v>
      </c>
      <c r="W19" s="26">
        <v>0</v>
      </c>
      <c r="Y19" s="302"/>
      <c r="Z19" s="302"/>
      <c r="AA19" s="302"/>
      <c r="AB19" s="332" t="s">
        <v>40</v>
      </c>
      <c r="AC19" s="315">
        <v>90.131999999999991</v>
      </c>
      <c r="AD19" s="315">
        <v>28.416000000000803</v>
      </c>
      <c r="AE19" s="315">
        <v>0</v>
      </c>
      <c r="AF19" s="315">
        <v>0</v>
      </c>
      <c r="AG19" s="315">
        <v>90.626932907348348</v>
      </c>
      <c r="AH19" s="315">
        <v>28.507180365959762</v>
      </c>
      <c r="AI19" s="315">
        <v>0</v>
      </c>
      <c r="AJ19" s="315">
        <v>0</v>
      </c>
      <c r="AK19" s="315">
        <v>13.246236421725262</v>
      </c>
      <c r="AL19" s="315">
        <v>4.1761533546325724</v>
      </c>
      <c r="AM19" s="315">
        <v>0</v>
      </c>
      <c r="AN19" s="315">
        <v>0</v>
      </c>
      <c r="AO19" s="315">
        <v>25.562029625326812</v>
      </c>
      <c r="AP19" s="315">
        <v>8.1460121986638985</v>
      </c>
      <c r="AQ19" s="315">
        <v>0</v>
      </c>
      <c r="AR19" s="315">
        <v>0</v>
      </c>
      <c r="AS19" s="315">
        <v>12.671728144060463</v>
      </c>
      <c r="AT19" s="315">
        <v>3.9589613708974611</v>
      </c>
      <c r="AU19" s="315">
        <v>0</v>
      </c>
      <c r="AV19" s="315">
        <v>0</v>
      </c>
      <c r="AW19" s="315">
        <v>13.173296543711871</v>
      </c>
      <c r="AX19" s="315">
        <v>4.1222160906186476</v>
      </c>
      <c r="AY19" s="315">
        <v>0</v>
      </c>
      <c r="AZ19" s="315">
        <v>0</v>
      </c>
      <c r="BA19" s="315">
        <v>18.909578855649144</v>
      </c>
      <c r="BB19" s="315">
        <v>5.8665326749926434</v>
      </c>
      <c r="BC19" s="315">
        <v>0</v>
      </c>
      <c r="BD19" s="315">
        <v>0</v>
      </c>
      <c r="BE19" s="315">
        <v>7.0640633168747913</v>
      </c>
      <c r="BF19" s="315">
        <v>2.2373046761545381</v>
      </c>
      <c r="BG19" s="315">
        <v>0</v>
      </c>
      <c r="BH19" s="315">
        <v>0</v>
      </c>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row>
    <row r="20" spans="1:85" s="26" customFormat="1" x14ac:dyDescent="0.25">
      <c r="A20" s="351">
        <v>301</v>
      </c>
      <c r="B20" s="352" t="s">
        <v>80</v>
      </c>
      <c r="C20" s="26">
        <v>0</v>
      </c>
      <c r="D20" s="26">
        <v>63</v>
      </c>
      <c r="E20" s="26">
        <v>46</v>
      </c>
      <c r="F20" s="26">
        <v>31.999999999998181</v>
      </c>
      <c r="G20" s="26">
        <v>30.000000000001819</v>
      </c>
      <c r="H20" s="26">
        <v>32</v>
      </c>
      <c r="I20" s="26">
        <v>29.000000000001819</v>
      </c>
      <c r="J20" s="26">
        <v>6.999999999998181</v>
      </c>
      <c r="K20" s="26">
        <v>11.000000000001819</v>
      </c>
      <c r="L20" s="26">
        <v>10.999999999998181</v>
      </c>
      <c r="M20" s="26">
        <v>6.000000000001819</v>
      </c>
      <c r="N20" s="26">
        <v>-4.000000000001819</v>
      </c>
      <c r="O20" s="26">
        <v>-8</v>
      </c>
      <c r="P20" s="26">
        <v>-7</v>
      </c>
      <c r="Q20" s="26">
        <v>-13</v>
      </c>
      <c r="R20" s="26">
        <v>0</v>
      </c>
      <c r="S20" s="26">
        <v>-6</v>
      </c>
      <c r="T20" s="26">
        <v>-17</v>
      </c>
      <c r="U20" s="26">
        <v>-6</v>
      </c>
      <c r="V20" s="26">
        <v>-16</v>
      </c>
      <c r="W20" s="26">
        <v>-10</v>
      </c>
      <c r="Y20" s="302"/>
      <c r="Z20" s="302"/>
      <c r="AA20" s="302"/>
      <c r="AB20" s="353" t="s">
        <v>79</v>
      </c>
      <c r="AC20" s="347" t="s">
        <v>71</v>
      </c>
      <c r="AD20" s="347" t="s">
        <v>72</v>
      </c>
      <c r="AE20" s="347" t="s">
        <v>191</v>
      </c>
      <c r="AF20" s="347" t="s">
        <v>185</v>
      </c>
      <c r="AG20" s="347" t="s">
        <v>71</v>
      </c>
      <c r="AH20" s="347" t="s">
        <v>72</v>
      </c>
      <c r="AI20" s="347" t="s">
        <v>191</v>
      </c>
      <c r="AJ20" s="347" t="s">
        <v>185</v>
      </c>
      <c r="AK20" s="347" t="s">
        <v>71</v>
      </c>
      <c r="AL20" s="347" t="s">
        <v>72</v>
      </c>
      <c r="AM20" s="347" t="s">
        <v>191</v>
      </c>
      <c r="AN20" s="347" t="s">
        <v>185</v>
      </c>
      <c r="AO20" s="347" t="s">
        <v>71</v>
      </c>
      <c r="AP20" s="347" t="s">
        <v>72</v>
      </c>
      <c r="AQ20" s="347" t="s">
        <v>191</v>
      </c>
      <c r="AR20" s="347" t="s">
        <v>185</v>
      </c>
      <c r="AS20" s="347" t="s">
        <v>71</v>
      </c>
      <c r="AT20" s="347" t="s">
        <v>72</v>
      </c>
      <c r="AU20" s="347" t="s">
        <v>191</v>
      </c>
      <c r="AV20" s="347" t="s">
        <v>185</v>
      </c>
      <c r="AW20" s="347" t="s">
        <v>71</v>
      </c>
      <c r="AX20" s="347" t="s">
        <v>72</v>
      </c>
      <c r="AY20" s="347" t="s">
        <v>191</v>
      </c>
      <c r="AZ20" s="347" t="s">
        <v>185</v>
      </c>
      <c r="BA20" s="347" t="s">
        <v>71</v>
      </c>
      <c r="BB20" s="347" t="s">
        <v>72</v>
      </c>
      <c r="BC20" s="347" t="s">
        <v>191</v>
      </c>
      <c r="BD20" s="347" t="s">
        <v>185</v>
      </c>
      <c r="BE20" s="347" t="s">
        <v>71</v>
      </c>
      <c r="BF20" s="347" t="s">
        <v>72</v>
      </c>
      <c r="BG20" s="347" t="s">
        <v>191</v>
      </c>
      <c r="BH20" s="347" t="s">
        <v>185</v>
      </c>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309"/>
      <c r="CE20" s="309"/>
      <c r="CF20" s="309"/>
      <c r="CG20" s="309"/>
    </row>
    <row r="21" spans="1:85" s="26" customFormat="1" x14ac:dyDescent="0.25">
      <c r="A21" s="351">
        <v>303</v>
      </c>
      <c r="B21" s="352" t="s">
        <v>81</v>
      </c>
      <c r="C21" s="26">
        <v>0</v>
      </c>
      <c r="D21" s="26">
        <v>102.1</v>
      </c>
      <c r="E21" s="26">
        <v>85.1</v>
      </c>
      <c r="F21" s="26">
        <v>71.099999999998175</v>
      </c>
      <c r="G21" s="26">
        <v>69.100000000001813</v>
      </c>
      <c r="H21" s="26">
        <v>71.099999999999994</v>
      </c>
      <c r="I21" s="26">
        <v>68.100000000001813</v>
      </c>
      <c r="J21" s="26">
        <v>46.099999999998182</v>
      </c>
      <c r="K21" s="26">
        <v>50.10000000000182</v>
      </c>
      <c r="L21" s="26">
        <v>50.099999999998182</v>
      </c>
      <c r="M21" s="26">
        <v>45.10000000000182</v>
      </c>
      <c r="N21" s="26">
        <v>-4.000000000001819</v>
      </c>
      <c r="O21" s="26">
        <v>-8</v>
      </c>
      <c r="P21" s="26">
        <v>-7</v>
      </c>
      <c r="Q21" s="26">
        <v>-13</v>
      </c>
      <c r="R21" s="26">
        <v>0</v>
      </c>
      <c r="S21" s="26">
        <v>-6</v>
      </c>
      <c r="T21" s="26">
        <v>-17</v>
      </c>
      <c r="U21" s="26">
        <v>-6</v>
      </c>
      <c r="V21" s="26">
        <v>-16</v>
      </c>
      <c r="W21" s="26">
        <v>-10</v>
      </c>
      <c r="Y21" s="302"/>
      <c r="Z21" s="302"/>
      <c r="AA21" s="302"/>
      <c r="AB21" s="332" t="s">
        <v>37</v>
      </c>
      <c r="AC21" s="315">
        <f>AC16/5</f>
        <v>43.160000000000004</v>
      </c>
      <c r="AD21" s="315">
        <f t="shared" ref="AD21:BH24" si="10">AD16/5</f>
        <v>40.380000000000038</v>
      </c>
      <c r="AE21" s="315">
        <f t="shared" si="10"/>
        <v>0</v>
      </c>
      <c r="AF21" s="315">
        <f t="shared" si="10"/>
        <v>0</v>
      </c>
      <c r="AG21" s="315">
        <f t="shared" si="10"/>
        <v>43.253633459192564</v>
      </c>
      <c r="AH21" s="315">
        <f t="shared" si="10"/>
        <v>40.449575370316573</v>
      </c>
      <c r="AI21" s="315">
        <f t="shared" si="10"/>
        <v>0</v>
      </c>
      <c r="AJ21" s="315">
        <f t="shared" si="10"/>
        <v>0</v>
      </c>
      <c r="AK21" s="315">
        <f t="shared" si="10"/>
        <v>5.5966773162939321</v>
      </c>
      <c r="AL21" s="315">
        <f t="shared" si="10"/>
        <v>5.1881150159744402</v>
      </c>
      <c r="AM21" s="315">
        <f t="shared" si="10"/>
        <v>0</v>
      </c>
      <c r="AN21" s="315">
        <f t="shared" si="10"/>
        <v>0</v>
      </c>
      <c r="AO21" s="315">
        <f t="shared" si="10"/>
        <v>27.525032432955761</v>
      </c>
      <c r="AP21" s="315">
        <f t="shared" si="10"/>
        <v>26.621660567334686</v>
      </c>
      <c r="AQ21" s="315">
        <f t="shared" si="10"/>
        <v>0</v>
      </c>
      <c r="AR21" s="315">
        <f t="shared" si="10"/>
        <v>0</v>
      </c>
      <c r="AS21" s="315">
        <f t="shared" si="10"/>
        <v>2.7629567237873971</v>
      </c>
      <c r="AT21" s="315">
        <f t="shared" si="10"/>
        <v>2.4136230031948878</v>
      </c>
      <c r="AU21" s="315">
        <f t="shared" si="10"/>
        <v>0</v>
      </c>
      <c r="AV21" s="315">
        <f t="shared" si="10"/>
        <v>0</v>
      </c>
      <c r="AW21" s="315">
        <f t="shared" si="10"/>
        <v>3.167983347855551</v>
      </c>
      <c r="AX21" s="315">
        <f t="shared" si="10"/>
        <v>2.77906864168845</v>
      </c>
      <c r="AY21" s="315">
        <f t="shared" si="10"/>
        <v>0</v>
      </c>
      <c r="AZ21" s="315">
        <f t="shared" si="10"/>
        <v>0</v>
      </c>
      <c r="BA21" s="315">
        <f t="shared" si="10"/>
        <v>3.5531184044922073</v>
      </c>
      <c r="BB21" s="315">
        <f t="shared" si="10"/>
        <v>3.0374363442734014</v>
      </c>
      <c r="BC21" s="315">
        <f t="shared" si="10"/>
        <v>0</v>
      </c>
      <c r="BD21" s="315">
        <f t="shared" si="10"/>
        <v>0</v>
      </c>
      <c r="BE21" s="315">
        <f t="shared" si="10"/>
        <v>0.64786523380772432</v>
      </c>
      <c r="BF21" s="315">
        <f t="shared" si="10"/>
        <v>0.40967179785071262</v>
      </c>
      <c r="BG21" s="315">
        <f t="shared" si="10"/>
        <v>0</v>
      </c>
      <c r="BH21" s="315">
        <f t="shared" si="10"/>
        <v>0</v>
      </c>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row>
    <row r="22" spans="1:85" s="26" customFormat="1" x14ac:dyDescent="0.25">
      <c r="A22" s="351"/>
      <c r="B22" s="352"/>
      <c r="Y22" s="302"/>
      <c r="Z22" s="302"/>
      <c r="AA22" s="302"/>
      <c r="AB22" s="332" t="s">
        <v>75</v>
      </c>
      <c r="AC22" s="315">
        <f t="shared" ref="AC22:AR24" si="11">AC17/5</f>
        <v>4.2480000000000002</v>
      </c>
      <c r="AD22" s="315">
        <f t="shared" si="11"/>
        <v>1.4640000000000435</v>
      </c>
      <c r="AE22" s="315">
        <f t="shared" si="11"/>
        <v>0</v>
      </c>
      <c r="AF22" s="315">
        <f t="shared" si="11"/>
        <v>0</v>
      </c>
      <c r="AG22" s="315">
        <f t="shared" si="11"/>
        <v>4.3231215025655994</v>
      </c>
      <c r="AH22" s="315">
        <f t="shared" si="11"/>
        <v>1.4540819053151259</v>
      </c>
      <c r="AI22" s="315">
        <f t="shared" si="11"/>
        <v>0</v>
      </c>
      <c r="AJ22" s="315">
        <f t="shared" si="11"/>
        <v>0</v>
      </c>
      <c r="AK22" s="315">
        <f t="shared" si="11"/>
        <v>0.37623003194888271</v>
      </c>
      <c r="AL22" s="315">
        <f t="shared" si="11"/>
        <v>0.14196805111821054</v>
      </c>
      <c r="AM22" s="315">
        <f t="shared" si="11"/>
        <v>0</v>
      </c>
      <c r="AN22" s="315">
        <f t="shared" si="11"/>
        <v>0</v>
      </c>
      <c r="AO22" s="315">
        <f t="shared" si="11"/>
        <v>1.7630111337012342</v>
      </c>
      <c r="AP22" s="315">
        <f t="shared" si="11"/>
        <v>0.58092554942394781</v>
      </c>
      <c r="AQ22" s="315">
        <f t="shared" si="11"/>
        <v>0</v>
      </c>
      <c r="AR22" s="315">
        <f t="shared" si="11"/>
        <v>0</v>
      </c>
      <c r="AS22" s="315">
        <f t="shared" si="10"/>
        <v>0.89194539645658177</v>
      </c>
      <c r="AT22" s="315">
        <f t="shared" si="10"/>
        <v>0.24506534998547705</v>
      </c>
      <c r="AU22" s="315">
        <f t="shared" si="10"/>
        <v>0</v>
      </c>
      <c r="AV22" s="315">
        <f t="shared" si="10"/>
        <v>0</v>
      </c>
      <c r="AW22" s="315">
        <f t="shared" si="10"/>
        <v>0.70788072417465353</v>
      </c>
      <c r="AX22" s="315">
        <f t="shared" si="10"/>
        <v>0.23754574498983452</v>
      </c>
      <c r="AY22" s="315">
        <f t="shared" si="10"/>
        <v>0</v>
      </c>
      <c r="AZ22" s="315">
        <f t="shared" si="10"/>
        <v>0</v>
      </c>
      <c r="BA22" s="315">
        <f t="shared" si="10"/>
        <v>0.22556452705973468</v>
      </c>
      <c r="BB22" s="315">
        <f t="shared" si="10"/>
        <v>0.12502507503146262</v>
      </c>
      <c r="BC22" s="315">
        <f t="shared" si="10"/>
        <v>0</v>
      </c>
      <c r="BD22" s="315">
        <f t="shared" si="10"/>
        <v>0</v>
      </c>
      <c r="BE22" s="315">
        <f t="shared" si="10"/>
        <v>0.35848968922451213</v>
      </c>
      <c r="BF22" s="315">
        <f t="shared" si="10"/>
        <v>0.12355213476619335</v>
      </c>
      <c r="BG22" s="315">
        <f t="shared" si="10"/>
        <v>0</v>
      </c>
      <c r="BH22" s="315">
        <f t="shared" si="10"/>
        <v>0</v>
      </c>
      <c r="BI22" s="309"/>
      <c r="BJ22" s="309"/>
      <c r="BK22" s="309"/>
      <c r="BL22" s="309"/>
      <c r="BM22" s="309"/>
      <c r="BN22" s="309"/>
      <c r="BO22" s="309"/>
      <c r="BP22" s="309"/>
      <c r="BQ22" s="309"/>
      <c r="BR22" s="309"/>
      <c r="BS22" s="309"/>
      <c r="BT22" s="309"/>
      <c r="BU22" s="309"/>
      <c r="BV22" s="309"/>
      <c r="BW22" s="309"/>
      <c r="BX22" s="309"/>
      <c r="BY22" s="309"/>
      <c r="BZ22" s="309"/>
      <c r="CA22" s="309"/>
      <c r="CB22" s="309"/>
      <c r="CC22" s="309"/>
      <c r="CD22" s="309"/>
      <c r="CE22" s="309"/>
      <c r="CF22" s="309"/>
      <c r="CG22" s="309"/>
    </row>
    <row r="23" spans="1:85" s="26" customFormat="1" x14ac:dyDescent="0.25">
      <c r="A23" s="351">
        <v>330</v>
      </c>
      <c r="B23" s="352" t="s">
        <v>82</v>
      </c>
      <c r="C23" s="26">
        <v>7.0000000000000001E-3</v>
      </c>
      <c r="D23" s="26">
        <v>7.0000000000000001E-3</v>
      </c>
      <c r="E23" s="26">
        <v>7.0000000000000001E-3</v>
      </c>
      <c r="F23" s="26">
        <v>7.0000000000000001E-3</v>
      </c>
      <c r="G23" s="26">
        <v>7.0000000000000001E-3</v>
      </c>
      <c r="H23" s="26">
        <v>7.0000000000000001E-3</v>
      </c>
      <c r="I23" s="26">
        <v>7.0000000000000001E-3</v>
      </c>
      <c r="J23" s="26">
        <v>7.0000000000000001E-3</v>
      </c>
      <c r="K23" s="26">
        <v>7.0000000000000001E-3</v>
      </c>
      <c r="L23" s="26">
        <v>7.0000000000000001E-3</v>
      </c>
      <c r="M23" s="26">
        <v>7.0000000000000001E-3</v>
      </c>
      <c r="N23" s="26">
        <v>7.0000000000000001E-3</v>
      </c>
      <c r="O23" s="26">
        <v>7.0000000000000001E-3</v>
      </c>
      <c r="P23" s="26">
        <v>7.0000000000000001E-3</v>
      </c>
      <c r="Q23" s="26">
        <v>7.0000000000000001E-3</v>
      </c>
      <c r="R23" s="26">
        <v>7.0000000000000001E-3</v>
      </c>
      <c r="S23" s="26">
        <v>7.0000000000000001E-3</v>
      </c>
      <c r="T23" s="26">
        <v>7.0000000000000001E-3</v>
      </c>
      <c r="U23" s="26">
        <v>7.0000000000000001E-3</v>
      </c>
      <c r="V23" s="26">
        <v>7.0000000000000001E-3</v>
      </c>
      <c r="W23" s="26">
        <v>7.0000000000000001E-3</v>
      </c>
      <c r="Y23" s="302"/>
      <c r="Z23" s="302"/>
      <c r="AA23" s="302"/>
      <c r="AB23" s="332" t="s">
        <v>76</v>
      </c>
      <c r="AC23" s="315">
        <f t="shared" si="11"/>
        <v>14.265600000000006</v>
      </c>
      <c r="AD23" s="315">
        <f t="shared" si="10"/>
        <v>4.3728000000001241</v>
      </c>
      <c r="AE23" s="315">
        <f t="shared" si="10"/>
        <v>0</v>
      </c>
      <c r="AF23" s="315">
        <f t="shared" si="10"/>
        <v>0</v>
      </c>
      <c r="AG23" s="315">
        <f t="shared" si="10"/>
        <v>13.997858456772207</v>
      </c>
      <c r="AH23" s="315">
        <f t="shared" si="10"/>
        <v>4.2949066511762766</v>
      </c>
      <c r="AI23" s="315">
        <f t="shared" si="10"/>
        <v>0</v>
      </c>
      <c r="AJ23" s="315">
        <f t="shared" si="10"/>
        <v>0</v>
      </c>
      <c r="AK23" s="315">
        <f t="shared" si="10"/>
        <v>2.3446185303514411</v>
      </c>
      <c r="AL23" s="315">
        <f t="shared" si="10"/>
        <v>0.71583642172523698</v>
      </c>
      <c r="AM23" s="315">
        <f t="shared" si="10"/>
        <v>0</v>
      </c>
      <c r="AN23" s="315">
        <f t="shared" si="10"/>
        <v>0</v>
      </c>
      <c r="AO23" s="315">
        <f t="shared" si="10"/>
        <v>5.0498748378352341</v>
      </c>
      <c r="AP23" s="315">
        <f t="shared" si="10"/>
        <v>1.5456535966695601</v>
      </c>
      <c r="AQ23" s="315">
        <f t="shared" si="10"/>
        <v>0</v>
      </c>
      <c r="AR23" s="315">
        <f t="shared" si="10"/>
        <v>0</v>
      </c>
      <c r="AS23" s="315">
        <f t="shared" si="10"/>
        <v>0.70398489689224775</v>
      </c>
      <c r="AT23" s="315">
        <f t="shared" si="10"/>
        <v>0.2291592216090613</v>
      </c>
      <c r="AU23" s="315">
        <f t="shared" si="10"/>
        <v>0</v>
      </c>
      <c r="AV23" s="315">
        <f t="shared" si="10"/>
        <v>0</v>
      </c>
      <c r="AW23" s="315">
        <f t="shared" si="10"/>
        <v>1.7693100977829406</v>
      </c>
      <c r="AX23" s="315">
        <f t="shared" si="10"/>
        <v>0.5496288120824866</v>
      </c>
      <c r="AY23" s="315">
        <f t="shared" si="10"/>
        <v>0</v>
      </c>
      <c r="AZ23" s="315">
        <f t="shared" si="10"/>
        <v>0</v>
      </c>
      <c r="BA23" s="315">
        <f t="shared" si="10"/>
        <v>2.7705853422402944</v>
      </c>
      <c r="BB23" s="315">
        <f t="shared" si="10"/>
        <v>0.83859548843061871</v>
      </c>
      <c r="BC23" s="315">
        <f t="shared" si="10"/>
        <v>0</v>
      </c>
      <c r="BD23" s="315">
        <f t="shared" si="10"/>
        <v>0</v>
      </c>
      <c r="BE23" s="315">
        <f t="shared" si="10"/>
        <v>1.3594847516700501</v>
      </c>
      <c r="BF23" s="315">
        <f t="shared" si="10"/>
        <v>0.41603311065931303</v>
      </c>
      <c r="BG23" s="315">
        <f t="shared" si="10"/>
        <v>0</v>
      </c>
      <c r="BH23" s="315">
        <f t="shared" si="10"/>
        <v>0</v>
      </c>
      <c r="BI23" s="309"/>
      <c r="BJ23" s="309"/>
      <c r="BK23" s="309"/>
      <c r="BL23" s="309"/>
      <c r="BM23" s="309"/>
      <c r="BN23" s="309"/>
      <c r="BO23" s="309"/>
      <c r="BP23" s="309"/>
      <c r="BQ23" s="309"/>
      <c r="BR23" s="309"/>
      <c r="BS23" s="309"/>
      <c r="BT23" s="309"/>
      <c r="BU23" s="309"/>
      <c r="BV23" s="309"/>
      <c r="BW23" s="309"/>
      <c r="BX23" s="309"/>
      <c r="BY23" s="309"/>
      <c r="BZ23" s="309"/>
      <c r="CA23" s="309"/>
      <c r="CB23" s="309"/>
      <c r="CC23" s="309"/>
      <c r="CD23" s="309"/>
      <c r="CE23" s="309"/>
      <c r="CF23" s="309"/>
      <c r="CG23" s="309"/>
    </row>
    <row r="24" spans="1:85" s="26" customFormat="1" x14ac:dyDescent="0.25">
      <c r="A24" s="351">
        <v>331</v>
      </c>
      <c r="B24" s="352" t="s">
        <v>83</v>
      </c>
      <c r="C24" s="26">
        <v>162306.85636654083</v>
      </c>
      <c r="D24" s="26">
        <v>163443.00436110661</v>
      </c>
      <c r="E24" s="26">
        <v>164587.10539163434</v>
      </c>
      <c r="F24" s="26">
        <v>165739.21512937575</v>
      </c>
      <c r="G24" s="26">
        <v>166899.38963528138</v>
      </c>
      <c r="H24" s="26">
        <v>168067.68536272834</v>
      </c>
      <c r="I24" s="26">
        <v>169244.15916026742</v>
      </c>
      <c r="J24" s="26">
        <v>170428.86827438927</v>
      </c>
      <c r="K24" s="26">
        <v>171621.87035230998</v>
      </c>
      <c r="L24" s="26">
        <v>172823.22344477614</v>
      </c>
      <c r="M24" s="26">
        <v>174032.98600888957</v>
      </c>
      <c r="N24" s="26">
        <v>175251.21691095177</v>
      </c>
      <c r="O24" s="26">
        <v>176477.97542932842</v>
      </c>
      <c r="P24" s="26">
        <v>177713.32125733371</v>
      </c>
      <c r="Q24" s="26">
        <v>178957.31450613504</v>
      </c>
      <c r="R24" s="26">
        <v>180210.01570767796</v>
      </c>
      <c r="S24" s="26">
        <v>181471.48581763168</v>
      </c>
      <c r="T24" s="26">
        <v>182741.78621835509</v>
      </c>
      <c r="U24" s="26">
        <v>184020.97872188356</v>
      </c>
      <c r="V24" s="26">
        <v>185309.12557293673</v>
      </c>
      <c r="W24" s="26">
        <v>186606.28945194726</v>
      </c>
      <c r="Y24" s="302"/>
      <c r="Z24" s="302"/>
      <c r="AA24" s="302"/>
      <c r="AB24" s="332" t="s">
        <v>40</v>
      </c>
      <c r="AC24" s="315">
        <f t="shared" si="11"/>
        <v>18.026399999999999</v>
      </c>
      <c r="AD24" s="315">
        <f t="shared" si="10"/>
        <v>5.683200000000161</v>
      </c>
      <c r="AE24" s="315">
        <f t="shared" si="10"/>
        <v>0</v>
      </c>
      <c r="AF24" s="315">
        <f t="shared" si="10"/>
        <v>0</v>
      </c>
      <c r="AG24" s="315">
        <f t="shared" si="10"/>
        <v>18.12538658146967</v>
      </c>
      <c r="AH24" s="315">
        <f t="shared" si="10"/>
        <v>5.7014360731919522</v>
      </c>
      <c r="AI24" s="315">
        <f t="shared" si="10"/>
        <v>0</v>
      </c>
      <c r="AJ24" s="315">
        <f t="shared" si="10"/>
        <v>0</v>
      </c>
      <c r="AK24" s="315">
        <f t="shared" si="10"/>
        <v>2.6492472843450523</v>
      </c>
      <c r="AL24" s="315">
        <f t="shared" si="10"/>
        <v>0.83523067092651448</v>
      </c>
      <c r="AM24" s="315">
        <f t="shared" si="10"/>
        <v>0</v>
      </c>
      <c r="AN24" s="315">
        <f t="shared" si="10"/>
        <v>0</v>
      </c>
      <c r="AO24" s="315">
        <f t="shared" si="10"/>
        <v>5.112405925065362</v>
      </c>
      <c r="AP24" s="315">
        <f t="shared" si="10"/>
        <v>1.6292024397327798</v>
      </c>
      <c r="AQ24" s="315">
        <f t="shared" si="10"/>
        <v>0</v>
      </c>
      <c r="AR24" s="315">
        <f t="shared" si="10"/>
        <v>0</v>
      </c>
      <c r="AS24" s="315">
        <f t="shared" si="10"/>
        <v>2.5343456288120927</v>
      </c>
      <c r="AT24" s="315">
        <f t="shared" si="10"/>
        <v>0.79179227417949227</v>
      </c>
      <c r="AU24" s="315">
        <f t="shared" si="10"/>
        <v>0</v>
      </c>
      <c r="AV24" s="315">
        <f t="shared" si="10"/>
        <v>0</v>
      </c>
      <c r="AW24" s="315">
        <f t="shared" si="10"/>
        <v>2.634659308742374</v>
      </c>
      <c r="AX24" s="315">
        <f t="shared" si="10"/>
        <v>0.82444321812372956</v>
      </c>
      <c r="AY24" s="315">
        <f t="shared" si="10"/>
        <v>0</v>
      </c>
      <c r="AZ24" s="315">
        <f t="shared" si="10"/>
        <v>0</v>
      </c>
      <c r="BA24" s="315">
        <f t="shared" si="10"/>
        <v>3.781915771129829</v>
      </c>
      <c r="BB24" s="315">
        <f t="shared" si="10"/>
        <v>1.1733065349985288</v>
      </c>
      <c r="BC24" s="315">
        <f t="shared" si="10"/>
        <v>0</v>
      </c>
      <c r="BD24" s="315">
        <f t="shared" si="10"/>
        <v>0</v>
      </c>
      <c r="BE24" s="315">
        <f t="shared" si="10"/>
        <v>1.4128126633749583</v>
      </c>
      <c r="BF24" s="315">
        <f t="shared" si="10"/>
        <v>0.44746093523090763</v>
      </c>
      <c r="BG24" s="315">
        <f t="shared" si="10"/>
        <v>0</v>
      </c>
      <c r="BH24" s="315">
        <f t="shared" si="10"/>
        <v>0</v>
      </c>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row>
    <row r="25" spans="1:85" s="20" customFormat="1" x14ac:dyDescent="0.25">
      <c r="A25" s="41">
        <v>332</v>
      </c>
      <c r="B25" s="42" t="s">
        <v>84</v>
      </c>
      <c r="C25" s="28">
        <v>148228.38609739568</v>
      </c>
      <c r="D25" s="28">
        <v>149265.98480007742</v>
      </c>
      <c r="E25" s="28">
        <v>150310.84669367794</v>
      </c>
      <c r="F25" s="28">
        <v>151363.02262053368</v>
      </c>
      <c r="G25" s="28">
        <v>152422.5637788774</v>
      </c>
      <c r="H25" s="28">
        <v>153489.52172532954</v>
      </c>
      <c r="I25" s="28">
        <v>154563.94837740684</v>
      </c>
      <c r="J25" s="28">
        <v>155645.89601604867</v>
      </c>
      <c r="K25" s="28">
        <v>156735.417288161</v>
      </c>
      <c r="L25" s="28">
        <v>157832.56520917811</v>
      </c>
      <c r="M25" s="28">
        <v>158937.39316564234</v>
      </c>
      <c r="N25" s="28">
        <v>160049.95491780181</v>
      </c>
      <c r="O25" s="28">
        <v>161170.30460222639</v>
      </c>
      <c r="P25" s="28">
        <v>162298.49673444196</v>
      </c>
      <c r="Q25" s="28">
        <v>163434.58621158302</v>
      </c>
      <c r="R25" s="28">
        <v>164578.6283150641</v>
      </c>
      <c r="S25" s="28">
        <v>165730.67871326953</v>
      </c>
      <c r="T25" s="28">
        <v>166890.79346426239</v>
      </c>
      <c r="U25" s="28">
        <v>168059.0290185122</v>
      </c>
      <c r="V25" s="28">
        <v>169235.44222164177</v>
      </c>
      <c r="W25" s="28">
        <v>170420.09031719324</v>
      </c>
      <c r="X25" s="28"/>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336</v>
      </c>
      <c r="B26" s="42" t="s">
        <v>85</v>
      </c>
      <c r="C26" s="29">
        <v>111210.76285864371</v>
      </c>
      <c r="D26" s="29">
        <v>111989.23819865468</v>
      </c>
      <c r="E26" s="29">
        <v>112773.16286604533</v>
      </c>
      <c r="F26" s="29">
        <v>113562.57500610752</v>
      </c>
      <c r="G26" s="29">
        <v>114357.51303115035</v>
      </c>
      <c r="H26" s="29">
        <v>115158.01562236785</v>
      </c>
      <c r="I26" s="29">
        <v>115964.12173172491</v>
      </c>
      <c r="J26" s="29">
        <v>116775.87058384705</v>
      </c>
      <c r="K26" s="29">
        <v>117593.30167793385</v>
      </c>
      <c r="L26" s="29">
        <v>118416.45478967945</v>
      </c>
      <c r="M26" s="29">
        <v>119245.36997320729</v>
      </c>
      <c r="N26" s="29">
        <v>120080.0875630196</v>
      </c>
      <c r="O26" s="29">
        <v>120920.64817596081</v>
      </c>
      <c r="P26" s="29">
        <v>121767.09271319196</v>
      </c>
      <c r="Q26" s="29">
        <v>122619.46236218481</v>
      </c>
      <c r="R26" s="29">
        <v>123477.79859871953</v>
      </c>
      <c r="S26" s="29">
        <v>124342.14318891108</v>
      </c>
      <c r="T26" s="29">
        <v>125212.53819123354</v>
      </c>
      <c r="U26" s="29">
        <v>126089.02595857158</v>
      </c>
      <c r="V26" s="29">
        <v>126971.64914028211</v>
      </c>
      <c r="W26" s="29">
        <v>127860.45068426349</v>
      </c>
      <c r="X26" s="29"/>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c r="B27" s="42"/>
      <c r="C27" s="26"/>
      <c r="D27" s="26"/>
      <c r="E27" s="26"/>
      <c r="F27" s="26"/>
      <c r="G27" s="26"/>
      <c r="H27" s="26"/>
      <c r="I27" s="26"/>
      <c r="J27" s="26"/>
      <c r="K27" s="26"/>
      <c r="L27" s="26"/>
      <c r="M27" s="26"/>
      <c r="N27" s="26"/>
      <c r="O27" s="26"/>
      <c r="P27" s="26"/>
      <c r="Q27" s="26"/>
      <c r="R27" s="26"/>
      <c r="S27" s="26"/>
      <c r="T27" s="26"/>
      <c r="U27" s="26"/>
      <c r="V27" s="26"/>
      <c r="W27" s="26"/>
      <c r="X27" s="26"/>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v>339</v>
      </c>
      <c r="B28" s="42" t="s">
        <v>86</v>
      </c>
      <c r="C28" s="24">
        <v>0</v>
      </c>
      <c r="D28" s="24">
        <v>46.62</v>
      </c>
      <c r="E28" s="24">
        <v>34.04</v>
      </c>
      <c r="F28" s="24">
        <v>23.679999999998653</v>
      </c>
      <c r="G28" s="24">
        <v>22.200000000001346</v>
      </c>
      <c r="H28" s="24">
        <v>23.68</v>
      </c>
      <c r="I28" s="24">
        <v>21.460000000001347</v>
      </c>
      <c r="J28" s="24">
        <v>5.1799999999986541</v>
      </c>
      <c r="K28" s="24">
        <v>8.1400000000013453</v>
      </c>
      <c r="L28" s="24">
        <v>8.1399999999986541</v>
      </c>
      <c r="M28" s="24">
        <v>4.440000000001346</v>
      </c>
      <c r="N28" s="24">
        <v>-2.960000000001346</v>
      </c>
      <c r="O28" s="24">
        <v>-5.92</v>
      </c>
      <c r="P28" s="24">
        <v>-5.18</v>
      </c>
      <c r="Q28" s="24">
        <v>-9.49</v>
      </c>
      <c r="R28" s="24">
        <v>0</v>
      </c>
      <c r="S28" s="24">
        <v>-4.38</v>
      </c>
      <c r="T28" s="24">
        <v>-12.41</v>
      </c>
      <c r="U28" s="24">
        <v>-4.38</v>
      </c>
      <c r="V28" s="24">
        <v>-11.68</v>
      </c>
      <c r="W28" s="24">
        <v>-7.3</v>
      </c>
      <c r="X28" s="24"/>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340</v>
      </c>
      <c r="B29" s="42" t="s">
        <v>87</v>
      </c>
      <c r="C29" s="24">
        <v>0</v>
      </c>
      <c r="D29" s="24">
        <v>55.480000000000004</v>
      </c>
      <c r="E29" s="24">
        <v>51.06</v>
      </c>
      <c r="F29" s="24">
        <v>47.419999999999533</v>
      </c>
      <c r="G29" s="24">
        <v>46.900000000000475</v>
      </c>
      <c r="H29" s="24">
        <v>47.42</v>
      </c>
      <c r="I29" s="24">
        <v>46.640000000000477</v>
      </c>
      <c r="J29" s="24">
        <v>40.919999999999526</v>
      </c>
      <c r="K29" s="24">
        <v>41.960000000000477</v>
      </c>
      <c r="L29" s="24">
        <v>41.959999999999525</v>
      </c>
      <c r="M29" s="24">
        <v>40.660000000000473</v>
      </c>
      <c r="N29" s="24">
        <v>-1.040000000000473</v>
      </c>
      <c r="O29" s="24">
        <v>-2.08</v>
      </c>
      <c r="P29" s="24">
        <v>-1.82</v>
      </c>
      <c r="Q29" s="24">
        <v>-3.51</v>
      </c>
      <c r="R29" s="24">
        <v>0</v>
      </c>
      <c r="S29" s="24">
        <v>-1.62</v>
      </c>
      <c r="T29" s="24">
        <v>-4.59</v>
      </c>
      <c r="U29" s="24">
        <v>-1.62</v>
      </c>
      <c r="V29" s="24">
        <v>-4.32</v>
      </c>
      <c r="W29" s="24">
        <v>-2.7</v>
      </c>
      <c r="X29" s="2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c r="B30" s="42"/>
      <c r="C30" s="26"/>
      <c r="D30" s="26"/>
      <c r="E30" s="26"/>
      <c r="F30" s="26"/>
      <c r="G30" s="26"/>
      <c r="H30" s="26"/>
      <c r="I30" s="26"/>
      <c r="J30" s="26"/>
      <c r="K30" s="26"/>
      <c r="L30" s="26"/>
      <c r="M30" s="26"/>
      <c r="N30" s="26"/>
      <c r="O30" s="26"/>
      <c r="P30" s="26"/>
      <c r="Q30" s="26"/>
      <c r="R30" s="26"/>
      <c r="S30" s="26"/>
      <c r="T30" s="26"/>
      <c r="U30" s="26"/>
      <c r="V30" s="26"/>
      <c r="W30" s="26"/>
      <c r="X30" s="26"/>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v>366</v>
      </c>
      <c r="B31" s="42" t="s">
        <v>88</v>
      </c>
      <c r="C31" s="27">
        <v>7.0000000000000001E-3</v>
      </c>
      <c r="D31" s="27">
        <v>7.0000000000000001E-3</v>
      </c>
      <c r="E31" s="27">
        <v>7.0000000000000001E-3</v>
      </c>
      <c r="F31" s="27">
        <v>7.0000000000000001E-3</v>
      </c>
      <c r="G31" s="27">
        <v>7.0000000000000001E-3</v>
      </c>
      <c r="H31" s="27">
        <v>7.0000000000000001E-3</v>
      </c>
      <c r="I31" s="27">
        <v>7.0000000000000001E-3</v>
      </c>
      <c r="J31" s="27">
        <v>7.0000000000000001E-3</v>
      </c>
      <c r="K31" s="27">
        <v>7.0000000000000001E-3</v>
      </c>
      <c r="L31" s="27">
        <v>7.0000000000000001E-3</v>
      </c>
      <c r="M31" s="27">
        <v>7.0000000000000001E-3</v>
      </c>
      <c r="N31" s="27">
        <v>7.0000000000000001E-3</v>
      </c>
      <c r="O31" s="27">
        <v>7.0000000000000001E-3</v>
      </c>
      <c r="P31" s="27">
        <v>7.0000000000000001E-3</v>
      </c>
      <c r="Q31" s="27">
        <v>7.0000000000000001E-3</v>
      </c>
      <c r="R31" s="27">
        <v>7.0000000000000001E-3</v>
      </c>
      <c r="S31" s="27">
        <v>7.0000000000000001E-3</v>
      </c>
      <c r="T31" s="27">
        <v>7.0000000000000001E-3</v>
      </c>
      <c r="U31" s="27">
        <v>7.0000000000000001E-3</v>
      </c>
      <c r="V31" s="27">
        <v>7.0000000000000001E-3</v>
      </c>
      <c r="W31" s="27">
        <v>7.0000000000000001E-3</v>
      </c>
      <c r="X31" s="2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368</v>
      </c>
      <c r="B32" s="42" t="s">
        <v>89</v>
      </c>
      <c r="C32" s="28">
        <v>122.30769230769231</v>
      </c>
      <c r="D32" s="28">
        <v>123.16384615384614</v>
      </c>
      <c r="E32" s="28">
        <v>124.02599307692304</v>
      </c>
      <c r="F32" s="28">
        <v>124.89417502846149</v>
      </c>
      <c r="G32" s="28">
        <v>125.7684342536607</v>
      </c>
      <c r="H32" s="28">
        <v>126.64881329343632</v>
      </c>
      <c r="I32" s="28">
        <v>127.53535498649036</v>
      </c>
      <c r="J32" s="28">
        <v>128.42810247139579</v>
      </c>
      <c r="K32" s="28">
        <v>129.32709918869554</v>
      </c>
      <c r="L32" s="28">
        <v>130.2323888830164</v>
      </c>
      <c r="M32" s="28">
        <v>131.1440156051975</v>
      </c>
      <c r="N32" s="28">
        <v>132.06202371443388</v>
      </c>
      <c r="O32" s="28">
        <v>132.9864578804349</v>
      </c>
      <c r="P32" s="28">
        <v>133.91736308559794</v>
      </c>
      <c r="Q32" s="28">
        <v>134.85478462719712</v>
      </c>
      <c r="R32" s="28">
        <v>135.79876811958749</v>
      </c>
      <c r="S32" s="28">
        <v>136.7493594964246</v>
      </c>
      <c r="T32" s="28">
        <v>137.70660501289956</v>
      </c>
      <c r="U32" s="28">
        <v>138.67055124798983</v>
      </c>
      <c r="V32" s="28">
        <v>139.64124510672576</v>
      </c>
      <c r="W32" s="28">
        <v>140.61873382247282</v>
      </c>
      <c r="X32" s="28"/>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369</v>
      </c>
      <c r="B33" s="42" t="s">
        <v>90</v>
      </c>
      <c r="C33" s="28">
        <v>110.76923076923077</v>
      </c>
      <c r="D33" s="28">
        <v>111.54461538461538</v>
      </c>
      <c r="E33" s="28">
        <v>112.32542769230768</v>
      </c>
      <c r="F33" s="28">
        <v>113.11170568615383</v>
      </c>
      <c r="G33" s="28">
        <v>113.90348762595688</v>
      </c>
      <c r="H33" s="28">
        <v>114.70081203933857</v>
      </c>
      <c r="I33" s="28">
        <v>115.50371772361393</v>
      </c>
      <c r="J33" s="28">
        <v>116.31224374767922</v>
      </c>
      <c r="K33" s="28">
        <v>117.12642945391296</v>
      </c>
      <c r="L33" s="28">
        <v>117.94631446009033</v>
      </c>
      <c r="M33" s="28">
        <v>118.77193866131095</v>
      </c>
      <c r="N33" s="28">
        <v>119.60334223194012</v>
      </c>
      <c r="O33" s="28">
        <v>120.44056562756369</v>
      </c>
      <c r="P33" s="28">
        <v>121.28364958695661</v>
      </c>
      <c r="Q33" s="28">
        <v>122.1326351340653</v>
      </c>
      <c r="R33" s="28">
        <v>122.98756358000374</v>
      </c>
      <c r="S33" s="28">
        <v>123.84847652506375</v>
      </c>
      <c r="T33" s="28">
        <v>124.71541586073918</v>
      </c>
      <c r="U33" s="28">
        <v>125.58842377176434</v>
      </c>
      <c r="V33" s="28">
        <v>126.46754273816667</v>
      </c>
      <c r="W33" s="28">
        <v>127.35281553733383</v>
      </c>
      <c r="X33" s="28"/>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370</v>
      </c>
      <c r="B34" s="42" t="s">
        <v>91</v>
      </c>
      <c r="C34" s="28">
        <v>6360</v>
      </c>
      <c r="D34" s="29">
        <v>6404.5199999999995</v>
      </c>
      <c r="E34" s="29">
        <v>6449.351639999998</v>
      </c>
      <c r="F34" s="29">
        <v>6494.4971014799976</v>
      </c>
      <c r="G34" s="29">
        <v>6539.9585811903562</v>
      </c>
      <c r="H34" s="29">
        <v>6585.7382912586891</v>
      </c>
      <c r="I34" s="29">
        <v>6631.838459297499</v>
      </c>
      <c r="J34" s="29">
        <v>6678.2613285125808</v>
      </c>
      <c r="K34" s="29">
        <v>6725.0091578121683</v>
      </c>
      <c r="L34" s="29">
        <v>6772.0842219168526</v>
      </c>
      <c r="M34" s="29">
        <v>6819.4888114702699</v>
      </c>
      <c r="N34" s="29">
        <v>6867.2252331505615</v>
      </c>
      <c r="O34" s="29">
        <v>6915.2958097826149</v>
      </c>
      <c r="P34" s="29">
        <v>6963.7028804510928</v>
      </c>
      <c r="Q34" s="29">
        <v>7012.4488006142501</v>
      </c>
      <c r="R34" s="29">
        <v>7061.5359422185493</v>
      </c>
      <c r="S34" s="29">
        <v>7110.966693814079</v>
      </c>
      <c r="T34" s="29">
        <v>7160.7434606707775</v>
      </c>
      <c r="U34" s="29">
        <v>7210.8686648954717</v>
      </c>
      <c r="V34" s="29">
        <v>7261.3447455497399</v>
      </c>
      <c r="W34" s="29">
        <v>7312.1741587685865</v>
      </c>
      <c r="X34" s="29"/>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c r="B35" s="42"/>
      <c r="C35" s="26"/>
      <c r="D35" s="26"/>
      <c r="E35" s="26"/>
      <c r="F35" s="26"/>
      <c r="G35" s="26"/>
      <c r="H35" s="26"/>
      <c r="I35" s="26"/>
      <c r="J35" s="26"/>
      <c r="K35" s="26"/>
      <c r="L35" s="26"/>
      <c r="M35" s="26"/>
      <c r="N35" s="26"/>
      <c r="O35" s="26"/>
      <c r="P35" s="26"/>
      <c r="Q35" s="26"/>
      <c r="R35" s="26"/>
      <c r="S35" s="26"/>
      <c r="T35" s="26"/>
      <c r="U35" s="26"/>
      <c r="V35" s="26"/>
      <c r="W35" s="26"/>
      <c r="X35" s="26"/>
      <c r="Y35" s="21" t="s">
        <v>71</v>
      </c>
      <c r="Z35" s="21" t="s">
        <v>72</v>
      </c>
      <c r="AA35" s="73" t="s">
        <v>184</v>
      </c>
      <c r="AB35" s="73" t="s">
        <v>185</v>
      </c>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v>380</v>
      </c>
      <c r="B36" s="42" t="s">
        <v>37</v>
      </c>
      <c r="C36" s="24">
        <v>0</v>
      </c>
      <c r="D36" s="24">
        <v>45.399999999999991</v>
      </c>
      <c r="E36" s="24">
        <v>43.699999999999996</v>
      </c>
      <c r="F36" s="24">
        <v>42.299999999999812</v>
      </c>
      <c r="G36" s="24">
        <v>42.100000000000179</v>
      </c>
      <c r="H36" s="24">
        <v>42.3</v>
      </c>
      <c r="I36" s="24">
        <v>42.000000000000178</v>
      </c>
      <c r="J36" s="24">
        <v>39.79999999999982</v>
      </c>
      <c r="K36" s="24">
        <v>40.200000000000173</v>
      </c>
      <c r="L36" s="24">
        <v>40.199999999999825</v>
      </c>
      <c r="M36" s="24">
        <v>39.700000000000188</v>
      </c>
      <c r="N36" s="24">
        <v>-0.40000000000018199</v>
      </c>
      <c r="O36" s="24">
        <v>-0.80000000000000027</v>
      </c>
      <c r="P36" s="24">
        <v>-0.69999999999999929</v>
      </c>
      <c r="Q36" s="24">
        <v>-1.4299999999999997</v>
      </c>
      <c r="R36" s="24">
        <v>0</v>
      </c>
      <c r="S36" s="24">
        <v>-0.71999999999999975</v>
      </c>
      <c r="T36" s="24">
        <v>-2.0399999999999991</v>
      </c>
      <c r="U36" s="24">
        <v>-0.78000000000000025</v>
      </c>
      <c r="V36" s="24">
        <v>-2.080000000000001</v>
      </c>
      <c r="W36" s="24">
        <v>-1.4000000000000004</v>
      </c>
      <c r="X36" s="24"/>
      <c r="Y36" s="30">
        <f>SUM(D36:H36)</f>
        <v>215.8</v>
      </c>
      <c r="Z36" s="30">
        <f>SUM(I36:M36)</f>
        <v>201.90000000000018</v>
      </c>
      <c r="AA36" s="30">
        <f>SUM(O36:S36)</f>
        <v>-3.649999999999999</v>
      </c>
      <c r="AB36" s="30">
        <f>SUM(S36:W36)</f>
        <v>-7.0200000000000005</v>
      </c>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381</v>
      </c>
      <c r="B37" s="42" t="s">
        <v>75</v>
      </c>
      <c r="C37" s="24">
        <v>0</v>
      </c>
      <c r="D37" s="24">
        <v>6.3000000000000007</v>
      </c>
      <c r="E37" s="24">
        <v>4.6000000000000005</v>
      </c>
      <c r="F37" s="24">
        <v>3.5199999999997997</v>
      </c>
      <c r="G37" s="24">
        <v>3.3000000000002001</v>
      </c>
      <c r="H37" s="24">
        <v>3.52</v>
      </c>
      <c r="I37" s="24">
        <v>3.1900000000002002</v>
      </c>
      <c r="J37" s="24">
        <v>0.76999999999979996</v>
      </c>
      <c r="K37" s="24">
        <v>1.3200000000002183</v>
      </c>
      <c r="L37" s="24">
        <v>1.3199999999997816</v>
      </c>
      <c r="M37" s="24">
        <v>0.72000000000021824</v>
      </c>
      <c r="N37" s="24">
        <v>-0.48000000000021825</v>
      </c>
      <c r="O37" s="24">
        <v>-0.96</v>
      </c>
      <c r="P37" s="24">
        <v>-0.91</v>
      </c>
      <c r="Q37" s="24">
        <v>-1.56</v>
      </c>
      <c r="R37" s="24">
        <v>0</v>
      </c>
      <c r="S37" s="24">
        <v>-0.66</v>
      </c>
      <c r="T37" s="24">
        <v>-1.87</v>
      </c>
      <c r="U37" s="24">
        <v>-0.60000000000000009</v>
      </c>
      <c r="V37" s="24">
        <v>-1.76</v>
      </c>
      <c r="W37" s="24">
        <v>-1</v>
      </c>
      <c r="X37" s="24"/>
      <c r="Y37" s="30">
        <f t="shared" ref="Y37:Y39" si="12">SUM(D37:H37)</f>
        <v>21.240000000000002</v>
      </c>
      <c r="Z37" s="30">
        <f t="shared" ref="Z37:Z39" si="13">SUM(I37:M37)</f>
        <v>7.3200000000002179</v>
      </c>
      <c r="AA37" s="30">
        <f t="shared" ref="AA37:AA39" si="14">SUM(O37:S37)</f>
        <v>-4.09</v>
      </c>
      <c r="AB37" s="30">
        <f t="shared" ref="AB37:AB39" si="15">SUM(S37:W37)</f>
        <v>-5.8900000000000006</v>
      </c>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382</v>
      </c>
      <c r="B38" s="42" t="s">
        <v>76</v>
      </c>
      <c r="C38" s="24">
        <v>0</v>
      </c>
      <c r="D38" s="24">
        <v>22.428000000000008</v>
      </c>
      <c r="E38" s="24">
        <v>16.376000000000005</v>
      </c>
      <c r="F38" s="24">
        <v>11.071999999999374</v>
      </c>
      <c r="G38" s="24">
        <v>10.380000000000631</v>
      </c>
      <c r="H38" s="24">
        <v>11.072000000000001</v>
      </c>
      <c r="I38" s="24">
        <v>10.034000000000631</v>
      </c>
      <c r="J38" s="24">
        <v>2.4219999999993709</v>
      </c>
      <c r="K38" s="24">
        <v>3.6960000000006126</v>
      </c>
      <c r="L38" s="24">
        <v>3.6959999999993887</v>
      </c>
      <c r="M38" s="24">
        <v>2.0160000000006115</v>
      </c>
      <c r="N38" s="24">
        <v>-1.3440000000006114</v>
      </c>
      <c r="O38" s="24">
        <v>-2.6880000000000002</v>
      </c>
      <c r="P38" s="24">
        <v>-2.2820000000000009</v>
      </c>
      <c r="Q38" s="24">
        <v>-4.3159999999999998</v>
      </c>
      <c r="R38" s="24">
        <v>0</v>
      </c>
      <c r="S38" s="24">
        <v>-1.9920000000000004</v>
      </c>
      <c r="T38" s="24">
        <v>-5.6440000000000001</v>
      </c>
      <c r="U38" s="24">
        <v>-1.9920000000000004</v>
      </c>
      <c r="V38" s="24">
        <v>-5.1520000000000001</v>
      </c>
      <c r="W38" s="24">
        <v>-3.2199999999999998</v>
      </c>
      <c r="X38" s="24"/>
      <c r="Y38" s="30">
        <f t="shared" si="12"/>
        <v>71.328000000000031</v>
      </c>
      <c r="Z38" s="30">
        <f t="shared" si="13"/>
        <v>21.864000000000619</v>
      </c>
      <c r="AA38" s="30">
        <f t="shared" si="14"/>
        <v>-11.278000000000002</v>
      </c>
      <c r="AB38" s="30">
        <f t="shared" si="15"/>
        <v>-18</v>
      </c>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383</v>
      </c>
      <c r="B39" s="42" t="s">
        <v>40</v>
      </c>
      <c r="C39" s="24">
        <v>0</v>
      </c>
      <c r="D39" s="24">
        <v>27.971999999999998</v>
      </c>
      <c r="E39" s="24">
        <v>20.423999999999999</v>
      </c>
      <c r="F39" s="24">
        <v>14.207999999999192</v>
      </c>
      <c r="G39" s="24">
        <v>13.320000000000807</v>
      </c>
      <c r="H39" s="24">
        <v>14.208</v>
      </c>
      <c r="I39" s="24">
        <v>12.876000000000808</v>
      </c>
      <c r="J39" s="24">
        <v>3.1079999999991923</v>
      </c>
      <c r="K39" s="24">
        <v>4.8840000000008068</v>
      </c>
      <c r="L39" s="24">
        <v>4.8839999999991921</v>
      </c>
      <c r="M39" s="24">
        <v>2.6640000000008075</v>
      </c>
      <c r="N39" s="24">
        <v>-1.7760000000008076</v>
      </c>
      <c r="O39" s="24">
        <v>-3.552</v>
      </c>
      <c r="P39" s="24">
        <v>-3.1079999999999997</v>
      </c>
      <c r="Q39" s="24">
        <v>-5.694</v>
      </c>
      <c r="R39" s="24">
        <v>0</v>
      </c>
      <c r="S39" s="24">
        <v>-2.6279999999999997</v>
      </c>
      <c r="T39" s="24">
        <v>-7.4459999999999997</v>
      </c>
      <c r="U39" s="24">
        <v>-2.6279999999999997</v>
      </c>
      <c r="V39" s="24">
        <v>-7.008</v>
      </c>
      <c r="W39" s="24">
        <v>-4.38</v>
      </c>
      <c r="X39" s="24"/>
      <c r="Y39" s="30">
        <f t="shared" si="12"/>
        <v>90.131999999999991</v>
      </c>
      <c r="Z39" s="30">
        <f t="shared" si="13"/>
        <v>28.416000000000803</v>
      </c>
      <c r="AA39" s="30">
        <f t="shared" si="14"/>
        <v>-14.981999999999999</v>
      </c>
      <c r="AB39" s="30">
        <f t="shared" si="15"/>
        <v>-24.09</v>
      </c>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37"/>
      <c r="B40" s="43"/>
      <c r="C40" s="31"/>
      <c r="D40" s="31"/>
      <c r="E40" s="31"/>
      <c r="F40" s="31"/>
      <c r="G40" s="31"/>
      <c r="H40" s="31"/>
      <c r="I40" s="31"/>
      <c r="J40" s="31"/>
      <c r="K40" s="31"/>
      <c r="L40" s="31"/>
      <c r="M40" s="31"/>
      <c r="N40" s="31"/>
      <c r="O40" s="31"/>
      <c r="P40" s="31"/>
      <c r="Q40" s="31"/>
      <c r="R40" s="31"/>
      <c r="S40" s="31"/>
      <c r="T40" s="31"/>
      <c r="U40" s="31"/>
      <c r="V40" s="31"/>
      <c r="W40" s="31"/>
      <c r="X40" s="31"/>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x14ac:dyDescent="0.25">
      <c r="B41" s="43" t="s">
        <v>69</v>
      </c>
      <c r="C41" s="19"/>
      <c r="D41" s="19"/>
      <c r="E41" s="19"/>
      <c r="F41" s="19"/>
      <c r="G41" s="19"/>
      <c r="H41" s="19"/>
      <c r="I41" s="19"/>
      <c r="J41" s="19"/>
      <c r="K41" s="19"/>
      <c r="L41" s="19"/>
      <c r="M41" s="19"/>
      <c r="N41" s="19"/>
      <c r="O41" s="19"/>
      <c r="P41" s="19"/>
      <c r="Q41" s="19"/>
      <c r="R41" s="19"/>
      <c r="S41" s="19"/>
      <c r="T41" s="19"/>
      <c r="U41" s="19"/>
      <c r="V41" s="19"/>
      <c r="W41" s="19"/>
      <c r="X41" s="19"/>
    </row>
    <row r="42" spans="1:85" s="32" customFormat="1" x14ac:dyDescent="0.25">
      <c r="A42" s="37"/>
      <c r="B42" s="43" t="s">
        <v>73</v>
      </c>
      <c r="C42" s="43">
        <v>2020</v>
      </c>
      <c r="D42" s="43">
        <v>2021</v>
      </c>
      <c r="E42" s="43">
        <v>2022</v>
      </c>
      <c r="F42" s="43">
        <v>2023</v>
      </c>
      <c r="G42" s="43">
        <v>2024</v>
      </c>
      <c r="H42" s="43">
        <v>2025</v>
      </c>
      <c r="I42" s="43">
        <v>2026</v>
      </c>
      <c r="J42" s="43">
        <v>2027</v>
      </c>
      <c r="K42" s="43">
        <v>2028</v>
      </c>
      <c r="L42" s="43">
        <v>2029</v>
      </c>
      <c r="M42" s="43">
        <v>2030</v>
      </c>
      <c r="N42" s="43">
        <v>2031</v>
      </c>
      <c r="O42" s="43">
        <v>2032</v>
      </c>
      <c r="P42" s="43">
        <v>2033</v>
      </c>
      <c r="Q42" s="43">
        <v>2034</v>
      </c>
      <c r="R42" s="43">
        <v>2035</v>
      </c>
      <c r="S42" s="43">
        <v>2036</v>
      </c>
      <c r="T42" s="43">
        <v>2037</v>
      </c>
      <c r="U42" s="43">
        <v>2038</v>
      </c>
      <c r="V42" s="43">
        <v>2039</v>
      </c>
      <c r="W42" s="43">
        <v>2040</v>
      </c>
      <c r="X42" s="43"/>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row>
    <row r="43" spans="1:85" s="32" customFormat="1" x14ac:dyDescent="0.25">
      <c r="A43" s="37"/>
      <c r="B43" s="43" t="s">
        <v>92</v>
      </c>
      <c r="C43" s="31"/>
      <c r="D43" s="31">
        <v>10503</v>
      </c>
      <c r="E43" s="31">
        <v>10566</v>
      </c>
      <c r="F43" s="31">
        <v>10612</v>
      </c>
      <c r="G43" s="31">
        <v>10643.999999999998</v>
      </c>
      <c r="H43" s="31">
        <v>10674</v>
      </c>
      <c r="I43" s="31">
        <v>10706</v>
      </c>
      <c r="J43" s="31">
        <v>10735.000000000002</v>
      </c>
      <c r="K43" s="31">
        <v>10742</v>
      </c>
      <c r="L43" s="31">
        <v>10753.000000000002</v>
      </c>
      <c r="M43" s="31">
        <v>10764</v>
      </c>
      <c r="N43" s="31">
        <v>10770.000000000002</v>
      </c>
      <c r="O43" s="31">
        <v>10766</v>
      </c>
      <c r="P43" s="31">
        <v>10758</v>
      </c>
      <c r="Q43" s="31">
        <v>10751</v>
      </c>
      <c r="R43" s="31">
        <v>10738</v>
      </c>
      <c r="S43" s="31">
        <v>10738</v>
      </c>
      <c r="T43" s="31">
        <v>10732</v>
      </c>
      <c r="U43" s="31">
        <v>10715</v>
      </c>
      <c r="V43" s="31">
        <v>10709</v>
      </c>
      <c r="W43" s="31">
        <v>10693</v>
      </c>
      <c r="X43" s="31"/>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32" customFormat="1" x14ac:dyDescent="0.25">
      <c r="A44" s="37"/>
      <c r="B44" s="43" t="s">
        <v>92</v>
      </c>
      <c r="C44" s="31"/>
      <c r="D44" s="31">
        <v>10503</v>
      </c>
      <c r="E44" s="31">
        <v>10566</v>
      </c>
      <c r="F44" s="31">
        <v>10612</v>
      </c>
      <c r="G44" s="31">
        <v>10643.999999999998</v>
      </c>
      <c r="H44" s="31">
        <v>10674</v>
      </c>
      <c r="I44" s="31">
        <v>10706</v>
      </c>
      <c r="J44" s="31">
        <v>10735.000000000002</v>
      </c>
      <c r="K44" s="31">
        <v>10742</v>
      </c>
      <c r="L44" s="31">
        <v>10753.000000000002</v>
      </c>
      <c r="M44" s="31">
        <v>10764</v>
      </c>
      <c r="N44" s="31">
        <v>10770.000000000002</v>
      </c>
      <c r="O44" s="31">
        <v>10766</v>
      </c>
      <c r="P44" s="31">
        <v>10758</v>
      </c>
      <c r="Q44" s="31">
        <v>10751</v>
      </c>
      <c r="R44" s="31">
        <v>10738</v>
      </c>
      <c r="S44" s="31">
        <v>10738</v>
      </c>
      <c r="T44" s="31">
        <v>10732</v>
      </c>
      <c r="U44" s="31">
        <v>10715</v>
      </c>
      <c r="V44" s="31">
        <v>10709</v>
      </c>
      <c r="W44" s="31">
        <v>10693</v>
      </c>
      <c r="X44" s="31"/>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93</v>
      </c>
      <c r="C45" s="31"/>
      <c r="D45" s="31">
        <v>63.000000000000114</v>
      </c>
      <c r="E45" s="31">
        <v>45.999999999999659</v>
      </c>
      <c r="F45" s="31">
        <v>31.999999999999886</v>
      </c>
      <c r="G45" s="31">
        <v>30</v>
      </c>
      <c r="H45" s="31">
        <v>32.000000000000568</v>
      </c>
      <c r="I45" s="31">
        <v>28.999999999999432</v>
      </c>
      <c r="J45" s="31">
        <v>7.0000000000002274</v>
      </c>
      <c r="K45" s="31">
        <v>10.999999999999886</v>
      </c>
      <c r="L45" s="31">
        <v>11.000000000000114</v>
      </c>
      <c r="M45" s="31">
        <v>6</v>
      </c>
      <c r="N45" s="31">
        <v>-4.0000000000001137</v>
      </c>
      <c r="O45" s="31">
        <v>-8</v>
      </c>
      <c r="P45" s="31">
        <v>-6.9999999999997726</v>
      </c>
      <c r="Q45" s="31">
        <v>-13.000000000000455</v>
      </c>
      <c r="R45" s="31">
        <v>0</v>
      </c>
      <c r="S45" s="31">
        <v>-5.9999999999998863</v>
      </c>
      <c r="T45" s="31">
        <v>-16.999999999999886</v>
      </c>
      <c r="U45" s="31">
        <v>-5.9999999999997726</v>
      </c>
      <c r="V45" s="31">
        <v>-16.000000000000227</v>
      </c>
      <c r="W45" s="31">
        <v>-9.9999999999996589</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94</v>
      </c>
      <c r="C46" s="31"/>
      <c r="D46" s="31">
        <v>18</v>
      </c>
      <c r="E46" s="31">
        <v>18</v>
      </c>
      <c r="F46" s="31">
        <v>18</v>
      </c>
      <c r="G46" s="31">
        <v>18</v>
      </c>
      <c r="H46" s="31">
        <v>18</v>
      </c>
      <c r="I46" s="31">
        <v>0</v>
      </c>
      <c r="J46" s="31">
        <v>0</v>
      </c>
      <c r="K46" s="31">
        <v>0</v>
      </c>
      <c r="L46" s="31">
        <v>0</v>
      </c>
      <c r="M46" s="31">
        <v>0</v>
      </c>
      <c r="N46" s="31">
        <v>0</v>
      </c>
      <c r="O46" s="31">
        <v>0</v>
      </c>
      <c r="P46" s="31">
        <v>0</v>
      </c>
      <c r="Q46" s="31">
        <v>0</v>
      </c>
      <c r="R46" s="31">
        <v>0</v>
      </c>
      <c r="S46" s="31">
        <v>0</v>
      </c>
      <c r="T46" s="31">
        <v>0</v>
      </c>
      <c r="U46" s="31">
        <v>0</v>
      </c>
      <c r="V46" s="31">
        <v>0</v>
      </c>
      <c r="W46" s="31">
        <v>0</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95</v>
      </c>
      <c r="C47" s="31"/>
      <c r="D47" s="31">
        <v>63.000000000000114</v>
      </c>
      <c r="E47" s="31">
        <v>45.999999999999659</v>
      </c>
      <c r="F47" s="31">
        <v>31.999999999999886</v>
      </c>
      <c r="G47" s="31">
        <v>30</v>
      </c>
      <c r="H47" s="31">
        <v>32.000000000000568</v>
      </c>
      <c r="I47" s="31">
        <v>28.999999999999432</v>
      </c>
      <c r="J47" s="31">
        <v>7.0000000000002274</v>
      </c>
      <c r="K47" s="31">
        <v>10.999999999999886</v>
      </c>
      <c r="L47" s="31">
        <v>11.000000000000114</v>
      </c>
      <c r="M47" s="31">
        <v>6</v>
      </c>
      <c r="N47" s="31">
        <v>-4.0000000000001137</v>
      </c>
      <c r="O47" s="31">
        <v>-8</v>
      </c>
      <c r="P47" s="31">
        <v>-6.9999999999997726</v>
      </c>
      <c r="Q47" s="31">
        <v>-13.000000000000455</v>
      </c>
      <c r="R47" s="31">
        <v>0</v>
      </c>
      <c r="S47" s="31">
        <v>-5.9999999999998863</v>
      </c>
      <c r="T47" s="31">
        <v>-16.999999999999886</v>
      </c>
      <c r="U47" s="31">
        <v>-5.9999999999997726</v>
      </c>
      <c r="V47" s="31">
        <v>-16.000000000000227</v>
      </c>
      <c r="W47" s="31">
        <v>-9.9999999999996589</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96</v>
      </c>
      <c r="C48" s="31"/>
      <c r="D48" s="31">
        <v>102.10000000000011</v>
      </c>
      <c r="E48" s="31">
        <v>85.099999999999653</v>
      </c>
      <c r="F48" s="31">
        <v>71.099999999999895</v>
      </c>
      <c r="G48" s="31">
        <v>69.100000000000009</v>
      </c>
      <c r="H48" s="31">
        <v>71.100000000000577</v>
      </c>
      <c r="I48" s="31">
        <v>68.09999999999944</v>
      </c>
      <c r="J48" s="31">
        <v>46.100000000000229</v>
      </c>
      <c r="K48" s="31">
        <v>50.099999999999888</v>
      </c>
      <c r="L48" s="31">
        <v>50.100000000000115</v>
      </c>
      <c r="M48" s="31">
        <v>45.1</v>
      </c>
      <c r="N48" s="31">
        <v>-4.0000000000001137</v>
      </c>
      <c r="O48" s="31">
        <v>-8</v>
      </c>
      <c r="P48" s="31">
        <v>-6.9999999999997726</v>
      </c>
      <c r="Q48" s="31">
        <v>-13.000000000000455</v>
      </c>
      <c r="R48" s="31">
        <v>0</v>
      </c>
      <c r="S48" s="31">
        <v>-5.9999999999998863</v>
      </c>
      <c r="T48" s="31">
        <v>-16.999999999999886</v>
      </c>
      <c r="U48" s="31">
        <v>-5.9999999999997726</v>
      </c>
      <c r="V48" s="31">
        <v>-16.000000000000227</v>
      </c>
      <c r="W48" s="31">
        <v>-9.9999999999996589</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c r="C49" s="31"/>
      <c r="D49" s="31"/>
      <c r="E49" s="31"/>
      <c r="F49" s="31"/>
      <c r="G49" s="31"/>
      <c r="H49" s="31"/>
      <c r="I49" s="31"/>
      <c r="J49" s="31"/>
      <c r="K49" s="31"/>
      <c r="L49" s="31"/>
      <c r="M49" s="31"/>
      <c r="N49" s="31"/>
      <c r="O49" s="31"/>
      <c r="P49" s="31"/>
      <c r="Q49" s="31"/>
      <c r="R49" s="31"/>
      <c r="S49" s="31"/>
      <c r="T49" s="31"/>
      <c r="U49" s="31"/>
      <c r="V49" s="31"/>
      <c r="W49" s="31"/>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x14ac:dyDescent="0.25">
      <c r="A50" s="37"/>
      <c r="B50" s="43" t="s">
        <v>82</v>
      </c>
      <c r="C50" s="31"/>
      <c r="D50" s="31">
        <v>4.2000000000000003E-2</v>
      </c>
      <c r="E50" s="31">
        <v>4.2000000000000003E-2</v>
      </c>
      <c r="F50" s="31">
        <v>4.2000000000000003E-2</v>
      </c>
      <c r="G50" s="31">
        <v>4.2000000000000003E-2</v>
      </c>
      <c r="H50" s="31">
        <v>4.2000000000000003E-2</v>
      </c>
      <c r="I50" s="31">
        <v>4.2000000000000003E-2</v>
      </c>
      <c r="J50" s="31">
        <v>4.2000000000000003E-2</v>
      </c>
      <c r="K50" s="31">
        <v>4.2000000000000003E-2</v>
      </c>
      <c r="L50" s="31">
        <v>4.2000000000000003E-2</v>
      </c>
      <c r="M50" s="31">
        <v>4.2000000000000003E-2</v>
      </c>
      <c r="N50" s="31">
        <v>4.2000000000000003E-2</v>
      </c>
      <c r="O50" s="31">
        <v>4.2000000000000003E-2</v>
      </c>
      <c r="P50" s="31">
        <v>4.2000000000000003E-2</v>
      </c>
      <c r="Q50" s="31">
        <v>4.2000000000000003E-2</v>
      </c>
      <c r="R50" s="31">
        <v>4.2000000000000003E-2</v>
      </c>
      <c r="S50" s="31">
        <v>4.2000000000000003E-2</v>
      </c>
      <c r="T50" s="31">
        <v>4.2000000000000003E-2</v>
      </c>
      <c r="U50" s="31">
        <v>4.2000000000000003E-2</v>
      </c>
      <c r="V50" s="31">
        <v>4.2000000000000003E-2</v>
      </c>
      <c r="W50" s="31">
        <v>4.2000000000000003E-2</v>
      </c>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x14ac:dyDescent="0.25">
      <c r="A51" s="37"/>
      <c r="B51" s="43" t="s">
        <v>83</v>
      </c>
      <c r="C51" s="31"/>
      <c r="D51" s="31">
        <v>938033.73197999992</v>
      </c>
      <c r="E51" s="31">
        <v>944599.96810385981</v>
      </c>
      <c r="F51" s="31">
        <v>951212.1678805867</v>
      </c>
      <c r="G51" s="31">
        <v>957870.65305575076</v>
      </c>
      <c r="H51" s="31">
        <v>964575.74762714095</v>
      </c>
      <c r="I51" s="31">
        <v>971327.77786053088</v>
      </c>
      <c r="J51" s="31">
        <v>978127.07230555452</v>
      </c>
      <c r="K51" s="31">
        <v>984973.96181169315</v>
      </c>
      <c r="L51" s="31">
        <v>991868.77954437502</v>
      </c>
      <c r="M51" s="31">
        <v>998811.86100118537</v>
      </c>
      <c r="N51" s="31">
        <v>1005803.5440281937</v>
      </c>
      <c r="O51" s="31">
        <v>1012844.1688363909</v>
      </c>
      <c r="P51" s="31">
        <v>1019934.0780182456</v>
      </c>
      <c r="Q51" s="31">
        <v>1027073.6165643731</v>
      </c>
      <c r="R51" s="31">
        <v>1034263.1318803239</v>
      </c>
      <c r="S51" s="31">
        <v>1041502.973803486</v>
      </c>
      <c r="T51" s="31">
        <v>1048793.4946201101</v>
      </c>
      <c r="U51" s="31">
        <v>1056135.0490824508</v>
      </c>
      <c r="V51" s="31">
        <v>1063527.9944260279</v>
      </c>
      <c r="W51" s="31">
        <v>1070972.6903870099</v>
      </c>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x14ac:dyDescent="0.25">
      <c r="A52" s="37"/>
      <c r="B52" s="43" t="s">
        <v>84</v>
      </c>
      <c r="C52" s="31"/>
      <c r="D52" s="31">
        <v>857963.99999999988</v>
      </c>
      <c r="E52" s="31">
        <v>863969.74799999979</v>
      </c>
      <c r="F52" s="31">
        <v>870017.53623599967</v>
      </c>
      <c r="G52" s="31">
        <v>876107.65898965159</v>
      </c>
      <c r="H52" s="31">
        <v>882240.41260257899</v>
      </c>
      <c r="I52" s="31">
        <v>888416.09549079696</v>
      </c>
      <c r="J52" s="31">
        <v>894635.00815923244</v>
      </c>
      <c r="K52" s="31">
        <v>900897.45321634703</v>
      </c>
      <c r="L52" s="31">
        <v>907203.73538886127</v>
      </c>
      <c r="M52" s="31">
        <v>913554.16153658321</v>
      </c>
      <c r="N52" s="31">
        <v>919949.04066733911</v>
      </c>
      <c r="O52" s="31">
        <v>926388.68395201047</v>
      </c>
      <c r="P52" s="31">
        <v>932873.40473967441</v>
      </c>
      <c r="Q52" s="31">
        <v>939403.51857285202</v>
      </c>
      <c r="R52" s="31">
        <v>945979.34320286184</v>
      </c>
      <c r="S52" s="31">
        <v>952601.19860528188</v>
      </c>
      <c r="T52" s="31">
        <v>959269.40699551872</v>
      </c>
      <c r="U52" s="31">
        <v>965984.29284448724</v>
      </c>
      <c r="V52" s="31">
        <v>972746.18289439846</v>
      </c>
      <c r="W52" s="31">
        <v>979555.40617465926</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x14ac:dyDescent="0.25">
      <c r="A53" s="37"/>
      <c r="B53" s="43" t="s">
        <v>85</v>
      </c>
      <c r="C53" s="31"/>
      <c r="D53" s="31">
        <v>649025.17400528584</v>
      </c>
      <c r="E53" s="31">
        <v>653568.1682233219</v>
      </c>
      <c r="F53" s="31">
        <v>658142.96340088488</v>
      </c>
      <c r="G53" s="31">
        <v>662749.78214469156</v>
      </c>
      <c r="H53" s="31">
        <v>667388.84861970413</v>
      </c>
      <c r="I53" s="31">
        <v>672060.38856004225</v>
      </c>
      <c r="J53" s="31">
        <v>676764.62927996193</v>
      </c>
      <c r="K53" s="31">
        <v>681501.79968492151</v>
      </c>
      <c r="L53" s="31">
        <v>686272.13028271601</v>
      </c>
      <c r="M53" s="31">
        <v>691075.8531946945</v>
      </c>
      <c r="N53" s="31">
        <v>695913.20216705755</v>
      </c>
      <c r="O53" s="31">
        <v>700784.41258222703</v>
      </c>
      <c r="P53" s="31">
        <v>705689.72147030244</v>
      </c>
      <c r="Q53" s="31">
        <v>710629.36752059485</v>
      </c>
      <c r="R53" s="31">
        <v>715603.59109323833</v>
      </c>
      <c r="S53" s="31">
        <v>720612.63423089124</v>
      </c>
      <c r="T53" s="31">
        <v>725656.74067050742</v>
      </c>
      <c r="U53" s="31">
        <v>730736.15585520084</v>
      </c>
      <c r="V53" s="31">
        <v>735851.12694618735</v>
      </c>
      <c r="W53" s="31">
        <v>741001.9028348102</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x14ac:dyDescent="0.25">
      <c r="A54" s="37"/>
      <c r="B54" s="43"/>
      <c r="C54" s="31"/>
      <c r="D54" s="31"/>
      <c r="E54" s="31"/>
      <c r="F54" s="31"/>
      <c r="G54" s="31"/>
      <c r="H54" s="31"/>
      <c r="I54" s="31"/>
      <c r="J54" s="31"/>
      <c r="K54" s="31"/>
      <c r="L54" s="31"/>
      <c r="M54" s="31"/>
      <c r="N54" s="31"/>
      <c r="O54" s="31"/>
      <c r="P54" s="31"/>
      <c r="Q54" s="31"/>
      <c r="R54" s="31"/>
      <c r="S54" s="31"/>
      <c r="T54" s="31"/>
      <c r="U54" s="31"/>
      <c r="V54" s="31"/>
      <c r="W54" s="31"/>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x14ac:dyDescent="0.25">
      <c r="A55" s="37"/>
      <c r="B55" s="43" t="s">
        <v>86</v>
      </c>
      <c r="C55" s="31"/>
      <c r="D55" s="31">
        <v>46.872451350566465</v>
      </c>
      <c r="E55" s="31">
        <v>34.199390066801968</v>
      </c>
      <c r="F55" s="31">
        <v>23.790880046470992</v>
      </c>
      <c r="G55" s="31">
        <v>22.346209700842284</v>
      </c>
      <c r="H55" s="31">
        <v>23.835957014232214</v>
      </c>
      <c r="I55" s="31">
        <v>21.601336044147118</v>
      </c>
      <c r="J55" s="31">
        <v>5.193039016361845</v>
      </c>
      <c r="K55" s="31">
        <v>8.1604898828540477</v>
      </c>
      <c r="L55" s="31">
        <v>8.1323855165069752</v>
      </c>
      <c r="M55" s="31">
        <v>4.4247168167296174</v>
      </c>
      <c r="N55" s="31">
        <v>-2.9451873366251426</v>
      </c>
      <c r="O55" s="31">
        <v>-5.916483686707311</v>
      </c>
      <c r="P55" s="31">
        <v>-5.1688314454447166</v>
      </c>
      <c r="Q55" s="31">
        <v>-9.5560383386584569</v>
      </c>
      <c r="R55" s="31">
        <v>0</v>
      </c>
      <c r="S55" s="31">
        <v>-4.3951495788555501</v>
      </c>
      <c r="T55" s="31">
        <v>-12.467489592409676</v>
      </c>
      <c r="U55" s="31">
        <v>-4.3933546325876831</v>
      </c>
      <c r="V55" s="31">
        <v>-11.685932810533588</v>
      </c>
      <c r="W55" s="31">
        <v>-7.3037080065831619</v>
      </c>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87</v>
      </c>
      <c r="C56" s="31"/>
      <c r="D56" s="31">
        <v>55.22754864943365</v>
      </c>
      <c r="E56" s="31">
        <v>50.9006099331977</v>
      </c>
      <c r="F56" s="31">
        <v>47.309119953528892</v>
      </c>
      <c r="G56" s="31">
        <v>46.753790299157707</v>
      </c>
      <c r="H56" s="31">
        <v>47.264042985768356</v>
      </c>
      <c r="I56" s="31">
        <v>46.498663955852315</v>
      </c>
      <c r="J56" s="31">
        <v>40.906960983638378</v>
      </c>
      <c r="K56" s="31">
        <v>41.939510117145829</v>
      </c>
      <c r="L56" s="31">
        <v>41.967614483493136</v>
      </c>
      <c r="M56" s="31">
        <v>40.675283183270381</v>
      </c>
      <c r="N56" s="31">
        <v>-1.0548126633749713</v>
      </c>
      <c r="O56" s="31">
        <v>-2.083516313292689</v>
      </c>
      <c r="P56" s="31">
        <v>-1.8311685545550562</v>
      </c>
      <c r="Q56" s="31">
        <v>-3.4439616613419979</v>
      </c>
      <c r="R56" s="31">
        <v>0</v>
      </c>
      <c r="S56" s="31">
        <v>-1.6048504211443355</v>
      </c>
      <c r="T56" s="31">
        <v>-4.5325104075902107</v>
      </c>
      <c r="U56" s="31">
        <v>-1.6066453674120882</v>
      </c>
      <c r="V56" s="31">
        <v>-4.3140671894666385</v>
      </c>
      <c r="W56" s="31">
        <v>-2.6962919934164971</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c r="C57" s="31"/>
      <c r="D57" s="31"/>
      <c r="E57" s="31"/>
      <c r="F57" s="31"/>
      <c r="G57" s="31"/>
      <c r="H57" s="31"/>
      <c r="I57" s="31"/>
      <c r="J57" s="31"/>
      <c r="K57" s="31"/>
      <c r="L57" s="31"/>
      <c r="M57" s="31"/>
      <c r="N57" s="31"/>
      <c r="O57" s="31"/>
      <c r="P57" s="31"/>
      <c r="Q57" s="31"/>
      <c r="R57" s="31"/>
      <c r="S57" s="31"/>
      <c r="T57" s="31"/>
      <c r="U57" s="31"/>
      <c r="V57" s="31"/>
      <c r="W57" s="31"/>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t="s">
        <v>88</v>
      </c>
      <c r="C58" s="31"/>
      <c r="D58" s="31">
        <v>4.2000000000000003E-2</v>
      </c>
      <c r="E58" s="31">
        <v>4.2000000000000003E-2</v>
      </c>
      <c r="F58" s="31">
        <v>4.2000000000000003E-2</v>
      </c>
      <c r="G58" s="31">
        <v>4.2000000000000003E-2</v>
      </c>
      <c r="H58" s="31">
        <v>4.2000000000000003E-2</v>
      </c>
      <c r="I58" s="31">
        <v>4.2000000000000003E-2</v>
      </c>
      <c r="J58" s="31">
        <v>4.2000000000000003E-2</v>
      </c>
      <c r="K58" s="31">
        <v>4.2000000000000003E-2</v>
      </c>
      <c r="L58" s="31">
        <v>4.2000000000000003E-2</v>
      </c>
      <c r="M58" s="31">
        <v>4.2000000000000003E-2</v>
      </c>
      <c r="N58" s="31">
        <v>4.2000000000000003E-2</v>
      </c>
      <c r="O58" s="31">
        <v>4.2000000000000003E-2</v>
      </c>
      <c r="P58" s="31">
        <v>4.2000000000000003E-2</v>
      </c>
      <c r="Q58" s="31">
        <v>4.2000000000000003E-2</v>
      </c>
      <c r="R58" s="31">
        <v>4.2000000000000003E-2</v>
      </c>
      <c r="S58" s="31">
        <v>4.2000000000000003E-2</v>
      </c>
      <c r="T58" s="31">
        <v>4.2000000000000003E-2</v>
      </c>
      <c r="U58" s="31">
        <v>4.2000000000000003E-2</v>
      </c>
      <c r="V58" s="31">
        <v>4.2000000000000003E-2</v>
      </c>
      <c r="W58" s="31">
        <v>4.2000000000000003E-2</v>
      </c>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x14ac:dyDescent="0.25">
      <c r="A59" s="37"/>
      <c r="B59" s="43" t="s">
        <v>89</v>
      </c>
      <c r="C59" s="31"/>
      <c r="D59" s="31">
        <v>738.98307692307685</v>
      </c>
      <c r="E59" s="31">
        <v>744.15595846153815</v>
      </c>
      <c r="F59" s="31">
        <v>749.365050170769</v>
      </c>
      <c r="G59" s="31">
        <v>754.61060552196409</v>
      </c>
      <c r="H59" s="31">
        <v>759.89287976061792</v>
      </c>
      <c r="I59" s="31">
        <v>765.2121299189422</v>
      </c>
      <c r="J59" s="31">
        <v>770.56861482837462</v>
      </c>
      <c r="K59" s="31">
        <v>775.96259513217331</v>
      </c>
      <c r="L59" s="31">
        <v>781.39433329809833</v>
      </c>
      <c r="M59" s="31">
        <v>786.86409363118503</v>
      </c>
      <c r="N59" s="31">
        <v>792.37214228660321</v>
      </c>
      <c r="O59" s="31">
        <v>797.9187472826095</v>
      </c>
      <c r="P59" s="31">
        <v>803.50417851358759</v>
      </c>
      <c r="Q59" s="31">
        <v>809.12870776318266</v>
      </c>
      <c r="R59" s="31">
        <v>814.79260871752501</v>
      </c>
      <c r="S59" s="31">
        <v>820.49615697854767</v>
      </c>
      <c r="T59" s="31">
        <v>826.23963007739735</v>
      </c>
      <c r="U59" s="31">
        <v>832.02330748793895</v>
      </c>
      <c r="V59" s="31">
        <v>837.84747064035469</v>
      </c>
      <c r="W59" s="31">
        <v>843.71240293483686</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x14ac:dyDescent="0.25">
      <c r="A60" s="37"/>
      <c r="B60" s="43" t="s">
        <v>90</v>
      </c>
      <c r="C60" s="31"/>
      <c r="D60" s="31">
        <v>669.26769230769219</v>
      </c>
      <c r="E60" s="31">
        <v>673.95256615384608</v>
      </c>
      <c r="F60" s="31">
        <v>678.67023411692298</v>
      </c>
      <c r="G60" s="31">
        <v>683.42092575574134</v>
      </c>
      <c r="H60" s="31">
        <v>688.20487223603141</v>
      </c>
      <c r="I60" s="31">
        <v>693.02230634168359</v>
      </c>
      <c r="J60" s="31">
        <v>697.87346248607525</v>
      </c>
      <c r="K60" s="31">
        <v>702.75857672347774</v>
      </c>
      <c r="L60" s="31">
        <v>707.67788676054204</v>
      </c>
      <c r="M60" s="31">
        <v>712.6316319678657</v>
      </c>
      <c r="N60" s="31">
        <v>717.62005339164068</v>
      </c>
      <c r="O60" s="31">
        <v>722.64339376538214</v>
      </c>
      <c r="P60" s="31">
        <v>727.70189752173962</v>
      </c>
      <c r="Q60" s="31">
        <v>732.79581080439175</v>
      </c>
      <c r="R60" s="31">
        <v>737.92538148002245</v>
      </c>
      <c r="S60" s="31">
        <v>743.09085915038236</v>
      </c>
      <c r="T60" s="31">
        <v>748.29249516443508</v>
      </c>
      <c r="U60" s="31">
        <v>753.53054263058607</v>
      </c>
      <c r="V60" s="31">
        <v>758.805256429</v>
      </c>
      <c r="W60" s="31">
        <v>764.11689322400298</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x14ac:dyDescent="0.25">
      <c r="A61" s="37"/>
      <c r="B61" s="43" t="s">
        <v>97</v>
      </c>
      <c r="C61" s="31"/>
      <c r="D61" s="31">
        <v>38427.119999999995</v>
      </c>
      <c r="E61" s="31">
        <v>38696.10983999999</v>
      </c>
      <c r="F61" s="31">
        <v>38966.982608879982</v>
      </c>
      <c r="G61" s="31">
        <v>39239.751487142137</v>
      </c>
      <c r="H61" s="31">
        <v>39514.429747552138</v>
      </c>
      <c r="I61" s="31">
        <v>39791.030755784996</v>
      </c>
      <c r="J61" s="31">
        <v>40069.567971075492</v>
      </c>
      <c r="K61" s="31">
        <v>40350.054946873002</v>
      </c>
      <c r="L61" s="31">
        <v>40632.505331501117</v>
      </c>
      <c r="M61" s="31">
        <v>40916.932868821619</v>
      </c>
      <c r="N61" s="31">
        <v>41203.351398903367</v>
      </c>
      <c r="O61" s="31">
        <v>41491.774858695688</v>
      </c>
      <c r="P61" s="31">
        <v>41782.217282706559</v>
      </c>
      <c r="Q61" s="31">
        <v>42074.692803685502</v>
      </c>
      <c r="R61" s="31">
        <v>42369.215653311294</v>
      </c>
      <c r="S61" s="31">
        <v>42665.800162884472</v>
      </c>
      <c r="T61" s="31">
        <v>42964.460764024661</v>
      </c>
      <c r="U61" s="31">
        <v>43265.211989372838</v>
      </c>
      <c r="V61" s="31">
        <v>43568.068473298437</v>
      </c>
      <c r="W61" s="31">
        <v>43873.044952611512</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x14ac:dyDescent="0.25">
      <c r="A62" s="37"/>
      <c r="B62" s="43"/>
      <c r="C62" s="31"/>
      <c r="D62" s="31"/>
      <c r="E62" s="31"/>
      <c r="F62" s="31"/>
      <c r="G62" s="31"/>
      <c r="H62" s="31"/>
      <c r="I62" s="31"/>
      <c r="J62" s="31"/>
      <c r="K62" s="31"/>
      <c r="L62" s="31"/>
      <c r="M62" s="31"/>
      <c r="N62" s="31"/>
      <c r="O62" s="31"/>
      <c r="P62" s="31"/>
      <c r="Q62" s="31"/>
      <c r="R62" s="31"/>
      <c r="S62" s="31"/>
      <c r="T62" s="31"/>
      <c r="U62" s="31"/>
      <c r="V62" s="31"/>
      <c r="W62" s="31"/>
      <c r="X62" s="31"/>
      <c r="Y62" s="21" t="s">
        <v>71</v>
      </c>
      <c r="Z62" s="21" t="s">
        <v>72</v>
      </c>
      <c r="AA62" s="73" t="s">
        <v>184</v>
      </c>
      <c r="AB62" s="73" t="s">
        <v>185</v>
      </c>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x14ac:dyDescent="0.25">
      <c r="A63" s="37"/>
      <c r="B63" s="43" t="s">
        <v>37</v>
      </c>
      <c r="C63" s="31"/>
      <c r="D63" s="31">
        <v>45.472826023816445</v>
      </c>
      <c r="E63" s="31">
        <v>43.806349114144616</v>
      </c>
      <c r="F63" s="31">
        <v>42.373981992448428</v>
      </c>
      <c r="G63" s="31">
        <v>42.204037176880632</v>
      </c>
      <c r="H63" s="31">
        <v>42.410972988672725</v>
      </c>
      <c r="I63" s="31">
        <v>42.134092361312746</v>
      </c>
      <c r="J63" s="31">
        <v>39.832367121696223</v>
      </c>
      <c r="K63" s="31">
        <v>40.26357827476037</v>
      </c>
      <c r="L63" s="31">
        <v>40.263578274760398</v>
      </c>
      <c r="M63" s="31">
        <v>39.754260819053158</v>
      </c>
      <c r="N63" s="31">
        <v>-0.44639364894957678</v>
      </c>
      <c r="O63" s="31">
        <v>-0.91889631135637506</v>
      </c>
      <c r="P63" s="31">
        <v>-0.82191886920319368</v>
      </c>
      <c r="Q63" s="31">
        <v>-1.5799864459289912</v>
      </c>
      <c r="R63" s="31">
        <v>0</v>
      </c>
      <c r="S63" s="31">
        <v>-0.76927679349402966</v>
      </c>
      <c r="T63" s="31">
        <v>-2.1796175815664443</v>
      </c>
      <c r="U63" s="31">
        <v>-0.78281150159741408</v>
      </c>
      <c r="V63" s="31">
        <v>-2.181725239616644</v>
      </c>
      <c r="W63" s="31">
        <v>-1.3775680123922496</v>
      </c>
      <c r="X63" s="31"/>
      <c r="Y63" s="30">
        <f>SUM(D63:H63)</f>
        <v>216.26816729596283</v>
      </c>
      <c r="Z63" s="30">
        <f>SUM(I63:M63)</f>
        <v>202.24787685158287</v>
      </c>
      <c r="AA63" s="30">
        <f>SUM(O63:S63)</f>
        <v>-4.0900784199825893</v>
      </c>
      <c r="AB63" s="30">
        <f>SUM(S63:W63)</f>
        <v>-7.2909991286667815</v>
      </c>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x14ac:dyDescent="0.25">
      <c r="A64" s="37"/>
      <c r="B64" s="43" t="s">
        <v>75</v>
      </c>
      <c r="C64" s="31"/>
      <c r="D64" s="31">
        <v>6.5160993319779417</v>
      </c>
      <c r="E64" s="31">
        <v>4.7899409429760551</v>
      </c>
      <c r="F64" s="31">
        <v>3.376899990318496</v>
      </c>
      <c r="G64" s="31">
        <v>3.3545164101074789</v>
      </c>
      <c r="H64" s="31">
        <v>3.578150837448026</v>
      </c>
      <c r="I64" s="31">
        <v>3.262970277858396</v>
      </c>
      <c r="J64" s="31">
        <v>0.7979010552812793</v>
      </c>
      <c r="K64" s="31">
        <v>1.2411288604898563</v>
      </c>
      <c r="L64" s="31">
        <v>1.2863471778487883</v>
      </c>
      <c r="M64" s="31">
        <v>0.68206215509731005</v>
      </c>
      <c r="N64" s="31">
        <v>-0.45036692806662815</v>
      </c>
      <c r="O64" s="31">
        <v>-0.91557362765030348</v>
      </c>
      <c r="P64" s="31">
        <v>-0.78324232742760846</v>
      </c>
      <c r="Q64" s="31">
        <v>-1.4121657469261799</v>
      </c>
      <c r="R64" s="31">
        <v>0</v>
      </c>
      <c r="S64" s="31">
        <v>-0.63166424629682183</v>
      </c>
      <c r="T64" s="31">
        <v>-1.8134979184819293</v>
      </c>
      <c r="U64" s="31">
        <v>-0.62652338077255765</v>
      </c>
      <c r="V64" s="31">
        <v>-1.629695033401124</v>
      </c>
      <c r="W64" s="31">
        <v>-1.0131377674508337</v>
      </c>
      <c r="X64" s="31"/>
      <c r="Y64" s="30">
        <f t="shared" ref="Y64:Y66" si="16">SUM(D64:H64)</f>
        <v>21.615607512827996</v>
      </c>
      <c r="Z64" s="30">
        <f t="shared" ref="Z64:Z66" si="17">SUM(I64:M64)</f>
        <v>7.2704095265756301</v>
      </c>
      <c r="AA64" s="30">
        <f t="shared" ref="AA64:AA66" si="18">SUM(O64:S64)</f>
        <v>-3.7426459483009138</v>
      </c>
      <c r="AB64" s="30">
        <f t="shared" ref="AB64:AB66" si="19">SUM(S64:W64)</f>
        <v>-5.7145183464032669</v>
      </c>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76</v>
      </c>
      <c r="C65" s="31"/>
      <c r="D65" s="31">
        <v>21.987603833865847</v>
      </c>
      <c r="E65" s="31">
        <v>15.984075902797821</v>
      </c>
      <c r="F65" s="31">
        <v>11.074589989350363</v>
      </c>
      <c r="G65" s="31">
        <v>10.133720592506524</v>
      </c>
      <c r="H65" s="31">
        <v>10.809301965340484</v>
      </c>
      <c r="I65" s="31">
        <v>9.7421357343400192</v>
      </c>
      <c r="J65" s="31">
        <v>2.3539084132056209</v>
      </c>
      <c r="K65" s="31">
        <v>3.6989989350372325</v>
      </c>
      <c r="L65" s="31">
        <v>3.6706432374867495</v>
      </c>
      <c r="M65" s="31">
        <v>2.0088469358117611</v>
      </c>
      <c r="N65" s="31">
        <v>-1.3361270210088232</v>
      </c>
      <c r="O65" s="31">
        <v>-2.615639848968935</v>
      </c>
      <c r="P65" s="31">
        <v>-2.2935399361021411</v>
      </c>
      <c r="Q65" s="31">
        <v>-4.2742248039502089</v>
      </c>
      <c r="R65" s="31">
        <v>0</v>
      </c>
      <c r="S65" s="31">
        <v>-1.9619692128957043</v>
      </c>
      <c r="T65" s="31">
        <v>-5.5263907445057079</v>
      </c>
      <c r="U65" s="31">
        <v>-1.9546523380771907</v>
      </c>
      <c r="V65" s="31">
        <v>-5.1770200406623061</v>
      </c>
      <c r="W65" s="31">
        <v>-3.2270694162066791</v>
      </c>
      <c r="X65" s="31"/>
      <c r="Y65" s="30">
        <f t="shared" si="16"/>
        <v>69.989292283861033</v>
      </c>
      <c r="Z65" s="30">
        <f t="shared" si="17"/>
        <v>21.474533255881383</v>
      </c>
      <c r="AA65" s="30">
        <f t="shared" si="18"/>
        <v>-11.145373801916991</v>
      </c>
      <c r="AB65" s="30">
        <f t="shared" si="19"/>
        <v>-17.847101752347587</v>
      </c>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40</v>
      </c>
      <c r="C66" s="31"/>
      <c r="D66" s="31">
        <v>28.123470810339875</v>
      </c>
      <c r="E66" s="31">
        <v>20.519634040081179</v>
      </c>
      <c r="F66" s="31">
        <v>14.274528027882592</v>
      </c>
      <c r="G66" s="31">
        <v>13.407725820505368</v>
      </c>
      <c r="H66" s="31">
        <v>14.30157420853933</v>
      </c>
      <c r="I66" s="31">
        <v>12.960801626488269</v>
      </c>
      <c r="J66" s="31">
        <v>3.1158234098171071</v>
      </c>
      <c r="K66" s="31">
        <v>4.8962939297124297</v>
      </c>
      <c r="L66" s="31">
        <v>4.8794313099041853</v>
      </c>
      <c r="M66" s="31">
        <v>2.6548300900377702</v>
      </c>
      <c r="N66" s="31">
        <v>-1.7671124019750857</v>
      </c>
      <c r="O66" s="31">
        <v>-3.549890212024386</v>
      </c>
      <c r="P66" s="31">
        <v>-3.1012988672668298</v>
      </c>
      <c r="Q66" s="31">
        <v>-5.7336230031950732</v>
      </c>
      <c r="R66" s="31">
        <v>0</v>
      </c>
      <c r="S66" s="31">
        <v>-2.6370897473133299</v>
      </c>
      <c r="T66" s="31">
        <v>-7.4804937554458046</v>
      </c>
      <c r="U66" s="31">
        <v>-2.63601277955261</v>
      </c>
      <c r="V66" s="31">
        <v>-7.0115596863201519</v>
      </c>
      <c r="W66" s="31">
        <v>-4.3822248039498968</v>
      </c>
      <c r="X66" s="31"/>
      <c r="Y66" s="30">
        <f t="shared" si="16"/>
        <v>90.626932907348348</v>
      </c>
      <c r="Z66" s="30">
        <f t="shared" si="17"/>
        <v>28.507180365959762</v>
      </c>
      <c r="AA66" s="30">
        <f t="shared" si="18"/>
        <v>-15.021901829799617</v>
      </c>
      <c r="AB66" s="30">
        <f t="shared" si="19"/>
        <v>-24.147380772581794</v>
      </c>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x14ac:dyDescent="0.25">
      <c r="C67" s="34" t="s">
        <v>98</v>
      </c>
    </row>
    <row r="68" spans="1:85" s="35" customFormat="1" x14ac:dyDescent="0.25">
      <c r="A68" s="37">
        <v>1</v>
      </c>
      <c r="B68" s="42" t="s">
        <v>130</v>
      </c>
      <c r="C68" s="42" t="s">
        <v>99</v>
      </c>
      <c r="D68" s="42"/>
      <c r="E68" s="42"/>
      <c r="F68" s="42"/>
      <c r="G68" s="42"/>
      <c r="H68" s="42"/>
      <c r="I68" s="42"/>
      <c r="J68" s="42"/>
      <c r="K68" s="42"/>
      <c r="L68" s="42"/>
      <c r="M68" s="42"/>
      <c r="N68" s="42"/>
      <c r="O68" s="42"/>
      <c r="P68" s="42"/>
      <c r="Q68" s="42"/>
      <c r="R68" s="42"/>
      <c r="S68" s="42"/>
      <c r="T68" s="42"/>
      <c r="U68" s="42"/>
      <c r="V68" s="42"/>
      <c r="W68" s="42"/>
      <c r="X68" s="42"/>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row>
    <row r="69" spans="1:85" s="35" customFormat="1" x14ac:dyDescent="0.25">
      <c r="A69" s="37">
        <v>283</v>
      </c>
      <c r="B69" s="42" t="s">
        <v>73</v>
      </c>
      <c r="C69" s="42">
        <v>2020</v>
      </c>
      <c r="D69" s="42">
        <v>2021</v>
      </c>
      <c r="E69" s="42">
        <v>2022</v>
      </c>
      <c r="F69" s="42">
        <v>2023</v>
      </c>
      <c r="G69" s="42">
        <v>2024</v>
      </c>
      <c r="H69" s="42">
        <v>2025</v>
      </c>
      <c r="I69" s="42">
        <v>2026</v>
      </c>
      <c r="J69" s="42">
        <v>2027</v>
      </c>
      <c r="K69" s="42">
        <v>2028</v>
      </c>
      <c r="L69" s="42">
        <v>2029</v>
      </c>
      <c r="M69" s="42">
        <v>2030</v>
      </c>
      <c r="N69" s="42">
        <v>2031</v>
      </c>
      <c r="O69" s="42">
        <v>2032</v>
      </c>
      <c r="P69" s="42">
        <v>2033</v>
      </c>
      <c r="Q69" s="42">
        <v>2034</v>
      </c>
      <c r="R69" s="42">
        <v>2035</v>
      </c>
      <c r="S69" s="42">
        <v>2036</v>
      </c>
      <c r="T69" s="42">
        <v>2037</v>
      </c>
      <c r="U69" s="42">
        <v>2038</v>
      </c>
      <c r="V69" s="42">
        <v>2039</v>
      </c>
      <c r="W69" s="42">
        <v>2040</v>
      </c>
      <c r="X69" s="42"/>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5" customFormat="1" x14ac:dyDescent="0.25">
      <c r="A70" s="37">
        <v>285</v>
      </c>
      <c r="B70" s="42" t="s">
        <v>74</v>
      </c>
      <c r="C70" s="24">
        <v>0</v>
      </c>
      <c r="D70" s="24">
        <v>1543.5718849840255</v>
      </c>
      <c r="E70" s="24">
        <v>1552.8306709265175</v>
      </c>
      <c r="F70" s="24">
        <v>1559.591054313099</v>
      </c>
      <c r="G70" s="24">
        <v>1564.2939297124599</v>
      </c>
      <c r="H70" s="24">
        <v>1568.7028753993609</v>
      </c>
      <c r="I70" s="24">
        <v>1573.405750798722</v>
      </c>
      <c r="J70" s="24">
        <v>1577.6677316293928</v>
      </c>
      <c r="K70" s="24">
        <v>1578.6964856230031</v>
      </c>
      <c r="L70" s="24">
        <v>1580.3130990415334</v>
      </c>
      <c r="M70" s="24">
        <v>1581.9297124600639</v>
      </c>
      <c r="N70" s="24">
        <v>1582.811501597444</v>
      </c>
      <c r="O70" s="24">
        <v>1582.2236421725238</v>
      </c>
      <c r="P70" s="24">
        <v>1581.0479233226836</v>
      </c>
      <c r="Q70" s="24">
        <v>1580.0191693290735</v>
      </c>
      <c r="R70" s="24">
        <v>1578.1086261980829</v>
      </c>
      <c r="S70" s="24">
        <v>1578.1086261980829</v>
      </c>
      <c r="T70" s="24">
        <v>1577.2268370607028</v>
      </c>
      <c r="U70" s="24">
        <v>1574.7284345047922</v>
      </c>
      <c r="V70" s="24">
        <v>1573.8466453674121</v>
      </c>
      <c r="W70" s="24">
        <v>1571.4952076677316</v>
      </c>
      <c r="X70" s="24"/>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287</v>
      </c>
      <c r="B71" s="42" t="s">
        <v>74</v>
      </c>
      <c r="C71" s="24">
        <v>0</v>
      </c>
      <c r="D71" s="24">
        <v>1543.5718849840255</v>
      </c>
      <c r="E71" s="24">
        <v>1552.8306709265175</v>
      </c>
      <c r="F71" s="24">
        <v>1559.591054313099</v>
      </c>
      <c r="G71" s="24">
        <v>1564.2939297124599</v>
      </c>
      <c r="H71" s="24">
        <v>1568.7028753993609</v>
      </c>
      <c r="I71" s="24">
        <v>1573.405750798722</v>
      </c>
      <c r="J71" s="24">
        <v>1577.6677316293928</v>
      </c>
      <c r="K71" s="24">
        <v>1578.6964856230031</v>
      </c>
      <c r="L71" s="24">
        <v>1580.3130990415334</v>
      </c>
      <c r="M71" s="24">
        <v>1581.9297124600639</v>
      </c>
      <c r="N71" s="24">
        <v>1582.811501597444</v>
      </c>
      <c r="O71" s="24">
        <v>1582.2236421725238</v>
      </c>
      <c r="P71" s="24">
        <v>1581.0479233226836</v>
      </c>
      <c r="Q71" s="24">
        <v>1580.0191693290735</v>
      </c>
      <c r="R71" s="24">
        <v>1578.1086261980829</v>
      </c>
      <c r="S71" s="24">
        <v>1578.1086261980829</v>
      </c>
      <c r="T71" s="24">
        <v>1577.2268370607028</v>
      </c>
      <c r="U71" s="24">
        <v>1574.7284345047922</v>
      </c>
      <c r="V71" s="24">
        <v>1573.8466453674121</v>
      </c>
      <c r="W71" s="24">
        <v>1571.4952076677316</v>
      </c>
      <c r="X71" s="24"/>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289</v>
      </c>
      <c r="B72" s="42" t="s">
        <v>77</v>
      </c>
      <c r="C72" s="24">
        <v>0</v>
      </c>
      <c r="D72" s="24">
        <v>9.258785942492068</v>
      </c>
      <c r="E72" s="24">
        <v>6.7603833865814522</v>
      </c>
      <c r="F72" s="24">
        <v>4.7028753993608916</v>
      </c>
      <c r="G72" s="24">
        <v>4.4089456869010064</v>
      </c>
      <c r="H72" s="24">
        <v>4.702875399361119</v>
      </c>
      <c r="I72" s="24">
        <v>4.2619808306708364</v>
      </c>
      <c r="J72" s="24">
        <v>1.0287539936102803</v>
      </c>
      <c r="K72" s="24">
        <v>1.6166134185302781</v>
      </c>
      <c r="L72" s="24">
        <v>1.6166134185305054</v>
      </c>
      <c r="M72" s="24">
        <v>0.88178913738011033</v>
      </c>
      <c r="N72" s="24">
        <v>-0.58785942492022514</v>
      </c>
      <c r="O72" s="24">
        <v>-1.1757188498402229</v>
      </c>
      <c r="P72" s="24">
        <v>-1.0287539936100529</v>
      </c>
      <c r="Q72" s="24">
        <v>-1.910543130990618</v>
      </c>
      <c r="R72" s="24">
        <v>0</v>
      </c>
      <c r="S72" s="24">
        <v>-0.88178913738011033</v>
      </c>
      <c r="T72" s="24">
        <v>-2.4984025559106158</v>
      </c>
      <c r="U72" s="24">
        <v>-0.88178913738011033</v>
      </c>
      <c r="V72" s="24">
        <v>-2.3514376996804458</v>
      </c>
      <c r="W72" s="24">
        <v>-1.4696485623003355</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299</v>
      </c>
      <c r="B73" s="42" t="s">
        <v>78</v>
      </c>
      <c r="C73" s="24">
        <v>0</v>
      </c>
      <c r="D73" s="24">
        <v>2</v>
      </c>
      <c r="E73" s="24">
        <v>2</v>
      </c>
      <c r="F73" s="24">
        <v>2</v>
      </c>
      <c r="G73" s="24">
        <v>2</v>
      </c>
      <c r="H73" s="24">
        <v>2</v>
      </c>
      <c r="I73" s="24">
        <v>0</v>
      </c>
      <c r="J73" s="24">
        <v>0</v>
      </c>
      <c r="K73" s="24">
        <v>0</v>
      </c>
      <c r="L73" s="24">
        <v>0</v>
      </c>
      <c r="M73" s="24">
        <v>0</v>
      </c>
      <c r="N73" s="24">
        <v>0</v>
      </c>
      <c r="O73" s="24">
        <v>0</v>
      </c>
      <c r="P73" s="24">
        <v>0</v>
      </c>
      <c r="Q73" s="24">
        <v>0</v>
      </c>
      <c r="R73" s="24">
        <v>0</v>
      </c>
      <c r="S73" s="24">
        <v>0</v>
      </c>
      <c r="T73" s="24">
        <v>0</v>
      </c>
      <c r="U73" s="24">
        <v>0</v>
      </c>
      <c r="V73" s="24">
        <v>0</v>
      </c>
      <c r="W73" s="24">
        <v>0</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301</v>
      </c>
      <c r="B74" s="42" t="s">
        <v>80</v>
      </c>
      <c r="C74" s="24">
        <v>0</v>
      </c>
      <c r="D74" s="24">
        <v>9.258785942492068</v>
      </c>
      <c r="E74" s="24">
        <v>6.7603833865814522</v>
      </c>
      <c r="F74" s="24">
        <v>4.7028753993608916</v>
      </c>
      <c r="G74" s="24">
        <v>4.4089456869010064</v>
      </c>
      <c r="H74" s="24">
        <v>4.702875399361119</v>
      </c>
      <c r="I74" s="24">
        <v>4.2619808306708364</v>
      </c>
      <c r="J74" s="24">
        <v>1.0287539936102803</v>
      </c>
      <c r="K74" s="24">
        <v>1.6166134185302781</v>
      </c>
      <c r="L74" s="24">
        <v>1.6166134185305054</v>
      </c>
      <c r="M74" s="24">
        <v>0.88178913738011033</v>
      </c>
      <c r="N74" s="24">
        <v>-0.58785942492022514</v>
      </c>
      <c r="O74" s="24">
        <v>-1.1757188498402229</v>
      </c>
      <c r="P74" s="24">
        <v>-1.0287539936100529</v>
      </c>
      <c r="Q74" s="24">
        <v>-1.910543130990618</v>
      </c>
      <c r="R74" s="24">
        <v>0</v>
      </c>
      <c r="S74" s="24">
        <v>-0.88178913738011033</v>
      </c>
      <c r="T74" s="24">
        <v>-2.4984025559106158</v>
      </c>
      <c r="U74" s="24">
        <v>-0.88178913738011033</v>
      </c>
      <c r="V74" s="24">
        <v>-2.3514376996804458</v>
      </c>
      <c r="W74" s="24">
        <v>-1.4696485623003355</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303</v>
      </c>
      <c r="B75" s="42" t="s">
        <v>81</v>
      </c>
      <c r="C75" s="24">
        <v>0</v>
      </c>
      <c r="D75" s="24">
        <v>14.258785942492068</v>
      </c>
      <c r="E75" s="24">
        <v>11.760383386581452</v>
      </c>
      <c r="F75" s="24">
        <v>9.7028753993608916</v>
      </c>
      <c r="G75" s="24">
        <v>9.4089456869010064</v>
      </c>
      <c r="H75" s="24">
        <v>9.702875399361119</v>
      </c>
      <c r="I75" s="24">
        <v>9.2619808306708364</v>
      </c>
      <c r="J75" s="24">
        <v>6.0287539936102803</v>
      </c>
      <c r="K75" s="24">
        <v>6.6166134185302781</v>
      </c>
      <c r="L75" s="24">
        <v>6.6166134185305054</v>
      </c>
      <c r="M75" s="24">
        <v>5.8817891373801103</v>
      </c>
      <c r="N75" s="24">
        <v>-0.58785942492022514</v>
      </c>
      <c r="O75" s="24">
        <v>-1.1757188498402229</v>
      </c>
      <c r="P75" s="24">
        <v>-1.0287539936100529</v>
      </c>
      <c r="Q75" s="24">
        <v>-1.910543130990618</v>
      </c>
      <c r="R75" s="24">
        <v>0</v>
      </c>
      <c r="S75" s="24">
        <v>-0.88178913738011033</v>
      </c>
      <c r="T75" s="24">
        <v>-2.4984025559106158</v>
      </c>
      <c r="U75" s="24">
        <v>-0.88178913738011033</v>
      </c>
      <c r="V75" s="24">
        <v>-2.3514376996804458</v>
      </c>
      <c r="W75" s="24">
        <v>-1.4696485623003355</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c r="B76" s="42"/>
      <c r="C76" s="26"/>
      <c r="D76" s="26"/>
      <c r="E76" s="26"/>
      <c r="F76" s="26"/>
      <c r="G76" s="26"/>
      <c r="H76" s="26"/>
      <c r="I76" s="26"/>
      <c r="J76" s="26"/>
      <c r="K76" s="26"/>
      <c r="L76" s="26"/>
      <c r="M76" s="26"/>
      <c r="N76" s="26"/>
      <c r="O76" s="26"/>
      <c r="P76" s="26"/>
      <c r="Q76" s="26"/>
      <c r="R76" s="26"/>
      <c r="S76" s="26"/>
      <c r="T76" s="26"/>
      <c r="U76" s="26"/>
      <c r="V76" s="26"/>
      <c r="W76" s="26"/>
      <c r="X76" s="26"/>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v>330</v>
      </c>
      <c r="B77" s="42" t="s">
        <v>82</v>
      </c>
      <c r="C77" s="36">
        <v>7.0000000000000001E-3</v>
      </c>
      <c r="D77" s="36">
        <v>7.0000000000000001E-3</v>
      </c>
      <c r="E77" s="36">
        <v>7.0000000000000001E-3</v>
      </c>
      <c r="F77" s="36">
        <v>7.0000000000000001E-3</v>
      </c>
      <c r="G77" s="36">
        <v>7.0000000000000001E-3</v>
      </c>
      <c r="H77" s="36">
        <v>7.0000000000000001E-3</v>
      </c>
      <c r="I77" s="36">
        <v>7.0000000000000001E-3</v>
      </c>
      <c r="J77" s="36">
        <v>7.0000000000000001E-3</v>
      </c>
      <c r="K77" s="36">
        <v>7.0000000000000001E-3</v>
      </c>
      <c r="L77" s="36">
        <v>7.0000000000000001E-3</v>
      </c>
      <c r="M77" s="36">
        <v>7.0000000000000001E-3</v>
      </c>
      <c r="N77" s="36">
        <v>7.0000000000000001E-3</v>
      </c>
      <c r="O77" s="36">
        <v>7.0000000000000001E-3</v>
      </c>
      <c r="P77" s="36">
        <v>7.0000000000000001E-3</v>
      </c>
      <c r="Q77" s="36">
        <v>7.0000000000000001E-3</v>
      </c>
      <c r="R77" s="36">
        <v>7.0000000000000001E-3</v>
      </c>
      <c r="S77" s="36">
        <v>7.0000000000000001E-3</v>
      </c>
      <c r="T77" s="36">
        <v>7.0000000000000001E-3</v>
      </c>
      <c r="U77" s="36">
        <v>7.0000000000000001E-3</v>
      </c>
      <c r="V77" s="36">
        <v>7.0000000000000001E-3</v>
      </c>
      <c r="W77" s="36">
        <v>7.0000000000000001E-3</v>
      </c>
      <c r="X77" s="36"/>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v>331</v>
      </c>
      <c r="B78" s="42" t="s">
        <v>83</v>
      </c>
      <c r="C78" s="28">
        <v>169350</v>
      </c>
      <c r="D78" s="28">
        <v>170535.44999999998</v>
      </c>
      <c r="E78" s="28">
        <v>171729.19814999995</v>
      </c>
      <c r="F78" s="28">
        <v>172931.30253704992</v>
      </c>
      <c r="G78" s="28">
        <v>174141.82165480926</v>
      </c>
      <c r="H78" s="28">
        <v>175360.81440639292</v>
      </c>
      <c r="I78" s="28">
        <v>176588.34010723766</v>
      </c>
      <c r="J78" s="28">
        <v>177824.4584879883</v>
      </c>
      <c r="K78" s="28">
        <v>179069.2296974042</v>
      </c>
      <c r="L78" s="28">
        <v>180322.714305286</v>
      </c>
      <c r="M78" s="28">
        <v>181584.97330542299</v>
      </c>
      <c r="N78" s="28">
        <v>182856.06811856094</v>
      </c>
      <c r="O78" s="28">
        <v>184136.06059539085</v>
      </c>
      <c r="P78" s="28">
        <v>185425.01301955857</v>
      </c>
      <c r="Q78" s="28">
        <v>186722.98811069547</v>
      </c>
      <c r="R78" s="28">
        <v>188030.04902747032</v>
      </c>
      <c r="S78" s="28">
        <v>189346.25937066259</v>
      </c>
      <c r="T78" s="28">
        <v>190671.6831862572</v>
      </c>
      <c r="U78" s="28">
        <v>192006.38496856097</v>
      </c>
      <c r="V78" s="28">
        <v>193350.42966334088</v>
      </c>
      <c r="W78" s="28">
        <v>194703.88267098425</v>
      </c>
      <c r="X78" s="28"/>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332</v>
      </c>
      <c r="B79" s="42" t="s">
        <v>84</v>
      </c>
      <c r="C79" s="28">
        <v>158000</v>
      </c>
      <c r="D79" s="28">
        <v>159105.99999999997</v>
      </c>
      <c r="E79" s="28">
        <v>160219.74199999994</v>
      </c>
      <c r="F79" s="28">
        <v>161341.28019399993</v>
      </c>
      <c r="G79" s="28">
        <v>162470.66915535793</v>
      </c>
      <c r="H79" s="28">
        <v>163607.96383944541</v>
      </c>
      <c r="I79" s="28">
        <v>164753.2195863215</v>
      </c>
      <c r="J79" s="28">
        <v>165906.49212342573</v>
      </c>
      <c r="K79" s="28">
        <v>167067.83756828969</v>
      </c>
      <c r="L79" s="28">
        <v>168237.3124312677</v>
      </c>
      <c r="M79" s="28">
        <v>169414.97361828655</v>
      </c>
      <c r="N79" s="28">
        <v>170600.87843361453</v>
      </c>
      <c r="O79" s="28">
        <v>171795.08458264981</v>
      </c>
      <c r="P79" s="28">
        <v>172997.65017472833</v>
      </c>
      <c r="Q79" s="28">
        <v>174208.63372595143</v>
      </c>
      <c r="R79" s="28">
        <v>175428.09416203306</v>
      </c>
      <c r="S79" s="28">
        <v>176656.09082116728</v>
      </c>
      <c r="T79" s="28">
        <v>177892.68345691543</v>
      </c>
      <c r="U79" s="28">
        <v>179137.93224111383</v>
      </c>
      <c r="V79" s="28">
        <v>180391.89776680162</v>
      </c>
      <c r="W79" s="28">
        <v>181654.64105116919</v>
      </c>
      <c r="X79" s="28"/>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336</v>
      </c>
      <c r="B80" s="42" t="s">
        <v>85</v>
      </c>
      <c r="C80" s="28">
        <v>122898.36374934908</v>
      </c>
      <c r="D80" s="28">
        <v>123758.65229559438</v>
      </c>
      <c r="E80" s="28">
        <v>124624.96286166362</v>
      </c>
      <c r="F80" s="28">
        <v>125497.33760169467</v>
      </c>
      <c r="G80" s="28">
        <v>126375.81896490706</v>
      </c>
      <c r="H80" s="28">
        <v>127260.44969766149</v>
      </c>
      <c r="I80" s="28">
        <v>128151.27284554497</v>
      </c>
      <c r="J80" s="28">
        <v>129048.33175546386</v>
      </c>
      <c r="K80" s="28">
        <v>129951.67007775149</v>
      </c>
      <c r="L80" s="28">
        <v>130861.3317682963</v>
      </c>
      <c r="M80" s="28">
        <v>131777.36109067374</v>
      </c>
      <c r="N80" s="28">
        <v>132699.80261830901</v>
      </c>
      <c r="O80" s="28">
        <v>133628.70123663728</v>
      </c>
      <c r="P80" s="28">
        <v>134564.10214529309</v>
      </c>
      <c r="Q80" s="28">
        <v>135506.0508603107</v>
      </c>
      <c r="R80" s="28">
        <v>136454.59321633223</v>
      </c>
      <c r="S80" s="28">
        <v>137409.77536884713</v>
      </c>
      <c r="T80" s="28">
        <v>138371.64379642915</v>
      </c>
      <c r="U80" s="28">
        <v>139340.2453030035</v>
      </c>
      <c r="V80" s="28">
        <v>140315.6270201251</v>
      </c>
      <c r="W80" s="28">
        <v>141297.83640926532</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c r="B81" s="42"/>
      <c r="C81" s="26"/>
      <c r="D81" s="26"/>
      <c r="E81" s="26"/>
      <c r="F81" s="26"/>
      <c r="G81" s="26"/>
      <c r="H81" s="26"/>
      <c r="I81" s="26"/>
      <c r="J81" s="26"/>
      <c r="K81" s="26"/>
      <c r="L81" s="26"/>
      <c r="M81" s="26"/>
      <c r="N81" s="26"/>
      <c r="O81" s="26"/>
      <c r="P81" s="26"/>
      <c r="Q81" s="26"/>
      <c r="R81" s="26"/>
      <c r="S81" s="26"/>
      <c r="T81" s="26"/>
      <c r="U81" s="26"/>
      <c r="V81" s="26"/>
      <c r="W81" s="26"/>
      <c r="X81" s="26"/>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v>339</v>
      </c>
      <c r="B82" s="42" t="s">
        <v>86</v>
      </c>
      <c r="C82" s="24">
        <v>0</v>
      </c>
      <c r="D82" s="24">
        <v>6.8515015974441305</v>
      </c>
      <c r="E82" s="24">
        <v>5.0026837060702745</v>
      </c>
      <c r="F82" s="24">
        <v>3.4801277955270598</v>
      </c>
      <c r="G82" s="24">
        <v>3.2626198083067446</v>
      </c>
      <c r="H82" s="24">
        <v>3.4801277955272281</v>
      </c>
      <c r="I82" s="24">
        <v>3.1538658146964189</v>
      </c>
      <c r="J82" s="24">
        <v>0.76127795527160746</v>
      </c>
      <c r="K82" s="24">
        <v>1.1962939297124058</v>
      </c>
      <c r="L82" s="24">
        <v>1.1962939297125741</v>
      </c>
      <c r="M82" s="24">
        <v>0.65252396166128168</v>
      </c>
      <c r="N82" s="24">
        <v>-0.43501597444096662</v>
      </c>
      <c r="O82" s="24">
        <v>-0.87003194888176494</v>
      </c>
      <c r="P82" s="24">
        <v>-0.76127795527143916</v>
      </c>
      <c r="Q82" s="24">
        <v>-1.3946964856231512</v>
      </c>
      <c r="R82" s="24">
        <v>0</v>
      </c>
      <c r="S82" s="24">
        <v>-0.6437060702874805</v>
      </c>
      <c r="T82" s="24">
        <v>-1.8238338658147495</v>
      </c>
      <c r="U82" s="24">
        <v>-0.6437060702874805</v>
      </c>
      <c r="V82" s="24">
        <v>-1.7165495207667254</v>
      </c>
      <c r="W82" s="24">
        <v>-1.0728434504792448</v>
      </c>
      <c r="X82" s="24"/>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340</v>
      </c>
      <c r="B83" s="42" t="s">
        <v>87</v>
      </c>
      <c r="C83" s="24">
        <v>0</v>
      </c>
      <c r="D83" s="24">
        <v>7.4072843450479375</v>
      </c>
      <c r="E83" s="24">
        <v>6.7576996805111778</v>
      </c>
      <c r="F83" s="24">
        <v>6.2227476038338319</v>
      </c>
      <c r="G83" s="24">
        <v>6.1463258785942614</v>
      </c>
      <c r="H83" s="24">
        <v>6.2227476038338914</v>
      </c>
      <c r="I83" s="24">
        <v>6.108115015974418</v>
      </c>
      <c r="J83" s="24">
        <v>5.267476038338673</v>
      </c>
      <c r="K83" s="24">
        <v>5.4203194888178725</v>
      </c>
      <c r="L83" s="24">
        <v>5.4203194888179311</v>
      </c>
      <c r="M83" s="24">
        <v>5.2292651757188287</v>
      </c>
      <c r="N83" s="24">
        <v>-0.15284345047925854</v>
      </c>
      <c r="O83" s="24">
        <v>-0.30568690095845796</v>
      </c>
      <c r="P83" s="24">
        <v>-0.26747603833861378</v>
      </c>
      <c r="Q83" s="24">
        <v>-0.51584664536746683</v>
      </c>
      <c r="R83" s="24">
        <v>0</v>
      </c>
      <c r="S83" s="24">
        <v>-0.2380830670926298</v>
      </c>
      <c r="T83" s="24">
        <v>-0.67456869009586629</v>
      </c>
      <c r="U83" s="24">
        <v>-0.2380830670926298</v>
      </c>
      <c r="V83" s="24">
        <v>-0.6348881789137204</v>
      </c>
      <c r="W83" s="24">
        <v>-0.39680511182109057</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c r="B84" s="42"/>
      <c r="C84" s="26"/>
      <c r="D84" s="26"/>
      <c r="E84" s="26"/>
      <c r="F84" s="26"/>
      <c r="G84" s="26"/>
      <c r="H84" s="26"/>
      <c r="I84" s="26"/>
      <c r="J84" s="26"/>
      <c r="K84" s="26"/>
      <c r="L84" s="26"/>
      <c r="M84" s="26"/>
      <c r="N84" s="26"/>
      <c r="O84" s="26"/>
      <c r="P84" s="26"/>
      <c r="Q84" s="26"/>
      <c r="R84" s="26"/>
      <c r="S84" s="26"/>
      <c r="T84" s="26"/>
      <c r="U84" s="26"/>
      <c r="V84" s="26"/>
      <c r="W84" s="26"/>
      <c r="X84" s="26"/>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v>366</v>
      </c>
      <c r="B85" s="42" t="s">
        <v>88</v>
      </c>
      <c r="C85" s="36">
        <v>7.0000000000000001E-3</v>
      </c>
      <c r="D85" s="36">
        <v>7.0000000000000001E-3</v>
      </c>
      <c r="E85" s="36">
        <v>7.0000000000000001E-3</v>
      </c>
      <c r="F85" s="36">
        <v>7.0000000000000001E-3</v>
      </c>
      <c r="G85" s="36">
        <v>7.0000000000000001E-3</v>
      </c>
      <c r="H85" s="36">
        <v>7.0000000000000001E-3</v>
      </c>
      <c r="I85" s="36">
        <v>7.0000000000000001E-3</v>
      </c>
      <c r="J85" s="36">
        <v>7.0000000000000001E-3</v>
      </c>
      <c r="K85" s="36">
        <v>7.0000000000000001E-3</v>
      </c>
      <c r="L85" s="36">
        <v>7.0000000000000001E-3</v>
      </c>
      <c r="M85" s="36">
        <v>7.0000000000000001E-3</v>
      </c>
      <c r="N85" s="36">
        <v>7.0000000000000001E-3</v>
      </c>
      <c r="O85" s="36">
        <v>7.0000000000000001E-3</v>
      </c>
      <c r="P85" s="36">
        <v>7.0000000000000001E-3</v>
      </c>
      <c r="Q85" s="36">
        <v>7.0000000000000001E-3</v>
      </c>
      <c r="R85" s="36">
        <v>7.0000000000000001E-3</v>
      </c>
      <c r="S85" s="36">
        <v>7.0000000000000001E-3</v>
      </c>
      <c r="T85" s="36">
        <v>7.0000000000000001E-3</v>
      </c>
      <c r="U85" s="36">
        <v>7.0000000000000001E-3</v>
      </c>
      <c r="V85" s="36">
        <v>7.0000000000000001E-3</v>
      </c>
      <c r="W85" s="36">
        <v>7.0000000000000001E-3</v>
      </c>
      <c r="X85" s="36"/>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368</v>
      </c>
      <c r="B86" s="42" t="s">
        <v>89</v>
      </c>
      <c r="C86" s="28">
        <v>122.30769230769231</v>
      </c>
      <c r="D86" s="28">
        <v>123.16384615384614</v>
      </c>
      <c r="E86" s="28">
        <v>124.02599307692304</v>
      </c>
      <c r="F86" s="28">
        <v>124.89417502846149</v>
      </c>
      <c r="G86" s="28">
        <v>125.7684342536607</v>
      </c>
      <c r="H86" s="28">
        <v>126.64881329343632</v>
      </c>
      <c r="I86" s="28">
        <v>127.53535498649036</v>
      </c>
      <c r="J86" s="28">
        <v>128.42810247139579</v>
      </c>
      <c r="K86" s="28">
        <v>129.32709918869554</v>
      </c>
      <c r="L86" s="28">
        <v>130.2323888830164</v>
      </c>
      <c r="M86" s="28">
        <v>131.1440156051975</v>
      </c>
      <c r="N86" s="28">
        <v>132.06202371443388</v>
      </c>
      <c r="O86" s="28">
        <v>132.9864578804349</v>
      </c>
      <c r="P86" s="28">
        <v>133.91736308559794</v>
      </c>
      <c r="Q86" s="28">
        <v>134.85478462719712</v>
      </c>
      <c r="R86" s="28">
        <v>135.79876811958749</v>
      </c>
      <c r="S86" s="28">
        <v>136.7493594964246</v>
      </c>
      <c r="T86" s="28">
        <v>137.70660501289956</v>
      </c>
      <c r="U86" s="28">
        <v>138.67055124798983</v>
      </c>
      <c r="V86" s="28">
        <v>139.64124510672576</v>
      </c>
      <c r="W86" s="28">
        <v>140.61873382247282</v>
      </c>
      <c r="X86" s="28"/>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369</v>
      </c>
      <c r="B87" s="42" t="s">
        <v>90</v>
      </c>
      <c r="C87" s="28">
        <v>110.76923076923077</v>
      </c>
      <c r="D87" s="28">
        <v>111.54461538461538</v>
      </c>
      <c r="E87" s="28">
        <v>112.32542769230768</v>
      </c>
      <c r="F87" s="28">
        <v>113.11170568615383</v>
      </c>
      <c r="G87" s="28">
        <v>113.90348762595688</v>
      </c>
      <c r="H87" s="28">
        <v>114.70081203933857</v>
      </c>
      <c r="I87" s="28">
        <v>115.50371772361393</v>
      </c>
      <c r="J87" s="28">
        <v>116.31224374767922</v>
      </c>
      <c r="K87" s="28">
        <v>117.12642945391296</v>
      </c>
      <c r="L87" s="28">
        <v>117.94631446009033</v>
      </c>
      <c r="M87" s="28">
        <v>118.77193866131095</v>
      </c>
      <c r="N87" s="28">
        <v>119.60334223194012</v>
      </c>
      <c r="O87" s="28">
        <v>120.44056562756369</v>
      </c>
      <c r="P87" s="28">
        <v>121.28364958695661</v>
      </c>
      <c r="Q87" s="28">
        <v>122.1326351340653</v>
      </c>
      <c r="R87" s="28">
        <v>122.98756358000374</v>
      </c>
      <c r="S87" s="28">
        <v>123.84847652506375</v>
      </c>
      <c r="T87" s="28">
        <v>124.71541586073918</v>
      </c>
      <c r="U87" s="28">
        <v>125.58842377176434</v>
      </c>
      <c r="V87" s="28">
        <v>126.46754273816667</v>
      </c>
      <c r="W87" s="28">
        <v>127.35281553733383</v>
      </c>
      <c r="X87" s="28"/>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370</v>
      </c>
      <c r="B88" s="42" t="s">
        <v>91</v>
      </c>
      <c r="C88" s="28">
        <v>6360</v>
      </c>
      <c r="D88" s="28">
        <v>6404.5199999999995</v>
      </c>
      <c r="E88" s="28">
        <v>6449.351639999998</v>
      </c>
      <c r="F88" s="28">
        <v>6494.4971014799976</v>
      </c>
      <c r="G88" s="28">
        <v>6539.9585811903562</v>
      </c>
      <c r="H88" s="28">
        <v>6585.7382912586891</v>
      </c>
      <c r="I88" s="28">
        <v>6631.838459297499</v>
      </c>
      <c r="J88" s="28">
        <v>6678.2613285125808</v>
      </c>
      <c r="K88" s="28">
        <v>6725.0091578121683</v>
      </c>
      <c r="L88" s="28">
        <v>6772.0842219168526</v>
      </c>
      <c r="M88" s="28">
        <v>6819.4888114702699</v>
      </c>
      <c r="N88" s="28">
        <v>6867.2252331505615</v>
      </c>
      <c r="O88" s="28">
        <v>6915.2958097826149</v>
      </c>
      <c r="P88" s="28">
        <v>6963.7028804510928</v>
      </c>
      <c r="Q88" s="28">
        <v>7012.4488006142501</v>
      </c>
      <c r="R88" s="28">
        <v>7061.5359422185493</v>
      </c>
      <c r="S88" s="28">
        <v>7110.966693814079</v>
      </c>
      <c r="T88" s="28">
        <v>7160.7434606707775</v>
      </c>
      <c r="U88" s="28">
        <v>7210.8686648954717</v>
      </c>
      <c r="V88" s="28">
        <v>7261.3447455497399</v>
      </c>
      <c r="W88" s="28">
        <v>7312.1741587685865</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c r="B89" s="42"/>
      <c r="C89" s="26"/>
      <c r="D89" s="26"/>
      <c r="E89" s="26"/>
      <c r="F89" s="26"/>
      <c r="G89" s="26"/>
      <c r="H89" s="26"/>
      <c r="I89" s="26"/>
      <c r="J89" s="26"/>
      <c r="K89" s="26"/>
      <c r="L89" s="26"/>
      <c r="M89" s="26"/>
      <c r="N89" s="26"/>
      <c r="O89" s="26"/>
      <c r="P89" s="26"/>
      <c r="Q89" s="26"/>
      <c r="R89" s="26"/>
      <c r="S89" s="26"/>
      <c r="T89" s="26"/>
      <c r="U89" s="26"/>
      <c r="V89" s="26"/>
      <c r="W89" s="26"/>
      <c r="X89" s="26"/>
      <c r="Y89" s="21" t="s">
        <v>71</v>
      </c>
      <c r="Z89" s="21" t="s">
        <v>72</v>
      </c>
      <c r="AA89" s="73" t="s">
        <v>184</v>
      </c>
      <c r="AB89" s="73" t="s">
        <v>185</v>
      </c>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v>380</v>
      </c>
      <c r="B90" s="42" t="s">
        <v>37</v>
      </c>
      <c r="C90" s="24">
        <v>0</v>
      </c>
      <c r="D90" s="24">
        <v>5.925878594249208</v>
      </c>
      <c r="E90" s="24">
        <v>5.6760383386581461</v>
      </c>
      <c r="F90" s="24">
        <v>5.4702875399360895</v>
      </c>
      <c r="G90" s="24">
        <v>5.4408945686901014</v>
      </c>
      <c r="H90" s="24">
        <v>5.4702875399361126</v>
      </c>
      <c r="I90" s="24">
        <v>5.4261980830670833</v>
      </c>
      <c r="J90" s="24">
        <v>5.1028753993610279</v>
      </c>
      <c r="K90" s="24">
        <v>5.1616613418530282</v>
      </c>
      <c r="L90" s="24">
        <v>5.1616613418530504</v>
      </c>
      <c r="M90" s="24">
        <v>5.0881789137380116</v>
      </c>
      <c r="N90" s="24">
        <v>-5.8785942492022458E-2</v>
      </c>
      <c r="O90" s="24">
        <v>-0.11757188498402216</v>
      </c>
      <c r="P90" s="24">
        <v>-0.10287539936100526</v>
      </c>
      <c r="Q90" s="24">
        <v>-0.19105431309906151</v>
      </c>
      <c r="R90" s="24">
        <v>0</v>
      </c>
      <c r="S90" s="24">
        <v>-8.8178913738011011E-2</v>
      </c>
      <c r="T90" s="24">
        <v>-0.24984025559106149</v>
      </c>
      <c r="U90" s="24">
        <v>-8.8178913738011011E-2</v>
      </c>
      <c r="V90" s="24">
        <v>-0.25865814696484879</v>
      </c>
      <c r="W90" s="24">
        <v>-0.16166134185303682</v>
      </c>
      <c r="X90" s="24"/>
      <c r="Y90" s="30">
        <f>SUM(D90:H90)</f>
        <v>27.983386581469659</v>
      </c>
      <c r="Z90" s="30">
        <f>SUM(I90:M90)</f>
        <v>25.9405750798722</v>
      </c>
      <c r="AA90" s="30">
        <f>SUM(O90:S90)</f>
        <v>-0.49968051118209994</v>
      </c>
      <c r="AB90" s="30">
        <f>SUM(S90:W90)</f>
        <v>-0.84651757188496912</v>
      </c>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381</v>
      </c>
      <c r="B91" s="42" t="s">
        <v>75</v>
      </c>
      <c r="C91" s="24">
        <v>0</v>
      </c>
      <c r="D91" s="24">
        <v>0.555527156549524</v>
      </c>
      <c r="E91" s="24">
        <v>0.40562300319488714</v>
      </c>
      <c r="F91" s="24">
        <v>0.28217252396165349</v>
      </c>
      <c r="G91" s="24">
        <v>0.30862619808307046</v>
      </c>
      <c r="H91" s="24">
        <v>0.32920127795527837</v>
      </c>
      <c r="I91" s="24">
        <v>0.29833865814695859</v>
      </c>
      <c r="J91" s="24">
        <v>8.2300319488822424E-2</v>
      </c>
      <c r="K91" s="24">
        <v>0.12932907348242226</v>
      </c>
      <c r="L91" s="24">
        <v>0.12932907348244044</v>
      </c>
      <c r="M91" s="24">
        <v>7.0543130990408834E-2</v>
      </c>
      <c r="N91" s="24">
        <v>-5.2907348242820264E-2</v>
      </c>
      <c r="O91" s="24">
        <v>-0.10581469648562006</v>
      </c>
      <c r="P91" s="24">
        <v>-9.2587859424904759E-2</v>
      </c>
      <c r="Q91" s="24">
        <v>-0.17194888178915563</v>
      </c>
      <c r="R91" s="24">
        <v>0</v>
      </c>
      <c r="S91" s="24">
        <v>-8.8178913738011039E-2</v>
      </c>
      <c r="T91" s="24">
        <v>-0.2498402555910616</v>
      </c>
      <c r="U91" s="24">
        <v>-8.8178913738011039E-2</v>
      </c>
      <c r="V91" s="24">
        <v>-0.23514376996804459</v>
      </c>
      <c r="W91" s="24">
        <v>-0.14696485623003355</v>
      </c>
      <c r="X91" s="24"/>
      <c r="Y91" s="30">
        <f t="shared" ref="Y91:Y93" si="20">SUM(D91:H91)</f>
        <v>1.8811501597444136</v>
      </c>
      <c r="Z91" s="30">
        <f t="shared" ref="Z91:Z93" si="21">SUM(I91:M91)</f>
        <v>0.70984025559105268</v>
      </c>
      <c r="AA91" s="30">
        <f t="shared" ref="AA91:AA93" si="22">SUM(O91:S91)</f>
        <v>-0.4585303514376915</v>
      </c>
      <c r="AB91" s="30">
        <f t="shared" ref="AB91:AB93" si="23">SUM(S91:W91)</f>
        <v>-0.80830670926516179</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382</v>
      </c>
      <c r="B92" s="42" t="s">
        <v>76</v>
      </c>
      <c r="C92" s="24">
        <v>0</v>
      </c>
      <c r="D92" s="24">
        <v>3.666479233226859</v>
      </c>
      <c r="E92" s="24">
        <v>2.677111821086255</v>
      </c>
      <c r="F92" s="24">
        <v>1.8623386581469132</v>
      </c>
      <c r="G92" s="24">
        <v>1.7018530351437886</v>
      </c>
      <c r="H92" s="24">
        <v>1.8153099041533918</v>
      </c>
      <c r="I92" s="24">
        <v>1.6451246006389431</v>
      </c>
      <c r="J92" s="24">
        <v>0.38681150159746536</v>
      </c>
      <c r="K92" s="24">
        <v>0.60784664536738453</v>
      </c>
      <c r="L92" s="24">
        <v>0.60784664536747002</v>
      </c>
      <c r="M92" s="24">
        <v>0.33155271565492145</v>
      </c>
      <c r="N92" s="24">
        <v>-0.21515654952080243</v>
      </c>
      <c r="O92" s="24">
        <v>-0.43031309904152171</v>
      </c>
      <c r="P92" s="24">
        <v>-0.37652396166127949</v>
      </c>
      <c r="Q92" s="24">
        <v>-0.71072204472850997</v>
      </c>
      <c r="R92" s="24">
        <v>0</v>
      </c>
      <c r="S92" s="24">
        <v>-0.31920766773160003</v>
      </c>
      <c r="T92" s="24">
        <v>-0.90442172523964315</v>
      </c>
      <c r="U92" s="24">
        <v>-0.31920766773160003</v>
      </c>
      <c r="V92" s="24">
        <v>-0.82770607028751697</v>
      </c>
      <c r="W92" s="24">
        <v>-0.51731629392971812</v>
      </c>
      <c r="X92" s="24"/>
      <c r="Y92" s="30">
        <f t="shared" si="20"/>
        <v>11.723092651757206</v>
      </c>
      <c r="Z92" s="30">
        <f t="shared" si="21"/>
        <v>3.5791821086261848</v>
      </c>
      <c r="AA92" s="30">
        <f t="shared" si="22"/>
        <v>-1.8367667731629111</v>
      </c>
      <c r="AB92" s="30">
        <f t="shared" si="23"/>
        <v>-2.8878594249200784</v>
      </c>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383</v>
      </c>
      <c r="B93" s="42" t="s">
        <v>40</v>
      </c>
      <c r="C93" s="24">
        <v>0</v>
      </c>
      <c r="D93" s="24">
        <v>4.1109009584664777</v>
      </c>
      <c r="E93" s="24">
        <v>3.0016102236421647</v>
      </c>
      <c r="F93" s="24">
        <v>2.0880766773162356</v>
      </c>
      <c r="G93" s="24">
        <v>1.9575718849840467</v>
      </c>
      <c r="H93" s="24">
        <v>2.0880766773163368</v>
      </c>
      <c r="I93" s="24">
        <v>1.8923194888178512</v>
      </c>
      <c r="J93" s="24">
        <v>0.45676677316296443</v>
      </c>
      <c r="K93" s="24">
        <v>0.71777635782744342</v>
      </c>
      <c r="L93" s="24">
        <v>0.71777635782754445</v>
      </c>
      <c r="M93" s="24">
        <v>0.391514376996769</v>
      </c>
      <c r="N93" s="24">
        <v>-0.26100958466457996</v>
      </c>
      <c r="O93" s="24">
        <v>-0.5220191693290589</v>
      </c>
      <c r="P93" s="24">
        <v>-0.45676677316286346</v>
      </c>
      <c r="Q93" s="24">
        <v>-0.83681789137389073</v>
      </c>
      <c r="R93" s="24">
        <v>0</v>
      </c>
      <c r="S93" s="24">
        <v>-0.38622364217248828</v>
      </c>
      <c r="T93" s="24">
        <v>-1.0943003194888496</v>
      </c>
      <c r="U93" s="24">
        <v>-0.38622364217248828</v>
      </c>
      <c r="V93" s="24">
        <v>-1.0299297124600353</v>
      </c>
      <c r="W93" s="24">
        <v>-0.64370607028754689</v>
      </c>
      <c r="X93" s="24"/>
      <c r="Y93" s="30">
        <f t="shared" si="20"/>
        <v>13.246236421725262</v>
      </c>
      <c r="Z93" s="30">
        <f t="shared" si="21"/>
        <v>4.1761533546325724</v>
      </c>
      <c r="AA93" s="30">
        <f t="shared" si="22"/>
        <v>-2.2018274760383014</v>
      </c>
      <c r="AB93" s="30">
        <f t="shared" si="23"/>
        <v>-3.5403833865814085</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x14ac:dyDescent="0.25">
      <c r="A94" s="37" t="s">
        <v>98</v>
      </c>
    </row>
    <row r="95" spans="1:85" x14ac:dyDescent="0.25">
      <c r="A95" s="37">
        <v>1</v>
      </c>
      <c r="B95" s="42" t="s">
        <v>131</v>
      </c>
      <c r="C95" s="42" t="s">
        <v>100</v>
      </c>
      <c r="D95" s="42"/>
      <c r="E95" s="42"/>
      <c r="F95" s="42"/>
      <c r="G95" s="42"/>
      <c r="H95" s="42"/>
      <c r="I95" s="42"/>
      <c r="J95" s="42"/>
      <c r="K95" s="42"/>
      <c r="L95" s="42"/>
      <c r="M95" s="42"/>
      <c r="N95" s="42"/>
      <c r="O95" s="42"/>
      <c r="P95" s="42"/>
      <c r="Q95" s="42"/>
      <c r="R95" s="42"/>
      <c r="S95" s="42"/>
      <c r="T95" s="42"/>
      <c r="U95" s="42"/>
      <c r="V95" s="42"/>
      <c r="W95" s="42"/>
      <c r="X95" s="42"/>
    </row>
    <row r="96" spans="1:85" x14ac:dyDescent="0.25">
      <c r="A96" s="37">
        <v>283</v>
      </c>
      <c r="B96" s="42" t="s">
        <v>73</v>
      </c>
      <c r="C96" s="42">
        <v>2020</v>
      </c>
      <c r="D96" s="42">
        <v>2021</v>
      </c>
      <c r="E96" s="42">
        <v>2022</v>
      </c>
      <c r="F96" s="42">
        <v>2023</v>
      </c>
      <c r="G96" s="42">
        <v>2024</v>
      </c>
      <c r="H96" s="42">
        <v>2025</v>
      </c>
      <c r="I96" s="42">
        <v>2026</v>
      </c>
      <c r="J96" s="42">
        <v>2027</v>
      </c>
      <c r="K96" s="42">
        <v>2028</v>
      </c>
      <c r="L96" s="42">
        <v>2029</v>
      </c>
      <c r="M96" s="42">
        <v>2030</v>
      </c>
      <c r="N96" s="42">
        <v>2031</v>
      </c>
      <c r="O96" s="42">
        <v>2032</v>
      </c>
      <c r="P96" s="42">
        <v>2033</v>
      </c>
      <c r="Q96" s="42">
        <v>2034</v>
      </c>
      <c r="R96" s="42">
        <v>2035</v>
      </c>
      <c r="S96" s="42">
        <v>2036</v>
      </c>
      <c r="T96" s="42">
        <v>2037</v>
      </c>
      <c r="U96" s="42">
        <v>2038</v>
      </c>
      <c r="V96" s="42">
        <v>2039</v>
      </c>
      <c r="W96" s="42">
        <v>2040</v>
      </c>
      <c r="X96" s="42"/>
    </row>
    <row r="97" spans="1:24" x14ac:dyDescent="0.25">
      <c r="A97" s="37">
        <v>285</v>
      </c>
      <c r="B97" s="42" t="s">
        <v>74</v>
      </c>
      <c r="C97" s="24">
        <v>0</v>
      </c>
      <c r="D97" s="24">
        <v>3427.7871042695324</v>
      </c>
      <c r="E97" s="24">
        <v>3448.3479523671217</v>
      </c>
      <c r="F97" s="24">
        <v>3463.3606351050439</v>
      </c>
      <c r="G97" s="24">
        <v>3473.8042404879466</v>
      </c>
      <c r="H97" s="24">
        <v>3483.5951205344177</v>
      </c>
      <c r="I97" s="24">
        <v>3494.0387259173203</v>
      </c>
      <c r="J97" s="24">
        <v>3503.5032432955754</v>
      </c>
      <c r="K97" s="24">
        <v>3505.7877819730857</v>
      </c>
      <c r="L97" s="24">
        <v>3509.3777713234581</v>
      </c>
      <c r="M97" s="24">
        <v>3512.967760673831</v>
      </c>
      <c r="N97" s="24">
        <v>3514.9259366831252</v>
      </c>
      <c r="O97" s="24">
        <v>3513.6204860102625</v>
      </c>
      <c r="P97" s="24">
        <v>3511.0095846645368</v>
      </c>
      <c r="Q97" s="24">
        <v>3508.725045987027</v>
      </c>
      <c r="R97" s="24">
        <v>3504.4823313002225</v>
      </c>
      <c r="S97" s="24">
        <v>3504.4823313002225</v>
      </c>
      <c r="T97" s="24">
        <v>3502.5241552909283</v>
      </c>
      <c r="U97" s="24">
        <v>3496.9759899312617</v>
      </c>
      <c r="V97" s="24">
        <v>3495.0178139219674</v>
      </c>
      <c r="W97" s="24">
        <v>3489.7960112305159</v>
      </c>
      <c r="X97" s="24"/>
    </row>
    <row r="98" spans="1:24" x14ac:dyDescent="0.25">
      <c r="A98" s="37">
        <v>287</v>
      </c>
      <c r="B98" s="42" t="s">
        <v>74</v>
      </c>
      <c r="C98" s="24">
        <v>0</v>
      </c>
      <c r="D98" s="24">
        <v>3427.7871042695324</v>
      </c>
      <c r="E98" s="24">
        <v>3448.3479523671217</v>
      </c>
      <c r="F98" s="24">
        <v>3463.3606351050439</v>
      </c>
      <c r="G98" s="24">
        <v>3473.8042404879466</v>
      </c>
      <c r="H98" s="24">
        <v>3483.5951205344177</v>
      </c>
      <c r="I98" s="24">
        <v>3494.0387259173203</v>
      </c>
      <c r="J98" s="24">
        <v>3503.5032432955754</v>
      </c>
      <c r="K98" s="24">
        <v>3505.7877819730857</v>
      </c>
      <c r="L98" s="24">
        <v>3509.3777713234581</v>
      </c>
      <c r="M98" s="24">
        <v>3512.967760673831</v>
      </c>
      <c r="N98" s="24">
        <v>3514.9259366831252</v>
      </c>
      <c r="O98" s="24">
        <v>3513.6204860102625</v>
      </c>
      <c r="P98" s="24">
        <v>3511.0095846645368</v>
      </c>
      <c r="Q98" s="24">
        <v>3508.725045987027</v>
      </c>
      <c r="R98" s="24">
        <v>3504.4823313002225</v>
      </c>
      <c r="S98" s="24">
        <v>3504.4823313002225</v>
      </c>
      <c r="T98" s="24">
        <v>3502.5241552909283</v>
      </c>
      <c r="U98" s="24">
        <v>3496.9759899312617</v>
      </c>
      <c r="V98" s="24">
        <v>3495.0178139219674</v>
      </c>
      <c r="W98" s="24">
        <v>3489.7960112305159</v>
      </c>
      <c r="X98" s="24"/>
    </row>
    <row r="99" spans="1:24" x14ac:dyDescent="0.25">
      <c r="A99" s="37">
        <v>289</v>
      </c>
      <c r="B99" s="42" t="s">
        <v>77</v>
      </c>
      <c r="C99" s="24">
        <v>0</v>
      </c>
      <c r="D99" s="24">
        <v>20.560848097589314</v>
      </c>
      <c r="E99" s="24">
        <v>15.012682737922205</v>
      </c>
      <c r="F99" s="24">
        <v>10.44360538290266</v>
      </c>
      <c r="G99" s="24">
        <v>9.7908800464711021</v>
      </c>
      <c r="H99" s="24">
        <v>10.44360538290266</v>
      </c>
      <c r="I99" s="24">
        <v>9.4645173782550955</v>
      </c>
      <c r="J99" s="24">
        <v>2.284538677510227</v>
      </c>
      <c r="K99" s="24">
        <v>3.5899893503724343</v>
      </c>
      <c r="L99" s="24">
        <v>3.589989350372889</v>
      </c>
      <c r="M99" s="24">
        <v>1.9581760092942204</v>
      </c>
      <c r="N99" s="24">
        <v>-1.305450672862662</v>
      </c>
      <c r="O99" s="24">
        <v>-2.6109013457257788</v>
      </c>
      <c r="P99" s="24">
        <v>-2.2845386775097722</v>
      </c>
      <c r="Q99" s="24">
        <v>-4.2427146868044474</v>
      </c>
      <c r="R99" s="24">
        <v>0</v>
      </c>
      <c r="S99" s="24">
        <v>-1.9581760092942204</v>
      </c>
      <c r="T99" s="24">
        <v>-5.5481653596666547</v>
      </c>
      <c r="U99" s="24">
        <v>-1.9581760092942204</v>
      </c>
      <c r="V99" s="24">
        <v>-5.2218026914515576</v>
      </c>
      <c r="W99" s="24">
        <v>-3.2636266821568825</v>
      </c>
      <c r="X99" s="24"/>
    </row>
    <row r="100" spans="1:24" x14ac:dyDescent="0.25">
      <c r="A100" s="37">
        <v>299</v>
      </c>
      <c r="B100" s="42" t="s">
        <v>78</v>
      </c>
      <c r="C100" s="24">
        <v>0</v>
      </c>
      <c r="D100" s="24">
        <v>6</v>
      </c>
      <c r="E100" s="24">
        <v>6</v>
      </c>
      <c r="F100" s="24">
        <v>6</v>
      </c>
      <c r="G100" s="24">
        <v>6</v>
      </c>
      <c r="H100" s="24">
        <v>6</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row>
    <row r="101" spans="1:24" x14ac:dyDescent="0.25">
      <c r="A101" s="37">
        <v>301</v>
      </c>
      <c r="B101" s="42" t="s">
        <v>80</v>
      </c>
      <c r="C101" s="24">
        <v>0</v>
      </c>
      <c r="D101" s="24">
        <v>20.560848097589314</v>
      </c>
      <c r="E101" s="24">
        <v>15.012682737922205</v>
      </c>
      <c r="F101" s="24">
        <v>10.44360538290266</v>
      </c>
      <c r="G101" s="24">
        <v>9.7908800464711021</v>
      </c>
      <c r="H101" s="24">
        <v>10.44360538290266</v>
      </c>
      <c r="I101" s="24">
        <v>9.4645173782550955</v>
      </c>
      <c r="J101" s="24">
        <v>2.284538677510227</v>
      </c>
      <c r="K101" s="24">
        <v>3.5899893503724343</v>
      </c>
      <c r="L101" s="24">
        <v>3.589989350372889</v>
      </c>
      <c r="M101" s="24">
        <v>1.9581760092942204</v>
      </c>
      <c r="N101" s="24">
        <v>-1.305450672862662</v>
      </c>
      <c r="O101" s="24">
        <v>-2.6109013457257788</v>
      </c>
      <c r="P101" s="24">
        <v>-2.2845386775097722</v>
      </c>
      <c r="Q101" s="24">
        <v>-4.2427146868044474</v>
      </c>
      <c r="R101" s="24">
        <v>0</v>
      </c>
      <c r="S101" s="24">
        <v>-1.9581760092942204</v>
      </c>
      <c r="T101" s="24">
        <v>-5.5481653596666547</v>
      </c>
      <c r="U101" s="24">
        <v>-1.9581760092942204</v>
      </c>
      <c r="V101" s="24">
        <v>-5.2218026914515576</v>
      </c>
      <c r="W101" s="24">
        <v>-3.2636266821568825</v>
      </c>
      <c r="X101" s="24"/>
    </row>
    <row r="102" spans="1:24" x14ac:dyDescent="0.25">
      <c r="A102" s="37">
        <v>303</v>
      </c>
      <c r="B102" s="42" t="s">
        <v>81</v>
      </c>
      <c r="C102" s="24">
        <v>0</v>
      </c>
      <c r="D102" s="24">
        <v>46.760848097589317</v>
      </c>
      <c r="E102" s="24">
        <v>41.212682737922208</v>
      </c>
      <c r="F102" s="24">
        <v>36.643605382902663</v>
      </c>
      <c r="G102" s="24">
        <v>35.990880046471105</v>
      </c>
      <c r="H102" s="24">
        <v>36.643605382902663</v>
      </c>
      <c r="I102" s="24">
        <v>35.664517378255098</v>
      </c>
      <c r="J102" s="24">
        <v>28.484538677510226</v>
      </c>
      <c r="K102" s="24">
        <v>29.789989350372434</v>
      </c>
      <c r="L102" s="24">
        <v>29.789989350372888</v>
      </c>
      <c r="M102" s="24">
        <v>28.15817600929422</v>
      </c>
      <c r="N102" s="24">
        <v>-1.305450672862662</v>
      </c>
      <c r="O102" s="24">
        <v>-2.6109013457257788</v>
      </c>
      <c r="P102" s="24">
        <v>-2.2845386775097722</v>
      </c>
      <c r="Q102" s="24">
        <v>-4.2427146868044474</v>
      </c>
      <c r="R102" s="24">
        <v>0</v>
      </c>
      <c r="S102" s="24">
        <v>-1.9581760092942204</v>
      </c>
      <c r="T102" s="24">
        <v>-5.5481653596666547</v>
      </c>
      <c r="U102" s="24">
        <v>-1.9581760092942204</v>
      </c>
      <c r="V102" s="24">
        <v>-5.2218026914515576</v>
      </c>
      <c r="W102" s="24">
        <v>-3.2636266821568825</v>
      </c>
      <c r="X102" s="24"/>
    </row>
    <row r="103" spans="1:24" x14ac:dyDescent="0.25">
      <c r="B103" s="42"/>
      <c r="C103" s="26"/>
      <c r="D103" s="26"/>
      <c r="E103" s="26"/>
      <c r="F103" s="26"/>
      <c r="G103" s="26"/>
      <c r="H103" s="26"/>
      <c r="I103" s="26"/>
      <c r="J103" s="26"/>
      <c r="K103" s="26"/>
      <c r="L103" s="26"/>
      <c r="M103" s="26"/>
      <c r="N103" s="26"/>
      <c r="O103" s="26"/>
      <c r="P103" s="26"/>
      <c r="Q103" s="26"/>
      <c r="R103" s="26"/>
      <c r="S103" s="26"/>
      <c r="T103" s="26"/>
      <c r="U103" s="26"/>
      <c r="V103" s="26"/>
      <c r="W103" s="26"/>
      <c r="X103" s="26"/>
    </row>
    <row r="104" spans="1:24" x14ac:dyDescent="0.25">
      <c r="A104" s="37">
        <v>330</v>
      </c>
      <c r="B104" s="42" t="s">
        <v>82</v>
      </c>
      <c r="C104" s="28">
        <v>7.0000000000000001E-3</v>
      </c>
      <c r="D104" s="36">
        <v>7.0000000000000001E-3</v>
      </c>
      <c r="E104" s="36">
        <v>7.0000000000000001E-3</v>
      </c>
      <c r="F104" s="36">
        <v>7.0000000000000001E-3</v>
      </c>
      <c r="G104" s="36">
        <v>7.0000000000000001E-3</v>
      </c>
      <c r="H104" s="36">
        <v>7.0000000000000001E-3</v>
      </c>
      <c r="I104" s="36">
        <v>7.0000000000000001E-3</v>
      </c>
      <c r="J104" s="36">
        <v>7.0000000000000001E-3</v>
      </c>
      <c r="K104" s="36">
        <v>7.0000000000000001E-3</v>
      </c>
      <c r="L104" s="36">
        <v>7.0000000000000001E-3</v>
      </c>
      <c r="M104" s="36">
        <v>7.0000000000000001E-3</v>
      </c>
      <c r="N104" s="36">
        <v>7.0000000000000001E-3</v>
      </c>
      <c r="O104" s="36">
        <v>7.0000000000000001E-3</v>
      </c>
      <c r="P104" s="36">
        <v>7.0000000000000001E-3</v>
      </c>
      <c r="Q104" s="36">
        <v>7.0000000000000001E-3</v>
      </c>
      <c r="R104" s="36">
        <v>7.0000000000000001E-3</v>
      </c>
      <c r="S104" s="36">
        <v>7.0000000000000001E-3</v>
      </c>
      <c r="T104" s="36">
        <v>7.0000000000000001E-3</v>
      </c>
      <c r="U104" s="36">
        <v>7.0000000000000001E-3</v>
      </c>
      <c r="V104" s="36">
        <v>7.0000000000000001E-3</v>
      </c>
      <c r="W104" s="36">
        <v>7.0000000000000001E-3</v>
      </c>
      <c r="X104" s="36"/>
    </row>
    <row r="105" spans="1:24" x14ac:dyDescent="0.25">
      <c r="A105" s="37">
        <v>331</v>
      </c>
      <c r="B105" s="42" t="s">
        <v>83</v>
      </c>
      <c r="C105" s="28">
        <v>184630.54</v>
      </c>
      <c r="D105" s="28">
        <v>185922.95377999998</v>
      </c>
      <c r="E105" s="28">
        <v>187224.41445645996</v>
      </c>
      <c r="F105" s="28">
        <v>188534.98535765515</v>
      </c>
      <c r="G105" s="28">
        <v>189854.73025515873</v>
      </c>
      <c r="H105" s="28">
        <v>191183.71336694484</v>
      </c>
      <c r="I105" s="28">
        <v>192521.99936051344</v>
      </c>
      <c r="J105" s="28">
        <v>193869.65335603702</v>
      </c>
      <c r="K105" s="28">
        <v>195226.74092952925</v>
      </c>
      <c r="L105" s="28">
        <v>196593.32811603593</v>
      </c>
      <c r="M105" s="28">
        <v>197969.48141284817</v>
      </c>
      <c r="N105" s="28">
        <v>199355.26778273808</v>
      </c>
      <c r="O105" s="28">
        <v>200750.75465721724</v>
      </c>
      <c r="P105" s="28">
        <v>202156.00993981774</v>
      </c>
      <c r="Q105" s="28">
        <v>203571.10200939645</v>
      </c>
      <c r="R105" s="28">
        <v>204996.09972346219</v>
      </c>
      <c r="S105" s="28">
        <v>206431.07242152639</v>
      </c>
      <c r="T105" s="28">
        <v>207876.08992847704</v>
      </c>
      <c r="U105" s="28">
        <v>209331.22255797635</v>
      </c>
      <c r="V105" s="28">
        <v>210796.54111588217</v>
      </c>
      <c r="W105" s="28">
        <v>212272.11690369333</v>
      </c>
      <c r="X105" s="28"/>
    </row>
    <row r="106" spans="1:24" x14ac:dyDescent="0.25">
      <c r="A106" s="37">
        <v>332</v>
      </c>
      <c r="B106" s="42" t="s">
        <v>84</v>
      </c>
      <c r="C106" s="28">
        <v>170000</v>
      </c>
      <c r="D106" s="28">
        <v>171189.99999999997</v>
      </c>
      <c r="E106" s="28">
        <v>172388.32999999996</v>
      </c>
      <c r="F106" s="28">
        <v>173595.04830999993</v>
      </c>
      <c r="G106" s="28">
        <v>174810.21364816991</v>
      </c>
      <c r="H106" s="28">
        <v>176033.88514370707</v>
      </c>
      <c r="I106" s="28">
        <v>177266.12233971301</v>
      </c>
      <c r="J106" s="28">
        <v>178506.98519609097</v>
      </c>
      <c r="K106" s="28">
        <v>179756.53409246358</v>
      </c>
      <c r="L106" s="28">
        <v>181014.82983111081</v>
      </c>
      <c r="M106" s="28">
        <v>182281.93363992855</v>
      </c>
      <c r="N106" s="28">
        <v>183557.90717540804</v>
      </c>
      <c r="O106" s="28">
        <v>184842.81252563588</v>
      </c>
      <c r="P106" s="28">
        <v>186136.7122133153</v>
      </c>
      <c r="Q106" s="28">
        <v>187439.66919880849</v>
      </c>
      <c r="R106" s="28">
        <v>188751.74688320013</v>
      </c>
      <c r="S106" s="28">
        <v>190073.0091113825</v>
      </c>
      <c r="T106" s="28">
        <v>191403.52017516215</v>
      </c>
      <c r="U106" s="28">
        <v>192743.34481638827</v>
      </c>
      <c r="V106" s="28">
        <v>194092.54823010296</v>
      </c>
      <c r="W106" s="28">
        <v>195451.19606771367</v>
      </c>
      <c r="X106" s="28"/>
    </row>
    <row r="107" spans="1:24" x14ac:dyDescent="0.25">
      <c r="A107" s="37">
        <v>336</v>
      </c>
      <c r="B107" s="42" t="s">
        <v>85</v>
      </c>
      <c r="C107" s="28">
        <v>129246.65070109618</v>
      </c>
      <c r="D107" s="28">
        <v>130151.37725600394</v>
      </c>
      <c r="E107" s="28">
        <v>131062.43689679581</v>
      </c>
      <c r="F107" s="28">
        <v>131979.87395507348</v>
      </c>
      <c r="G107" s="28">
        <v>132903.73307275859</v>
      </c>
      <c r="H107" s="28">
        <v>133834.05920426821</v>
      </c>
      <c r="I107" s="28">
        <v>134770.89761869769</v>
      </c>
      <c r="J107" s="28">
        <v>135714.29390202867</v>
      </c>
      <c r="K107" s="28">
        <v>136664.29395934319</v>
      </c>
      <c r="L107" s="28">
        <v>137620.94401705818</v>
      </c>
      <c r="M107" s="28">
        <v>138584.29062517793</v>
      </c>
      <c r="N107" s="28">
        <v>139554.38065955378</v>
      </c>
      <c r="O107" s="28">
        <v>140531.26132417071</v>
      </c>
      <c r="P107" s="28">
        <v>141514.98015344026</v>
      </c>
      <c r="Q107" s="28">
        <v>142505.58501451393</v>
      </c>
      <c r="R107" s="28">
        <v>143503.12410961586</v>
      </c>
      <c r="S107" s="28">
        <v>144507.64597838276</v>
      </c>
      <c r="T107" s="28">
        <v>145519.19950023177</v>
      </c>
      <c r="U107" s="28">
        <v>146537.83389673298</v>
      </c>
      <c r="V107" s="28">
        <v>147563.59873401019</v>
      </c>
      <c r="W107" s="28">
        <v>148596.54392514861</v>
      </c>
      <c r="X107" s="28"/>
    </row>
    <row r="108" spans="1:24" x14ac:dyDescent="0.25">
      <c r="B108" s="42"/>
      <c r="C108" s="26"/>
      <c r="D108" s="26"/>
      <c r="E108" s="26"/>
      <c r="F108" s="26"/>
      <c r="G108" s="26"/>
      <c r="H108" s="26"/>
      <c r="I108" s="26"/>
      <c r="J108" s="26"/>
      <c r="K108" s="26"/>
      <c r="L108" s="26"/>
      <c r="M108" s="26"/>
      <c r="N108" s="26"/>
      <c r="O108" s="26"/>
      <c r="P108" s="26"/>
      <c r="Q108" s="26"/>
      <c r="R108" s="26"/>
      <c r="S108" s="26"/>
      <c r="T108" s="26"/>
      <c r="U108" s="26"/>
      <c r="V108" s="26"/>
      <c r="W108" s="26"/>
      <c r="X108" s="26"/>
    </row>
    <row r="109" spans="1:24" x14ac:dyDescent="0.25">
      <c r="A109" s="37">
        <v>339</v>
      </c>
      <c r="B109" s="42" t="s">
        <v>86</v>
      </c>
      <c r="C109" s="24">
        <v>0</v>
      </c>
      <c r="D109" s="24">
        <v>13.158942782457162</v>
      </c>
      <c r="E109" s="24">
        <v>9.6081169522702119</v>
      </c>
      <c r="F109" s="24">
        <v>6.6839074450577023</v>
      </c>
      <c r="G109" s="24">
        <v>6.3640720302062164</v>
      </c>
      <c r="H109" s="24">
        <v>6.7883434988867295</v>
      </c>
      <c r="I109" s="24">
        <v>6.1519362958658119</v>
      </c>
      <c r="J109" s="24">
        <v>1.4849501403816476</v>
      </c>
      <c r="K109" s="24">
        <v>2.3334930777420824</v>
      </c>
      <c r="L109" s="24">
        <v>2.3334930777423777</v>
      </c>
      <c r="M109" s="24">
        <v>1.2728144060412432</v>
      </c>
      <c r="N109" s="24">
        <v>-0.84854293736073028</v>
      </c>
      <c r="O109" s="24">
        <v>-1.723194888179014</v>
      </c>
      <c r="P109" s="24">
        <v>-1.5077955271564496</v>
      </c>
      <c r="Q109" s="24">
        <v>-2.8001916932909352</v>
      </c>
      <c r="R109" s="24">
        <v>0</v>
      </c>
      <c r="S109" s="24">
        <v>-1.2923961661341854</v>
      </c>
      <c r="T109" s="24">
        <v>-3.661789137379992</v>
      </c>
      <c r="U109" s="24">
        <v>-1.2923961661341854</v>
      </c>
      <c r="V109" s="24">
        <v>-3.446389776358028</v>
      </c>
      <c r="W109" s="24">
        <v>-2.1539936102235426</v>
      </c>
      <c r="X109" s="24"/>
    </row>
    <row r="110" spans="1:24" x14ac:dyDescent="0.25">
      <c r="A110" s="37">
        <v>340</v>
      </c>
      <c r="B110" s="42" t="s">
        <v>87</v>
      </c>
      <c r="C110" s="24">
        <v>0</v>
      </c>
      <c r="D110" s="24">
        <v>33.60190531513215</v>
      </c>
      <c r="E110" s="24">
        <v>31.604565785651992</v>
      </c>
      <c r="F110" s="24">
        <v>29.959697937844957</v>
      </c>
      <c r="G110" s="24">
        <v>29.626808016264885</v>
      </c>
      <c r="H110" s="24">
        <v>29.855261884015931</v>
      </c>
      <c r="I110" s="24">
        <v>29.512581082389282</v>
      </c>
      <c r="J110" s="24">
        <v>26.999588537128577</v>
      </c>
      <c r="K110" s="24">
        <v>27.45649627263035</v>
      </c>
      <c r="L110" s="24">
        <v>27.45649627263051</v>
      </c>
      <c r="M110" s="24">
        <v>26.885361603252978</v>
      </c>
      <c r="N110" s="24">
        <v>-0.4569077355019317</v>
      </c>
      <c r="O110" s="24">
        <v>-0.8877064575467648</v>
      </c>
      <c r="P110" s="24">
        <v>-0.77674315035332253</v>
      </c>
      <c r="Q110" s="24">
        <v>-1.4425229935135122</v>
      </c>
      <c r="R110" s="24">
        <v>0</v>
      </c>
      <c r="S110" s="24">
        <v>-0.66577984316003491</v>
      </c>
      <c r="T110" s="24">
        <v>-1.8863762222866627</v>
      </c>
      <c r="U110" s="24">
        <v>-0.66577984316003491</v>
      </c>
      <c r="V110" s="24">
        <v>-1.7754129150935296</v>
      </c>
      <c r="W110" s="24">
        <v>-1.10963307193334</v>
      </c>
      <c r="X110" s="24"/>
    </row>
    <row r="111" spans="1:24" x14ac:dyDescent="0.25">
      <c r="B111" s="42"/>
      <c r="C111" s="26"/>
      <c r="D111" s="26"/>
      <c r="E111" s="26"/>
      <c r="F111" s="26"/>
      <c r="G111" s="26"/>
      <c r="H111" s="26"/>
      <c r="I111" s="26"/>
      <c r="J111" s="26"/>
      <c r="K111" s="26"/>
      <c r="L111" s="26"/>
      <c r="M111" s="26"/>
      <c r="N111" s="26"/>
      <c r="O111" s="26"/>
      <c r="P111" s="26"/>
      <c r="Q111" s="26"/>
      <c r="R111" s="26"/>
      <c r="S111" s="26"/>
      <c r="T111" s="26"/>
      <c r="U111" s="26"/>
      <c r="V111" s="26"/>
      <c r="W111" s="26"/>
      <c r="X111" s="26"/>
    </row>
    <row r="112" spans="1:24" x14ac:dyDescent="0.25">
      <c r="A112" s="37">
        <v>366</v>
      </c>
      <c r="B112" s="42" t="s">
        <v>88</v>
      </c>
      <c r="C112" s="36">
        <v>7.0000000000000001E-3</v>
      </c>
      <c r="D112" s="36">
        <v>7.0000000000000001E-3</v>
      </c>
      <c r="E112" s="36">
        <v>7.0000000000000001E-3</v>
      </c>
      <c r="F112" s="36">
        <v>7.0000000000000001E-3</v>
      </c>
      <c r="G112" s="36">
        <v>7.0000000000000001E-3</v>
      </c>
      <c r="H112" s="36">
        <v>7.0000000000000001E-3</v>
      </c>
      <c r="I112" s="36">
        <v>7.0000000000000001E-3</v>
      </c>
      <c r="J112" s="36">
        <v>7.0000000000000001E-3</v>
      </c>
      <c r="K112" s="36">
        <v>7.0000000000000001E-3</v>
      </c>
      <c r="L112" s="36">
        <v>7.0000000000000001E-3</v>
      </c>
      <c r="M112" s="36">
        <v>7.0000000000000001E-3</v>
      </c>
      <c r="N112" s="36">
        <v>7.0000000000000001E-3</v>
      </c>
      <c r="O112" s="36">
        <v>7.0000000000000001E-3</v>
      </c>
      <c r="P112" s="36">
        <v>7.0000000000000001E-3</v>
      </c>
      <c r="Q112" s="36">
        <v>7.0000000000000001E-3</v>
      </c>
      <c r="R112" s="36">
        <v>7.0000000000000001E-3</v>
      </c>
      <c r="S112" s="36">
        <v>7.0000000000000001E-3</v>
      </c>
      <c r="T112" s="36">
        <v>7.0000000000000001E-3</v>
      </c>
      <c r="U112" s="36">
        <v>7.0000000000000001E-3</v>
      </c>
      <c r="V112" s="36">
        <v>7.0000000000000001E-3</v>
      </c>
      <c r="W112" s="36">
        <v>7.0000000000000001E-3</v>
      </c>
      <c r="X112" s="36"/>
    </row>
    <row r="113" spans="1:58" x14ac:dyDescent="0.25">
      <c r="A113" s="37">
        <v>368</v>
      </c>
      <c r="B113" s="42" t="s">
        <v>89</v>
      </c>
      <c r="C113" s="28">
        <v>122.30769230769231</v>
      </c>
      <c r="D113" s="28">
        <v>123.16384615384614</v>
      </c>
      <c r="E113" s="28">
        <v>124.02599307692304</v>
      </c>
      <c r="F113" s="28">
        <v>124.89417502846149</v>
      </c>
      <c r="G113" s="28">
        <v>125.7684342536607</v>
      </c>
      <c r="H113" s="28">
        <v>126.64881329343632</v>
      </c>
      <c r="I113" s="28">
        <v>127.53535498649036</v>
      </c>
      <c r="J113" s="28">
        <v>128.42810247139579</v>
      </c>
      <c r="K113" s="28">
        <v>129.32709918869554</v>
      </c>
      <c r="L113" s="28">
        <v>130.2323888830164</v>
      </c>
      <c r="M113" s="28">
        <v>131.1440156051975</v>
      </c>
      <c r="N113" s="28">
        <v>132.06202371443388</v>
      </c>
      <c r="O113" s="28">
        <v>132.9864578804349</v>
      </c>
      <c r="P113" s="28">
        <v>133.91736308559794</v>
      </c>
      <c r="Q113" s="28">
        <v>134.85478462719712</v>
      </c>
      <c r="R113" s="28">
        <v>135.79876811958749</v>
      </c>
      <c r="S113" s="28">
        <v>136.7493594964246</v>
      </c>
      <c r="T113" s="28">
        <v>137.70660501289956</v>
      </c>
      <c r="U113" s="28">
        <v>138.67055124798983</v>
      </c>
      <c r="V113" s="28">
        <v>139.64124510672576</v>
      </c>
      <c r="W113" s="28">
        <v>140.61873382247282</v>
      </c>
      <c r="X113" s="28"/>
    </row>
    <row r="114" spans="1:58" x14ac:dyDescent="0.25">
      <c r="A114" s="37">
        <v>369</v>
      </c>
      <c r="B114" s="42" t="s">
        <v>90</v>
      </c>
      <c r="C114" s="28">
        <v>110.76923076923077</v>
      </c>
      <c r="D114" s="28">
        <v>111.54461538461538</v>
      </c>
      <c r="E114" s="28">
        <v>112.32542769230768</v>
      </c>
      <c r="F114" s="28">
        <v>113.11170568615383</v>
      </c>
      <c r="G114" s="28">
        <v>113.90348762595688</v>
      </c>
      <c r="H114" s="28">
        <v>114.70081203933857</v>
      </c>
      <c r="I114" s="28">
        <v>115.50371772361393</v>
      </c>
      <c r="J114" s="28">
        <v>116.31224374767922</v>
      </c>
      <c r="K114" s="28">
        <v>117.12642945391296</v>
      </c>
      <c r="L114" s="28">
        <v>117.94631446009033</v>
      </c>
      <c r="M114" s="28">
        <v>118.77193866131095</v>
      </c>
      <c r="N114" s="28">
        <v>119.60334223194012</v>
      </c>
      <c r="O114" s="28">
        <v>120.44056562756369</v>
      </c>
      <c r="P114" s="28">
        <v>121.28364958695661</v>
      </c>
      <c r="Q114" s="28">
        <v>122.1326351340653</v>
      </c>
      <c r="R114" s="28">
        <v>122.98756358000374</v>
      </c>
      <c r="S114" s="28">
        <v>123.84847652506375</v>
      </c>
      <c r="T114" s="28">
        <v>124.71541586073918</v>
      </c>
      <c r="U114" s="28">
        <v>125.58842377176434</v>
      </c>
      <c r="V114" s="28">
        <v>126.46754273816667</v>
      </c>
      <c r="W114" s="28">
        <v>127.35281553733383</v>
      </c>
      <c r="X114" s="28"/>
    </row>
    <row r="115" spans="1:58" x14ac:dyDescent="0.25">
      <c r="A115" s="37">
        <v>370</v>
      </c>
      <c r="B115" s="42" t="s">
        <v>91</v>
      </c>
      <c r="C115" s="28">
        <v>6360</v>
      </c>
      <c r="D115" s="28">
        <v>6404.5199999999995</v>
      </c>
      <c r="E115" s="28">
        <v>6449.351639999998</v>
      </c>
      <c r="F115" s="28">
        <v>6494.4971014799976</v>
      </c>
      <c r="G115" s="28">
        <v>6539.9585811903562</v>
      </c>
      <c r="H115" s="28">
        <v>6585.7382912586891</v>
      </c>
      <c r="I115" s="28">
        <v>6631.838459297499</v>
      </c>
      <c r="J115" s="28">
        <v>6678.2613285125808</v>
      </c>
      <c r="K115" s="28">
        <v>6725.0091578121683</v>
      </c>
      <c r="L115" s="28">
        <v>6772.0842219168526</v>
      </c>
      <c r="M115" s="28">
        <v>6819.4888114702699</v>
      </c>
      <c r="N115" s="28">
        <v>6867.2252331505615</v>
      </c>
      <c r="O115" s="28">
        <v>6915.2958097826149</v>
      </c>
      <c r="P115" s="28">
        <v>6963.7028804510928</v>
      </c>
      <c r="Q115" s="28">
        <v>7012.4488006142501</v>
      </c>
      <c r="R115" s="28">
        <v>7061.5359422185493</v>
      </c>
      <c r="S115" s="28">
        <v>7110.966693814079</v>
      </c>
      <c r="T115" s="28">
        <v>7160.7434606707775</v>
      </c>
      <c r="U115" s="28">
        <v>7210.8686648954717</v>
      </c>
      <c r="V115" s="28">
        <v>7261.3447455497399</v>
      </c>
      <c r="W115" s="28">
        <v>7312.1741587685865</v>
      </c>
      <c r="X115" s="28"/>
    </row>
    <row r="116" spans="1:58" x14ac:dyDescent="0.25">
      <c r="B116" s="42"/>
      <c r="C116" s="26"/>
      <c r="D116" s="26"/>
      <c r="E116" s="26"/>
      <c r="F116" s="26"/>
      <c r="G116" s="26"/>
      <c r="H116" s="26"/>
      <c r="I116" s="26"/>
      <c r="J116" s="26"/>
      <c r="K116" s="26"/>
      <c r="L116" s="26"/>
      <c r="M116" s="26"/>
      <c r="N116" s="26"/>
      <c r="O116" s="26"/>
      <c r="P116" s="26"/>
      <c r="Q116" s="26"/>
      <c r="R116" s="26"/>
      <c r="S116" s="26"/>
      <c r="T116" s="26"/>
      <c r="U116" s="26"/>
      <c r="V116" s="26"/>
      <c r="W116" s="26"/>
      <c r="X116" s="26"/>
      <c r="Y116" s="21" t="s">
        <v>71</v>
      </c>
      <c r="Z116" s="21" t="s">
        <v>72</v>
      </c>
      <c r="AA116" s="73" t="s">
        <v>184</v>
      </c>
      <c r="AB116" s="73" t="s">
        <v>185</v>
      </c>
    </row>
    <row r="117" spans="1:58" x14ac:dyDescent="0.25">
      <c r="A117" s="37">
        <v>380</v>
      </c>
      <c r="B117" s="42" t="s">
        <v>37</v>
      </c>
      <c r="C117" s="24">
        <v>0</v>
      </c>
      <c r="D117" s="24">
        <v>28.256084809758931</v>
      </c>
      <c r="E117" s="24">
        <v>27.701268273792223</v>
      </c>
      <c r="F117" s="24">
        <v>27.244360538290266</v>
      </c>
      <c r="G117" s="24">
        <v>27.179088004647109</v>
      </c>
      <c r="H117" s="24">
        <v>27.244360538290266</v>
      </c>
      <c r="I117" s="24">
        <v>27.146451737825512</v>
      </c>
      <c r="J117" s="24">
        <v>26.428453867751021</v>
      </c>
      <c r="K117" s="24">
        <v>26.558998935037241</v>
      </c>
      <c r="L117" s="24">
        <v>26.558998935037287</v>
      </c>
      <c r="M117" s="24">
        <v>26.415399361022363</v>
      </c>
      <c r="N117" s="24">
        <v>-0.14359957401489287</v>
      </c>
      <c r="O117" s="24">
        <v>-0.31330816148709362</v>
      </c>
      <c r="P117" s="24">
        <v>-0.27414464130117278</v>
      </c>
      <c r="Q117" s="24">
        <v>-0.55155290928457834</v>
      </c>
      <c r="R117" s="24">
        <v>0</v>
      </c>
      <c r="S117" s="24">
        <v>-0.27414464130119076</v>
      </c>
      <c r="T117" s="24">
        <v>-0.7767431503533313</v>
      </c>
      <c r="U117" s="24">
        <v>-0.27414464130119076</v>
      </c>
      <c r="V117" s="24">
        <v>-0.78327040371773382</v>
      </c>
      <c r="W117" s="24">
        <v>-0.48954400232353246</v>
      </c>
      <c r="X117" s="24"/>
      <c r="Y117" s="30">
        <f>SUM(D117:H117)</f>
        <v>137.6251621647788</v>
      </c>
      <c r="Z117" s="30">
        <f>SUM(I117:M117)</f>
        <v>133.10830283667343</v>
      </c>
      <c r="AA117" s="30">
        <f>SUM(O117:S117)</f>
        <v>-1.4131503533740355</v>
      </c>
      <c r="AB117" s="30">
        <f>SUM(S117:W117)</f>
        <v>-2.5978468389969791</v>
      </c>
    </row>
    <row r="118" spans="1:58" x14ac:dyDescent="0.25">
      <c r="A118" s="37">
        <v>381</v>
      </c>
      <c r="B118" s="42" t="s">
        <v>75</v>
      </c>
      <c r="C118" s="24">
        <v>0</v>
      </c>
      <c r="D118" s="24">
        <v>2.6729102526866111</v>
      </c>
      <c r="E118" s="24">
        <v>1.9516487559298867</v>
      </c>
      <c r="F118" s="24">
        <v>1.3576686997773459</v>
      </c>
      <c r="G118" s="24">
        <v>1.3707232065059545</v>
      </c>
      <c r="H118" s="24">
        <v>1.4621047536063727</v>
      </c>
      <c r="I118" s="24">
        <v>1.3250324329557135</v>
      </c>
      <c r="J118" s="24">
        <v>0.3198354148514318</v>
      </c>
      <c r="K118" s="24">
        <v>0.50259850905214087</v>
      </c>
      <c r="L118" s="24">
        <v>0.50259850905220449</v>
      </c>
      <c r="M118" s="24">
        <v>0.25456288120824866</v>
      </c>
      <c r="N118" s="24">
        <v>-0.16970858747214607</v>
      </c>
      <c r="O118" s="24">
        <v>-0.33941717494435125</v>
      </c>
      <c r="P118" s="24">
        <v>-0.2969900280762704</v>
      </c>
      <c r="Q118" s="24">
        <v>-0.50912576241653362</v>
      </c>
      <c r="R118" s="24">
        <v>0</v>
      </c>
      <c r="S118" s="24">
        <v>-0.21539936102236426</v>
      </c>
      <c r="T118" s="24">
        <v>-0.61029818956333204</v>
      </c>
      <c r="U118" s="24">
        <v>-0.21539936102236426</v>
      </c>
      <c r="V118" s="24">
        <v>-0.52218026914515581</v>
      </c>
      <c r="W118" s="24">
        <v>-0.32636266821568827</v>
      </c>
      <c r="X118" s="24"/>
      <c r="Y118" s="30">
        <f t="shared" ref="Y118:Y120" si="24">SUM(D118:H118)</f>
        <v>8.8150556685061705</v>
      </c>
      <c r="Z118" s="30">
        <f t="shared" ref="Z118:Z120" si="25">SUM(I118:M118)</f>
        <v>2.904627747119739</v>
      </c>
      <c r="AA118" s="30">
        <f t="shared" ref="AA118:AA120" si="26">SUM(O118:S118)</f>
        <v>-1.3609323264595197</v>
      </c>
      <c r="AB118" s="30">
        <f t="shared" ref="AB118:AB120" si="27">SUM(S118:W118)</f>
        <v>-1.8896398489689048</v>
      </c>
    </row>
    <row r="119" spans="1:58" x14ac:dyDescent="0.25">
      <c r="A119" s="37">
        <v>382</v>
      </c>
      <c r="B119" s="42" t="s">
        <v>76</v>
      </c>
      <c r="C119" s="24">
        <v>0</v>
      </c>
      <c r="D119" s="24">
        <v>7.9364873656694765</v>
      </c>
      <c r="E119" s="24">
        <v>5.7948955368379709</v>
      </c>
      <c r="F119" s="24">
        <v>4.0312316778004265</v>
      </c>
      <c r="G119" s="24">
        <v>3.6226256171943079</v>
      </c>
      <c r="H119" s="24">
        <v>3.8641339916739845</v>
      </c>
      <c r="I119" s="24">
        <v>3.5018714299543854</v>
      </c>
      <c r="J119" s="24">
        <v>0.84527931067878403</v>
      </c>
      <c r="K119" s="24">
        <v>1.3282960596378008</v>
      </c>
      <c r="L119" s="24">
        <v>1.3282960596379692</v>
      </c>
      <c r="M119" s="24">
        <v>0.72452512343886166</v>
      </c>
      <c r="N119" s="24">
        <v>-0.483016748959185</v>
      </c>
      <c r="O119" s="24">
        <v>-0.92425907638692584</v>
      </c>
      <c r="P119" s="24">
        <v>-0.80872669183845947</v>
      </c>
      <c r="Q119" s="24">
        <v>-1.5019209991287745</v>
      </c>
      <c r="R119" s="24">
        <v>0</v>
      </c>
      <c r="S119" s="24">
        <v>-0.69319430729015408</v>
      </c>
      <c r="T119" s="24">
        <v>-1.9640505373219961</v>
      </c>
      <c r="U119" s="24">
        <v>-0.69319430729015408</v>
      </c>
      <c r="V119" s="24">
        <v>-1.8485181527738517</v>
      </c>
      <c r="W119" s="24">
        <v>-1.1553238454835364</v>
      </c>
      <c r="X119" s="24"/>
      <c r="Y119" s="30">
        <f t="shared" si="24"/>
        <v>25.249374189176169</v>
      </c>
      <c r="Z119" s="30">
        <f t="shared" si="25"/>
        <v>7.7282679833478012</v>
      </c>
      <c r="AA119" s="30">
        <f t="shared" si="26"/>
        <v>-3.9281010746443137</v>
      </c>
      <c r="AB119" s="30">
        <f t="shared" si="27"/>
        <v>-6.354281150159693</v>
      </c>
    </row>
    <row r="120" spans="1:58" x14ac:dyDescent="0.25">
      <c r="A120" s="37">
        <v>383</v>
      </c>
      <c r="B120" s="42" t="s">
        <v>40</v>
      </c>
      <c r="C120" s="24">
        <v>0</v>
      </c>
      <c r="D120" s="24">
        <v>7.8953656694742964</v>
      </c>
      <c r="E120" s="24">
        <v>5.7648701713621273</v>
      </c>
      <c r="F120" s="24">
        <v>4.0103444670346216</v>
      </c>
      <c r="G120" s="24">
        <v>3.8184432181237296</v>
      </c>
      <c r="H120" s="24">
        <v>4.0730060993320372</v>
      </c>
      <c r="I120" s="24">
        <v>3.6911617775194872</v>
      </c>
      <c r="J120" s="24">
        <v>0.8909700842289886</v>
      </c>
      <c r="K120" s="24">
        <v>1.4000958466452493</v>
      </c>
      <c r="L120" s="24">
        <v>1.4000958466454265</v>
      </c>
      <c r="M120" s="24">
        <v>0.76368864362474587</v>
      </c>
      <c r="N120" s="24">
        <v>-0.50912576241643814</v>
      </c>
      <c r="O120" s="24">
        <v>-1.0339169329074083</v>
      </c>
      <c r="P120" s="24">
        <v>-0.90467731629386972</v>
      </c>
      <c r="Q120" s="24">
        <v>-1.680115015974561</v>
      </c>
      <c r="R120" s="24">
        <v>0</v>
      </c>
      <c r="S120" s="24">
        <v>-0.77543769968051124</v>
      </c>
      <c r="T120" s="24">
        <v>-2.1970734824279949</v>
      </c>
      <c r="U120" s="24">
        <v>-0.77543769968051124</v>
      </c>
      <c r="V120" s="24">
        <v>-2.0678338658148165</v>
      </c>
      <c r="W120" s="24">
        <v>-1.2923961661341254</v>
      </c>
      <c r="X120" s="24"/>
      <c r="Y120" s="30">
        <f t="shared" si="24"/>
        <v>25.562029625326812</v>
      </c>
      <c r="Z120" s="30">
        <f t="shared" si="25"/>
        <v>8.1460121986638985</v>
      </c>
      <c r="AA120" s="30">
        <f t="shared" si="26"/>
        <v>-4.3941469648563505</v>
      </c>
      <c r="AB120" s="30">
        <f t="shared" si="27"/>
        <v>-7.1081789137379587</v>
      </c>
    </row>
    <row r="121" spans="1:58" s="19" customFormat="1" x14ac:dyDescent="0.25">
      <c r="A121" s="37"/>
      <c r="B121" s="34"/>
      <c r="C121"/>
      <c r="D121"/>
      <c r="E121"/>
      <c r="F121"/>
      <c r="G121"/>
      <c r="H121"/>
      <c r="I121"/>
      <c r="J121"/>
      <c r="K121"/>
      <c r="L121"/>
      <c r="M121"/>
      <c r="N121"/>
      <c r="O121"/>
      <c r="P121"/>
      <c r="Q121"/>
      <c r="R121"/>
      <c r="S121"/>
      <c r="T121"/>
      <c r="U121"/>
      <c r="V121"/>
      <c r="W121"/>
      <c r="X121"/>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row>
    <row r="122" spans="1:58" x14ac:dyDescent="0.25">
      <c r="A122" s="37">
        <v>1</v>
      </c>
      <c r="B122" s="42" t="s">
        <v>132</v>
      </c>
      <c r="C122" s="42" t="s">
        <v>101</v>
      </c>
      <c r="D122" s="42"/>
      <c r="E122" s="42"/>
      <c r="F122" s="42"/>
      <c r="G122" s="42"/>
      <c r="H122" s="42"/>
      <c r="I122" s="42"/>
      <c r="J122" s="42"/>
      <c r="K122" s="42"/>
      <c r="L122" s="42"/>
      <c r="M122" s="42"/>
      <c r="N122" s="42"/>
      <c r="O122" s="42"/>
      <c r="P122" s="42"/>
      <c r="Q122" s="42"/>
      <c r="R122" s="42"/>
      <c r="S122" s="42"/>
      <c r="T122" s="42"/>
      <c r="U122" s="42"/>
      <c r="V122" s="42"/>
      <c r="W122" s="42"/>
      <c r="X122" s="42"/>
    </row>
    <row r="123" spans="1:58" x14ac:dyDescent="0.25">
      <c r="A123" s="37">
        <v>283</v>
      </c>
      <c r="B123" s="42" t="s">
        <v>73</v>
      </c>
      <c r="C123" s="42">
        <v>2020</v>
      </c>
      <c r="D123" s="42">
        <v>2021</v>
      </c>
      <c r="E123" s="42">
        <v>2022</v>
      </c>
      <c r="F123" s="42">
        <v>2023</v>
      </c>
      <c r="G123" s="42">
        <v>2024</v>
      </c>
      <c r="H123" s="42">
        <v>2025</v>
      </c>
      <c r="I123" s="42">
        <v>2026</v>
      </c>
      <c r="J123" s="42">
        <v>2027</v>
      </c>
      <c r="K123" s="42">
        <v>2028</v>
      </c>
      <c r="L123" s="42">
        <v>2029</v>
      </c>
      <c r="M123" s="42">
        <v>2030</v>
      </c>
      <c r="N123" s="42">
        <v>2031</v>
      </c>
      <c r="O123" s="42">
        <v>2032</v>
      </c>
      <c r="P123" s="42">
        <v>2033</v>
      </c>
      <c r="Q123" s="42">
        <v>2034</v>
      </c>
      <c r="R123" s="42">
        <v>2035</v>
      </c>
      <c r="S123" s="42">
        <v>2036</v>
      </c>
      <c r="T123" s="42">
        <v>2037</v>
      </c>
      <c r="U123" s="42">
        <v>2038</v>
      </c>
      <c r="V123" s="42">
        <v>2039</v>
      </c>
      <c r="W123" s="42">
        <v>2040</v>
      </c>
      <c r="X123" s="42"/>
    </row>
    <row r="124" spans="1:58" x14ac:dyDescent="0.25">
      <c r="A124" s="37">
        <v>285</v>
      </c>
      <c r="B124" s="42" t="s">
        <v>74</v>
      </c>
      <c r="C124" s="24">
        <v>0</v>
      </c>
      <c r="D124" s="24">
        <v>1214.1138541969212</v>
      </c>
      <c r="E124" s="24">
        <v>1221.3964565785652</v>
      </c>
      <c r="F124" s="24">
        <v>1226.7139122857973</v>
      </c>
      <c r="G124" s="24">
        <v>1230.4130119082195</v>
      </c>
      <c r="H124" s="24">
        <v>1233.8809178042404</v>
      </c>
      <c r="I124" s="24">
        <v>1237.5800174266628</v>
      </c>
      <c r="J124" s="24">
        <v>1240.932326459483</v>
      </c>
      <c r="K124" s="24">
        <v>1241.7415045018879</v>
      </c>
      <c r="L124" s="24">
        <v>1243.0130699970955</v>
      </c>
      <c r="M124" s="24">
        <v>1244.2846354923031</v>
      </c>
      <c r="N124" s="24">
        <v>1244.9782166715074</v>
      </c>
      <c r="O124" s="24">
        <v>1244.5158292187045</v>
      </c>
      <c r="P124" s="24">
        <v>1243.591054313099</v>
      </c>
      <c r="Q124" s="24">
        <v>1242.7818762706941</v>
      </c>
      <c r="R124" s="24">
        <v>1241.279117049085</v>
      </c>
      <c r="S124" s="24">
        <v>1241.279117049085</v>
      </c>
      <c r="T124" s="24">
        <v>1240.5855358698809</v>
      </c>
      <c r="U124" s="24">
        <v>1238.620389195469</v>
      </c>
      <c r="V124" s="24">
        <v>1237.9268080162649</v>
      </c>
      <c r="W124" s="24">
        <v>1236.0772582050538</v>
      </c>
      <c r="X124" s="24"/>
    </row>
    <row r="125" spans="1:58" x14ac:dyDescent="0.25">
      <c r="A125" s="37">
        <v>287</v>
      </c>
      <c r="B125" s="42" t="s">
        <v>74</v>
      </c>
      <c r="C125" s="24">
        <v>0</v>
      </c>
      <c r="D125" s="24">
        <v>1214.1138541969212</v>
      </c>
      <c r="E125" s="24">
        <v>1221.3964565785652</v>
      </c>
      <c r="F125" s="24">
        <v>1226.7139122857973</v>
      </c>
      <c r="G125" s="24">
        <v>1230.4130119082195</v>
      </c>
      <c r="H125" s="24">
        <v>1233.8809178042404</v>
      </c>
      <c r="I125" s="24">
        <v>1237.5800174266628</v>
      </c>
      <c r="J125" s="24">
        <v>1240.932326459483</v>
      </c>
      <c r="K125" s="24">
        <v>1241.7415045018879</v>
      </c>
      <c r="L125" s="24">
        <v>1243.0130699970955</v>
      </c>
      <c r="M125" s="24">
        <v>1244.2846354923031</v>
      </c>
      <c r="N125" s="24">
        <v>1244.9782166715074</v>
      </c>
      <c r="O125" s="24">
        <v>1244.5158292187045</v>
      </c>
      <c r="P125" s="24">
        <v>1243.591054313099</v>
      </c>
      <c r="Q125" s="24">
        <v>1242.7818762706941</v>
      </c>
      <c r="R125" s="24">
        <v>1241.279117049085</v>
      </c>
      <c r="S125" s="24">
        <v>1241.279117049085</v>
      </c>
      <c r="T125" s="24">
        <v>1240.5855358698809</v>
      </c>
      <c r="U125" s="24">
        <v>1238.620389195469</v>
      </c>
      <c r="V125" s="24">
        <v>1237.9268080162649</v>
      </c>
      <c r="W125" s="24">
        <v>1236.0772582050538</v>
      </c>
      <c r="X125" s="24"/>
    </row>
    <row r="126" spans="1:58" x14ac:dyDescent="0.25">
      <c r="A126" s="37">
        <v>289</v>
      </c>
      <c r="B126" s="42" t="s">
        <v>77</v>
      </c>
      <c r="C126" s="24">
        <v>0</v>
      </c>
      <c r="D126" s="24">
        <v>7.2826023816439829</v>
      </c>
      <c r="E126" s="24">
        <v>5.3174557072320567</v>
      </c>
      <c r="F126" s="24">
        <v>3.6990996224221817</v>
      </c>
      <c r="G126" s="24">
        <v>3.4679058960209659</v>
      </c>
      <c r="H126" s="24">
        <v>3.6990996224224091</v>
      </c>
      <c r="I126" s="24">
        <v>3.3523090328201306</v>
      </c>
      <c r="J126" s="24">
        <v>0.80917804240493751</v>
      </c>
      <c r="K126" s="24">
        <v>1.2715654952075965</v>
      </c>
      <c r="L126" s="24">
        <v>1.2715654952075965</v>
      </c>
      <c r="M126" s="24">
        <v>0.6935811792043296</v>
      </c>
      <c r="N126" s="24">
        <v>-0.4623874528028864</v>
      </c>
      <c r="O126" s="24">
        <v>-0.92477490560554543</v>
      </c>
      <c r="P126" s="24">
        <v>-0.80917804240493751</v>
      </c>
      <c r="Q126" s="24">
        <v>-1.5027592216090397</v>
      </c>
      <c r="R126" s="24">
        <v>0</v>
      </c>
      <c r="S126" s="24">
        <v>-0.69358117920410223</v>
      </c>
      <c r="T126" s="24">
        <v>-1.9651466744119261</v>
      </c>
      <c r="U126" s="24">
        <v>-0.69358117920410223</v>
      </c>
      <c r="V126" s="24">
        <v>-1.8495498112110909</v>
      </c>
      <c r="W126" s="24">
        <v>-1.1559686320069886</v>
      </c>
      <c r="X126" s="24"/>
    </row>
    <row r="127" spans="1:58" x14ac:dyDescent="0.25">
      <c r="A127" s="37">
        <v>299</v>
      </c>
      <c r="B127" s="42" t="s">
        <v>78</v>
      </c>
      <c r="C127" s="24">
        <v>0</v>
      </c>
      <c r="D127" s="24">
        <v>2</v>
      </c>
      <c r="E127" s="24">
        <v>2</v>
      </c>
      <c r="F127" s="24">
        <v>2</v>
      </c>
      <c r="G127" s="24">
        <v>2</v>
      </c>
      <c r="H127" s="24">
        <v>2</v>
      </c>
      <c r="I127" s="24">
        <v>0</v>
      </c>
      <c r="J127" s="24">
        <v>0</v>
      </c>
      <c r="K127" s="24">
        <v>0</v>
      </c>
      <c r="L127" s="24">
        <v>0</v>
      </c>
      <c r="M127" s="24">
        <v>0</v>
      </c>
      <c r="N127" s="24">
        <v>0</v>
      </c>
      <c r="O127" s="24">
        <v>0</v>
      </c>
      <c r="P127" s="24">
        <v>0</v>
      </c>
      <c r="Q127" s="24">
        <v>0</v>
      </c>
      <c r="R127" s="24">
        <v>0</v>
      </c>
      <c r="S127" s="24">
        <v>0</v>
      </c>
      <c r="T127" s="24">
        <v>0</v>
      </c>
      <c r="U127" s="24">
        <v>0</v>
      </c>
      <c r="V127" s="24">
        <v>0</v>
      </c>
      <c r="W127" s="24">
        <v>0</v>
      </c>
      <c r="X127" s="24"/>
    </row>
    <row r="128" spans="1:58" x14ac:dyDescent="0.25">
      <c r="A128" s="37">
        <v>301</v>
      </c>
      <c r="B128" s="42" t="s">
        <v>80</v>
      </c>
      <c r="C128" s="24">
        <v>0</v>
      </c>
      <c r="D128" s="24">
        <v>7.2826023816439829</v>
      </c>
      <c r="E128" s="24">
        <v>5.3174557072320567</v>
      </c>
      <c r="F128" s="24">
        <v>3.6990996224221817</v>
      </c>
      <c r="G128" s="24">
        <v>3.4679058960209659</v>
      </c>
      <c r="H128" s="24">
        <v>3.6990996224224091</v>
      </c>
      <c r="I128" s="24">
        <v>3.3523090328201306</v>
      </c>
      <c r="J128" s="24">
        <v>0.80917804240493751</v>
      </c>
      <c r="K128" s="24">
        <v>1.2715654952075965</v>
      </c>
      <c r="L128" s="24">
        <v>1.2715654952075965</v>
      </c>
      <c r="M128" s="24">
        <v>0.6935811792043296</v>
      </c>
      <c r="N128" s="24">
        <v>-0.4623874528028864</v>
      </c>
      <c r="O128" s="24">
        <v>-0.92477490560554543</v>
      </c>
      <c r="P128" s="24">
        <v>-0.80917804240493751</v>
      </c>
      <c r="Q128" s="24">
        <v>-1.5027592216090397</v>
      </c>
      <c r="R128" s="24">
        <v>0</v>
      </c>
      <c r="S128" s="24">
        <v>-0.69358117920410223</v>
      </c>
      <c r="T128" s="24">
        <v>-1.9651466744119261</v>
      </c>
      <c r="U128" s="24">
        <v>-0.69358117920410223</v>
      </c>
      <c r="V128" s="24">
        <v>-1.8495498112110909</v>
      </c>
      <c r="W128" s="24">
        <v>-1.1559686320069886</v>
      </c>
      <c r="X128" s="24"/>
    </row>
    <row r="129" spans="1:28" x14ac:dyDescent="0.25">
      <c r="A129" s="37">
        <v>303</v>
      </c>
      <c r="B129" s="42" t="s">
        <v>81</v>
      </c>
      <c r="C129" s="24">
        <v>0</v>
      </c>
      <c r="D129" s="24">
        <v>9.4826023816439822</v>
      </c>
      <c r="E129" s="24">
        <v>7.5174557072320569</v>
      </c>
      <c r="F129" s="24">
        <v>5.8990996224221819</v>
      </c>
      <c r="G129" s="24">
        <v>5.6679058960209661</v>
      </c>
      <c r="H129" s="24">
        <v>5.8990996224224093</v>
      </c>
      <c r="I129" s="24">
        <v>5.5523090328201308</v>
      </c>
      <c r="J129" s="24">
        <v>3.0091780424049377</v>
      </c>
      <c r="K129" s="24">
        <v>3.4715654952075967</v>
      </c>
      <c r="L129" s="24">
        <v>3.4715654952075967</v>
      </c>
      <c r="M129" s="24">
        <v>2.8935811792043298</v>
      </c>
      <c r="N129" s="24">
        <v>-0.4623874528028864</v>
      </c>
      <c r="O129" s="24">
        <v>-0.92477490560554543</v>
      </c>
      <c r="P129" s="24">
        <v>-0.80917804240493751</v>
      </c>
      <c r="Q129" s="24">
        <v>-1.5027592216090397</v>
      </c>
      <c r="R129" s="24">
        <v>0</v>
      </c>
      <c r="S129" s="24">
        <v>-0.69358117920410223</v>
      </c>
      <c r="T129" s="24">
        <v>-1.9651466744119261</v>
      </c>
      <c r="U129" s="24">
        <v>-0.69358117920410223</v>
      </c>
      <c r="V129" s="24">
        <v>-1.8495498112110909</v>
      </c>
      <c r="W129" s="24">
        <v>-1.1559686320069886</v>
      </c>
      <c r="X129" s="24"/>
    </row>
    <row r="130" spans="1:28" x14ac:dyDescent="0.25">
      <c r="B130" s="42"/>
      <c r="C130" s="26"/>
      <c r="D130" s="26"/>
      <c r="E130" s="26"/>
      <c r="F130" s="26"/>
      <c r="G130" s="26"/>
      <c r="H130" s="26"/>
      <c r="I130" s="26"/>
      <c r="J130" s="26"/>
      <c r="K130" s="26"/>
      <c r="L130" s="26"/>
      <c r="M130" s="26"/>
      <c r="N130" s="26"/>
      <c r="O130" s="26"/>
      <c r="P130" s="26"/>
      <c r="Q130" s="26"/>
      <c r="R130" s="26"/>
      <c r="S130" s="26"/>
      <c r="T130" s="26"/>
      <c r="U130" s="26"/>
      <c r="V130" s="26"/>
      <c r="W130" s="26"/>
      <c r="X130" s="26"/>
    </row>
    <row r="131" spans="1:28" x14ac:dyDescent="0.25">
      <c r="A131" s="37">
        <v>330</v>
      </c>
      <c r="B131" s="42" t="s">
        <v>82</v>
      </c>
      <c r="C131" s="36">
        <v>7.0000000000000001E-3</v>
      </c>
      <c r="D131" s="36">
        <v>7.0000000000000001E-3</v>
      </c>
      <c r="E131" s="36">
        <v>7.0000000000000001E-3</v>
      </c>
      <c r="F131" s="36">
        <v>7.0000000000000001E-3</v>
      </c>
      <c r="G131" s="36">
        <v>7.0000000000000001E-3</v>
      </c>
      <c r="H131" s="36">
        <v>7.0000000000000001E-3</v>
      </c>
      <c r="I131" s="36">
        <v>7.0000000000000001E-3</v>
      </c>
      <c r="J131" s="36">
        <v>7.0000000000000001E-3</v>
      </c>
      <c r="K131" s="36">
        <v>7.0000000000000001E-3</v>
      </c>
      <c r="L131" s="36">
        <v>7.0000000000000001E-3</v>
      </c>
      <c r="M131" s="36">
        <v>7.0000000000000001E-3</v>
      </c>
      <c r="N131" s="36">
        <v>7.0000000000000001E-3</v>
      </c>
      <c r="O131" s="36">
        <v>7.0000000000000001E-3</v>
      </c>
      <c r="P131" s="36">
        <v>7.0000000000000001E-3</v>
      </c>
      <c r="Q131" s="36">
        <v>7.0000000000000001E-3</v>
      </c>
      <c r="R131" s="36">
        <v>7.0000000000000001E-3</v>
      </c>
      <c r="S131" s="36">
        <v>7.0000000000000001E-3</v>
      </c>
      <c r="T131" s="36">
        <v>7.0000000000000001E-3</v>
      </c>
      <c r="U131" s="36">
        <v>7.0000000000000001E-3</v>
      </c>
      <c r="V131" s="36">
        <v>7.0000000000000001E-3</v>
      </c>
      <c r="W131" s="36">
        <v>7.0000000000000001E-3</v>
      </c>
      <c r="X131" s="36"/>
    </row>
    <row r="132" spans="1:28" x14ac:dyDescent="0.25">
      <c r="A132" s="37">
        <v>331</v>
      </c>
      <c r="B132" s="42" t="s">
        <v>83</v>
      </c>
      <c r="C132" s="28">
        <v>90058.82</v>
      </c>
      <c r="D132" s="28">
        <v>90689.231740000003</v>
      </c>
      <c r="E132" s="28">
        <v>91324.056362179996</v>
      </c>
      <c r="F132" s="28">
        <v>91963.324756715243</v>
      </c>
      <c r="G132" s="28">
        <v>92607.068030012233</v>
      </c>
      <c r="H132" s="28">
        <v>93255.317506222302</v>
      </c>
      <c r="I132" s="28">
        <v>93908.104728765844</v>
      </c>
      <c r="J132" s="28">
        <v>94565.461461867191</v>
      </c>
      <c r="K132" s="28">
        <v>95227.419692100259</v>
      </c>
      <c r="L132" s="28">
        <v>95894.011629944944</v>
      </c>
      <c r="M132" s="28">
        <v>96565.269711354544</v>
      </c>
      <c r="N132" s="28">
        <v>97241.226599334012</v>
      </c>
      <c r="O132" s="28">
        <v>97921.915185529346</v>
      </c>
      <c r="P132" s="28">
        <v>98607.368591828039</v>
      </c>
      <c r="Q132" s="28">
        <v>99297.620171970819</v>
      </c>
      <c r="R132" s="28">
        <v>99992.703513174609</v>
      </c>
      <c r="S132" s="28">
        <v>100692.65243776682</v>
      </c>
      <c r="T132" s="28">
        <v>101397.50100483118</v>
      </c>
      <c r="U132" s="28">
        <v>102107.283511865</v>
      </c>
      <c r="V132" s="28">
        <v>102822.03449644805</v>
      </c>
      <c r="W132" s="28">
        <v>103541.78873792317</v>
      </c>
      <c r="X132" s="28"/>
    </row>
    <row r="133" spans="1:28" x14ac:dyDescent="0.25">
      <c r="A133" s="37">
        <v>332</v>
      </c>
      <c r="B133" s="42" t="s">
        <v>84</v>
      </c>
      <c r="C133" s="28">
        <v>80000</v>
      </c>
      <c r="D133" s="28">
        <v>80559.999999999985</v>
      </c>
      <c r="E133" s="28">
        <v>81123.919999999984</v>
      </c>
      <c r="F133" s="28">
        <v>81691.787439999971</v>
      </c>
      <c r="G133" s="28">
        <v>82263.629952079966</v>
      </c>
      <c r="H133" s="28">
        <v>82839.475361744524</v>
      </c>
      <c r="I133" s="28">
        <v>83419.351689276722</v>
      </c>
      <c r="J133" s="28">
        <v>84003.287151101656</v>
      </c>
      <c r="K133" s="28">
        <v>84591.310161159359</v>
      </c>
      <c r="L133" s="28">
        <v>85183.449332287462</v>
      </c>
      <c r="M133" s="28">
        <v>85779.733477613467</v>
      </c>
      <c r="N133" s="28">
        <v>86380.191611956747</v>
      </c>
      <c r="O133" s="28">
        <v>86984.852953240435</v>
      </c>
      <c r="P133" s="28">
        <v>87593.746923913102</v>
      </c>
      <c r="Q133" s="28">
        <v>88206.903152380488</v>
      </c>
      <c r="R133" s="28">
        <v>88824.351474447147</v>
      </c>
      <c r="S133" s="28">
        <v>89446.121934768264</v>
      </c>
      <c r="T133" s="28">
        <v>90072.244788311626</v>
      </c>
      <c r="U133" s="28">
        <v>90702.750501829796</v>
      </c>
      <c r="V133" s="28">
        <v>91337.669755342591</v>
      </c>
      <c r="W133" s="28">
        <v>91977.033443629974</v>
      </c>
      <c r="X133" s="28"/>
    </row>
    <row r="134" spans="1:28" x14ac:dyDescent="0.25">
      <c r="A134" s="37">
        <v>336</v>
      </c>
      <c r="B134" s="42" t="s">
        <v>85</v>
      </c>
      <c r="C134" s="28">
        <v>57613.409139360032</v>
      </c>
      <c r="D134" s="28">
        <v>58016.703003335693</v>
      </c>
      <c r="E134" s="28">
        <v>58422.819924359079</v>
      </c>
      <c r="F134" s="28">
        <v>58831.779663829519</v>
      </c>
      <c r="G134" s="28">
        <v>59243.602121476368</v>
      </c>
      <c r="H134" s="28">
        <v>59658.30733632663</v>
      </c>
      <c r="I134" s="28">
        <v>60075.915487680955</v>
      </c>
      <c r="J134" s="28">
        <v>60496.446896094756</v>
      </c>
      <c r="K134" s="28">
        <v>60919.922024367348</v>
      </c>
      <c r="L134" s="28">
        <v>61346.361478537961</v>
      </c>
      <c r="M134" s="28">
        <v>61775.786008887655</v>
      </c>
      <c r="N134" s="28">
        <v>62208.216510949904</v>
      </c>
      <c r="O134" s="28">
        <v>62643.674026526591</v>
      </c>
      <c r="P134" s="28">
        <v>63082.179744712208</v>
      </c>
      <c r="Q134" s="28">
        <v>63523.755002925231</v>
      </c>
      <c r="R134" s="28">
        <v>63968.421287945632</v>
      </c>
      <c r="S134" s="28">
        <v>64416.200236961289</v>
      </c>
      <c r="T134" s="28">
        <v>64867.113638619827</v>
      </c>
      <c r="U134" s="28">
        <v>65321.183434090322</v>
      </c>
      <c r="V134" s="28">
        <v>65778.431718128995</v>
      </c>
      <c r="W134" s="28">
        <v>66238.880740155815</v>
      </c>
      <c r="X134" s="28"/>
    </row>
    <row r="135" spans="1:28" x14ac:dyDescent="0.25">
      <c r="B135" s="42"/>
      <c r="C135" s="26"/>
      <c r="D135" s="26"/>
      <c r="E135" s="26"/>
      <c r="F135" s="26"/>
      <c r="G135" s="26"/>
      <c r="H135" s="26"/>
      <c r="I135" s="26"/>
      <c r="J135" s="26"/>
      <c r="K135" s="26"/>
      <c r="L135" s="26"/>
      <c r="M135" s="26"/>
      <c r="N135" s="26"/>
      <c r="O135" s="26"/>
      <c r="P135" s="26"/>
      <c r="Q135" s="26"/>
      <c r="R135" s="26"/>
      <c r="S135" s="26"/>
      <c r="T135" s="26"/>
      <c r="U135" s="26"/>
      <c r="V135" s="26"/>
      <c r="W135" s="26"/>
      <c r="X135" s="26"/>
    </row>
    <row r="136" spans="1:28" x14ac:dyDescent="0.25">
      <c r="A136" s="37">
        <v>339</v>
      </c>
      <c r="B136" s="42" t="s">
        <v>86</v>
      </c>
      <c r="C136" s="24">
        <v>0</v>
      </c>
      <c r="D136" s="24">
        <v>6.5543421434795848</v>
      </c>
      <c r="E136" s="24">
        <v>4.7857101365088512</v>
      </c>
      <c r="F136" s="24">
        <v>3.3291896601799635</v>
      </c>
      <c r="G136" s="24">
        <v>3.1211153064188695</v>
      </c>
      <c r="H136" s="24">
        <v>3.3291896601801683</v>
      </c>
      <c r="I136" s="24">
        <v>3.0170781295381177</v>
      </c>
      <c r="J136" s="24">
        <v>0.7201684577403944</v>
      </c>
      <c r="K136" s="24">
        <v>1.131693290734761</v>
      </c>
      <c r="L136" s="24">
        <v>1.1189776357826851</v>
      </c>
      <c r="M136" s="24">
        <v>0.61035143769981004</v>
      </c>
      <c r="N136" s="24">
        <v>-0.40227708393851119</v>
      </c>
      <c r="O136" s="24">
        <v>-0.80455416787682454</v>
      </c>
      <c r="P136" s="24">
        <v>-0.69589311646824625</v>
      </c>
      <c r="Q136" s="24">
        <v>-1.2923729305837741</v>
      </c>
      <c r="R136" s="24">
        <v>0</v>
      </c>
      <c r="S136" s="24">
        <v>-0.58954400232348692</v>
      </c>
      <c r="T136" s="24">
        <v>-1.6703746732501372</v>
      </c>
      <c r="U136" s="24">
        <v>-0.58260819053144586</v>
      </c>
      <c r="V136" s="24">
        <v>-1.5536218414173164</v>
      </c>
      <c r="W136" s="24">
        <v>-0.97101365088587044</v>
      </c>
      <c r="X136" s="24"/>
    </row>
    <row r="137" spans="1:28" x14ac:dyDescent="0.25">
      <c r="A137" s="37">
        <v>340</v>
      </c>
      <c r="B137" s="42" t="s">
        <v>87</v>
      </c>
      <c r="C137" s="24">
        <v>0</v>
      </c>
      <c r="D137" s="24">
        <v>2.9282602381643983</v>
      </c>
      <c r="E137" s="24">
        <v>2.7317455707232057</v>
      </c>
      <c r="F137" s="24">
        <v>2.5699099622422183</v>
      </c>
      <c r="G137" s="24">
        <v>2.5467905896020966</v>
      </c>
      <c r="H137" s="24">
        <v>2.569909962242241</v>
      </c>
      <c r="I137" s="24">
        <v>2.5352309032820131</v>
      </c>
      <c r="J137" s="24">
        <v>2.2890095846645435</v>
      </c>
      <c r="K137" s="24">
        <v>2.3398722044728357</v>
      </c>
      <c r="L137" s="24">
        <v>2.3525878594249119</v>
      </c>
      <c r="M137" s="24">
        <v>2.2832297415045195</v>
      </c>
      <c r="N137" s="24">
        <v>-6.0110368864375235E-2</v>
      </c>
      <c r="O137" s="24">
        <v>-0.12022073772872091</v>
      </c>
      <c r="P137" s="24">
        <v>-0.11328492593669125</v>
      </c>
      <c r="Q137" s="24">
        <v>-0.21038629102526557</v>
      </c>
      <c r="R137" s="24">
        <v>0</v>
      </c>
      <c r="S137" s="24">
        <v>-0.10403717688061534</v>
      </c>
      <c r="T137" s="24">
        <v>-0.29477200116178892</v>
      </c>
      <c r="U137" s="24">
        <v>-0.11097298867265636</v>
      </c>
      <c r="V137" s="24">
        <v>-0.29592796979377456</v>
      </c>
      <c r="W137" s="24">
        <v>-0.18495498112111819</v>
      </c>
      <c r="X137" s="24"/>
    </row>
    <row r="138" spans="1:28" x14ac:dyDescent="0.25">
      <c r="B138" s="42"/>
      <c r="C138" s="26"/>
      <c r="D138" s="26"/>
      <c r="E138" s="26"/>
      <c r="F138" s="26"/>
      <c r="G138" s="26"/>
      <c r="H138" s="26"/>
      <c r="I138" s="26"/>
      <c r="J138" s="26"/>
      <c r="K138" s="26"/>
      <c r="L138" s="26"/>
      <c r="M138" s="26"/>
      <c r="N138" s="26"/>
      <c r="O138" s="26"/>
      <c r="P138" s="26"/>
      <c r="Q138" s="26"/>
      <c r="R138" s="26"/>
      <c r="S138" s="26"/>
      <c r="T138" s="26"/>
      <c r="U138" s="26"/>
      <c r="V138" s="26"/>
      <c r="W138" s="26"/>
      <c r="X138" s="26"/>
    </row>
    <row r="139" spans="1:28" x14ac:dyDescent="0.25">
      <c r="A139" s="37">
        <v>366</v>
      </c>
      <c r="B139" s="42" t="s">
        <v>88</v>
      </c>
      <c r="C139" s="36">
        <v>7.0000000000000001E-3</v>
      </c>
      <c r="D139" s="36">
        <v>7.0000000000000001E-3</v>
      </c>
      <c r="E139" s="36">
        <v>7.0000000000000001E-3</v>
      </c>
      <c r="F139" s="36">
        <v>7.0000000000000001E-3</v>
      </c>
      <c r="G139" s="36">
        <v>7.0000000000000001E-3</v>
      </c>
      <c r="H139" s="36">
        <v>7.0000000000000001E-3</v>
      </c>
      <c r="I139" s="36">
        <v>7.0000000000000001E-3</v>
      </c>
      <c r="J139" s="36">
        <v>7.0000000000000001E-3</v>
      </c>
      <c r="K139" s="36">
        <v>7.0000000000000001E-3</v>
      </c>
      <c r="L139" s="36">
        <v>7.0000000000000001E-3</v>
      </c>
      <c r="M139" s="36">
        <v>7.0000000000000001E-3</v>
      </c>
      <c r="N139" s="36">
        <v>7.0000000000000001E-3</v>
      </c>
      <c r="O139" s="36">
        <v>7.0000000000000001E-3</v>
      </c>
      <c r="P139" s="36">
        <v>7.0000000000000001E-3</v>
      </c>
      <c r="Q139" s="36">
        <v>7.0000000000000001E-3</v>
      </c>
      <c r="R139" s="36">
        <v>7.0000000000000001E-3</v>
      </c>
      <c r="S139" s="36">
        <v>7.0000000000000001E-3</v>
      </c>
      <c r="T139" s="36">
        <v>7.0000000000000001E-3</v>
      </c>
      <c r="U139" s="36">
        <v>7.0000000000000001E-3</v>
      </c>
      <c r="V139" s="36">
        <v>7.0000000000000001E-3</v>
      </c>
      <c r="W139" s="36">
        <v>7.0000000000000001E-3</v>
      </c>
      <c r="X139" s="36"/>
    </row>
    <row r="140" spans="1:28" x14ac:dyDescent="0.25">
      <c r="A140" s="37">
        <v>368</v>
      </c>
      <c r="B140" s="42" t="s">
        <v>89</v>
      </c>
      <c r="C140" s="28">
        <v>122.30769230769231</v>
      </c>
      <c r="D140" s="28">
        <v>123.16384615384614</v>
      </c>
      <c r="E140" s="28">
        <v>124.02599307692304</v>
      </c>
      <c r="F140" s="28">
        <v>124.89417502846149</v>
      </c>
      <c r="G140" s="28">
        <v>125.7684342536607</v>
      </c>
      <c r="H140" s="28">
        <v>126.64881329343632</v>
      </c>
      <c r="I140" s="28">
        <v>127.53535498649036</v>
      </c>
      <c r="J140" s="28">
        <v>128.42810247139579</v>
      </c>
      <c r="K140" s="28">
        <v>129.32709918869554</v>
      </c>
      <c r="L140" s="28">
        <v>130.2323888830164</v>
      </c>
      <c r="M140" s="28">
        <v>131.1440156051975</v>
      </c>
      <c r="N140" s="28">
        <v>132.06202371443388</v>
      </c>
      <c r="O140" s="28">
        <v>132.9864578804349</v>
      </c>
      <c r="P140" s="28">
        <v>133.91736308559794</v>
      </c>
      <c r="Q140" s="28">
        <v>134.85478462719712</v>
      </c>
      <c r="R140" s="28">
        <v>135.79876811958749</v>
      </c>
      <c r="S140" s="28">
        <v>136.7493594964246</v>
      </c>
      <c r="T140" s="28">
        <v>137.70660501289956</v>
      </c>
      <c r="U140" s="28">
        <v>138.67055124798983</v>
      </c>
      <c r="V140" s="28">
        <v>139.64124510672576</v>
      </c>
      <c r="W140" s="28">
        <v>140.61873382247282</v>
      </c>
      <c r="X140" s="28"/>
    </row>
    <row r="141" spans="1:28" x14ac:dyDescent="0.25">
      <c r="A141" s="37">
        <v>369</v>
      </c>
      <c r="B141" s="42" t="s">
        <v>90</v>
      </c>
      <c r="C141" s="28">
        <v>110.76923076923077</v>
      </c>
      <c r="D141" s="28">
        <v>111.54461538461538</v>
      </c>
      <c r="E141" s="28">
        <v>112.32542769230768</v>
      </c>
      <c r="F141" s="28">
        <v>113.11170568615383</v>
      </c>
      <c r="G141" s="28">
        <v>113.90348762595688</v>
      </c>
      <c r="H141" s="28">
        <v>114.70081203933857</v>
      </c>
      <c r="I141" s="28">
        <v>115.50371772361393</v>
      </c>
      <c r="J141" s="28">
        <v>116.31224374767922</v>
      </c>
      <c r="K141" s="28">
        <v>117.12642945391296</v>
      </c>
      <c r="L141" s="28">
        <v>117.94631446009033</v>
      </c>
      <c r="M141" s="28">
        <v>118.77193866131095</v>
      </c>
      <c r="N141" s="28">
        <v>119.60334223194012</v>
      </c>
      <c r="O141" s="28">
        <v>120.44056562756369</v>
      </c>
      <c r="P141" s="28">
        <v>121.28364958695661</v>
      </c>
      <c r="Q141" s="28">
        <v>122.1326351340653</v>
      </c>
      <c r="R141" s="28">
        <v>122.98756358000374</v>
      </c>
      <c r="S141" s="28">
        <v>123.84847652506375</v>
      </c>
      <c r="T141" s="28">
        <v>124.71541586073918</v>
      </c>
      <c r="U141" s="28">
        <v>125.58842377176434</v>
      </c>
      <c r="V141" s="28">
        <v>126.46754273816667</v>
      </c>
      <c r="W141" s="28">
        <v>127.35281553733383</v>
      </c>
      <c r="X141" s="28"/>
    </row>
    <row r="142" spans="1:28" x14ac:dyDescent="0.25">
      <c r="A142" s="37">
        <v>370</v>
      </c>
      <c r="B142" s="42" t="s">
        <v>91</v>
      </c>
      <c r="C142" s="28">
        <v>6360</v>
      </c>
      <c r="D142" s="28">
        <v>6404.5199999999995</v>
      </c>
      <c r="E142" s="28">
        <v>6449.351639999998</v>
      </c>
      <c r="F142" s="28">
        <v>6494.4971014799976</v>
      </c>
      <c r="G142" s="28">
        <v>6539.9585811903562</v>
      </c>
      <c r="H142" s="28">
        <v>6585.7382912586891</v>
      </c>
      <c r="I142" s="28">
        <v>6631.838459297499</v>
      </c>
      <c r="J142" s="28">
        <v>6678.2613285125808</v>
      </c>
      <c r="K142" s="28">
        <v>6725.0091578121683</v>
      </c>
      <c r="L142" s="28">
        <v>6772.0842219168526</v>
      </c>
      <c r="M142" s="28">
        <v>6819.4888114702699</v>
      </c>
      <c r="N142" s="28">
        <v>6867.2252331505615</v>
      </c>
      <c r="O142" s="28">
        <v>6915.2958097826149</v>
      </c>
      <c r="P142" s="28">
        <v>6963.7028804510928</v>
      </c>
      <c r="Q142" s="28">
        <v>7012.4488006142501</v>
      </c>
      <c r="R142" s="28">
        <v>7061.5359422185493</v>
      </c>
      <c r="S142" s="28">
        <v>7110.966693814079</v>
      </c>
      <c r="T142" s="28">
        <v>7160.7434606707775</v>
      </c>
      <c r="U142" s="28">
        <v>7210.8686648954717</v>
      </c>
      <c r="V142" s="28">
        <v>7261.3447455497399</v>
      </c>
      <c r="W142" s="28">
        <v>7312.1741587685865</v>
      </c>
      <c r="X142" s="28"/>
    </row>
    <row r="143" spans="1:28" x14ac:dyDescent="0.25">
      <c r="B143" s="42"/>
      <c r="C143" s="26"/>
      <c r="D143" s="26"/>
      <c r="E143" s="26"/>
      <c r="F143" s="26"/>
      <c r="G143" s="26"/>
      <c r="H143" s="26"/>
      <c r="I143" s="26"/>
      <c r="J143" s="26"/>
      <c r="K143" s="26"/>
      <c r="L143" s="26"/>
      <c r="M143" s="26"/>
      <c r="N143" s="26"/>
      <c r="O143" s="26"/>
      <c r="P143" s="26"/>
      <c r="Q143" s="26"/>
      <c r="R143" s="26"/>
      <c r="S143" s="26"/>
      <c r="T143" s="26"/>
      <c r="U143" s="26"/>
      <c r="V143" s="26"/>
      <c r="W143" s="26"/>
      <c r="X143" s="26"/>
      <c r="Y143" s="21" t="s">
        <v>71</v>
      </c>
      <c r="Z143" s="21" t="s">
        <v>72</v>
      </c>
      <c r="AA143" s="73" t="s">
        <v>184</v>
      </c>
      <c r="AB143" s="73" t="s">
        <v>185</v>
      </c>
    </row>
    <row r="144" spans="1:28" x14ac:dyDescent="0.25">
      <c r="A144" s="37">
        <v>380</v>
      </c>
      <c r="B144" s="42" t="s">
        <v>37</v>
      </c>
      <c r="C144" s="24">
        <v>0</v>
      </c>
      <c r="D144" s="24">
        <v>3.0010862619808378</v>
      </c>
      <c r="E144" s="24">
        <v>2.8380946848678477</v>
      </c>
      <c r="F144" s="24">
        <v>2.6438919546906616</v>
      </c>
      <c r="G144" s="24">
        <v>2.6508277664827249</v>
      </c>
      <c r="H144" s="24">
        <v>2.6808829509149135</v>
      </c>
      <c r="I144" s="24">
        <v>2.6693232645948184</v>
      </c>
      <c r="J144" s="24">
        <v>2.3132849259366912</v>
      </c>
      <c r="K144" s="24">
        <v>2.3907348242811395</v>
      </c>
      <c r="L144" s="24">
        <v>2.3907348242811395</v>
      </c>
      <c r="M144" s="24">
        <v>2.3040371768806498</v>
      </c>
      <c r="N144" s="24">
        <v>-7.3981992448461875E-2</v>
      </c>
      <c r="O144" s="24">
        <v>-0.14796398489688728</v>
      </c>
      <c r="P144" s="24">
        <v>-0.13756026720883935</v>
      </c>
      <c r="Q144" s="24">
        <v>-0.25546906767353661</v>
      </c>
      <c r="R144" s="24">
        <v>0</v>
      </c>
      <c r="S144" s="24">
        <v>-0.12484461225673843</v>
      </c>
      <c r="T144" s="24">
        <v>-0.35372640139414679</v>
      </c>
      <c r="U144" s="24">
        <v>-0.12484461225673843</v>
      </c>
      <c r="V144" s="24">
        <v>-0.35141446413010735</v>
      </c>
      <c r="W144" s="24">
        <v>-0.21963404008132781</v>
      </c>
      <c r="X144" s="24"/>
      <c r="Y144" s="30">
        <f>SUM(D144:H144)</f>
        <v>13.814783618936985</v>
      </c>
      <c r="Z144" s="30">
        <f>SUM(I144:M144)</f>
        <v>12.068115015974438</v>
      </c>
      <c r="AA144" s="30">
        <f>SUM(O144:S144)</f>
        <v>-0.66583793203600172</v>
      </c>
      <c r="AB144" s="30">
        <f>SUM(S144:W144)</f>
        <v>-1.1744641301190588</v>
      </c>
    </row>
    <row r="145" spans="1:28" x14ac:dyDescent="0.25">
      <c r="A145" s="37">
        <v>381</v>
      </c>
      <c r="B145" s="42" t="s">
        <v>75</v>
      </c>
      <c r="C145" s="24">
        <v>0</v>
      </c>
      <c r="D145" s="24">
        <v>1.4565204763287967</v>
      </c>
      <c r="E145" s="24">
        <v>1.0103165843740909</v>
      </c>
      <c r="F145" s="24">
        <v>0.70282892826021448</v>
      </c>
      <c r="G145" s="24">
        <v>0.62422306128377381</v>
      </c>
      <c r="H145" s="24">
        <v>0.66583793203603359</v>
      </c>
      <c r="I145" s="24">
        <v>0.56989253557942221</v>
      </c>
      <c r="J145" s="24">
        <v>0.13756026720883938</v>
      </c>
      <c r="K145" s="24">
        <v>0.20345047923321546</v>
      </c>
      <c r="L145" s="24">
        <v>0.20345047923321546</v>
      </c>
      <c r="M145" s="24">
        <v>0.11097298867269274</v>
      </c>
      <c r="N145" s="24">
        <v>-6.9358117920432963E-2</v>
      </c>
      <c r="O145" s="24">
        <v>-0.13871623584083181</v>
      </c>
      <c r="P145" s="24">
        <v>-0.11328492593669126</v>
      </c>
      <c r="Q145" s="24">
        <v>-0.21038629102526557</v>
      </c>
      <c r="R145" s="24">
        <v>0</v>
      </c>
      <c r="S145" s="24">
        <v>-9.0165553296533293E-2</v>
      </c>
      <c r="T145" s="24">
        <v>-0.25546906767355043</v>
      </c>
      <c r="U145" s="24">
        <v>-9.0165553296533293E-2</v>
      </c>
      <c r="V145" s="24">
        <v>-0.22194597734533089</v>
      </c>
      <c r="W145" s="24">
        <v>-0.13871623584083864</v>
      </c>
      <c r="X145" s="24"/>
      <c r="Y145" s="30">
        <f t="shared" ref="Y145:Y147" si="28">SUM(D145:H145)</f>
        <v>4.4597269822829091</v>
      </c>
      <c r="Z145" s="30">
        <f t="shared" ref="Z145:Z147" si="29">SUM(I145:M145)</f>
        <v>1.2253267499273852</v>
      </c>
      <c r="AA145" s="30">
        <f t="shared" ref="AA145:AA147" si="30">SUM(O145:S145)</f>
        <v>-0.5525530060993219</v>
      </c>
      <c r="AB145" s="30">
        <f t="shared" ref="AB145:AB147" si="31">SUM(S145:W145)</f>
        <v>-0.79646238745278652</v>
      </c>
    </row>
    <row r="146" spans="1:28" x14ac:dyDescent="0.25">
      <c r="A146" s="37">
        <v>382</v>
      </c>
      <c r="B146" s="42" t="s">
        <v>76</v>
      </c>
      <c r="C146" s="24">
        <v>0</v>
      </c>
      <c r="D146" s="24">
        <v>1.0923903572465976</v>
      </c>
      <c r="E146" s="24">
        <v>0.79761835608480824</v>
      </c>
      <c r="F146" s="24">
        <v>0.55486494336332703</v>
      </c>
      <c r="G146" s="24">
        <v>0.52018588440314484</v>
      </c>
      <c r="H146" s="24">
        <v>0.55486494336336101</v>
      </c>
      <c r="I146" s="24">
        <v>0.50284635492301932</v>
      </c>
      <c r="J146" s="24">
        <v>0.12623177461517021</v>
      </c>
      <c r="K146" s="24">
        <v>0.19836421725238496</v>
      </c>
      <c r="L146" s="24">
        <v>0.2059936102236305</v>
      </c>
      <c r="M146" s="24">
        <v>0.11236015103110136</v>
      </c>
      <c r="N146" s="24">
        <v>-7.7681092070884861E-2</v>
      </c>
      <c r="O146" s="24">
        <v>-0.15536218414173159</v>
      </c>
      <c r="P146" s="24">
        <v>-0.14079697937845909</v>
      </c>
      <c r="Q146" s="24">
        <v>-0.26148010455997295</v>
      </c>
      <c r="R146" s="24">
        <v>0</v>
      </c>
      <c r="S146" s="24">
        <v>-0.12484461225673837</v>
      </c>
      <c r="T146" s="24">
        <v>-0.35372640139414657</v>
      </c>
      <c r="U146" s="24">
        <v>-0.129006099331963</v>
      </c>
      <c r="V146" s="24">
        <v>-0.34401626488526271</v>
      </c>
      <c r="W146" s="24">
        <v>-0.21501016555329988</v>
      </c>
      <c r="X146" s="24"/>
      <c r="Y146" s="30">
        <f t="shared" si="28"/>
        <v>3.5199244844612387</v>
      </c>
      <c r="Z146" s="30">
        <f t="shared" si="29"/>
        <v>1.1457961080453065</v>
      </c>
      <c r="AA146" s="30">
        <f t="shared" si="30"/>
        <v>-0.68248388033690199</v>
      </c>
      <c r="AB146" s="30">
        <f t="shared" si="31"/>
        <v>-1.1666035434214106</v>
      </c>
    </row>
    <row r="147" spans="1:28" x14ac:dyDescent="0.25">
      <c r="A147" s="37">
        <v>383</v>
      </c>
      <c r="B147" s="42" t="s">
        <v>40</v>
      </c>
      <c r="C147" s="24">
        <v>0</v>
      </c>
      <c r="D147" s="24">
        <v>3.9326052860877505</v>
      </c>
      <c r="E147" s="24">
        <v>2.8714260819053106</v>
      </c>
      <c r="F147" s="24">
        <v>1.9975137961079781</v>
      </c>
      <c r="G147" s="24">
        <v>1.8726691838513216</v>
      </c>
      <c r="H147" s="24">
        <v>1.9975137961081009</v>
      </c>
      <c r="I147" s="24">
        <v>1.8102468777228706</v>
      </c>
      <c r="J147" s="24">
        <v>0.43210107464423664</v>
      </c>
      <c r="K147" s="24">
        <v>0.6790159744408566</v>
      </c>
      <c r="L147" s="24">
        <v>0.67138658146961105</v>
      </c>
      <c r="M147" s="24">
        <v>0.366210862619886</v>
      </c>
      <c r="N147" s="24">
        <v>-0.24136625036310672</v>
      </c>
      <c r="O147" s="24">
        <v>-0.48273250072609469</v>
      </c>
      <c r="P147" s="24">
        <v>-0.41753586988094776</v>
      </c>
      <c r="Q147" s="24">
        <v>-0.77542375835026445</v>
      </c>
      <c r="R147" s="24">
        <v>0</v>
      </c>
      <c r="S147" s="24">
        <v>-0.35372640139409212</v>
      </c>
      <c r="T147" s="24">
        <v>-1.0022248039500823</v>
      </c>
      <c r="U147" s="24">
        <v>-0.34956491431886749</v>
      </c>
      <c r="V147" s="24">
        <v>-0.93217310485038984</v>
      </c>
      <c r="W147" s="24">
        <v>-0.58260819053152224</v>
      </c>
      <c r="X147" s="24"/>
      <c r="Y147" s="30">
        <f t="shared" si="28"/>
        <v>12.671728144060463</v>
      </c>
      <c r="Z147" s="30">
        <f t="shared" si="29"/>
        <v>3.9589613708974611</v>
      </c>
      <c r="AA147" s="30">
        <f t="shared" si="30"/>
        <v>-2.029418530351399</v>
      </c>
      <c r="AB147" s="30">
        <f t="shared" si="31"/>
        <v>-3.2202974150449539</v>
      </c>
    </row>
    <row r="149" spans="1:28" x14ac:dyDescent="0.25">
      <c r="A149" s="37">
        <v>1</v>
      </c>
      <c r="B149" s="42" t="s">
        <v>133</v>
      </c>
      <c r="C149" s="42" t="s">
        <v>102</v>
      </c>
      <c r="D149" s="42"/>
      <c r="E149" s="42"/>
      <c r="F149" s="42"/>
      <c r="G149" s="42"/>
      <c r="H149" s="42"/>
      <c r="I149" s="42"/>
      <c r="J149" s="42"/>
      <c r="K149" s="42"/>
      <c r="L149" s="42"/>
      <c r="M149" s="42"/>
      <c r="N149" s="42"/>
      <c r="O149" s="42"/>
      <c r="P149" s="42"/>
      <c r="Q149" s="42"/>
      <c r="R149" s="42"/>
      <c r="S149" s="42"/>
      <c r="T149" s="42"/>
      <c r="U149" s="42"/>
      <c r="V149" s="42"/>
      <c r="W149" s="42"/>
      <c r="X149" s="42"/>
    </row>
    <row r="150" spans="1:28" x14ac:dyDescent="0.25">
      <c r="A150" s="37">
        <v>283</v>
      </c>
      <c r="B150" s="42" t="s">
        <v>73</v>
      </c>
      <c r="C150" s="42">
        <v>2020</v>
      </c>
      <c r="D150" s="42">
        <v>2021</v>
      </c>
      <c r="E150" s="42">
        <v>2022</v>
      </c>
      <c r="F150" s="42">
        <v>2023</v>
      </c>
      <c r="G150" s="42">
        <v>2024</v>
      </c>
      <c r="H150" s="42">
        <v>2025</v>
      </c>
      <c r="I150" s="42">
        <v>2026</v>
      </c>
      <c r="J150" s="42">
        <v>2027</v>
      </c>
      <c r="K150" s="42">
        <v>2028</v>
      </c>
      <c r="L150" s="42">
        <v>2029</v>
      </c>
      <c r="M150" s="42">
        <v>2030</v>
      </c>
      <c r="N150" s="42">
        <v>2031</v>
      </c>
      <c r="O150" s="42">
        <v>2032</v>
      </c>
      <c r="P150" s="42">
        <v>2033</v>
      </c>
      <c r="Q150" s="42">
        <v>2034</v>
      </c>
      <c r="R150" s="42">
        <v>2035</v>
      </c>
      <c r="S150" s="42">
        <v>2036</v>
      </c>
      <c r="T150" s="42">
        <v>2037</v>
      </c>
      <c r="U150" s="42">
        <v>2038</v>
      </c>
      <c r="V150" s="42">
        <v>2039</v>
      </c>
      <c r="W150" s="42">
        <v>2040</v>
      </c>
      <c r="X150" s="42"/>
    </row>
    <row r="151" spans="1:28" x14ac:dyDescent="0.25">
      <c r="A151" s="37">
        <v>285</v>
      </c>
      <c r="B151" s="42" t="s">
        <v>74</v>
      </c>
      <c r="C151" s="24">
        <v>0</v>
      </c>
      <c r="D151" s="24">
        <v>1469.3421434795239</v>
      </c>
      <c r="E151" s="24">
        <v>1478.1556781876272</v>
      </c>
      <c r="F151" s="24">
        <v>1484.5909574983059</v>
      </c>
      <c r="G151" s="24">
        <v>1489.067673540517</v>
      </c>
      <c r="H151" s="24">
        <v>1493.2645948300901</v>
      </c>
      <c r="I151" s="24">
        <v>1497.7413108723015</v>
      </c>
      <c r="J151" s="24">
        <v>1501.7983347855554</v>
      </c>
      <c r="K151" s="24">
        <v>1502.777616419789</v>
      </c>
      <c r="L151" s="24">
        <v>1504.3164875592993</v>
      </c>
      <c r="M151" s="24">
        <v>1505.8553586988094</v>
      </c>
      <c r="N151" s="24">
        <v>1506.694742956724</v>
      </c>
      <c r="O151" s="24">
        <v>1506.1351534514474</v>
      </c>
      <c r="P151" s="24">
        <v>1505.0159744408948</v>
      </c>
      <c r="Q151" s="24">
        <v>1504.036692806661</v>
      </c>
      <c r="R151" s="24">
        <v>1502.2180269145126</v>
      </c>
      <c r="S151" s="24">
        <v>1502.2180269145126</v>
      </c>
      <c r="T151" s="24">
        <v>1501.378642656598</v>
      </c>
      <c r="U151" s="24">
        <v>1499.0003872591733</v>
      </c>
      <c r="V151" s="24">
        <v>1498.1610030012587</v>
      </c>
      <c r="W151" s="24">
        <v>1495.9226449801531</v>
      </c>
      <c r="X151" s="24"/>
    </row>
    <row r="152" spans="1:28" x14ac:dyDescent="0.25">
      <c r="A152" s="37">
        <v>287</v>
      </c>
      <c r="B152" s="42" t="s">
        <v>74</v>
      </c>
      <c r="C152" s="24">
        <v>0</v>
      </c>
      <c r="D152" s="24">
        <v>1469.3421434795239</v>
      </c>
      <c r="E152" s="24">
        <v>1478.1556781876272</v>
      </c>
      <c r="F152" s="24">
        <v>1484.5909574983059</v>
      </c>
      <c r="G152" s="24">
        <v>1489.067673540517</v>
      </c>
      <c r="H152" s="24">
        <v>1493.2645948300901</v>
      </c>
      <c r="I152" s="24">
        <v>1497.7413108723015</v>
      </c>
      <c r="J152" s="24">
        <v>1501.7983347855554</v>
      </c>
      <c r="K152" s="24">
        <v>1502.777616419789</v>
      </c>
      <c r="L152" s="24">
        <v>1504.3164875592993</v>
      </c>
      <c r="M152" s="24">
        <v>1505.8553586988094</v>
      </c>
      <c r="N152" s="24">
        <v>1506.694742956724</v>
      </c>
      <c r="O152" s="24">
        <v>1506.1351534514474</v>
      </c>
      <c r="P152" s="24">
        <v>1505.0159744408948</v>
      </c>
      <c r="Q152" s="24">
        <v>1504.036692806661</v>
      </c>
      <c r="R152" s="24">
        <v>1502.2180269145126</v>
      </c>
      <c r="S152" s="24">
        <v>1502.2180269145126</v>
      </c>
      <c r="T152" s="24">
        <v>1501.378642656598</v>
      </c>
      <c r="U152" s="24">
        <v>1499.0003872591733</v>
      </c>
      <c r="V152" s="24">
        <v>1498.1610030012587</v>
      </c>
      <c r="W152" s="24">
        <v>1495.9226449801531</v>
      </c>
      <c r="X152" s="24"/>
    </row>
    <row r="153" spans="1:28" x14ac:dyDescent="0.25">
      <c r="A153" s="37">
        <v>289</v>
      </c>
      <c r="B153" s="42" t="s">
        <v>77</v>
      </c>
      <c r="C153" s="24">
        <v>0</v>
      </c>
      <c r="D153" s="24">
        <v>8.8135347081033615</v>
      </c>
      <c r="E153" s="24">
        <v>6.4352793106786521</v>
      </c>
      <c r="F153" s="24">
        <v>4.4767160422111374</v>
      </c>
      <c r="G153" s="24">
        <v>4.1969212895730834</v>
      </c>
      <c r="H153" s="24">
        <v>4.4767160422113648</v>
      </c>
      <c r="I153" s="24">
        <v>4.0570239132539427</v>
      </c>
      <c r="J153" s="24">
        <v>0.97928163423352999</v>
      </c>
      <c r="K153" s="24">
        <v>1.5388711395103201</v>
      </c>
      <c r="L153" s="24">
        <v>1.5388711395100927</v>
      </c>
      <c r="M153" s="24">
        <v>0.83938425791461668</v>
      </c>
      <c r="N153" s="24">
        <v>-0.5595895052765627</v>
      </c>
      <c r="O153" s="24">
        <v>-1.1191790105526707</v>
      </c>
      <c r="P153" s="24">
        <v>-0.97928163423375736</v>
      </c>
      <c r="Q153" s="24">
        <v>-1.818665892148374</v>
      </c>
      <c r="R153" s="24">
        <v>0</v>
      </c>
      <c r="S153" s="24">
        <v>-0.83938425791461668</v>
      </c>
      <c r="T153" s="24">
        <v>-2.3782553974247094</v>
      </c>
      <c r="U153" s="24">
        <v>-0.83938425791461668</v>
      </c>
      <c r="V153" s="24">
        <v>-2.2383580211055687</v>
      </c>
      <c r="W153" s="24">
        <v>-1.398973763190952</v>
      </c>
      <c r="X153" s="24"/>
    </row>
    <row r="154" spans="1:28" x14ac:dyDescent="0.25">
      <c r="A154" s="37">
        <v>299</v>
      </c>
      <c r="B154" s="42" t="s">
        <v>78</v>
      </c>
      <c r="C154" s="24">
        <v>0</v>
      </c>
      <c r="D154" s="24">
        <v>2</v>
      </c>
      <c r="E154" s="24">
        <v>2</v>
      </c>
      <c r="F154" s="24">
        <v>2</v>
      </c>
      <c r="G154" s="24">
        <v>2</v>
      </c>
      <c r="H154" s="24">
        <v>2</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row>
    <row r="155" spans="1:28" x14ac:dyDescent="0.25">
      <c r="A155" s="37">
        <v>301</v>
      </c>
      <c r="B155" s="42" t="s">
        <v>80</v>
      </c>
      <c r="C155" s="24">
        <v>0</v>
      </c>
      <c r="D155" s="24">
        <v>8.8135347081033615</v>
      </c>
      <c r="E155" s="24">
        <v>6.4352793106786521</v>
      </c>
      <c r="F155" s="24">
        <v>4.4767160422111374</v>
      </c>
      <c r="G155" s="24">
        <v>4.1969212895730834</v>
      </c>
      <c r="H155" s="24">
        <v>4.4767160422113648</v>
      </c>
      <c r="I155" s="24">
        <v>4.0570239132539427</v>
      </c>
      <c r="J155" s="24">
        <v>0.97928163423352999</v>
      </c>
      <c r="K155" s="24">
        <v>1.5388711395103201</v>
      </c>
      <c r="L155" s="24">
        <v>1.5388711395100927</v>
      </c>
      <c r="M155" s="24">
        <v>0.83938425791461668</v>
      </c>
      <c r="N155" s="24">
        <v>-0.5595895052765627</v>
      </c>
      <c r="O155" s="24">
        <v>-1.1191790105526707</v>
      </c>
      <c r="P155" s="24">
        <v>-0.97928163423375736</v>
      </c>
      <c r="Q155" s="24">
        <v>-1.818665892148374</v>
      </c>
      <c r="R155" s="24">
        <v>0</v>
      </c>
      <c r="S155" s="24">
        <v>-0.83938425791461668</v>
      </c>
      <c r="T155" s="24">
        <v>-2.3782553974247094</v>
      </c>
      <c r="U155" s="24">
        <v>-0.83938425791461668</v>
      </c>
      <c r="V155" s="24">
        <v>-2.2383580211055687</v>
      </c>
      <c r="W155" s="24">
        <v>-1.398973763190952</v>
      </c>
      <c r="X155" s="24"/>
    </row>
    <row r="156" spans="1:28" x14ac:dyDescent="0.25">
      <c r="A156" s="37">
        <v>303</v>
      </c>
      <c r="B156" s="42" t="s">
        <v>81</v>
      </c>
      <c r="C156" s="24">
        <v>0</v>
      </c>
      <c r="D156" s="24">
        <v>11.413534708103361</v>
      </c>
      <c r="E156" s="24">
        <v>9.0352793106786518</v>
      </c>
      <c r="F156" s="24">
        <v>7.076716042211137</v>
      </c>
      <c r="G156" s="24">
        <v>6.7969212895730831</v>
      </c>
      <c r="H156" s="24">
        <v>7.0767160422113644</v>
      </c>
      <c r="I156" s="24">
        <v>6.6570239132539424</v>
      </c>
      <c r="J156" s="24">
        <v>3.5792816342335301</v>
      </c>
      <c r="K156" s="24">
        <v>4.1388711395103197</v>
      </c>
      <c r="L156" s="24">
        <v>4.1388711395100923</v>
      </c>
      <c r="M156" s="24">
        <v>3.4393842579146168</v>
      </c>
      <c r="N156" s="24">
        <v>-0.5595895052765627</v>
      </c>
      <c r="O156" s="24">
        <v>-1.1191790105526707</v>
      </c>
      <c r="P156" s="24">
        <v>-0.97928163423375736</v>
      </c>
      <c r="Q156" s="24">
        <v>-1.818665892148374</v>
      </c>
      <c r="R156" s="24">
        <v>0</v>
      </c>
      <c r="S156" s="24">
        <v>-0.83938425791461668</v>
      </c>
      <c r="T156" s="24">
        <v>-2.3782553974247094</v>
      </c>
      <c r="U156" s="24">
        <v>-0.83938425791461668</v>
      </c>
      <c r="V156" s="24">
        <v>-2.2383580211055687</v>
      </c>
      <c r="W156" s="24">
        <v>-1.398973763190952</v>
      </c>
      <c r="X156" s="24"/>
    </row>
    <row r="157" spans="1:28" x14ac:dyDescent="0.25">
      <c r="B157" s="42"/>
      <c r="C157" s="26"/>
      <c r="D157" s="26"/>
      <c r="E157" s="26"/>
      <c r="F157" s="26"/>
      <c r="G157" s="26"/>
      <c r="H157" s="26"/>
      <c r="I157" s="26"/>
      <c r="J157" s="26"/>
      <c r="K157" s="26"/>
      <c r="L157" s="26"/>
      <c r="M157" s="26"/>
      <c r="N157" s="26"/>
      <c r="O157" s="26"/>
      <c r="P157" s="26"/>
      <c r="Q157" s="26"/>
      <c r="R157" s="26"/>
      <c r="S157" s="26"/>
      <c r="T157" s="26"/>
      <c r="U157" s="26"/>
      <c r="V157" s="26"/>
      <c r="W157" s="26"/>
      <c r="X157" s="26"/>
    </row>
    <row r="158" spans="1:28" x14ac:dyDescent="0.25">
      <c r="A158" s="37">
        <v>330</v>
      </c>
      <c r="B158" s="42" t="s">
        <v>82</v>
      </c>
      <c r="C158" s="36">
        <v>7.0000000000000001E-3</v>
      </c>
      <c r="D158" s="36">
        <v>7.0000000000000001E-3</v>
      </c>
      <c r="E158" s="36">
        <v>7.0000000000000001E-3</v>
      </c>
      <c r="F158" s="36">
        <v>7.0000000000000001E-3</v>
      </c>
      <c r="G158" s="36">
        <v>7.0000000000000001E-3</v>
      </c>
      <c r="H158" s="36">
        <v>7.0000000000000001E-3</v>
      </c>
      <c r="I158" s="36">
        <v>7.0000000000000001E-3</v>
      </c>
      <c r="J158" s="36">
        <v>7.0000000000000001E-3</v>
      </c>
      <c r="K158" s="36">
        <v>7.0000000000000001E-3</v>
      </c>
      <c r="L158" s="36">
        <v>7.0000000000000001E-3</v>
      </c>
      <c r="M158" s="36">
        <v>7.0000000000000001E-3</v>
      </c>
      <c r="N158" s="36">
        <v>7.0000000000000001E-3</v>
      </c>
      <c r="O158" s="36">
        <v>7.0000000000000001E-3</v>
      </c>
      <c r="P158" s="36">
        <v>7.0000000000000001E-3</v>
      </c>
      <c r="Q158" s="36">
        <v>7.0000000000000001E-3</v>
      </c>
      <c r="R158" s="36">
        <v>7.0000000000000001E-3</v>
      </c>
      <c r="S158" s="36">
        <v>7.0000000000000001E-3</v>
      </c>
      <c r="T158" s="36">
        <v>7.0000000000000001E-3</v>
      </c>
      <c r="U158" s="36">
        <v>7.0000000000000001E-3</v>
      </c>
      <c r="V158" s="36">
        <v>7.0000000000000001E-3</v>
      </c>
      <c r="W158" s="36">
        <v>7.0000000000000001E-3</v>
      </c>
      <c r="X158" s="36"/>
    </row>
    <row r="159" spans="1:28" x14ac:dyDescent="0.25">
      <c r="A159" s="37">
        <v>331</v>
      </c>
      <c r="B159" s="42" t="s">
        <v>83</v>
      </c>
      <c r="C159" s="28">
        <v>158233.88</v>
      </c>
      <c r="D159" s="28">
        <v>159341.51715999999</v>
      </c>
      <c r="E159" s="28">
        <v>160456.90778011997</v>
      </c>
      <c r="F159" s="28">
        <v>161580.1061345808</v>
      </c>
      <c r="G159" s="28">
        <v>162711.16687752283</v>
      </c>
      <c r="H159" s="28">
        <v>163850.14504566547</v>
      </c>
      <c r="I159" s="28">
        <v>164997.09606098512</v>
      </c>
      <c r="J159" s="28">
        <v>166152.075733412</v>
      </c>
      <c r="K159" s="28">
        <v>167315.14026354588</v>
      </c>
      <c r="L159" s="28">
        <v>168486.34624539068</v>
      </c>
      <c r="M159" s="28">
        <v>169665.75066910841</v>
      </c>
      <c r="N159" s="28">
        <v>170853.41092379217</v>
      </c>
      <c r="O159" s="28">
        <v>172049.3848002587</v>
      </c>
      <c r="P159" s="28">
        <v>173253.73049386049</v>
      </c>
      <c r="Q159" s="28">
        <v>174466.50660731751</v>
      </c>
      <c r="R159" s="28">
        <v>175687.77215356872</v>
      </c>
      <c r="S159" s="28">
        <v>176917.58655864367</v>
      </c>
      <c r="T159" s="28">
        <v>178156.00966455415</v>
      </c>
      <c r="U159" s="28">
        <v>179403.10173220601</v>
      </c>
      <c r="V159" s="28">
        <v>180658.92344433142</v>
      </c>
      <c r="W159" s="28">
        <v>181923.53590844173</v>
      </c>
      <c r="X159" s="28"/>
    </row>
    <row r="160" spans="1:28" x14ac:dyDescent="0.25">
      <c r="A160" s="37">
        <v>332</v>
      </c>
      <c r="B160" s="42" t="s">
        <v>84</v>
      </c>
      <c r="C160" s="28">
        <v>139500</v>
      </c>
      <c r="D160" s="28">
        <v>140476.49999999997</v>
      </c>
      <c r="E160" s="28">
        <v>141459.83549999996</v>
      </c>
      <c r="F160" s="28">
        <v>142450.05434849995</v>
      </c>
      <c r="G160" s="28">
        <v>143447.20472893942</v>
      </c>
      <c r="H160" s="28">
        <v>144451.335162042</v>
      </c>
      <c r="I160" s="28">
        <v>145462.49450817629</v>
      </c>
      <c r="J160" s="28">
        <v>146480.73196973349</v>
      </c>
      <c r="K160" s="28">
        <v>147506.09709352162</v>
      </c>
      <c r="L160" s="28">
        <v>148538.63977317626</v>
      </c>
      <c r="M160" s="28">
        <v>149578.41025158847</v>
      </c>
      <c r="N160" s="28">
        <v>150625.45912334957</v>
      </c>
      <c r="O160" s="28">
        <v>151679.83733721302</v>
      </c>
      <c r="P160" s="28">
        <v>152741.5961985735</v>
      </c>
      <c r="Q160" s="28">
        <v>153810.7873719635</v>
      </c>
      <c r="R160" s="28">
        <v>154887.46288356723</v>
      </c>
      <c r="S160" s="28">
        <v>155971.67512375218</v>
      </c>
      <c r="T160" s="28">
        <v>157063.47684961843</v>
      </c>
      <c r="U160" s="28">
        <v>158162.92118756575</v>
      </c>
      <c r="V160" s="28">
        <v>159270.06163587869</v>
      </c>
      <c r="W160" s="28">
        <v>160384.95206732984</v>
      </c>
      <c r="X160" s="28"/>
    </row>
    <row r="161" spans="1:28" x14ac:dyDescent="0.25">
      <c r="A161" s="37">
        <v>336</v>
      </c>
      <c r="B161" s="42" t="s">
        <v>85</v>
      </c>
      <c r="C161" s="28">
        <v>99430.663128434026</v>
      </c>
      <c r="D161" s="28">
        <v>100126.67777033313</v>
      </c>
      <c r="E161" s="28">
        <v>100827.56451472534</v>
      </c>
      <c r="F161" s="28">
        <v>101533.35746632848</v>
      </c>
      <c r="G161" s="28">
        <v>102244.09096859302</v>
      </c>
      <c r="H161" s="28">
        <v>102959.79960537287</v>
      </c>
      <c r="I161" s="28">
        <v>103680.51820261055</v>
      </c>
      <c r="J161" s="28">
        <v>104406.2818300287</v>
      </c>
      <c r="K161" s="28">
        <v>105137.12580283897</v>
      </c>
      <c r="L161" s="28">
        <v>105873.08568345891</v>
      </c>
      <c r="M161" s="28">
        <v>106614.19728324299</v>
      </c>
      <c r="N161" s="28">
        <v>107360.49666422576</v>
      </c>
      <c r="O161" s="28">
        <v>108112.02014087522</v>
      </c>
      <c r="P161" s="28">
        <v>108868.8042818614</v>
      </c>
      <c r="Q161" s="28">
        <v>109630.88591183451</v>
      </c>
      <c r="R161" s="28">
        <v>110398.30211321721</v>
      </c>
      <c r="S161" s="28">
        <v>111171.09022800981</v>
      </c>
      <c r="T161" s="28">
        <v>111949.28785960574</v>
      </c>
      <c r="U161" s="28">
        <v>112732.93287462306</v>
      </c>
      <c r="V161" s="28">
        <v>113522.06340474548</v>
      </c>
      <c r="W161" s="28">
        <v>114316.71784857857</v>
      </c>
      <c r="X161" s="28"/>
    </row>
    <row r="162" spans="1:28" x14ac:dyDescent="0.25">
      <c r="B162" s="42"/>
      <c r="C162" s="26"/>
      <c r="D162" s="26"/>
      <c r="E162" s="26"/>
      <c r="F162" s="26"/>
      <c r="G162" s="26"/>
      <c r="H162" s="26"/>
      <c r="I162" s="26"/>
      <c r="J162" s="26"/>
      <c r="K162" s="26"/>
      <c r="L162" s="26"/>
      <c r="M162" s="26"/>
      <c r="N162" s="26"/>
      <c r="O162" s="26"/>
      <c r="P162" s="26"/>
      <c r="Q162" s="26"/>
      <c r="R162" s="26"/>
      <c r="S162" s="26"/>
      <c r="T162" s="26"/>
      <c r="U162" s="26"/>
      <c r="V162" s="26"/>
      <c r="W162" s="26"/>
      <c r="X162" s="26"/>
    </row>
    <row r="163" spans="1:28" x14ac:dyDescent="0.25">
      <c r="A163" s="37">
        <v>339</v>
      </c>
      <c r="B163" s="42" t="s">
        <v>86</v>
      </c>
      <c r="C163" s="24">
        <v>0</v>
      </c>
      <c r="D163" s="24">
        <v>6.8745570723206217</v>
      </c>
      <c r="E163" s="24">
        <v>4.9551650692225619</v>
      </c>
      <c r="F163" s="24">
        <v>3.4470713525025758</v>
      </c>
      <c r="G163" s="24">
        <v>3.2316293929712741</v>
      </c>
      <c r="H163" s="24">
        <v>3.4470713525027508</v>
      </c>
      <c r="I163" s="24">
        <v>3.1239084132055357</v>
      </c>
      <c r="J163" s="24">
        <v>0.75404685835981811</v>
      </c>
      <c r="K163" s="24">
        <v>1.1849307774229465</v>
      </c>
      <c r="L163" s="24">
        <v>1.1695420660276705</v>
      </c>
      <c r="M163" s="24">
        <v>0.63793203601510873</v>
      </c>
      <c r="N163" s="24">
        <v>-0.42528802401018767</v>
      </c>
      <c r="O163" s="24">
        <v>-0.85057604802002973</v>
      </c>
      <c r="P163" s="24">
        <v>-0.74425404201765555</v>
      </c>
      <c r="Q163" s="24">
        <v>-1.3821860780327642</v>
      </c>
      <c r="R163" s="24">
        <v>0</v>
      </c>
      <c r="S163" s="24">
        <v>-0.62953819343596251</v>
      </c>
      <c r="T163" s="24">
        <v>-1.783691548068532</v>
      </c>
      <c r="U163" s="24">
        <v>-0.62953819343596251</v>
      </c>
      <c r="V163" s="24">
        <v>-1.6787685158291765</v>
      </c>
      <c r="W163" s="24">
        <v>-1.049230322393214</v>
      </c>
      <c r="X163" s="24"/>
    </row>
    <row r="164" spans="1:28" x14ac:dyDescent="0.25">
      <c r="A164" s="37">
        <v>340</v>
      </c>
      <c r="B164" s="42" t="s">
        <v>87</v>
      </c>
      <c r="C164" s="24">
        <v>0</v>
      </c>
      <c r="D164" s="24">
        <v>4.5389776357827394</v>
      </c>
      <c r="E164" s="24">
        <v>4.0801142414560898</v>
      </c>
      <c r="F164" s="24">
        <v>3.6296446897085617</v>
      </c>
      <c r="G164" s="24">
        <v>3.565291896601809</v>
      </c>
      <c r="H164" s="24">
        <v>3.6296446897086141</v>
      </c>
      <c r="I164" s="24">
        <v>3.5331155000484067</v>
      </c>
      <c r="J164" s="24">
        <v>2.825234775873712</v>
      </c>
      <c r="K164" s="24">
        <v>2.9539403620873737</v>
      </c>
      <c r="L164" s="24">
        <v>2.9693290734824225</v>
      </c>
      <c r="M164" s="24">
        <v>2.8014522218995079</v>
      </c>
      <c r="N164" s="24">
        <v>-0.13430148126637506</v>
      </c>
      <c r="O164" s="24">
        <v>-0.26860296253264093</v>
      </c>
      <c r="P164" s="24">
        <v>-0.23502759221610175</v>
      </c>
      <c r="Q164" s="24">
        <v>-0.43647981411560977</v>
      </c>
      <c r="R164" s="24">
        <v>0</v>
      </c>
      <c r="S164" s="24">
        <v>-0.20984606447865417</v>
      </c>
      <c r="T164" s="24">
        <v>-0.59456384935617734</v>
      </c>
      <c r="U164" s="24">
        <v>-0.20984606447865417</v>
      </c>
      <c r="V164" s="24">
        <v>-0.55958950527639217</v>
      </c>
      <c r="W164" s="24">
        <v>-0.349743440797738</v>
      </c>
      <c r="X164" s="24"/>
    </row>
    <row r="165" spans="1:28" x14ac:dyDescent="0.25">
      <c r="B165" s="42"/>
      <c r="C165" s="26"/>
      <c r="D165" s="26"/>
      <c r="E165" s="26"/>
      <c r="F165" s="26"/>
      <c r="G165" s="26"/>
      <c r="H165" s="26"/>
      <c r="I165" s="26"/>
      <c r="J165" s="26"/>
      <c r="K165" s="26"/>
      <c r="L165" s="26"/>
      <c r="M165" s="26"/>
      <c r="N165" s="26"/>
      <c r="O165" s="26"/>
      <c r="P165" s="26"/>
      <c r="Q165" s="26"/>
      <c r="R165" s="26"/>
      <c r="S165" s="26"/>
      <c r="T165" s="26"/>
      <c r="U165" s="26"/>
      <c r="V165" s="26"/>
      <c r="W165" s="26"/>
      <c r="X165" s="26"/>
    </row>
    <row r="166" spans="1:28" x14ac:dyDescent="0.25">
      <c r="A166" s="37">
        <v>366</v>
      </c>
      <c r="B166" s="42" t="s">
        <v>88</v>
      </c>
      <c r="C166" s="36">
        <v>7.0000000000000001E-3</v>
      </c>
      <c r="D166" s="36">
        <v>7.0000000000000001E-3</v>
      </c>
      <c r="E166" s="36">
        <v>7.0000000000000001E-3</v>
      </c>
      <c r="F166" s="36">
        <v>7.0000000000000001E-3</v>
      </c>
      <c r="G166" s="36">
        <v>7.0000000000000001E-3</v>
      </c>
      <c r="H166" s="36">
        <v>7.0000000000000001E-3</v>
      </c>
      <c r="I166" s="36">
        <v>7.0000000000000001E-3</v>
      </c>
      <c r="J166" s="36">
        <v>7.0000000000000001E-3</v>
      </c>
      <c r="K166" s="36">
        <v>7.0000000000000001E-3</v>
      </c>
      <c r="L166" s="36">
        <v>7.0000000000000001E-3</v>
      </c>
      <c r="M166" s="36">
        <v>7.0000000000000001E-3</v>
      </c>
      <c r="N166" s="36">
        <v>7.0000000000000001E-3</v>
      </c>
      <c r="O166" s="36">
        <v>7.0000000000000001E-3</v>
      </c>
      <c r="P166" s="36">
        <v>7.0000000000000001E-3</v>
      </c>
      <c r="Q166" s="36">
        <v>7.0000000000000001E-3</v>
      </c>
      <c r="R166" s="36">
        <v>7.0000000000000001E-3</v>
      </c>
      <c r="S166" s="36">
        <v>7.0000000000000001E-3</v>
      </c>
      <c r="T166" s="36">
        <v>7.0000000000000001E-3</v>
      </c>
      <c r="U166" s="36">
        <v>7.0000000000000001E-3</v>
      </c>
      <c r="V166" s="36">
        <v>7.0000000000000001E-3</v>
      </c>
      <c r="W166" s="36">
        <v>7.0000000000000001E-3</v>
      </c>
      <c r="X166" s="36"/>
    </row>
    <row r="167" spans="1:28" x14ac:dyDescent="0.25">
      <c r="A167" s="37">
        <v>368</v>
      </c>
      <c r="B167" s="42" t="s">
        <v>89</v>
      </c>
      <c r="C167" s="28">
        <v>122.30769230769231</v>
      </c>
      <c r="D167" s="28">
        <v>123.16384615384614</v>
      </c>
      <c r="E167" s="28">
        <v>124.02599307692304</v>
      </c>
      <c r="F167" s="28">
        <v>124.89417502846149</v>
      </c>
      <c r="G167" s="28">
        <v>125.7684342536607</v>
      </c>
      <c r="H167" s="28">
        <v>126.64881329343632</v>
      </c>
      <c r="I167" s="28">
        <v>127.53535498649036</v>
      </c>
      <c r="J167" s="28">
        <v>128.42810247139579</v>
      </c>
      <c r="K167" s="28">
        <v>129.32709918869554</v>
      </c>
      <c r="L167" s="28">
        <v>130.2323888830164</v>
      </c>
      <c r="M167" s="28">
        <v>131.1440156051975</v>
      </c>
      <c r="N167" s="28">
        <v>132.06202371443388</v>
      </c>
      <c r="O167" s="28">
        <v>132.9864578804349</v>
      </c>
      <c r="P167" s="28">
        <v>133.91736308559794</v>
      </c>
      <c r="Q167" s="28">
        <v>134.85478462719712</v>
      </c>
      <c r="R167" s="28">
        <v>135.79876811958749</v>
      </c>
      <c r="S167" s="28">
        <v>136.7493594964246</v>
      </c>
      <c r="T167" s="28">
        <v>137.70660501289956</v>
      </c>
      <c r="U167" s="28">
        <v>138.67055124798983</v>
      </c>
      <c r="V167" s="28">
        <v>139.64124510672576</v>
      </c>
      <c r="W167" s="28">
        <v>140.61873382247282</v>
      </c>
      <c r="X167" s="28"/>
    </row>
    <row r="168" spans="1:28" x14ac:dyDescent="0.25">
      <c r="A168" s="37">
        <v>369</v>
      </c>
      <c r="B168" s="42" t="s">
        <v>90</v>
      </c>
      <c r="C168" s="28">
        <v>110.76923076923077</v>
      </c>
      <c r="D168" s="28">
        <v>111.54461538461538</v>
      </c>
      <c r="E168" s="28">
        <v>112.32542769230768</v>
      </c>
      <c r="F168" s="28">
        <v>113.11170568615383</v>
      </c>
      <c r="G168" s="28">
        <v>113.90348762595688</v>
      </c>
      <c r="H168" s="28">
        <v>114.70081203933857</v>
      </c>
      <c r="I168" s="28">
        <v>115.50371772361393</v>
      </c>
      <c r="J168" s="28">
        <v>116.31224374767922</v>
      </c>
      <c r="K168" s="28">
        <v>117.12642945391296</v>
      </c>
      <c r="L168" s="28">
        <v>117.94631446009033</v>
      </c>
      <c r="M168" s="28">
        <v>118.77193866131095</v>
      </c>
      <c r="N168" s="28">
        <v>119.60334223194012</v>
      </c>
      <c r="O168" s="28">
        <v>120.44056562756369</v>
      </c>
      <c r="P168" s="28">
        <v>121.28364958695661</v>
      </c>
      <c r="Q168" s="28">
        <v>122.1326351340653</v>
      </c>
      <c r="R168" s="28">
        <v>122.98756358000374</v>
      </c>
      <c r="S168" s="28">
        <v>123.84847652506375</v>
      </c>
      <c r="T168" s="28">
        <v>124.71541586073918</v>
      </c>
      <c r="U168" s="28">
        <v>125.58842377176434</v>
      </c>
      <c r="V168" s="28">
        <v>126.46754273816667</v>
      </c>
      <c r="W168" s="28">
        <v>127.35281553733383</v>
      </c>
      <c r="X168" s="28"/>
    </row>
    <row r="169" spans="1:28" x14ac:dyDescent="0.25">
      <c r="A169" s="37">
        <v>370</v>
      </c>
      <c r="B169" s="42" t="s">
        <v>91</v>
      </c>
      <c r="C169" s="28">
        <v>6360</v>
      </c>
      <c r="D169" s="28">
        <v>6404.5199999999995</v>
      </c>
      <c r="E169" s="28">
        <v>6449.351639999998</v>
      </c>
      <c r="F169" s="28">
        <v>6494.4971014799976</v>
      </c>
      <c r="G169" s="28">
        <v>6539.9585811903562</v>
      </c>
      <c r="H169" s="28">
        <v>6585.7382912586891</v>
      </c>
      <c r="I169" s="28">
        <v>6631.838459297499</v>
      </c>
      <c r="J169" s="28">
        <v>6678.2613285125808</v>
      </c>
      <c r="K169" s="28">
        <v>6725.0091578121683</v>
      </c>
      <c r="L169" s="28">
        <v>6772.0842219168526</v>
      </c>
      <c r="M169" s="28">
        <v>6819.4888114702699</v>
      </c>
      <c r="N169" s="28">
        <v>6867.2252331505615</v>
      </c>
      <c r="O169" s="28">
        <v>6915.2958097826149</v>
      </c>
      <c r="P169" s="28">
        <v>6963.7028804510928</v>
      </c>
      <c r="Q169" s="28">
        <v>7012.4488006142501</v>
      </c>
      <c r="R169" s="28">
        <v>7061.5359422185493</v>
      </c>
      <c r="S169" s="28">
        <v>7110.966693814079</v>
      </c>
      <c r="T169" s="28">
        <v>7160.7434606707775</v>
      </c>
      <c r="U169" s="28">
        <v>7210.8686648954717</v>
      </c>
      <c r="V169" s="28">
        <v>7261.3447455497399</v>
      </c>
      <c r="W169" s="28">
        <v>7312.1741587685865</v>
      </c>
      <c r="X169" s="28"/>
    </row>
    <row r="170" spans="1:28" x14ac:dyDescent="0.25">
      <c r="B170" s="42"/>
      <c r="C170" s="26"/>
      <c r="D170" s="26"/>
      <c r="E170" s="26"/>
      <c r="F170" s="26"/>
      <c r="G170" s="26"/>
      <c r="H170" s="26"/>
      <c r="I170" s="26"/>
      <c r="J170" s="26"/>
      <c r="K170" s="26"/>
      <c r="L170" s="26"/>
      <c r="M170" s="26"/>
      <c r="N170" s="26"/>
      <c r="O170" s="26"/>
      <c r="P170" s="26"/>
      <c r="Q170" s="26"/>
      <c r="R170" s="26"/>
      <c r="S170" s="26"/>
      <c r="T170" s="26"/>
      <c r="U170" s="26"/>
      <c r="V170" s="26"/>
      <c r="W170" s="26"/>
      <c r="X170" s="26"/>
      <c r="Y170" s="21" t="s">
        <v>71</v>
      </c>
      <c r="Z170" s="21" t="s">
        <v>72</v>
      </c>
      <c r="AA170" s="73" t="s">
        <v>184</v>
      </c>
      <c r="AB170" s="73" t="s">
        <v>185</v>
      </c>
    </row>
    <row r="171" spans="1:28" x14ac:dyDescent="0.25">
      <c r="A171" s="37">
        <v>380</v>
      </c>
      <c r="B171" s="42" t="s">
        <v>37</v>
      </c>
      <c r="C171" s="24">
        <v>0</v>
      </c>
      <c r="D171" s="24">
        <v>3.4813534708103342</v>
      </c>
      <c r="E171" s="24">
        <v>3.243527931067864</v>
      </c>
      <c r="F171" s="24">
        <v>3.0476716042211129</v>
      </c>
      <c r="G171" s="24">
        <v>3.0196921289573071</v>
      </c>
      <c r="H171" s="24">
        <v>3.0476716042211365</v>
      </c>
      <c r="I171" s="24">
        <v>3.0057023913253937</v>
      </c>
      <c r="J171" s="24">
        <v>2.6979281634233532</v>
      </c>
      <c r="K171" s="24">
        <v>2.7538871139510315</v>
      </c>
      <c r="L171" s="24">
        <v>2.7538871139510088</v>
      </c>
      <c r="M171" s="24">
        <v>2.6839384257914616</v>
      </c>
      <c r="N171" s="24">
        <v>-6.1554845580421846E-2</v>
      </c>
      <c r="O171" s="24">
        <v>-0.12310969116079373</v>
      </c>
      <c r="P171" s="24">
        <v>-0.11751379610805096</v>
      </c>
      <c r="Q171" s="24">
        <v>-0.21823990705780483</v>
      </c>
      <c r="R171" s="24">
        <v>0</v>
      </c>
      <c r="S171" s="24">
        <v>-0.10911995352890014</v>
      </c>
      <c r="T171" s="24">
        <v>-0.30917320166521201</v>
      </c>
      <c r="U171" s="24">
        <v>-0.11751379610804635</v>
      </c>
      <c r="V171" s="24">
        <v>-0.31337012295477962</v>
      </c>
      <c r="W171" s="24">
        <v>-0.20984606447864285</v>
      </c>
      <c r="X171" s="24"/>
      <c r="Y171" s="30">
        <f>SUM(D171:H171)</f>
        <v>15.839916739277754</v>
      </c>
      <c r="Z171" s="30">
        <f>SUM(I171:M171)</f>
        <v>13.895343208442251</v>
      </c>
      <c r="AA171" s="30">
        <f>SUM(O171:S171)</f>
        <v>-0.5679833478555496</v>
      </c>
      <c r="AB171" s="30">
        <f>SUM(S171:W171)</f>
        <v>-1.0590231387355811</v>
      </c>
    </row>
    <row r="172" spans="1:28" x14ac:dyDescent="0.25">
      <c r="A172" s="37">
        <v>381</v>
      </c>
      <c r="B172" s="42" t="s">
        <v>75</v>
      </c>
      <c r="C172" s="24">
        <v>0</v>
      </c>
      <c r="D172" s="24">
        <v>1.0576241649724034</v>
      </c>
      <c r="E172" s="24">
        <v>0.77223351728143819</v>
      </c>
      <c r="F172" s="24">
        <v>0.58197308548744786</v>
      </c>
      <c r="G172" s="24">
        <v>0.54559976764450091</v>
      </c>
      <c r="H172" s="24">
        <v>0.58197308548747739</v>
      </c>
      <c r="I172" s="24">
        <v>0.52741310872301261</v>
      </c>
      <c r="J172" s="24">
        <v>0.1273066124503589</v>
      </c>
      <c r="K172" s="24">
        <v>0.20005324813634162</v>
      </c>
      <c r="L172" s="24">
        <v>0.21544195953141299</v>
      </c>
      <c r="M172" s="24">
        <v>0.11751379610804635</v>
      </c>
      <c r="N172" s="24">
        <v>-7.2746635685953159E-2</v>
      </c>
      <c r="O172" s="24">
        <v>-0.1454932713718472</v>
      </c>
      <c r="P172" s="24">
        <v>-0.11751379610805088</v>
      </c>
      <c r="Q172" s="24">
        <v>-0.21823990705780488</v>
      </c>
      <c r="R172" s="24">
        <v>0</v>
      </c>
      <c r="S172" s="24">
        <v>-9.2332268370607831E-2</v>
      </c>
      <c r="T172" s="24">
        <v>-0.28539064769096512</v>
      </c>
      <c r="U172" s="24">
        <v>-9.2332268370607831E-2</v>
      </c>
      <c r="V172" s="24">
        <v>-0.24621938232161256</v>
      </c>
      <c r="W172" s="24">
        <v>-0.13989737631909521</v>
      </c>
      <c r="X172" s="24"/>
      <c r="Y172" s="30">
        <f t="shared" ref="Y172:Y174" si="32">SUM(D172:H172)</f>
        <v>3.5394036208732675</v>
      </c>
      <c r="Z172" s="30">
        <f t="shared" ref="Z172:Z174" si="33">SUM(I172:M172)</f>
        <v>1.1877287249491726</v>
      </c>
      <c r="AA172" s="30">
        <f t="shared" ref="AA172:AA174" si="34">SUM(O172:S172)</f>
        <v>-0.57357924290831086</v>
      </c>
      <c r="AB172" s="30">
        <f t="shared" ref="AB172:AB174" si="35">SUM(S172:W172)</f>
        <v>-0.85617194307288846</v>
      </c>
    </row>
    <row r="173" spans="1:28" x14ac:dyDescent="0.25">
      <c r="A173" s="37">
        <v>382</v>
      </c>
      <c r="B173" s="42" t="s">
        <v>76</v>
      </c>
      <c r="C173" s="24">
        <v>0</v>
      </c>
      <c r="D173" s="24">
        <v>2.7498228289282496</v>
      </c>
      <c r="E173" s="24">
        <v>2.0464188207958118</v>
      </c>
      <c r="F173" s="24">
        <v>1.3788285410010306</v>
      </c>
      <c r="G173" s="24">
        <v>1.2926517571885101</v>
      </c>
      <c r="H173" s="24">
        <v>1.3788285410011003</v>
      </c>
      <c r="I173" s="24">
        <v>1.2495633652822149</v>
      </c>
      <c r="J173" s="24">
        <v>0.30161874334392724</v>
      </c>
      <c r="K173" s="24">
        <v>0.47397231096917858</v>
      </c>
      <c r="L173" s="24">
        <v>0.46781682641106825</v>
      </c>
      <c r="M173" s="24">
        <v>0.2551728144060435</v>
      </c>
      <c r="N173" s="24">
        <v>-0.17011520960407506</v>
      </c>
      <c r="O173" s="24">
        <v>-0.34023041920801189</v>
      </c>
      <c r="P173" s="24">
        <v>-0.29770161680706225</v>
      </c>
      <c r="Q173" s="24">
        <v>-0.55287443121310587</v>
      </c>
      <c r="R173" s="24">
        <v>0</v>
      </c>
      <c r="S173" s="24">
        <v>-0.26020911995353124</v>
      </c>
      <c r="T173" s="24">
        <v>-0.7134766192274129</v>
      </c>
      <c r="U173" s="24">
        <v>-0.25181527737438503</v>
      </c>
      <c r="V173" s="24">
        <v>-0.67150740633167061</v>
      </c>
      <c r="W173" s="24">
        <v>-0.41969212895728558</v>
      </c>
      <c r="X173" s="24"/>
      <c r="Y173" s="30">
        <f t="shared" si="32"/>
        <v>8.8465504889147031</v>
      </c>
      <c r="Z173" s="30">
        <f t="shared" si="33"/>
        <v>2.7481440604124328</v>
      </c>
      <c r="AA173" s="30">
        <f t="shared" si="34"/>
        <v>-1.4510155871817112</v>
      </c>
      <c r="AB173" s="30">
        <f t="shared" si="35"/>
        <v>-2.3167005518442854</v>
      </c>
    </row>
    <row r="174" spans="1:28" x14ac:dyDescent="0.25">
      <c r="A174" s="37">
        <v>383</v>
      </c>
      <c r="B174" s="42" t="s">
        <v>40</v>
      </c>
      <c r="C174" s="24">
        <v>0</v>
      </c>
      <c r="D174" s="24">
        <v>4.124734243392373</v>
      </c>
      <c r="E174" s="24">
        <v>2.973099041533537</v>
      </c>
      <c r="F174" s="24">
        <v>2.0682428115015452</v>
      </c>
      <c r="G174" s="24">
        <v>1.9389776357827644</v>
      </c>
      <c r="H174" s="24">
        <v>2.0682428115016505</v>
      </c>
      <c r="I174" s="24">
        <v>1.8743450479233212</v>
      </c>
      <c r="J174" s="24">
        <v>0.45242811501589086</v>
      </c>
      <c r="K174" s="24">
        <v>0.71095846645376792</v>
      </c>
      <c r="L174" s="24">
        <v>0.70172523961660227</v>
      </c>
      <c r="M174" s="24">
        <v>0.38275922160906523</v>
      </c>
      <c r="N174" s="24">
        <v>-0.25517281440611261</v>
      </c>
      <c r="O174" s="24">
        <v>-0.51034562881201784</v>
      </c>
      <c r="P174" s="24">
        <v>-0.4465524252105933</v>
      </c>
      <c r="Q174" s="24">
        <v>-0.82931164681965852</v>
      </c>
      <c r="R174" s="24">
        <v>0</v>
      </c>
      <c r="S174" s="24">
        <v>-0.37772291606157749</v>
      </c>
      <c r="T174" s="24">
        <v>-1.0702149288411191</v>
      </c>
      <c r="U174" s="24">
        <v>-0.37772291606157749</v>
      </c>
      <c r="V174" s="24">
        <v>-1.0072611094975059</v>
      </c>
      <c r="W174" s="24">
        <v>-0.62953819343592843</v>
      </c>
      <c r="X174" s="24"/>
      <c r="Y174" s="30">
        <f t="shared" si="32"/>
        <v>13.173296543711871</v>
      </c>
      <c r="Z174" s="30">
        <f t="shared" si="33"/>
        <v>4.1222160906186476</v>
      </c>
      <c r="AA174" s="30">
        <f t="shared" si="34"/>
        <v>-2.1639326169038471</v>
      </c>
      <c r="AB174" s="30">
        <f t="shared" si="35"/>
        <v>-3.4624600638977086</v>
      </c>
    </row>
    <row r="176" spans="1:28" x14ac:dyDescent="0.25">
      <c r="A176" s="37">
        <v>1</v>
      </c>
      <c r="B176" s="42" t="s">
        <v>134</v>
      </c>
      <c r="C176" s="42" t="s">
        <v>108</v>
      </c>
      <c r="D176" s="42"/>
      <c r="E176" s="42"/>
      <c r="F176" s="42"/>
      <c r="G176" s="42"/>
      <c r="H176" s="42"/>
      <c r="I176" s="42"/>
      <c r="J176" s="42"/>
      <c r="K176" s="42"/>
      <c r="L176" s="42"/>
      <c r="M176" s="42"/>
      <c r="N176" s="42"/>
      <c r="O176" s="42"/>
      <c r="P176" s="42"/>
      <c r="Q176" s="42"/>
      <c r="R176" s="42"/>
      <c r="S176" s="42"/>
      <c r="T176" s="42"/>
      <c r="U176" s="42"/>
      <c r="V176" s="42"/>
      <c r="W176" s="42"/>
      <c r="X176" s="42"/>
    </row>
    <row r="177" spans="1:24" x14ac:dyDescent="0.25">
      <c r="A177" s="37">
        <v>283</v>
      </c>
      <c r="B177" s="42" t="s">
        <v>73</v>
      </c>
      <c r="C177" s="42">
        <v>2020</v>
      </c>
      <c r="D177" s="42">
        <v>2021</v>
      </c>
      <c r="E177" s="42">
        <v>2022</v>
      </c>
      <c r="F177" s="42">
        <v>2023</v>
      </c>
      <c r="G177" s="42">
        <v>2024</v>
      </c>
      <c r="H177" s="42">
        <v>2025</v>
      </c>
      <c r="I177" s="42">
        <v>2026</v>
      </c>
      <c r="J177" s="42">
        <v>2027</v>
      </c>
      <c r="K177" s="42">
        <v>2028</v>
      </c>
      <c r="L177" s="42">
        <v>2029</v>
      </c>
      <c r="M177" s="42">
        <v>2030</v>
      </c>
      <c r="N177" s="42">
        <v>2031</v>
      </c>
      <c r="O177" s="42">
        <v>2032</v>
      </c>
      <c r="P177" s="42">
        <v>2033</v>
      </c>
      <c r="Q177" s="42">
        <v>2034</v>
      </c>
      <c r="R177" s="42">
        <v>2035</v>
      </c>
      <c r="S177" s="42">
        <v>2036</v>
      </c>
      <c r="T177" s="42">
        <v>2037</v>
      </c>
      <c r="U177" s="42">
        <v>2038</v>
      </c>
      <c r="V177" s="42">
        <v>2039</v>
      </c>
      <c r="W177" s="42">
        <v>2040</v>
      </c>
      <c r="X177" s="42"/>
    </row>
    <row r="178" spans="1:24" x14ac:dyDescent="0.25">
      <c r="A178" s="37">
        <v>285</v>
      </c>
      <c r="B178" s="42" t="s">
        <v>74</v>
      </c>
      <c r="C178" s="24">
        <v>0</v>
      </c>
      <c r="D178" s="24">
        <v>1948.2765030496662</v>
      </c>
      <c r="E178" s="24">
        <v>1959.9628231193728</v>
      </c>
      <c r="F178" s="24">
        <v>1968.4956917416982</v>
      </c>
      <c r="G178" s="24">
        <v>1974.4316003485335</v>
      </c>
      <c r="H178" s="24">
        <v>1979.9965146674413</v>
      </c>
      <c r="I178" s="24">
        <v>1985.9324232742765</v>
      </c>
      <c r="J178" s="24">
        <v>1991.3118404492207</v>
      </c>
      <c r="K178" s="24">
        <v>1992.6103204569658</v>
      </c>
      <c r="L178" s="24">
        <v>1994.6507890405655</v>
      </c>
      <c r="M178" s="24">
        <v>1996.691257624165</v>
      </c>
      <c r="N178" s="24">
        <v>1997.8042404879466</v>
      </c>
      <c r="O178" s="24">
        <v>1997.0622519120923</v>
      </c>
      <c r="P178" s="24">
        <v>1995.5782747603835</v>
      </c>
      <c r="Q178" s="24">
        <v>1994.2797947526383</v>
      </c>
      <c r="R178" s="24">
        <v>1991.8683318811115</v>
      </c>
      <c r="S178" s="24">
        <v>1991.8683318811115</v>
      </c>
      <c r="T178" s="24">
        <v>1990.75534901733</v>
      </c>
      <c r="U178" s="24">
        <v>1987.6018975699487</v>
      </c>
      <c r="V178" s="24">
        <v>1986.4889147061672</v>
      </c>
      <c r="W178" s="24">
        <v>1983.5209604027496</v>
      </c>
      <c r="X178" s="24"/>
    </row>
    <row r="179" spans="1:24" x14ac:dyDescent="0.25">
      <c r="A179" s="37">
        <v>287</v>
      </c>
      <c r="B179" s="42" t="s">
        <v>74</v>
      </c>
      <c r="C179" s="24">
        <v>0</v>
      </c>
      <c r="D179" s="24">
        <v>1948.2765030496662</v>
      </c>
      <c r="E179" s="24">
        <v>1959.9628231193728</v>
      </c>
      <c r="F179" s="24">
        <v>1968.4956917416982</v>
      </c>
      <c r="G179" s="24">
        <v>1974.4316003485335</v>
      </c>
      <c r="H179" s="24">
        <v>1979.9965146674413</v>
      </c>
      <c r="I179" s="24">
        <v>1985.9324232742765</v>
      </c>
      <c r="J179" s="24">
        <v>1991.3118404492207</v>
      </c>
      <c r="K179" s="24">
        <v>1992.6103204569658</v>
      </c>
      <c r="L179" s="24">
        <v>1994.6507890405655</v>
      </c>
      <c r="M179" s="24">
        <v>1996.691257624165</v>
      </c>
      <c r="N179" s="24">
        <v>1997.8042404879466</v>
      </c>
      <c r="O179" s="24">
        <v>1997.0622519120923</v>
      </c>
      <c r="P179" s="24">
        <v>1995.5782747603835</v>
      </c>
      <c r="Q179" s="24">
        <v>1994.2797947526383</v>
      </c>
      <c r="R179" s="24">
        <v>1991.8683318811115</v>
      </c>
      <c r="S179" s="24">
        <v>1991.8683318811115</v>
      </c>
      <c r="T179" s="24">
        <v>1990.75534901733</v>
      </c>
      <c r="U179" s="24">
        <v>1987.6018975699487</v>
      </c>
      <c r="V179" s="24">
        <v>1986.4889147061672</v>
      </c>
      <c r="W179" s="24">
        <v>1983.5209604027496</v>
      </c>
      <c r="X179" s="24"/>
    </row>
    <row r="180" spans="1:24" x14ac:dyDescent="0.25">
      <c r="A180" s="37">
        <v>289</v>
      </c>
      <c r="B180" s="42" t="s">
        <v>77</v>
      </c>
      <c r="C180" s="24">
        <v>0</v>
      </c>
      <c r="D180" s="24">
        <v>11.686320069706653</v>
      </c>
      <c r="E180" s="24">
        <v>8.5328686223253953</v>
      </c>
      <c r="F180" s="24">
        <v>5.9359086068352553</v>
      </c>
      <c r="G180" s="24">
        <v>5.5649143189077677</v>
      </c>
      <c r="H180" s="24">
        <v>5.9359086068352553</v>
      </c>
      <c r="I180" s="24">
        <v>5.3794171749441375</v>
      </c>
      <c r="J180" s="24">
        <v>1.2984800077451837</v>
      </c>
      <c r="K180" s="24">
        <v>2.0404685835997043</v>
      </c>
      <c r="L180" s="24">
        <v>2.0404685835994769</v>
      </c>
      <c r="M180" s="24">
        <v>1.1129828637815535</v>
      </c>
      <c r="N180" s="24">
        <v>-0.74198857585429323</v>
      </c>
      <c r="O180" s="24">
        <v>-1.4839771517088138</v>
      </c>
      <c r="P180" s="24">
        <v>-1.2984800077451837</v>
      </c>
      <c r="Q180" s="24">
        <v>-2.4114628715267372</v>
      </c>
      <c r="R180" s="24">
        <v>0</v>
      </c>
      <c r="S180" s="24">
        <v>-1.1129828637815535</v>
      </c>
      <c r="T180" s="24">
        <v>-3.1534514473812578</v>
      </c>
      <c r="U180" s="24">
        <v>-1.1129828637815535</v>
      </c>
      <c r="V180" s="24">
        <v>-2.9679543034176277</v>
      </c>
      <c r="W180" s="24">
        <v>-1.8549714396358468</v>
      </c>
      <c r="X180" s="24"/>
    </row>
    <row r="181" spans="1:24" x14ac:dyDescent="0.25">
      <c r="A181" s="37">
        <v>299</v>
      </c>
      <c r="B181" s="42" t="s">
        <v>78</v>
      </c>
      <c r="C181" s="24">
        <v>0</v>
      </c>
      <c r="D181" s="24">
        <v>4</v>
      </c>
      <c r="E181" s="24">
        <v>4</v>
      </c>
      <c r="F181" s="24">
        <v>4</v>
      </c>
      <c r="G181" s="24">
        <v>4</v>
      </c>
      <c r="H181" s="24">
        <v>4</v>
      </c>
      <c r="I181" s="24">
        <v>0</v>
      </c>
      <c r="J181" s="24">
        <v>0</v>
      </c>
      <c r="K181" s="24">
        <v>0</v>
      </c>
      <c r="L181" s="24">
        <v>0</v>
      </c>
      <c r="M181" s="24">
        <v>0</v>
      </c>
      <c r="N181" s="24">
        <v>0</v>
      </c>
      <c r="O181" s="24">
        <v>0</v>
      </c>
      <c r="P181" s="24">
        <v>0</v>
      </c>
      <c r="Q181" s="24">
        <v>0</v>
      </c>
      <c r="R181" s="24">
        <v>0</v>
      </c>
      <c r="S181" s="24">
        <v>0</v>
      </c>
      <c r="T181" s="24">
        <v>0</v>
      </c>
      <c r="U181" s="24">
        <v>0</v>
      </c>
      <c r="V181" s="24">
        <v>0</v>
      </c>
      <c r="W181" s="24">
        <v>0</v>
      </c>
      <c r="X181" s="24"/>
    </row>
    <row r="182" spans="1:24" x14ac:dyDescent="0.25">
      <c r="A182" s="37">
        <v>301</v>
      </c>
      <c r="B182" s="42" t="s">
        <v>80</v>
      </c>
      <c r="C182" s="24">
        <v>0</v>
      </c>
      <c r="D182" s="24">
        <v>11.686320069706653</v>
      </c>
      <c r="E182" s="24">
        <v>8.5328686223253953</v>
      </c>
      <c r="F182" s="24">
        <v>5.9359086068352553</v>
      </c>
      <c r="G182" s="24">
        <v>5.5649143189077677</v>
      </c>
      <c r="H182" s="24">
        <v>5.9359086068352553</v>
      </c>
      <c r="I182" s="24">
        <v>5.3794171749441375</v>
      </c>
      <c r="J182" s="24">
        <v>1.2984800077451837</v>
      </c>
      <c r="K182" s="24">
        <v>2.0404685835997043</v>
      </c>
      <c r="L182" s="24">
        <v>2.0404685835994769</v>
      </c>
      <c r="M182" s="24">
        <v>1.1129828637815535</v>
      </c>
      <c r="N182" s="24">
        <v>-0.74198857585429323</v>
      </c>
      <c r="O182" s="24">
        <v>-1.4839771517088138</v>
      </c>
      <c r="P182" s="24">
        <v>-1.2984800077451837</v>
      </c>
      <c r="Q182" s="24">
        <v>-2.4114628715267372</v>
      </c>
      <c r="R182" s="24">
        <v>0</v>
      </c>
      <c r="S182" s="24">
        <v>-1.1129828637815535</v>
      </c>
      <c r="T182" s="24">
        <v>-3.1534514473812578</v>
      </c>
      <c r="U182" s="24">
        <v>-1.1129828637815535</v>
      </c>
      <c r="V182" s="24">
        <v>-2.9679543034176277</v>
      </c>
      <c r="W182" s="24">
        <v>-1.8549714396358468</v>
      </c>
      <c r="X182" s="24"/>
    </row>
    <row r="183" spans="1:24" x14ac:dyDescent="0.25">
      <c r="A183" s="37">
        <v>303</v>
      </c>
      <c r="B183" s="42" t="s">
        <v>81</v>
      </c>
      <c r="C183" s="24">
        <v>0</v>
      </c>
      <c r="D183" s="24">
        <v>14.486320069706654</v>
      </c>
      <c r="E183" s="24">
        <v>11.332868622325396</v>
      </c>
      <c r="F183" s="24">
        <v>8.7359086068352561</v>
      </c>
      <c r="G183" s="24">
        <v>8.3649143189077684</v>
      </c>
      <c r="H183" s="24">
        <v>8.7359086068352561</v>
      </c>
      <c r="I183" s="24">
        <v>8.1794171749441382</v>
      </c>
      <c r="J183" s="24">
        <v>4.0984800077451835</v>
      </c>
      <c r="K183" s="24">
        <v>4.8404685835997041</v>
      </c>
      <c r="L183" s="24">
        <v>4.8404685835994767</v>
      </c>
      <c r="M183" s="24">
        <v>3.9129828637815534</v>
      </c>
      <c r="N183" s="24">
        <v>-0.74198857585429323</v>
      </c>
      <c r="O183" s="24">
        <v>-1.4839771517088138</v>
      </c>
      <c r="P183" s="24">
        <v>-1.2984800077451837</v>
      </c>
      <c r="Q183" s="24">
        <v>-2.4114628715267372</v>
      </c>
      <c r="R183" s="24">
        <v>0</v>
      </c>
      <c r="S183" s="24">
        <v>-1.1129828637815535</v>
      </c>
      <c r="T183" s="24">
        <v>-3.1534514473812578</v>
      </c>
      <c r="U183" s="24">
        <v>-1.1129828637815535</v>
      </c>
      <c r="V183" s="24">
        <v>-2.9679543034176277</v>
      </c>
      <c r="W183" s="24">
        <v>-1.8549714396358468</v>
      </c>
      <c r="X183" s="24"/>
    </row>
    <row r="184" spans="1:24" x14ac:dyDescent="0.25">
      <c r="B184" s="42"/>
      <c r="C184" s="26"/>
      <c r="D184" s="26"/>
      <c r="E184" s="26"/>
      <c r="F184" s="26"/>
      <c r="G184" s="26"/>
      <c r="H184" s="26"/>
      <c r="I184" s="26"/>
      <c r="J184" s="26"/>
      <c r="K184" s="26"/>
      <c r="L184" s="26"/>
      <c r="M184" s="26"/>
      <c r="N184" s="26"/>
      <c r="O184" s="26"/>
      <c r="P184" s="26"/>
      <c r="Q184" s="26"/>
      <c r="R184" s="26"/>
      <c r="S184" s="26"/>
      <c r="T184" s="26"/>
      <c r="U184" s="26"/>
      <c r="V184" s="26"/>
      <c r="W184" s="26"/>
      <c r="X184" s="26"/>
    </row>
    <row r="185" spans="1:24" x14ac:dyDescent="0.25">
      <c r="A185" s="37">
        <v>330</v>
      </c>
      <c r="B185" s="42" t="s">
        <v>82</v>
      </c>
      <c r="C185" s="36">
        <v>7.0000000000000001E-3</v>
      </c>
      <c r="D185" s="36">
        <v>7.0000000000000001E-3</v>
      </c>
      <c r="E185" s="36">
        <v>7.0000000000000001E-3</v>
      </c>
      <c r="F185" s="36">
        <v>7.0000000000000001E-3</v>
      </c>
      <c r="G185" s="36">
        <v>7.0000000000000001E-3</v>
      </c>
      <c r="H185" s="36">
        <v>7.0000000000000001E-3</v>
      </c>
      <c r="I185" s="36">
        <v>7.0000000000000001E-3</v>
      </c>
      <c r="J185" s="36">
        <v>7.0000000000000001E-3</v>
      </c>
      <c r="K185" s="36">
        <v>7.0000000000000001E-3</v>
      </c>
      <c r="L185" s="36">
        <v>7.0000000000000001E-3</v>
      </c>
      <c r="M185" s="36">
        <v>7.0000000000000001E-3</v>
      </c>
      <c r="N185" s="36">
        <v>7.0000000000000001E-3</v>
      </c>
      <c r="O185" s="36">
        <v>7.0000000000000001E-3</v>
      </c>
      <c r="P185" s="36">
        <v>7.0000000000000001E-3</v>
      </c>
      <c r="Q185" s="36">
        <v>7.0000000000000001E-3</v>
      </c>
      <c r="R185" s="36">
        <v>7.0000000000000001E-3</v>
      </c>
      <c r="S185" s="36">
        <v>7.0000000000000001E-3</v>
      </c>
      <c r="T185" s="36">
        <v>7.0000000000000001E-3</v>
      </c>
      <c r="U185" s="36">
        <v>7.0000000000000001E-3</v>
      </c>
      <c r="V185" s="36">
        <v>7.0000000000000001E-3</v>
      </c>
      <c r="W185" s="36">
        <v>7.0000000000000001E-3</v>
      </c>
      <c r="X185" s="36"/>
    </row>
    <row r="186" spans="1:24" x14ac:dyDescent="0.25">
      <c r="A186" s="37">
        <v>331</v>
      </c>
      <c r="B186" s="42" t="s">
        <v>83</v>
      </c>
      <c r="C186" s="28">
        <v>164354.19</v>
      </c>
      <c r="D186" s="28">
        <v>165504.66932999998</v>
      </c>
      <c r="E186" s="28">
        <v>166663.20201530994</v>
      </c>
      <c r="F186" s="28">
        <v>167829.84442941711</v>
      </c>
      <c r="G186" s="28">
        <v>169004.65334042301</v>
      </c>
      <c r="H186" s="28">
        <v>170187.68591380597</v>
      </c>
      <c r="I186" s="28">
        <v>171378.9997152026</v>
      </c>
      <c r="J186" s="28">
        <v>172578.65271320901</v>
      </c>
      <c r="K186" s="28">
        <v>173786.70328220146</v>
      </c>
      <c r="L186" s="28">
        <v>175003.21020517685</v>
      </c>
      <c r="M186" s="28">
        <v>176228.23267661306</v>
      </c>
      <c r="N186" s="28">
        <v>177461.83030534934</v>
      </c>
      <c r="O186" s="28">
        <v>178704.06311748677</v>
      </c>
      <c r="P186" s="28">
        <v>179954.99155930916</v>
      </c>
      <c r="Q186" s="28">
        <v>181214.6765002243</v>
      </c>
      <c r="R186" s="28">
        <v>182483.17923572587</v>
      </c>
      <c r="S186" s="28">
        <v>183760.56149037593</v>
      </c>
      <c r="T186" s="28">
        <v>185046.88542080854</v>
      </c>
      <c r="U186" s="28">
        <v>186342.21361875418</v>
      </c>
      <c r="V186" s="28">
        <v>187646.60911408544</v>
      </c>
      <c r="W186" s="28">
        <v>188960.13537788403</v>
      </c>
      <c r="X186" s="28"/>
    </row>
    <row r="187" spans="1:24" x14ac:dyDescent="0.25">
      <c r="A187" s="37">
        <v>332</v>
      </c>
      <c r="B187" s="42" t="s">
        <v>84</v>
      </c>
      <c r="C187" s="28">
        <v>147000</v>
      </c>
      <c r="D187" s="28">
        <v>148028.99999999997</v>
      </c>
      <c r="E187" s="28">
        <v>149065.20299999995</v>
      </c>
      <c r="F187" s="28">
        <v>150108.65942099993</v>
      </c>
      <c r="G187" s="28">
        <v>151159.42003694692</v>
      </c>
      <c r="H187" s="28">
        <v>152217.53597720552</v>
      </c>
      <c r="I187" s="28">
        <v>153283.05872904594</v>
      </c>
      <c r="J187" s="28">
        <v>154356.04014014924</v>
      </c>
      <c r="K187" s="28">
        <v>155436.53242113028</v>
      </c>
      <c r="L187" s="28">
        <v>156524.58814807818</v>
      </c>
      <c r="M187" s="28">
        <v>157620.26026511472</v>
      </c>
      <c r="N187" s="28">
        <v>158723.6020869705</v>
      </c>
      <c r="O187" s="28">
        <v>159834.66730157926</v>
      </c>
      <c r="P187" s="28">
        <v>160953.50997269031</v>
      </c>
      <c r="Q187" s="28">
        <v>162080.18454249913</v>
      </c>
      <c r="R187" s="28">
        <v>163214.7458342966</v>
      </c>
      <c r="S187" s="28">
        <v>164357.24905513666</v>
      </c>
      <c r="T187" s="28">
        <v>165507.74979852259</v>
      </c>
      <c r="U187" s="28">
        <v>166666.30404711224</v>
      </c>
      <c r="V187" s="28">
        <v>167832.96817544202</v>
      </c>
      <c r="W187" s="28">
        <v>169007.7989526701</v>
      </c>
      <c r="X187" s="28"/>
    </row>
    <row r="188" spans="1:24" x14ac:dyDescent="0.25">
      <c r="A188" s="37">
        <v>336</v>
      </c>
      <c r="B188" s="42" t="s">
        <v>85</v>
      </c>
      <c r="C188" s="28">
        <v>106888.78311511771</v>
      </c>
      <c r="D188" s="28">
        <v>107637.00459692359</v>
      </c>
      <c r="E188" s="28">
        <v>108390.46362910193</v>
      </c>
      <c r="F188" s="28">
        <v>109149.19687450571</v>
      </c>
      <c r="G188" s="28">
        <v>109913.24125262751</v>
      </c>
      <c r="H188" s="28">
        <v>110682.63394139559</v>
      </c>
      <c r="I188" s="28">
        <v>111457.41237898542</v>
      </c>
      <c r="J188" s="28">
        <v>112237.61426563819</v>
      </c>
      <c r="K188" s="28">
        <v>113023.27756549773</v>
      </c>
      <c r="L188" s="28">
        <v>113814.44050845627</v>
      </c>
      <c r="M188" s="28">
        <v>114611.14159201534</v>
      </c>
      <c r="N188" s="28">
        <v>115413.41958315951</v>
      </c>
      <c r="O188" s="28">
        <v>116221.3135202415</v>
      </c>
      <c r="P188" s="28">
        <v>117034.86271488326</v>
      </c>
      <c r="Q188" s="28">
        <v>117854.10675388773</v>
      </c>
      <c r="R188" s="28">
        <v>118679.08550116459</v>
      </c>
      <c r="S188" s="28">
        <v>119509.83909967281</v>
      </c>
      <c r="T188" s="28">
        <v>120346.40797337038</v>
      </c>
      <c r="U188" s="28">
        <v>121188.83282918406</v>
      </c>
      <c r="V188" s="28">
        <v>122037.15465898842</v>
      </c>
      <c r="W188" s="28">
        <v>122891.4147416012</v>
      </c>
      <c r="X188" s="28"/>
    </row>
    <row r="189" spans="1:24" x14ac:dyDescent="0.25">
      <c r="B189" s="42"/>
      <c r="C189" s="26"/>
      <c r="D189" s="26"/>
      <c r="E189" s="26"/>
      <c r="F189" s="26"/>
      <c r="G189" s="26"/>
      <c r="H189" s="26"/>
      <c r="I189" s="26"/>
      <c r="J189" s="26"/>
      <c r="K189" s="26"/>
      <c r="L189" s="26"/>
      <c r="M189" s="26"/>
      <c r="N189" s="26"/>
      <c r="O189" s="26"/>
      <c r="P189" s="26"/>
      <c r="Q189" s="26"/>
      <c r="R189" s="26"/>
      <c r="S189" s="26"/>
      <c r="T189" s="26"/>
      <c r="U189" s="26"/>
      <c r="V189" s="26"/>
      <c r="W189" s="26"/>
      <c r="X189" s="26"/>
    </row>
    <row r="190" spans="1:24" x14ac:dyDescent="0.25">
      <c r="A190" s="37">
        <v>339</v>
      </c>
      <c r="B190" s="42" t="s">
        <v>86</v>
      </c>
      <c r="C190" s="24">
        <v>0</v>
      </c>
      <c r="D190" s="24">
        <v>9.816508858553588</v>
      </c>
      <c r="E190" s="24">
        <v>7.167609642753332</v>
      </c>
      <c r="F190" s="24">
        <v>4.9861632297416145</v>
      </c>
      <c r="G190" s="24">
        <v>4.618878884693447</v>
      </c>
      <c r="H190" s="24">
        <v>4.9268041436732624</v>
      </c>
      <c r="I190" s="24">
        <v>4.4649162552036339</v>
      </c>
      <c r="J190" s="24">
        <v>1.0647536063510505</v>
      </c>
      <c r="K190" s="24">
        <v>1.6731842385517575</v>
      </c>
      <c r="L190" s="24">
        <v>1.6731842385515712</v>
      </c>
      <c r="M190" s="24">
        <v>0.90151611966305834</v>
      </c>
      <c r="N190" s="24">
        <v>-0.60101074644197749</v>
      </c>
      <c r="O190" s="24">
        <v>-1.2020214928841393</v>
      </c>
      <c r="P190" s="24">
        <v>-1.0517688062735988</v>
      </c>
      <c r="Q190" s="24">
        <v>-1.9291702972213898</v>
      </c>
      <c r="R190" s="24">
        <v>0</v>
      </c>
      <c r="S190" s="24">
        <v>-0.8903862910252428</v>
      </c>
      <c r="T190" s="24">
        <v>-2.5227611579050064</v>
      </c>
      <c r="U190" s="24">
        <v>-0.8903862910252428</v>
      </c>
      <c r="V190" s="24">
        <v>-2.344683899699926</v>
      </c>
      <c r="W190" s="24">
        <v>-1.4654274373123188</v>
      </c>
      <c r="X190" s="24"/>
    </row>
    <row r="191" spans="1:24" x14ac:dyDescent="0.25">
      <c r="A191" s="37">
        <v>340</v>
      </c>
      <c r="B191" s="42" t="s">
        <v>87</v>
      </c>
      <c r="C191" s="24">
        <v>0</v>
      </c>
      <c r="D191" s="24">
        <v>4.6698112111530641</v>
      </c>
      <c r="E191" s="24">
        <v>4.1652589795720631</v>
      </c>
      <c r="F191" s="24">
        <v>3.7497453770936406</v>
      </c>
      <c r="G191" s="24">
        <v>3.7460354342143205</v>
      </c>
      <c r="H191" s="24">
        <v>3.8091044631619932</v>
      </c>
      <c r="I191" s="24">
        <v>3.7145009197405034</v>
      </c>
      <c r="J191" s="24">
        <v>3.0337264013941327</v>
      </c>
      <c r="K191" s="24">
        <v>3.1672843450479466</v>
      </c>
      <c r="L191" s="24">
        <v>3.1672843450479058</v>
      </c>
      <c r="M191" s="24">
        <v>3.0114667441184948</v>
      </c>
      <c r="N191" s="24">
        <v>-0.14097782941231571</v>
      </c>
      <c r="O191" s="24">
        <v>-0.2819556588246746</v>
      </c>
      <c r="P191" s="24">
        <v>-0.2467112014715849</v>
      </c>
      <c r="Q191" s="24">
        <v>-0.48229257430534744</v>
      </c>
      <c r="R191" s="24">
        <v>0</v>
      </c>
      <c r="S191" s="24">
        <v>-0.2225965727563107</v>
      </c>
      <c r="T191" s="24">
        <v>-0.63069028947625161</v>
      </c>
      <c r="U191" s="24">
        <v>-0.2225965727563107</v>
      </c>
      <c r="V191" s="24">
        <v>-0.62327040371770182</v>
      </c>
      <c r="W191" s="24">
        <v>-0.38954400232352782</v>
      </c>
      <c r="X191" s="24"/>
    </row>
    <row r="192" spans="1:24" x14ac:dyDescent="0.25">
      <c r="B192" s="42"/>
      <c r="C192" s="26"/>
      <c r="D192" s="26"/>
      <c r="E192" s="26"/>
      <c r="F192" s="26"/>
      <c r="G192" s="26"/>
      <c r="H192" s="26"/>
      <c r="I192" s="26"/>
      <c r="J192" s="26"/>
      <c r="K192" s="26"/>
      <c r="L192" s="26"/>
      <c r="M192" s="26"/>
      <c r="N192" s="26"/>
      <c r="O192" s="26"/>
      <c r="P192" s="26"/>
      <c r="Q192" s="26"/>
      <c r="R192" s="26"/>
      <c r="S192" s="26"/>
      <c r="T192" s="26"/>
      <c r="U192" s="26"/>
      <c r="V192" s="26"/>
      <c r="W192" s="26"/>
      <c r="X192" s="26"/>
    </row>
    <row r="193" spans="1:28" x14ac:dyDescent="0.25">
      <c r="A193" s="37">
        <v>366</v>
      </c>
      <c r="B193" s="42" t="s">
        <v>88</v>
      </c>
      <c r="C193" s="36">
        <v>7.0000000000000001E-3</v>
      </c>
      <c r="D193" s="36">
        <v>7.0000000000000001E-3</v>
      </c>
      <c r="E193" s="36">
        <v>7.0000000000000001E-3</v>
      </c>
      <c r="F193" s="36">
        <v>7.0000000000000001E-3</v>
      </c>
      <c r="G193" s="36">
        <v>7.0000000000000001E-3</v>
      </c>
      <c r="H193" s="36">
        <v>7.0000000000000001E-3</v>
      </c>
      <c r="I193" s="36">
        <v>7.0000000000000001E-3</v>
      </c>
      <c r="J193" s="36">
        <v>7.0000000000000001E-3</v>
      </c>
      <c r="K193" s="36">
        <v>7.0000000000000001E-3</v>
      </c>
      <c r="L193" s="36">
        <v>7.0000000000000001E-3</v>
      </c>
      <c r="M193" s="36">
        <v>7.0000000000000001E-3</v>
      </c>
      <c r="N193" s="36">
        <v>7.0000000000000001E-3</v>
      </c>
      <c r="O193" s="36">
        <v>7.0000000000000001E-3</v>
      </c>
      <c r="P193" s="36">
        <v>7.0000000000000001E-3</v>
      </c>
      <c r="Q193" s="36">
        <v>7.0000000000000001E-3</v>
      </c>
      <c r="R193" s="36">
        <v>7.0000000000000001E-3</v>
      </c>
      <c r="S193" s="36">
        <v>7.0000000000000001E-3</v>
      </c>
      <c r="T193" s="36">
        <v>7.0000000000000001E-3</v>
      </c>
      <c r="U193" s="36">
        <v>7.0000000000000001E-3</v>
      </c>
      <c r="V193" s="36">
        <v>7.0000000000000001E-3</v>
      </c>
      <c r="W193" s="36">
        <v>7.0000000000000001E-3</v>
      </c>
      <c r="X193" s="36"/>
    </row>
    <row r="194" spans="1:28" x14ac:dyDescent="0.25">
      <c r="A194" s="37">
        <v>368</v>
      </c>
      <c r="B194" s="42" t="s">
        <v>89</v>
      </c>
      <c r="C194" s="28">
        <v>122.30769230769231</v>
      </c>
      <c r="D194" s="28">
        <v>123.16384615384614</v>
      </c>
      <c r="E194" s="28">
        <v>124.02599307692304</v>
      </c>
      <c r="F194" s="28">
        <v>124.89417502846149</v>
      </c>
      <c r="G194" s="28">
        <v>125.7684342536607</v>
      </c>
      <c r="H194" s="28">
        <v>126.64881329343632</v>
      </c>
      <c r="I194" s="28">
        <v>127.53535498649036</v>
      </c>
      <c r="J194" s="28">
        <v>128.42810247139579</v>
      </c>
      <c r="K194" s="28">
        <v>129.32709918869554</v>
      </c>
      <c r="L194" s="28">
        <v>130.2323888830164</v>
      </c>
      <c r="M194" s="28">
        <v>131.1440156051975</v>
      </c>
      <c r="N194" s="28">
        <v>132.06202371443388</v>
      </c>
      <c r="O194" s="28">
        <v>132.9864578804349</v>
      </c>
      <c r="P194" s="28">
        <v>133.91736308559794</v>
      </c>
      <c r="Q194" s="28">
        <v>134.85478462719712</v>
      </c>
      <c r="R194" s="28">
        <v>135.79876811958749</v>
      </c>
      <c r="S194" s="28">
        <v>136.7493594964246</v>
      </c>
      <c r="T194" s="28">
        <v>137.70660501289956</v>
      </c>
      <c r="U194" s="28">
        <v>138.67055124798983</v>
      </c>
      <c r="V194" s="28">
        <v>139.64124510672576</v>
      </c>
      <c r="W194" s="28">
        <v>140.61873382247282</v>
      </c>
      <c r="X194" s="28"/>
    </row>
    <row r="195" spans="1:28" x14ac:dyDescent="0.25">
      <c r="A195" s="37">
        <v>369</v>
      </c>
      <c r="B195" s="42" t="s">
        <v>90</v>
      </c>
      <c r="C195" s="28">
        <v>110.76923076923077</v>
      </c>
      <c r="D195" s="28">
        <v>111.54461538461538</v>
      </c>
      <c r="E195" s="28">
        <v>112.32542769230768</v>
      </c>
      <c r="F195" s="28">
        <v>113.11170568615383</v>
      </c>
      <c r="G195" s="28">
        <v>113.90348762595688</v>
      </c>
      <c r="H195" s="28">
        <v>114.70081203933857</v>
      </c>
      <c r="I195" s="28">
        <v>115.50371772361393</v>
      </c>
      <c r="J195" s="28">
        <v>116.31224374767922</v>
      </c>
      <c r="K195" s="28">
        <v>117.12642945391296</v>
      </c>
      <c r="L195" s="28">
        <v>117.94631446009033</v>
      </c>
      <c r="M195" s="28">
        <v>118.77193866131095</v>
      </c>
      <c r="N195" s="28">
        <v>119.60334223194012</v>
      </c>
      <c r="O195" s="28">
        <v>120.44056562756369</v>
      </c>
      <c r="P195" s="28">
        <v>121.28364958695661</v>
      </c>
      <c r="Q195" s="28">
        <v>122.1326351340653</v>
      </c>
      <c r="R195" s="28">
        <v>122.98756358000374</v>
      </c>
      <c r="S195" s="28">
        <v>123.84847652506375</v>
      </c>
      <c r="T195" s="28">
        <v>124.71541586073918</v>
      </c>
      <c r="U195" s="28">
        <v>125.58842377176434</v>
      </c>
      <c r="V195" s="28">
        <v>126.46754273816667</v>
      </c>
      <c r="W195" s="28">
        <v>127.35281553733383</v>
      </c>
      <c r="X195" s="28"/>
    </row>
    <row r="196" spans="1:28" x14ac:dyDescent="0.25">
      <c r="A196" s="37">
        <v>370</v>
      </c>
      <c r="B196" s="42" t="s">
        <v>91</v>
      </c>
      <c r="C196" s="28">
        <v>6360</v>
      </c>
      <c r="D196" s="28">
        <v>6404.5199999999995</v>
      </c>
      <c r="E196" s="28">
        <v>6449.351639999998</v>
      </c>
      <c r="F196" s="28">
        <v>6494.4971014799976</v>
      </c>
      <c r="G196" s="28">
        <v>6539.9585811903562</v>
      </c>
      <c r="H196" s="28">
        <v>6585.7382912586891</v>
      </c>
      <c r="I196" s="28">
        <v>6631.838459297499</v>
      </c>
      <c r="J196" s="28">
        <v>6678.2613285125808</v>
      </c>
      <c r="K196" s="28">
        <v>6725.0091578121683</v>
      </c>
      <c r="L196" s="28">
        <v>6772.0842219168526</v>
      </c>
      <c r="M196" s="28">
        <v>6819.4888114702699</v>
      </c>
      <c r="N196" s="28">
        <v>6867.2252331505615</v>
      </c>
      <c r="O196" s="28">
        <v>6915.2958097826149</v>
      </c>
      <c r="P196" s="28">
        <v>6963.7028804510928</v>
      </c>
      <c r="Q196" s="28">
        <v>7012.4488006142501</v>
      </c>
      <c r="R196" s="28">
        <v>7061.5359422185493</v>
      </c>
      <c r="S196" s="28">
        <v>7110.966693814079</v>
      </c>
      <c r="T196" s="28">
        <v>7160.7434606707775</v>
      </c>
      <c r="U196" s="28">
        <v>7210.8686648954717</v>
      </c>
      <c r="V196" s="28">
        <v>7261.3447455497399</v>
      </c>
      <c r="W196" s="28">
        <v>7312.1741587685865</v>
      </c>
      <c r="X196" s="28"/>
    </row>
    <row r="197" spans="1:28" x14ac:dyDescent="0.25">
      <c r="B197" s="42"/>
      <c r="C197" s="26"/>
      <c r="D197" s="26"/>
      <c r="E197" s="26"/>
      <c r="F197" s="26"/>
      <c r="G197" s="26"/>
      <c r="H197" s="26"/>
      <c r="I197" s="26"/>
      <c r="J197" s="26"/>
      <c r="K197" s="26"/>
      <c r="L197" s="26"/>
      <c r="M197" s="26"/>
      <c r="N197" s="26"/>
      <c r="O197" s="26"/>
      <c r="P197" s="26"/>
      <c r="Q197" s="26"/>
      <c r="R197" s="26"/>
      <c r="S197" s="26"/>
      <c r="T197" s="26"/>
      <c r="U197" s="26"/>
      <c r="V197" s="26"/>
      <c r="W197" s="26"/>
      <c r="X197" s="26"/>
      <c r="Y197" s="21" t="s">
        <v>71</v>
      </c>
      <c r="Z197" s="21" t="s">
        <v>72</v>
      </c>
      <c r="AA197" s="73" t="s">
        <v>184</v>
      </c>
      <c r="AB197" s="73" t="s">
        <v>185</v>
      </c>
    </row>
    <row r="198" spans="1:28" x14ac:dyDescent="0.25">
      <c r="A198" s="37">
        <v>380</v>
      </c>
      <c r="B198" s="42" t="s">
        <v>37</v>
      </c>
      <c r="C198" s="24">
        <v>0</v>
      </c>
      <c r="D198" s="24">
        <v>3.9686320069706662</v>
      </c>
      <c r="E198" s="24">
        <v>3.6532868622325401</v>
      </c>
      <c r="F198" s="24">
        <v>3.3935908606835272</v>
      </c>
      <c r="G198" s="24">
        <v>3.3564914318907775</v>
      </c>
      <c r="H198" s="24">
        <v>3.3935908606835259</v>
      </c>
      <c r="I198" s="24">
        <v>3.3379417174944153</v>
      </c>
      <c r="J198" s="24">
        <v>2.9298480007745176</v>
      </c>
      <c r="K198" s="24">
        <v>3.0040468583599704</v>
      </c>
      <c r="L198" s="24">
        <v>3.0040468583599478</v>
      </c>
      <c r="M198" s="24">
        <v>2.9112982863781554</v>
      </c>
      <c r="N198" s="24">
        <v>-7.4198857585429323E-2</v>
      </c>
      <c r="O198" s="24">
        <v>-0.14839771517088152</v>
      </c>
      <c r="P198" s="24">
        <v>-0.12984800077451841</v>
      </c>
      <c r="Q198" s="24">
        <v>-0.24114628715267372</v>
      </c>
      <c r="R198" s="24">
        <v>0</v>
      </c>
      <c r="S198" s="24">
        <v>-0.11129828637815542</v>
      </c>
      <c r="T198" s="24">
        <v>-0.31534514473812614</v>
      </c>
      <c r="U198" s="24">
        <v>-0.11129828637815542</v>
      </c>
      <c r="V198" s="24">
        <v>-0.29679543034176259</v>
      </c>
      <c r="W198" s="24">
        <v>-0.18549714396358463</v>
      </c>
      <c r="X198" s="24"/>
      <c r="Y198" s="30">
        <f>SUM(D198:H198)</f>
        <v>17.765592022461036</v>
      </c>
      <c r="Z198" s="30">
        <f>SUM(I198:M198)</f>
        <v>15.187181721367006</v>
      </c>
      <c r="AA198" s="30">
        <f>SUM(O198:S198)</f>
        <v>-0.63069028947622907</v>
      </c>
      <c r="AB198" s="30">
        <f>SUM(S198:W198)</f>
        <v>-1.0202342917997842</v>
      </c>
    </row>
    <row r="199" spans="1:28" x14ac:dyDescent="0.25">
      <c r="A199" s="37">
        <v>381</v>
      </c>
      <c r="B199" s="42" t="s">
        <v>75</v>
      </c>
      <c r="C199" s="24">
        <v>0</v>
      </c>
      <c r="D199" s="24">
        <v>0.23372640139413306</v>
      </c>
      <c r="E199" s="24">
        <v>0.25598605866976187</v>
      </c>
      <c r="F199" s="24">
        <v>0.17807725820505765</v>
      </c>
      <c r="G199" s="24">
        <v>0.2225965727563107</v>
      </c>
      <c r="H199" s="24">
        <v>0.2374363442734102</v>
      </c>
      <c r="I199" s="24">
        <v>0.26897085874720689</v>
      </c>
      <c r="J199" s="24">
        <v>6.4924000387259193E-2</v>
      </c>
      <c r="K199" s="24">
        <v>0.10202342917998522</v>
      </c>
      <c r="L199" s="24">
        <v>0.12242811501596861</v>
      </c>
      <c r="M199" s="24">
        <v>6.6778971826893213E-2</v>
      </c>
      <c r="N199" s="24">
        <v>-4.4519314551257592E-2</v>
      </c>
      <c r="O199" s="24">
        <v>-0.10387840061961698</v>
      </c>
      <c r="P199" s="24">
        <v>-9.0893600542162861E-2</v>
      </c>
      <c r="Q199" s="24">
        <v>-0.16880240100687163</v>
      </c>
      <c r="R199" s="24">
        <v>0</v>
      </c>
      <c r="S199" s="24">
        <v>-8.9038629102524289E-2</v>
      </c>
      <c r="T199" s="24">
        <v>-0.25227611579050063</v>
      </c>
      <c r="U199" s="24">
        <v>-8.9038629102524289E-2</v>
      </c>
      <c r="V199" s="24">
        <v>-0.26711588730758651</v>
      </c>
      <c r="W199" s="24">
        <v>-0.16694742956722619</v>
      </c>
      <c r="X199" s="24"/>
      <c r="Y199" s="30">
        <f t="shared" ref="Y199:Y201" si="36">SUM(D199:H199)</f>
        <v>1.1278226352986733</v>
      </c>
      <c r="Z199" s="30">
        <f t="shared" ref="Z199:Z201" si="37">SUM(I199:M199)</f>
        <v>0.62512537515731315</v>
      </c>
      <c r="AA199" s="30">
        <f t="shared" ref="AA199:AA201" si="38">SUM(O199:S199)</f>
        <v>-0.45261303127117575</v>
      </c>
      <c r="AB199" s="30">
        <f t="shared" ref="AB199:AB201" si="39">SUM(S199:W199)</f>
        <v>-0.86441669087036188</v>
      </c>
    </row>
    <row r="200" spans="1:28" x14ac:dyDescent="0.25">
      <c r="A200" s="37">
        <v>382</v>
      </c>
      <c r="B200" s="42" t="s">
        <v>76</v>
      </c>
      <c r="C200" s="24">
        <v>0</v>
      </c>
      <c r="D200" s="24">
        <v>4.3940563462097026</v>
      </c>
      <c r="E200" s="24">
        <v>3.1230299157710943</v>
      </c>
      <c r="F200" s="24">
        <v>2.1725425501017033</v>
      </c>
      <c r="G200" s="24">
        <v>2.0144989834446116</v>
      </c>
      <c r="H200" s="24">
        <v>2.1487989156743623</v>
      </c>
      <c r="I200" s="24">
        <v>1.8935548455803359</v>
      </c>
      <c r="J200" s="24">
        <v>0.46485584277277592</v>
      </c>
      <c r="K200" s="24">
        <v>0.73048775292869417</v>
      </c>
      <c r="L200" s="24">
        <v>0.7100830670926177</v>
      </c>
      <c r="M200" s="24">
        <v>0.39399593377866993</v>
      </c>
      <c r="N200" s="24">
        <v>-0.26266395585241986</v>
      </c>
      <c r="O200" s="24">
        <v>-0.51048814018783184</v>
      </c>
      <c r="P200" s="24">
        <v>-0.44667712266434323</v>
      </c>
      <c r="Q200" s="24">
        <v>-0.84401200503435803</v>
      </c>
      <c r="R200" s="24">
        <v>0</v>
      </c>
      <c r="S200" s="24">
        <v>-0.37841417368572816</v>
      </c>
      <c r="T200" s="24">
        <v>-1.0721734921096273</v>
      </c>
      <c r="U200" s="24">
        <v>-0.37841417368572816</v>
      </c>
      <c r="V200" s="24">
        <v>-0.99723264594832295</v>
      </c>
      <c r="W200" s="24">
        <v>-0.62327040371764464</v>
      </c>
      <c r="X200" s="24"/>
      <c r="Y200" s="30">
        <f t="shared" si="36"/>
        <v>13.852926711201473</v>
      </c>
      <c r="Z200" s="30">
        <f t="shared" si="37"/>
        <v>4.1929774421530936</v>
      </c>
      <c r="AA200" s="30">
        <f t="shared" si="38"/>
        <v>-2.1795914415722613</v>
      </c>
      <c r="AB200" s="30">
        <f t="shared" si="39"/>
        <v>-3.4495048891470512</v>
      </c>
    </row>
    <row r="201" spans="1:28" x14ac:dyDescent="0.25">
      <c r="A201" s="37">
        <v>383</v>
      </c>
      <c r="B201" s="42" t="s">
        <v>40</v>
      </c>
      <c r="C201" s="24">
        <v>0</v>
      </c>
      <c r="D201" s="24">
        <v>5.889905315132153</v>
      </c>
      <c r="E201" s="24">
        <v>4.3005657856519992</v>
      </c>
      <c r="F201" s="24">
        <v>2.9916979378449686</v>
      </c>
      <c r="G201" s="24">
        <v>2.7713273308160682</v>
      </c>
      <c r="H201" s="24">
        <v>2.9560824862039574</v>
      </c>
      <c r="I201" s="24">
        <v>2.6789497531221804</v>
      </c>
      <c r="J201" s="24">
        <v>0.63885216381063026</v>
      </c>
      <c r="K201" s="24">
        <v>1.0039105431310544</v>
      </c>
      <c r="L201" s="24">
        <v>1.0039105431309427</v>
      </c>
      <c r="M201" s="24">
        <v>0.540909671797835</v>
      </c>
      <c r="N201" s="24">
        <v>-0.36060644786518647</v>
      </c>
      <c r="O201" s="24">
        <v>-0.72121289573048353</v>
      </c>
      <c r="P201" s="24">
        <v>-0.63106128376415926</v>
      </c>
      <c r="Q201" s="24">
        <v>-1.1575021783328339</v>
      </c>
      <c r="R201" s="24">
        <v>0</v>
      </c>
      <c r="S201" s="24">
        <v>-0.5342317746151457</v>
      </c>
      <c r="T201" s="24">
        <v>-1.5136566947430039</v>
      </c>
      <c r="U201" s="24">
        <v>-0.5342317746151457</v>
      </c>
      <c r="V201" s="24">
        <v>-1.4068103398199556</v>
      </c>
      <c r="W201" s="24">
        <v>-0.8792564623873913</v>
      </c>
      <c r="X201" s="24"/>
      <c r="Y201" s="30">
        <f t="shared" si="36"/>
        <v>18.909578855649144</v>
      </c>
      <c r="Z201" s="30">
        <f t="shared" si="37"/>
        <v>5.8665326749926434</v>
      </c>
      <c r="AA201" s="30">
        <f t="shared" si="38"/>
        <v>-3.044008132442622</v>
      </c>
      <c r="AB201" s="30">
        <f t="shared" si="39"/>
        <v>-4.8681870461806422</v>
      </c>
    </row>
    <row r="203" spans="1:28" x14ac:dyDescent="0.25">
      <c r="A203" s="37">
        <v>1</v>
      </c>
      <c r="B203" s="42" t="s">
        <v>135</v>
      </c>
      <c r="C203" s="42" t="s">
        <v>109</v>
      </c>
      <c r="D203" s="42"/>
      <c r="E203" s="42"/>
      <c r="F203" s="42"/>
      <c r="G203" s="42"/>
      <c r="H203" s="42"/>
      <c r="I203" s="42"/>
      <c r="J203" s="42"/>
      <c r="K203" s="42"/>
      <c r="L203" s="42"/>
      <c r="M203" s="42"/>
      <c r="N203" s="42"/>
      <c r="O203" s="42"/>
      <c r="P203" s="42"/>
      <c r="Q203" s="42"/>
      <c r="R203" s="42"/>
      <c r="S203" s="42"/>
      <c r="T203" s="42"/>
      <c r="U203" s="42"/>
      <c r="V203" s="42"/>
      <c r="W203" s="42"/>
      <c r="X203" s="42"/>
    </row>
    <row r="204" spans="1:28" x14ac:dyDescent="0.25">
      <c r="A204" s="37">
        <v>283</v>
      </c>
      <c r="B204" s="42" t="s">
        <v>73</v>
      </c>
      <c r="C204" s="42">
        <v>2020</v>
      </c>
      <c r="D204" s="42">
        <v>2021</v>
      </c>
      <c r="E204" s="42">
        <v>2022</v>
      </c>
      <c r="F204" s="42">
        <v>2023</v>
      </c>
      <c r="G204" s="42">
        <v>2024</v>
      </c>
      <c r="H204" s="42">
        <v>2025</v>
      </c>
      <c r="I204" s="42">
        <v>2026</v>
      </c>
      <c r="J204" s="42">
        <v>2027</v>
      </c>
      <c r="K204" s="42">
        <v>2028</v>
      </c>
      <c r="L204" s="42">
        <v>2029</v>
      </c>
      <c r="M204" s="42">
        <v>2030</v>
      </c>
      <c r="N204" s="42">
        <v>2031</v>
      </c>
      <c r="O204" s="42">
        <v>2032</v>
      </c>
      <c r="P204" s="42">
        <v>2033</v>
      </c>
      <c r="Q204" s="42">
        <v>2034</v>
      </c>
      <c r="R204" s="42">
        <v>2035</v>
      </c>
      <c r="S204" s="42">
        <v>2036</v>
      </c>
      <c r="T204" s="42">
        <v>2037</v>
      </c>
      <c r="U204" s="42">
        <v>2038</v>
      </c>
      <c r="V204" s="42">
        <v>2039</v>
      </c>
      <c r="W204" s="42">
        <v>2040</v>
      </c>
      <c r="X204" s="42"/>
    </row>
    <row r="205" spans="1:28" x14ac:dyDescent="0.25">
      <c r="A205" s="37">
        <v>285</v>
      </c>
      <c r="B205" s="42" t="s">
        <v>74</v>
      </c>
      <c r="C205" s="24">
        <v>0</v>
      </c>
      <c r="D205" s="24">
        <v>899.90851002033105</v>
      </c>
      <c r="E205" s="24">
        <v>905.30641882079578</v>
      </c>
      <c r="F205" s="24">
        <v>909.24774905605568</v>
      </c>
      <c r="G205" s="24">
        <v>911.98954400232344</v>
      </c>
      <c r="H205" s="24">
        <v>914.55997676444952</v>
      </c>
      <c r="I205" s="24">
        <v>917.30177171071728</v>
      </c>
      <c r="J205" s="24">
        <v>919.78652338077256</v>
      </c>
      <c r="K205" s="24">
        <v>920.38629102526863</v>
      </c>
      <c r="L205" s="24">
        <v>921.32878303804819</v>
      </c>
      <c r="M205" s="24">
        <v>922.27127505082774</v>
      </c>
      <c r="N205" s="24">
        <v>922.78536160325291</v>
      </c>
      <c r="O205" s="24">
        <v>922.44263723496942</v>
      </c>
      <c r="P205" s="24">
        <v>921.75718849840246</v>
      </c>
      <c r="Q205" s="24">
        <v>921.15742085390639</v>
      </c>
      <c r="R205" s="24">
        <v>920.04356665698515</v>
      </c>
      <c r="S205" s="24">
        <v>920.04356665698515</v>
      </c>
      <c r="T205" s="24">
        <v>919.52948010455987</v>
      </c>
      <c r="U205" s="24">
        <v>918.07290153935514</v>
      </c>
      <c r="V205" s="24">
        <v>917.55881498692997</v>
      </c>
      <c r="W205" s="24">
        <v>916.18791751379604</v>
      </c>
      <c r="X205" s="24"/>
    </row>
    <row r="206" spans="1:28" x14ac:dyDescent="0.25">
      <c r="A206" s="37">
        <v>287</v>
      </c>
      <c r="B206" s="42" t="s">
        <v>74</v>
      </c>
      <c r="C206" s="24">
        <v>0</v>
      </c>
      <c r="D206" s="24">
        <v>899.90851002033105</v>
      </c>
      <c r="E206" s="24">
        <v>905.30641882079578</v>
      </c>
      <c r="F206" s="24">
        <v>909.24774905605568</v>
      </c>
      <c r="G206" s="24">
        <v>911.98954400232344</v>
      </c>
      <c r="H206" s="24">
        <v>914.55997676444952</v>
      </c>
      <c r="I206" s="24">
        <v>917.30177171071728</v>
      </c>
      <c r="J206" s="24">
        <v>919.78652338077256</v>
      </c>
      <c r="K206" s="24">
        <v>920.38629102526863</v>
      </c>
      <c r="L206" s="24">
        <v>921.32878303804819</v>
      </c>
      <c r="M206" s="24">
        <v>922.27127505082774</v>
      </c>
      <c r="N206" s="24">
        <v>922.78536160325291</v>
      </c>
      <c r="O206" s="24">
        <v>922.44263723496942</v>
      </c>
      <c r="P206" s="24">
        <v>921.75718849840246</v>
      </c>
      <c r="Q206" s="24">
        <v>921.15742085390639</v>
      </c>
      <c r="R206" s="24">
        <v>920.04356665698515</v>
      </c>
      <c r="S206" s="24">
        <v>920.04356665698515</v>
      </c>
      <c r="T206" s="24">
        <v>919.52948010455987</v>
      </c>
      <c r="U206" s="24">
        <v>918.07290153935514</v>
      </c>
      <c r="V206" s="24">
        <v>917.55881498692997</v>
      </c>
      <c r="W206" s="24">
        <v>916.18791751379604</v>
      </c>
      <c r="X206" s="24"/>
    </row>
    <row r="207" spans="1:28" x14ac:dyDescent="0.25">
      <c r="A207" s="37">
        <v>289</v>
      </c>
      <c r="B207" s="42" t="s">
        <v>77</v>
      </c>
      <c r="C207" s="24">
        <v>0</v>
      </c>
      <c r="D207" s="24">
        <v>5.3979088004647338</v>
      </c>
      <c r="E207" s="24">
        <v>3.9413302352598976</v>
      </c>
      <c r="F207" s="24">
        <v>2.7417949462677598</v>
      </c>
      <c r="G207" s="24">
        <v>2.5704327621260745</v>
      </c>
      <c r="H207" s="24">
        <v>2.7417949462677598</v>
      </c>
      <c r="I207" s="24">
        <v>2.4847516700552887</v>
      </c>
      <c r="J207" s="24">
        <v>0.5997676444960689</v>
      </c>
      <c r="K207" s="24">
        <v>0.94249201277955308</v>
      </c>
      <c r="L207" s="24">
        <v>0.94249201277955308</v>
      </c>
      <c r="M207" s="24">
        <v>0.51408655242516943</v>
      </c>
      <c r="N207" s="24">
        <v>-0.34272436828348418</v>
      </c>
      <c r="O207" s="24">
        <v>-0.68544873656696836</v>
      </c>
      <c r="P207" s="24">
        <v>-0.5997676444960689</v>
      </c>
      <c r="Q207" s="24">
        <v>-1.1138541969212383</v>
      </c>
      <c r="R207" s="24">
        <v>0</v>
      </c>
      <c r="S207" s="24">
        <v>-0.51408655242528312</v>
      </c>
      <c r="T207" s="24">
        <v>-1.4565785652047225</v>
      </c>
      <c r="U207" s="24">
        <v>-0.51408655242516943</v>
      </c>
      <c r="V207" s="24">
        <v>-1.3708974731339367</v>
      </c>
      <c r="W207" s="24">
        <v>-0.85681092070865361</v>
      </c>
      <c r="X207" s="24"/>
    </row>
    <row r="208" spans="1:28" x14ac:dyDescent="0.25">
      <c r="A208" s="37">
        <v>299</v>
      </c>
      <c r="B208" s="42" t="s">
        <v>78</v>
      </c>
      <c r="C208" s="24">
        <v>0</v>
      </c>
      <c r="D208" s="24">
        <v>2</v>
      </c>
      <c r="E208" s="24">
        <v>2</v>
      </c>
      <c r="F208" s="24">
        <v>2</v>
      </c>
      <c r="G208" s="24">
        <v>2</v>
      </c>
      <c r="H208" s="24">
        <v>2</v>
      </c>
      <c r="I208" s="24">
        <v>0</v>
      </c>
      <c r="J208" s="24">
        <v>0</v>
      </c>
      <c r="K208" s="24">
        <v>0</v>
      </c>
      <c r="L208" s="24">
        <v>0</v>
      </c>
      <c r="M208" s="24">
        <v>0</v>
      </c>
      <c r="N208" s="24">
        <v>0</v>
      </c>
      <c r="O208" s="24">
        <v>0</v>
      </c>
      <c r="P208" s="24">
        <v>0</v>
      </c>
      <c r="Q208" s="24">
        <v>0</v>
      </c>
      <c r="R208" s="24">
        <v>0</v>
      </c>
      <c r="S208" s="24">
        <v>0</v>
      </c>
      <c r="T208" s="24">
        <v>0</v>
      </c>
      <c r="U208" s="24">
        <v>0</v>
      </c>
      <c r="V208" s="24">
        <v>0</v>
      </c>
      <c r="W208" s="24">
        <v>0</v>
      </c>
      <c r="X208" s="24"/>
    </row>
    <row r="209" spans="1:28" x14ac:dyDescent="0.25">
      <c r="A209" s="37">
        <v>301</v>
      </c>
      <c r="B209" s="42" t="s">
        <v>80</v>
      </c>
      <c r="C209" s="24">
        <v>0</v>
      </c>
      <c r="D209" s="24">
        <v>5.3979088004647338</v>
      </c>
      <c r="E209" s="24">
        <v>3.9413302352598976</v>
      </c>
      <c r="F209" s="24">
        <v>2.7417949462677598</v>
      </c>
      <c r="G209" s="24">
        <v>2.5704327621260745</v>
      </c>
      <c r="H209" s="24">
        <v>2.7417949462677598</v>
      </c>
      <c r="I209" s="24">
        <v>2.4847516700552887</v>
      </c>
      <c r="J209" s="24">
        <v>0.5997676444960689</v>
      </c>
      <c r="K209" s="24">
        <v>0.94249201277955308</v>
      </c>
      <c r="L209" s="24">
        <v>0.94249201277955308</v>
      </c>
      <c r="M209" s="24">
        <v>0.51408655242516943</v>
      </c>
      <c r="N209" s="24">
        <v>-0.34272436828348418</v>
      </c>
      <c r="O209" s="24">
        <v>-0.68544873656696836</v>
      </c>
      <c r="P209" s="24">
        <v>-0.5997676444960689</v>
      </c>
      <c r="Q209" s="24">
        <v>-1.1138541969212383</v>
      </c>
      <c r="R209" s="24">
        <v>0</v>
      </c>
      <c r="S209" s="24">
        <v>-0.51408655242528312</v>
      </c>
      <c r="T209" s="24">
        <v>-1.4565785652047225</v>
      </c>
      <c r="U209" s="24">
        <v>-0.51408655242516943</v>
      </c>
      <c r="V209" s="24">
        <v>-1.3708974731339367</v>
      </c>
      <c r="W209" s="24">
        <v>-0.85681092070865361</v>
      </c>
      <c r="X209" s="24"/>
    </row>
    <row r="210" spans="1:28" x14ac:dyDescent="0.25">
      <c r="A210" s="37">
        <v>303</v>
      </c>
      <c r="B210" s="42" t="s">
        <v>81</v>
      </c>
      <c r="C210" s="24">
        <v>0</v>
      </c>
      <c r="D210" s="24">
        <v>5.6979088004647336</v>
      </c>
      <c r="E210" s="24">
        <v>4.2413302352598974</v>
      </c>
      <c r="F210" s="24">
        <v>3.0417949462677596</v>
      </c>
      <c r="G210" s="24">
        <v>2.8704327621260743</v>
      </c>
      <c r="H210" s="24">
        <v>3.0417949462677596</v>
      </c>
      <c r="I210" s="24">
        <v>2.7847516700552886</v>
      </c>
      <c r="J210" s="24">
        <v>0.89976764449606894</v>
      </c>
      <c r="K210" s="24">
        <v>1.2424920127795531</v>
      </c>
      <c r="L210" s="24">
        <v>1.2424920127795531</v>
      </c>
      <c r="M210" s="24">
        <v>0.81408655242516947</v>
      </c>
      <c r="N210" s="24">
        <v>-0.34272436828348418</v>
      </c>
      <c r="O210" s="24">
        <v>-0.68544873656696836</v>
      </c>
      <c r="P210" s="24">
        <v>-0.5997676444960689</v>
      </c>
      <c r="Q210" s="24">
        <v>-1.1138541969212383</v>
      </c>
      <c r="R210" s="24">
        <v>0</v>
      </c>
      <c r="S210" s="24">
        <v>-0.51408655242528312</v>
      </c>
      <c r="T210" s="24">
        <v>-1.4565785652047225</v>
      </c>
      <c r="U210" s="24">
        <v>-0.51408655242516943</v>
      </c>
      <c r="V210" s="24">
        <v>-1.3708974731339367</v>
      </c>
      <c r="W210" s="24">
        <v>-0.85681092070865361</v>
      </c>
      <c r="X210" s="24"/>
    </row>
    <row r="211" spans="1:28" x14ac:dyDescent="0.25">
      <c r="B211" s="42"/>
      <c r="C211" s="26"/>
      <c r="D211" s="26"/>
      <c r="E211" s="26"/>
      <c r="F211" s="26"/>
      <c r="G211" s="26"/>
      <c r="H211" s="26"/>
      <c r="I211" s="26"/>
      <c r="J211" s="26"/>
      <c r="K211" s="26"/>
      <c r="L211" s="26"/>
      <c r="M211" s="26"/>
      <c r="N211" s="26"/>
      <c r="O211" s="26"/>
      <c r="P211" s="26"/>
      <c r="Q211" s="26"/>
      <c r="R211" s="26"/>
      <c r="S211" s="26"/>
      <c r="T211" s="26"/>
      <c r="U211" s="26"/>
      <c r="V211" s="26"/>
      <c r="W211" s="26"/>
      <c r="X211" s="26"/>
    </row>
    <row r="212" spans="1:28" x14ac:dyDescent="0.25">
      <c r="A212" s="37">
        <v>330</v>
      </c>
      <c r="B212" s="42" t="s">
        <v>82</v>
      </c>
      <c r="C212" s="36">
        <v>7.0000000000000001E-3</v>
      </c>
      <c r="D212" s="36">
        <v>7.0000000000000001E-3</v>
      </c>
      <c r="E212" s="36">
        <v>7.0000000000000001E-3</v>
      </c>
      <c r="F212" s="36">
        <v>7.0000000000000001E-3</v>
      </c>
      <c r="G212" s="36">
        <v>7.0000000000000001E-3</v>
      </c>
      <c r="H212" s="36">
        <v>7.0000000000000001E-3</v>
      </c>
      <c r="I212" s="36">
        <v>7.0000000000000001E-3</v>
      </c>
      <c r="J212" s="36">
        <v>7.0000000000000001E-3</v>
      </c>
      <c r="K212" s="36">
        <v>7.0000000000000001E-3</v>
      </c>
      <c r="L212" s="36">
        <v>7.0000000000000001E-3</v>
      </c>
      <c r="M212" s="36">
        <v>7.0000000000000001E-3</v>
      </c>
      <c r="N212" s="36">
        <v>7.0000000000000001E-3</v>
      </c>
      <c r="O212" s="36">
        <v>7.0000000000000001E-3</v>
      </c>
      <c r="P212" s="36">
        <v>7.0000000000000001E-3</v>
      </c>
      <c r="Q212" s="36">
        <v>7.0000000000000001E-3</v>
      </c>
      <c r="R212" s="36">
        <v>7.0000000000000001E-3</v>
      </c>
      <c r="S212" s="36">
        <v>7.0000000000000001E-3</v>
      </c>
      <c r="T212" s="36">
        <v>7.0000000000000001E-3</v>
      </c>
      <c r="U212" s="36">
        <v>7.0000000000000001E-3</v>
      </c>
      <c r="V212" s="36">
        <v>7.0000000000000001E-3</v>
      </c>
      <c r="W212" s="36">
        <v>7.0000000000000001E-3</v>
      </c>
      <c r="X212" s="36"/>
    </row>
    <row r="213" spans="1:28" x14ac:dyDescent="0.25">
      <c r="A213" s="37">
        <v>331</v>
      </c>
      <c r="B213" s="42" t="s">
        <v>83</v>
      </c>
      <c r="C213" s="28">
        <v>164885.71</v>
      </c>
      <c r="D213" s="28">
        <v>166039.90996999998</v>
      </c>
      <c r="E213" s="28">
        <v>167202.18933978997</v>
      </c>
      <c r="F213" s="28">
        <v>168372.60466516847</v>
      </c>
      <c r="G213" s="28">
        <v>169551.21289782465</v>
      </c>
      <c r="H213" s="28">
        <v>170738.07138810941</v>
      </c>
      <c r="I213" s="28">
        <v>171933.23788782617</v>
      </c>
      <c r="J213" s="28">
        <v>173136.77055304093</v>
      </c>
      <c r="K213" s="28">
        <v>174348.7279469122</v>
      </c>
      <c r="L213" s="28">
        <v>175569.16904254057</v>
      </c>
      <c r="M213" s="28">
        <v>176798.15322583832</v>
      </c>
      <c r="N213" s="28">
        <v>178035.74029841917</v>
      </c>
      <c r="O213" s="28">
        <v>179281.99048050807</v>
      </c>
      <c r="P213" s="28">
        <v>180536.96441387161</v>
      </c>
      <c r="Q213" s="28">
        <v>181800.72316476869</v>
      </c>
      <c r="R213" s="28">
        <v>183073.32822692205</v>
      </c>
      <c r="S213" s="28">
        <v>184354.8415245105</v>
      </c>
      <c r="T213" s="28">
        <v>185645.32541518204</v>
      </c>
      <c r="U213" s="28">
        <v>186944.84269308829</v>
      </c>
      <c r="V213" s="28">
        <v>188253.45659193987</v>
      </c>
      <c r="W213" s="28">
        <v>189571.23078808343</v>
      </c>
      <c r="X213" s="28"/>
    </row>
    <row r="214" spans="1:28" x14ac:dyDescent="0.25">
      <c r="A214" s="37">
        <v>332</v>
      </c>
      <c r="B214" s="42" t="s">
        <v>84</v>
      </c>
      <c r="C214" s="28">
        <v>157500</v>
      </c>
      <c r="D214" s="28">
        <v>158602.49999999997</v>
      </c>
      <c r="E214" s="28">
        <v>159712.71749999994</v>
      </c>
      <c r="F214" s="28">
        <v>160830.70652249991</v>
      </c>
      <c r="G214" s="28">
        <v>161956.52146815739</v>
      </c>
      <c r="H214" s="28">
        <v>163090.21711843446</v>
      </c>
      <c r="I214" s="28">
        <v>164231.84863826347</v>
      </c>
      <c r="J214" s="28">
        <v>165381.47157873129</v>
      </c>
      <c r="K214" s="28">
        <v>166539.1418797824</v>
      </c>
      <c r="L214" s="28">
        <v>167704.91587294085</v>
      </c>
      <c r="M214" s="28">
        <v>168878.85028405141</v>
      </c>
      <c r="N214" s="28">
        <v>170061.00223603976</v>
      </c>
      <c r="O214" s="28">
        <v>171251.42925169202</v>
      </c>
      <c r="P214" s="28">
        <v>172450.18925645386</v>
      </c>
      <c r="Q214" s="28">
        <v>173657.34058124901</v>
      </c>
      <c r="R214" s="28">
        <v>174872.94196531773</v>
      </c>
      <c r="S214" s="28">
        <v>176097.05255907495</v>
      </c>
      <c r="T214" s="28">
        <v>177329.73192698846</v>
      </c>
      <c r="U214" s="28">
        <v>178571.04005047737</v>
      </c>
      <c r="V214" s="28">
        <v>179821.0373308307</v>
      </c>
      <c r="W214" s="28">
        <v>181079.78459214649</v>
      </c>
      <c r="X214" s="28"/>
    </row>
    <row r="215" spans="1:28" x14ac:dyDescent="0.25">
      <c r="A215" s="37">
        <v>336</v>
      </c>
      <c r="B215" s="42" t="s">
        <v>85</v>
      </c>
      <c r="C215" s="28">
        <v>128409.88985411575</v>
      </c>
      <c r="D215" s="28">
        <v>129308.75908309511</v>
      </c>
      <c r="E215" s="28">
        <v>130213.92039667616</v>
      </c>
      <c r="F215" s="28">
        <v>131125.41783945297</v>
      </c>
      <c r="G215" s="28">
        <v>132043.295764329</v>
      </c>
      <c r="H215" s="28">
        <v>132967.59883467937</v>
      </c>
      <c r="I215" s="28">
        <v>133898.37202652267</v>
      </c>
      <c r="J215" s="28">
        <v>134835.66063070772</v>
      </c>
      <c r="K215" s="28">
        <v>135779.51025512273</v>
      </c>
      <c r="L215" s="28">
        <v>136729.96682690844</v>
      </c>
      <c r="M215" s="28">
        <v>137687.0765946969</v>
      </c>
      <c r="N215" s="28">
        <v>138650.88613085961</v>
      </c>
      <c r="O215" s="28">
        <v>139621.44233377572</v>
      </c>
      <c r="P215" s="28">
        <v>140598.79243011223</v>
      </c>
      <c r="Q215" s="28">
        <v>141582.98397712284</v>
      </c>
      <c r="R215" s="28">
        <v>142574.0648649628</v>
      </c>
      <c r="S215" s="28">
        <v>143572.08331901737</v>
      </c>
      <c r="T215" s="28">
        <v>144577.08790225058</v>
      </c>
      <c r="U215" s="28">
        <v>145589.12751756693</v>
      </c>
      <c r="V215" s="28">
        <v>146608.25141018923</v>
      </c>
      <c r="W215" s="28">
        <v>147634.50917006063</v>
      </c>
      <c r="X215" s="28"/>
    </row>
    <row r="216" spans="1:28" x14ac:dyDescent="0.25">
      <c r="B216" s="42"/>
      <c r="C216" s="26"/>
      <c r="D216" s="26"/>
      <c r="E216" s="26"/>
      <c r="F216" s="26"/>
      <c r="G216" s="26"/>
      <c r="H216" s="26"/>
      <c r="I216" s="26"/>
      <c r="J216" s="26"/>
      <c r="K216" s="26"/>
      <c r="L216" s="26"/>
      <c r="M216" s="26"/>
      <c r="N216" s="26"/>
      <c r="O216" s="26"/>
      <c r="P216" s="26"/>
      <c r="Q216" s="26"/>
      <c r="R216" s="26"/>
      <c r="S216" s="26"/>
      <c r="T216" s="26"/>
      <c r="U216" s="26"/>
      <c r="V216" s="26"/>
      <c r="W216" s="26"/>
      <c r="X216" s="26"/>
    </row>
    <row r="217" spans="1:28" x14ac:dyDescent="0.25">
      <c r="A217" s="37">
        <v>339</v>
      </c>
      <c r="B217" s="42" t="s">
        <v>86</v>
      </c>
      <c r="C217" s="24">
        <v>0</v>
      </c>
      <c r="D217" s="24">
        <v>3.6165988963113715</v>
      </c>
      <c r="E217" s="24">
        <v>2.6801045599767304</v>
      </c>
      <c r="F217" s="24">
        <v>1.8644205634620767</v>
      </c>
      <c r="G217" s="24">
        <v>1.7478942782457307</v>
      </c>
      <c r="H217" s="24">
        <v>1.8644205634620767</v>
      </c>
      <c r="I217" s="24">
        <v>1.6896311356375964</v>
      </c>
      <c r="J217" s="24">
        <v>0.40784199825732687</v>
      </c>
      <c r="K217" s="24">
        <v>0.64089456869009609</v>
      </c>
      <c r="L217" s="24">
        <v>0.64089456869009609</v>
      </c>
      <c r="M217" s="24">
        <v>0.34957885564911523</v>
      </c>
      <c r="N217" s="24">
        <v>-0.23305257043276925</v>
      </c>
      <c r="O217" s="24">
        <v>-0.4661051408655385</v>
      </c>
      <c r="P217" s="24">
        <v>-0.40784199825732687</v>
      </c>
      <c r="Q217" s="24">
        <v>-0.75742085390644209</v>
      </c>
      <c r="R217" s="24">
        <v>0</v>
      </c>
      <c r="S217" s="24">
        <v>-0.3495788556491925</v>
      </c>
      <c r="T217" s="24">
        <v>-1.0050392099912586</v>
      </c>
      <c r="U217" s="24">
        <v>-0.35471972117336692</v>
      </c>
      <c r="V217" s="24">
        <v>-0.94591925646241637</v>
      </c>
      <c r="W217" s="24">
        <v>-0.59119953528897096</v>
      </c>
      <c r="X217" s="24"/>
    </row>
    <row r="218" spans="1:28" x14ac:dyDescent="0.25">
      <c r="A218" s="37">
        <v>340</v>
      </c>
      <c r="B218" s="42" t="s">
        <v>87</v>
      </c>
      <c r="C218" s="24">
        <v>0</v>
      </c>
      <c r="D218" s="24">
        <v>2.081309904153362</v>
      </c>
      <c r="E218" s="24">
        <v>1.5612256752831672</v>
      </c>
      <c r="F218" s="24">
        <v>1.1773743828056831</v>
      </c>
      <c r="G218" s="24">
        <v>1.1225384838803438</v>
      </c>
      <c r="H218" s="24">
        <v>1.1773743828056831</v>
      </c>
      <c r="I218" s="24">
        <v>1.0951205344176924</v>
      </c>
      <c r="J218" s="24">
        <v>0.49192564623874202</v>
      </c>
      <c r="K218" s="24">
        <v>0.60159744408945692</v>
      </c>
      <c r="L218" s="24">
        <v>0.60159744408945692</v>
      </c>
      <c r="M218" s="24">
        <v>0.46450769677605419</v>
      </c>
      <c r="N218" s="24">
        <v>-0.10967179785071494</v>
      </c>
      <c r="O218" s="24">
        <v>-0.21934359570142989</v>
      </c>
      <c r="P218" s="24">
        <v>-0.19192564623874206</v>
      </c>
      <c r="Q218" s="24">
        <v>-0.35643334301479629</v>
      </c>
      <c r="R218" s="24">
        <v>0</v>
      </c>
      <c r="S218" s="24">
        <v>-0.16450769677609059</v>
      </c>
      <c r="T218" s="24">
        <v>-0.451539355213464</v>
      </c>
      <c r="U218" s="24">
        <v>-0.15936683125180251</v>
      </c>
      <c r="V218" s="24">
        <v>-0.42497821667152036</v>
      </c>
      <c r="W218" s="24">
        <v>-0.2656113854196826</v>
      </c>
      <c r="X218" s="24"/>
    </row>
    <row r="219" spans="1:28" x14ac:dyDescent="0.25">
      <c r="B219" s="42"/>
      <c r="C219" s="26"/>
      <c r="D219" s="26"/>
      <c r="E219" s="26"/>
      <c r="F219" s="26"/>
      <c r="G219" s="26"/>
      <c r="H219" s="26"/>
      <c r="I219" s="26"/>
      <c r="J219" s="26"/>
      <c r="K219" s="26"/>
      <c r="L219" s="26"/>
      <c r="M219" s="26"/>
      <c r="N219" s="26"/>
      <c r="O219" s="26"/>
      <c r="P219" s="26"/>
      <c r="Q219" s="26"/>
      <c r="R219" s="26"/>
      <c r="S219" s="26"/>
      <c r="T219" s="26"/>
      <c r="U219" s="26"/>
      <c r="V219" s="26"/>
      <c r="W219" s="26"/>
      <c r="X219" s="26"/>
    </row>
    <row r="220" spans="1:28" x14ac:dyDescent="0.25">
      <c r="A220" s="37">
        <v>366</v>
      </c>
      <c r="B220" s="42" t="s">
        <v>88</v>
      </c>
      <c r="C220" s="36">
        <v>7.0000000000000001E-3</v>
      </c>
      <c r="D220" s="36">
        <v>7.0000000000000001E-3</v>
      </c>
      <c r="E220" s="36">
        <v>7.0000000000000001E-3</v>
      </c>
      <c r="F220" s="36">
        <v>7.0000000000000001E-3</v>
      </c>
      <c r="G220" s="36">
        <v>7.0000000000000001E-3</v>
      </c>
      <c r="H220" s="36">
        <v>7.0000000000000001E-3</v>
      </c>
      <c r="I220" s="36">
        <v>7.0000000000000001E-3</v>
      </c>
      <c r="J220" s="36">
        <v>7.0000000000000001E-3</v>
      </c>
      <c r="K220" s="36">
        <v>7.0000000000000001E-3</v>
      </c>
      <c r="L220" s="36">
        <v>7.0000000000000001E-3</v>
      </c>
      <c r="M220" s="36">
        <v>7.0000000000000001E-3</v>
      </c>
      <c r="N220" s="36">
        <v>7.0000000000000001E-3</v>
      </c>
      <c r="O220" s="36">
        <v>7.0000000000000001E-3</v>
      </c>
      <c r="P220" s="36">
        <v>7.0000000000000001E-3</v>
      </c>
      <c r="Q220" s="36">
        <v>7.0000000000000001E-3</v>
      </c>
      <c r="R220" s="36">
        <v>7.0000000000000001E-3</v>
      </c>
      <c r="S220" s="36">
        <v>7.0000000000000001E-3</v>
      </c>
      <c r="T220" s="36">
        <v>7.0000000000000001E-3</v>
      </c>
      <c r="U220" s="36">
        <v>7.0000000000000001E-3</v>
      </c>
      <c r="V220" s="36">
        <v>7.0000000000000001E-3</v>
      </c>
      <c r="W220" s="36">
        <v>7.0000000000000001E-3</v>
      </c>
      <c r="X220" s="36"/>
    </row>
    <row r="221" spans="1:28" x14ac:dyDescent="0.25">
      <c r="A221" s="37">
        <v>368</v>
      </c>
      <c r="B221" s="42" t="s">
        <v>89</v>
      </c>
      <c r="C221" s="28">
        <v>122.30769230769231</v>
      </c>
      <c r="D221" s="28">
        <v>123.16384615384614</v>
      </c>
      <c r="E221" s="28">
        <v>124.02599307692304</v>
      </c>
      <c r="F221" s="28">
        <v>124.89417502846149</v>
      </c>
      <c r="G221" s="28">
        <v>125.7684342536607</v>
      </c>
      <c r="H221" s="28">
        <v>126.64881329343632</v>
      </c>
      <c r="I221" s="28">
        <v>127.53535498649036</v>
      </c>
      <c r="J221" s="28">
        <v>128.42810247139579</v>
      </c>
      <c r="K221" s="28">
        <v>129.32709918869554</v>
      </c>
      <c r="L221" s="28">
        <v>130.2323888830164</v>
      </c>
      <c r="M221" s="28">
        <v>131.1440156051975</v>
      </c>
      <c r="N221" s="28">
        <v>132.06202371443388</v>
      </c>
      <c r="O221" s="28">
        <v>132.9864578804349</v>
      </c>
      <c r="P221" s="28">
        <v>133.91736308559794</v>
      </c>
      <c r="Q221" s="28">
        <v>134.85478462719712</v>
      </c>
      <c r="R221" s="28">
        <v>135.79876811958749</v>
      </c>
      <c r="S221" s="28">
        <v>136.7493594964246</v>
      </c>
      <c r="T221" s="28">
        <v>137.70660501289956</v>
      </c>
      <c r="U221" s="28">
        <v>138.67055124798983</v>
      </c>
      <c r="V221" s="28">
        <v>139.64124510672576</v>
      </c>
      <c r="W221" s="28">
        <v>140.61873382247282</v>
      </c>
      <c r="X221" s="28"/>
    </row>
    <row r="222" spans="1:28" x14ac:dyDescent="0.25">
      <c r="A222" s="37">
        <v>369</v>
      </c>
      <c r="B222" s="42" t="s">
        <v>90</v>
      </c>
      <c r="C222" s="28">
        <v>110.76923076923077</v>
      </c>
      <c r="D222" s="28">
        <v>111.54461538461538</v>
      </c>
      <c r="E222" s="28">
        <v>112.32542769230768</v>
      </c>
      <c r="F222" s="28">
        <v>113.11170568615383</v>
      </c>
      <c r="G222" s="28">
        <v>113.90348762595688</v>
      </c>
      <c r="H222" s="28">
        <v>114.70081203933857</v>
      </c>
      <c r="I222" s="28">
        <v>115.50371772361393</v>
      </c>
      <c r="J222" s="28">
        <v>116.31224374767922</v>
      </c>
      <c r="K222" s="28">
        <v>117.12642945391296</v>
      </c>
      <c r="L222" s="28">
        <v>117.94631446009033</v>
      </c>
      <c r="M222" s="28">
        <v>118.77193866131095</v>
      </c>
      <c r="N222" s="28">
        <v>119.60334223194012</v>
      </c>
      <c r="O222" s="28">
        <v>120.44056562756369</v>
      </c>
      <c r="P222" s="28">
        <v>121.28364958695661</v>
      </c>
      <c r="Q222" s="28">
        <v>122.1326351340653</v>
      </c>
      <c r="R222" s="28">
        <v>122.98756358000374</v>
      </c>
      <c r="S222" s="28">
        <v>123.84847652506375</v>
      </c>
      <c r="T222" s="28">
        <v>124.71541586073918</v>
      </c>
      <c r="U222" s="28">
        <v>125.58842377176434</v>
      </c>
      <c r="V222" s="28">
        <v>126.46754273816667</v>
      </c>
      <c r="W222" s="28">
        <v>127.35281553733383</v>
      </c>
      <c r="X222" s="28"/>
    </row>
    <row r="223" spans="1:28" x14ac:dyDescent="0.25">
      <c r="A223" s="37">
        <v>370</v>
      </c>
      <c r="B223" s="42" t="s">
        <v>91</v>
      </c>
      <c r="C223" s="28">
        <v>6360</v>
      </c>
      <c r="D223" s="28">
        <v>6404.5199999999995</v>
      </c>
      <c r="E223" s="28">
        <v>6449.351639999998</v>
      </c>
      <c r="F223" s="28">
        <v>6494.4971014799976</v>
      </c>
      <c r="G223" s="28">
        <v>6539.9585811903562</v>
      </c>
      <c r="H223" s="28">
        <v>6585.7382912586891</v>
      </c>
      <c r="I223" s="28">
        <v>6631.838459297499</v>
      </c>
      <c r="J223" s="28">
        <v>6678.2613285125808</v>
      </c>
      <c r="K223" s="28">
        <v>6725.0091578121683</v>
      </c>
      <c r="L223" s="28">
        <v>6772.0842219168526</v>
      </c>
      <c r="M223" s="28">
        <v>6819.4888114702699</v>
      </c>
      <c r="N223" s="28">
        <v>6867.2252331505615</v>
      </c>
      <c r="O223" s="28">
        <v>6915.2958097826149</v>
      </c>
      <c r="P223" s="28">
        <v>6963.7028804510928</v>
      </c>
      <c r="Q223" s="28">
        <v>7012.4488006142501</v>
      </c>
      <c r="R223" s="28">
        <v>7061.5359422185493</v>
      </c>
      <c r="S223" s="28">
        <v>7110.966693814079</v>
      </c>
      <c r="T223" s="28">
        <v>7160.7434606707775</v>
      </c>
      <c r="U223" s="28">
        <v>7210.8686648954717</v>
      </c>
      <c r="V223" s="28">
        <v>7261.3447455497399</v>
      </c>
      <c r="W223" s="28">
        <v>7312.1741587685865</v>
      </c>
      <c r="X223" s="28"/>
    </row>
    <row r="224" spans="1:28" x14ac:dyDescent="0.25">
      <c r="B224" s="42"/>
      <c r="C224" s="26"/>
      <c r="D224" s="26"/>
      <c r="E224" s="26"/>
      <c r="F224" s="26"/>
      <c r="G224" s="26"/>
      <c r="H224" s="26"/>
      <c r="I224" s="26"/>
      <c r="J224" s="26"/>
      <c r="K224" s="26"/>
      <c r="L224" s="26"/>
      <c r="M224" s="26"/>
      <c r="N224" s="26"/>
      <c r="O224" s="26"/>
      <c r="P224" s="26"/>
      <c r="Q224" s="26"/>
      <c r="R224" s="26"/>
      <c r="S224" s="26"/>
      <c r="T224" s="26"/>
      <c r="U224" s="26"/>
      <c r="V224" s="26"/>
      <c r="W224" s="26"/>
      <c r="X224" s="26"/>
      <c r="Y224" s="21" t="s">
        <v>71</v>
      </c>
      <c r="Z224" s="21" t="s">
        <v>72</v>
      </c>
      <c r="AA224" s="73" t="s">
        <v>184</v>
      </c>
      <c r="AB224" s="73" t="s">
        <v>185</v>
      </c>
    </row>
    <row r="225" spans="1:28" x14ac:dyDescent="0.25">
      <c r="A225" s="37">
        <v>380</v>
      </c>
      <c r="B225" s="42" t="s">
        <v>37</v>
      </c>
      <c r="C225" s="24">
        <v>0</v>
      </c>
      <c r="D225" s="24">
        <v>0.83979088004647373</v>
      </c>
      <c r="E225" s="24">
        <v>0.69413302352598949</v>
      </c>
      <c r="F225" s="24">
        <v>0.57417949462677553</v>
      </c>
      <c r="G225" s="24">
        <v>0.55704327621260719</v>
      </c>
      <c r="H225" s="24">
        <v>0.57417949462677553</v>
      </c>
      <c r="I225" s="24">
        <v>0.54847516700552856</v>
      </c>
      <c r="J225" s="24">
        <v>0.3599767644496068</v>
      </c>
      <c r="K225" s="24">
        <v>0.39424920127795532</v>
      </c>
      <c r="L225" s="24">
        <v>0.39424920127795532</v>
      </c>
      <c r="M225" s="24">
        <v>0.35140865524251697</v>
      </c>
      <c r="N225" s="24">
        <v>-3.4272436828348407E-2</v>
      </c>
      <c r="O225" s="24">
        <v>-6.8544873656696814E-2</v>
      </c>
      <c r="P225" s="24">
        <v>-5.9976764449606895E-2</v>
      </c>
      <c r="Q225" s="24">
        <v>-0.12252396166133622</v>
      </c>
      <c r="R225" s="24">
        <v>0</v>
      </c>
      <c r="S225" s="24">
        <v>-6.1690386291033933E-2</v>
      </c>
      <c r="T225" s="24">
        <v>-0.17478942782456675</v>
      </c>
      <c r="U225" s="24">
        <v>-6.683125181527208E-2</v>
      </c>
      <c r="V225" s="24">
        <v>-0.17821667150741183</v>
      </c>
      <c r="W225" s="24">
        <v>-0.11138541969212501</v>
      </c>
      <c r="X225" s="24"/>
      <c r="Y225" s="30">
        <f>SUM(D225:H225)</f>
        <v>3.2393261690386215</v>
      </c>
      <c r="Z225" s="30">
        <f>SUM(I225:M225)</f>
        <v>2.048358989253563</v>
      </c>
      <c r="AA225" s="30">
        <f>SUM(O225:S225)</f>
        <v>-0.31273598605867392</v>
      </c>
      <c r="AB225" s="30">
        <f>SUM(S225:W225)</f>
        <v>-0.5929131571304096</v>
      </c>
    </row>
    <row r="226" spans="1:28" x14ac:dyDescent="0.25">
      <c r="A226" s="37">
        <v>381</v>
      </c>
      <c r="B226" s="42" t="s">
        <v>75</v>
      </c>
      <c r="C226" s="24">
        <v>0</v>
      </c>
      <c r="D226" s="24">
        <v>0.53979088004647335</v>
      </c>
      <c r="E226" s="24">
        <v>0.39413302352598978</v>
      </c>
      <c r="F226" s="24">
        <v>0.27417949462677599</v>
      </c>
      <c r="G226" s="24">
        <v>0.28274760383386821</v>
      </c>
      <c r="H226" s="24">
        <v>0.3015974440894536</v>
      </c>
      <c r="I226" s="24">
        <v>0.27332268370608176</v>
      </c>
      <c r="J226" s="24">
        <v>6.5974440894567582E-2</v>
      </c>
      <c r="K226" s="24">
        <v>0.10367412140575084</v>
      </c>
      <c r="L226" s="24">
        <v>0.11309904153354637</v>
      </c>
      <c r="M226" s="24">
        <v>6.1690386291020333E-2</v>
      </c>
      <c r="N226" s="24">
        <v>-4.1126924194018102E-2</v>
      </c>
      <c r="O226" s="24">
        <v>-8.2253848388036205E-2</v>
      </c>
      <c r="P226" s="24">
        <v>-7.1972117339528269E-2</v>
      </c>
      <c r="Q226" s="24">
        <v>-0.1336625036305486</v>
      </c>
      <c r="R226" s="24">
        <v>0</v>
      </c>
      <c r="S226" s="24">
        <v>-5.6549520766781144E-2</v>
      </c>
      <c r="T226" s="24">
        <v>-0.16022364217251947</v>
      </c>
      <c r="U226" s="24">
        <v>-5.1408655242516949E-2</v>
      </c>
      <c r="V226" s="24">
        <v>-0.13708974731339368</v>
      </c>
      <c r="W226" s="24">
        <v>-9.4249201277951902E-2</v>
      </c>
      <c r="X226" s="24"/>
      <c r="Y226" s="30">
        <f t="shared" ref="Y226:Y228" si="40">SUM(D226:H226)</f>
        <v>1.7924484461225607</v>
      </c>
      <c r="Z226" s="30">
        <f t="shared" ref="Z226:Z228" si="41">SUM(I226:M226)</f>
        <v>0.61776067383096678</v>
      </c>
      <c r="AA226" s="30">
        <f t="shared" ref="AA226:AA228" si="42">SUM(O226:S226)</f>
        <v>-0.34443799012489423</v>
      </c>
      <c r="AB226" s="30">
        <f t="shared" ref="AB226:AB228" si="43">SUM(S226:W226)</f>
        <v>-0.49952076677316309</v>
      </c>
    </row>
    <row r="227" spans="1:28" x14ac:dyDescent="0.25">
      <c r="A227" s="37">
        <v>382</v>
      </c>
      <c r="B227" s="42" t="s">
        <v>76</v>
      </c>
      <c r="C227" s="24">
        <v>0</v>
      </c>
      <c r="D227" s="24">
        <v>2.1483677025849639</v>
      </c>
      <c r="E227" s="24">
        <v>1.54500145222188</v>
      </c>
      <c r="F227" s="24">
        <v>1.0747836189369619</v>
      </c>
      <c r="G227" s="24">
        <v>0.98190531513216039</v>
      </c>
      <c r="H227" s="24">
        <v>1.0473656694742843</v>
      </c>
      <c r="I227" s="24">
        <v>0.94917513796112041</v>
      </c>
      <c r="J227" s="24">
        <v>0.22911124019749837</v>
      </c>
      <c r="K227" s="24">
        <v>0.3600319488817893</v>
      </c>
      <c r="L227" s="24">
        <v>0.3506070287539938</v>
      </c>
      <c r="M227" s="24">
        <v>0.19124019750216301</v>
      </c>
      <c r="N227" s="24">
        <v>-0.12749346500145614</v>
      </c>
      <c r="O227" s="24">
        <v>-0.25498693000291228</v>
      </c>
      <c r="P227" s="24">
        <v>-0.22311356375253763</v>
      </c>
      <c r="Q227" s="24">
        <v>-0.40321521928548826</v>
      </c>
      <c r="R227" s="24">
        <v>0</v>
      </c>
      <c r="S227" s="24">
        <v>-0.1860993319779525</v>
      </c>
      <c r="T227" s="24">
        <v>-0.5185419692128812</v>
      </c>
      <c r="U227" s="24">
        <v>-0.18301481266336031</v>
      </c>
      <c r="V227" s="24">
        <v>-0.48803950043568145</v>
      </c>
      <c r="W227" s="24">
        <v>-0.29645657856519414</v>
      </c>
      <c r="X227" s="24"/>
      <c r="Y227" s="30">
        <f t="shared" si="40"/>
        <v>6.7974237583502504</v>
      </c>
      <c r="Z227" s="30">
        <f t="shared" si="41"/>
        <v>2.0801655532965651</v>
      </c>
      <c r="AA227" s="30">
        <f t="shared" si="42"/>
        <v>-1.0674150450188906</v>
      </c>
      <c r="AB227" s="30">
        <f t="shared" si="43"/>
        <v>-1.6721521928550693</v>
      </c>
    </row>
    <row r="228" spans="1:28" x14ac:dyDescent="0.25">
      <c r="A228" s="37">
        <v>383</v>
      </c>
      <c r="B228" s="42" t="s">
        <v>40</v>
      </c>
      <c r="C228" s="24">
        <v>0</v>
      </c>
      <c r="D228" s="24">
        <v>2.1699593377868229</v>
      </c>
      <c r="E228" s="24">
        <v>1.6080627359860382</v>
      </c>
      <c r="F228" s="24">
        <v>1.118652338077246</v>
      </c>
      <c r="G228" s="24">
        <v>1.0487365669474384</v>
      </c>
      <c r="H228" s="24">
        <v>1.118652338077246</v>
      </c>
      <c r="I228" s="24">
        <v>1.0137786813825578</v>
      </c>
      <c r="J228" s="24">
        <v>0.2447051989543961</v>
      </c>
      <c r="K228" s="24">
        <v>0.38453674121405762</v>
      </c>
      <c r="L228" s="24">
        <v>0.38453674121405762</v>
      </c>
      <c r="M228" s="24">
        <v>0.20974731338946914</v>
      </c>
      <c r="N228" s="24">
        <v>-0.13983154225966155</v>
      </c>
      <c r="O228" s="24">
        <v>-0.27966308451932309</v>
      </c>
      <c r="P228" s="24">
        <v>-0.2447051989543961</v>
      </c>
      <c r="Q228" s="24">
        <v>-0.45445251234386524</v>
      </c>
      <c r="R228" s="24">
        <v>0</v>
      </c>
      <c r="S228" s="24">
        <v>-0.20974731338951549</v>
      </c>
      <c r="T228" s="24">
        <v>-0.60302352599475517</v>
      </c>
      <c r="U228" s="24">
        <v>-0.21283183270402015</v>
      </c>
      <c r="V228" s="24">
        <v>-0.56755155387744982</v>
      </c>
      <c r="W228" s="24">
        <v>-0.35471972117338257</v>
      </c>
      <c r="X228" s="24"/>
      <c r="Y228" s="30">
        <f t="shared" si="40"/>
        <v>7.0640633168747913</v>
      </c>
      <c r="Z228" s="30">
        <f t="shared" si="41"/>
        <v>2.2373046761545381</v>
      </c>
      <c r="AA228" s="30">
        <f t="shared" si="42"/>
        <v>-1.1885681092071001</v>
      </c>
      <c r="AB228" s="30">
        <f t="shared" si="43"/>
        <v>-1.9478739471391231</v>
      </c>
    </row>
    <row r="230" spans="1:28" x14ac:dyDescent="0.25">
      <c r="A230" s="37">
        <v>1</v>
      </c>
      <c r="B230" s="42" t="s">
        <v>103</v>
      </c>
      <c r="C230" s="42" t="s">
        <v>103</v>
      </c>
      <c r="D230" s="42"/>
      <c r="E230" s="42"/>
      <c r="F230" s="42"/>
      <c r="G230" s="42"/>
      <c r="H230" s="42"/>
      <c r="I230" s="42"/>
      <c r="J230" s="42"/>
      <c r="K230" s="42"/>
      <c r="L230" s="42"/>
      <c r="M230" s="42"/>
      <c r="N230" s="42"/>
      <c r="O230" s="42"/>
      <c r="P230" s="42"/>
      <c r="Q230" s="42"/>
      <c r="R230" s="42"/>
      <c r="S230" s="42"/>
      <c r="T230" s="42"/>
      <c r="U230" s="42"/>
      <c r="V230" s="42"/>
      <c r="W230" s="42"/>
      <c r="X230" s="42"/>
    </row>
    <row r="231" spans="1:28" x14ac:dyDescent="0.25">
      <c r="A231" s="37">
        <v>283</v>
      </c>
      <c r="B231" s="42" t="s">
        <v>73</v>
      </c>
      <c r="C231" s="42">
        <v>2020</v>
      </c>
      <c r="D231" s="42">
        <v>2021</v>
      </c>
      <c r="E231" s="42">
        <v>2022</v>
      </c>
      <c r="F231" s="42">
        <v>2023</v>
      </c>
      <c r="G231" s="42">
        <v>2024</v>
      </c>
      <c r="H231" s="42">
        <v>2025</v>
      </c>
      <c r="I231" s="42">
        <v>2026</v>
      </c>
      <c r="J231" s="42">
        <v>2027</v>
      </c>
      <c r="K231" s="42">
        <v>2028</v>
      </c>
      <c r="L231" s="42">
        <v>2029</v>
      </c>
      <c r="M231" s="42">
        <v>2030</v>
      </c>
      <c r="N231" s="42">
        <v>2031</v>
      </c>
      <c r="O231" s="42">
        <v>2032</v>
      </c>
      <c r="P231" s="42">
        <v>2033</v>
      </c>
      <c r="Q231" s="42">
        <v>2034</v>
      </c>
      <c r="R231" s="42">
        <v>2035</v>
      </c>
      <c r="S231" s="42">
        <v>2036</v>
      </c>
      <c r="T231" s="42">
        <v>2037</v>
      </c>
      <c r="U231" s="42">
        <v>2038</v>
      </c>
      <c r="V231" s="42">
        <v>2039</v>
      </c>
      <c r="W231" s="42">
        <v>2040</v>
      </c>
      <c r="X231" s="42"/>
    </row>
    <row r="232" spans="1:28" x14ac:dyDescent="0.25">
      <c r="A232" s="37">
        <v>285</v>
      </c>
      <c r="B232" s="42" t="s">
        <v>104</v>
      </c>
      <c r="C232" s="24">
        <v>0</v>
      </c>
      <c r="D232" s="24">
        <v>0</v>
      </c>
      <c r="E232" s="24">
        <v>0</v>
      </c>
      <c r="F232" s="24">
        <v>0</v>
      </c>
      <c r="G232" s="24">
        <v>0</v>
      </c>
      <c r="H232" s="24">
        <v>0</v>
      </c>
      <c r="I232" s="24">
        <v>0</v>
      </c>
      <c r="J232" s="24">
        <v>0</v>
      </c>
      <c r="K232" s="24">
        <v>0</v>
      </c>
      <c r="L232" s="24">
        <v>0</v>
      </c>
      <c r="M232" s="24">
        <v>0</v>
      </c>
      <c r="N232" s="24">
        <v>0</v>
      </c>
      <c r="O232" s="24">
        <v>0</v>
      </c>
      <c r="P232" s="24">
        <v>0</v>
      </c>
      <c r="Q232" s="24">
        <v>0</v>
      </c>
      <c r="R232" s="24">
        <v>0</v>
      </c>
      <c r="S232" s="24">
        <v>0</v>
      </c>
      <c r="T232" s="24">
        <v>0</v>
      </c>
      <c r="U232" s="24">
        <v>0</v>
      </c>
      <c r="V232" s="24">
        <v>0</v>
      </c>
      <c r="W232" s="24">
        <v>0</v>
      </c>
      <c r="X232" s="24"/>
    </row>
    <row r="233" spans="1:28" x14ac:dyDescent="0.25">
      <c r="A233" s="37">
        <v>287</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row>
    <row r="234" spans="1:28" x14ac:dyDescent="0.25">
      <c r="A234" s="37">
        <v>289</v>
      </c>
      <c r="B234" s="42" t="s">
        <v>105</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28" x14ac:dyDescent="0.25">
      <c r="A235" s="37">
        <v>299</v>
      </c>
      <c r="B235" s="42" t="s">
        <v>78</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28" x14ac:dyDescent="0.25">
      <c r="A236" s="37">
        <v>301</v>
      </c>
      <c r="B236" s="42" t="s">
        <v>106</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28" x14ac:dyDescent="0.25">
      <c r="A237" s="37">
        <v>303</v>
      </c>
      <c r="B237" s="42" t="s">
        <v>107</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28" x14ac:dyDescent="0.25">
      <c r="B238" s="42"/>
      <c r="C238" s="26"/>
      <c r="D238" s="26"/>
      <c r="E238" s="26"/>
      <c r="F238" s="26"/>
      <c r="G238" s="26"/>
      <c r="H238" s="26"/>
      <c r="I238" s="26"/>
      <c r="J238" s="26"/>
      <c r="K238" s="26"/>
      <c r="L238" s="26"/>
      <c r="M238" s="26"/>
      <c r="N238" s="26"/>
      <c r="O238" s="26"/>
      <c r="P238" s="26"/>
      <c r="Q238" s="26"/>
      <c r="R238" s="26"/>
      <c r="S238" s="26"/>
      <c r="T238" s="26"/>
      <c r="U238" s="26"/>
      <c r="V238" s="26"/>
      <c r="W238" s="26"/>
      <c r="X238" s="26"/>
    </row>
    <row r="239" spans="1:28" x14ac:dyDescent="0.25">
      <c r="A239" s="37">
        <v>330</v>
      </c>
      <c r="B239" s="42" t="s">
        <v>82</v>
      </c>
      <c r="C239" s="36">
        <v>0</v>
      </c>
      <c r="D239" s="36">
        <v>0</v>
      </c>
      <c r="E239" s="36">
        <v>0</v>
      </c>
      <c r="F239" s="36">
        <v>0</v>
      </c>
      <c r="G239" s="36">
        <v>0</v>
      </c>
      <c r="H239" s="36">
        <v>0</v>
      </c>
      <c r="I239" s="36">
        <v>0</v>
      </c>
      <c r="J239" s="36">
        <v>0</v>
      </c>
      <c r="K239" s="36">
        <v>0</v>
      </c>
      <c r="L239" s="36">
        <v>0</v>
      </c>
      <c r="M239" s="36">
        <v>0</v>
      </c>
      <c r="N239" s="36">
        <v>0</v>
      </c>
      <c r="O239" s="36">
        <v>0</v>
      </c>
      <c r="P239" s="36">
        <v>0</v>
      </c>
      <c r="Q239" s="36">
        <v>0</v>
      </c>
      <c r="R239" s="36">
        <v>0</v>
      </c>
      <c r="S239" s="36">
        <v>0</v>
      </c>
      <c r="T239" s="36">
        <v>0</v>
      </c>
      <c r="U239" s="36">
        <v>0</v>
      </c>
      <c r="V239" s="36">
        <v>0</v>
      </c>
      <c r="W239" s="36">
        <v>0</v>
      </c>
      <c r="X239" s="36"/>
    </row>
    <row r="240" spans="1:28" x14ac:dyDescent="0.25">
      <c r="A240" s="37">
        <v>331</v>
      </c>
      <c r="B240" s="42" t="s">
        <v>83</v>
      </c>
      <c r="C240" s="28">
        <v>0</v>
      </c>
      <c r="D240" s="28">
        <v>0</v>
      </c>
      <c r="E240" s="28">
        <v>0</v>
      </c>
      <c r="F240" s="28">
        <v>0</v>
      </c>
      <c r="G240" s="28">
        <v>0</v>
      </c>
      <c r="H240" s="28">
        <v>0</v>
      </c>
      <c r="I240" s="28">
        <v>0</v>
      </c>
      <c r="J240" s="28">
        <v>0</v>
      </c>
      <c r="K240" s="28">
        <v>0</v>
      </c>
      <c r="L240" s="28">
        <v>0</v>
      </c>
      <c r="M240" s="28">
        <v>0</v>
      </c>
      <c r="N240" s="28">
        <v>0</v>
      </c>
      <c r="O240" s="28">
        <v>0</v>
      </c>
      <c r="P240" s="28">
        <v>0</v>
      </c>
      <c r="Q240" s="28">
        <v>0</v>
      </c>
      <c r="R240" s="28">
        <v>0</v>
      </c>
      <c r="S240" s="28">
        <v>0</v>
      </c>
      <c r="T240" s="28">
        <v>0</v>
      </c>
      <c r="U240" s="28">
        <v>0</v>
      </c>
      <c r="V240" s="28">
        <v>0</v>
      </c>
      <c r="W240" s="28">
        <v>0</v>
      </c>
      <c r="X240" s="28"/>
    </row>
    <row r="241" spans="1:28" x14ac:dyDescent="0.25">
      <c r="A241" s="37">
        <v>332</v>
      </c>
      <c r="B241" s="42" t="s">
        <v>84</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row>
    <row r="242" spans="1:28" x14ac:dyDescent="0.25">
      <c r="A242" s="37">
        <v>336</v>
      </c>
      <c r="B242" s="42" t="s">
        <v>85</v>
      </c>
      <c r="C242" s="28">
        <v>1</v>
      </c>
      <c r="D242" s="28">
        <v>1</v>
      </c>
      <c r="E242" s="28">
        <v>1</v>
      </c>
      <c r="F242" s="28">
        <v>1</v>
      </c>
      <c r="G242" s="28">
        <v>1</v>
      </c>
      <c r="H242" s="28">
        <v>1</v>
      </c>
      <c r="I242" s="28">
        <v>1</v>
      </c>
      <c r="J242" s="28">
        <v>1</v>
      </c>
      <c r="K242" s="28">
        <v>1</v>
      </c>
      <c r="L242" s="28">
        <v>1</v>
      </c>
      <c r="M242" s="28">
        <v>1</v>
      </c>
      <c r="N242" s="28">
        <v>1</v>
      </c>
      <c r="O242" s="28">
        <v>1</v>
      </c>
      <c r="P242" s="28">
        <v>1</v>
      </c>
      <c r="Q242" s="28">
        <v>1</v>
      </c>
      <c r="R242" s="28">
        <v>1</v>
      </c>
      <c r="S242" s="28">
        <v>1</v>
      </c>
      <c r="T242" s="28">
        <v>1</v>
      </c>
      <c r="U242" s="28">
        <v>1</v>
      </c>
      <c r="V242" s="28">
        <v>1</v>
      </c>
      <c r="W242" s="28">
        <v>1</v>
      </c>
      <c r="X242" s="28"/>
    </row>
    <row r="243" spans="1:28" x14ac:dyDescent="0.25">
      <c r="B243" s="42"/>
      <c r="C243" s="26"/>
      <c r="D243" s="26"/>
      <c r="E243" s="26"/>
      <c r="F243" s="26"/>
      <c r="G243" s="26"/>
      <c r="H243" s="26"/>
      <c r="I243" s="26"/>
      <c r="J243" s="26"/>
      <c r="K243" s="26"/>
      <c r="L243" s="26"/>
      <c r="M243" s="26"/>
      <c r="N243" s="26"/>
      <c r="O243" s="26"/>
      <c r="P243" s="26"/>
      <c r="Q243" s="26"/>
      <c r="R243" s="26"/>
      <c r="S243" s="26"/>
      <c r="T243" s="26"/>
      <c r="U243" s="26"/>
      <c r="V243" s="26"/>
      <c r="W243" s="26"/>
      <c r="X243" s="26"/>
    </row>
    <row r="244" spans="1:28" x14ac:dyDescent="0.25">
      <c r="A244" s="37">
        <v>339</v>
      </c>
      <c r="B244" s="42" t="s">
        <v>86</v>
      </c>
      <c r="C244" s="24">
        <v>0</v>
      </c>
      <c r="D244" s="24">
        <v>0</v>
      </c>
      <c r="E244" s="24">
        <v>0</v>
      </c>
      <c r="F244" s="24">
        <v>0</v>
      </c>
      <c r="G244" s="24">
        <v>0</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row>
    <row r="245" spans="1:28" x14ac:dyDescent="0.25">
      <c r="A245" s="37">
        <v>340</v>
      </c>
      <c r="B245" s="42" t="s">
        <v>87</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28" x14ac:dyDescent="0.25">
      <c r="B246" s="42"/>
      <c r="C246" s="26"/>
      <c r="D246" s="26"/>
      <c r="E246" s="26"/>
      <c r="F246" s="26"/>
      <c r="G246" s="26"/>
      <c r="H246" s="26"/>
      <c r="I246" s="26"/>
      <c r="J246" s="26"/>
      <c r="K246" s="26"/>
      <c r="L246" s="26"/>
      <c r="M246" s="26"/>
      <c r="N246" s="26"/>
      <c r="O246" s="26"/>
      <c r="P246" s="26"/>
      <c r="Q246" s="26"/>
      <c r="R246" s="26"/>
      <c r="S246" s="26"/>
      <c r="T246" s="26"/>
      <c r="U246" s="26"/>
      <c r="V246" s="26"/>
      <c r="W246" s="26"/>
      <c r="X246" s="26"/>
    </row>
    <row r="247" spans="1:28" x14ac:dyDescent="0.25">
      <c r="A247" s="37">
        <v>366</v>
      </c>
      <c r="B247" s="42" t="s">
        <v>88</v>
      </c>
      <c r="C247" s="36">
        <v>0</v>
      </c>
      <c r="D247" s="36">
        <v>0</v>
      </c>
      <c r="E247" s="36">
        <v>0</v>
      </c>
      <c r="F247" s="36">
        <v>0</v>
      </c>
      <c r="G247" s="36">
        <v>0</v>
      </c>
      <c r="H247" s="36">
        <v>0</v>
      </c>
      <c r="I247" s="36">
        <v>0</v>
      </c>
      <c r="J247" s="36">
        <v>0</v>
      </c>
      <c r="K247" s="36">
        <v>0</v>
      </c>
      <c r="L247" s="36">
        <v>0</v>
      </c>
      <c r="M247" s="36">
        <v>0</v>
      </c>
      <c r="N247" s="36">
        <v>0</v>
      </c>
      <c r="O247" s="36">
        <v>0</v>
      </c>
      <c r="P247" s="36">
        <v>0</v>
      </c>
      <c r="Q247" s="36">
        <v>0</v>
      </c>
      <c r="R247" s="36">
        <v>0</v>
      </c>
      <c r="S247" s="36">
        <v>0</v>
      </c>
      <c r="T247" s="36">
        <v>0</v>
      </c>
      <c r="U247" s="36">
        <v>0</v>
      </c>
      <c r="V247" s="36">
        <v>0</v>
      </c>
      <c r="W247" s="36">
        <v>0</v>
      </c>
      <c r="X247" s="36"/>
    </row>
    <row r="248" spans="1:28" x14ac:dyDescent="0.25">
      <c r="A248" s="37">
        <v>368</v>
      </c>
      <c r="B248" s="42" t="s">
        <v>89</v>
      </c>
      <c r="C248" s="28">
        <v>0</v>
      </c>
      <c r="D248" s="28">
        <v>0</v>
      </c>
      <c r="E248" s="28">
        <v>0</v>
      </c>
      <c r="F248" s="28">
        <v>0</v>
      </c>
      <c r="G248" s="28">
        <v>0</v>
      </c>
      <c r="H248" s="28">
        <v>0</v>
      </c>
      <c r="I248" s="28">
        <v>0</v>
      </c>
      <c r="J248" s="28">
        <v>0</v>
      </c>
      <c r="K248" s="28">
        <v>0</v>
      </c>
      <c r="L248" s="28">
        <v>0</v>
      </c>
      <c r="M248" s="28">
        <v>0</v>
      </c>
      <c r="N248" s="28">
        <v>0</v>
      </c>
      <c r="O248" s="28">
        <v>0</v>
      </c>
      <c r="P248" s="28">
        <v>0</v>
      </c>
      <c r="Q248" s="28">
        <v>0</v>
      </c>
      <c r="R248" s="28">
        <v>0</v>
      </c>
      <c r="S248" s="28">
        <v>0</v>
      </c>
      <c r="T248" s="28">
        <v>0</v>
      </c>
      <c r="U248" s="28">
        <v>0</v>
      </c>
      <c r="V248" s="28">
        <v>0</v>
      </c>
      <c r="W248" s="28">
        <v>0</v>
      </c>
      <c r="X248" s="28"/>
    </row>
    <row r="249" spans="1:28" x14ac:dyDescent="0.25">
      <c r="A249" s="37">
        <v>369</v>
      </c>
      <c r="B249" s="42" t="s">
        <v>90</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row>
    <row r="250" spans="1:28" x14ac:dyDescent="0.25">
      <c r="A250" s="37">
        <v>370</v>
      </c>
      <c r="B250" s="42" t="s">
        <v>91</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B251" s="42"/>
      <c r="C251" s="26"/>
      <c r="D251" s="26"/>
      <c r="E251" s="26"/>
      <c r="F251" s="26"/>
      <c r="G251" s="26"/>
      <c r="H251" s="26"/>
      <c r="I251" s="26"/>
      <c r="J251" s="26"/>
      <c r="K251" s="26"/>
      <c r="L251" s="26"/>
      <c r="M251" s="26"/>
      <c r="N251" s="26"/>
      <c r="O251" s="26"/>
      <c r="P251" s="26"/>
      <c r="Q251" s="26"/>
      <c r="R251" s="26"/>
      <c r="S251" s="26"/>
      <c r="T251" s="26"/>
      <c r="U251" s="26"/>
      <c r="V251" s="26"/>
      <c r="W251" s="26"/>
      <c r="X251" s="26"/>
      <c r="Y251" s="21" t="s">
        <v>71</v>
      </c>
      <c r="Z251" s="21" t="s">
        <v>72</v>
      </c>
      <c r="AA251" s="73" t="s">
        <v>184</v>
      </c>
      <c r="AB251" s="73" t="s">
        <v>185</v>
      </c>
    </row>
    <row r="252" spans="1:28" x14ac:dyDescent="0.25">
      <c r="A252" s="37">
        <v>380</v>
      </c>
      <c r="B252" s="42" t="s">
        <v>37</v>
      </c>
      <c r="C252" s="24">
        <v>0</v>
      </c>
      <c r="D252" s="24">
        <v>0</v>
      </c>
      <c r="E252" s="24">
        <v>0</v>
      </c>
      <c r="F252" s="24">
        <v>0</v>
      </c>
      <c r="G252" s="24">
        <v>0</v>
      </c>
      <c r="H252" s="24">
        <v>0</v>
      </c>
      <c r="I252" s="24">
        <v>0</v>
      </c>
      <c r="J252" s="24">
        <v>0</v>
      </c>
      <c r="K252" s="24">
        <v>0</v>
      </c>
      <c r="L252" s="24">
        <v>0</v>
      </c>
      <c r="M252" s="24">
        <v>0</v>
      </c>
      <c r="N252" s="24">
        <v>0</v>
      </c>
      <c r="O252" s="24">
        <v>0</v>
      </c>
      <c r="P252" s="24">
        <v>0</v>
      </c>
      <c r="Q252" s="24">
        <v>0</v>
      </c>
      <c r="R252" s="24">
        <v>0</v>
      </c>
      <c r="S252" s="24">
        <v>0</v>
      </c>
      <c r="T252" s="24">
        <v>0</v>
      </c>
      <c r="U252" s="24">
        <v>0</v>
      </c>
      <c r="V252" s="24">
        <v>0</v>
      </c>
      <c r="W252" s="24">
        <v>0</v>
      </c>
      <c r="X252" s="24"/>
      <c r="Y252" s="30">
        <f>SUM(D252:H252)</f>
        <v>0</v>
      </c>
      <c r="Z252" s="30">
        <f>SUM(I252:M252)</f>
        <v>0</v>
      </c>
      <c r="AA252" s="30">
        <f>SUM(O252:S252)</f>
        <v>0</v>
      </c>
      <c r="AB252" s="30">
        <f>SUM(S252:W252)</f>
        <v>0</v>
      </c>
    </row>
    <row r="253" spans="1:28" x14ac:dyDescent="0.25">
      <c r="A253" s="37">
        <v>381</v>
      </c>
      <c r="B253" s="42" t="s">
        <v>75</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c r="Y253" s="30">
        <f t="shared" ref="Y253:Y255" si="44">SUM(D253:H253)</f>
        <v>0</v>
      </c>
      <c r="Z253" s="30">
        <f t="shared" ref="Z253:Z255" si="45">SUM(I253:M253)</f>
        <v>0</v>
      </c>
      <c r="AA253" s="30">
        <f t="shared" ref="AA253:AA255" si="46">SUM(O253:S253)</f>
        <v>0</v>
      </c>
      <c r="AB253" s="30">
        <f t="shared" ref="AB253:AB255" si="47">SUM(S253:W253)</f>
        <v>0</v>
      </c>
    </row>
    <row r="254" spans="1:28" x14ac:dyDescent="0.25">
      <c r="A254" s="37">
        <v>382</v>
      </c>
      <c r="B254" s="42" t="s">
        <v>76</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 t="shared" si="44"/>
        <v>0</v>
      </c>
      <c r="Z254" s="30">
        <f t="shared" si="45"/>
        <v>0</v>
      </c>
      <c r="AA254" s="30">
        <f t="shared" si="46"/>
        <v>0</v>
      </c>
      <c r="AB254" s="30">
        <f t="shared" si="47"/>
        <v>0</v>
      </c>
    </row>
    <row r="255" spans="1:28" x14ac:dyDescent="0.25">
      <c r="A255" s="37">
        <v>383</v>
      </c>
      <c r="B255" s="42" t="s">
        <v>40</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si="44"/>
        <v>0</v>
      </c>
      <c r="Z255" s="30">
        <f t="shared" si="45"/>
        <v>0</v>
      </c>
      <c r="AA255" s="30">
        <f t="shared" si="46"/>
        <v>0</v>
      </c>
      <c r="AB255" s="30">
        <f t="shared" si="47"/>
        <v>0</v>
      </c>
    </row>
    <row r="257" spans="1:24" x14ac:dyDescent="0.25">
      <c r="A257" s="37">
        <v>1</v>
      </c>
      <c r="B257" s="42" t="s">
        <v>103</v>
      </c>
      <c r="C257" s="42" t="s">
        <v>103</v>
      </c>
      <c r="D257" s="42"/>
      <c r="E257" s="42"/>
      <c r="F257" s="42"/>
      <c r="G257" s="42"/>
      <c r="H257" s="42"/>
      <c r="I257" s="42"/>
      <c r="J257" s="42"/>
      <c r="K257" s="42"/>
      <c r="L257" s="42"/>
      <c r="M257" s="42"/>
      <c r="N257" s="42"/>
      <c r="O257" s="42"/>
      <c r="P257" s="42"/>
      <c r="Q257" s="42"/>
      <c r="R257" s="42"/>
      <c r="S257" s="42"/>
      <c r="T257" s="42"/>
      <c r="U257" s="42"/>
      <c r="V257" s="42"/>
      <c r="W257" s="42"/>
      <c r="X257" s="42"/>
    </row>
    <row r="258" spans="1:24" x14ac:dyDescent="0.25">
      <c r="A258" s="37">
        <v>283</v>
      </c>
      <c r="B258" s="42" t="s">
        <v>73</v>
      </c>
      <c r="C258" s="42">
        <v>2020</v>
      </c>
      <c r="D258" s="42">
        <v>2021</v>
      </c>
      <c r="E258" s="42">
        <v>2022</v>
      </c>
      <c r="F258" s="42">
        <v>2023</v>
      </c>
      <c r="G258" s="42">
        <v>2024</v>
      </c>
      <c r="H258" s="42">
        <v>2025</v>
      </c>
      <c r="I258" s="42">
        <v>2026</v>
      </c>
      <c r="J258" s="42">
        <v>2027</v>
      </c>
      <c r="K258" s="42">
        <v>2028</v>
      </c>
      <c r="L258" s="42">
        <v>2029</v>
      </c>
      <c r="M258" s="42">
        <v>2030</v>
      </c>
      <c r="N258" s="42">
        <v>2031</v>
      </c>
      <c r="O258" s="42">
        <v>2032</v>
      </c>
      <c r="P258" s="42">
        <v>2033</v>
      </c>
      <c r="Q258" s="42">
        <v>2034</v>
      </c>
      <c r="R258" s="42">
        <v>2035</v>
      </c>
      <c r="S258" s="42">
        <v>2036</v>
      </c>
      <c r="T258" s="42">
        <v>2037</v>
      </c>
      <c r="U258" s="42">
        <v>2038</v>
      </c>
      <c r="V258" s="42">
        <v>2039</v>
      </c>
      <c r="W258" s="42">
        <v>2040</v>
      </c>
      <c r="X258" s="42"/>
    </row>
    <row r="259" spans="1:24" x14ac:dyDescent="0.25">
      <c r="A259" s="37">
        <v>285</v>
      </c>
      <c r="B259" s="42" t="s">
        <v>104</v>
      </c>
      <c r="C259" s="24">
        <v>0</v>
      </c>
      <c r="D259" s="24">
        <v>0</v>
      </c>
      <c r="E259" s="24">
        <v>0</v>
      </c>
      <c r="F259" s="24">
        <v>0</v>
      </c>
      <c r="G259" s="24">
        <v>0</v>
      </c>
      <c r="H259" s="24">
        <v>0</v>
      </c>
      <c r="I259" s="24">
        <v>0</v>
      </c>
      <c r="J259" s="24">
        <v>0</v>
      </c>
      <c r="K259" s="24">
        <v>0</v>
      </c>
      <c r="L259" s="24">
        <v>0</v>
      </c>
      <c r="M259" s="24">
        <v>0</v>
      </c>
      <c r="N259" s="24">
        <v>0</v>
      </c>
      <c r="O259" s="24">
        <v>0</v>
      </c>
      <c r="P259" s="24">
        <v>0</v>
      </c>
      <c r="Q259" s="24">
        <v>0</v>
      </c>
      <c r="R259" s="24">
        <v>0</v>
      </c>
      <c r="S259" s="24">
        <v>0</v>
      </c>
      <c r="T259" s="24">
        <v>0</v>
      </c>
      <c r="U259" s="24">
        <v>0</v>
      </c>
      <c r="V259" s="24">
        <v>0</v>
      </c>
      <c r="W259" s="24">
        <v>0</v>
      </c>
      <c r="X259" s="24"/>
    </row>
    <row r="260" spans="1:24" x14ac:dyDescent="0.25">
      <c r="A260" s="37">
        <v>287</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row>
    <row r="261" spans="1:24" x14ac:dyDescent="0.25">
      <c r="A261" s="37">
        <v>289</v>
      </c>
      <c r="B261" s="42" t="s">
        <v>105</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4" x14ac:dyDescent="0.25">
      <c r="A262" s="37">
        <v>299</v>
      </c>
      <c r="B262" s="42" t="s">
        <v>78</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4" x14ac:dyDescent="0.25">
      <c r="A263" s="37">
        <v>301</v>
      </c>
      <c r="B263" s="42" t="s">
        <v>106</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4" x14ac:dyDescent="0.25">
      <c r="A264" s="37">
        <v>303</v>
      </c>
      <c r="B264" s="42" t="s">
        <v>107</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4" x14ac:dyDescent="0.25">
      <c r="B265" s="42"/>
      <c r="C265" s="26"/>
      <c r="D265" s="26"/>
      <c r="E265" s="26"/>
      <c r="F265" s="26"/>
      <c r="G265" s="26"/>
      <c r="H265" s="26"/>
      <c r="I265" s="26"/>
      <c r="J265" s="26"/>
      <c r="K265" s="26"/>
      <c r="L265" s="26"/>
      <c r="M265" s="26"/>
      <c r="N265" s="26"/>
      <c r="O265" s="26"/>
      <c r="P265" s="26"/>
      <c r="Q265" s="26"/>
      <c r="R265" s="26"/>
      <c r="S265" s="26"/>
      <c r="T265" s="26"/>
      <c r="U265" s="26"/>
      <c r="V265" s="26"/>
      <c r="W265" s="26"/>
      <c r="X265" s="26"/>
    </row>
    <row r="266" spans="1:24" x14ac:dyDescent="0.25">
      <c r="A266" s="37">
        <v>330</v>
      </c>
      <c r="B266" s="42" t="s">
        <v>82</v>
      </c>
      <c r="C266" s="36">
        <v>0</v>
      </c>
      <c r="D266" s="36">
        <v>0</v>
      </c>
      <c r="E266" s="36">
        <v>0</v>
      </c>
      <c r="F266" s="36">
        <v>0</v>
      </c>
      <c r="G266" s="36">
        <v>0</v>
      </c>
      <c r="H266" s="36">
        <v>0</v>
      </c>
      <c r="I266" s="36">
        <v>0</v>
      </c>
      <c r="J266" s="36">
        <v>0</v>
      </c>
      <c r="K266" s="36">
        <v>0</v>
      </c>
      <c r="L266" s="36">
        <v>0</v>
      </c>
      <c r="M266" s="36">
        <v>0</v>
      </c>
      <c r="N266" s="36">
        <v>0</v>
      </c>
      <c r="O266" s="36">
        <v>0</v>
      </c>
      <c r="P266" s="36">
        <v>0</v>
      </c>
      <c r="Q266" s="36">
        <v>0</v>
      </c>
      <c r="R266" s="36">
        <v>0</v>
      </c>
      <c r="S266" s="36">
        <v>0</v>
      </c>
      <c r="T266" s="36">
        <v>0</v>
      </c>
      <c r="U266" s="36">
        <v>0</v>
      </c>
      <c r="V266" s="36">
        <v>0</v>
      </c>
      <c r="W266" s="36">
        <v>0</v>
      </c>
      <c r="X266" s="36"/>
    </row>
    <row r="267" spans="1:24" x14ac:dyDescent="0.25">
      <c r="A267" s="37">
        <v>331</v>
      </c>
      <c r="B267" s="42" t="s">
        <v>83</v>
      </c>
      <c r="C267" s="28">
        <v>0</v>
      </c>
      <c r="D267" s="28">
        <v>0</v>
      </c>
      <c r="E267" s="28">
        <v>0</v>
      </c>
      <c r="F267" s="28">
        <v>0</v>
      </c>
      <c r="G267" s="28">
        <v>0</v>
      </c>
      <c r="H267" s="28">
        <v>0</v>
      </c>
      <c r="I267" s="28">
        <v>0</v>
      </c>
      <c r="J267" s="28">
        <v>0</v>
      </c>
      <c r="K267" s="28">
        <v>0</v>
      </c>
      <c r="L267" s="28">
        <v>0</v>
      </c>
      <c r="M267" s="28">
        <v>0</v>
      </c>
      <c r="N267" s="28">
        <v>0</v>
      </c>
      <c r="O267" s="28">
        <v>0</v>
      </c>
      <c r="P267" s="28">
        <v>0</v>
      </c>
      <c r="Q267" s="28">
        <v>0</v>
      </c>
      <c r="R267" s="28">
        <v>0</v>
      </c>
      <c r="S267" s="28">
        <v>0</v>
      </c>
      <c r="T267" s="28">
        <v>0</v>
      </c>
      <c r="U267" s="28">
        <v>0</v>
      </c>
      <c r="V267" s="28">
        <v>0</v>
      </c>
      <c r="W267" s="28">
        <v>0</v>
      </c>
      <c r="X267" s="28"/>
    </row>
    <row r="268" spans="1:24" x14ac:dyDescent="0.25">
      <c r="A268" s="37">
        <v>332</v>
      </c>
      <c r="B268" s="42" t="s">
        <v>84</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row>
    <row r="269" spans="1:24" x14ac:dyDescent="0.25">
      <c r="A269" s="37">
        <v>336</v>
      </c>
      <c r="B269" s="42" t="s">
        <v>85</v>
      </c>
      <c r="C269" s="28">
        <v>1</v>
      </c>
      <c r="D269" s="28">
        <v>1</v>
      </c>
      <c r="E269" s="28">
        <v>1</v>
      </c>
      <c r="F269" s="28">
        <v>1</v>
      </c>
      <c r="G269" s="28">
        <v>1</v>
      </c>
      <c r="H269" s="28">
        <v>1</v>
      </c>
      <c r="I269" s="28">
        <v>1</v>
      </c>
      <c r="J269" s="28">
        <v>1</v>
      </c>
      <c r="K269" s="28">
        <v>1</v>
      </c>
      <c r="L269" s="28">
        <v>1</v>
      </c>
      <c r="M269" s="28">
        <v>1</v>
      </c>
      <c r="N269" s="28">
        <v>1</v>
      </c>
      <c r="O269" s="28">
        <v>1</v>
      </c>
      <c r="P269" s="28">
        <v>1</v>
      </c>
      <c r="Q269" s="28">
        <v>1</v>
      </c>
      <c r="R269" s="28">
        <v>1</v>
      </c>
      <c r="S269" s="28">
        <v>1</v>
      </c>
      <c r="T269" s="28">
        <v>1</v>
      </c>
      <c r="U269" s="28">
        <v>1</v>
      </c>
      <c r="V269" s="28">
        <v>1</v>
      </c>
      <c r="W269" s="28">
        <v>1</v>
      </c>
      <c r="X269" s="28"/>
    </row>
    <row r="270" spans="1:24" x14ac:dyDescent="0.25">
      <c r="B270" s="42"/>
      <c r="C270" s="26"/>
      <c r="D270" s="26"/>
      <c r="E270" s="26"/>
      <c r="F270" s="26"/>
      <c r="G270" s="26"/>
      <c r="H270" s="26"/>
      <c r="I270" s="26"/>
      <c r="J270" s="26"/>
      <c r="K270" s="26"/>
      <c r="L270" s="26"/>
      <c r="M270" s="26"/>
      <c r="N270" s="26"/>
      <c r="O270" s="26"/>
      <c r="P270" s="26"/>
      <c r="Q270" s="26"/>
      <c r="R270" s="26"/>
      <c r="S270" s="26"/>
      <c r="T270" s="26"/>
      <c r="U270" s="26"/>
      <c r="V270" s="26"/>
      <c r="W270" s="26"/>
      <c r="X270" s="26"/>
    </row>
    <row r="271" spans="1:24" x14ac:dyDescent="0.25">
      <c r="A271" s="37">
        <v>339</v>
      </c>
      <c r="B271" s="42" t="s">
        <v>86</v>
      </c>
      <c r="C271" s="24">
        <v>0</v>
      </c>
      <c r="D271" s="24">
        <v>0</v>
      </c>
      <c r="E271" s="24">
        <v>0</v>
      </c>
      <c r="F271" s="24">
        <v>0</v>
      </c>
      <c r="G271" s="24">
        <v>0</v>
      </c>
      <c r="H271" s="24">
        <v>0</v>
      </c>
      <c r="I271" s="24">
        <v>0</v>
      </c>
      <c r="J271" s="24">
        <v>0</v>
      </c>
      <c r="K271" s="24">
        <v>0</v>
      </c>
      <c r="L271" s="24">
        <v>0</v>
      </c>
      <c r="M271" s="24">
        <v>0</v>
      </c>
      <c r="N271" s="24">
        <v>0</v>
      </c>
      <c r="O271" s="24">
        <v>0</v>
      </c>
      <c r="P271" s="24">
        <v>0</v>
      </c>
      <c r="Q271" s="24">
        <v>0</v>
      </c>
      <c r="R271" s="24">
        <v>0</v>
      </c>
      <c r="S271" s="24">
        <v>0</v>
      </c>
      <c r="T271" s="24">
        <v>0</v>
      </c>
      <c r="U271" s="24">
        <v>0</v>
      </c>
      <c r="V271" s="24">
        <v>0</v>
      </c>
      <c r="W271" s="24">
        <v>0</v>
      </c>
      <c r="X271" s="24"/>
    </row>
    <row r="272" spans="1:24" x14ac:dyDescent="0.25">
      <c r="A272" s="37">
        <v>340</v>
      </c>
      <c r="B272" s="42" t="s">
        <v>87</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B273" s="42"/>
      <c r="C273" s="26"/>
      <c r="D273" s="26"/>
      <c r="E273" s="26"/>
      <c r="F273" s="26"/>
      <c r="G273" s="26"/>
      <c r="H273" s="26"/>
      <c r="I273" s="26"/>
      <c r="J273" s="26"/>
      <c r="K273" s="26"/>
      <c r="L273" s="26"/>
      <c r="M273" s="26"/>
      <c r="N273" s="26"/>
      <c r="O273" s="26"/>
      <c r="P273" s="26"/>
      <c r="Q273" s="26"/>
      <c r="R273" s="26"/>
      <c r="S273" s="26"/>
      <c r="T273" s="26"/>
      <c r="U273" s="26"/>
      <c r="V273" s="26"/>
      <c r="W273" s="26"/>
      <c r="X273" s="26"/>
    </row>
    <row r="274" spans="1:24" x14ac:dyDescent="0.25">
      <c r="A274" s="37">
        <v>366</v>
      </c>
      <c r="B274" s="42" t="s">
        <v>88</v>
      </c>
      <c r="C274" s="36">
        <v>0</v>
      </c>
      <c r="D274" s="36">
        <v>0</v>
      </c>
      <c r="E274" s="36">
        <v>0</v>
      </c>
      <c r="F274" s="36">
        <v>0</v>
      </c>
      <c r="G274" s="36">
        <v>0</v>
      </c>
      <c r="H274" s="36">
        <v>0</v>
      </c>
      <c r="I274" s="36">
        <v>0</v>
      </c>
      <c r="J274" s="36">
        <v>0</v>
      </c>
      <c r="K274" s="36">
        <v>0</v>
      </c>
      <c r="L274" s="36">
        <v>0</v>
      </c>
      <c r="M274" s="36">
        <v>0</v>
      </c>
      <c r="N274" s="36">
        <v>0</v>
      </c>
      <c r="O274" s="36">
        <v>0</v>
      </c>
      <c r="P274" s="36">
        <v>0</v>
      </c>
      <c r="Q274" s="36">
        <v>0</v>
      </c>
      <c r="R274" s="36">
        <v>0</v>
      </c>
      <c r="S274" s="36">
        <v>0</v>
      </c>
      <c r="T274" s="36">
        <v>0</v>
      </c>
      <c r="U274" s="36">
        <v>0</v>
      </c>
      <c r="V274" s="36">
        <v>0</v>
      </c>
      <c r="W274" s="36">
        <v>0</v>
      </c>
      <c r="X274" s="36"/>
    </row>
    <row r="275" spans="1:24" x14ac:dyDescent="0.25">
      <c r="A275" s="37">
        <v>368</v>
      </c>
      <c r="B275" s="42" t="s">
        <v>89</v>
      </c>
      <c r="C275" s="28">
        <v>0</v>
      </c>
      <c r="D275" s="28">
        <v>0</v>
      </c>
      <c r="E275" s="28">
        <v>0</v>
      </c>
      <c r="F275" s="28">
        <v>0</v>
      </c>
      <c r="G275" s="28">
        <v>0</v>
      </c>
      <c r="H275" s="28">
        <v>0</v>
      </c>
      <c r="I275" s="28">
        <v>0</v>
      </c>
      <c r="J275" s="28">
        <v>0</v>
      </c>
      <c r="K275" s="28">
        <v>0</v>
      </c>
      <c r="L275" s="28">
        <v>0</v>
      </c>
      <c r="M275" s="28">
        <v>0</v>
      </c>
      <c r="N275" s="28">
        <v>0</v>
      </c>
      <c r="O275" s="28">
        <v>0</v>
      </c>
      <c r="P275" s="28">
        <v>0</v>
      </c>
      <c r="Q275" s="28">
        <v>0</v>
      </c>
      <c r="R275" s="28">
        <v>0</v>
      </c>
      <c r="S275" s="28">
        <v>0</v>
      </c>
      <c r="T275" s="28">
        <v>0</v>
      </c>
      <c r="U275" s="28">
        <v>0</v>
      </c>
      <c r="V275" s="28">
        <v>0</v>
      </c>
      <c r="W275" s="28">
        <v>0</v>
      </c>
      <c r="X275" s="28"/>
    </row>
    <row r="276" spans="1:24" x14ac:dyDescent="0.25">
      <c r="A276" s="37">
        <v>369</v>
      </c>
      <c r="B276" s="42" t="s">
        <v>90</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row>
    <row r="277" spans="1:24" x14ac:dyDescent="0.25">
      <c r="A277" s="37">
        <v>370</v>
      </c>
      <c r="B277" s="42" t="s">
        <v>91</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B278" s="42"/>
      <c r="C278" s="26"/>
      <c r="D278" s="26"/>
      <c r="E278" s="26"/>
      <c r="F278" s="26"/>
      <c r="G278" s="26"/>
      <c r="H278" s="26"/>
      <c r="I278" s="26"/>
      <c r="J278" s="26"/>
      <c r="K278" s="26"/>
      <c r="L278" s="26"/>
      <c r="M278" s="26"/>
      <c r="N278" s="26"/>
      <c r="O278" s="26"/>
      <c r="P278" s="26"/>
      <c r="Q278" s="26"/>
      <c r="R278" s="26"/>
      <c r="S278" s="26"/>
      <c r="T278" s="26"/>
      <c r="U278" s="26"/>
      <c r="V278" s="26"/>
      <c r="W278" s="26"/>
      <c r="X278" s="26"/>
    </row>
    <row r="279" spans="1:24" x14ac:dyDescent="0.25">
      <c r="A279" s="37">
        <v>380</v>
      </c>
      <c r="B279" s="42" t="s">
        <v>37</v>
      </c>
      <c r="C279" s="24">
        <v>0</v>
      </c>
      <c r="D279" s="24">
        <v>0</v>
      </c>
      <c r="E279" s="24">
        <v>0</v>
      </c>
      <c r="F279" s="24">
        <v>0</v>
      </c>
      <c r="G279" s="24">
        <v>0</v>
      </c>
      <c r="H279" s="24">
        <v>0</v>
      </c>
      <c r="I279" s="24">
        <v>0</v>
      </c>
      <c r="J279" s="24">
        <v>0</v>
      </c>
      <c r="K279" s="24">
        <v>0</v>
      </c>
      <c r="L279" s="24">
        <v>0</v>
      </c>
      <c r="M279" s="24">
        <v>0</v>
      </c>
      <c r="N279" s="24">
        <v>0</v>
      </c>
      <c r="O279" s="24">
        <v>0</v>
      </c>
      <c r="P279" s="24">
        <v>0</v>
      </c>
      <c r="Q279" s="24">
        <v>0</v>
      </c>
      <c r="R279" s="24">
        <v>0</v>
      </c>
      <c r="S279" s="24">
        <v>0</v>
      </c>
      <c r="T279" s="24">
        <v>0</v>
      </c>
      <c r="U279" s="24">
        <v>0</v>
      </c>
      <c r="V279" s="24">
        <v>0</v>
      </c>
      <c r="W279" s="24">
        <v>0</v>
      </c>
      <c r="X279" s="24"/>
    </row>
    <row r="280" spans="1:24" x14ac:dyDescent="0.25">
      <c r="A280" s="37">
        <v>381</v>
      </c>
      <c r="B280" s="42" t="s">
        <v>75</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row>
    <row r="281" spans="1:24" x14ac:dyDescent="0.25">
      <c r="A281" s="37">
        <v>382</v>
      </c>
      <c r="B281" s="42" t="s">
        <v>76</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383</v>
      </c>
      <c r="B282" s="42" t="s">
        <v>40</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B283" s="43"/>
    </row>
    <row r="284" spans="1:24" x14ac:dyDescent="0.25">
      <c r="A284" s="37">
        <v>1</v>
      </c>
      <c r="B284" s="42" t="s">
        <v>103</v>
      </c>
      <c r="C284" s="42" t="s">
        <v>103</v>
      </c>
      <c r="D284" s="42"/>
      <c r="E284" s="42"/>
      <c r="F284" s="42"/>
      <c r="G284" s="42"/>
      <c r="H284" s="42"/>
      <c r="I284" s="42"/>
      <c r="J284" s="42"/>
      <c r="K284" s="42"/>
      <c r="L284" s="42"/>
      <c r="M284" s="42"/>
      <c r="N284" s="42"/>
      <c r="O284" s="42"/>
      <c r="P284" s="42"/>
      <c r="Q284" s="42"/>
      <c r="R284" s="42"/>
      <c r="S284" s="42"/>
      <c r="T284" s="42"/>
      <c r="U284" s="42"/>
      <c r="V284" s="42"/>
      <c r="W284" s="42"/>
      <c r="X284" s="42"/>
    </row>
    <row r="285" spans="1:24" x14ac:dyDescent="0.25">
      <c r="A285" s="37">
        <v>283</v>
      </c>
      <c r="B285" s="42" t="s">
        <v>73</v>
      </c>
      <c r="C285" s="42">
        <v>2020</v>
      </c>
      <c r="D285" s="42">
        <v>2021</v>
      </c>
      <c r="E285" s="42">
        <v>2022</v>
      </c>
      <c r="F285" s="42">
        <v>2023</v>
      </c>
      <c r="G285" s="42">
        <v>2024</v>
      </c>
      <c r="H285" s="42">
        <v>2025</v>
      </c>
      <c r="I285" s="42">
        <v>2026</v>
      </c>
      <c r="J285" s="42">
        <v>2027</v>
      </c>
      <c r="K285" s="42">
        <v>2028</v>
      </c>
      <c r="L285" s="42">
        <v>2029</v>
      </c>
      <c r="M285" s="42">
        <v>2030</v>
      </c>
      <c r="N285" s="42">
        <v>2031</v>
      </c>
      <c r="O285" s="42">
        <v>2032</v>
      </c>
      <c r="P285" s="42">
        <v>2033</v>
      </c>
      <c r="Q285" s="42">
        <v>2034</v>
      </c>
      <c r="R285" s="42">
        <v>2035</v>
      </c>
      <c r="S285" s="42">
        <v>2036</v>
      </c>
      <c r="T285" s="42">
        <v>2037</v>
      </c>
      <c r="U285" s="42">
        <v>2038</v>
      </c>
      <c r="V285" s="42">
        <v>2039</v>
      </c>
      <c r="W285" s="42">
        <v>2040</v>
      </c>
      <c r="X285" s="42"/>
    </row>
    <row r="286" spans="1:24" x14ac:dyDescent="0.25">
      <c r="A286" s="37">
        <v>285</v>
      </c>
      <c r="B286" s="42" t="s">
        <v>104</v>
      </c>
      <c r="C286" s="24">
        <v>0</v>
      </c>
      <c r="D286" s="24">
        <v>0</v>
      </c>
      <c r="E286" s="24">
        <v>0</v>
      </c>
      <c r="F286" s="24">
        <v>0</v>
      </c>
      <c r="G286" s="24">
        <v>0</v>
      </c>
      <c r="H286" s="24">
        <v>0</v>
      </c>
      <c r="I286" s="24">
        <v>0</v>
      </c>
      <c r="J286" s="24">
        <v>0</v>
      </c>
      <c r="K286" s="24">
        <v>0</v>
      </c>
      <c r="L286" s="24">
        <v>0</v>
      </c>
      <c r="M286" s="24">
        <v>0</v>
      </c>
      <c r="N286" s="24">
        <v>0</v>
      </c>
      <c r="O286" s="24">
        <v>0</v>
      </c>
      <c r="P286" s="24">
        <v>0</v>
      </c>
      <c r="Q286" s="24">
        <v>0</v>
      </c>
      <c r="R286" s="24">
        <v>0</v>
      </c>
      <c r="S286" s="24">
        <v>0</v>
      </c>
      <c r="T286" s="24">
        <v>0</v>
      </c>
      <c r="U286" s="24">
        <v>0</v>
      </c>
      <c r="V286" s="24">
        <v>0</v>
      </c>
      <c r="W286" s="24">
        <v>0</v>
      </c>
      <c r="X286" s="24"/>
    </row>
    <row r="287" spans="1:24" x14ac:dyDescent="0.25">
      <c r="A287" s="37">
        <v>287</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row>
    <row r="288" spans="1:24" x14ac:dyDescent="0.25">
      <c r="A288" s="37">
        <v>289</v>
      </c>
      <c r="B288" s="42" t="s">
        <v>105</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299</v>
      </c>
      <c r="B289" s="42" t="s">
        <v>78</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301</v>
      </c>
      <c r="B290" s="42" t="s">
        <v>106</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303</v>
      </c>
      <c r="B291" s="42" t="s">
        <v>107</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B292" s="42"/>
      <c r="C292" s="26"/>
      <c r="D292" s="26"/>
      <c r="E292" s="26"/>
      <c r="F292" s="26"/>
      <c r="G292" s="26"/>
      <c r="H292" s="26"/>
      <c r="I292" s="26"/>
      <c r="J292" s="26"/>
      <c r="K292" s="26"/>
      <c r="L292" s="26"/>
      <c r="M292" s="26"/>
      <c r="N292" s="26"/>
      <c r="O292" s="26"/>
      <c r="P292" s="26"/>
      <c r="Q292" s="26"/>
      <c r="R292" s="26"/>
      <c r="S292" s="26"/>
      <c r="T292" s="26"/>
      <c r="U292" s="26"/>
      <c r="V292" s="26"/>
      <c r="W292" s="26"/>
      <c r="X292" s="26"/>
    </row>
    <row r="293" spans="1:24" x14ac:dyDescent="0.25">
      <c r="A293" s="37">
        <v>330</v>
      </c>
      <c r="B293" s="42" t="s">
        <v>82</v>
      </c>
      <c r="C293" s="36">
        <v>0</v>
      </c>
      <c r="D293" s="36">
        <v>0</v>
      </c>
      <c r="E293" s="36">
        <v>0</v>
      </c>
      <c r="F293" s="36">
        <v>0</v>
      </c>
      <c r="G293" s="36">
        <v>0</v>
      </c>
      <c r="H293" s="36">
        <v>0</v>
      </c>
      <c r="I293" s="36">
        <v>0</v>
      </c>
      <c r="J293" s="36">
        <v>0</v>
      </c>
      <c r="K293" s="36">
        <v>0</v>
      </c>
      <c r="L293" s="36">
        <v>0</v>
      </c>
      <c r="M293" s="36">
        <v>0</v>
      </c>
      <c r="N293" s="36">
        <v>0</v>
      </c>
      <c r="O293" s="36">
        <v>0</v>
      </c>
      <c r="P293" s="36">
        <v>0</v>
      </c>
      <c r="Q293" s="36">
        <v>0</v>
      </c>
      <c r="R293" s="36">
        <v>0</v>
      </c>
      <c r="S293" s="36">
        <v>0</v>
      </c>
      <c r="T293" s="36">
        <v>0</v>
      </c>
      <c r="U293" s="36">
        <v>0</v>
      </c>
      <c r="V293" s="36">
        <v>0</v>
      </c>
      <c r="W293" s="36">
        <v>0</v>
      </c>
      <c r="X293" s="36"/>
    </row>
    <row r="294" spans="1:24" x14ac:dyDescent="0.25">
      <c r="A294" s="37">
        <v>331</v>
      </c>
      <c r="B294" s="42" t="s">
        <v>83</v>
      </c>
      <c r="C294" s="28">
        <v>0</v>
      </c>
      <c r="D294" s="28">
        <v>0</v>
      </c>
      <c r="E294" s="28">
        <v>0</v>
      </c>
      <c r="F294" s="28">
        <v>0</v>
      </c>
      <c r="G294" s="28">
        <v>0</v>
      </c>
      <c r="H294" s="28">
        <v>0</v>
      </c>
      <c r="I294" s="28">
        <v>0</v>
      </c>
      <c r="J294" s="28">
        <v>0</v>
      </c>
      <c r="K294" s="28">
        <v>0</v>
      </c>
      <c r="L294" s="28">
        <v>0</v>
      </c>
      <c r="M294" s="28">
        <v>0</v>
      </c>
      <c r="N294" s="28">
        <v>0</v>
      </c>
      <c r="O294" s="28">
        <v>0</v>
      </c>
      <c r="P294" s="28">
        <v>0</v>
      </c>
      <c r="Q294" s="28">
        <v>0</v>
      </c>
      <c r="R294" s="28">
        <v>0</v>
      </c>
      <c r="S294" s="28">
        <v>0</v>
      </c>
      <c r="T294" s="28">
        <v>0</v>
      </c>
      <c r="U294" s="28">
        <v>0</v>
      </c>
      <c r="V294" s="28">
        <v>0</v>
      </c>
      <c r="W294" s="28">
        <v>0</v>
      </c>
      <c r="X294" s="28"/>
    </row>
    <row r="295" spans="1:24" x14ac:dyDescent="0.25">
      <c r="A295" s="37">
        <v>332</v>
      </c>
      <c r="B295" s="42" t="s">
        <v>84</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row>
    <row r="296" spans="1:24" x14ac:dyDescent="0.25">
      <c r="A296" s="37">
        <v>336</v>
      </c>
      <c r="B296" s="42" t="s">
        <v>85</v>
      </c>
      <c r="C296" s="28">
        <v>1</v>
      </c>
      <c r="D296" s="28">
        <v>1</v>
      </c>
      <c r="E296" s="28">
        <v>1</v>
      </c>
      <c r="F296" s="28">
        <v>1</v>
      </c>
      <c r="G296" s="28">
        <v>1</v>
      </c>
      <c r="H296" s="28">
        <v>1</v>
      </c>
      <c r="I296" s="28">
        <v>1</v>
      </c>
      <c r="J296" s="28">
        <v>1</v>
      </c>
      <c r="K296" s="28">
        <v>1</v>
      </c>
      <c r="L296" s="28">
        <v>1</v>
      </c>
      <c r="M296" s="28">
        <v>1</v>
      </c>
      <c r="N296" s="28">
        <v>1</v>
      </c>
      <c r="O296" s="28">
        <v>1</v>
      </c>
      <c r="P296" s="28">
        <v>1</v>
      </c>
      <c r="Q296" s="28">
        <v>1</v>
      </c>
      <c r="R296" s="28">
        <v>1</v>
      </c>
      <c r="S296" s="28">
        <v>1</v>
      </c>
      <c r="T296" s="28">
        <v>1</v>
      </c>
      <c r="U296" s="28">
        <v>1</v>
      </c>
      <c r="V296" s="28">
        <v>1</v>
      </c>
      <c r="W296" s="28">
        <v>1</v>
      </c>
      <c r="X296" s="28"/>
    </row>
    <row r="297" spans="1:24" x14ac:dyDescent="0.25">
      <c r="B297" s="42"/>
      <c r="C297" s="26"/>
      <c r="D297" s="26"/>
      <c r="E297" s="26"/>
      <c r="F297" s="26"/>
      <c r="G297" s="26"/>
      <c r="H297" s="26"/>
      <c r="I297" s="26"/>
      <c r="J297" s="26"/>
      <c r="K297" s="26"/>
      <c r="L297" s="26"/>
      <c r="M297" s="26"/>
      <c r="N297" s="26"/>
      <c r="O297" s="26"/>
      <c r="P297" s="26"/>
      <c r="Q297" s="26"/>
      <c r="R297" s="26"/>
      <c r="S297" s="26"/>
      <c r="T297" s="26"/>
      <c r="U297" s="26"/>
      <c r="V297" s="26"/>
      <c r="W297" s="26"/>
      <c r="X297" s="26"/>
    </row>
    <row r="298" spans="1:24" x14ac:dyDescent="0.25">
      <c r="A298" s="37">
        <v>339</v>
      </c>
      <c r="B298" s="42" t="s">
        <v>86</v>
      </c>
      <c r="C298" s="24">
        <v>0</v>
      </c>
      <c r="D298" s="24">
        <v>0</v>
      </c>
      <c r="E298" s="24">
        <v>0</v>
      </c>
      <c r="F298" s="24">
        <v>0</v>
      </c>
      <c r="G298" s="24">
        <v>0</v>
      </c>
      <c r="H298" s="24">
        <v>0</v>
      </c>
      <c r="I298" s="24">
        <v>0</v>
      </c>
      <c r="J298" s="24">
        <v>0</v>
      </c>
      <c r="K298" s="24">
        <v>0</v>
      </c>
      <c r="L298" s="24">
        <v>0</v>
      </c>
      <c r="M298" s="24">
        <v>0</v>
      </c>
      <c r="N298" s="24">
        <v>0</v>
      </c>
      <c r="O298" s="24">
        <v>0</v>
      </c>
      <c r="P298" s="24">
        <v>0</v>
      </c>
      <c r="Q298" s="24">
        <v>0</v>
      </c>
      <c r="R298" s="24">
        <v>0</v>
      </c>
      <c r="S298" s="24">
        <v>0</v>
      </c>
      <c r="T298" s="24">
        <v>0</v>
      </c>
      <c r="U298" s="24">
        <v>0</v>
      </c>
      <c r="V298" s="24">
        <v>0</v>
      </c>
      <c r="W298" s="24">
        <v>0</v>
      </c>
      <c r="X298" s="24"/>
    </row>
    <row r="299" spans="1:24" x14ac:dyDescent="0.25">
      <c r="A299" s="37">
        <v>340</v>
      </c>
      <c r="B299" s="42" t="s">
        <v>87</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B300" s="42"/>
      <c r="C300" s="26"/>
      <c r="D300" s="26"/>
      <c r="E300" s="26"/>
      <c r="F300" s="26"/>
      <c r="G300" s="26"/>
      <c r="H300" s="26"/>
      <c r="I300" s="26"/>
      <c r="J300" s="26"/>
      <c r="K300" s="26"/>
      <c r="L300" s="26"/>
      <c r="M300" s="26"/>
      <c r="N300" s="26"/>
      <c r="O300" s="26"/>
      <c r="P300" s="26"/>
      <c r="Q300" s="26"/>
      <c r="R300" s="26"/>
      <c r="S300" s="26"/>
      <c r="T300" s="26"/>
      <c r="U300" s="26"/>
      <c r="V300" s="26"/>
      <c r="W300" s="26"/>
      <c r="X300" s="26"/>
    </row>
    <row r="301" spans="1:24" x14ac:dyDescent="0.25">
      <c r="A301" s="37">
        <v>366</v>
      </c>
      <c r="B301" s="42" t="s">
        <v>88</v>
      </c>
      <c r="C301" s="36">
        <v>0</v>
      </c>
      <c r="D301" s="36">
        <v>0</v>
      </c>
      <c r="E301" s="36">
        <v>0</v>
      </c>
      <c r="F301" s="36">
        <v>0</v>
      </c>
      <c r="G301" s="36">
        <v>0</v>
      </c>
      <c r="H301" s="36">
        <v>0</v>
      </c>
      <c r="I301" s="36">
        <v>0</v>
      </c>
      <c r="J301" s="36">
        <v>0</v>
      </c>
      <c r="K301" s="36">
        <v>0</v>
      </c>
      <c r="L301" s="36">
        <v>0</v>
      </c>
      <c r="M301" s="36">
        <v>0</v>
      </c>
      <c r="N301" s="36">
        <v>0</v>
      </c>
      <c r="O301" s="36">
        <v>0</v>
      </c>
      <c r="P301" s="36">
        <v>0</v>
      </c>
      <c r="Q301" s="36">
        <v>0</v>
      </c>
      <c r="R301" s="36">
        <v>0</v>
      </c>
      <c r="S301" s="36">
        <v>0</v>
      </c>
      <c r="T301" s="36">
        <v>0</v>
      </c>
      <c r="U301" s="36">
        <v>0</v>
      </c>
      <c r="V301" s="36">
        <v>0</v>
      </c>
      <c r="W301" s="36">
        <v>0</v>
      </c>
      <c r="X301" s="36"/>
    </row>
    <row r="302" spans="1:24" x14ac:dyDescent="0.25">
      <c r="A302" s="37">
        <v>368</v>
      </c>
      <c r="B302" s="42" t="s">
        <v>89</v>
      </c>
      <c r="C302" s="28">
        <v>0</v>
      </c>
      <c r="D302" s="28">
        <v>0</v>
      </c>
      <c r="E302" s="28">
        <v>0</v>
      </c>
      <c r="F302" s="28">
        <v>0</v>
      </c>
      <c r="G302" s="28">
        <v>0</v>
      </c>
      <c r="H302" s="28">
        <v>0</v>
      </c>
      <c r="I302" s="28">
        <v>0</v>
      </c>
      <c r="J302" s="28">
        <v>0</v>
      </c>
      <c r="K302" s="28">
        <v>0</v>
      </c>
      <c r="L302" s="28">
        <v>0</v>
      </c>
      <c r="M302" s="28">
        <v>0</v>
      </c>
      <c r="N302" s="28">
        <v>0</v>
      </c>
      <c r="O302" s="28">
        <v>0</v>
      </c>
      <c r="P302" s="28">
        <v>0</v>
      </c>
      <c r="Q302" s="28">
        <v>0</v>
      </c>
      <c r="R302" s="28">
        <v>0</v>
      </c>
      <c r="S302" s="28">
        <v>0</v>
      </c>
      <c r="T302" s="28">
        <v>0</v>
      </c>
      <c r="U302" s="28">
        <v>0</v>
      </c>
      <c r="V302" s="28">
        <v>0</v>
      </c>
      <c r="W302" s="28">
        <v>0</v>
      </c>
      <c r="X302" s="28"/>
    </row>
    <row r="303" spans="1:24" x14ac:dyDescent="0.25">
      <c r="A303" s="37">
        <v>369</v>
      </c>
      <c r="B303" s="42" t="s">
        <v>90</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row>
    <row r="304" spans="1:24" x14ac:dyDescent="0.25">
      <c r="A304" s="37">
        <v>370</v>
      </c>
      <c r="B304" s="42" t="s">
        <v>91</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B305" s="42"/>
      <c r="C305" s="26"/>
      <c r="D305" s="26"/>
      <c r="E305" s="26"/>
      <c r="F305" s="26"/>
      <c r="G305" s="26"/>
      <c r="H305" s="26"/>
      <c r="I305" s="26"/>
      <c r="J305" s="26"/>
      <c r="K305" s="26"/>
      <c r="L305" s="26"/>
      <c r="M305" s="26"/>
      <c r="N305" s="26"/>
      <c r="O305" s="26"/>
      <c r="P305" s="26"/>
      <c r="Q305" s="26"/>
      <c r="R305" s="26"/>
      <c r="S305" s="26"/>
      <c r="T305" s="26"/>
      <c r="U305" s="26"/>
      <c r="V305" s="26"/>
      <c r="W305" s="26"/>
      <c r="X305" s="26"/>
    </row>
    <row r="306" spans="1:24" x14ac:dyDescent="0.25">
      <c r="A306" s="37">
        <v>380</v>
      </c>
      <c r="B306" s="42" t="s">
        <v>37</v>
      </c>
      <c r="C306" s="24">
        <v>0</v>
      </c>
      <c r="D306" s="24">
        <v>0</v>
      </c>
      <c r="E306" s="24">
        <v>0</v>
      </c>
      <c r="F306" s="24">
        <v>0</v>
      </c>
      <c r="G306" s="24">
        <v>0</v>
      </c>
      <c r="H306" s="24">
        <v>0</v>
      </c>
      <c r="I306" s="24">
        <v>0</v>
      </c>
      <c r="J306" s="24">
        <v>0</v>
      </c>
      <c r="K306" s="24">
        <v>0</v>
      </c>
      <c r="L306" s="24">
        <v>0</v>
      </c>
      <c r="M306" s="24">
        <v>0</v>
      </c>
      <c r="N306" s="24">
        <v>0</v>
      </c>
      <c r="O306" s="24">
        <v>0</v>
      </c>
      <c r="P306" s="24">
        <v>0</v>
      </c>
      <c r="Q306" s="24">
        <v>0</v>
      </c>
      <c r="R306" s="24">
        <v>0</v>
      </c>
      <c r="S306" s="24">
        <v>0</v>
      </c>
      <c r="T306" s="24">
        <v>0</v>
      </c>
      <c r="U306" s="24">
        <v>0</v>
      </c>
      <c r="V306" s="24">
        <v>0</v>
      </c>
      <c r="W306" s="24">
        <v>0</v>
      </c>
      <c r="X306" s="24"/>
    </row>
    <row r="307" spans="1:24" x14ac:dyDescent="0.25">
      <c r="A307" s="37">
        <v>381</v>
      </c>
      <c r="B307" s="42" t="s">
        <v>75</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row>
    <row r="308" spans="1:24" x14ac:dyDescent="0.25">
      <c r="A308" s="37">
        <v>382</v>
      </c>
      <c r="B308" s="42" t="s">
        <v>76</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383</v>
      </c>
      <c r="B309" s="42" t="s">
        <v>40</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1" spans="1:24" x14ac:dyDescent="0.25">
      <c r="A311" s="37">
        <v>1</v>
      </c>
      <c r="B311" s="42" t="s">
        <v>103</v>
      </c>
      <c r="C311" s="42" t="s">
        <v>103</v>
      </c>
      <c r="D311" s="42"/>
      <c r="E311" s="42"/>
      <c r="F311" s="42"/>
      <c r="G311" s="42"/>
      <c r="H311" s="42"/>
      <c r="I311" s="42"/>
      <c r="J311" s="42"/>
      <c r="K311" s="42"/>
      <c r="L311" s="42"/>
      <c r="M311" s="42"/>
      <c r="N311" s="42"/>
      <c r="O311" s="42"/>
      <c r="P311" s="42"/>
      <c r="Q311" s="42"/>
      <c r="R311" s="42"/>
      <c r="S311" s="42"/>
      <c r="T311" s="42"/>
      <c r="U311" s="42"/>
      <c r="V311" s="42"/>
      <c r="W311" s="42"/>
      <c r="X311" s="42"/>
    </row>
    <row r="312" spans="1:24" x14ac:dyDescent="0.25">
      <c r="A312" s="37">
        <v>283</v>
      </c>
      <c r="B312" s="42" t="s">
        <v>73</v>
      </c>
      <c r="C312" s="42">
        <v>2020</v>
      </c>
      <c r="D312" s="42">
        <v>2021</v>
      </c>
      <c r="E312" s="42">
        <v>2022</v>
      </c>
      <c r="F312" s="42">
        <v>2023</v>
      </c>
      <c r="G312" s="42">
        <v>2024</v>
      </c>
      <c r="H312" s="42">
        <v>2025</v>
      </c>
      <c r="I312" s="42">
        <v>2026</v>
      </c>
      <c r="J312" s="42">
        <v>2027</v>
      </c>
      <c r="K312" s="42">
        <v>2028</v>
      </c>
      <c r="L312" s="42">
        <v>2029</v>
      </c>
      <c r="M312" s="42">
        <v>2030</v>
      </c>
      <c r="N312" s="42">
        <v>2031</v>
      </c>
      <c r="O312" s="42">
        <v>2032</v>
      </c>
      <c r="P312" s="42">
        <v>2033</v>
      </c>
      <c r="Q312" s="42">
        <v>2034</v>
      </c>
      <c r="R312" s="42">
        <v>2035</v>
      </c>
      <c r="S312" s="42">
        <v>2036</v>
      </c>
      <c r="T312" s="42">
        <v>2037</v>
      </c>
      <c r="U312" s="42">
        <v>2038</v>
      </c>
      <c r="V312" s="42">
        <v>2039</v>
      </c>
      <c r="W312" s="42">
        <v>2040</v>
      </c>
      <c r="X312" s="42"/>
    </row>
    <row r="313" spans="1:24" x14ac:dyDescent="0.25">
      <c r="A313" s="37">
        <v>285</v>
      </c>
      <c r="B313" s="42" t="s">
        <v>104</v>
      </c>
      <c r="C313" s="24">
        <v>0</v>
      </c>
      <c r="D313" s="24">
        <v>0</v>
      </c>
      <c r="E313" s="24">
        <v>0</v>
      </c>
      <c r="F313" s="24">
        <v>0</v>
      </c>
      <c r="G313" s="24">
        <v>0</v>
      </c>
      <c r="H313" s="24">
        <v>0</v>
      </c>
      <c r="I313" s="24">
        <v>0</v>
      </c>
      <c r="J313" s="24">
        <v>0</v>
      </c>
      <c r="K313" s="24">
        <v>0</v>
      </c>
      <c r="L313" s="24">
        <v>0</v>
      </c>
      <c r="M313" s="24">
        <v>0</v>
      </c>
      <c r="N313" s="24">
        <v>0</v>
      </c>
      <c r="O313" s="24">
        <v>0</v>
      </c>
      <c r="P313" s="24">
        <v>0</v>
      </c>
      <c r="Q313" s="24">
        <v>0</v>
      </c>
      <c r="R313" s="24">
        <v>0</v>
      </c>
      <c r="S313" s="24">
        <v>0</v>
      </c>
      <c r="T313" s="24">
        <v>0</v>
      </c>
      <c r="U313" s="24">
        <v>0</v>
      </c>
      <c r="V313" s="24">
        <v>0</v>
      </c>
      <c r="W313" s="24">
        <v>0</v>
      </c>
      <c r="X313" s="24"/>
    </row>
    <row r="314" spans="1:24" x14ac:dyDescent="0.25">
      <c r="A314" s="37">
        <v>287</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row>
    <row r="315" spans="1:24" x14ac:dyDescent="0.25">
      <c r="A315" s="37">
        <v>289</v>
      </c>
      <c r="B315" s="42" t="s">
        <v>105</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299</v>
      </c>
      <c r="B316" s="42" t="s">
        <v>78</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301</v>
      </c>
      <c r="B317" s="42" t="s">
        <v>106</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303</v>
      </c>
      <c r="B318" s="42" t="s">
        <v>107</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B319" s="42"/>
      <c r="C319" s="26"/>
      <c r="D319" s="26"/>
      <c r="E319" s="26"/>
      <c r="F319" s="26"/>
      <c r="G319" s="26"/>
      <c r="H319" s="26"/>
      <c r="I319" s="26"/>
      <c r="J319" s="26"/>
      <c r="K319" s="26"/>
      <c r="L319" s="26"/>
      <c r="M319" s="26"/>
      <c r="N319" s="26"/>
      <c r="O319" s="26"/>
      <c r="P319" s="26"/>
      <c r="Q319" s="26"/>
      <c r="R319" s="26"/>
      <c r="S319" s="26"/>
      <c r="T319" s="26"/>
      <c r="U319" s="26"/>
      <c r="V319" s="26"/>
      <c r="W319" s="26"/>
      <c r="X319" s="26"/>
    </row>
    <row r="320" spans="1:24" x14ac:dyDescent="0.25">
      <c r="A320" s="37">
        <v>330</v>
      </c>
      <c r="B320" s="42" t="s">
        <v>82</v>
      </c>
      <c r="C320" s="36">
        <v>0</v>
      </c>
      <c r="D320" s="36">
        <v>0</v>
      </c>
      <c r="E320" s="36">
        <v>0</v>
      </c>
      <c r="F320" s="36">
        <v>0</v>
      </c>
      <c r="G320" s="36">
        <v>0</v>
      </c>
      <c r="H320" s="36">
        <v>0</v>
      </c>
      <c r="I320" s="36">
        <v>0</v>
      </c>
      <c r="J320" s="36">
        <v>0</v>
      </c>
      <c r="K320" s="36">
        <v>0</v>
      </c>
      <c r="L320" s="36">
        <v>0</v>
      </c>
      <c r="M320" s="36">
        <v>0</v>
      </c>
      <c r="N320" s="36">
        <v>0</v>
      </c>
      <c r="O320" s="36">
        <v>0</v>
      </c>
      <c r="P320" s="36">
        <v>0</v>
      </c>
      <c r="Q320" s="36">
        <v>0</v>
      </c>
      <c r="R320" s="36">
        <v>0</v>
      </c>
      <c r="S320" s="36">
        <v>0</v>
      </c>
      <c r="T320" s="36">
        <v>0</v>
      </c>
      <c r="U320" s="36">
        <v>0</v>
      </c>
      <c r="V320" s="36">
        <v>0</v>
      </c>
      <c r="W320" s="36">
        <v>0</v>
      </c>
      <c r="X320" s="36"/>
    </row>
    <row r="321" spans="1:24" x14ac:dyDescent="0.25">
      <c r="A321" s="37">
        <v>331</v>
      </c>
      <c r="B321" s="42" t="s">
        <v>83</v>
      </c>
      <c r="C321" s="28">
        <v>0</v>
      </c>
      <c r="D321" s="28">
        <v>0</v>
      </c>
      <c r="E321" s="28">
        <v>0</v>
      </c>
      <c r="F321" s="28">
        <v>0</v>
      </c>
      <c r="G321" s="28">
        <v>0</v>
      </c>
      <c r="H321" s="28">
        <v>0</v>
      </c>
      <c r="I321" s="28">
        <v>0</v>
      </c>
      <c r="J321" s="28">
        <v>0</v>
      </c>
      <c r="K321" s="28">
        <v>0</v>
      </c>
      <c r="L321" s="28">
        <v>0</v>
      </c>
      <c r="M321" s="28">
        <v>0</v>
      </c>
      <c r="N321" s="28">
        <v>0</v>
      </c>
      <c r="O321" s="28">
        <v>0</v>
      </c>
      <c r="P321" s="28">
        <v>0</v>
      </c>
      <c r="Q321" s="28">
        <v>0</v>
      </c>
      <c r="R321" s="28">
        <v>0</v>
      </c>
      <c r="S321" s="28">
        <v>0</v>
      </c>
      <c r="T321" s="28">
        <v>0</v>
      </c>
      <c r="U321" s="28">
        <v>0</v>
      </c>
      <c r="V321" s="28">
        <v>0</v>
      </c>
      <c r="W321" s="28">
        <v>0</v>
      </c>
      <c r="X321" s="28"/>
    </row>
    <row r="322" spans="1:24" x14ac:dyDescent="0.25">
      <c r="A322" s="37">
        <v>332</v>
      </c>
      <c r="B322" s="42" t="s">
        <v>84</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row>
    <row r="323" spans="1:24" x14ac:dyDescent="0.25">
      <c r="A323" s="37">
        <v>336</v>
      </c>
      <c r="B323" s="42" t="s">
        <v>85</v>
      </c>
      <c r="C323" s="28">
        <v>1</v>
      </c>
      <c r="D323" s="28">
        <v>1</v>
      </c>
      <c r="E323" s="28">
        <v>1</v>
      </c>
      <c r="F323" s="28">
        <v>1</v>
      </c>
      <c r="G323" s="28">
        <v>1</v>
      </c>
      <c r="H323" s="28">
        <v>1</v>
      </c>
      <c r="I323" s="28">
        <v>1</v>
      </c>
      <c r="J323" s="28">
        <v>1</v>
      </c>
      <c r="K323" s="28">
        <v>1</v>
      </c>
      <c r="L323" s="28">
        <v>1</v>
      </c>
      <c r="M323" s="28">
        <v>1</v>
      </c>
      <c r="N323" s="28">
        <v>1</v>
      </c>
      <c r="O323" s="28">
        <v>1</v>
      </c>
      <c r="P323" s="28">
        <v>1</v>
      </c>
      <c r="Q323" s="28">
        <v>1</v>
      </c>
      <c r="R323" s="28">
        <v>1</v>
      </c>
      <c r="S323" s="28">
        <v>1</v>
      </c>
      <c r="T323" s="28">
        <v>1</v>
      </c>
      <c r="U323" s="28">
        <v>1</v>
      </c>
      <c r="V323" s="28">
        <v>1</v>
      </c>
      <c r="W323" s="28">
        <v>1</v>
      </c>
      <c r="X323" s="28"/>
    </row>
    <row r="324" spans="1:24" x14ac:dyDescent="0.25">
      <c r="B324" s="42"/>
      <c r="C324" s="26"/>
      <c r="D324" s="26"/>
      <c r="E324" s="26"/>
      <c r="F324" s="26"/>
      <c r="G324" s="26"/>
      <c r="H324" s="26"/>
      <c r="I324" s="26"/>
      <c r="J324" s="26"/>
      <c r="K324" s="26"/>
      <c r="L324" s="26"/>
      <c r="M324" s="26"/>
      <c r="N324" s="26"/>
      <c r="O324" s="26"/>
      <c r="P324" s="26"/>
      <c r="Q324" s="26"/>
      <c r="R324" s="26"/>
      <c r="S324" s="26"/>
      <c r="T324" s="26"/>
      <c r="U324" s="26"/>
      <c r="V324" s="26"/>
      <c r="W324" s="26"/>
      <c r="X324" s="26"/>
    </row>
    <row r="325" spans="1:24" x14ac:dyDescent="0.25">
      <c r="A325" s="37">
        <v>339</v>
      </c>
      <c r="B325" s="42" t="s">
        <v>86</v>
      </c>
      <c r="C325" s="24">
        <v>0</v>
      </c>
      <c r="D325" s="24">
        <v>0</v>
      </c>
      <c r="E325" s="24">
        <v>0</v>
      </c>
      <c r="F325" s="24">
        <v>0</v>
      </c>
      <c r="G325" s="24">
        <v>0</v>
      </c>
      <c r="H325" s="24">
        <v>0</v>
      </c>
      <c r="I325" s="24">
        <v>0</v>
      </c>
      <c r="J325" s="24">
        <v>0</v>
      </c>
      <c r="K325" s="24">
        <v>0</v>
      </c>
      <c r="L325" s="24">
        <v>0</v>
      </c>
      <c r="M325" s="24">
        <v>0</v>
      </c>
      <c r="N325" s="24">
        <v>0</v>
      </c>
      <c r="O325" s="24">
        <v>0</v>
      </c>
      <c r="P325" s="24">
        <v>0</v>
      </c>
      <c r="Q325" s="24">
        <v>0</v>
      </c>
      <c r="R325" s="24">
        <v>0</v>
      </c>
      <c r="S325" s="24">
        <v>0</v>
      </c>
      <c r="T325" s="24">
        <v>0</v>
      </c>
      <c r="U325" s="24">
        <v>0</v>
      </c>
      <c r="V325" s="24">
        <v>0</v>
      </c>
      <c r="W325" s="24">
        <v>0</v>
      </c>
      <c r="X325" s="24"/>
    </row>
    <row r="326" spans="1:24" x14ac:dyDescent="0.25">
      <c r="A326" s="37">
        <v>340</v>
      </c>
      <c r="B326" s="42" t="s">
        <v>87</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B327" s="42"/>
      <c r="C327" s="26"/>
      <c r="D327" s="26"/>
      <c r="E327" s="26"/>
      <c r="F327" s="26"/>
      <c r="G327" s="26"/>
      <c r="H327" s="26"/>
      <c r="I327" s="26"/>
      <c r="J327" s="26"/>
      <c r="K327" s="26"/>
      <c r="L327" s="26"/>
      <c r="M327" s="26"/>
      <c r="N327" s="26"/>
      <c r="O327" s="26"/>
      <c r="P327" s="26"/>
      <c r="Q327" s="26"/>
      <c r="R327" s="26"/>
      <c r="S327" s="26"/>
      <c r="T327" s="26"/>
      <c r="U327" s="26"/>
      <c r="V327" s="26"/>
      <c r="W327" s="26"/>
      <c r="X327" s="26"/>
    </row>
    <row r="328" spans="1:24" x14ac:dyDescent="0.25">
      <c r="A328" s="37">
        <v>366</v>
      </c>
      <c r="B328" s="42" t="s">
        <v>88</v>
      </c>
      <c r="C328" s="36">
        <v>0</v>
      </c>
      <c r="D328" s="36">
        <v>0</v>
      </c>
      <c r="E328" s="36">
        <v>0</v>
      </c>
      <c r="F328" s="36">
        <v>0</v>
      </c>
      <c r="G328" s="36">
        <v>0</v>
      </c>
      <c r="H328" s="36">
        <v>0</v>
      </c>
      <c r="I328" s="36">
        <v>0</v>
      </c>
      <c r="J328" s="36">
        <v>0</v>
      </c>
      <c r="K328" s="36">
        <v>0</v>
      </c>
      <c r="L328" s="36">
        <v>0</v>
      </c>
      <c r="M328" s="36">
        <v>0</v>
      </c>
      <c r="N328" s="36">
        <v>0</v>
      </c>
      <c r="O328" s="36">
        <v>0</v>
      </c>
      <c r="P328" s="36">
        <v>0</v>
      </c>
      <c r="Q328" s="36">
        <v>0</v>
      </c>
      <c r="R328" s="36">
        <v>0</v>
      </c>
      <c r="S328" s="36">
        <v>0</v>
      </c>
      <c r="T328" s="36">
        <v>0</v>
      </c>
      <c r="U328" s="36">
        <v>0</v>
      </c>
      <c r="V328" s="36">
        <v>0</v>
      </c>
      <c r="W328" s="36">
        <v>0</v>
      </c>
      <c r="X328" s="36"/>
    </row>
    <row r="329" spans="1:24" x14ac:dyDescent="0.25">
      <c r="A329" s="37">
        <v>368</v>
      </c>
      <c r="B329" s="42" t="s">
        <v>89</v>
      </c>
      <c r="C329" s="28">
        <v>0</v>
      </c>
      <c r="D329" s="28">
        <v>0</v>
      </c>
      <c r="E329" s="28">
        <v>0</v>
      </c>
      <c r="F329" s="28">
        <v>0</v>
      </c>
      <c r="G329" s="28">
        <v>0</v>
      </c>
      <c r="H329" s="28">
        <v>0</v>
      </c>
      <c r="I329" s="28">
        <v>0</v>
      </c>
      <c r="J329" s="28">
        <v>0</v>
      </c>
      <c r="K329" s="28">
        <v>0</v>
      </c>
      <c r="L329" s="28">
        <v>0</v>
      </c>
      <c r="M329" s="28">
        <v>0</v>
      </c>
      <c r="N329" s="28">
        <v>0</v>
      </c>
      <c r="O329" s="28">
        <v>0</v>
      </c>
      <c r="P329" s="28">
        <v>0</v>
      </c>
      <c r="Q329" s="28">
        <v>0</v>
      </c>
      <c r="R329" s="28">
        <v>0</v>
      </c>
      <c r="S329" s="28">
        <v>0</v>
      </c>
      <c r="T329" s="28">
        <v>0</v>
      </c>
      <c r="U329" s="28">
        <v>0</v>
      </c>
      <c r="V329" s="28">
        <v>0</v>
      </c>
      <c r="W329" s="28">
        <v>0</v>
      </c>
      <c r="X329" s="28"/>
    </row>
    <row r="330" spans="1:24" x14ac:dyDescent="0.25">
      <c r="A330" s="37">
        <v>369</v>
      </c>
      <c r="B330" s="42" t="s">
        <v>90</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row>
    <row r="331" spans="1:24" x14ac:dyDescent="0.25">
      <c r="A331" s="37">
        <v>370</v>
      </c>
      <c r="B331" s="42" t="s">
        <v>91</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B332" s="42"/>
      <c r="C332" s="26"/>
      <c r="D332" s="26"/>
      <c r="E332" s="26"/>
      <c r="F332" s="26"/>
      <c r="G332" s="26"/>
      <c r="H332" s="26"/>
      <c r="I332" s="26"/>
      <c r="J332" s="26"/>
      <c r="K332" s="26"/>
      <c r="L332" s="26"/>
      <c r="M332" s="26"/>
      <c r="N332" s="26"/>
      <c r="O332" s="26"/>
      <c r="P332" s="26"/>
      <c r="Q332" s="26"/>
      <c r="R332" s="26"/>
      <c r="S332" s="26"/>
      <c r="T332" s="26"/>
      <c r="U332" s="26"/>
      <c r="V332" s="26"/>
      <c r="W332" s="26"/>
      <c r="X332" s="26"/>
    </row>
    <row r="333" spans="1:24" x14ac:dyDescent="0.25">
      <c r="A333" s="37">
        <v>380</v>
      </c>
      <c r="B333" s="42" t="s">
        <v>37</v>
      </c>
      <c r="C333" s="24">
        <v>0</v>
      </c>
      <c r="D333" s="24">
        <v>0</v>
      </c>
      <c r="E333" s="24">
        <v>0</v>
      </c>
      <c r="F333" s="24">
        <v>0</v>
      </c>
      <c r="G333" s="24">
        <v>0</v>
      </c>
      <c r="H333" s="24">
        <v>0</v>
      </c>
      <c r="I333" s="24">
        <v>0</v>
      </c>
      <c r="J333" s="24">
        <v>0</v>
      </c>
      <c r="K333" s="24">
        <v>0</v>
      </c>
      <c r="L333" s="24">
        <v>0</v>
      </c>
      <c r="M333" s="24">
        <v>0</v>
      </c>
      <c r="N333" s="24">
        <v>0</v>
      </c>
      <c r="O333" s="24">
        <v>0</v>
      </c>
      <c r="P333" s="24">
        <v>0</v>
      </c>
      <c r="Q333" s="24">
        <v>0</v>
      </c>
      <c r="R333" s="24">
        <v>0</v>
      </c>
      <c r="S333" s="24">
        <v>0</v>
      </c>
      <c r="T333" s="24">
        <v>0</v>
      </c>
      <c r="U333" s="24">
        <v>0</v>
      </c>
      <c r="V333" s="24">
        <v>0</v>
      </c>
      <c r="W333" s="24">
        <v>0</v>
      </c>
      <c r="X333" s="24"/>
    </row>
    <row r="334" spans="1:24" x14ac:dyDescent="0.25">
      <c r="A334" s="37">
        <v>381</v>
      </c>
      <c r="B334" s="42" t="s">
        <v>75</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row>
    <row r="335" spans="1:24" x14ac:dyDescent="0.25">
      <c r="A335" s="37">
        <v>382</v>
      </c>
      <c r="B335" s="42" t="s">
        <v>76</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383</v>
      </c>
      <c r="B336" s="42" t="s">
        <v>40</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8" spans="1:24" x14ac:dyDescent="0.25">
      <c r="A338" s="37">
        <v>1</v>
      </c>
      <c r="B338" s="42" t="s">
        <v>103</v>
      </c>
      <c r="C338" s="42" t="s">
        <v>103</v>
      </c>
      <c r="D338" s="42"/>
      <c r="E338" s="42"/>
      <c r="F338" s="42"/>
      <c r="G338" s="42"/>
      <c r="H338" s="42"/>
      <c r="I338" s="42"/>
      <c r="J338" s="42"/>
      <c r="K338" s="42"/>
      <c r="L338" s="42"/>
      <c r="M338" s="42"/>
      <c r="N338" s="42"/>
      <c r="O338" s="42"/>
      <c r="P338" s="42"/>
      <c r="Q338" s="42"/>
      <c r="R338" s="42"/>
      <c r="S338" s="42"/>
      <c r="T338" s="42"/>
      <c r="U338" s="42"/>
      <c r="V338" s="42"/>
      <c r="W338" s="42"/>
      <c r="X338" s="42"/>
    </row>
    <row r="339" spans="1:24" x14ac:dyDescent="0.25">
      <c r="A339" s="37">
        <v>283</v>
      </c>
      <c r="B339" s="42" t="s">
        <v>73</v>
      </c>
      <c r="C339" s="42">
        <v>2020</v>
      </c>
      <c r="D339" s="42">
        <v>2021</v>
      </c>
      <c r="E339" s="42">
        <v>2022</v>
      </c>
      <c r="F339" s="42">
        <v>2023</v>
      </c>
      <c r="G339" s="42">
        <v>2024</v>
      </c>
      <c r="H339" s="42">
        <v>2025</v>
      </c>
      <c r="I339" s="42">
        <v>2026</v>
      </c>
      <c r="J339" s="42">
        <v>2027</v>
      </c>
      <c r="K339" s="42">
        <v>2028</v>
      </c>
      <c r="L339" s="42">
        <v>2029</v>
      </c>
      <c r="M339" s="42">
        <v>2030</v>
      </c>
      <c r="N339" s="42">
        <v>2031</v>
      </c>
      <c r="O339" s="42">
        <v>2032</v>
      </c>
      <c r="P339" s="42">
        <v>2033</v>
      </c>
      <c r="Q339" s="42">
        <v>2034</v>
      </c>
      <c r="R339" s="42">
        <v>2035</v>
      </c>
      <c r="S339" s="42">
        <v>2036</v>
      </c>
      <c r="T339" s="42">
        <v>2037</v>
      </c>
      <c r="U339" s="42">
        <v>2038</v>
      </c>
      <c r="V339" s="42">
        <v>2039</v>
      </c>
      <c r="W339" s="42">
        <v>2040</v>
      </c>
      <c r="X339" s="42"/>
    </row>
    <row r="340" spans="1:24" x14ac:dyDescent="0.25">
      <c r="A340" s="37">
        <v>285</v>
      </c>
      <c r="B340" s="42" t="s">
        <v>104</v>
      </c>
      <c r="C340" s="24">
        <v>0</v>
      </c>
      <c r="D340" s="24">
        <v>0</v>
      </c>
      <c r="E340" s="24">
        <v>0</v>
      </c>
      <c r="F340" s="24">
        <v>0</v>
      </c>
      <c r="G340" s="24">
        <v>0</v>
      </c>
      <c r="H340" s="24">
        <v>0</v>
      </c>
      <c r="I340" s="24">
        <v>0</v>
      </c>
      <c r="J340" s="24">
        <v>0</v>
      </c>
      <c r="K340" s="24">
        <v>0</v>
      </c>
      <c r="L340" s="24">
        <v>0</v>
      </c>
      <c r="M340" s="24">
        <v>0</v>
      </c>
      <c r="N340" s="24">
        <v>0</v>
      </c>
      <c r="O340" s="24">
        <v>0</v>
      </c>
      <c r="P340" s="24">
        <v>0</v>
      </c>
      <c r="Q340" s="24">
        <v>0</v>
      </c>
      <c r="R340" s="24">
        <v>0</v>
      </c>
      <c r="S340" s="24">
        <v>0</v>
      </c>
      <c r="T340" s="24">
        <v>0</v>
      </c>
      <c r="U340" s="24">
        <v>0</v>
      </c>
      <c r="V340" s="24">
        <v>0</v>
      </c>
      <c r="W340" s="24">
        <v>0</v>
      </c>
      <c r="X340" s="24"/>
    </row>
    <row r="341" spans="1:24" x14ac:dyDescent="0.25">
      <c r="A341" s="37">
        <v>287</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row>
    <row r="342" spans="1:24" x14ac:dyDescent="0.25">
      <c r="A342" s="37">
        <v>289</v>
      </c>
      <c r="B342" s="42" t="s">
        <v>105</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299</v>
      </c>
      <c r="B343" s="42" t="s">
        <v>78</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301</v>
      </c>
      <c r="B344" s="42" t="s">
        <v>106</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303</v>
      </c>
      <c r="B345" s="42" t="s">
        <v>107</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B346" s="42"/>
      <c r="C346" s="26"/>
      <c r="D346" s="26"/>
      <c r="E346" s="26"/>
      <c r="F346" s="26"/>
      <c r="G346" s="26"/>
      <c r="H346" s="26"/>
      <c r="I346" s="26"/>
      <c r="J346" s="26"/>
      <c r="K346" s="26"/>
      <c r="L346" s="26"/>
      <c r="M346" s="26"/>
      <c r="N346" s="26"/>
      <c r="O346" s="26"/>
      <c r="P346" s="26"/>
      <c r="Q346" s="26"/>
      <c r="R346" s="26"/>
      <c r="S346" s="26"/>
      <c r="T346" s="26"/>
      <c r="U346" s="26"/>
      <c r="V346" s="26"/>
      <c r="W346" s="26"/>
      <c r="X346" s="26"/>
    </row>
    <row r="347" spans="1:24" x14ac:dyDescent="0.25">
      <c r="A347" s="37">
        <v>330</v>
      </c>
      <c r="B347" s="42" t="s">
        <v>82</v>
      </c>
      <c r="C347" s="36">
        <v>0</v>
      </c>
      <c r="D347" s="36">
        <v>0</v>
      </c>
      <c r="E347" s="36">
        <v>0</v>
      </c>
      <c r="F347" s="36">
        <v>0</v>
      </c>
      <c r="G347" s="36">
        <v>0</v>
      </c>
      <c r="H347" s="36">
        <v>0</v>
      </c>
      <c r="I347" s="36">
        <v>0</v>
      </c>
      <c r="J347" s="36">
        <v>0</v>
      </c>
      <c r="K347" s="36">
        <v>0</v>
      </c>
      <c r="L347" s="36">
        <v>0</v>
      </c>
      <c r="M347" s="36">
        <v>0</v>
      </c>
      <c r="N347" s="36">
        <v>0</v>
      </c>
      <c r="O347" s="36">
        <v>0</v>
      </c>
      <c r="P347" s="36">
        <v>0</v>
      </c>
      <c r="Q347" s="36">
        <v>0</v>
      </c>
      <c r="R347" s="36">
        <v>0</v>
      </c>
      <c r="S347" s="36">
        <v>0</v>
      </c>
      <c r="T347" s="36">
        <v>0</v>
      </c>
      <c r="U347" s="36">
        <v>0</v>
      </c>
      <c r="V347" s="36">
        <v>0</v>
      </c>
      <c r="W347" s="36">
        <v>0</v>
      </c>
      <c r="X347" s="36"/>
    </row>
    <row r="348" spans="1:24" x14ac:dyDescent="0.25">
      <c r="A348" s="37">
        <v>331</v>
      </c>
      <c r="B348" s="42" t="s">
        <v>83</v>
      </c>
      <c r="C348" s="28">
        <v>0</v>
      </c>
      <c r="D348" s="28">
        <v>0</v>
      </c>
      <c r="E348" s="28">
        <v>0</v>
      </c>
      <c r="F348" s="28">
        <v>0</v>
      </c>
      <c r="G348" s="28">
        <v>0</v>
      </c>
      <c r="H348" s="28">
        <v>0</v>
      </c>
      <c r="I348" s="28">
        <v>0</v>
      </c>
      <c r="J348" s="28">
        <v>0</v>
      </c>
      <c r="K348" s="28">
        <v>0</v>
      </c>
      <c r="L348" s="28">
        <v>0</v>
      </c>
      <c r="M348" s="28">
        <v>0</v>
      </c>
      <c r="N348" s="28">
        <v>0</v>
      </c>
      <c r="O348" s="28">
        <v>0</v>
      </c>
      <c r="P348" s="28">
        <v>0</v>
      </c>
      <c r="Q348" s="28">
        <v>0</v>
      </c>
      <c r="R348" s="28">
        <v>0</v>
      </c>
      <c r="S348" s="28">
        <v>0</v>
      </c>
      <c r="T348" s="28">
        <v>0</v>
      </c>
      <c r="U348" s="28">
        <v>0</v>
      </c>
      <c r="V348" s="28">
        <v>0</v>
      </c>
      <c r="W348" s="28">
        <v>0</v>
      </c>
      <c r="X348" s="28"/>
    </row>
    <row r="349" spans="1:24" x14ac:dyDescent="0.25">
      <c r="A349" s="37">
        <v>332</v>
      </c>
      <c r="B349" s="42" t="s">
        <v>84</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row>
    <row r="350" spans="1:24" x14ac:dyDescent="0.25">
      <c r="A350" s="37">
        <v>336</v>
      </c>
      <c r="B350" s="42" t="s">
        <v>85</v>
      </c>
      <c r="C350" s="28">
        <v>1</v>
      </c>
      <c r="D350" s="28">
        <v>1</v>
      </c>
      <c r="E350" s="28">
        <v>1</v>
      </c>
      <c r="F350" s="28">
        <v>1</v>
      </c>
      <c r="G350" s="28">
        <v>1</v>
      </c>
      <c r="H350" s="28">
        <v>1</v>
      </c>
      <c r="I350" s="28">
        <v>1</v>
      </c>
      <c r="J350" s="28">
        <v>1</v>
      </c>
      <c r="K350" s="28">
        <v>1</v>
      </c>
      <c r="L350" s="28">
        <v>1</v>
      </c>
      <c r="M350" s="28">
        <v>1</v>
      </c>
      <c r="N350" s="28">
        <v>1</v>
      </c>
      <c r="O350" s="28">
        <v>1</v>
      </c>
      <c r="P350" s="28">
        <v>1</v>
      </c>
      <c r="Q350" s="28">
        <v>1</v>
      </c>
      <c r="R350" s="28">
        <v>1</v>
      </c>
      <c r="S350" s="28">
        <v>1</v>
      </c>
      <c r="T350" s="28">
        <v>1</v>
      </c>
      <c r="U350" s="28">
        <v>1</v>
      </c>
      <c r="V350" s="28">
        <v>1</v>
      </c>
      <c r="W350" s="28">
        <v>1</v>
      </c>
      <c r="X350" s="28"/>
    </row>
    <row r="351" spans="1:24" x14ac:dyDescent="0.25">
      <c r="B351" s="42"/>
      <c r="C351" s="26"/>
      <c r="D351" s="26"/>
      <c r="E351" s="26"/>
      <c r="F351" s="26"/>
      <c r="G351" s="26"/>
      <c r="H351" s="26"/>
      <c r="I351" s="26"/>
      <c r="J351" s="26"/>
      <c r="K351" s="26"/>
      <c r="L351" s="26"/>
      <c r="M351" s="26"/>
      <c r="N351" s="26"/>
      <c r="O351" s="26"/>
      <c r="P351" s="26"/>
      <c r="Q351" s="26"/>
      <c r="R351" s="26"/>
      <c r="S351" s="26"/>
      <c r="T351" s="26"/>
      <c r="U351" s="26"/>
      <c r="V351" s="26"/>
      <c r="W351" s="26"/>
      <c r="X351" s="26"/>
    </row>
    <row r="352" spans="1:24" x14ac:dyDescent="0.25">
      <c r="A352" s="37">
        <v>339</v>
      </c>
      <c r="B352" s="42" t="s">
        <v>86</v>
      </c>
      <c r="C352" s="24">
        <v>0</v>
      </c>
      <c r="D352" s="24">
        <v>0</v>
      </c>
      <c r="E352" s="24">
        <v>0</v>
      </c>
      <c r="F352" s="24">
        <v>0</v>
      </c>
      <c r="G352" s="24">
        <v>0</v>
      </c>
      <c r="H352" s="24">
        <v>0</v>
      </c>
      <c r="I352" s="24">
        <v>0</v>
      </c>
      <c r="J352" s="24">
        <v>0</v>
      </c>
      <c r="K352" s="24">
        <v>0</v>
      </c>
      <c r="L352" s="24">
        <v>0</v>
      </c>
      <c r="M352" s="24">
        <v>0</v>
      </c>
      <c r="N352" s="24">
        <v>0</v>
      </c>
      <c r="O352" s="24">
        <v>0</v>
      </c>
      <c r="P352" s="24">
        <v>0</v>
      </c>
      <c r="Q352" s="24">
        <v>0</v>
      </c>
      <c r="R352" s="24">
        <v>0</v>
      </c>
      <c r="S352" s="24">
        <v>0</v>
      </c>
      <c r="T352" s="24">
        <v>0</v>
      </c>
      <c r="U352" s="24">
        <v>0</v>
      </c>
      <c r="V352" s="24">
        <v>0</v>
      </c>
      <c r="W352" s="24">
        <v>0</v>
      </c>
      <c r="X352" s="24"/>
    </row>
    <row r="353" spans="1:24" x14ac:dyDescent="0.25">
      <c r="A353" s="37">
        <v>340</v>
      </c>
      <c r="B353" s="42" t="s">
        <v>87</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B354" s="42"/>
      <c r="C354" s="26"/>
      <c r="D354" s="26"/>
      <c r="E354" s="26"/>
      <c r="F354" s="26"/>
      <c r="G354" s="26"/>
      <c r="H354" s="26"/>
      <c r="I354" s="26"/>
      <c r="J354" s="26"/>
      <c r="K354" s="26"/>
      <c r="L354" s="26"/>
      <c r="M354" s="26"/>
      <c r="N354" s="26"/>
      <c r="O354" s="26"/>
      <c r="P354" s="26"/>
      <c r="Q354" s="26"/>
      <c r="R354" s="26"/>
      <c r="S354" s="26"/>
      <c r="T354" s="26"/>
      <c r="U354" s="26"/>
      <c r="V354" s="26"/>
      <c r="W354" s="26"/>
      <c r="X354" s="26"/>
    </row>
    <row r="355" spans="1:24" x14ac:dyDescent="0.25">
      <c r="A355" s="37">
        <v>366</v>
      </c>
      <c r="B355" s="42" t="s">
        <v>88</v>
      </c>
      <c r="C355" s="36">
        <v>0</v>
      </c>
      <c r="D355" s="36">
        <v>0</v>
      </c>
      <c r="E355" s="36">
        <v>0</v>
      </c>
      <c r="F355" s="36">
        <v>0</v>
      </c>
      <c r="G355" s="36">
        <v>0</v>
      </c>
      <c r="H355" s="36">
        <v>0</v>
      </c>
      <c r="I355" s="36">
        <v>0</v>
      </c>
      <c r="J355" s="36">
        <v>0</v>
      </c>
      <c r="K355" s="36">
        <v>0</v>
      </c>
      <c r="L355" s="36">
        <v>0</v>
      </c>
      <c r="M355" s="36">
        <v>0</v>
      </c>
      <c r="N355" s="36">
        <v>0</v>
      </c>
      <c r="O355" s="36">
        <v>0</v>
      </c>
      <c r="P355" s="36">
        <v>0</v>
      </c>
      <c r="Q355" s="36">
        <v>0</v>
      </c>
      <c r="R355" s="36">
        <v>0</v>
      </c>
      <c r="S355" s="36">
        <v>0</v>
      </c>
      <c r="T355" s="36">
        <v>0</v>
      </c>
      <c r="U355" s="36">
        <v>0</v>
      </c>
      <c r="V355" s="36">
        <v>0</v>
      </c>
      <c r="W355" s="36">
        <v>0</v>
      </c>
      <c r="X355" s="36"/>
    </row>
    <row r="356" spans="1:24" x14ac:dyDescent="0.25">
      <c r="A356" s="37">
        <v>368</v>
      </c>
      <c r="B356" s="42" t="s">
        <v>89</v>
      </c>
      <c r="C356" s="28">
        <v>0</v>
      </c>
      <c r="D356" s="28">
        <v>0</v>
      </c>
      <c r="E356" s="28">
        <v>0</v>
      </c>
      <c r="F356" s="28">
        <v>0</v>
      </c>
      <c r="G356" s="28">
        <v>0</v>
      </c>
      <c r="H356" s="28">
        <v>0</v>
      </c>
      <c r="I356" s="28">
        <v>0</v>
      </c>
      <c r="J356" s="28">
        <v>0</v>
      </c>
      <c r="K356" s="28">
        <v>0</v>
      </c>
      <c r="L356" s="28">
        <v>0</v>
      </c>
      <c r="M356" s="28">
        <v>0</v>
      </c>
      <c r="N356" s="28">
        <v>0</v>
      </c>
      <c r="O356" s="28">
        <v>0</v>
      </c>
      <c r="P356" s="28">
        <v>0</v>
      </c>
      <c r="Q356" s="28">
        <v>0</v>
      </c>
      <c r="R356" s="28">
        <v>0</v>
      </c>
      <c r="S356" s="28">
        <v>0</v>
      </c>
      <c r="T356" s="28">
        <v>0</v>
      </c>
      <c r="U356" s="28">
        <v>0</v>
      </c>
      <c r="V356" s="28">
        <v>0</v>
      </c>
      <c r="W356" s="28">
        <v>0</v>
      </c>
      <c r="X356" s="28"/>
    </row>
    <row r="357" spans="1:24" x14ac:dyDescent="0.25">
      <c r="A357" s="37">
        <v>369</v>
      </c>
      <c r="B357" s="42" t="s">
        <v>90</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row>
    <row r="358" spans="1:24" x14ac:dyDescent="0.25">
      <c r="A358" s="37">
        <v>370</v>
      </c>
      <c r="B358" s="42" t="s">
        <v>91</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B359" s="42"/>
      <c r="C359" s="26"/>
      <c r="D359" s="26"/>
      <c r="E359" s="26"/>
      <c r="F359" s="26"/>
      <c r="G359" s="26"/>
      <c r="H359" s="26"/>
      <c r="I359" s="26"/>
      <c r="J359" s="26"/>
      <c r="K359" s="26"/>
      <c r="L359" s="26"/>
      <c r="M359" s="26"/>
      <c r="N359" s="26"/>
      <c r="O359" s="26"/>
      <c r="P359" s="26"/>
      <c r="Q359" s="26"/>
      <c r="R359" s="26"/>
      <c r="S359" s="26"/>
      <c r="T359" s="26"/>
      <c r="U359" s="26"/>
      <c r="V359" s="26"/>
      <c r="W359" s="26"/>
      <c r="X359" s="26"/>
    </row>
    <row r="360" spans="1:24" x14ac:dyDescent="0.25">
      <c r="A360" s="37">
        <v>380</v>
      </c>
      <c r="B360" s="42" t="s">
        <v>37</v>
      </c>
      <c r="C360" s="24">
        <v>0</v>
      </c>
      <c r="D360" s="24">
        <v>0</v>
      </c>
      <c r="E360" s="24">
        <v>0</v>
      </c>
      <c r="F360" s="24">
        <v>0</v>
      </c>
      <c r="G360" s="24">
        <v>0</v>
      </c>
      <c r="H360" s="24">
        <v>0</v>
      </c>
      <c r="I360" s="24">
        <v>0</v>
      </c>
      <c r="J360" s="24">
        <v>0</v>
      </c>
      <c r="K360" s="24">
        <v>0</v>
      </c>
      <c r="L360" s="24">
        <v>0</v>
      </c>
      <c r="M360" s="24">
        <v>0</v>
      </c>
      <c r="N360" s="24">
        <v>0</v>
      </c>
      <c r="O360" s="24">
        <v>0</v>
      </c>
      <c r="P360" s="24">
        <v>0</v>
      </c>
      <c r="Q360" s="24">
        <v>0</v>
      </c>
      <c r="R360" s="24">
        <v>0</v>
      </c>
      <c r="S360" s="24">
        <v>0</v>
      </c>
      <c r="T360" s="24">
        <v>0</v>
      </c>
      <c r="U360" s="24">
        <v>0</v>
      </c>
      <c r="V360" s="24">
        <v>0</v>
      </c>
      <c r="W360" s="24">
        <v>0</v>
      </c>
      <c r="X360" s="24"/>
    </row>
    <row r="361" spans="1:24" x14ac:dyDescent="0.25">
      <c r="A361" s="37">
        <v>381</v>
      </c>
      <c r="B361" s="42" t="s">
        <v>75</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row>
    <row r="362" spans="1:24" x14ac:dyDescent="0.25">
      <c r="A362" s="37">
        <v>382</v>
      </c>
      <c r="B362" s="42" t="s">
        <v>76</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383</v>
      </c>
      <c r="B363" s="42" t="s">
        <v>40</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5" spans="1:24" x14ac:dyDescent="0.25">
      <c r="A365" s="37">
        <v>1</v>
      </c>
      <c r="B365" s="42" t="s">
        <v>103</v>
      </c>
      <c r="C365" s="42" t="s">
        <v>103</v>
      </c>
      <c r="D365" s="42"/>
      <c r="E365" s="42"/>
      <c r="F365" s="42"/>
      <c r="G365" s="42"/>
      <c r="H365" s="42"/>
      <c r="I365" s="42"/>
      <c r="J365" s="42"/>
      <c r="K365" s="42"/>
      <c r="L365" s="42"/>
      <c r="M365" s="42"/>
      <c r="N365" s="42"/>
      <c r="O365" s="42"/>
      <c r="P365" s="42"/>
      <c r="Q365" s="42"/>
      <c r="R365" s="42"/>
      <c r="S365" s="42"/>
      <c r="T365" s="42"/>
      <c r="U365" s="42"/>
      <c r="V365" s="42"/>
      <c r="W365" s="42"/>
      <c r="X365" s="42"/>
    </row>
    <row r="366" spans="1:24" x14ac:dyDescent="0.25">
      <c r="A366" s="37">
        <v>283</v>
      </c>
      <c r="B366" s="42" t="s">
        <v>73</v>
      </c>
      <c r="C366" s="42">
        <v>2020</v>
      </c>
      <c r="D366" s="42">
        <v>2021</v>
      </c>
      <c r="E366" s="42">
        <v>2022</v>
      </c>
      <c r="F366" s="42">
        <v>2023</v>
      </c>
      <c r="G366" s="42">
        <v>2024</v>
      </c>
      <c r="H366" s="42">
        <v>2025</v>
      </c>
      <c r="I366" s="42">
        <v>2026</v>
      </c>
      <c r="J366" s="42">
        <v>2027</v>
      </c>
      <c r="K366" s="42">
        <v>2028</v>
      </c>
      <c r="L366" s="42">
        <v>2029</v>
      </c>
      <c r="M366" s="42">
        <v>2030</v>
      </c>
      <c r="N366" s="42">
        <v>2031</v>
      </c>
      <c r="O366" s="42">
        <v>2032</v>
      </c>
      <c r="P366" s="42">
        <v>2033</v>
      </c>
      <c r="Q366" s="42">
        <v>2034</v>
      </c>
      <c r="R366" s="42">
        <v>2035</v>
      </c>
      <c r="S366" s="42">
        <v>2036</v>
      </c>
      <c r="T366" s="42">
        <v>2037</v>
      </c>
      <c r="U366" s="42">
        <v>2038</v>
      </c>
      <c r="V366" s="42">
        <v>2039</v>
      </c>
      <c r="W366" s="42">
        <v>2040</v>
      </c>
      <c r="X366" s="42"/>
    </row>
    <row r="367" spans="1:24" x14ac:dyDescent="0.25">
      <c r="A367" s="37">
        <v>285</v>
      </c>
      <c r="B367" s="42" t="s">
        <v>104</v>
      </c>
      <c r="C367" s="24">
        <v>0</v>
      </c>
      <c r="D367" s="24">
        <v>0</v>
      </c>
      <c r="E367" s="24">
        <v>0</v>
      </c>
      <c r="F367" s="24">
        <v>0</v>
      </c>
      <c r="G367" s="24">
        <v>0</v>
      </c>
      <c r="H367" s="24">
        <v>0</v>
      </c>
      <c r="I367" s="24">
        <v>0</v>
      </c>
      <c r="J367" s="24">
        <v>0</v>
      </c>
      <c r="K367" s="24">
        <v>0</v>
      </c>
      <c r="L367" s="24">
        <v>0</v>
      </c>
      <c r="M367" s="24">
        <v>0</v>
      </c>
      <c r="N367" s="24">
        <v>0</v>
      </c>
      <c r="O367" s="24">
        <v>0</v>
      </c>
      <c r="P367" s="24">
        <v>0</v>
      </c>
      <c r="Q367" s="24">
        <v>0</v>
      </c>
      <c r="R367" s="24">
        <v>0</v>
      </c>
      <c r="S367" s="24">
        <v>0</v>
      </c>
      <c r="T367" s="24">
        <v>0</v>
      </c>
      <c r="U367" s="24">
        <v>0</v>
      </c>
      <c r="V367" s="24">
        <v>0</v>
      </c>
      <c r="W367" s="24">
        <v>0</v>
      </c>
      <c r="X367" s="24"/>
    </row>
    <row r="368" spans="1:24" x14ac:dyDescent="0.25">
      <c r="A368" s="37">
        <v>287</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row>
    <row r="369" spans="1:24" x14ac:dyDescent="0.25">
      <c r="A369" s="37">
        <v>289</v>
      </c>
      <c r="B369" s="42" t="s">
        <v>105</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299</v>
      </c>
      <c r="B370" s="42" t="s">
        <v>78</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301</v>
      </c>
      <c r="B371" s="42" t="s">
        <v>106</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303</v>
      </c>
      <c r="B372" s="42" t="s">
        <v>107</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B373" s="42"/>
      <c r="C373" s="26"/>
      <c r="D373" s="26"/>
      <c r="E373" s="26"/>
      <c r="F373" s="26"/>
      <c r="G373" s="26"/>
      <c r="H373" s="26"/>
      <c r="I373" s="26"/>
      <c r="J373" s="26"/>
      <c r="K373" s="26"/>
      <c r="L373" s="26"/>
      <c r="M373" s="26"/>
      <c r="N373" s="26"/>
      <c r="O373" s="26"/>
      <c r="P373" s="26"/>
      <c r="Q373" s="26"/>
      <c r="R373" s="26"/>
      <c r="S373" s="26"/>
      <c r="T373" s="26"/>
      <c r="U373" s="26"/>
      <c r="V373" s="26"/>
      <c r="W373" s="26"/>
      <c r="X373" s="26"/>
    </row>
    <row r="374" spans="1:24" x14ac:dyDescent="0.25">
      <c r="A374" s="37">
        <v>330</v>
      </c>
      <c r="B374" s="42" t="s">
        <v>82</v>
      </c>
      <c r="C374" s="36">
        <v>0</v>
      </c>
      <c r="D374" s="36">
        <v>0</v>
      </c>
      <c r="E374" s="36">
        <v>0</v>
      </c>
      <c r="F374" s="36">
        <v>0</v>
      </c>
      <c r="G374" s="36">
        <v>0</v>
      </c>
      <c r="H374" s="36">
        <v>0</v>
      </c>
      <c r="I374" s="36">
        <v>0</v>
      </c>
      <c r="J374" s="36">
        <v>0</v>
      </c>
      <c r="K374" s="36">
        <v>0</v>
      </c>
      <c r="L374" s="36">
        <v>0</v>
      </c>
      <c r="M374" s="36">
        <v>0</v>
      </c>
      <c r="N374" s="36">
        <v>0</v>
      </c>
      <c r="O374" s="36">
        <v>0</v>
      </c>
      <c r="P374" s="36">
        <v>0</v>
      </c>
      <c r="Q374" s="36">
        <v>0</v>
      </c>
      <c r="R374" s="36">
        <v>0</v>
      </c>
      <c r="S374" s="36">
        <v>0</v>
      </c>
      <c r="T374" s="36">
        <v>0</v>
      </c>
      <c r="U374" s="36">
        <v>0</v>
      </c>
      <c r="V374" s="36">
        <v>0</v>
      </c>
      <c r="W374" s="36">
        <v>0</v>
      </c>
      <c r="X374" s="36"/>
    </row>
    <row r="375" spans="1:24" x14ac:dyDescent="0.25">
      <c r="A375" s="37">
        <v>331</v>
      </c>
      <c r="B375" s="42" t="s">
        <v>83</v>
      </c>
      <c r="C375" s="28">
        <v>0</v>
      </c>
      <c r="D375" s="28">
        <v>0</v>
      </c>
      <c r="E375" s="28">
        <v>0</v>
      </c>
      <c r="F375" s="28">
        <v>0</v>
      </c>
      <c r="G375" s="28">
        <v>0</v>
      </c>
      <c r="H375" s="28">
        <v>0</v>
      </c>
      <c r="I375" s="28">
        <v>0</v>
      </c>
      <c r="J375" s="28">
        <v>0</v>
      </c>
      <c r="K375" s="28">
        <v>0</v>
      </c>
      <c r="L375" s="28">
        <v>0</v>
      </c>
      <c r="M375" s="28">
        <v>0</v>
      </c>
      <c r="N375" s="28">
        <v>0</v>
      </c>
      <c r="O375" s="28">
        <v>0</v>
      </c>
      <c r="P375" s="28">
        <v>0</v>
      </c>
      <c r="Q375" s="28">
        <v>0</v>
      </c>
      <c r="R375" s="28">
        <v>0</v>
      </c>
      <c r="S375" s="28">
        <v>0</v>
      </c>
      <c r="T375" s="28">
        <v>0</v>
      </c>
      <c r="U375" s="28">
        <v>0</v>
      </c>
      <c r="V375" s="28">
        <v>0</v>
      </c>
      <c r="W375" s="28">
        <v>0</v>
      </c>
      <c r="X375" s="28"/>
    </row>
    <row r="376" spans="1:24" x14ac:dyDescent="0.25">
      <c r="A376" s="37">
        <v>332</v>
      </c>
      <c r="B376" s="42" t="s">
        <v>84</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row>
    <row r="377" spans="1:24" x14ac:dyDescent="0.25">
      <c r="A377" s="37">
        <v>336</v>
      </c>
      <c r="B377" s="42" t="s">
        <v>85</v>
      </c>
      <c r="C377" s="28">
        <v>1</v>
      </c>
      <c r="D377" s="28">
        <v>1</v>
      </c>
      <c r="E377" s="28">
        <v>1</v>
      </c>
      <c r="F377" s="28">
        <v>1</v>
      </c>
      <c r="G377" s="28">
        <v>1</v>
      </c>
      <c r="H377" s="28">
        <v>1</v>
      </c>
      <c r="I377" s="28">
        <v>1</v>
      </c>
      <c r="J377" s="28">
        <v>1</v>
      </c>
      <c r="K377" s="28">
        <v>1</v>
      </c>
      <c r="L377" s="28">
        <v>1</v>
      </c>
      <c r="M377" s="28">
        <v>1</v>
      </c>
      <c r="N377" s="28">
        <v>1</v>
      </c>
      <c r="O377" s="28">
        <v>1</v>
      </c>
      <c r="P377" s="28">
        <v>1</v>
      </c>
      <c r="Q377" s="28">
        <v>1</v>
      </c>
      <c r="R377" s="28">
        <v>1</v>
      </c>
      <c r="S377" s="28">
        <v>1</v>
      </c>
      <c r="T377" s="28">
        <v>1</v>
      </c>
      <c r="U377" s="28">
        <v>1</v>
      </c>
      <c r="V377" s="28">
        <v>1</v>
      </c>
      <c r="W377" s="28">
        <v>1</v>
      </c>
      <c r="X377" s="28"/>
    </row>
    <row r="378" spans="1:24" x14ac:dyDescent="0.25">
      <c r="B378" s="42"/>
      <c r="C378" s="26"/>
      <c r="D378" s="26"/>
      <c r="E378" s="26"/>
      <c r="F378" s="26"/>
      <c r="G378" s="26"/>
      <c r="H378" s="26"/>
      <c r="I378" s="26"/>
      <c r="J378" s="26"/>
      <c r="K378" s="26"/>
      <c r="L378" s="26"/>
      <c r="M378" s="26"/>
      <c r="N378" s="26"/>
      <c r="O378" s="26"/>
      <c r="P378" s="26"/>
      <c r="Q378" s="26"/>
      <c r="R378" s="26"/>
      <c r="S378" s="26"/>
      <c r="T378" s="26"/>
      <c r="U378" s="26"/>
      <c r="V378" s="26"/>
      <c r="W378" s="26"/>
      <c r="X378" s="26"/>
    </row>
    <row r="379" spans="1:24" x14ac:dyDescent="0.25">
      <c r="A379" s="37">
        <v>339</v>
      </c>
      <c r="B379" s="42" t="s">
        <v>86</v>
      </c>
      <c r="C379" s="24">
        <v>0</v>
      </c>
      <c r="D379" s="24">
        <v>0</v>
      </c>
      <c r="E379" s="24">
        <v>0</v>
      </c>
      <c r="F379" s="24">
        <v>0</v>
      </c>
      <c r="G379" s="24">
        <v>0</v>
      </c>
      <c r="H379" s="24">
        <v>0</v>
      </c>
      <c r="I379" s="24">
        <v>0</v>
      </c>
      <c r="J379" s="24">
        <v>0</v>
      </c>
      <c r="K379" s="24">
        <v>0</v>
      </c>
      <c r="L379" s="24">
        <v>0</v>
      </c>
      <c r="M379" s="24">
        <v>0</v>
      </c>
      <c r="N379" s="24">
        <v>0</v>
      </c>
      <c r="O379" s="24">
        <v>0</v>
      </c>
      <c r="P379" s="24">
        <v>0</v>
      </c>
      <c r="Q379" s="24">
        <v>0</v>
      </c>
      <c r="R379" s="24">
        <v>0</v>
      </c>
      <c r="S379" s="24">
        <v>0</v>
      </c>
      <c r="T379" s="24">
        <v>0</v>
      </c>
      <c r="U379" s="24">
        <v>0</v>
      </c>
      <c r="V379" s="24">
        <v>0</v>
      </c>
      <c r="W379" s="24">
        <v>0</v>
      </c>
      <c r="X379" s="24"/>
    </row>
    <row r="380" spans="1:24" x14ac:dyDescent="0.25">
      <c r="A380" s="37">
        <v>340</v>
      </c>
      <c r="B380" s="42" t="s">
        <v>87</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B381" s="42"/>
      <c r="C381" s="26"/>
      <c r="D381" s="26"/>
      <c r="E381" s="26"/>
      <c r="F381" s="26"/>
      <c r="G381" s="26"/>
      <c r="H381" s="26"/>
      <c r="I381" s="26"/>
      <c r="J381" s="26"/>
      <c r="K381" s="26"/>
      <c r="L381" s="26"/>
      <c r="M381" s="26"/>
      <c r="N381" s="26"/>
      <c r="O381" s="26"/>
      <c r="P381" s="26"/>
      <c r="Q381" s="26"/>
      <c r="R381" s="26"/>
      <c r="S381" s="26"/>
      <c r="T381" s="26"/>
      <c r="U381" s="26"/>
      <c r="V381" s="26"/>
      <c r="W381" s="26"/>
      <c r="X381" s="26"/>
    </row>
    <row r="382" spans="1:24" x14ac:dyDescent="0.25">
      <c r="A382" s="37">
        <v>366</v>
      </c>
      <c r="B382" s="42" t="s">
        <v>88</v>
      </c>
      <c r="C382" s="36">
        <v>0</v>
      </c>
      <c r="D382" s="36">
        <v>0</v>
      </c>
      <c r="E382" s="36">
        <v>0</v>
      </c>
      <c r="F382" s="36">
        <v>0</v>
      </c>
      <c r="G382" s="36">
        <v>0</v>
      </c>
      <c r="H382" s="36">
        <v>0</v>
      </c>
      <c r="I382" s="36">
        <v>0</v>
      </c>
      <c r="J382" s="36">
        <v>0</v>
      </c>
      <c r="K382" s="36">
        <v>0</v>
      </c>
      <c r="L382" s="36">
        <v>0</v>
      </c>
      <c r="M382" s="36">
        <v>0</v>
      </c>
      <c r="N382" s="36">
        <v>0</v>
      </c>
      <c r="O382" s="36">
        <v>0</v>
      </c>
      <c r="P382" s="36">
        <v>0</v>
      </c>
      <c r="Q382" s="36">
        <v>0</v>
      </c>
      <c r="R382" s="36">
        <v>0</v>
      </c>
      <c r="S382" s="36">
        <v>0</v>
      </c>
      <c r="T382" s="36">
        <v>0</v>
      </c>
      <c r="U382" s="36">
        <v>0</v>
      </c>
      <c r="V382" s="36">
        <v>0</v>
      </c>
      <c r="W382" s="36">
        <v>0</v>
      </c>
      <c r="X382" s="36"/>
    </row>
    <row r="383" spans="1:24" x14ac:dyDescent="0.25">
      <c r="A383" s="37">
        <v>368</v>
      </c>
      <c r="B383" s="42" t="s">
        <v>89</v>
      </c>
      <c r="C383" s="28">
        <v>0</v>
      </c>
      <c r="D383" s="28">
        <v>0</v>
      </c>
      <c r="E383" s="28">
        <v>0</v>
      </c>
      <c r="F383" s="28">
        <v>0</v>
      </c>
      <c r="G383" s="28">
        <v>0</v>
      </c>
      <c r="H383" s="28">
        <v>0</v>
      </c>
      <c r="I383" s="28">
        <v>0</v>
      </c>
      <c r="J383" s="28">
        <v>0</v>
      </c>
      <c r="K383" s="28">
        <v>0</v>
      </c>
      <c r="L383" s="28">
        <v>0</v>
      </c>
      <c r="M383" s="28">
        <v>0</v>
      </c>
      <c r="N383" s="28">
        <v>0</v>
      </c>
      <c r="O383" s="28">
        <v>0</v>
      </c>
      <c r="P383" s="28">
        <v>0</v>
      </c>
      <c r="Q383" s="28">
        <v>0</v>
      </c>
      <c r="R383" s="28">
        <v>0</v>
      </c>
      <c r="S383" s="28">
        <v>0</v>
      </c>
      <c r="T383" s="28">
        <v>0</v>
      </c>
      <c r="U383" s="28">
        <v>0</v>
      </c>
      <c r="V383" s="28">
        <v>0</v>
      </c>
      <c r="W383" s="28">
        <v>0</v>
      </c>
      <c r="X383" s="28"/>
    </row>
    <row r="384" spans="1:24" x14ac:dyDescent="0.25">
      <c r="A384" s="37">
        <v>369</v>
      </c>
      <c r="B384" s="42" t="s">
        <v>90</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row>
    <row r="385" spans="1:24" x14ac:dyDescent="0.25">
      <c r="A385" s="37">
        <v>370</v>
      </c>
      <c r="B385" s="42" t="s">
        <v>91</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B386" s="42"/>
      <c r="C386" s="26"/>
      <c r="D386" s="26"/>
      <c r="E386" s="26"/>
      <c r="F386" s="26"/>
      <c r="G386" s="26"/>
      <c r="H386" s="26"/>
      <c r="I386" s="26"/>
      <c r="J386" s="26"/>
      <c r="K386" s="26"/>
      <c r="L386" s="26"/>
      <c r="M386" s="26"/>
      <c r="N386" s="26"/>
      <c r="O386" s="26"/>
      <c r="P386" s="26"/>
      <c r="Q386" s="26"/>
      <c r="R386" s="26"/>
      <c r="S386" s="26"/>
      <c r="T386" s="26"/>
      <c r="U386" s="26"/>
      <c r="V386" s="26"/>
      <c r="W386" s="26"/>
      <c r="X386" s="26"/>
    </row>
    <row r="387" spans="1:24" x14ac:dyDescent="0.25">
      <c r="A387" s="37">
        <v>380</v>
      </c>
      <c r="B387" s="42" t="s">
        <v>37</v>
      </c>
      <c r="C387" s="24">
        <v>0</v>
      </c>
      <c r="D387" s="24">
        <v>0</v>
      </c>
      <c r="E387" s="24">
        <v>0</v>
      </c>
      <c r="F387" s="24">
        <v>0</v>
      </c>
      <c r="G387" s="24">
        <v>0</v>
      </c>
      <c r="H387" s="24">
        <v>0</v>
      </c>
      <c r="I387" s="24">
        <v>0</v>
      </c>
      <c r="J387" s="24">
        <v>0</v>
      </c>
      <c r="K387" s="24">
        <v>0</v>
      </c>
      <c r="L387" s="24">
        <v>0</v>
      </c>
      <c r="M387" s="24">
        <v>0</v>
      </c>
      <c r="N387" s="24">
        <v>0</v>
      </c>
      <c r="O387" s="24">
        <v>0</v>
      </c>
      <c r="P387" s="24">
        <v>0</v>
      </c>
      <c r="Q387" s="24">
        <v>0</v>
      </c>
      <c r="R387" s="24">
        <v>0</v>
      </c>
      <c r="S387" s="24">
        <v>0</v>
      </c>
      <c r="T387" s="24">
        <v>0</v>
      </c>
      <c r="U387" s="24">
        <v>0</v>
      </c>
      <c r="V387" s="24">
        <v>0</v>
      </c>
      <c r="W387" s="24">
        <v>0</v>
      </c>
      <c r="X387" s="24"/>
    </row>
    <row r="388" spans="1:24" x14ac:dyDescent="0.25">
      <c r="A388" s="37">
        <v>381</v>
      </c>
      <c r="B388" s="42" t="s">
        <v>75</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row>
    <row r="389" spans="1:24" x14ac:dyDescent="0.25">
      <c r="A389" s="37">
        <v>382</v>
      </c>
      <c r="B389" s="42" t="s">
        <v>76</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383</v>
      </c>
      <c r="B390" s="42" t="s">
        <v>40</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2" spans="1:24" x14ac:dyDescent="0.25">
      <c r="A392" s="37">
        <v>1</v>
      </c>
      <c r="B392" s="42" t="s">
        <v>103</v>
      </c>
      <c r="C392" s="42" t="s">
        <v>103</v>
      </c>
      <c r="D392" s="42"/>
      <c r="E392" s="42"/>
      <c r="F392" s="42"/>
      <c r="G392" s="42"/>
      <c r="H392" s="42"/>
      <c r="I392" s="42"/>
      <c r="J392" s="42"/>
      <c r="K392" s="42"/>
      <c r="L392" s="42"/>
      <c r="M392" s="42"/>
      <c r="N392" s="42"/>
      <c r="O392" s="42"/>
      <c r="P392" s="42"/>
      <c r="Q392" s="42"/>
      <c r="R392" s="42"/>
      <c r="S392" s="42"/>
      <c r="T392" s="42"/>
      <c r="U392" s="42"/>
      <c r="V392" s="42"/>
      <c r="W392" s="42"/>
      <c r="X392" s="42"/>
    </row>
    <row r="393" spans="1:24" x14ac:dyDescent="0.25">
      <c r="A393" s="37">
        <v>283</v>
      </c>
      <c r="B393" s="42" t="s">
        <v>73</v>
      </c>
      <c r="C393" s="42">
        <v>2020</v>
      </c>
      <c r="D393" s="42">
        <v>2021</v>
      </c>
      <c r="E393" s="42">
        <v>2022</v>
      </c>
      <c r="F393" s="42">
        <v>2023</v>
      </c>
      <c r="G393" s="42">
        <v>2024</v>
      </c>
      <c r="H393" s="42">
        <v>2025</v>
      </c>
      <c r="I393" s="42">
        <v>2026</v>
      </c>
      <c r="J393" s="42">
        <v>2027</v>
      </c>
      <c r="K393" s="42">
        <v>2028</v>
      </c>
      <c r="L393" s="42">
        <v>2029</v>
      </c>
      <c r="M393" s="42">
        <v>2030</v>
      </c>
      <c r="N393" s="42">
        <v>2031</v>
      </c>
      <c r="O393" s="42">
        <v>2032</v>
      </c>
      <c r="P393" s="42">
        <v>2033</v>
      </c>
      <c r="Q393" s="42">
        <v>2034</v>
      </c>
      <c r="R393" s="42">
        <v>2035</v>
      </c>
      <c r="S393" s="42">
        <v>2036</v>
      </c>
      <c r="T393" s="42">
        <v>2037</v>
      </c>
      <c r="U393" s="42">
        <v>2038</v>
      </c>
      <c r="V393" s="42">
        <v>2039</v>
      </c>
      <c r="W393" s="42">
        <v>2040</v>
      </c>
      <c r="X393" s="42"/>
    </row>
    <row r="394" spans="1:24" x14ac:dyDescent="0.25">
      <c r="A394" s="37">
        <v>285</v>
      </c>
      <c r="B394" s="42" t="s">
        <v>104</v>
      </c>
      <c r="C394" s="24">
        <v>0</v>
      </c>
      <c r="D394" s="24">
        <v>0</v>
      </c>
      <c r="E394" s="24">
        <v>0</v>
      </c>
      <c r="F394" s="24">
        <v>0</v>
      </c>
      <c r="G394" s="24">
        <v>0</v>
      </c>
      <c r="H394" s="24">
        <v>0</v>
      </c>
      <c r="I394" s="24">
        <v>0</v>
      </c>
      <c r="J394" s="24">
        <v>0</v>
      </c>
      <c r="K394" s="24">
        <v>0</v>
      </c>
      <c r="L394" s="24">
        <v>0</v>
      </c>
      <c r="M394" s="24">
        <v>0</v>
      </c>
      <c r="N394" s="24">
        <v>0</v>
      </c>
      <c r="O394" s="24">
        <v>0</v>
      </c>
      <c r="P394" s="24">
        <v>0</v>
      </c>
      <c r="Q394" s="24">
        <v>0</v>
      </c>
      <c r="R394" s="24">
        <v>0</v>
      </c>
      <c r="S394" s="24">
        <v>0</v>
      </c>
      <c r="T394" s="24">
        <v>0</v>
      </c>
      <c r="U394" s="24">
        <v>0</v>
      </c>
      <c r="V394" s="24">
        <v>0</v>
      </c>
      <c r="W394" s="24">
        <v>0</v>
      </c>
      <c r="X394" s="24"/>
    </row>
    <row r="395" spans="1:24" x14ac:dyDescent="0.25">
      <c r="A395" s="37">
        <v>287</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row>
    <row r="396" spans="1:24" x14ac:dyDescent="0.25">
      <c r="A396" s="37">
        <v>289</v>
      </c>
      <c r="B396" s="42" t="s">
        <v>105</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299</v>
      </c>
      <c r="B397" s="42" t="s">
        <v>78</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301</v>
      </c>
      <c r="B398" s="42" t="s">
        <v>106</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303</v>
      </c>
      <c r="B399" s="42" t="s">
        <v>107</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B400" s="42"/>
      <c r="C400" s="26"/>
      <c r="D400" s="26"/>
      <c r="E400" s="26"/>
      <c r="F400" s="26"/>
      <c r="G400" s="26"/>
      <c r="H400" s="26"/>
      <c r="I400" s="26"/>
      <c r="J400" s="26"/>
      <c r="K400" s="26"/>
      <c r="L400" s="26"/>
      <c r="M400" s="26"/>
      <c r="N400" s="26"/>
      <c r="O400" s="26"/>
      <c r="P400" s="26"/>
      <c r="Q400" s="26"/>
      <c r="R400" s="26"/>
      <c r="S400" s="26"/>
      <c r="T400" s="26"/>
      <c r="U400" s="26"/>
      <c r="V400" s="26"/>
      <c r="W400" s="26"/>
      <c r="X400" s="26"/>
    </row>
    <row r="401" spans="1:24" x14ac:dyDescent="0.25">
      <c r="A401" s="37">
        <v>330</v>
      </c>
      <c r="B401" s="42" t="s">
        <v>82</v>
      </c>
      <c r="C401" s="36">
        <v>0</v>
      </c>
      <c r="D401" s="36">
        <v>0</v>
      </c>
      <c r="E401" s="36">
        <v>0</v>
      </c>
      <c r="F401" s="36">
        <v>0</v>
      </c>
      <c r="G401" s="36">
        <v>0</v>
      </c>
      <c r="H401" s="36">
        <v>0</v>
      </c>
      <c r="I401" s="36">
        <v>0</v>
      </c>
      <c r="J401" s="36">
        <v>0</v>
      </c>
      <c r="K401" s="36">
        <v>0</v>
      </c>
      <c r="L401" s="36">
        <v>0</v>
      </c>
      <c r="M401" s="36">
        <v>0</v>
      </c>
      <c r="N401" s="36">
        <v>0</v>
      </c>
      <c r="O401" s="36">
        <v>0</v>
      </c>
      <c r="P401" s="36">
        <v>0</v>
      </c>
      <c r="Q401" s="36">
        <v>0</v>
      </c>
      <c r="R401" s="36">
        <v>0</v>
      </c>
      <c r="S401" s="36">
        <v>0</v>
      </c>
      <c r="T401" s="36">
        <v>0</v>
      </c>
      <c r="U401" s="36">
        <v>0</v>
      </c>
      <c r="V401" s="36">
        <v>0</v>
      </c>
      <c r="W401" s="36">
        <v>0</v>
      </c>
      <c r="X401" s="36"/>
    </row>
    <row r="402" spans="1:24" x14ac:dyDescent="0.25">
      <c r="A402" s="37">
        <v>331</v>
      </c>
      <c r="B402" s="42" t="s">
        <v>83</v>
      </c>
      <c r="C402" s="28">
        <v>0</v>
      </c>
      <c r="D402" s="28">
        <v>0</v>
      </c>
      <c r="E402" s="28">
        <v>0</v>
      </c>
      <c r="F402" s="28">
        <v>0</v>
      </c>
      <c r="G402" s="28">
        <v>0</v>
      </c>
      <c r="H402" s="28">
        <v>0</v>
      </c>
      <c r="I402" s="28">
        <v>0</v>
      </c>
      <c r="J402" s="28">
        <v>0</v>
      </c>
      <c r="K402" s="28">
        <v>0</v>
      </c>
      <c r="L402" s="28">
        <v>0</v>
      </c>
      <c r="M402" s="28">
        <v>0</v>
      </c>
      <c r="N402" s="28">
        <v>0</v>
      </c>
      <c r="O402" s="28">
        <v>0</v>
      </c>
      <c r="P402" s="28">
        <v>0</v>
      </c>
      <c r="Q402" s="28">
        <v>0</v>
      </c>
      <c r="R402" s="28">
        <v>0</v>
      </c>
      <c r="S402" s="28">
        <v>0</v>
      </c>
      <c r="T402" s="28">
        <v>0</v>
      </c>
      <c r="U402" s="28">
        <v>0</v>
      </c>
      <c r="V402" s="28">
        <v>0</v>
      </c>
      <c r="W402" s="28">
        <v>0</v>
      </c>
      <c r="X402" s="28"/>
    </row>
    <row r="403" spans="1:24" x14ac:dyDescent="0.25">
      <c r="A403" s="37">
        <v>332</v>
      </c>
      <c r="B403" s="42" t="s">
        <v>84</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row>
    <row r="404" spans="1:24" x14ac:dyDescent="0.25">
      <c r="A404" s="37">
        <v>336</v>
      </c>
      <c r="B404" s="42" t="s">
        <v>85</v>
      </c>
      <c r="C404" s="28">
        <v>1</v>
      </c>
      <c r="D404" s="28">
        <v>1</v>
      </c>
      <c r="E404" s="28">
        <v>1</v>
      </c>
      <c r="F404" s="28">
        <v>1</v>
      </c>
      <c r="G404" s="28">
        <v>1</v>
      </c>
      <c r="H404" s="28">
        <v>1</v>
      </c>
      <c r="I404" s="28">
        <v>1</v>
      </c>
      <c r="J404" s="28">
        <v>1</v>
      </c>
      <c r="K404" s="28">
        <v>1</v>
      </c>
      <c r="L404" s="28">
        <v>1</v>
      </c>
      <c r="M404" s="28">
        <v>1</v>
      </c>
      <c r="N404" s="28">
        <v>1</v>
      </c>
      <c r="O404" s="28">
        <v>1</v>
      </c>
      <c r="P404" s="28">
        <v>1</v>
      </c>
      <c r="Q404" s="28">
        <v>1</v>
      </c>
      <c r="R404" s="28">
        <v>1</v>
      </c>
      <c r="S404" s="28">
        <v>1</v>
      </c>
      <c r="T404" s="28">
        <v>1</v>
      </c>
      <c r="U404" s="28">
        <v>1</v>
      </c>
      <c r="V404" s="28">
        <v>1</v>
      </c>
      <c r="W404" s="28">
        <v>1</v>
      </c>
      <c r="X404" s="28"/>
    </row>
    <row r="405" spans="1:24" x14ac:dyDescent="0.25">
      <c r="B405" s="42"/>
      <c r="C405" s="26"/>
      <c r="D405" s="26"/>
      <c r="E405" s="26"/>
      <c r="F405" s="26"/>
      <c r="G405" s="26"/>
      <c r="H405" s="26"/>
      <c r="I405" s="26"/>
      <c r="J405" s="26"/>
      <c r="K405" s="26"/>
      <c r="L405" s="26"/>
      <c r="M405" s="26"/>
      <c r="N405" s="26"/>
      <c r="O405" s="26"/>
      <c r="P405" s="26"/>
      <c r="Q405" s="26"/>
      <c r="R405" s="26"/>
      <c r="S405" s="26"/>
      <c r="T405" s="26"/>
      <c r="U405" s="26"/>
      <c r="V405" s="26"/>
      <c r="W405" s="26"/>
      <c r="X405" s="26"/>
    </row>
    <row r="406" spans="1:24" x14ac:dyDescent="0.25">
      <c r="A406" s="37">
        <v>339</v>
      </c>
      <c r="B406" s="42" t="s">
        <v>86</v>
      </c>
      <c r="C406" s="24">
        <v>0</v>
      </c>
      <c r="D406" s="24">
        <v>0</v>
      </c>
      <c r="E406" s="24">
        <v>0</v>
      </c>
      <c r="F406" s="24">
        <v>0</v>
      </c>
      <c r="G406" s="24">
        <v>0</v>
      </c>
      <c r="H406" s="24">
        <v>0</v>
      </c>
      <c r="I406" s="24">
        <v>0</v>
      </c>
      <c r="J406" s="24">
        <v>0</v>
      </c>
      <c r="K406" s="24">
        <v>0</v>
      </c>
      <c r="L406" s="24">
        <v>0</v>
      </c>
      <c r="M406" s="24">
        <v>0</v>
      </c>
      <c r="N406" s="24">
        <v>0</v>
      </c>
      <c r="O406" s="24">
        <v>0</v>
      </c>
      <c r="P406" s="24">
        <v>0</v>
      </c>
      <c r="Q406" s="24">
        <v>0</v>
      </c>
      <c r="R406" s="24">
        <v>0</v>
      </c>
      <c r="S406" s="24">
        <v>0</v>
      </c>
      <c r="T406" s="24">
        <v>0</v>
      </c>
      <c r="U406" s="24">
        <v>0</v>
      </c>
      <c r="V406" s="24">
        <v>0</v>
      </c>
      <c r="W406" s="24">
        <v>0</v>
      </c>
      <c r="X406" s="24"/>
    </row>
    <row r="407" spans="1:24" x14ac:dyDescent="0.25">
      <c r="A407" s="37">
        <v>340</v>
      </c>
      <c r="B407" s="42" t="s">
        <v>87</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B408" s="42"/>
      <c r="C408" s="26"/>
      <c r="D408" s="26"/>
      <c r="E408" s="26"/>
      <c r="F408" s="26"/>
      <c r="G408" s="26"/>
      <c r="H408" s="26"/>
      <c r="I408" s="26"/>
      <c r="J408" s="26"/>
      <c r="K408" s="26"/>
      <c r="L408" s="26"/>
      <c r="M408" s="26"/>
      <c r="N408" s="26"/>
      <c r="O408" s="26"/>
      <c r="P408" s="26"/>
      <c r="Q408" s="26"/>
      <c r="R408" s="26"/>
      <c r="S408" s="26"/>
      <c r="T408" s="26"/>
      <c r="U408" s="26"/>
      <c r="V408" s="26"/>
      <c r="W408" s="26"/>
      <c r="X408" s="26"/>
    </row>
    <row r="409" spans="1:24" x14ac:dyDescent="0.25">
      <c r="A409" s="37">
        <v>366</v>
      </c>
      <c r="B409" s="42" t="s">
        <v>88</v>
      </c>
      <c r="C409" s="36">
        <v>0</v>
      </c>
      <c r="D409" s="36">
        <v>0</v>
      </c>
      <c r="E409" s="36">
        <v>0</v>
      </c>
      <c r="F409" s="36">
        <v>0</v>
      </c>
      <c r="G409" s="36">
        <v>0</v>
      </c>
      <c r="H409" s="36">
        <v>0</v>
      </c>
      <c r="I409" s="36">
        <v>0</v>
      </c>
      <c r="J409" s="36">
        <v>0</v>
      </c>
      <c r="K409" s="36">
        <v>0</v>
      </c>
      <c r="L409" s="36">
        <v>0</v>
      </c>
      <c r="M409" s="36">
        <v>0</v>
      </c>
      <c r="N409" s="36">
        <v>0</v>
      </c>
      <c r="O409" s="36">
        <v>0</v>
      </c>
      <c r="P409" s="36">
        <v>0</v>
      </c>
      <c r="Q409" s="36">
        <v>0</v>
      </c>
      <c r="R409" s="36">
        <v>0</v>
      </c>
      <c r="S409" s="36">
        <v>0</v>
      </c>
      <c r="T409" s="36">
        <v>0</v>
      </c>
      <c r="U409" s="36">
        <v>0</v>
      </c>
      <c r="V409" s="36">
        <v>0</v>
      </c>
      <c r="W409" s="36">
        <v>0</v>
      </c>
      <c r="X409" s="36"/>
    </row>
    <row r="410" spans="1:24" x14ac:dyDescent="0.25">
      <c r="A410" s="37">
        <v>368</v>
      </c>
      <c r="B410" s="42" t="s">
        <v>89</v>
      </c>
      <c r="C410" s="28">
        <v>0</v>
      </c>
      <c r="D410" s="28">
        <v>0</v>
      </c>
      <c r="E410" s="28">
        <v>0</v>
      </c>
      <c r="F410" s="28">
        <v>0</v>
      </c>
      <c r="G410" s="28">
        <v>0</v>
      </c>
      <c r="H410" s="28">
        <v>0</v>
      </c>
      <c r="I410" s="28">
        <v>0</v>
      </c>
      <c r="J410" s="28">
        <v>0</v>
      </c>
      <c r="K410" s="28">
        <v>0</v>
      </c>
      <c r="L410" s="28">
        <v>0</v>
      </c>
      <c r="M410" s="28">
        <v>0</v>
      </c>
      <c r="N410" s="28">
        <v>0</v>
      </c>
      <c r="O410" s="28">
        <v>0</v>
      </c>
      <c r="P410" s="28">
        <v>0</v>
      </c>
      <c r="Q410" s="28">
        <v>0</v>
      </c>
      <c r="R410" s="28">
        <v>0</v>
      </c>
      <c r="S410" s="28">
        <v>0</v>
      </c>
      <c r="T410" s="28">
        <v>0</v>
      </c>
      <c r="U410" s="28">
        <v>0</v>
      </c>
      <c r="V410" s="28">
        <v>0</v>
      </c>
      <c r="W410" s="28">
        <v>0</v>
      </c>
      <c r="X410" s="28"/>
    </row>
    <row r="411" spans="1:24" x14ac:dyDescent="0.25">
      <c r="A411" s="37">
        <v>369</v>
      </c>
      <c r="B411" s="42" t="s">
        <v>90</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row>
    <row r="412" spans="1:24" x14ac:dyDescent="0.25">
      <c r="A412" s="37">
        <v>370</v>
      </c>
      <c r="B412" s="42" t="s">
        <v>91</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B413" s="42"/>
      <c r="C413" s="26"/>
      <c r="D413" s="26"/>
      <c r="E413" s="26"/>
      <c r="F413" s="26"/>
      <c r="G413" s="26"/>
      <c r="H413" s="26"/>
      <c r="I413" s="26"/>
      <c r="J413" s="26"/>
      <c r="K413" s="26"/>
      <c r="L413" s="26"/>
      <c r="M413" s="26"/>
      <c r="N413" s="26"/>
      <c r="O413" s="26"/>
      <c r="P413" s="26"/>
      <c r="Q413" s="26"/>
      <c r="R413" s="26"/>
      <c r="S413" s="26"/>
      <c r="T413" s="26"/>
      <c r="U413" s="26"/>
      <c r="V413" s="26"/>
      <c r="W413" s="26"/>
      <c r="X413" s="26"/>
    </row>
    <row r="414" spans="1:24" x14ac:dyDescent="0.25">
      <c r="A414" s="37">
        <v>380</v>
      </c>
      <c r="B414" s="42" t="s">
        <v>37</v>
      </c>
      <c r="C414" s="24">
        <v>0</v>
      </c>
      <c r="D414" s="24">
        <v>0</v>
      </c>
      <c r="E414" s="24">
        <v>0</v>
      </c>
      <c r="F414" s="24">
        <v>0</v>
      </c>
      <c r="G414" s="24">
        <v>0</v>
      </c>
      <c r="H414" s="24">
        <v>0</v>
      </c>
      <c r="I414" s="24">
        <v>0</v>
      </c>
      <c r="J414" s="24">
        <v>0</v>
      </c>
      <c r="K414" s="24">
        <v>0</v>
      </c>
      <c r="L414" s="24">
        <v>0</v>
      </c>
      <c r="M414" s="24">
        <v>0</v>
      </c>
      <c r="N414" s="24">
        <v>0</v>
      </c>
      <c r="O414" s="24">
        <v>0</v>
      </c>
      <c r="P414" s="24">
        <v>0</v>
      </c>
      <c r="Q414" s="24">
        <v>0</v>
      </c>
      <c r="R414" s="24">
        <v>0</v>
      </c>
      <c r="S414" s="24">
        <v>0</v>
      </c>
      <c r="T414" s="24">
        <v>0</v>
      </c>
      <c r="U414" s="24">
        <v>0</v>
      </c>
      <c r="V414" s="24">
        <v>0</v>
      </c>
      <c r="W414" s="24">
        <v>0</v>
      </c>
      <c r="X414" s="24"/>
    </row>
    <row r="415" spans="1:24" x14ac:dyDescent="0.25">
      <c r="A415" s="37">
        <v>381</v>
      </c>
      <c r="B415" s="42" t="s">
        <v>75</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row>
    <row r="416" spans="1:24" x14ac:dyDescent="0.25">
      <c r="A416" s="37">
        <v>382</v>
      </c>
      <c r="B416" s="42" t="s">
        <v>76</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383</v>
      </c>
      <c r="B417" s="42" t="s">
        <v>40</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B418" s="43"/>
    </row>
    <row r="419" spans="1:24" x14ac:dyDescent="0.25">
      <c r="A419" s="37">
        <v>1</v>
      </c>
      <c r="B419" s="42" t="s">
        <v>103</v>
      </c>
      <c r="C419" s="42" t="s">
        <v>103</v>
      </c>
      <c r="D419" s="42"/>
      <c r="E419" s="42"/>
      <c r="F419" s="42"/>
      <c r="G419" s="42"/>
      <c r="H419" s="42"/>
      <c r="I419" s="42"/>
      <c r="J419" s="42"/>
      <c r="K419" s="42"/>
      <c r="L419" s="42"/>
      <c r="M419" s="42"/>
      <c r="N419" s="42"/>
      <c r="O419" s="42"/>
      <c r="P419" s="42"/>
      <c r="Q419" s="42"/>
      <c r="R419" s="42"/>
      <c r="S419" s="42"/>
      <c r="T419" s="42"/>
      <c r="U419" s="42"/>
      <c r="V419" s="42"/>
      <c r="W419" s="42"/>
      <c r="X419" s="42"/>
    </row>
    <row r="420" spans="1:24" x14ac:dyDescent="0.25">
      <c r="A420" s="37">
        <v>283</v>
      </c>
      <c r="B420" s="42" t="s">
        <v>73</v>
      </c>
      <c r="C420" s="42">
        <v>2020</v>
      </c>
      <c r="D420" s="42">
        <v>2021</v>
      </c>
      <c r="E420" s="42">
        <v>2022</v>
      </c>
      <c r="F420" s="42">
        <v>2023</v>
      </c>
      <c r="G420" s="42">
        <v>2024</v>
      </c>
      <c r="H420" s="42">
        <v>2025</v>
      </c>
      <c r="I420" s="42">
        <v>2026</v>
      </c>
      <c r="J420" s="42">
        <v>2027</v>
      </c>
      <c r="K420" s="42">
        <v>2028</v>
      </c>
      <c r="L420" s="42">
        <v>2029</v>
      </c>
      <c r="M420" s="42">
        <v>2030</v>
      </c>
      <c r="N420" s="42">
        <v>2031</v>
      </c>
      <c r="O420" s="42">
        <v>2032</v>
      </c>
      <c r="P420" s="42">
        <v>2033</v>
      </c>
      <c r="Q420" s="42">
        <v>2034</v>
      </c>
      <c r="R420" s="42">
        <v>2035</v>
      </c>
      <c r="S420" s="42">
        <v>2036</v>
      </c>
      <c r="T420" s="42">
        <v>2037</v>
      </c>
      <c r="U420" s="42">
        <v>2038</v>
      </c>
      <c r="V420" s="42">
        <v>2039</v>
      </c>
      <c r="W420" s="42">
        <v>2040</v>
      </c>
      <c r="X420" s="42"/>
    </row>
    <row r="421" spans="1:24" x14ac:dyDescent="0.25">
      <c r="A421" s="37">
        <v>285</v>
      </c>
      <c r="B421" s="42" t="s">
        <v>104</v>
      </c>
      <c r="C421" s="24">
        <v>0</v>
      </c>
      <c r="D421" s="24">
        <v>0</v>
      </c>
      <c r="E421" s="24">
        <v>0</v>
      </c>
      <c r="F421" s="24">
        <v>0</v>
      </c>
      <c r="G421" s="24">
        <v>0</v>
      </c>
      <c r="H421" s="24">
        <v>0</v>
      </c>
      <c r="I421" s="24">
        <v>0</v>
      </c>
      <c r="J421" s="24">
        <v>0</v>
      </c>
      <c r="K421" s="24">
        <v>0</v>
      </c>
      <c r="L421" s="24">
        <v>0</v>
      </c>
      <c r="M421" s="24">
        <v>0</v>
      </c>
      <c r="N421" s="24">
        <v>0</v>
      </c>
      <c r="O421" s="24">
        <v>0</v>
      </c>
      <c r="P421" s="24">
        <v>0</v>
      </c>
      <c r="Q421" s="24">
        <v>0</v>
      </c>
      <c r="R421" s="24">
        <v>0</v>
      </c>
      <c r="S421" s="24">
        <v>0</v>
      </c>
      <c r="T421" s="24">
        <v>0</v>
      </c>
      <c r="U421" s="24">
        <v>0</v>
      </c>
      <c r="V421" s="24">
        <v>0</v>
      </c>
      <c r="W421" s="24">
        <v>0</v>
      </c>
      <c r="X421" s="24"/>
    </row>
    <row r="422" spans="1:24" x14ac:dyDescent="0.25">
      <c r="A422" s="37">
        <v>287</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row>
    <row r="423" spans="1:24" x14ac:dyDescent="0.25">
      <c r="A423" s="37">
        <v>289</v>
      </c>
      <c r="B423" s="42" t="s">
        <v>105</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299</v>
      </c>
      <c r="B424" s="42" t="s">
        <v>78</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301</v>
      </c>
      <c r="B425" s="42" t="s">
        <v>106</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303</v>
      </c>
      <c r="B426" s="42" t="s">
        <v>107</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B427" s="42"/>
      <c r="C427" s="26"/>
      <c r="D427" s="26"/>
      <c r="E427" s="26"/>
      <c r="F427" s="26"/>
      <c r="G427" s="26"/>
      <c r="H427" s="26"/>
      <c r="I427" s="26"/>
      <c r="J427" s="26"/>
      <c r="K427" s="26"/>
      <c r="L427" s="26"/>
      <c r="M427" s="26"/>
      <c r="N427" s="26"/>
      <c r="O427" s="26"/>
      <c r="P427" s="26"/>
      <c r="Q427" s="26"/>
      <c r="R427" s="26"/>
      <c r="S427" s="26"/>
      <c r="T427" s="26"/>
      <c r="U427" s="26"/>
      <c r="V427" s="26"/>
      <c r="W427" s="26"/>
      <c r="X427" s="26"/>
    </row>
    <row r="428" spans="1:24" x14ac:dyDescent="0.25">
      <c r="A428" s="37">
        <v>330</v>
      </c>
      <c r="B428" s="42" t="s">
        <v>82</v>
      </c>
      <c r="C428" s="36">
        <v>0</v>
      </c>
      <c r="D428" s="36">
        <v>0</v>
      </c>
      <c r="E428" s="36">
        <v>0</v>
      </c>
      <c r="F428" s="36">
        <v>0</v>
      </c>
      <c r="G428" s="36">
        <v>0</v>
      </c>
      <c r="H428" s="36">
        <v>0</v>
      </c>
      <c r="I428" s="36">
        <v>0</v>
      </c>
      <c r="J428" s="36">
        <v>0</v>
      </c>
      <c r="K428" s="36">
        <v>0</v>
      </c>
      <c r="L428" s="36">
        <v>0</v>
      </c>
      <c r="M428" s="36">
        <v>0</v>
      </c>
      <c r="N428" s="36">
        <v>0</v>
      </c>
      <c r="O428" s="36">
        <v>0</v>
      </c>
      <c r="P428" s="36">
        <v>0</v>
      </c>
      <c r="Q428" s="36">
        <v>0</v>
      </c>
      <c r="R428" s="36">
        <v>0</v>
      </c>
      <c r="S428" s="36">
        <v>0</v>
      </c>
      <c r="T428" s="36">
        <v>0</v>
      </c>
      <c r="U428" s="36">
        <v>0</v>
      </c>
      <c r="V428" s="36">
        <v>0</v>
      </c>
      <c r="W428" s="36">
        <v>0</v>
      </c>
      <c r="X428" s="36"/>
    </row>
    <row r="429" spans="1:24" x14ac:dyDescent="0.25">
      <c r="A429" s="37">
        <v>331</v>
      </c>
      <c r="B429" s="42" t="s">
        <v>83</v>
      </c>
      <c r="C429" s="28">
        <v>0</v>
      </c>
      <c r="D429" s="28">
        <v>0</v>
      </c>
      <c r="E429" s="28">
        <v>0</v>
      </c>
      <c r="F429" s="28">
        <v>0</v>
      </c>
      <c r="G429" s="28">
        <v>0</v>
      </c>
      <c r="H429" s="28">
        <v>0</v>
      </c>
      <c r="I429" s="28">
        <v>0</v>
      </c>
      <c r="J429" s="28">
        <v>0</v>
      </c>
      <c r="K429" s="28">
        <v>0</v>
      </c>
      <c r="L429" s="28">
        <v>0</v>
      </c>
      <c r="M429" s="28">
        <v>0</v>
      </c>
      <c r="N429" s="28">
        <v>0</v>
      </c>
      <c r="O429" s="28">
        <v>0</v>
      </c>
      <c r="P429" s="28">
        <v>0</v>
      </c>
      <c r="Q429" s="28">
        <v>0</v>
      </c>
      <c r="R429" s="28">
        <v>0</v>
      </c>
      <c r="S429" s="28">
        <v>0</v>
      </c>
      <c r="T429" s="28">
        <v>0</v>
      </c>
      <c r="U429" s="28">
        <v>0</v>
      </c>
      <c r="V429" s="28">
        <v>0</v>
      </c>
      <c r="W429" s="28">
        <v>0</v>
      </c>
      <c r="X429" s="28"/>
    </row>
    <row r="430" spans="1:24" x14ac:dyDescent="0.25">
      <c r="A430" s="37">
        <v>332</v>
      </c>
      <c r="B430" s="42" t="s">
        <v>84</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row>
    <row r="431" spans="1:24" x14ac:dyDescent="0.25">
      <c r="A431" s="37">
        <v>336</v>
      </c>
      <c r="B431" s="42" t="s">
        <v>85</v>
      </c>
      <c r="C431" s="28">
        <v>1</v>
      </c>
      <c r="D431" s="28">
        <v>1</v>
      </c>
      <c r="E431" s="28">
        <v>1</v>
      </c>
      <c r="F431" s="28">
        <v>1</v>
      </c>
      <c r="G431" s="28">
        <v>1</v>
      </c>
      <c r="H431" s="28">
        <v>1</v>
      </c>
      <c r="I431" s="28">
        <v>1</v>
      </c>
      <c r="J431" s="28">
        <v>1</v>
      </c>
      <c r="K431" s="28">
        <v>1</v>
      </c>
      <c r="L431" s="28">
        <v>1</v>
      </c>
      <c r="M431" s="28">
        <v>1</v>
      </c>
      <c r="N431" s="28">
        <v>1</v>
      </c>
      <c r="O431" s="28">
        <v>1</v>
      </c>
      <c r="P431" s="28">
        <v>1</v>
      </c>
      <c r="Q431" s="28">
        <v>1</v>
      </c>
      <c r="R431" s="28">
        <v>1</v>
      </c>
      <c r="S431" s="28">
        <v>1</v>
      </c>
      <c r="T431" s="28">
        <v>1</v>
      </c>
      <c r="U431" s="28">
        <v>1</v>
      </c>
      <c r="V431" s="28">
        <v>1</v>
      </c>
      <c r="W431" s="28">
        <v>1</v>
      </c>
      <c r="X431" s="28"/>
    </row>
    <row r="432" spans="1:24" x14ac:dyDescent="0.25">
      <c r="B432" s="42"/>
      <c r="C432" s="26"/>
      <c r="D432" s="26"/>
      <c r="E432" s="26"/>
      <c r="F432" s="26"/>
      <c r="G432" s="26"/>
      <c r="H432" s="26"/>
      <c r="I432" s="26"/>
      <c r="J432" s="26"/>
      <c r="K432" s="26"/>
      <c r="L432" s="26"/>
      <c r="M432" s="26"/>
      <c r="N432" s="26"/>
      <c r="O432" s="26"/>
      <c r="P432" s="26"/>
      <c r="Q432" s="26"/>
      <c r="R432" s="26"/>
      <c r="S432" s="26"/>
      <c r="T432" s="26"/>
      <c r="U432" s="26"/>
      <c r="V432" s="26"/>
      <c r="W432" s="26"/>
      <c r="X432" s="26"/>
    </row>
    <row r="433" spans="1:24" x14ac:dyDescent="0.25">
      <c r="A433" s="37">
        <v>339</v>
      </c>
      <c r="B433" s="42" t="s">
        <v>86</v>
      </c>
      <c r="C433" s="24">
        <v>0</v>
      </c>
      <c r="D433" s="24">
        <v>0</v>
      </c>
      <c r="E433" s="24">
        <v>0</v>
      </c>
      <c r="F433" s="24">
        <v>0</v>
      </c>
      <c r="G433" s="24">
        <v>0</v>
      </c>
      <c r="H433" s="24">
        <v>0</v>
      </c>
      <c r="I433" s="24">
        <v>0</v>
      </c>
      <c r="J433" s="24">
        <v>0</v>
      </c>
      <c r="K433" s="24">
        <v>0</v>
      </c>
      <c r="L433" s="24">
        <v>0</v>
      </c>
      <c r="M433" s="24">
        <v>0</v>
      </c>
      <c r="N433" s="24">
        <v>0</v>
      </c>
      <c r="O433" s="24">
        <v>0</v>
      </c>
      <c r="P433" s="24">
        <v>0</v>
      </c>
      <c r="Q433" s="24">
        <v>0</v>
      </c>
      <c r="R433" s="24">
        <v>0</v>
      </c>
      <c r="S433" s="24">
        <v>0</v>
      </c>
      <c r="T433" s="24">
        <v>0</v>
      </c>
      <c r="U433" s="24">
        <v>0</v>
      </c>
      <c r="V433" s="24">
        <v>0</v>
      </c>
      <c r="W433" s="24">
        <v>0</v>
      </c>
      <c r="X433" s="24"/>
    </row>
    <row r="434" spans="1:24" x14ac:dyDescent="0.25">
      <c r="A434" s="37">
        <v>340</v>
      </c>
      <c r="B434" s="42" t="s">
        <v>87</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B435" s="42"/>
      <c r="C435" s="26"/>
      <c r="D435" s="26"/>
      <c r="E435" s="26"/>
      <c r="F435" s="26"/>
      <c r="G435" s="26"/>
      <c r="H435" s="26"/>
      <c r="I435" s="26"/>
      <c r="J435" s="26"/>
      <c r="K435" s="26"/>
      <c r="L435" s="26"/>
      <c r="M435" s="26"/>
      <c r="N435" s="26"/>
      <c r="O435" s="26"/>
      <c r="P435" s="26"/>
      <c r="Q435" s="26"/>
      <c r="R435" s="26"/>
      <c r="S435" s="26"/>
      <c r="T435" s="26"/>
      <c r="U435" s="26"/>
      <c r="V435" s="26"/>
      <c r="W435" s="26"/>
      <c r="X435" s="26"/>
    </row>
    <row r="436" spans="1:24" x14ac:dyDescent="0.25">
      <c r="A436" s="37">
        <v>366</v>
      </c>
      <c r="B436" s="42" t="s">
        <v>88</v>
      </c>
      <c r="C436" s="36">
        <v>0</v>
      </c>
      <c r="D436" s="36">
        <v>0</v>
      </c>
      <c r="E436" s="36">
        <v>0</v>
      </c>
      <c r="F436" s="36">
        <v>0</v>
      </c>
      <c r="G436" s="36">
        <v>0</v>
      </c>
      <c r="H436" s="36">
        <v>0</v>
      </c>
      <c r="I436" s="36">
        <v>0</v>
      </c>
      <c r="J436" s="36">
        <v>0</v>
      </c>
      <c r="K436" s="36">
        <v>0</v>
      </c>
      <c r="L436" s="36">
        <v>0</v>
      </c>
      <c r="M436" s="36">
        <v>0</v>
      </c>
      <c r="N436" s="36">
        <v>0</v>
      </c>
      <c r="O436" s="36">
        <v>0</v>
      </c>
      <c r="P436" s="36">
        <v>0</v>
      </c>
      <c r="Q436" s="36">
        <v>0</v>
      </c>
      <c r="R436" s="36">
        <v>0</v>
      </c>
      <c r="S436" s="36">
        <v>0</v>
      </c>
      <c r="T436" s="36">
        <v>0</v>
      </c>
      <c r="U436" s="36">
        <v>0</v>
      </c>
      <c r="V436" s="36">
        <v>0</v>
      </c>
      <c r="W436" s="36">
        <v>0</v>
      </c>
      <c r="X436" s="36"/>
    </row>
    <row r="437" spans="1:24" x14ac:dyDescent="0.25">
      <c r="A437" s="37">
        <v>368</v>
      </c>
      <c r="B437" s="42" t="s">
        <v>89</v>
      </c>
      <c r="C437" s="28">
        <v>0</v>
      </c>
      <c r="D437" s="28">
        <v>0</v>
      </c>
      <c r="E437" s="28">
        <v>0</v>
      </c>
      <c r="F437" s="28">
        <v>0</v>
      </c>
      <c r="G437" s="28">
        <v>0</v>
      </c>
      <c r="H437" s="28">
        <v>0</v>
      </c>
      <c r="I437" s="28">
        <v>0</v>
      </c>
      <c r="J437" s="28">
        <v>0</v>
      </c>
      <c r="K437" s="28">
        <v>0</v>
      </c>
      <c r="L437" s="28">
        <v>0</v>
      </c>
      <c r="M437" s="28">
        <v>0</v>
      </c>
      <c r="N437" s="28">
        <v>0</v>
      </c>
      <c r="O437" s="28">
        <v>0</v>
      </c>
      <c r="P437" s="28">
        <v>0</v>
      </c>
      <c r="Q437" s="28">
        <v>0</v>
      </c>
      <c r="R437" s="28">
        <v>0</v>
      </c>
      <c r="S437" s="28">
        <v>0</v>
      </c>
      <c r="T437" s="28">
        <v>0</v>
      </c>
      <c r="U437" s="28">
        <v>0</v>
      </c>
      <c r="V437" s="28">
        <v>0</v>
      </c>
      <c r="W437" s="28">
        <v>0</v>
      </c>
      <c r="X437" s="28"/>
    </row>
    <row r="438" spans="1:24" x14ac:dyDescent="0.25">
      <c r="A438" s="37">
        <v>369</v>
      </c>
      <c r="B438" s="42" t="s">
        <v>90</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row>
    <row r="439" spans="1:24" x14ac:dyDescent="0.25">
      <c r="A439" s="37">
        <v>370</v>
      </c>
      <c r="B439" s="42" t="s">
        <v>91</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B440" s="42"/>
      <c r="C440" s="26"/>
      <c r="D440" s="26"/>
      <c r="E440" s="26"/>
      <c r="F440" s="26"/>
      <c r="G440" s="26"/>
      <c r="H440" s="26"/>
      <c r="I440" s="26"/>
      <c r="J440" s="26"/>
      <c r="K440" s="26"/>
      <c r="L440" s="26"/>
      <c r="M440" s="26"/>
      <c r="N440" s="26"/>
      <c r="O440" s="26"/>
      <c r="P440" s="26"/>
      <c r="Q440" s="26"/>
      <c r="R440" s="26"/>
      <c r="S440" s="26"/>
      <c r="T440" s="26"/>
      <c r="U440" s="26"/>
      <c r="V440" s="26"/>
      <c r="W440" s="26"/>
      <c r="X440" s="26"/>
    </row>
    <row r="441" spans="1:24" x14ac:dyDescent="0.25">
      <c r="A441" s="37">
        <v>380</v>
      </c>
      <c r="B441" s="42" t="s">
        <v>37</v>
      </c>
      <c r="C441" s="24">
        <v>0</v>
      </c>
      <c r="D441" s="24">
        <v>0</v>
      </c>
      <c r="E441" s="24">
        <v>0</v>
      </c>
      <c r="F441" s="24">
        <v>0</v>
      </c>
      <c r="G441" s="24">
        <v>0</v>
      </c>
      <c r="H441" s="24">
        <v>0</v>
      </c>
      <c r="I441" s="24">
        <v>0</v>
      </c>
      <c r="J441" s="24">
        <v>0</v>
      </c>
      <c r="K441" s="24">
        <v>0</v>
      </c>
      <c r="L441" s="24">
        <v>0</v>
      </c>
      <c r="M441" s="24">
        <v>0</v>
      </c>
      <c r="N441" s="24">
        <v>0</v>
      </c>
      <c r="O441" s="24">
        <v>0</v>
      </c>
      <c r="P441" s="24">
        <v>0</v>
      </c>
      <c r="Q441" s="24">
        <v>0</v>
      </c>
      <c r="R441" s="24">
        <v>0</v>
      </c>
      <c r="S441" s="24">
        <v>0</v>
      </c>
      <c r="T441" s="24">
        <v>0</v>
      </c>
      <c r="U441" s="24">
        <v>0</v>
      </c>
      <c r="V441" s="24">
        <v>0</v>
      </c>
      <c r="W441" s="24">
        <v>0</v>
      </c>
      <c r="X441" s="24"/>
    </row>
    <row r="442" spans="1:24" x14ac:dyDescent="0.25">
      <c r="A442" s="37">
        <v>381</v>
      </c>
      <c r="B442" s="42" t="s">
        <v>75</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row>
    <row r="443" spans="1:24" x14ac:dyDescent="0.25">
      <c r="A443" s="37">
        <v>382</v>
      </c>
      <c r="B443" s="42" t="s">
        <v>76</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383</v>
      </c>
      <c r="B444" s="42" t="s">
        <v>40</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6" spans="1:24" x14ac:dyDescent="0.25">
      <c r="A446" s="37">
        <v>1</v>
      </c>
      <c r="B446" s="42" t="s">
        <v>103</v>
      </c>
      <c r="C446" s="42" t="s">
        <v>103</v>
      </c>
      <c r="D446" s="42"/>
      <c r="E446" s="42"/>
      <c r="F446" s="42"/>
      <c r="G446" s="42"/>
      <c r="H446" s="42"/>
      <c r="I446" s="42"/>
      <c r="J446" s="42"/>
      <c r="K446" s="42"/>
      <c r="L446" s="42"/>
      <c r="M446" s="42"/>
      <c r="N446" s="42"/>
      <c r="O446" s="42"/>
      <c r="P446" s="42"/>
      <c r="Q446" s="42"/>
      <c r="R446" s="42"/>
      <c r="S446" s="42"/>
      <c r="T446" s="42"/>
      <c r="U446" s="42"/>
      <c r="V446" s="42"/>
      <c r="W446" s="42"/>
      <c r="X446" s="42"/>
    </row>
    <row r="447" spans="1:24" x14ac:dyDescent="0.25">
      <c r="A447" s="37">
        <v>283</v>
      </c>
      <c r="B447" s="42" t="s">
        <v>73</v>
      </c>
      <c r="C447" s="42">
        <v>2020</v>
      </c>
      <c r="D447" s="42">
        <v>2021</v>
      </c>
      <c r="E447" s="42">
        <v>2022</v>
      </c>
      <c r="F447" s="42">
        <v>2023</v>
      </c>
      <c r="G447" s="42">
        <v>2024</v>
      </c>
      <c r="H447" s="42">
        <v>2025</v>
      </c>
      <c r="I447" s="42">
        <v>2026</v>
      </c>
      <c r="J447" s="42">
        <v>2027</v>
      </c>
      <c r="K447" s="42">
        <v>2028</v>
      </c>
      <c r="L447" s="42">
        <v>2029</v>
      </c>
      <c r="M447" s="42">
        <v>2030</v>
      </c>
      <c r="N447" s="42">
        <v>2031</v>
      </c>
      <c r="O447" s="42">
        <v>2032</v>
      </c>
      <c r="P447" s="42">
        <v>2033</v>
      </c>
      <c r="Q447" s="42">
        <v>2034</v>
      </c>
      <c r="R447" s="42">
        <v>2035</v>
      </c>
      <c r="S447" s="42">
        <v>2036</v>
      </c>
      <c r="T447" s="42">
        <v>2037</v>
      </c>
      <c r="U447" s="42">
        <v>2038</v>
      </c>
      <c r="V447" s="42">
        <v>2039</v>
      </c>
      <c r="W447" s="42">
        <v>2040</v>
      </c>
      <c r="X447" s="42"/>
    </row>
    <row r="448" spans="1:24" x14ac:dyDescent="0.25">
      <c r="A448" s="37">
        <v>285</v>
      </c>
      <c r="B448" s="42" t="s">
        <v>104</v>
      </c>
      <c r="C448" s="24">
        <v>0</v>
      </c>
      <c r="D448" s="24">
        <v>0</v>
      </c>
      <c r="E448" s="24">
        <v>0</v>
      </c>
      <c r="F448" s="24">
        <v>0</v>
      </c>
      <c r="G448" s="24">
        <v>0</v>
      </c>
      <c r="H448" s="24">
        <v>0</v>
      </c>
      <c r="I448" s="24">
        <v>0</v>
      </c>
      <c r="J448" s="24">
        <v>0</v>
      </c>
      <c r="K448" s="24">
        <v>0</v>
      </c>
      <c r="L448" s="24">
        <v>0</v>
      </c>
      <c r="M448" s="24">
        <v>0</v>
      </c>
      <c r="N448" s="24">
        <v>0</v>
      </c>
      <c r="O448" s="24">
        <v>0</v>
      </c>
      <c r="P448" s="24">
        <v>0</v>
      </c>
      <c r="Q448" s="24">
        <v>0</v>
      </c>
      <c r="R448" s="24">
        <v>0</v>
      </c>
      <c r="S448" s="24">
        <v>0</v>
      </c>
      <c r="T448" s="24">
        <v>0</v>
      </c>
      <c r="U448" s="24">
        <v>0</v>
      </c>
      <c r="V448" s="24">
        <v>0</v>
      </c>
      <c r="W448" s="24">
        <v>0</v>
      </c>
      <c r="X448" s="24"/>
    </row>
    <row r="449" spans="1:24" x14ac:dyDescent="0.25">
      <c r="A449" s="37">
        <v>287</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row>
    <row r="450" spans="1:24" x14ac:dyDescent="0.25">
      <c r="A450" s="37">
        <v>289</v>
      </c>
      <c r="B450" s="42" t="s">
        <v>105</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299</v>
      </c>
      <c r="B451" s="42" t="s">
        <v>78</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301</v>
      </c>
      <c r="B452" s="42" t="s">
        <v>106</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303</v>
      </c>
      <c r="B453" s="42" t="s">
        <v>107</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B454" s="42"/>
      <c r="C454" s="26"/>
      <c r="D454" s="26"/>
      <c r="E454" s="26"/>
      <c r="F454" s="26"/>
      <c r="G454" s="26"/>
      <c r="H454" s="26"/>
      <c r="I454" s="26"/>
      <c r="J454" s="26"/>
      <c r="K454" s="26"/>
      <c r="L454" s="26"/>
      <c r="M454" s="26"/>
      <c r="N454" s="26"/>
      <c r="O454" s="26"/>
      <c r="P454" s="26"/>
      <c r="Q454" s="26"/>
      <c r="R454" s="26"/>
      <c r="S454" s="26"/>
      <c r="T454" s="26"/>
      <c r="U454" s="26"/>
      <c r="V454" s="26"/>
      <c r="W454" s="26"/>
      <c r="X454" s="26"/>
    </row>
    <row r="455" spans="1:24" x14ac:dyDescent="0.25">
      <c r="A455" s="37">
        <v>330</v>
      </c>
      <c r="B455" s="42" t="s">
        <v>82</v>
      </c>
      <c r="C455" s="36">
        <v>0</v>
      </c>
      <c r="D455" s="36">
        <v>0</v>
      </c>
      <c r="E455" s="36">
        <v>0</v>
      </c>
      <c r="F455" s="36">
        <v>0</v>
      </c>
      <c r="G455" s="36">
        <v>0</v>
      </c>
      <c r="H455" s="36">
        <v>0</v>
      </c>
      <c r="I455" s="36">
        <v>0</v>
      </c>
      <c r="J455" s="36">
        <v>0</v>
      </c>
      <c r="K455" s="36">
        <v>0</v>
      </c>
      <c r="L455" s="36">
        <v>0</v>
      </c>
      <c r="M455" s="36">
        <v>0</v>
      </c>
      <c r="N455" s="36">
        <v>0</v>
      </c>
      <c r="O455" s="36">
        <v>0</v>
      </c>
      <c r="P455" s="36">
        <v>0</v>
      </c>
      <c r="Q455" s="36">
        <v>0</v>
      </c>
      <c r="R455" s="36">
        <v>0</v>
      </c>
      <c r="S455" s="36">
        <v>0</v>
      </c>
      <c r="T455" s="36">
        <v>0</v>
      </c>
      <c r="U455" s="36">
        <v>0</v>
      </c>
      <c r="V455" s="36">
        <v>0</v>
      </c>
      <c r="W455" s="36">
        <v>0</v>
      </c>
      <c r="X455" s="36"/>
    </row>
    <row r="456" spans="1:24" x14ac:dyDescent="0.25">
      <c r="A456" s="37">
        <v>331</v>
      </c>
      <c r="B456" s="42" t="s">
        <v>83</v>
      </c>
      <c r="C456" s="28">
        <v>0</v>
      </c>
      <c r="D456" s="28">
        <v>0</v>
      </c>
      <c r="E456" s="28">
        <v>0</v>
      </c>
      <c r="F456" s="28">
        <v>0</v>
      </c>
      <c r="G456" s="28">
        <v>0</v>
      </c>
      <c r="H456" s="28">
        <v>0</v>
      </c>
      <c r="I456" s="28">
        <v>0</v>
      </c>
      <c r="J456" s="28">
        <v>0</v>
      </c>
      <c r="K456" s="28">
        <v>0</v>
      </c>
      <c r="L456" s="28">
        <v>0</v>
      </c>
      <c r="M456" s="28">
        <v>0</v>
      </c>
      <c r="N456" s="28">
        <v>0</v>
      </c>
      <c r="O456" s="28">
        <v>0</v>
      </c>
      <c r="P456" s="28">
        <v>0</v>
      </c>
      <c r="Q456" s="28">
        <v>0</v>
      </c>
      <c r="R456" s="28">
        <v>0</v>
      </c>
      <c r="S456" s="28">
        <v>0</v>
      </c>
      <c r="T456" s="28">
        <v>0</v>
      </c>
      <c r="U456" s="28">
        <v>0</v>
      </c>
      <c r="V456" s="28">
        <v>0</v>
      </c>
      <c r="W456" s="28">
        <v>0</v>
      </c>
      <c r="X456" s="28"/>
    </row>
    <row r="457" spans="1:24" x14ac:dyDescent="0.25">
      <c r="A457" s="37">
        <v>332</v>
      </c>
      <c r="B457" s="42" t="s">
        <v>84</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row>
    <row r="458" spans="1:24" x14ac:dyDescent="0.25">
      <c r="A458" s="37">
        <v>336</v>
      </c>
      <c r="B458" s="42" t="s">
        <v>85</v>
      </c>
      <c r="C458" s="28">
        <v>1</v>
      </c>
      <c r="D458" s="28">
        <v>1</v>
      </c>
      <c r="E458" s="28">
        <v>1</v>
      </c>
      <c r="F458" s="28">
        <v>1</v>
      </c>
      <c r="G458" s="28">
        <v>1</v>
      </c>
      <c r="H458" s="28">
        <v>1</v>
      </c>
      <c r="I458" s="28">
        <v>1</v>
      </c>
      <c r="J458" s="28">
        <v>1</v>
      </c>
      <c r="K458" s="28">
        <v>1</v>
      </c>
      <c r="L458" s="28">
        <v>1</v>
      </c>
      <c r="M458" s="28">
        <v>1</v>
      </c>
      <c r="N458" s="28">
        <v>1</v>
      </c>
      <c r="O458" s="28">
        <v>1</v>
      </c>
      <c r="P458" s="28">
        <v>1</v>
      </c>
      <c r="Q458" s="28">
        <v>1</v>
      </c>
      <c r="R458" s="28">
        <v>1</v>
      </c>
      <c r="S458" s="28">
        <v>1</v>
      </c>
      <c r="T458" s="28">
        <v>1</v>
      </c>
      <c r="U458" s="28">
        <v>1</v>
      </c>
      <c r="V458" s="28">
        <v>1</v>
      </c>
      <c r="W458" s="28">
        <v>1</v>
      </c>
      <c r="X458" s="28"/>
    </row>
    <row r="459" spans="1:24" x14ac:dyDescent="0.25">
      <c r="B459" s="42"/>
      <c r="C459" s="26"/>
      <c r="D459" s="26"/>
      <c r="E459" s="26"/>
      <c r="F459" s="26"/>
      <c r="G459" s="26"/>
      <c r="H459" s="26"/>
      <c r="I459" s="26"/>
      <c r="J459" s="26"/>
      <c r="K459" s="26"/>
      <c r="L459" s="26"/>
      <c r="M459" s="26"/>
      <c r="N459" s="26"/>
      <c r="O459" s="26"/>
      <c r="P459" s="26"/>
      <c r="Q459" s="26"/>
      <c r="R459" s="26"/>
      <c r="S459" s="26"/>
      <c r="T459" s="26"/>
      <c r="U459" s="26"/>
      <c r="V459" s="26"/>
      <c r="W459" s="26"/>
      <c r="X459" s="26"/>
    </row>
    <row r="460" spans="1:24" x14ac:dyDescent="0.25">
      <c r="A460" s="37">
        <v>339</v>
      </c>
      <c r="B460" s="42" t="s">
        <v>86</v>
      </c>
      <c r="C460" s="24">
        <v>0</v>
      </c>
      <c r="D460" s="24">
        <v>0</v>
      </c>
      <c r="E460" s="24">
        <v>0</v>
      </c>
      <c r="F460" s="24">
        <v>0</v>
      </c>
      <c r="G460" s="24">
        <v>0</v>
      </c>
      <c r="H460" s="24">
        <v>0</v>
      </c>
      <c r="I460" s="24">
        <v>0</v>
      </c>
      <c r="J460" s="24">
        <v>0</v>
      </c>
      <c r="K460" s="24">
        <v>0</v>
      </c>
      <c r="L460" s="24">
        <v>0</v>
      </c>
      <c r="M460" s="24">
        <v>0</v>
      </c>
      <c r="N460" s="24">
        <v>0</v>
      </c>
      <c r="O460" s="24">
        <v>0</v>
      </c>
      <c r="P460" s="24">
        <v>0</v>
      </c>
      <c r="Q460" s="24">
        <v>0</v>
      </c>
      <c r="R460" s="24">
        <v>0</v>
      </c>
      <c r="S460" s="24">
        <v>0</v>
      </c>
      <c r="T460" s="24">
        <v>0</v>
      </c>
      <c r="U460" s="24">
        <v>0</v>
      </c>
      <c r="V460" s="24">
        <v>0</v>
      </c>
      <c r="W460" s="24">
        <v>0</v>
      </c>
      <c r="X460" s="24"/>
    </row>
    <row r="461" spans="1:24" x14ac:dyDescent="0.25">
      <c r="A461" s="37">
        <v>340</v>
      </c>
      <c r="B461" s="42" t="s">
        <v>87</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B462" s="42"/>
      <c r="C462" s="26"/>
      <c r="D462" s="26"/>
      <c r="E462" s="26"/>
      <c r="F462" s="26"/>
      <c r="G462" s="26"/>
      <c r="H462" s="26"/>
      <c r="I462" s="26"/>
      <c r="J462" s="26"/>
      <c r="K462" s="26"/>
      <c r="L462" s="26"/>
      <c r="M462" s="26"/>
      <c r="N462" s="26"/>
      <c r="O462" s="26"/>
      <c r="P462" s="26"/>
      <c r="Q462" s="26"/>
      <c r="R462" s="26"/>
      <c r="S462" s="26"/>
      <c r="T462" s="26"/>
      <c r="U462" s="26"/>
      <c r="V462" s="26"/>
      <c r="W462" s="26"/>
      <c r="X462" s="26"/>
    </row>
    <row r="463" spans="1:24" x14ac:dyDescent="0.25">
      <c r="A463" s="37">
        <v>366</v>
      </c>
      <c r="B463" s="42" t="s">
        <v>88</v>
      </c>
      <c r="C463" s="36">
        <v>0</v>
      </c>
      <c r="D463" s="36">
        <v>0</v>
      </c>
      <c r="E463" s="36">
        <v>0</v>
      </c>
      <c r="F463" s="36">
        <v>0</v>
      </c>
      <c r="G463" s="36">
        <v>0</v>
      </c>
      <c r="H463" s="36">
        <v>0</v>
      </c>
      <c r="I463" s="36">
        <v>0</v>
      </c>
      <c r="J463" s="36">
        <v>0</v>
      </c>
      <c r="K463" s="36">
        <v>0</v>
      </c>
      <c r="L463" s="36">
        <v>0</v>
      </c>
      <c r="M463" s="36">
        <v>0</v>
      </c>
      <c r="N463" s="36">
        <v>0</v>
      </c>
      <c r="O463" s="36">
        <v>0</v>
      </c>
      <c r="P463" s="36">
        <v>0</v>
      </c>
      <c r="Q463" s="36">
        <v>0</v>
      </c>
      <c r="R463" s="36">
        <v>0</v>
      </c>
      <c r="S463" s="36">
        <v>0</v>
      </c>
      <c r="T463" s="36">
        <v>0</v>
      </c>
      <c r="U463" s="36">
        <v>0</v>
      </c>
      <c r="V463" s="36">
        <v>0</v>
      </c>
      <c r="W463" s="36">
        <v>0</v>
      </c>
      <c r="X463" s="36"/>
    </row>
    <row r="464" spans="1:24" x14ac:dyDescent="0.25">
      <c r="A464" s="37">
        <v>368</v>
      </c>
      <c r="B464" s="42" t="s">
        <v>89</v>
      </c>
      <c r="C464" s="28">
        <v>0</v>
      </c>
      <c r="D464" s="28">
        <v>0</v>
      </c>
      <c r="E464" s="28">
        <v>0</v>
      </c>
      <c r="F464" s="28">
        <v>0</v>
      </c>
      <c r="G464" s="28">
        <v>0</v>
      </c>
      <c r="H464" s="28">
        <v>0</v>
      </c>
      <c r="I464" s="28">
        <v>0</v>
      </c>
      <c r="J464" s="28">
        <v>0</v>
      </c>
      <c r="K464" s="28">
        <v>0</v>
      </c>
      <c r="L464" s="28">
        <v>0</v>
      </c>
      <c r="M464" s="28">
        <v>0</v>
      </c>
      <c r="N464" s="28">
        <v>0</v>
      </c>
      <c r="O464" s="28">
        <v>0</v>
      </c>
      <c r="P464" s="28">
        <v>0</v>
      </c>
      <c r="Q464" s="28">
        <v>0</v>
      </c>
      <c r="R464" s="28">
        <v>0</v>
      </c>
      <c r="S464" s="28">
        <v>0</v>
      </c>
      <c r="T464" s="28">
        <v>0</v>
      </c>
      <c r="U464" s="28">
        <v>0</v>
      </c>
      <c r="V464" s="28">
        <v>0</v>
      </c>
      <c r="W464" s="28">
        <v>0</v>
      </c>
      <c r="X464" s="28"/>
    </row>
    <row r="465" spans="1:24" x14ac:dyDescent="0.25">
      <c r="A465" s="37">
        <v>369</v>
      </c>
      <c r="B465" s="42" t="s">
        <v>90</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row>
    <row r="466" spans="1:24" x14ac:dyDescent="0.25">
      <c r="A466" s="37">
        <v>370</v>
      </c>
      <c r="B466" s="42" t="s">
        <v>91</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B467" s="42"/>
      <c r="C467" s="26"/>
      <c r="D467" s="26"/>
      <c r="E467" s="26"/>
      <c r="F467" s="26"/>
      <c r="G467" s="26"/>
      <c r="H467" s="26"/>
      <c r="I467" s="26"/>
      <c r="J467" s="26"/>
      <c r="K467" s="26"/>
      <c r="L467" s="26"/>
      <c r="M467" s="26"/>
      <c r="N467" s="26"/>
      <c r="O467" s="26"/>
      <c r="P467" s="26"/>
      <c r="Q467" s="26"/>
      <c r="R467" s="26"/>
      <c r="S467" s="26"/>
      <c r="T467" s="26"/>
      <c r="U467" s="26"/>
      <c r="V467" s="26"/>
      <c r="W467" s="26"/>
      <c r="X467" s="26"/>
    </row>
    <row r="468" spans="1:24" x14ac:dyDescent="0.25">
      <c r="A468" s="37">
        <v>380</v>
      </c>
      <c r="B468" s="42" t="s">
        <v>37</v>
      </c>
      <c r="C468" s="24">
        <v>0</v>
      </c>
      <c r="D468" s="24">
        <v>0</v>
      </c>
      <c r="E468" s="24">
        <v>0</v>
      </c>
      <c r="F468" s="24">
        <v>0</v>
      </c>
      <c r="G468" s="24">
        <v>0</v>
      </c>
      <c r="H468" s="24">
        <v>0</v>
      </c>
      <c r="I468" s="24">
        <v>0</v>
      </c>
      <c r="J468" s="24">
        <v>0</v>
      </c>
      <c r="K468" s="24">
        <v>0</v>
      </c>
      <c r="L468" s="24">
        <v>0</v>
      </c>
      <c r="M468" s="24">
        <v>0</v>
      </c>
      <c r="N468" s="24">
        <v>0</v>
      </c>
      <c r="O468" s="24">
        <v>0</v>
      </c>
      <c r="P468" s="24">
        <v>0</v>
      </c>
      <c r="Q468" s="24">
        <v>0</v>
      </c>
      <c r="R468" s="24">
        <v>0</v>
      </c>
      <c r="S468" s="24">
        <v>0</v>
      </c>
      <c r="T468" s="24">
        <v>0</v>
      </c>
      <c r="U468" s="24">
        <v>0</v>
      </c>
      <c r="V468" s="24">
        <v>0</v>
      </c>
      <c r="W468" s="24">
        <v>0</v>
      </c>
      <c r="X468" s="24"/>
    </row>
    <row r="469" spans="1:24" x14ac:dyDescent="0.25">
      <c r="A469" s="37">
        <v>381</v>
      </c>
      <c r="B469" s="42" t="s">
        <v>75</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row>
    <row r="470" spans="1:24" x14ac:dyDescent="0.25">
      <c r="A470" s="37">
        <v>382</v>
      </c>
      <c r="B470" s="42" t="s">
        <v>76</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383</v>
      </c>
      <c r="B471" s="42" t="s">
        <v>40</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3" spans="1:24" x14ac:dyDescent="0.25">
      <c r="A473" s="37">
        <v>1</v>
      </c>
      <c r="B473" s="42" t="s">
        <v>103</v>
      </c>
      <c r="C473" s="42" t="s">
        <v>103</v>
      </c>
      <c r="D473" s="42"/>
      <c r="E473" s="42"/>
      <c r="F473" s="42"/>
      <c r="G473" s="42"/>
      <c r="H473" s="42"/>
      <c r="I473" s="42"/>
      <c r="J473" s="42"/>
      <c r="K473" s="42"/>
      <c r="L473" s="42"/>
      <c r="M473" s="42"/>
      <c r="N473" s="42"/>
      <c r="O473" s="42"/>
      <c r="P473" s="42"/>
      <c r="Q473" s="42"/>
      <c r="R473" s="42"/>
      <c r="S473" s="42"/>
      <c r="T473" s="42"/>
      <c r="U473" s="42"/>
      <c r="V473" s="42"/>
      <c r="W473" s="42"/>
      <c r="X473" s="42"/>
    </row>
    <row r="474" spans="1:24" x14ac:dyDescent="0.25">
      <c r="A474" s="37">
        <v>283</v>
      </c>
      <c r="B474" s="42" t="s">
        <v>73</v>
      </c>
      <c r="C474" s="42">
        <v>2020</v>
      </c>
      <c r="D474" s="42">
        <v>2021</v>
      </c>
      <c r="E474" s="42">
        <v>2022</v>
      </c>
      <c r="F474" s="42">
        <v>2023</v>
      </c>
      <c r="G474" s="42">
        <v>2024</v>
      </c>
      <c r="H474" s="42">
        <v>2025</v>
      </c>
      <c r="I474" s="42">
        <v>2026</v>
      </c>
      <c r="J474" s="42">
        <v>2027</v>
      </c>
      <c r="K474" s="42">
        <v>2028</v>
      </c>
      <c r="L474" s="42">
        <v>2029</v>
      </c>
      <c r="M474" s="42">
        <v>2030</v>
      </c>
      <c r="N474" s="42">
        <v>2031</v>
      </c>
      <c r="O474" s="42">
        <v>2032</v>
      </c>
      <c r="P474" s="42">
        <v>2033</v>
      </c>
      <c r="Q474" s="42">
        <v>2034</v>
      </c>
      <c r="R474" s="42">
        <v>2035</v>
      </c>
      <c r="S474" s="42">
        <v>2036</v>
      </c>
      <c r="T474" s="42">
        <v>2037</v>
      </c>
      <c r="U474" s="42">
        <v>2038</v>
      </c>
      <c r="V474" s="42">
        <v>2039</v>
      </c>
      <c r="W474" s="42">
        <v>2040</v>
      </c>
      <c r="X474" s="42"/>
    </row>
    <row r="475" spans="1:24" x14ac:dyDescent="0.25">
      <c r="A475" s="37">
        <v>285</v>
      </c>
      <c r="B475" s="42" t="s">
        <v>104</v>
      </c>
      <c r="C475" s="24">
        <v>0</v>
      </c>
      <c r="D475" s="24">
        <v>0</v>
      </c>
      <c r="E475" s="24">
        <v>0</v>
      </c>
      <c r="F475" s="24">
        <v>0</v>
      </c>
      <c r="G475" s="24">
        <v>0</v>
      </c>
      <c r="H475" s="24">
        <v>0</v>
      </c>
      <c r="I475" s="24">
        <v>0</v>
      </c>
      <c r="J475" s="24">
        <v>0</v>
      </c>
      <c r="K475" s="24">
        <v>0</v>
      </c>
      <c r="L475" s="24">
        <v>0</v>
      </c>
      <c r="M475" s="24">
        <v>0</v>
      </c>
      <c r="N475" s="24">
        <v>0</v>
      </c>
      <c r="O475" s="24">
        <v>0</v>
      </c>
      <c r="P475" s="24">
        <v>0</v>
      </c>
      <c r="Q475" s="24">
        <v>0</v>
      </c>
      <c r="R475" s="24">
        <v>0</v>
      </c>
      <c r="S475" s="24">
        <v>0</v>
      </c>
      <c r="T475" s="24">
        <v>0</v>
      </c>
      <c r="U475" s="24">
        <v>0</v>
      </c>
      <c r="V475" s="24">
        <v>0</v>
      </c>
      <c r="W475" s="24">
        <v>0</v>
      </c>
      <c r="X475" s="24"/>
    </row>
    <row r="476" spans="1:24" x14ac:dyDescent="0.25">
      <c r="A476" s="37">
        <v>287</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row>
    <row r="477" spans="1:24" x14ac:dyDescent="0.25">
      <c r="A477" s="37">
        <v>289</v>
      </c>
      <c r="B477" s="42" t="s">
        <v>105</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299</v>
      </c>
      <c r="B478" s="42" t="s">
        <v>78</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301</v>
      </c>
      <c r="B479" s="42" t="s">
        <v>106</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303</v>
      </c>
      <c r="B480" s="42" t="s">
        <v>107</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B481" s="42"/>
      <c r="C481" s="26"/>
      <c r="D481" s="26"/>
      <c r="E481" s="26"/>
      <c r="F481" s="26"/>
      <c r="G481" s="26"/>
      <c r="H481" s="26"/>
      <c r="I481" s="26"/>
      <c r="J481" s="26"/>
      <c r="K481" s="26"/>
      <c r="L481" s="26"/>
      <c r="M481" s="26"/>
      <c r="N481" s="26"/>
      <c r="O481" s="26"/>
      <c r="P481" s="26"/>
      <c r="Q481" s="26"/>
      <c r="R481" s="26"/>
      <c r="S481" s="26"/>
      <c r="T481" s="26"/>
      <c r="U481" s="26"/>
      <c r="V481" s="26"/>
      <c r="W481" s="26"/>
      <c r="X481" s="26"/>
    </row>
    <row r="482" spans="1:24" x14ac:dyDescent="0.25">
      <c r="A482" s="37">
        <v>330</v>
      </c>
      <c r="B482" s="42" t="s">
        <v>82</v>
      </c>
      <c r="C482" s="36">
        <v>0</v>
      </c>
      <c r="D482" s="36">
        <v>0</v>
      </c>
      <c r="E482" s="36">
        <v>0</v>
      </c>
      <c r="F482" s="36">
        <v>0</v>
      </c>
      <c r="G482" s="36">
        <v>0</v>
      </c>
      <c r="H482" s="36">
        <v>0</v>
      </c>
      <c r="I482" s="36">
        <v>0</v>
      </c>
      <c r="J482" s="36">
        <v>0</v>
      </c>
      <c r="K482" s="36">
        <v>0</v>
      </c>
      <c r="L482" s="36">
        <v>0</v>
      </c>
      <c r="M482" s="36">
        <v>0</v>
      </c>
      <c r="N482" s="36">
        <v>0</v>
      </c>
      <c r="O482" s="36">
        <v>0</v>
      </c>
      <c r="P482" s="36">
        <v>0</v>
      </c>
      <c r="Q482" s="36">
        <v>0</v>
      </c>
      <c r="R482" s="36">
        <v>0</v>
      </c>
      <c r="S482" s="36">
        <v>0</v>
      </c>
      <c r="T482" s="36">
        <v>0</v>
      </c>
      <c r="U482" s="36">
        <v>0</v>
      </c>
      <c r="V482" s="36">
        <v>0</v>
      </c>
      <c r="W482" s="36">
        <v>0</v>
      </c>
      <c r="X482" s="36"/>
    </row>
    <row r="483" spans="1:24" x14ac:dyDescent="0.25">
      <c r="A483" s="37">
        <v>331</v>
      </c>
      <c r="B483" s="42" t="s">
        <v>83</v>
      </c>
      <c r="C483" s="28">
        <v>0</v>
      </c>
      <c r="D483" s="28">
        <v>0</v>
      </c>
      <c r="E483" s="28">
        <v>0</v>
      </c>
      <c r="F483" s="28">
        <v>0</v>
      </c>
      <c r="G483" s="28">
        <v>0</v>
      </c>
      <c r="H483" s="28">
        <v>0</v>
      </c>
      <c r="I483" s="28">
        <v>0</v>
      </c>
      <c r="J483" s="28">
        <v>0</v>
      </c>
      <c r="K483" s="28">
        <v>0</v>
      </c>
      <c r="L483" s="28">
        <v>0</v>
      </c>
      <c r="M483" s="28">
        <v>0</v>
      </c>
      <c r="N483" s="28">
        <v>0</v>
      </c>
      <c r="O483" s="28">
        <v>0</v>
      </c>
      <c r="P483" s="28">
        <v>0</v>
      </c>
      <c r="Q483" s="28">
        <v>0</v>
      </c>
      <c r="R483" s="28">
        <v>0</v>
      </c>
      <c r="S483" s="28">
        <v>0</v>
      </c>
      <c r="T483" s="28">
        <v>0</v>
      </c>
      <c r="U483" s="28">
        <v>0</v>
      </c>
      <c r="V483" s="28">
        <v>0</v>
      </c>
      <c r="W483" s="28">
        <v>0</v>
      </c>
      <c r="X483" s="28"/>
    </row>
    <row r="484" spans="1:24" x14ac:dyDescent="0.25">
      <c r="A484" s="37">
        <v>332</v>
      </c>
      <c r="B484" s="42" t="s">
        <v>84</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row>
    <row r="485" spans="1:24" x14ac:dyDescent="0.25">
      <c r="A485" s="37">
        <v>336</v>
      </c>
      <c r="B485" s="42" t="s">
        <v>85</v>
      </c>
      <c r="C485" s="28">
        <v>1</v>
      </c>
      <c r="D485" s="28">
        <v>1</v>
      </c>
      <c r="E485" s="28">
        <v>1</v>
      </c>
      <c r="F485" s="28">
        <v>1</v>
      </c>
      <c r="G485" s="28">
        <v>1</v>
      </c>
      <c r="H485" s="28">
        <v>1</v>
      </c>
      <c r="I485" s="28">
        <v>1</v>
      </c>
      <c r="J485" s="28">
        <v>1</v>
      </c>
      <c r="K485" s="28">
        <v>1</v>
      </c>
      <c r="L485" s="28">
        <v>1</v>
      </c>
      <c r="M485" s="28">
        <v>1</v>
      </c>
      <c r="N485" s="28">
        <v>1</v>
      </c>
      <c r="O485" s="28">
        <v>1</v>
      </c>
      <c r="P485" s="28">
        <v>1</v>
      </c>
      <c r="Q485" s="28">
        <v>1</v>
      </c>
      <c r="R485" s="28">
        <v>1</v>
      </c>
      <c r="S485" s="28">
        <v>1</v>
      </c>
      <c r="T485" s="28">
        <v>1</v>
      </c>
      <c r="U485" s="28">
        <v>1</v>
      </c>
      <c r="V485" s="28">
        <v>1</v>
      </c>
      <c r="W485" s="28">
        <v>1</v>
      </c>
      <c r="X485" s="28"/>
    </row>
    <row r="486" spans="1:24" x14ac:dyDescent="0.25">
      <c r="B486" s="42"/>
      <c r="C486" s="26"/>
      <c r="D486" s="26"/>
      <c r="E486" s="26"/>
      <c r="F486" s="26"/>
      <c r="G486" s="26"/>
      <c r="H486" s="26"/>
      <c r="I486" s="26"/>
      <c r="J486" s="26"/>
      <c r="K486" s="26"/>
      <c r="L486" s="26"/>
      <c r="M486" s="26"/>
      <c r="N486" s="26"/>
      <c r="O486" s="26"/>
      <c r="P486" s="26"/>
      <c r="Q486" s="26"/>
      <c r="R486" s="26"/>
      <c r="S486" s="26"/>
      <c r="T486" s="26"/>
      <c r="U486" s="26"/>
      <c r="V486" s="26"/>
      <c r="W486" s="26"/>
      <c r="X486" s="26"/>
    </row>
    <row r="487" spans="1:24" x14ac:dyDescent="0.25">
      <c r="A487" s="37">
        <v>339</v>
      </c>
      <c r="B487" s="42" t="s">
        <v>86</v>
      </c>
      <c r="C487" s="24">
        <v>0</v>
      </c>
      <c r="D487" s="24">
        <v>0</v>
      </c>
      <c r="E487" s="24">
        <v>0</v>
      </c>
      <c r="F487" s="24">
        <v>0</v>
      </c>
      <c r="G487" s="24">
        <v>0</v>
      </c>
      <c r="H487" s="24">
        <v>0</v>
      </c>
      <c r="I487" s="24">
        <v>0</v>
      </c>
      <c r="J487" s="24">
        <v>0</v>
      </c>
      <c r="K487" s="24">
        <v>0</v>
      </c>
      <c r="L487" s="24">
        <v>0</v>
      </c>
      <c r="M487" s="24">
        <v>0</v>
      </c>
      <c r="N487" s="24">
        <v>0</v>
      </c>
      <c r="O487" s="24">
        <v>0</v>
      </c>
      <c r="P487" s="24">
        <v>0</v>
      </c>
      <c r="Q487" s="24">
        <v>0</v>
      </c>
      <c r="R487" s="24">
        <v>0</v>
      </c>
      <c r="S487" s="24">
        <v>0</v>
      </c>
      <c r="T487" s="24">
        <v>0</v>
      </c>
      <c r="U487" s="24">
        <v>0</v>
      </c>
      <c r="V487" s="24">
        <v>0</v>
      </c>
      <c r="W487" s="24">
        <v>0</v>
      </c>
      <c r="X487" s="24"/>
    </row>
    <row r="488" spans="1:24" x14ac:dyDescent="0.25">
      <c r="A488" s="37">
        <v>340</v>
      </c>
      <c r="B488" s="42" t="s">
        <v>87</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B489" s="42"/>
      <c r="C489" s="26"/>
      <c r="D489" s="26"/>
      <c r="E489" s="26"/>
      <c r="F489" s="26"/>
      <c r="G489" s="26"/>
      <c r="H489" s="26"/>
      <c r="I489" s="26"/>
      <c r="J489" s="26"/>
      <c r="K489" s="26"/>
      <c r="L489" s="26"/>
      <c r="M489" s="26"/>
      <c r="N489" s="26"/>
      <c r="O489" s="26"/>
      <c r="P489" s="26"/>
      <c r="Q489" s="26"/>
      <c r="R489" s="26"/>
      <c r="S489" s="26"/>
      <c r="T489" s="26"/>
      <c r="U489" s="26"/>
      <c r="V489" s="26"/>
      <c r="W489" s="26"/>
      <c r="X489" s="26"/>
    </row>
    <row r="490" spans="1:24" x14ac:dyDescent="0.25">
      <c r="A490" s="37">
        <v>366</v>
      </c>
      <c r="B490" s="42" t="s">
        <v>88</v>
      </c>
      <c r="C490" s="36">
        <v>0</v>
      </c>
      <c r="D490" s="36">
        <v>0</v>
      </c>
      <c r="E490" s="36">
        <v>0</v>
      </c>
      <c r="F490" s="36">
        <v>0</v>
      </c>
      <c r="G490" s="36">
        <v>0</v>
      </c>
      <c r="H490" s="36">
        <v>0</v>
      </c>
      <c r="I490" s="36">
        <v>0</v>
      </c>
      <c r="J490" s="36">
        <v>0</v>
      </c>
      <c r="K490" s="36">
        <v>0</v>
      </c>
      <c r="L490" s="36">
        <v>0</v>
      </c>
      <c r="M490" s="36">
        <v>0</v>
      </c>
      <c r="N490" s="36">
        <v>0</v>
      </c>
      <c r="O490" s="36">
        <v>0</v>
      </c>
      <c r="P490" s="36">
        <v>0</v>
      </c>
      <c r="Q490" s="36">
        <v>0</v>
      </c>
      <c r="R490" s="36">
        <v>0</v>
      </c>
      <c r="S490" s="36">
        <v>0</v>
      </c>
      <c r="T490" s="36">
        <v>0</v>
      </c>
      <c r="U490" s="36">
        <v>0</v>
      </c>
      <c r="V490" s="36">
        <v>0</v>
      </c>
      <c r="W490" s="36">
        <v>0</v>
      </c>
      <c r="X490" s="36"/>
    </row>
    <row r="491" spans="1:24" x14ac:dyDescent="0.25">
      <c r="A491" s="37">
        <v>368</v>
      </c>
      <c r="B491" s="42" t="s">
        <v>89</v>
      </c>
      <c r="C491" s="28">
        <v>0</v>
      </c>
      <c r="D491" s="28">
        <v>0</v>
      </c>
      <c r="E491" s="28">
        <v>0</v>
      </c>
      <c r="F491" s="28">
        <v>0</v>
      </c>
      <c r="G491" s="28">
        <v>0</v>
      </c>
      <c r="H491" s="28">
        <v>0</v>
      </c>
      <c r="I491" s="28">
        <v>0</v>
      </c>
      <c r="J491" s="28">
        <v>0</v>
      </c>
      <c r="K491" s="28">
        <v>0</v>
      </c>
      <c r="L491" s="28">
        <v>0</v>
      </c>
      <c r="M491" s="28">
        <v>0</v>
      </c>
      <c r="N491" s="28">
        <v>0</v>
      </c>
      <c r="O491" s="28">
        <v>0</v>
      </c>
      <c r="P491" s="28">
        <v>0</v>
      </c>
      <c r="Q491" s="28">
        <v>0</v>
      </c>
      <c r="R491" s="28">
        <v>0</v>
      </c>
      <c r="S491" s="28">
        <v>0</v>
      </c>
      <c r="T491" s="28">
        <v>0</v>
      </c>
      <c r="U491" s="28">
        <v>0</v>
      </c>
      <c r="V491" s="28">
        <v>0</v>
      </c>
      <c r="W491" s="28">
        <v>0</v>
      </c>
      <c r="X491" s="28"/>
    </row>
    <row r="492" spans="1:24" x14ac:dyDescent="0.25">
      <c r="A492" s="37">
        <v>369</v>
      </c>
      <c r="B492" s="42" t="s">
        <v>90</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row>
    <row r="493" spans="1:24" x14ac:dyDescent="0.25">
      <c r="A493" s="37">
        <v>370</v>
      </c>
      <c r="B493" s="42" t="s">
        <v>91</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B494" s="42"/>
      <c r="C494" s="26"/>
      <c r="D494" s="26"/>
      <c r="E494" s="26"/>
      <c r="F494" s="26"/>
      <c r="G494" s="26"/>
      <c r="H494" s="26"/>
      <c r="I494" s="26"/>
      <c r="J494" s="26"/>
      <c r="K494" s="26"/>
      <c r="L494" s="26"/>
      <c r="M494" s="26"/>
      <c r="N494" s="26"/>
      <c r="O494" s="26"/>
      <c r="P494" s="26"/>
      <c r="Q494" s="26"/>
      <c r="R494" s="26"/>
      <c r="S494" s="26"/>
      <c r="T494" s="26"/>
      <c r="U494" s="26"/>
      <c r="V494" s="26"/>
      <c r="W494" s="26"/>
      <c r="X494" s="26"/>
    </row>
    <row r="495" spans="1:24" x14ac:dyDescent="0.25">
      <c r="A495" s="37">
        <v>380</v>
      </c>
      <c r="B495" s="42" t="s">
        <v>37</v>
      </c>
      <c r="C495" s="24">
        <v>0</v>
      </c>
      <c r="D495" s="24">
        <v>0</v>
      </c>
      <c r="E495" s="24">
        <v>0</v>
      </c>
      <c r="F495" s="24">
        <v>0</v>
      </c>
      <c r="G495" s="24">
        <v>0</v>
      </c>
      <c r="H495" s="24">
        <v>0</v>
      </c>
      <c r="I495" s="24">
        <v>0</v>
      </c>
      <c r="J495" s="24">
        <v>0</v>
      </c>
      <c r="K495" s="24">
        <v>0</v>
      </c>
      <c r="L495" s="24">
        <v>0</v>
      </c>
      <c r="M495" s="24">
        <v>0</v>
      </c>
      <c r="N495" s="24">
        <v>0</v>
      </c>
      <c r="O495" s="24">
        <v>0</v>
      </c>
      <c r="P495" s="24">
        <v>0</v>
      </c>
      <c r="Q495" s="24">
        <v>0</v>
      </c>
      <c r="R495" s="24">
        <v>0</v>
      </c>
      <c r="S495" s="24">
        <v>0</v>
      </c>
      <c r="T495" s="24">
        <v>0</v>
      </c>
      <c r="U495" s="24">
        <v>0</v>
      </c>
      <c r="V495" s="24">
        <v>0</v>
      </c>
      <c r="W495" s="24">
        <v>0</v>
      </c>
      <c r="X495" s="24"/>
    </row>
    <row r="496" spans="1:24" x14ac:dyDescent="0.25">
      <c r="A496" s="37">
        <v>381</v>
      </c>
      <c r="B496" s="42" t="s">
        <v>75</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row>
    <row r="497" spans="1:24" x14ac:dyDescent="0.25">
      <c r="A497" s="37">
        <v>382</v>
      </c>
      <c r="B497" s="42" t="s">
        <v>76</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383</v>
      </c>
      <c r="B498" s="42" t="s">
        <v>40</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500" spans="1:24" x14ac:dyDescent="0.25">
      <c r="A500" s="37">
        <v>1</v>
      </c>
      <c r="B500" s="42" t="s">
        <v>103</v>
      </c>
      <c r="C500" s="42" t="s">
        <v>103</v>
      </c>
      <c r="D500" s="42"/>
      <c r="E500" s="42"/>
      <c r="F500" s="42"/>
      <c r="G500" s="42"/>
      <c r="H500" s="42"/>
      <c r="I500" s="42"/>
      <c r="J500" s="42"/>
      <c r="K500" s="42"/>
      <c r="L500" s="42"/>
      <c r="M500" s="42"/>
      <c r="N500" s="42"/>
      <c r="O500" s="42"/>
      <c r="P500" s="42"/>
      <c r="Q500" s="42"/>
      <c r="R500" s="42"/>
      <c r="S500" s="42"/>
      <c r="T500" s="42"/>
      <c r="U500" s="42"/>
      <c r="V500" s="42"/>
      <c r="W500" s="42"/>
      <c r="X500" s="42"/>
    </row>
    <row r="501" spans="1:24" x14ac:dyDescent="0.25">
      <c r="A501" s="37">
        <v>283</v>
      </c>
      <c r="B501" s="42" t="s">
        <v>73</v>
      </c>
      <c r="C501" s="42">
        <v>2020</v>
      </c>
      <c r="D501" s="42">
        <v>2021</v>
      </c>
      <c r="E501" s="42">
        <v>2022</v>
      </c>
      <c r="F501" s="42">
        <v>2023</v>
      </c>
      <c r="G501" s="42">
        <v>2024</v>
      </c>
      <c r="H501" s="42">
        <v>2025</v>
      </c>
      <c r="I501" s="42">
        <v>2026</v>
      </c>
      <c r="J501" s="42">
        <v>2027</v>
      </c>
      <c r="K501" s="42">
        <v>2028</v>
      </c>
      <c r="L501" s="42">
        <v>2029</v>
      </c>
      <c r="M501" s="42">
        <v>2030</v>
      </c>
      <c r="N501" s="42">
        <v>2031</v>
      </c>
      <c r="O501" s="42">
        <v>2032</v>
      </c>
      <c r="P501" s="42">
        <v>2033</v>
      </c>
      <c r="Q501" s="42">
        <v>2034</v>
      </c>
      <c r="R501" s="42">
        <v>2035</v>
      </c>
      <c r="S501" s="42">
        <v>2036</v>
      </c>
      <c r="T501" s="42">
        <v>2037</v>
      </c>
      <c r="U501" s="42">
        <v>2038</v>
      </c>
      <c r="V501" s="42">
        <v>2039</v>
      </c>
      <c r="W501" s="42">
        <v>2040</v>
      </c>
      <c r="X501" s="42"/>
    </row>
    <row r="502" spans="1:24" x14ac:dyDescent="0.25">
      <c r="A502" s="37">
        <v>285</v>
      </c>
      <c r="B502" s="42" t="s">
        <v>104</v>
      </c>
      <c r="C502" s="24">
        <v>0</v>
      </c>
      <c r="D502" s="24">
        <v>0</v>
      </c>
      <c r="E502" s="24">
        <v>0</v>
      </c>
      <c r="F502" s="24">
        <v>0</v>
      </c>
      <c r="G502" s="24">
        <v>0</v>
      </c>
      <c r="H502" s="24">
        <v>0</v>
      </c>
      <c r="I502" s="24">
        <v>0</v>
      </c>
      <c r="J502" s="24">
        <v>0</v>
      </c>
      <c r="K502" s="24">
        <v>0</v>
      </c>
      <c r="L502" s="24">
        <v>0</v>
      </c>
      <c r="M502" s="24">
        <v>0</v>
      </c>
      <c r="N502" s="24">
        <v>0</v>
      </c>
      <c r="O502" s="24">
        <v>0</v>
      </c>
      <c r="P502" s="24">
        <v>0</v>
      </c>
      <c r="Q502" s="24">
        <v>0</v>
      </c>
      <c r="R502" s="24">
        <v>0</v>
      </c>
      <c r="S502" s="24">
        <v>0</v>
      </c>
      <c r="T502" s="24">
        <v>0</v>
      </c>
      <c r="U502" s="24">
        <v>0</v>
      </c>
      <c r="V502" s="24">
        <v>0</v>
      </c>
      <c r="W502" s="24">
        <v>0</v>
      </c>
      <c r="X502" s="24"/>
    </row>
    <row r="503" spans="1:24" x14ac:dyDescent="0.25">
      <c r="A503" s="37">
        <v>287</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row>
    <row r="504" spans="1:24" x14ac:dyDescent="0.25">
      <c r="A504" s="37">
        <v>289</v>
      </c>
      <c r="B504" s="42" t="s">
        <v>105</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299</v>
      </c>
      <c r="B505" s="42" t="s">
        <v>78</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301</v>
      </c>
      <c r="B506" s="42" t="s">
        <v>106</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303</v>
      </c>
      <c r="B507" s="42" t="s">
        <v>107</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B508" s="42"/>
      <c r="C508" s="26"/>
      <c r="D508" s="26"/>
      <c r="E508" s="26"/>
      <c r="F508" s="26"/>
      <c r="G508" s="26"/>
      <c r="H508" s="26"/>
      <c r="I508" s="26"/>
      <c r="J508" s="26"/>
      <c r="K508" s="26"/>
      <c r="L508" s="26"/>
      <c r="M508" s="26"/>
      <c r="N508" s="26"/>
      <c r="O508" s="26"/>
      <c r="P508" s="26"/>
      <c r="Q508" s="26"/>
      <c r="R508" s="26"/>
      <c r="S508" s="26"/>
      <c r="T508" s="26"/>
      <c r="U508" s="26"/>
      <c r="V508" s="26"/>
      <c r="W508" s="26"/>
      <c r="X508" s="26"/>
    </row>
    <row r="509" spans="1:24" x14ac:dyDescent="0.25">
      <c r="A509" s="37">
        <v>330</v>
      </c>
      <c r="B509" s="42" t="s">
        <v>82</v>
      </c>
      <c r="C509" s="36">
        <v>0</v>
      </c>
      <c r="D509" s="36">
        <v>0</v>
      </c>
      <c r="E509" s="36">
        <v>0</v>
      </c>
      <c r="F509" s="36">
        <v>0</v>
      </c>
      <c r="G509" s="36">
        <v>0</v>
      </c>
      <c r="H509" s="36">
        <v>0</v>
      </c>
      <c r="I509" s="36">
        <v>0</v>
      </c>
      <c r="J509" s="36">
        <v>0</v>
      </c>
      <c r="K509" s="36">
        <v>0</v>
      </c>
      <c r="L509" s="36">
        <v>0</v>
      </c>
      <c r="M509" s="36">
        <v>0</v>
      </c>
      <c r="N509" s="36">
        <v>0</v>
      </c>
      <c r="O509" s="36">
        <v>0</v>
      </c>
      <c r="P509" s="36">
        <v>0</v>
      </c>
      <c r="Q509" s="36">
        <v>0</v>
      </c>
      <c r="R509" s="36">
        <v>0</v>
      </c>
      <c r="S509" s="36">
        <v>0</v>
      </c>
      <c r="T509" s="36">
        <v>0</v>
      </c>
      <c r="U509" s="36">
        <v>0</v>
      </c>
      <c r="V509" s="36">
        <v>0</v>
      </c>
      <c r="W509" s="36">
        <v>0</v>
      </c>
      <c r="X509" s="36"/>
    </row>
    <row r="510" spans="1:24" x14ac:dyDescent="0.25">
      <c r="A510" s="37">
        <v>331</v>
      </c>
      <c r="B510" s="42" t="s">
        <v>83</v>
      </c>
      <c r="C510" s="28">
        <v>0</v>
      </c>
      <c r="D510" s="28">
        <v>0</v>
      </c>
      <c r="E510" s="28">
        <v>0</v>
      </c>
      <c r="F510" s="28">
        <v>0</v>
      </c>
      <c r="G510" s="28">
        <v>0</v>
      </c>
      <c r="H510" s="28">
        <v>0</v>
      </c>
      <c r="I510" s="28">
        <v>0</v>
      </c>
      <c r="J510" s="28">
        <v>0</v>
      </c>
      <c r="K510" s="28">
        <v>0</v>
      </c>
      <c r="L510" s="28">
        <v>0</v>
      </c>
      <c r="M510" s="28">
        <v>0</v>
      </c>
      <c r="N510" s="28">
        <v>0</v>
      </c>
      <c r="O510" s="28">
        <v>0</v>
      </c>
      <c r="P510" s="28">
        <v>0</v>
      </c>
      <c r="Q510" s="28">
        <v>0</v>
      </c>
      <c r="R510" s="28">
        <v>0</v>
      </c>
      <c r="S510" s="28">
        <v>0</v>
      </c>
      <c r="T510" s="28">
        <v>0</v>
      </c>
      <c r="U510" s="28">
        <v>0</v>
      </c>
      <c r="V510" s="28">
        <v>0</v>
      </c>
      <c r="W510" s="28">
        <v>0</v>
      </c>
      <c r="X510" s="28"/>
    </row>
    <row r="511" spans="1:24" x14ac:dyDescent="0.25">
      <c r="A511" s="37">
        <v>332</v>
      </c>
      <c r="B511" s="42" t="s">
        <v>84</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row>
    <row r="512" spans="1:24" x14ac:dyDescent="0.25">
      <c r="A512" s="37">
        <v>336</v>
      </c>
      <c r="B512" s="42" t="s">
        <v>85</v>
      </c>
      <c r="C512" s="28">
        <v>1</v>
      </c>
      <c r="D512" s="28">
        <v>1</v>
      </c>
      <c r="E512" s="28">
        <v>1</v>
      </c>
      <c r="F512" s="28">
        <v>1</v>
      </c>
      <c r="G512" s="28">
        <v>1</v>
      </c>
      <c r="H512" s="28">
        <v>1</v>
      </c>
      <c r="I512" s="28">
        <v>1</v>
      </c>
      <c r="J512" s="28">
        <v>1</v>
      </c>
      <c r="K512" s="28">
        <v>1</v>
      </c>
      <c r="L512" s="28">
        <v>1</v>
      </c>
      <c r="M512" s="28">
        <v>1</v>
      </c>
      <c r="N512" s="28">
        <v>1</v>
      </c>
      <c r="O512" s="28">
        <v>1</v>
      </c>
      <c r="P512" s="28">
        <v>1</v>
      </c>
      <c r="Q512" s="28">
        <v>1</v>
      </c>
      <c r="R512" s="28">
        <v>1</v>
      </c>
      <c r="S512" s="28">
        <v>1</v>
      </c>
      <c r="T512" s="28">
        <v>1</v>
      </c>
      <c r="U512" s="28">
        <v>1</v>
      </c>
      <c r="V512" s="28">
        <v>1</v>
      </c>
      <c r="W512" s="28">
        <v>1</v>
      </c>
      <c r="X512" s="28"/>
    </row>
    <row r="513" spans="1:24" x14ac:dyDescent="0.25">
      <c r="B513" s="42"/>
      <c r="C513" s="26"/>
      <c r="D513" s="26"/>
      <c r="E513" s="26"/>
      <c r="F513" s="26"/>
      <c r="G513" s="26"/>
      <c r="H513" s="26"/>
      <c r="I513" s="26"/>
      <c r="J513" s="26"/>
      <c r="K513" s="26"/>
      <c r="L513" s="26"/>
      <c r="M513" s="26"/>
      <c r="N513" s="26"/>
      <c r="O513" s="26"/>
      <c r="P513" s="26"/>
      <c r="Q513" s="26"/>
      <c r="R513" s="26"/>
      <c r="S513" s="26"/>
      <c r="T513" s="26"/>
      <c r="U513" s="26"/>
      <c r="V513" s="26"/>
      <c r="W513" s="26"/>
      <c r="X513" s="26"/>
    </row>
    <row r="514" spans="1:24" x14ac:dyDescent="0.25">
      <c r="A514" s="37">
        <v>339</v>
      </c>
      <c r="B514" s="42" t="s">
        <v>86</v>
      </c>
      <c r="C514" s="24">
        <v>0</v>
      </c>
      <c r="D514" s="24">
        <v>0</v>
      </c>
      <c r="E514" s="24">
        <v>0</v>
      </c>
      <c r="F514" s="24">
        <v>0</v>
      </c>
      <c r="G514" s="24">
        <v>0</v>
      </c>
      <c r="H514" s="24">
        <v>0</v>
      </c>
      <c r="I514" s="24">
        <v>0</v>
      </c>
      <c r="J514" s="24">
        <v>0</v>
      </c>
      <c r="K514" s="24">
        <v>0</v>
      </c>
      <c r="L514" s="24">
        <v>0</v>
      </c>
      <c r="M514" s="24">
        <v>0</v>
      </c>
      <c r="N514" s="24">
        <v>0</v>
      </c>
      <c r="O514" s="24">
        <v>0</v>
      </c>
      <c r="P514" s="24">
        <v>0</v>
      </c>
      <c r="Q514" s="24">
        <v>0</v>
      </c>
      <c r="R514" s="24">
        <v>0</v>
      </c>
      <c r="S514" s="24">
        <v>0</v>
      </c>
      <c r="T514" s="24">
        <v>0</v>
      </c>
      <c r="U514" s="24">
        <v>0</v>
      </c>
      <c r="V514" s="24">
        <v>0</v>
      </c>
      <c r="W514" s="24">
        <v>0</v>
      </c>
      <c r="X514" s="24"/>
    </row>
    <row r="515" spans="1:24" x14ac:dyDescent="0.25">
      <c r="A515" s="37">
        <v>340</v>
      </c>
      <c r="B515" s="42" t="s">
        <v>87</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B516" s="42"/>
      <c r="C516" s="26"/>
      <c r="D516" s="26"/>
      <c r="E516" s="26"/>
      <c r="F516" s="26"/>
      <c r="G516" s="26"/>
      <c r="H516" s="26"/>
      <c r="I516" s="26"/>
      <c r="J516" s="26"/>
      <c r="K516" s="26"/>
      <c r="L516" s="26"/>
      <c r="M516" s="26"/>
      <c r="N516" s="26"/>
      <c r="O516" s="26"/>
      <c r="P516" s="26"/>
      <c r="Q516" s="26"/>
      <c r="R516" s="26"/>
      <c r="S516" s="26"/>
      <c r="T516" s="26"/>
      <c r="U516" s="26"/>
      <c r="V516" s="26"/>
      <c r="W516" s="26"/>
      <c r="X516" s="26"/>
    </row>
    <row r="517" spans="1:24" x14ac:dyDescent="0.25">
      <c r="A517" s="37">
        <v>366</v>
      </c>
      <c r="B517" s="42" t="s">
        <v>88</v>
      </c>
      <c r="C517" s="36">
        <v>0</v>
      </c>
      <c r="D517" s="36">
        <v>0</v>
      </c>
      <c r="E517" s="36">
        <v>0</v>
      </c>
      <c r="F517" s="36">
        <v>0</v>
      </c>
      <c r="G517" s="36">
        <v>0</v>
      </c>
      <c r="H517" s="36">
        <v>0</v>
      </c>
      <c r="I517" s="36">
        <v>0</v>
      </c>
      <c r="J517" s="36">
        <v>0</v>
      </c>
      <c r="K517" s="36">
        <v>0</v>
      </c>
      <c r="L517" s="36">
        <v>0</v>
      </c>
      <c r="M517" s="36">
        <v>0</v>
      </c>
      <c r="N517" s="36">
        <v>0</v>
      </c>
      <c r="O517" s="36">
        <v>0</v>
      </c>
      <c r="P517" s="36">
        <v>0</v>
      </c>
      <c r="Q517" s="36">
        <v>0</v>
      </c>
      <c r="R517" s="36">
        <v>0</v>
      </c>
      <c r="S517" s="36">
        <v>0</v>
      </c>
      <c r="T517" s="36">
        <v>0</v>
      </c>
      <c r="U517" s="36">
        <v>0</v>
      </c>
      <c r="V517" s="36">
        <v>0</v>
      </c>
      <c r="W517" s="36">
        <v>0</v>
      </c>
      <c r="X517" s="36"/>
    </row>
    <row r="518" spans="1:24" x14ac:dyDescent="0.25">
      <c r="A518" s="37">
        <v>368</v>
      </c>
      <c r="B518" s="42" t="s">
        <v>89</v>
      </c>
      <c r="C518" s="28">
        <v>0</v>
      </c>
      <c r="D518" s="28">
        <v>0</v>
      </c>
      <c r="E518" s="28">
        <v>0</v>
      </c>
      <c r="F518" s="28">
        <v>0</v>
      </c>
      <c r="G518" s="28">
        <v>0</v>
      </c>
      <c r="H518" s="28">
        <v>0</v>
      </c>
      <c r="I518" s="28">
        <v>0</v>
      </c>
      <c r="J518" s="28">
        <v>0</v>
      </c>
      <c r="K518" s="28">
        <v>0</v>
      </c>
      <c r="L518" s="28">
        <v>0</v>
      </c>
      <c r="M518" s="28">
        <v>0</v>
      </c>
      <c r="N518" s="28">
        <v>0</v>
      </c>
      <c r="O518" s="28">
        <v>0</v>
      </c>
      <c r="P518" s="28">
        <v>0</v>
      </c>
      <c r="Q518" s="28">
        <v>0</v>
      </c>
      <c r="R518" s="28">
        <v>0</v>
      </c>
      <c r="S518" s="28">
        <v>0</v>
      </c>
      <c r="T518" s="28">
        <v>0</v>
      </c>
      <c r="U518" s="28">
        <v>0</v>
      </c>
      <c r="V518" s="28">
        <v>0</v>
      </c>
      <c r="W518" s="28">
        <v>0</v>
      </c>
      <c r="X518" s="28"/>
    </row>
    <row r="519" spans="1:24" x14ac:dyDescent="0.25">
      <c r="A519" s="37">
        <v>369</v>
      </c>
      <c r="B519" s="42" t="s">
        <v>90</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row>
    <row r="520" spans="1:24" x14ac:dyDescent="0.25">
      <c r="A520" s="37">
        <v>370</v>
      </c>
      <c r="B520" s="42" t="s">
        <v>91</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B521" s="42"/>
      <c r="C521" s="26"/>
      <c r="D521" s="26"/>
      <c r="E521" s="26"/>
      <c r="F521" s="26"/>
      <c r="G521" s="26"/>
      <c r="H521" s="26"/>
      <c r="I521" s="26"/>
      <c r="J521" s="26"/>
      <c r="K521" s="26"/>
      <c r="L521" s="26"/>
      <c r="M521" s="26"/>
      <c r="N521" s="26"/>
      <c r="O521" s="26"/>
      <c r="P521" s="26"/>
      <c r="Q521" s="26"/>
      <c r="R521" s="26"/>
      <c r="S521" s="26"/>
      <c r="T521" s="26"/>
      <c r="U521" s="26"/>
      <c r="V521" s="26"/>
      <c r="W521" s="26"/>
      <c r="X521" s="26"/>
    </row>
    <row r="522" spans="1:24" x14ac:dyDescent="0.25">
      <c r="A522" s="37">
        <v>380</v>
      </c>
      <c r="B522" s="42" t="s">
        <v>37</v>
      </c>
      <c r="C522" s="24">
        <v>0</v>
      </c>
      <c r="D522" s="24">
        <v>0</v>
      </c>
      <c r="E522" s="24">
        <v>0</v>
      </c>
      <c r="F522" s="24">
        <v>0</v>
      </c>
      <c r="G522" s="24">
        <v>0</v>
      </c>
      <c r="H522" s="24">
        <v>0</v>
      </c>
      <c r="I522" s="24">
        <v>0</v>
      </c>
      <c r="J522" s="24">
        <v>0</v>
      </c>
      <c r="K522" s="24">
        <v>0</v>
      </c>
      <c r="L522" s="24">
        <v>0</v>
      </c>
      <c r="M522" s="24">
        <v>0</v>
      </c>
      <c r="N522" s="24">
        <v>0</v>
      </c>
      <c r="O522" s="24">
        <v>0</v>
      </c>
      <c r="P522" s="24">
        <v>0</v>
      </c>
      <c r="Q522" s="24">
        <v>0</v>
      </c>
      <c r="R522" s="24">
        <v>0</v>
      </c>
      <c r="S522" s="24">
        <v>0</v>
      </c>
      <c r="T522" s="24">
        <v>0</v>
      </c>
      <c r="U522" s="24">
        <v>0</v>
      </c>
      <c r="V522" s="24">
        <v>0</v>
      </c>
      <c r="W522" s="24">
        <v>0</v>
      </c>
      <c r="X522" s="24"/>
    </row>
    <row r="523" spans="1:24" x14ac:dyDescent="0.25">
      <c r="A523" s="37">
        <v>381</v>
      </c>
      <c r="B523" s="42" t="s">
        <v>75</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row>
    <row r="524" spans="1:24" x14ac:dyDescent="0.25">
      <c r="A524" s="37">
        <v>382</v>
      </c>
      <c r="B524" s="42" t="s">
        <v>76</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383</v>
      </c>
      <c r="B525" s="42" t="s">
        <v>40</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7" spans="1:24" x14ac:dyDescent="0.25">
      <c r="A527" s="37">
        <v>1</v>
      </c>
      <c r="B527" s="42" t="s">
        <v>103</v>
      </c>
      <c r="C527" s="42" t="s">
        <v>103</v>
      </c>
      <c r="D527" s="42"/>
      <c r="E527" s="42"/>
      <c r="F527" s="42"/>
      <c r="G527" s="42"/>
      <c r="H527" s="42"/>
      <c r="I527" s="42"/>
      <c r="J527" s="42"/>
      <c r="K527" s="42"/>
      <c r="L527" s="42"/>
      <c r="M527" s="42"/>
      <c r="N527" s="42"/>
      <c r="O527" s="42"/>
      <c r="P527" s="42"/>
      <c r="Q527" s="42"/>
      <c r="R527" s="42"/>
      <c r="S527" s="42"/>
      <c r="T527" s="42"/>
      <c r="U527" s="42"/>
      <c r="V527" s="42"/>
      <c r="W527" s="42"/>
      <c r="X527" s="42"/>
    </row>
    <row r="528" spans="1:24" x14ac:dyDescent="0.25">
      <c r="A528" s="37">
        <v>283</v>
      </c>
      <c r="B528" s="42" t="s">
        <v>73</v>
      </c>
      <c r="C528" s="42">
        <v>2020</v>
      </c>
      <c r="D528" s="42">
        <v>2021</v>
      </c>
      <c r="E528" s="42">
        <v>2022</v>
      </c>
      <c r="F528" s="42">
        <v>2023</v>
      </c>
      <c r="G528" s="42">
        <v>2024</v>
      </c>
      <c r="H528" s="42">
        <v>2025</v>
      </c>
      <c r="I528" s="42">
        <v>2026</v>
      </c>
      <c r="J528" s="42">
        <v>2027</v>
      </c>
      <c r="K528" s="42">
        <v>2028</v>
      </c>
      <c r="L528" s="42">
        <v>2029</v>
      </c>
      <c r="M528" s="42">
        <v>2030</v>
      </c>
      <c r="N528" s="42">
        <v>2031</v>
      </c>
      <c r="O528" s="42">
        <v>2032</v>
      </c>
      <c r="P528" s="42">
        <v>2033</v>
      </c>
      <c r="Q528" s="42">
        <v>2034</v>
      </c>
      <c r="R528" s="42">
        <v>2035</v>
      </c>
      <c r="S528" s="42">
        <v>2036</v>
      </c>
      <c r="T528" s="42">
        <v>2037</v>
      </c>
      <c r="U528" s="42">
        <v>2038</v>
      </c>
      <c r="V528" s="42">
        <v>2039</v>
      </c>
      <c r="W528" s="42">
        <v>2040</v>
      </c>
      <c r="X528" s="42"/>
    </row>
    <row r="529" spans="1:24" x14ac:dyDescent="0.25">
      <c r="A529" s="37">
        <v>285</v>
      </c>
      <c r="B529" s="42" t="s">
        <v>104</v>
      </c>
      <c r="C529" s="24">
        <v>0</v>
      </c>
      <c r="D529" s="24">
        <v>0</v>
      </c>
      <c r="E529" s="24">
        <v>0</v>
      </c>
      <c r="F529" s="24">
        <v>0</v>
      </c>
      <c r="G529" s="24">
        <v>0</v>
      </c>
      <c r="H529" s="24">
        <v>0</v>
      </c>
      <c r="I529" s="24">
        <v>0</v>
      </c>
      <c r="J529" s="24">
        <v>0</v>
      </c>
      <c r="K529" s="24">
        <v>0</v>
      </c>
      <c r="L529" s="24">
        <v>0</v>
      </c>
      <c r="M529" s="24">
        <v>0</v>
      </c>
      <c r="N529" s="24">
        <v>0</v>
      </c>
      <c r="O529" s="24">
        <v>0</v>
      </c>
      <c r="P529" s="24">
        <v>0</v>
      </c>
      <c r="Q529" s="24">
        <v>0</v>
      </c>
      <c r="R529" s="24">
        <v>0</v>
      </c>
      <c r="S529" s="24">
        <v>0</v>
      </c>
      <c r="T529" s="24">
        <v>0</v>
      </c>
      <c r="U529" s="24">
        <v>0</v>
      </c>
      <c r="V529" s="24">
        <v>0</v>
      </c>
      <c r="W529" s="24">
        <v>0</v>
      </c>
      <c r="X529" s="24"/>
    </row>
    <row r="530" spans="1:24" x14ac:dyDescent="0.25">
      <c r="A530" s="37">
        <v>287</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row>
    <row r="531" spans="1:24" x14ac:dyDescent="0.25">
      <c r="A531" s="37">
        <v>289</v>
      </c>
      <c r="B531" s="42" t="s">
        <v>105</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299</v>
      </c>
      <c r="B532" s="42" t="s">
        <v>78</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301</v>
      </c>
      <c r="B533" s="42" t="s">
        <v>106</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303</v>
      </c>
      <c r="B534" s="42" t="s">
        <v>107</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B535" s="42"/>
      <c r="C535" s="26"/>
      <c r="D535" s="26"/>
      <c r="E535" s="26"/>
      <c r="F535" s="26"/>
      <c r="G535" s="26"/>
      <c r="H535" s="26"/>
      <c r="I535" s="26"/>
      <c r="J535" s="26"/>
      <c r="K535" s="26"/>
      <c r="L535" s="26"/>
      <c r="M535" s="26"/>
      <c r="N535" s="26"/>
      <c r="O535" s="26"/>
      <c r="P535" s="26"/>
      <c r="Q535" s="26"/>
      <c r="R535" s="26"/>
      <c r="S535" s="26"/>
      <c r="T535" s="26"/>
      <c r="U535" s="26"/>
      <c r="V535" s="26"/>
      <c r="W535" s="26"/>
      <c r="X535" s="26"/>
    </row>
    <row r="536" spans="1:24" x14ac:dyDescent="0.25">
      <c r="A536" s="37">
        <v>330</v>
      </c>
      <c r="B536" s="42" t="s">
        <v>82</v>
      </c>
      <c r="C536" s="36">
        <v>0</v>
      </c>
      <c r="D536" s="36">
        <v>0</v>
      </c>
      <c r="E536" s="36">
        <v>0</v>
      </c>
      <c r="F536" s="36">
        <v>0</v>
      </c>
      <c r="G536" s="36">
        <v>0</v>
      </c>
      <c r="H536" s="36">
        <v>0</v>
      </c>
      <c r="I536" s="36">
        <v>0</v>
      </c>
      <c r="J536" s="36">
        <v>0</v>
      </c>
      <c r="K536" s="36">
        <v>0</v>
      </c>
      <c r="L536" s="36">
        <v>0</v>
      </c>
      <c r="M536" s="36">
        <v>0</v>
      </c>
      <c r="N536" s="36">
        <v>0</v>
      </c>
      <c r="O536" s="36">
        <v>0</v>
      </c>
      <c r="P536" s="36">
        <v>0</v>
      </c>
      <c r="Q536" s="36">
        <v>0</v>
      </c>
      <c r="R536" s="36">
        <v>0</v>
      </c>
      <c r="S536" s="36">
        <v>0</v>
      </c>
      <c r="T536" s="36">
        <v>0</v>
      </c>
      <c r="U536" s="36">
        <v>0</v>
      </c>
      <c r="V536" s="36">
        <v>0</v>
      </c>
      <c r="W536" s="36">
        <v>0</v>
      </c>
      <c r="X536" s="36"/>
    </row>
    <row r="537" spans="1:24" x14ac:dyDescent="0.25">
      <c r="A537" s="37">
        <v>331</v>
      </c>
      <c r="B537" s="42" t="s">
        <v>83</v>
      </c>
      <c r="C537" s="28">
        <v>0</v>
      </c>
      <c r="D537" s="28">
        <v>0</v>
      </c>
      <c r="E537" s="28">
        <v>0</v>
      </c>
      <c r="F537" s="28">
        <v>0</v>
      </c>
      <c r="G537" s="28">
        <v>0</v>
      </c>
      <c r="H537" s="28">
        <v>0</v>
      </c>
      <c r="I537" s="28">
        <v>0</v>
      </c>
      <c r="J537" s="28">
        <v>0</v>
      </c>
      <c r="K537" s="28">
        <v>0</v>
      </c>
      <c r="L537" s="28">
        <v>0</v>
      </c>
      <c r="M537" s="28">
        <v>0</v>
      </c>
      <c r="N537" s="28">
        <v>0</v>
      </c>
      <c r="O537" s="28">
        <v>0</v>
      </c>
      <c r="P537" s="28">
        <v>0</v>
      </c>
      <c r="Q537" s="28">
        <v>0</v>
      </c>
      <c r="R537" s="28">
        <v>0</v>
      </c>
      <c r="S537" s="28">
        <v>0</v>
      </c>
      <c r="T537" s="28">
        <v>0</v>
      </c>
      <c r="U537" s="28">
        <v>0</v>
      </c>
      <c r="V537" s="28">
        <v>0</v>
      </c>
      <c r="W537" s="28">
        <v>0</v>
      </c>
      <c r="X537" s="28"/>
    </row>
    <row r="538" spans="1:24" x14ac:dyDescent="0.25">
      <c r="A538" s="37">
        <v>332</v>
      </c>
      <c r="B538" s="42" t="s">
        <v>84</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row>
    <row r="539" spans="1:24" x14ac:dyDescent="0.25">
      <c r="A539" s="37">
        <v>336</v>
      </c>
      <c r="B539" s="42" t="s">
        <v>85</v>
      </c>
      <c r="C539" s="28">
        <v>1</v>
      </c>
      <c r="D539" s="28">
        <v>1</v>
      </c>
      <c r="E539" s="28">
        <v>1</v>
      </c>
      <c r="F539" s="28">
        <v>1</v>
      </c>
      <c r="G539" s="28">
        <v>1</v>
      </c>
      <c r="H539" s="28">
        <v>1</v>
      </c>
      <c r="I539" s="28">
        <v>1</v>
      </c>
      <c r="J539" s="28">
        <v>1</v>
      </c>
      <c r="K539" s="28">
        <v>1</v>
      </c>
      <c r="L539" s="28">
        <v>1</v>
      </c>
      <c r="M539" s="28">
        <v>1</v>
      </c>
      <c r="N539" s="28">
        <v>1</v>
      </c>
      <c r="O539" s="28">
        <v>1</v>
      </c>
      <c r="P539" s="28">
        <v>1</v>
      </c>
      <c r="Q539" s="28">
        <v>1</v>
      </c>
      <c r="R539" s="28">
        <v>1</v>
      </c>
      <c r="S539" s="28">
        <v>1</v>
      </c>
      <c r="T539" s="28">
        <v>1</v>
      </c>
      <c r="U539" s="28">
        <v>1</v>
      </c>
      <c r="V539" s="28">
        <v>1</v>
      </c>
      <c r="W539" s="28">
        <v>1</v>
      </c>
      <c r="X539" s="28"/>
    </row>
    <row r="540" spans="1:24" x14ac:dyDescent="0.25">
      <c r="B540" s="42"/>
      <c r="C540" s="26"/>
      <c r="D540" s="26"/>
      <c r="E540" s="26"/>
      <c r="F540" s="26"/>
      <c r="G540" s="26"/>
      <c r="H540" s="26"/>
      <c r="I540" s="26"/>
      <c r="J540" s="26"/>
      <c r="K540" s="26"/>
      <c r="L540" s="26"/>
      <c r="M540" s="26"/>
      <c r="N540" s="26"/>
      <c r="O540" s="26"/>
      <c r="P540" s="26"/>
      <c r="Q540" s="26"/>
      <c r="R540" s="26"/>
      <c r="S540" s="26"/>
      <c r="T540" s="26"/>
      <c r="U540" s="26"/>
      <c r="V540" s="26"/>
      <c r="W540" s="26"/>
      <c r="X540" s="26"/>
    </row>
    <row r="541" spans="1:24" x14ac:dyDescent="0.25">
      <c r="A541" s="37">
        <v>339</v>
      </c>
      <c r="B541" s="42" t="s">
        <v>86</v>
      </c>
      <c r="C541" s="24">
        <v>0</v>
      </c>
      <c r="D541" s="24">
        <v>0</v>
      </c>
      <c r="E541" s="24">
        <v>0</v>
      </c>
      <c r="F541" s="24">
        <v>0</v>
      </c>
      <c r="G541" s="24">
        <v>0</v>
      </c>
      <c r="H541" s="24">
        <v>0</v>
      </c>
      <c r="I541" s="24">
        <v>0</v>
      </c>
      <c r="J541" s="24">
        <v>0</v>
      </c>
      <c r="K541" s="24">
        <v>0</v>
      </c>
      <c r="L541" s="24">
        <v>0</v>
      </c>
      <c r="M541" s="24">
        <v>0</v>
      </c>
      <c r="N541" s="24">
        <v>0</v>
      </c>
      <c r="O541" s="24">
        <v>0</v>
      </c>
      <c r="P541" s="24">
        <v>0</v>
      </c>
      <c r="Q541" s="24">
        <v>0</v>
      </c>
      <c r="R541" s="24">
        <v>0</v>
      </c>
      <c r="S541" s="24">
        <v>0</v>
      </c>
      <c r="T541" s="24">
        <v>0</v>
      </c>
      <c r="U541" s="24">
        <v>0</v>
      </c>
      <c r="V541" s="24">
        <v>0</v>
      </c>
      <c r="W541" s="24">
        <v>0</v>
      </c>
      <c r="X541" s="24"/>
    </row>
    <row r="542" spans="1:24" x14ac:dyDescent="0.25">
      <c r="A542" s="37">
        <v>340</v>
      </c>
      <c r="B542" s="42" t="s">
        <v>87</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B543" s="42"/>
      <c r="C543" s="26"/>
      <c r="D543" s="26"/>
      <c r="E543" s="26"/>
      <c r="F543" s="26"/>
      <c r="G543" s="26"/>
      <c r="H543" s="26"/>
      <c r="I543" s="26"/>
      <c r="J543" s="26"/>
      <c r="K543" s="26"/>
      <c r="L543" s="26"/>
      <c r="M543" s="26"/>
      <c r="N543" s="26"/>
      <c r="O543" s="26"/>
      <c r="P543" s="26"/>
      <c r="Q543" s="26"/>
      <c r="R543" s="26"/>
      <c r="S543" s="26"/>
      <c r="T543" s="26"/>
      <c r="U543" s="26"/>
      <c r="V543" s="26"/>
      <c r="W543" s="26"/>
      <c r="X543" s="26"/>
    </row>
    <row r="544" spans="1:24" x14ac:dyDescent="0.25">
      <c r="A544" s="37">
        <v>366</v>
      </c>
      <c r="B544" s="42" t="s">
        <v>88</v>
      </c>
      <c r="C544" s="36">
        <v>0</v>
      </c>
      <c r="D544" s="36">
        <v>0</v>
      </c>
      <c r="E544" s="36">
        <v>0</v>
      </c>
      <c r="F544" s="36">
        <v>0</v>
      </c>
      <c r="G544" s="36">
        <v>0</v>
      </c>
      <c r="H544" s="36">
        <v>0</v>
      </c>
      <c r="I544" s="36">
        <v>0</v>
      </c>
      <c r="J544" s="36">
        <v>0</v>
      </c>
      <c r="K544" s="36">
        <v>0</v>
      </c>
      <c r="L544" s="36">
        <v>0</v>
      </c>
      <c r="M544" s="36">
        <v>0</v>
      </c>
      <c r="N544" s="36">
        <v>0</v>
      </c>
      <c r="O544" s="36">
        <v>0</v>
      </c>
      <c r="P544" s="36">
        <v>0</v>
      </c>
      <c r="Q544" s="36">
        <v>0</v>
      </c>
      <c r="R544" s="36">
        <v>0</v>
      </c>
      <c r="S544" s="36">
        <v>0</v>
      </c>
      <c r="T544" s="36">
        <v>0</v>
      </c>
      <c r="U544" s="36">
        <v>0</v>
      </c>
      <c r="V544" s="36">
        <v>0</v>
      </c>
      <c r="W544" s="36">
        <v>0</v>
      </c>
      <c r="X544" s="36"/>
    </row>
    <row r="545" spans="1:24" x14ac:dyDescent="0.25">
      <c r="A545" s="37">
        <v>368</v>
      </c>
      <c r="B545" s="42" t="s">
        <v>89</v>
      </c>
      <c r="C545" s="28">
        <v>0</v>
      </c>
      <c r="D545" s="28">
        <v>0</v>
      </c>
      <c r="E545" s="28">
        <v>0</v>
      </c>
      <c r="F545" s="28">
        <v>0</v>
      </c>
      <c r="G545" s="28">
        <v>0</v>
      </c>
      <c r="H545" s="28">
        <v>0</v>
      </c>
      <c r="I545" s="28">
        <v>0</v>
      </c>
      <c r="J545" s="28">
        <v>0</v>
      </c>
      <c r="K545" s="28">
        <v>0</v>
      </c>
      <c r="L545" s="28">
        <v>0</v>
      </c>
      <c r="M545" s="28">
        <v>0</v>
      </c>
      <c r="N545" s="28">
        <v>0</v>
      </c>
      <c r="O545" s="28">
        <v>0</v>
      </c>
      <c r="P545" s="28">
        <v>0</v>
      </c>
      <c r="Q545" s="28">
        <v>0</v>
      </c>
      <c r="R545" s="28">
        <v>0</v>
      </c>
      <c r="S545" s="28">
        <v>0</v>
      </c>
      <c r="T545" s="28">
        <v>0</v>
      </c>
      <c r="U545" s="28">
        <v>0</v>
      </c>
      <c r="V545" s="28">
        <v>0</v>
      </c>
      <c r="W545" s="28">
        <v>0</v>
      </c>
      <c r="X545" s="28"/>
    </row>
    <row r="546" spans="1:24" x14ac:dyDescent="0.25">
      <c r="A546" s="37">
        <v>369</v>
      </c>
      <c r="B546" s="42" t="s">
        <v>90</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row>
    <row r="547" spans="1:24" x14ac:dyDescent="0.25">
      <c r="A547" s="37">
        <v>370</v>
      </c>
      <c r="B547" s="42" t="s">
        <v>91</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B548" s="42"/>
      <c r="C548" s="26"/>
      <c r="D548" s="26"/>
      <c r="E548" s="26"/>
      <c r="F548" s="26"/>
      <c r="G548" s="26"/>
      <c r="H548" s="26"/>
      <c r="I548" s="26"/>
      <c r="J548" s="26"/>
      <c r="K548" s="26"/>
      <c r="L548" s="26"/>
      <c r="M548" s="26"/>
      <c r="N548" s="26"/>
      <c r="O548" s="26"/>
      <c r="P548" s="26"/>
      <c r="Q548" s="26"/>
      <c r="R548" s="26"/>
      <c r="S548" s="26"/>
      <c r="T548" s="26"/>
      <c r="U548" s="26"/>
      <c r="V548" s="26"/>
      <c r="W548" s="26"/>
      <c r="X548" s="26"/>
    </row>
    <row r="549" spans="1:24" x14ac:dyDescent="0.25">
      <c r="A549" s="37">
        <v>380</v>
      </c>
      <c r="B549" s="42" t="s">
        <v>37</v>
      </c>
      <c r="C549" s="24">
        <v>0</v>
      </c>
      <c r="D549" s="24">
        <v>0</v>
      </c>
      <c r="E549" s="24">
        <v>0</v>
      </c>
      <c r="F549" s="24">
        <v>0</v>
      </c>
      <c r="G549" s="24">
        <v>0</v>
      </c>
      <c r="H549" s="24">
        <v>0</v>
      </c>
      <c r="I549" s="24">
        <v>0</v>
      </c>
      <c r="J549" s="24">
        <v>0</v>
      </c>
      <c r="K549" s="24">
        <v>0</v>
      </c>
      <c r="L549" s="24">
        <v>0</v>
      </c>
      <c r="M549" s="24">
        <v>0</v>
      </c>
      <c r="N549" s="24">
        <v>0</v>
      </c>
      <c r="O549" s="24">
        <v>0</v>
      </c>
      <c r="P549" s="24">
        <v>0</v>
      </c>
      <c r="Q549" s="24">
        <v>0</v>
      </c>
      <c r="R549" s="24">
        <v>0</v>
      </c>
      <c r="S549" s="24">
        <v>0</v>
      </c>
      <c r="T549" s="24">
        <v>0</v>
      </c>
      <c r="U549" s="24">
        <v>0</v>
      </c>
      <c r="V549" s="24">
        <v>0</v>
      </c>
      <c r="W549" s="24">
        <v>0</v>
      </c>
      <c r="X549" s="24"/>
    </row>
    <row r="550" spans="1:24" x14ac:dyDescent="0.25">
      <c r="A550" s="37">
        <v>381</v>
      </c>
      <c r="B550" s="42" t="s">
        <v>75</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row>
    <row r="551" spans="1:24" x14ac:dyDescent="0.25">
      <c r="A551" s="37">
        <v>382</v>
      </c>
      <c r="B551" s="42" t="s">
        <v>76</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383</v>
      </c>
      <c r="B552" s="42" t="s">
        <v>40</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4" spans="1:24" x14ac:dyDescent="0.25">
      <c r="A554" s="37">
        <v>1</v>
      </c>
      <c r="B554" s="42" t="s">
        <v>103</v>
      </c>
      <c r="C554" s="42" t="s">
        <v>103</v>
      </c>
      <c r="D554" s="42"/>
      <c r="E554" s="42"/>
      <c r="F554" s="42"/>
      <c r="G554" s="42"/>
      <c r="H554" s="42"/>
      <c r="I554" s="42"/>
      <c r="J554" s="42"/>
      <c r="K554" s="42"/>
      <c r="L554" s="42"/>
      <c r="M554" s="42"/>
      <c r="N554" s="42"/>
      <c r="O554" s="42"/>
      <c r="P554" s="42"/>
      <c r="Q554" s="42"/>
      <c r="R554" s="42"/>
      <c r="S554" s="42"/>
      <c r="T554" s="42"/>
      <c r="U554" s="42"/>
      <c r="V554" s="42"/>
      <c r="W554" s="42"/>
      <c r="X554" s="42"/>
    </row>
    <row r="555" spans="1:24" x14ac:dyDescent="0.25">
      <c r="A555" s="37">
        <v>283</v>
      </c>
      <c r="B555" s="42" t="s">
        <v>73</v>
      </c>
      <c r="C555" s="42">
        <v>2020</v>
      </c>
      <c r="D555" s="42">
        <v>2021</v>
      </c>
      <c r="E555" s="42">
        <v>2022</v>
      </c>
      <c r="F555" s="42">
        <v>2023</v>
      </c>
      <c r="G555" s="42">
        <v>2024</v>
      </c>
      <c r="H555" s="42">
        <v>2025</v>
      </c>
      <c r="I555" s="42">
        <v>2026</v>
      </c>
      <c r="J555" s="42">
        <v>2027</v>
      </c>
      <c r="K555" s="42">
        <v>2028</v>
      </c>
      <c r="L555" s="42">
        <v>2029</v>
      </c>
      <c r="M555" s="42">
        <v>2030</v>
      </c>
      <c r="N555" s="42">
        <v>2031</v>
      </c>
      <c r="O555" s="42">
        <v>2032</v>
      </c>
      <c r="P555" s="42">
        <v>2033</v>
      </c>
      <c r="Q555" s="42">
        <v>2034</v>
      </c>
      <c r="R555" s="42">
        <v>2035</v>
      </c>
      <c r="S555" s="42">
        <v>2036</v>
      </c>
      <c r="T555" s="42">
        <v>2037</v>
      </c>
      <c r="U555" s="42">
        <v>2038</v>
      </c>
      <c r="V555" s="42">
        <v>2039</v>
      </c>
      <c r="W555" s="42">
        <v>2040</v>
      </c>
      <c r="X555" s="42"/>
    </row>
    <row r="556" spans="1:24" x14ac:dyDescent="0.25">
      <c r="A556" s="37">
        <v>285</v>
      </c>
      <c r="B556" s="42" t="s">
        <v>104</v>
      </c>
      <c r="C556" s="24">
        <v>0</v>
      </c>
      <c r="D556" s="24">
        <v>0</v>
      </c>
      <c r="E556" s="24">
        <v>0</v>
      </c>
      <c r="F556" s="24">
        <v>0</v>
      </c>
      <c r="G556" s="24">
        <v>0</v>
      </c>
      <c r="H556" s="24">
        <v>0</v>
      </c>
      <c r="I556" s="24">
        <v>0</v>
      </c>
      <c r="J556" s="24">
        <v>0</v>
      </c>
      <c r="K556" s="24">
        <v>0</v>
      </c>
      <c r="L556" s="24">
        <v>0</v>
      </c>
      <c r="M556" s="24">
        <v>0</v>
      </c>
      <c r="N556" s="24">
        <v>0</v>
      </c>
      <c r="O556" s="24">
        <v>0</v>
      </c>
      <c r="P556" s="24">
        <v>0</v>
      </c>
      <c r="Q556" s="24">
        <v>0</v>
      </c>
      <c r="R556" s="24">
        <v>0</v>
      </c>
      <c r="S556" s="24">
        <v>0</v>
      </c>
      <c r="T556" s="24">
        <v>0</v>
      </c>
      <c r="U556" s="24">
        <v>0</v>
      </c>
      <c r="V556" s="24">
        <v>0</v>
      </c>
      <c r="W556" s="24">
        <v>0</v>
      </c>
      <c r="X556" s="24"/>
    </row>
    <row r="557" spans="1:24" x14ac:dyDescent="0.25">
      <c r="A557" s="37">
        <v>287</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row>
    <row r="558" spans="1:24" x14ac:dyDescent="0.25">
      <c r="A558" s="37">
        <v>289</v>
      </c>
      <c r="B558" s="42" t="s">
        <v>105</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299</v>
      </c>
      <c r="B559" s="42" t="s">
        <v>78</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301</v>
      </c>
      <c r="B560" s="42" t="s">
        <v>106</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303</v>
      </c>
      <c r="B561" s="42" t="s">
        <v>107</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B562" s="42"/>
      <c r="C562" s="26"/>
      <c r="D562" s="26"/>
      <c r="E562" s="26"/>
      <c r="F562" s="26"/>
      <c r="G562" s="26"/>
      <c r="H562" s="26"/>
      <c r="I562" s="26"/>
      <c r="J562" s="26"/>
      <c r="K562" s="26"/>
      <c r="L562" s="26"/>
      <c r="M562" s="26"/>
      <c r="N562" s="26"/>
      <c r="O562" s="26"/>
      <c r="P562" s="26"/>
      <c r="Q562" s="26"/>
      <c r="R562" s="26"/>
      <c r="S562" s="26"/>
      <c r="T562" s="26"/>
      <c r="U562" s="26"/>
      <c r="V562" s="26"/>
      <c r="W562" s="26"/>
      <c r="X562" s="26"/>
    </row>
    <row r="563" spans="1:24" x14ac:dyDescent="0.25">
      <c r="A563" s="37">
        <v>330</v>
      </c>
      <c r="B563" s="42" t="s">
        <v>82</v>
      </c>
      <c r="C563" s="36">
        <v>0</v>
      </c>
      <c r="D563" s="36">
        <v>0</v>
      </c>
      <c r="E563" s="36">
        <v>0</v>
      </c>
      <c r="F563" s="36">
        <v>0</v>
      </c>
      <c r="G563" s="36">
        <v>0</v>
      </c>
      <c r="H563" s="36">
        <v>0</v>
      </c>
      <c r="I563" s="36">
        <v>0</v>
      </c>
      <c r="J563" s="36">
        <v>0</v>
      </c>
      <c r="K563" s="36">
        <v>0</v>
      </c>
      <c r="L563" s="36">
        <v>0</v>
      </c>
      <c r="M563" s="36">
        <v>0</v>
      </c>
      <c r="N563" s="36">
        <v>0</v>
      </c>
      <c r="O563" s="36">
        <v>0</v>
      </c>
      <c r="P563" s="36">
        <v>0</v>
      </c>
      <c r="Q563" s="36">
        <v>0</v>
      </c>
      <c r="R563" s="36">
        <v>0</v>
      </c>
      <c r="S563" s="36">
        <v>0</v>
      </c>
      <c r="T563" s="36">
        <v>0</v>
      </c>
      <c r="U563" s="36">
        <v>0</v>
      </c>
      <c r="V563" s="36">
        <v>0</v>
      </c>
      <c r="W563" s="36">
        <v>0</v>
      </c>
      <c r="X563" s="36"/>
    </row>
    <row r="564" spans="1:24" x14ac:dyDescent="0.25">
      <c r="A564" s="37">
        <v>331</v>
      </c>
      <c r="B564" s="42" t="s">
        <v>83</v>
      </c>
      <c r="C564" s="28">
        <v>0</v>
      </c>
      <c r="D564" s="28">
        <v>0</v>
      </c>
      <c r="E564" s="28">
        <v>0</v>
      </c>
      <c r="F564" s="28">
        <v>0</v>
      </c>
      <c r="G564" s="28">
        <v>0</v>
      </c>
      <c r="H564" s="28">
        <v>0</v>
      </c>
      <c r="I564" s="28">
        <v>0</v>
      </c>
      <c r="J564" s="28">
        <v>0</v>
      </c>
      <c r="K564" s="28">
        <v>0</v>
      </c>
      <c r="L564" s="28">
        <v>0</v>
      </c>
      <c r="M564" s="28">
        <v>0</v>
      </c>
      <c r="N564" s="28">
        <v>0</v>
      </c>
      <c r="O564" s="28">
        <v>0</v>
      </c>
      <c r="P564" s="28">
        <v>0</v>
      </c>
      <c r="Q564" s="28">
        <v>0</v>
      </c>
      <c r="R564" s="28">
        <v>0</v>
      </c>
      <c r="S564" s="28">
        <v>0</v>
      </c>
      <c r="T564" s="28">
        <v>0</v>
      </c>
      <c r="U564" s="28">
        <v>0</v>
      </c>
      <c r="V564" s="28">
        <v>0</v>
      </c>
      <c r="W564" s="28">
        <v>0</v>
      </c>
      <c r="X564" s="28"/>
    </row>
    <row r="565" spans="1:24" x14ac:dyDescent="0.25">
      <c r="A565" s="37">
        <v>332</v>
      </c>
      <c r="B565" s="42" t="s">
        <v>84</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row>
    <row r="566" spans="1:24" x14ac:dyDescent="0.25">
      <c r="A566" s="37">
        <v>336</v>
      </c>
      <c r="B566" s="42" t="s">
        <v>85</v>
      </c>
      <c r="C566" s="28">
        <v>1</v>
      </c>
      <c r="D566" s="28">
        <v>1</v>
      </c>
      <c r="E566" s="28">
        <v>1</v>
      </c>
      <c r="F566" s="28">
        <v>1</v>
      </c>
      <c r="G566" s="28">
        <v>1</v>
      </c>
      <c r="H566" s="28">
        <v>1</v>
      </c>
      <c r="I566" s="28">
        <v>1</v>
      </c>
      <c r="J566" s="28">
        <v>1</v>
      </c>
      <c r="K566" s="28">
        <v>1</v>
      </c>
      <c r="L566" s="28">
        <v>1</v>
      </c>
      <c r="M566" s="28">
        <v>1</v>
      </c>
      <c r="N566" s="28">
        <v>1</v>
      </c>
      <c r="O566" s="28">
        <v>1</v>
      </c>
      <c r="P566" s="28">
        <v>1</v>
      </c>
      <c r="Q566" s="28">
        <v>1</v>
      </c>
      <c r="R566" s="28">
        <v>1</v>
      </c>
      <c r="S566" s="28">
        <v>1</v>
      </c>
      <c r="T566" s="28">
        <v>1</v>
      </c>
      <c r="U566" s="28">
        <v>1</v>
      </c>
      <c r="V566" s="28">
        <v>1</v>
      </c>
      <c r="W566" s="28">
        <v>1</v>
      </c>
      <c r="X566" s="28"/>
    </row>
    <row r="567" spans="1:24" x14ac:dyDescent="0.25">
      <c r="B567" s="42"/>
      <c r="C567" s="26"/>
      <c r="D567" s="26"/>
      <c r="E567" s="26"/>
      <c r="F567" s="26"/>
      <c r="G567" s="26"/>
      <c r="H567" s="26"/>
      <c r="I567" s="26"/>
      <c r="J567" s="26"/>
      <c r="K567" s="26"/>
      <c r="L567" s="26"/>
      <c r="M567" s="26"/>
      <c r="N567" s="26"/>
      <c r="O567" s="26"/>
      <c r="P567" s="26"/>
      <c r="Q567" s="26"/>
      <c r="R567" s="26"/>
      <c r="S567" s="26"/>
      <c r="T567" s="26"/>
      <c r="U567" s="26"/>
      <c r="V567" s="26"/>
      <c r="W567" s="26"/>
      <c r="X567" s="26"/>
    </row>
    <row r="568" spans="1:24" x14ac:dyDescent="0.25">
      <c r="A568" s="37">
        <v>339</v>
      </c>
      <c r="B568" s="42" t="s">
        <v>86</v>
      </c>
      <c r="C568" s="24">
        <v>0</v>
      </c>
      <c r="D568" s="24">
        <v>0</v>
      </c>
      <c r="E568" s="24">
        <v>0</v>
      </c>
      <c r="F568" s="24">
        <v>0</v>
      </c>
      <c r="G568" s="24">
        <v>0</v>
      </c>
      <c r="H568" s="24">
        <v>0</v>
      </c>
      <c r="I568" s="24">
        <v>0</v>
      </c>
      <c r="J568" s="24">
        <v>0</v>
      </c>
      <c r="K568" s="24">
        <v>0</v>
      </c>
      <c r="L568" s="24">
        <v>0</v>
      </c>
      <c r="M568" s="24">
        <v>0</v>
      </c>
      <c r="N568" s="24">
        <v>0</v>
      </c>
      <c r="O568" s="24">
        <v>0</v>
      </c>
      <c r="P568" s="24">
        <v>0</v>
      </c>
      <c r="Q568" s="24">
        <v>0</v>
      </c>
      <c r="R568" s="24">
        <v>0</v>
      </c>
      <c r="S568" s="24">
        <v>0</v>
      </c>
      <c r="T568" s="24">
        <v>0</v>
      </c>
      <c r="U568" s="24">
        <v>0</v>
      </c>
      <c r="V568" s="24">
        <v>0</v>
      </c>
      <c r="W568" s="24">
        <v>0</v>
      </c>
      <c r="X568" s="24"/>
    </row>
    <row r="569" spans="1:24" x14ac:dyDescent="0.25">
      <c r="A569" s="37">
        <v>340</v>
      </c>
      <c r="B569" s="42" t="s">
        <v>87</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B570" s="42"/>
      <c r="C570" s="26"/>
      <c r="D570" s="26"/>
      <c r="E570" s="26"/>
      <c r="F570" s="26"/>
      <c r="G570" s="26"/>
      <c r="H570" s="26"/>
      <c r="I570" s="26"/>
      <c r="J570" s="26"/>
      <c r="K570" s="26"/>
      <c r="L570" s="26"/>
      <c r="M570" s="26"/>
      <c r="N570" s="26"/>
      <c r="O570" s="26"/>
      <c r="P570" s="26"/>
      <c r="Q570" s="26"/>
      <c r="R570" s="26"/>
      <c r="S570" s="26"/>
      <c r="T570" s="26"/>
      <c r="U570" s="26"/>
      <c r="V570" s="26"/>
      <c r="W570" s="26"/>
      <c r="X570" s="26"/>
    </row>
    <row r="571" spans="1:24" x14ac:dyDescent="0.25">
      <c r="A571" s="37">
        <v>366</v>
      </c>
      <c r="B571" s="42" t="s">
        <v>88</v>
      </c>
      <c r="C571" s="36">
        <v>0</v>
      </c>
      <c r="D571" s="36">
        <v>0</v>
      </c>
      <c r="E571" s="36">
        <v>0</v>
      </c>
      <c r="F571" s="36">
        <v>0</v>
      </c>
      <c r="G571" s="36">
        <v>0</v>
      </c>
      <c r="H571" s="36">
        <v>0</v>
      </c>
      <c r="I571" s="36">
        <v>0</v>
      </c>
      <c r="J571" s="36">
        <v>0</v>
      </c>
      <c r="K571" s="36">
        <v>0</v>
      </c>
      <c r="L571" s="36">
        <v>0</v>
      </c>
      <c r="M571" s="36">
        <v>0</v>
      </c>
      <c r="N571" s="36">
        <v>0</v>
      </c>
      <c r="O571" s="36">
        <v>0</v>
      </c>
      <c r="P571" s="36">
        <v>0</v>
      </c>
      <c r="Q571" s="36">
        <v>0</v>
      </c>
      <c r="R571" s="36">
        <v>0</v>
      </c>
      <c r="S571" s="36">
        <v>0</v>
      </c>
      <c r="T571" s="36">
        <v>0</v>
      </c>
      <c r="U571" s="36">
        <v>0</v>
      </c>
      <c r="V571" s="36">
        <v>0</v>
      </c>
      <c r="W571" s="36">
        <v>0</v>
      </c>
      <c r="X571" s="36"/>
    </row>
    <row r="572" spans="1:24" x14ac:dyDescent="0.25">
      <c r="A572" s="37">
        <v>368</v>
      </c>
      <c r="B572" s="42" t="s">
        <v>89</v>
      </c>
      <c r="C572" s="28">
        <v>0</v>
      </c>
      <c r="D572" s="28">
        <v>0</v>
      </c>
      <c r="E572" s="28">
        <v>0</v>
      </c>
      <c r="F572" s="28">
        <v>0</v>
      </c>
      <c r="G572" s="28">
        <v>0</v>
      </c>
      <c r="H572" s="28">
        <v>0</v>
      </c>
      <c r="I572" s="28">
        <v>0</v>
      </c>
      <c r="J572" s="28">
        <v>0</v>
      </c>
      <c r="K572" s="28">
        <v>0</v>
      </c>
      <c r="L572" s="28">
        <v>0</v>
      </c>
      <c r="M572" s="28">
        <v>0</v>
      </c>
      <c r="N572" s="28">
        <v>0</v>
      </c>
      <c r="O572" s="28">
        <v>0</v>
      </c>
      <c r="P572" s="28">
        <v>0</v>
      </c>
      <c r="Q572" s="28">
        <v>0</v>
      </c>
      <c r="R572" s="28">
        <v>0</v>
      </c>
      <c r="S572" s="28">
        <v>0</v>
      </c>
      <c r="T572" s="28">
        <v>0</v>
      </c>
      <c r="U572" s="28">
        <v>0</v>
      </c>
      <c r="V572" s="28">
        <v>0</v>
      </c>
      <c r="W572" s="28">
        <v>0</v>
      </c>
      <c r="X572" s="28"/>
    </row>
    <row r="573" spans="1:24" x14ac:dyDescent="0.25">
      <c r="A573" s="37">
        <v>369</v>
      </c>
      <c r="B573" s="42" t="s">
        <v>90</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row>
    <row r="574" spans="1:24" x14ac:dyDescent="0.25">
      <c r="A574" s="37">
        <v>370</v>
      </c>
      <c r="B574" s="42" t="s">
        <v>91</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B575" s="42"/>
      <c r="C575" s="26"/>
      <c r="D575" s="26"/>
      <c r="E575" s="26"/>
      <c r="F575" s="26"/>
      <c r="G575" s="26"/>
      <c r="H575" s="26"/>
      <c r="I575" s="26"/>
      <c r="J575" s="26"/>
      <c r="K575" s="26"/>
      <c r="L575" s="26"/>
      <c r="M575" s="26"/>
      <c r="N575" s="26"/>
      <c r="O575" s="26"/>
      <c r="P575" s="26"/>
      <c r="Q575" s="26"/>
      <c r="R575" s="26"/>
      <c r="S575" s="26"/>
      <c r="T575" s="26"/>
      <c r="U575" s="26"/>
      <c r="V575" s="26"/>
      <c r="W575" s="26"/>
      <c r="X575" s="26"/>
    </row>
    <row r="576" spans="1:24" x14ac:dyDescent="0.25">
      <c r="A576" s="37">
        <v>380</v>
      </c>
      <c r="B576" s="42" t="s">
        <v>37</v>
      </c>
      <c r="C576" s="24">
        <v>0</v>
      </c>
      <c r="D576" s="24">
        <v>0</v>
      </c>
      <c r="E576" s="24">
        <v>0</v>
      </c>
      <c r="F576" s="24">
        <v>0</v>
      </c>
      <c r="G576" s="24">
        <v>0</v>
      </c>
      <c r="H576" s="24">
        <v>0</v>
      </c>
      <c r="I576" s="24">
        <v>0</v>
      </c>
      <c r="J576" s="24">
        <v>0</v>
      </c>
      <c r="K576" s="24">
        <v>0</v>
      </c>
      <c r="L576" s="24">
        <v>0</v>
      </c>
      <c r="M576" s="24">
        <v>0</v>
      </c>
      <c r="N576" s="24">
        <v>0</v>
      </c>
      <c r="O576" s="24">
        <v>0</v>
      </c>
      <c r="P576" s="24">
        <v>0</v>
      </c>
      <c r="Q576" s="24">
        <v>0</v>
      </c>
      <c r="R576" s="24">
        <v>0</v>
      </c>
      <c r="S576" s="24">
        <v>0</v>
      </c>
      <c r="T576" s="24">
        <v>0</v>
      </c>
      <c r="U576" s="24">
        <v>0</v>
      </c>
      <c r="V576" s="24">
        <v>0</v>
      </c>
      <c r="W576" s="24">
        <v>0</v>
      </c>
      <c r="X576" s="24"/>
    </row>
    <row r="577" spans="1:24" x14ac:dyDescent="0.25">
      <c r="A577" s="37">
        <v>381</v>
      </c>
      <c r="B577" s="42" t="s">
        <v>75</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row>
    <row r="578" spans="1:24" x14ac:dyDescent="0.25">
      <c r="A578" s="37">
        <v>382</v>
      </c>
      <c r="B578" s="42" t="s">
        <v>76</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383</v>
      </c>
      <c r="B579" s="42" t="s">
        <v>40</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1" spans="1:24" x14ac:dyDescent="0.25">
      <c r="A581" s="37">
        <v>1</v>
      </c>
      <c r="B581" s="42" t="s">
        <v>103</v>
      </c>
      <c r="C581" s="42" t="s">
        <v>103</v>
      </c>
      <c r="D581" s="42"/>
      <c r="E581" s="42"/>
      <c r="F581" s="42"/>
      <c r="G581" s="42"/>
      <c r="H581" s="42"/>
      <c r="I581" s="42"/>
      <c r="J581" s="42"/>
      <c r="K581" s="42"/>
      <c r="L581" s="42"/>
      <c r="M581" s="42"/>
      <c r="N581" s="42"/>
      <c r="O581" s="42"/>
      <c r="P581" s="42"/>
      <c r="Q581" s="42"/>
      <c r="R581" s="42"/>
      <c r="S581" s="42"/>
      <c r="T581" s="42"/>
      <c r="U581" s="42"/>
      <c r="V581" s="42"/>
      <c r="W581" s="42"/>
      <c r="X581" s="42"/>
    </row>
    <row r="582" spans="1:24" x14ac:dyDescent="0.25">
      <c r="A582" s="37">
        <v>283</v>
      </c>
      <c r="B582" s="42" t="s">
        <v>73</v>
      </c>
      <c r="C582" s="42">
        <v>2020</v>
      </c>
      <c r="D582" s="42">
        <v>2021</v>
      </c>
      <c r="E582" s="42">
        <v>2022</v>
      </c>
      <c r="F582" s="42">
        <v>2023</v>
      </c>
      <c r="G582" s="42">
        <v>2024</v>
      </c>
      <c r="H582" s="42">
        <v>2025</v>
      </c>
      <c r="I582" s="42">
        <v>2026</v>
      </c>
      <c r="J582" s="42">
        <v>2027</v>
      </c>
      <c r="K582" s="42">
        <v>2028</v>
      </c>
      <c r="L582" s="42">
        <v>2029</v>
      </c>
      <c r="M582" s="42">
        <v>2030</v>
      </c>
      <c r="N582" s="42">
        <v>2031</v>
      </c>
      <c r="O582" s="42">
        <v>2032</v>
      </c>
      <c r="P582" s="42">
        <v>2033</v>
      </c>
      <c r="Q582" s="42">
        <v>2034</v>
      </c>
      <c r="R582" s="42">
        <v>2035</v>
      </c>
      <c r="S582" s="42">
        <v>2036</v>
      </c>
      <c r="T582" s="42">
        <v>2037</v>
      </c>
      <c r="U582" s="42">
        <v>2038</v>
      </c>
      <c r="V582" s="42">
        <v>2039</v>
      </c>
      <c r="W582" s="42">
        <v>2040</v>
      </c>
      <c r="X582" s="42"/>
    </row>
    <row r="583" spans="1:24" x14ac:dyDescent="0.25">
      <c r="A583" s="37">
        <v>285</v>
      </c>
      <c r="B583" s="42" t="s">
        <v>104</v>
      </c>
      <c r="C583" s="24">
        <v>0</v>
      </c>
      <c r="D583" s="24">
        <v>0</v>
      </c>
      <c r="E583" s="24">
        <v>0</v>
      </c>
      <c r="F583" s="24">
        <v>0</v>
      </c>
      <c r="G583" s="24">
        <v>0</v>
      </c>
      <c r="H583" s="24">
        <v>0</v>
      </c>
      <c r="I583" s="24">
        <v>0</v>
      </c>
      <c r="J583" s="24">
        <v>0</v>
      </c>
      <c r="K583" s="24">
        <v>0</v>
      </c>
      <c r="L583" s="24">
        <v>0</v>
      </c>
      <c r="M583" s="24">
        <v>0</v>
      </c>
      <c r="N583" s="24">
        <v>0</v>
      </c>
      <c r="O583" s="24">
        <v>0</v>
      </c>
      <c r="P583" s="24">
        <v>0</v>
      </c>
      <c r="Q583" s="24">
        <v>0</v>
      </c>
      <c r="R583" s="24">
        <v>0</v>
      </c>
      <c r="S583" s="24">
        <v>0</v>
      </c>
      <c r="T583" s="24">
        <v>0</v>
      </c>
      <c r="U583" s="24">
        <v>0</v>
      </c>
      <c r="V583" s="24">
        <v>0</v>
      </c>
      <c r="W583" s="24">
        <v>0</v>
      </c>
      <c r="X583" s="24"/>
    </row>
    <row r="584" spans="1:24" x14ac:dyDescent="0.25">
      <c r="A584" s="37">
        <v>287</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row>
    <row r="585" spans="1:24" x14ac:dyDescent="0.25">
      <c r="A585" s="37">
        <v>289</v>
      </c>
      <c r="B585" s="42" t="s">
        <v>105</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299</v>
      </c>
      <c r="B586" s="42" t="s">
        <v>78</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301</v>
      </c>
      <c r="B587" s="42" t="s">
        <v>106</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303</v>
      </c>
      <c r="B588" s="42" t="s">
        <v>107</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B589" s="42"/>
      <c r="C589" s="26"/>
      <c r="D589" s="26"/>
      <c r="E589" s="26"/>
      <c r="F589" s="26"/>
      <c r="G589" s="26"/>
      <c r="H589" s="26"/>
      <c r="I589" s="26"/>
      <c r="J589" s="26"/>
      <c r="K589" s="26"/>
      <c r="L589" s="26"/>
      <c r="M589" s="26"/>
      <c r="N589" s="26"/>
      <c r="O589" s="26"/>
      <c r="P589" s="26"/>
      <c r="Q589" s="26"/>
      <c r="R589" s="26"/>
      <c r="S589" s="26"/>
      <c r="T589" s="26"/>
      <c r="U589" s="26"/>
      <c r="V589" s="26"/>
      <c r="W589" s="26"/>
      <c r="X589" s="26"/>
    </row>
    <row r="590" spans="1:24" x14ac:dyDescent="0.25">
      <c r="A590" s="37">
        <v>330</v>
      </c>
      <c r="B590" s="42" t="s">
        <v>82</v>
      </c>
      <c r="C590" s="36">
        <v>0</v>
      </c>
      <c r="D590" s="36">
        <v>0</v>
      </c>
      <c r="E590" s="36">
        <v>0</v>
      </c>
      <c r="F590" s="36">
        <v>0</v>
      </c>
      <c r="G590" s="36">
        <v>0</v>
      </c>
      <c r="H590" s="36">
        <v>0</v>
      </c>
      <c r="I590" s="36">
        <v>0</v>
      </c>
      <c r="J590" s="36">
        <v>0</v>
      </c>
      <c r="K590" s="36">
        <v>0</v>
      </c>
      <c r="L590" s="36">
        <v>0</v>
      </c>
      <c r="M590" s="36">
        <v>0</v>
      </c>
      <c r="N590" s="36">
        <v>0</v>
      </c>
      <c r="O590" s="36">
        <v>0</v>
      </c>
      <c r="P590" s="36">
        <v>0</v>
      </c>
      <c r="Q590" s="36">
        <v>0</v>
      </c>
      <c r="R590" s="36">
        <v>0</v>
      </c>
      <c r="S590" s="36">
        <v>0</v>
      </c>
      <c r="T590" s="36">
        <v>0</v>
      </c>
      <c r="U590" s="36">
        <v>0</v>
      </c>
      <c r="V590" s="36">
        <v>0</v>
      </c>
      <c r="W590" s="36">
        <v>0</v>
      </c>
      <c r="X590" s="36"/>
    </row>
    <row r="591" spans="1:24" x14ac:dyDescent="0.25">
      <c r="A591" s="37">
        <v>331</v>
      </c>
      <c r="B591" s="42" t="s">
        <v>83</v>
      </c>
      <c r="C591" s="28">
        <v>0</v>
      </c>
      <c r="D591" s="28">
        <v>0</v>
      </c>
      <c r="E591" s="28">
        <v>0</v>
      </c>
      <c r="F591" s="28">
        <v>0</v>
      </c>
      <c r="G591" s="28">
        <v>0</v>
      </c>
      <c r="H591" s="28">
        <v>0</v>
      </c>
      <c r="I591" s="28">
        <v>0</v>
      </c>
      <c r="J591" s="28">
        <v>0</v>
      </c>
      <c r="K591" s="28">
        <v>0</v>
      </c>
      <c r="L591" s="28">
        <v>0</v>
      </c>
      <c r="M591" s="28">
        <v>0</v>
      </c>
      <c r="N591" s="28">
        <v>0</v>
      </c>
      <c r="O591" s="28">
        <v>0</v>
      </c>
      <c r="P591" s="28">
        <v>0</v>
      </c>
      <c r="Q591" s="28">
        <v>0</v>
      </c>
      <c r="R591" s="28">
        <v>0</v>
      </c>
      <c r="S591" s="28">
        <v>0</v>
      </c>
      <c r="T591" s="28">
        <v>0</v>
      </c>
      <c r="U591" s="28">
        <v>0</v>
      </c>
      <c r="V591" s="28">
        <v>0</v>
      </c>
      <c r="W591" s="28">
        <v>0</v>
      </c>
      <c r="X591" s="28"/>
    </row>
    <row r="592" spans="1:24" x14ac:dyDescent="0.25">
      <c r="A592" s="37">
        <v>332</v>
      </c>
      <c r="B592" s="42" t="s">
        <v>84</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row>
    <row r="593" spans="1:24" x14ac:dyDescent="0.25">
      <c r="A593" s="37">
        <v>336</v>
      </c>
      <c r="B593" s="42" t="s">
        <v>85</v>
      </c>
      <c r="C593" s="28">
        <v>1</v>
      </c>
      <c r="D593" s="28">
        <v>1</v>
      </c>
      <c r="E593" s="28">
        <v>1</v>
      </c>
      <c r="F593" s="28">
        <v>1</v>
      </c>
      <c r="G593" s="28">
        <v>1</v>
      </c>
      <c r="H593" s="28">
        <v>1</v>
      </c>
      <c r="I593" s="28">
        <v>1</v>
      </c>
      <c r="J593" s="28">
        <v>1</v>
      </c>
      <c r="K593" s="28">
        <v>1</v>
      </c>
      <c r="L593" s="28">
        <v>1</v>
      </c>
      <c r="M593" s="28">
        <v>1</v>
      </c>
      <c r="N593" s="28">
        <v>1</v>
      </c>
      <c r="O593" s="28">
        <v>1</v>
      </c>
      <c r="P593" s="28">
        <v>1</v>
      </c>
      <c r="Q593" s="28">
        <v>1</v>
      </c>
      <c r="R593" s="28">
        <v>1</v>
      </c>
      <c r="S593" s="28">
        <v>1</v>
      </c>
      <c r="T593" s="28">
        <v>1</v>
      </c>
      <c r="U593" s="28">
        <v>1</v>
      </c>
      <c r="V593" s="28">
        <v>1</v>
      </c>
      <c r="W593" s="28">
        <v>1</v>
      </c>
      <c r="X593" s="28"/>
    </row>
    <row r="594" spans="1:24" x14ac:dyDescent="0.25">
      <c r="B594" s="42"/>
      <c r="C594" s="26"/>
      <c r="D594" s="26"/>
      <c r="E594" s="26"/>
      <c r="F594" s="26"/>
      <c r="G594" s="26"/>
      <c r="H594" s="26"/>
      <c r="I594" s="26"/>
      <c r="J594" s="26"/>
      <c r="K594" s="26"/>
      <c r="L594" s="26"/>
      <c r="M594" s="26"/>
      <c r="N594" s="26"/>
      <c r="O594" s="26"/>
      <c r="P594" s="26"/>
      <c r="Q594" s="26"/>
      <c r="R594" s="26"/>
      <c r="S594" s="26"/>
      <c r="T594" s="26"/>
      <c r="U594" s="26"/>
      <c r="V594" s="26"/>
      <c r="W594" s="26"/>
      <c r="X594" s="26"/>
    </row>
    <row r="595" spans="1:24" x14ac:dyDescent="0.25">
      <c r="A595" s="37">
        <v>339</v>
      </c>
      <c r="B595" s="42" t="s">
        <v>86</v>
      </c>
      <c r="C595" s="24">
        <v>0</v>
      </c>
      <c r="D595" s="24">
        <v>0</v>
      </c>
      <c r="E595" s="24">
        <v>0</v>
      </c>
      <c r="F595" s="24">
        <v>0</v>
      </c>
      <c r="G595" s="24">
        <v>0</v>
      </c>
      <c r="H595" s="24">
        <v>0</v>
      </c>
      <c r="I595" s="24">
        <v>0</v>
      </c>
      <c r="J595" s="24">
        <v>0</v>
      </c>
      <c r="K595" s="24">
        <v>0</v>
      </c>
      <c r="L595" s="24">
        <v>0</v>
      </c>
      <c r="M595" s="24">
        <v>0</v>
      </c>
      <c r="N595" s="24">
        <v>0</v>
      </c>
      <c r="O595" s="24">
        <v>0</v>
      </c>
      <c r="P595" s="24">
        <v>0</v>
      </c>
      <c r="Q595" s="24">
        <v>0</v>
      </c>
      <c r="R595" s="24">
        <v>0</v>
      </c>
      <c r="S595" s="24">
        <v>0</v>
      </c>
      <c r="T595" s="24">
        <v>0</v>
      </c>
      <c r="U595" s="24">
        <v>0</v>
      </c>
      <c r="V595" s="24">
        <v>0</v>
      </c>
      <c r="W595" s="24">
        <v>0</v>
      </c>
      <c r="X595" s="24"/>
    </row>
    <row r="596" spans="1:24" x14ac:dyDescent="0.25">
      <c r="A596" s="37">
        <v>340</v>
      </c>
      <c r="B596" s="42" t="s">
        <v>87</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B597" s="42"/>
      <c r="C597" s="26"/>
      <c r="D597" s="26"/>
      <c r="E597" s="26"/>
      <c r="F597" s="26"/>
      <c r="G597" s="26"/>
      <c r="H597" s="26"/>
      <c r="I597" s="26"/>
      <c r="J597" s="26"/>
      <c r="K597" s="26"/>
      <c r="L597" s="26"/>
      <c r="M597" s="26"/>
      <c r="N597" s="26"/>
      <c r="O597" s="26"/>
      <c r="P597" s="26"/>
      <c r="Q597" s="26"/>
      <c r="R597" s="26"/>
      <c r="S597" s="26"/>
      <c r="T597" s="26"/>
      <c r="U597" s="26"/>
      <c r="V597" s="26"/>
      <c r="W597" s="26"/>
      <c r="X597" s="26"/>
    </row>
    <row r="598" spans="1:24" x14ac:dyDescent="0.25">
      <c r="A598" s="37">
        <v>366</v>
      </c>
      <c r="B598" s="42" t="s">
        <v>88</v>
      </c>
      <c r="C598" s="36">
        <v>0</v>
      </c>
      <c r="D598" s="36">
        <v>0</v>
      </c>
      <c r="E598" s="36">
        <v>0</v>
      </c>
      <c r="F598" s="36">
        <v>0</v>
      </c>
      <c r="G598" s="36">
        <v>0</v>
      </c>
      <c r="H598" s="36">
        <v>0</v>
      </c>
      <c r="I598" s="36">
        <v>0</v>
      </c>
      <c r="J598" s="36">
        <v>0</v>
      </c>
      <c r="K598" s="36">
        <v>0</v>
      </c>
      <c r="L598" s="36">
        <v>0</v>
      </c>
      <c r="M598" s="36">
        <v>0</v>
      </c>
      <c r="N598" s="36">
        <v>0</v>
      </c>
      <c r="O598" s="36">
        <v>0</v>
      </c>
      <c r="P598" s="36">
        <v>0</v>
      </c>
      <c r="Q598" s="36">
        <v>0</v>
      </c>
      <c r="R598" s="36">
        <v>0</v>
      </c>
      <c r="S598" s="36">
        <v>0</v>
      </c>
      <c r="T598" s="36">
        <v>0</v>
      </c>
      <c r="U598" s="36">
        <v>0</v>
      </c>
      <c r="V598" s="36">
        <v>0</v>
      </c>
      <c r="W598" s="36">
        <v>0</v>
      </c>
      <c r="X598" s="36"/>
    </row>
    <row r="599" spans="1:24" x14ac:dyDescent="0.25">
      <c r="A599" s="37">
        <v>368</v>
      </c>
      <c r="B599" s="42" t="s">
        <v>89</v>
      </c>
      <c r="C599" s="28">
        <v>0</v>
      </c>
      <c r="D599" s="28">
        <v>0</v>
      </c>
      <c r="E599" s="28">
        <v>0</v>
      </c>
      <c r="F599" s="28">
        <v>0</v>
      </c>
      <c r="G599" s="28">
        <v>0</v>
      </c>
      <c r="H599" s="28">
        <v>0</v>
      </c>
      <c r="I599" s="28">
        <v>0</v>
      </c>
      <c r="J599" s="28">
        <v>0</v>
      </c>
      <c r="K599" s="28">
        <v>0</v>
      </c>
      <c r="L599" s="28">
        <v>0</v>
      </c>
      <c r="M599" s="28">
        <v>0</v>
      </c>
      <c r="N599" s="28">
        <v>0</v>
      </c>
      <c r="O599" s="28">
        <v>0</v>
      </c>
      <c r="P599" s="28">
        <v>0</v>
      </c>
      <c r="Q599" s="28">
        <v>0</v>
      </c>
      <c r="R599" s="28">
        <v>0</v>
      </c>
      <c r="S599" s="28">
        <v>0</v>
      </c>
      <c r="T599" s="28">
        <v>0</v>
      </c>
      <c r="U599" s="28">
        <v>0</v>
      </c>
      <c r="V599" s="28">
        <v>0</v>
      </c>
      <c r="W599" s="28">
        <v>0</v>
      </c>
      <c r="X599" s="28"/>
    </row>
    <row r="600" spans="1:24" x14ac:dyDescent="0.25">
      <c r="A600" s="37">
        <v>369</v>
      </c>
      <c r="B600" s="42" t="s">
        <v>90</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row>
    <row r="601" spans="1:24" x14ac:dyDescent="0.25">
      <c r="A601" s="37">
        <v>370</v>
      </c>
      <c r="B601" s="42" t="s">
        <v>91</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B602" s="42"/>
      <c r="C602" s="26"/>
      <c r="D602" s="26"/>
      <c r="E602" s="26"/>
      <c r="F602" s="26"/>
      <c r="G602" s="26"/>
      <c r="H602" s="26"/>
      <c r="I602" s="26"/>
      <c r="J602" s="26"/>
      <c r="K602" s="26"/>
      <c r="L602" s="26"/>
      <c r="M602" s="26"/>
      <c r="N602" s="26"/>
      <c r="O602" s="26"/>
      <c r="P602" s="26"/>
      <c r="Q602" s="26"/>
      <c r="R602" s="26"/>
      <c r="S602" s="26"/>
      <c r="T602" s="26"/>
      <c r="U602" s="26"/>
      <c r="V602" s="26"/>
      <c r="W602" s="26"/>
      <c r="X602" s="26"/>
    </row>
    <row r="603" spans="1:24" x14ac:dyDescent="0.25">
      <c r="A603" s="37">
        <v>380</v>
      </c>
      <c r="B603" s="42" t="s">
        <v>37</v>
      </c>
      <c r="C603" s="24">
        <v>0</v>
      </c>
      <c r="D603" s="24">
        <v>0</v>
      </c>
      <c r="E603" s="24">
        <v>0</v>
      </c>
      <c r="F603" s="24">
        <v>0</v>
      </c>
      <c r="G603" s="24">
        <v>0</v>
      </c>
      <c r="H603" s="24">
        <v>0</v>
      </c>
      <c r="I603" s="24">
        <v>0</v>
      </c>
      <c r="J603" s="24">
        <v>0</v>
      </c>
      <c r="K603" s="24">
        <v>0</v>
      </c>
      <c r="L603" s="24">
        <v>0</v>
      </c>
      <c r="M603" s="24">
        <v>0</v>
      </c>
      <c r="N603" s="24">
        <v>0</v>
      </c>
      <c r="O603" s="24">
        <v>0</v>
      </c>
      <c r="P603" s="24">
        <v>0</v>
      </c>
      <c r="Q603" s="24">
        <v>0</v>
      </c>
      <c r="R603" s="24">
        <v>0</v>
      </c>
      <c r="S603" s="24">
        <v>0</v>
      </c>
      <c r="T603" s="24">
        <v>0</v>
      </c>
      <c r="U603" s="24">
        <v>0</v>
      </c>
      <c r="V603" s="24">
        <v>0</v>
      </c>
      <c r="W603" s="24">
        <v>0</v>
      </c>
      <c r="X603" s="24"/>
    </row>
    <row r="604" spans="1:24" x14ac:dyDescent="0.25">
      <c r="A604" s="37">
        <v>381</v>
      </c>
      <c r="B604" s="42" t="s">
        <v>75</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row>
    <row r="605" spans="1:24" x14ac:dyDescent="0.25">
      <c r="A605" s="37">
        <v>382</v>
      </c>
      <c r="B605" s="42" t="s">
        <v>76</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383</v>
      </c>
      <c r="B606" s="42" t="s">
        <v>40</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8" spans="1:24" x14ac:dyDescent="0.25">
      <c r="A608" s="37">
        <v>1</v>
      </c>
      <c r="B608" s="42" t="s">
        <v>103</v>
      </c>
      <c r="C608" s="42" t="s">
        <v>103</v>
      </c>
      <c r="D608" s="42"/>
      <c r="E608" s="42"/>
      <c r="F608" s="42"/>
      <c r="G608" s="42"/>
      <c r="H608" s="42"/>
      <c r="I608" s="42"/>
      <c r="J608" s="42"/>
      <c r="K608" s="42"/>
      <c r="L608" s="42"/>
      <c r="M608" s="42"/>
      <c r="N608" s="42"/>
      <c r="O608" s="42"/>
      <c r="P608" s="42"/>
      <c r="Q608" s="42"/>
      <c r="R608" s="42"/>
      <c r="S608" s="42"/>
      <c r="T608" s="42"/>
      <c r="U608" s="42"/>
      <c r="V608" s="42"/>
      <c r="W608" s="42"/>
      <c r="X608" s="42"/>
    </row>
    <row r="609" spans="1:24" x14ac:dyDescent="0.25">
      <c r="A609" s="37">
        <v>283</v>
      </c>
      <c r="B609" s="42" t="s">
        <v>73</v>
      </c>
      <c r="C609" s="42">
        <v>2020</v>
      </c>
      <c r="D609" s="42">
        <v>2021</v>
      </c>
      <c r="E609" s="42">
        <v>2022</v>
      </c>
      <c r="F609" s="42">
        <v>2023</v>
      </c>
      <c r="G609" s="42">
        <v>2024</v>
      </c>
      <c r="H609" s="42">
        <v>2025</v>
      </c>
      <c r="I609" s="42">
        <v>2026</v>
      </c>
      <c r="J609" s="42">
        <v>2027</v>
      </c>
      <c r="K609" s="42">
        <v>2028</v>
      </c>
      <c r="L609" s="42">
        <v>2029</v>
      </c>
      <c r="M609" s="42">
        <v>2030</v>
      </c>
      <c r="N609" s="42">
        <v>2031</v>
      </c>
      <c r="O609" s="42">
        <v>2032</v>
      </c>
      <c r="P609" s="42">
        <v>2033</v>
      </c>
      <c r="Q609" s="42">
        <v>2034</v>
      </c>
      <c r="R609" s="42">
        <v>2035</v>
      </c>
      <c r="S609" s="42">
        <v>2036</v>
      </c>
      <c r="T609" s="42">
        <v>2037</v>
      </c>
      <c r="U609" s="42">
        <v>2038</v>
      </c>
      <c r="V609" s="42">
        <v>2039</v>
      </c>
      <c r="W609" s="42">
        <v>2040</v>
      </c>
      <c r="X609" s="42"/>
    </row>
    <row r="610" spans="1:24" x14ac:dyDescent="0.25">
      <c r="A610" s="37">
        <v>285</v>
      </c>
      <c r="B610" s="42" t="s">
        <v>104</v>
      </c>
      <c r="C610" s="24">
        <v>0</v>
      </c>
      <c r="D610" s="24">
        <v>0</v>
      </c>
      <c r="E610" s="24">
        <v>0</v>
      </c>
      <c r="F610" s="24">
        <v>0</v>
      </c>
      <c r="G610" s="24">
        <v>0</v>
      </c>
      <c r="H610" s="24">
        <v>0</v>
      </c>
      <c r="I610" s="24">
        <v>0</v>
      </c>
      <c r="J610" s="24">
        <v>0</v>
      </c>
      <c r="K610" s="24">
        <v>0</v>
      </c>
      <c r="L610" s="24">
        <v>0</v>
      </c>
      <c r="M610" s="24">
        <v>0</v>
      </c>
      <c r="N610" s="24">
        <v>0</v>
      </c>
      <c r="O610" s="24">
        <v>0</v>
      </c>
      <c r="P610" s="24">
        <v>0</v>
      </c>
      <c r="Q610" s="24">
        <v>0</v>
      </c>
      <c r="R610" s="24">
        <v>0</v>
      </c>
      <c r="S610" s="24">
        <v>0</v>
      </c>
      <c r="T610" s="24">
        <v>0</v>
      </c>
      <c r="U610" s="24">
        <v>0</v>
      </c>
      <c r="V610" s="24">
        <v>0</v>
      </c>
      <c r="W610" s="24">
        <v>0</v>
      </c>
      <c r="X610" s="24"/>
    </row>
    <row r="611" spans="1:24" x14ac:dyDescent="0.25">
      <c r="A611" s="37">
        <v>287</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row>
    <row r="612" spans="1:24" x14ac:dyDescent="0.25">
      <c r="A612" s="37">
        <v>289</v>
      </c>
      <c r="B612" s="42" t="s">
        <v>105</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299</v>
      </c>
      <c r="B613" s="42" t="s">
        <v>78</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301</v>
      </c>
      <c r="B614" s="42" t="s">
        <v>106</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303</v>
      </c>
      <c r="B615" s="42" t="s">
        <v>107</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B616" s="42"/>
      <c r="C616" s="26"/>
      <c r="D616" s="26"/>
      <c r="E616" s="26"/>
      <c r="F616" s="26"/>
      <c r="G616" s="26"/>
      <c r="H616" s="26"/>
      <c r="I616" s="26"/>
      <c r="J616" s="26"/>
      <c r="K616" s="26"/>
      <c r="L616" s="26"/>
      <c r="M616" s="26"/>
      <c r="N616" s="26"/>
      <c r="O616" s="26"/>
      <c r="P616" s="26"/>
      <c r="Q616" s="26"/>
      <c r="R616" s="26"/>
      <c r="S616" s="26"/>
      <c r="T616" s="26"/>
      <c r="U616" s="26"/>
      <c r="V616" s="26"/>
      <c r="W616" s="26"/>
      <c r="X616" s="26"/>
    </row>
    <row r="617" spans="1:24" x14ac:dyDescent="0.25">
      <c r="A617" s="37">
        <v>330</v>
      </c>
      <c r="B617" s="42" t="s">
        <v>82</v>
      </c>
      <c r="C617" s="36">
        <v>0</v>
      </c>
      <c r="D617" s="36">
        <v>0</v>
      </c>
      <c r="E617" s="36">
        <v>0</v>
      </c>
      <c r="F617" s="36">
        <v>0</v>
      </c>
      <c r="G617" s="36">
        <v>0</v>
      </c>
      <c r="H617" s="36">
        <v>0</v>
      </c>
      <c r="I617" s="36">
        <v>0</v>
      </c>
      <c r="J617" s="36">
        <v>0</v>
      </c>
      <c r="K617" s="36">
        <v>0</v>
      </c>
      <c r="L617" s="36">
        <v>0</v>
      </c>
      <c r="M617" s="36">
        <v>0</v>
      </c>
      <c r="N617" s="36">
        <v>0</v>
      </c>
      <c r="O617" s="36">
        <v>0</v>
      </c>
      <c r="P617" s="36">
        <v>0</v>
      </c>
      <c r="Q617" s="36">
        <v>0</v>
      </c>
      <c r="R617" s="36">
        <v>0</v>
      </c>
      <c r="S617" s="36">
        <v>0</v>
      </c>
      <c r="T617" s="36">
        <v>0</v>
      </c>
      <c r="U617" s="36">
        <v>0</v>
      </c>
      <c r="V617" s="36">
        <v>0</v>
      </c>
      <c r="W617" s="36">
        <v>0</v>
      </c>
      <c r="X617" s="36"/>
    </row>
    <row r="618" spans="1:24" x14ac:dyDescent="0.25">
      <c r="A618" s="37">
        <v>331</v>
      </c>
      <c r="B618" s="42" t="s">
        <v>83</v>
      </c>
      <c r="C618" s="28">
        <v>0</v>
      </c>
      <c r="D618" s="28">
        <v>0</v>
      </c>
      <c r="E618" s="28">
        <v>0</v>
      </c>
      <c r="F618" s="28">
        <v>0</v>
      </c>
      <c r="G618" s="28">
        <v>0</v>
      </c>
      <c r="H618" s="28">
        <v>0</v>
      </c>
      <c r="I618" s="28">
        <v>0</v>
      </c>
      <c r="J618" s="28">
        <v>0</v>
      </c>
      <c r="K618" s="28">
        <v>0</v>
      </c>
      <c r="L618" s="28">
        <v>0</v>
      </c>
      <c r="M618" s="28">
        <v>0</v>
      </c>
      <c r="N618" s="28">
        <v>0</v>
      </c>
      <c r="O618" s="28">
        <v>0</v>
      </c>
      <c r="P618" s="28">
        <v>0</v>
      </c>
      <c r="Q618" s="28">
        <v>0</v>
      </c>
      <c r="R618" s="28">
        <v>0</v>
      </c>
      <c r="S618" s="28">
        <v>0</v>
      </c>
      <c r="T618" s="28">
        <v>0</v>
      </c>
      <c r="U618" s="28">
        <v>0</v>
      </c>
      <c r="V618" s="28">
        <v>0</v>
      </c>
      <c r="W618" s="28">
        <v>0</v>
      </c>
      <c r="X618" s="28"/>
    </row>
    <row r="619" spans="1:24" x14ac:dyDescent="0.25">
      <c r="A619" s="37">
        <v>332</v>
      </c>
      <c r="B619" s="42" t="s">
        <v>84</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row>
    <row r="620" spans="1:24" x14ac:dyDescent="0.25">
      <c r="A620" s="37">
        <v>336</v>
      </c>
      <c r="B620" s="42" t="s">
        <v>85</v>
      </c>
      <c r="C620" s="28">
        <v>1</v>
      </c>
      <c r="D620" s="28">
        <v>1</v>
      </c>
      <c r="E620" s="28">
        <v>1</v>
      </c>
      <c r="F620" s="28">
        <v>1</v>
      </c>
      <c r="G620" s="28">
        <v>1</v>
      </c>
      <c r="H620" s="28">
        <v>1</v>
      </c>
      <c r="I620" s="28">
        <v>1</v>
      </c>
      <c r="J620" s="28">
        <v>1</v>
      </c>
      <c r="K620" s="28">
        <v>1</v>
      </c>
      <c r="L620" s="28">
        <v>1</v>
      </c>
      <c r="M620" s="28">
        <v>1</v>
      </c>
      <c r="N620" s="28">
        <v>1</v>
      </c>
      <c r="O620" s="28">
        <v>1</v>
      </c>
      <c r="P620" s="28">
        <v>1</v>
      </c>
      <c r="Q620" s="28">
        <v>1</v>
      </c>
      <c r="R620" s="28">
        <v>1</v>
      </c>
      <c r="S620" s="28">
        <v>1</v>
      </c>
      <c r="T620" s="28">
        <v>1</v>
      </c>
      <c r="U620" s="28">
        <v>1</v>
      </c>
      <c r="V620" s="28">
        <v>1</v>
      </c>
      <c r="W620" s="28">
        <v>1</v>
      </c>
      <c r="X620" s="28"/>
    </row>
    <row r="621" spans="1:24" x14ac:dyDescent="0.25">
      <c r="B621" s="42"/>
      <c r="C621" s="26"/>
      <c r="D621" s="26"/>
      <c r="E621" s="26"/>
      <c r="F621" s="26"/>
      <c r="G621" s="26"/>
      <c r="H621" s="26"/>
      <c r="I621" s="26"/>
      <c r="J621" s="26"/>
      <c r="K621" s="26"/>
      <c r="L621" s="26"/>
      <c r="M621" s="26"/>
      <c r="N621" s="26"/>
      <c r="O621" s="26"/>
      <c r="P621" s="26"/>
      <c r="Q621" s="26"/>
      <c r="R621" s="26"/>
      <c r="S621" s="26"/>
      <c r="T621" s="26"/>
      <c r="U621" s="26"/>
      <c r="V621" s="26"/>
      <c r="W621" s="26"/>
      <c r="X621" s="26"/>
    </row>
    <row r="622" spans="1:24" x14ac:dyDescent="0.25">
      <c r="A622" s="37">
        <v>339</v>
      </c>
      <c r="B622" s="42" t="s">
        <v>86</v>
      </c>
      <c r="C622" s="24">
        <v>0</v>
      </c>
      <c r="D622" s="24">
        <v>0</v>
      </c>
      <c r="E622" s="24">
        <v>0</v>
      </c>
      <c r="F622" s="24">
        <v>0</v>
      </c>
      <c r="G622" s="24">
        <v>0</v>
      </c>
      <c r="H622" s="24">
        <v>0</v>
      </c>
      <c r="I622" s="24">
        <v>0</v>
      </c>
      <c r="J622" s="24">
        <v>0</v>
      </c>
      <c r="K622" s="24">
        <v>0</v>
      </c>
      <c r="L622" s="24">
        <v>0</v>
      </c>
      <c r="M622" s="24">
        <v>0</v>
      </c>
      <c r="N622" s="24">
        <v>0</v>
      </c>
      <c r="O622" s="24">
        <v>0</v>
      </c>
      <c r="P622" s="24">
        <v>0</v>
      </c>
      <c r="Q622" s="24">
        <v>0</v>
      </c>
      <c r="R622" s="24">
        <v>0</v>
      </c>
      <c r="S622" s="24">
        <v>0</v>
      </c>
      <c r="T622" s="24">
        <v>0</v>
      </c>
      <c r="U622" s="24">
        <v>0</v>
      </c>
      <c r="V622" s="24">
        <v>0</v>
      </c>
      <c r="W622" s="24">
        <v>0</v>
      </c>
      <c r="X622" s="24"/>
    </row>
    <row r="623" spans="1:24" x14ac:dyDescent="0.25">
      <c r="A623" s="37">
        <v>340</v>
      </c>
      <c r="B623" s="42" t="s">
        <v>87</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B624" s="42"/>
      <c r="C624" s="26"/>
      <c r="D624" s="26"/>
      <c r="E624" s="26"/>
      <c r="F624" s="26"/>
      <c r="G624" s="26"/>
      <c r="H624" s="26"/>
      <c r="I624" s="26"/>
      <c r="J624" s="26"/>
      <c r="K624" s="26"/>
      <c r="L624" s="26"/>
      <c r="M624" s="26"/>
      <c r="N624" s="26"/>
      <c r="O624" s="26"/>
      <c r="P624" s="26"/>
      <c r="Q624" s="26"/>
      <c r="R624" s="26"/>
      <c r="S624" s="26"/>
      <c r="T624" s="26"/>
      <c r="U624" s="26"/>
      <c r="V624" s="26"/>
      <c r="W624" s="26"/>
      <c r="X624" s="26"/>
    </row>
    <row r="625" spans="1:24" x14ac:dyDescent="0.25">
      <c r="A625" s="37">
        <v>366</v>
      </c>
      <c r="B625" s="42" t="s">
        <v>88</v>
      </c>
      <c r="C625" s="36">
        <v>0</v>
      </c>
      <c r="D625" s="36">
        <v>0</v>
      </c>
      <c r="E625" s="36">
        <v>0</v>
      </c>
      <c r="F625" s="36">
        <v>0</v>
      </c>
      <c r="G625" s="36">
        <v>0</v>
      </c>
      <c r="H625" s="36">
        <v>0</v>
      </c>
      <c r="I625" s="36">
        <v>0</v>
      </c>
      <c r="J625" s="36">
        <v>0</v>
      </c>
      <c r="K625" s="36">
        <v>0</v>
      </c>
      <c r="L625" s="36">
        <v>0</v>
      </c>
      <c r="M625" s="36">
        <v>0</v>
      </c>
      <c r="N625" s="36">
        <v>0</v>
      </c>
      <c r="O625" s="36">
        <v>0</v>
      </c>
      <c r="P625" s="36">
        <v>0</v>
      </c>
      <c r="Q625" s="36">
        <v>0</v>
      </c>
      <c r="R625" s="36">
        <v>0</v>
      </c>
      <c r="S625" s="36">
        <v>0</v>
      </c>
      <c r="T625" s="36">
        <v>0</v>
      </c>
      <c r="U625" s="36">
        <v>0</v>
      </c>
      <c r="V625" s="36">
        <v>0</v>
      </c>
      <c r="W625" s="36">
        <v>0</v>
      </c>
      <c r="X625" s="36"/>
    </row>
    <row r="626" spans="1:24" x14ac:dyDescent="0.25">
      <c r="A626" s="37">
        <v>368</v>
      </c>
      <c r="B626" s="42" t="s">
        <v>89</v>
      </c>
      <c r="C626" s="28">
        <v>0</v>
      </c>
      <c r="D626" s="28">
        <v>0</v>
      </c>
      <c r="E626" s="28">
        <v>0</v>
      </c>
      <c r="F626" s="28">
        <v>0</v>
      </c>
      <c r="G626" s="28">
        <v>0</v>
      </c>
      <c r="H626" s="28">
        <v>0</v>
      </c>
      <c r="I626" s="28">
        <v>0</v>
      </c>
      <c r="J626" s="28">
        <v>0</v>
      </c>
      <c r="K626" s="28">
        <v>0</v>
      </c>
      <c r="L626" s="28">
        <v>0</v>
      </c>
      <c r="M626" s="28">
        <v>0</v>
      </c>
      <c r="N626" s="28">
        <v>0</v>
      </c>
      <c r="O626" s="28">
        <v>0</v>
      </c>
      <c r="P626" s="28">
        <v>0</v>
      </c>
      <c r="Q626" s="28">
        <v>0</v>
      </c>
      <c r="R626" s="28">
        <v>0</v>
      </c>
      <c r="S626" s="28">
        <v>0</v>
      </c>
      <c r="T626" s="28">
        <v>0</v>
      </c>
      <c r="U626" s="28">
        <v>0</v>
      </c>
      <c r="V626" s="28">
        <v>0</v>
      </c>
      <c r="W626" s="28">
        <v>0</v>
      </c>
      <c r="X626" s="28"/>
    </row>
    <row r="627" spans="1:24" x14ac:dyDescent="0.25">
      <c r="A627" s="37">
        <v>369</v>
      </c>
      <c r="B627" s="42" t="s">
        <v>90</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row>
    <row r="628" spans="1:24" x14ac:dyDescent="0.25">
      <c r="A628" s="37">
        <v>370</v>
      </c>
      <c r="B628" s="42" t="s">
        <v>91</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B629" s="42"/>
      <c r="C629" s="26"/>
      <c r="D629" s="26"/>
      <c r="E629" s="26"/>
      <c r="F629" s="26"/>
      <c r="G629" s="26"/>
      <c r="H629" s="26"/>
      <c r="I629" s="26"/>
      <c r="J629" s="26"/>
      <c r="K629" s="26"/>
      <c r="L629" s="26"/>
      <c r="M629" s="26"/>
      <c r="N629" s="26"/>
      <c r="O629" s="26"/>
      <c r="P629" s="26"/>
      <c r="Q629" s="26"/>
      <c r="R629" s="26"/>
      <c r="S629" s="26"/>
      <c r="T629" s="26"/>
      <c r="U629" s="26"/>
      <c r="V629" s="26"/>
      <c r="W629" s="26"/>
      <c r="X629" s="26"/>
    </row>
    <row r="630" spans="1:24" x14ac:dyDescent="0.25">
      <c r="A630" s="37">
        <v>380</v>
      </c>
      <c r="B630" s="42" t="s">
        <v>37</v>
      </c>
      <c r="C630" s="24">
        <v>0</v>
      </c>
      <c r="D630" s="24">
        <v>0</v>
      </c>
      <c r="E630" s="24">
        <v>0</v>
      </c>
      <c r="F630" s="24">
        <v>0</v>
      </c>
      <c r="G630" s="24">
        <v>0</v>
      </c>
      <c r="H630" s="24">
        <v>0</v>
      </c>
      <c r="I630" s="24">
        <v>0</v>
      </c>
      <c r="J630" s="24">
        <v>0</v>
      </c>
      <c r="K630" s="24">
        <v>0</v>
      </c>
      <c r="L630" s="24">
        <v>0</v>
      </c>
      <c r="M630" s="24">
        <v>0</v>
      </c>
      <c r="N630" s="24">
        <v>0</v>
      </c>
      <c r="O630" s="24">
        <v>0</v>
      </c>
      <c r="P630" s="24">
        <v>0</v>
      </c>
      <c r="Q630" s="24">
        <v>0</v>
      </c>
      <c r="R630" s="24">
        <v>0</v>
      </c>
      <c r="S630" s="24">
        <v>0</v>
      </c>
      <c r="T630" s="24">
        <v>0</v>
      </c>
      <c r="U630" s="24">
        <v>0</v>
      </c>
      <c r="V630" s="24">
        <v>0</v>
      </c>
      <c r="W630" s="24">
        <v>0</v>
      </c>
      <c r="X630" s="24"/>
    </row>
    <row r="631" spans="1:24" x14ac:dyDescent="0.25">
      <c r="A631" s="37">
        <v>381</v>
      </c>
      <c r="B631" s="42" t="s">
        <v>75</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row>
    <row r="632" spans="1:24" x14ac:dyDescent="0.25">
      <c r="A632" s="37">
        <v>382</v>
      </c>
      <c r="B632" s="42" t="s">
        <v>76</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383</v>
      </c>
      <c r="B633" s="42" t="s">
        <v>40</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5" spans="1:24" x14ac:dyDescent="0.25">
      <c r="A635" s="37">
        <v>1</v>
      </c>
      <c r="B635" s="42" t="s">
        <v>103</v>
      </c>
      <c r="C635" s="42" t="s">
        <v>103</v>
      </c>
      <c r="D635" s="42"/>
      <c r="E635" s="42"/>
      <c r="F635" s="42"/>
      <c r="G635" s="42"/>
      <c r="H635" s="42"/>
      <c r="I635" s="42"/>
      <c r="J635" s="42"/>
      <c r="K635" s="42"/>
      <c r="L635" s="42"/>
      <c r="M635" s="42"/>
      <c r="N635" s="42"/>
      <c r="O635" s="42"/>
      <c r="P635" s="42"/>
      <c r="Q635" s="42"/>
      <c r="R635" s="42"/>
      <c r="S635" s="42"/>
      <c r="T635" s="42"/>
      <c r="U635" s="42"/>
      <c r="V635" s="42"/>
      <c r="W635" s="42"/>
      <c r="X635" s="42"/>
    </row>
    <row r="636" spans="1:24" x14ac:dyDescent="0.25">
      <c r="A636" s="37">
        <v>283</v>
      </c>
      <c r="B636" s="42" t="s">
        <v>73</v>
      </c>
      <c r="C636" s="42">
        <v>2020</v>
      </c>
      <c r="D636" s="42">
        <v>2021</v>
      </c>
      <c r="E636" s="42">
        <v>2022</v>
      </c>
      <c r="F636" s="42">
        <v>2023</v>
      </c>
      <c r="G636" s="42">
        <v>2024</v>
      </c>
      <c r="H636" s="42">
        <v>2025</v>
      </c>
      <c r="I636" s="42">
        <v>2026</v>
      </c>
      <c r="J636" s="42">
        <v>2027</v>
      </c>
      <c r="K636" s="42">
        <v>2028</v>
      </c>
      <c r="L636" s="42">
        <v>2029</v>
      </c>
      <c r="M636" s="42">
        <v>2030</v>
      </c>
      <c r="N636" s="42">
        <v>2031</v>
      </c>
      <c r="O636" s="42">
        <v>2032</v>
      </c>
      <c r="P636" s="42">
        <v>2033</v>
      </c>
      <c r="Q636" s="42">
        <v>2034</v>
      </c>
      <c r="R636" s="42">
        <v>2035</v>
      </c>
      <c r="S636" s="42">
        <v>2036</v>
      </c>
      <c r="T636" s="42">
        <v>2037</v>
      </c>
      <c r="U636" s="42">
        <v>2038</v>
      </c>
      <c r="V636" s="42">
        <v>2039</v>
      </c>
      <c r="W636" s="42">
        <v>2040</v>
      </c>
      <c r="X636" s="42"/>
    </row>
    <row r="637" spans="1:24" x14ac:dyDescent="0.25">
      <c r="A637" s="37">
        <v>285</v>
      </c>
      <c r="B637" s="42" t="s">
        <v>104</v>
      </c>
      <c r="C637" s="24">
        <v>0</v>
      </c>
      <c r="D637" s="24">
        <v>0</v>
      </c>
      <c r="E637" s="24">
        <v>0</v>
      </c>
      <c r="F637" s="24">
        <v>0</v>
      </c>
      <c r="G637" s="24">
        <v>0</v>
      </c>
      <c r="H637" s="24">
        <v>0</v>
      </c>
      <c r="I637" s="24">
        <v>0</v>
      </c>
      <c r="J637" s="24">
        <v>0</v>
      </c>
      <c r="K637" s="24">
        <v>0</v>
      </c>
      <c r="L637" s="24">
        <v>0</v>
      </c>
      <c r="M637" s="24">
        <v>0</v>
      </c>
      <c r="N637" s="24">
        <v>0</v>
      </c>
      <c r="O637" s="24">
        <v>0</v>
      </c>
      <c r="P637" s="24">
        <v>0</v>
      </c>
      <c r="Q637" s="24">
        <v>0</v>
      </c>
      <c r="R637" s="24">
        <v>0</v>
      </c>
      <c r="S637" s="24">
        <v>0</v>
      </c>
      <c r="T637" s="24">
        <v>0</v>
      </c>
      <c r="U637" s="24">
        <v>0</v>
      </c>
      <c r="V637" s="24">
        <v>0</v>
      </c>
      <c r="W637" s="24">
        <v>0</v>
      </c>
      <c r="X637" s="24"/>
    </row>
    <row r="638" spans="1:24" x14ac:dyDescent="0.25">
      <c r="A638" s="37">
        <v>287</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row>
    <row r="639" spans="1:24" x14ac:dyDescent="0.25">
      <c r="A639" s="37">
        <v>289</v>
      </c>
      <c r="B639" s="42" t="s">
        <v>105</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299</v>
      </c>
      <c r="B640" s="42" t="s">
        <v>78</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301</v>
      </c>
      <c r="B641" s="42" t="s">
        <v>106</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303</v>
      </c>
      <c r="B642" s="42" t="s">
        <v>107</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B643" s="42"/>
      <c r="C643" s="26"/>
      <c r="D643" s="26"/>
      <c r="E643" s="26"/>
      <c r="F643" s="26"/>
      <c r="G643" s="26"/>
      <c r="H643" s="26"/>
      <c r="I643" s="26"/>
      <c r="J643" s="26"/>
      <c r="K643" s="26"/>
      <c r="L643" s="26"/>
      <c r="M643" s="26"/>
      <c r="N643" s="26"/>
      <c r="O643" s="26"/>
      <c r="P643" s="26"/>
      <c r="Q643" s="26"/>
      <c r="R643" s="26"/>
      <c r="S643" s="26"/>
      <c r="T643" s="26"/>
      <c r="U643" s="26"/>
      <c r="V643" s="26"/>
      <c r="W643" s="26"/>
      <c r="X643" s="26"/>
    </row>
    <row r="644" spans="1:24" x14ac:dyDescent="0.25">
      <c r="A644" s="37">
        <v>330</v>
      </c>
      <c r="B644" s="42" t="s">
        <v>82</v>
      </c>
      <c r="C644" s="36">
        <v>0</v>
      </c>
      <c r="D644" s="36">
        <v>0</v>
      </c>
      <c r="E644" s="36">
        <v>0</v>
      </c>
      <c r="F644" s="36">
        <v>0</v>
      </c>
      <c r="G644" s="36">
        <v>0</v>
      </c>
      <c r="H644" s="36">
        <v>0</v>
      </c>
      <c r="I644" s="36">
        <v>0</v>
      </c>
      <c r="J644" s="36">
        <v>0</v>
      </c>
      <c r="K644" s="36">
        <v>0</v>
      </c>
      <c r="L644" s="36">
        <v>0</v>
      </c>
      <c r="M644" s="36">
        <v>0</v>
      </c>
      <c r="N644" s="36">
        <v>0</v>
      </c>
      <c r="O644" s="36">
        <v>0</v>
      </c>
      <c r="P644" s="36">
        <v>0</v>
      </c>
      <c r="Q644" s="36">
        <v>0</v>
      </c>
      <c r="R644" s="36">
        <v>0</v>
      </c>
      <c r="S644" s="36">
        <v>0</v>
      </c>
      <c r="T644" s="36">
        <v>0</v>
      </c>
      <c r="U644" s="36">
        <v>0</v>
      </c>
      <c r="V644" s="36">
        <v>0</v>
      </c>
      <c r="W644" s="36">
        <v>0</v>
      </c>
      <c r="X644" s="36"/>
    </row>
    <row r="645" spans="1:24" x14ac:dyDescent="0.25">
      <c r="A645" s="37">
        <v>331</v>
      </c>
      <c r="B645" s="42" t="s">
        <v>83</v>
      </c>
      <c r="C645" s="28">
        <v>0</v>
      </c>
      <c r="D645" s="28">
        <v>0</v>
      </c>
      <c r="E645" s="28">
        <v>0</v>
      </c>
      <c r="F645" s="28">
        <v>0</v>
      </c>
      <c r="G645" s="28">
        <v>0</v>
      </c>
      <c r="H645" s="28">
        <v>0</v>
      </c>
      <c r="I645" s="28">
        <v>0</v>
      </c>
      <c r="J645" s="28">
        <v>0</v>
      </c>
      <c r="K645" s="28">
        <v>0</v>
      </c>
      <c r="L645" s="28">
        <v>0</v>
      </c>
      <c r="M645" s="28">
        <v>0</v>
      </c>
      <c r="N645" s="28">
        <v>0</v>
      </c>
      <c r="O645" s="28">
        <v>0</v>
      </c>
      <c r="P645" s="28">
        <v>0</v>
      </c>
      <c r="Q645" s="28">
        <v>0</v>
      </c>
      <c r="R645" s="28">
        <v>0</v>
      </c>
      <c r="S645" s="28">
        <v>0</v>
      </c>
      <c r="T645" s="28">
        <v>0</v>
      </c>
      <c r="U645" s="28">
        <v>0</v>
      </c>
      <c r="V645" s="28">
        <v>0</v>
      </c>
      <c r="W645" s="28">
        <v>0</v>
      </c>
      <c r="X645" s="28"/>
    </row>
    <row r="646" spans="1:24" x14ac:dyDescent="0.25">
      <c r="A646" s="37">
        <v>332</v>
      </c>
      <c r="B646" s="42" t="s">
        <v>84</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row>
    <row r="647" spans="1:24" x14ac:dyDescent="0.25">
      <c r="A647" s="37">
        <v>336</v>
      </c>
      <c r="B647" s="42" t="s">
        <v>85</v>
      </c>
      <c r="C647" s="28">
        <v>1</v>
      </c>
      <c r="D647" s="28">
        <v>1</v>
      </c>
      <c r="E647" s="28">
        <v>1</v>
      </c>
      <c r="F647" s="28">
        <v>1</v>
      </c>
      <c r="G647" s="28">
        <v>1</v>
      </c>
      <c r="H647" s="28">
        <v>1</v>
      </c>
      <c r="I647" s="28">
        <v>1</v>
      </c>
      <c r="J647" s="28">
        <v>1</v>
      </c>
      <c r="K647" s="28">
        <v>1</v>
      </c>
      <c r="L647" s="28">
        <v>1</v>
      </c>
      <c r="M647" s="28">
        <v>1</v>
      </c>
      <c r="N647" s="28">
        <v>1</v>
      </c>
      <c r="O647" s="28">
        <v>1</v>
      </c>
      <c r="P647" s="28">
        <v>1</v>
      </c>
      <c r="Q647" s="28">
        <v>1</v>
      </c>
      <c r="R647" s="28">
        <v>1</v>
      </c>
      <c r="S647" s="28">
        <v>1</v>
      </c>
      <c r="T647" s="28">
        <v>1</v>
      </c>
      <c r="U647" s="28">
        <v>1</v>
      </c>
      <c r="V647" s="28">
        <v>1</v>
      </c>
      <c r="W647" s="28">
        <v>1</v>
      </c>
      <c r="X647" s="28"/>
    </row>
    <row r="648" spans="1:24" x14ac:dyDescent="0.25">
      <c r="B648" s="42"/>
      <c r="C648" s="26"/>
      <c r="D648" s="26"/>
      <c r="E648" s="26"/>
      <c r="F648" s="26"/>
      <c r="G648" s="26"/>
      <c r="H648" s="26"/>
      <c r="I648" s="26"/>
      <c r="J648" s="26"/>
      <c r="K648" s="26"/>
      <c r="L648" s="26"/>
      <c r="M648" s="26"/>
      <c r="N648" s="26"/>
      <c r="O648" s="26"/>
      <c r="P648" s="26"/>
      <c r="Q648" s="26"/>
      <c r="R648" s="26"/>
      <c r="S648" s="26"/>
      <c r="T648" s="26"/>
      <c r="U648" s="26"/>
      <c r="V648" s="26"/>
      <c r="W648" s="26"/>
      <c r="X648" s="26"/>
    </row>
    <row r="649" spans="1:24" x14ac:dyDescent="0.25">
      <c r="A649" s="37">
        <v>339</v>
      </c>
      <c r="B649" s="42" t="s">
        <v>86</v>
      </c>
      <c r="C649" s="24">
        <v>0</v>
      </c>
      <c r="D649" s="24">
        <v>0</v>
      </c>
      <c r="E649" s="24">
        <v>0</v>
      </c>
      <c r="F649" s="24">
        <v>0</v>
      </c>
      <c r="G649" s="24">
        <v>0</v>
      </c>
      <c r="H649" s="24">
        <v>0</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row>
    <row r="650" spans="1:24" x14ac:dyDescent="0.25">
      <c r="A650" s="37">
        <v>340</v>
      </c>
      <c r="B650" s="42" t="s">
        <v>87</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B651" s="42"/>
      <c r="C651" s="26"/>
      <c r="D651" s="26"/>
      <c r="E651" s="26"/>
      <c r="F651" s="26"/>
      <c r="G651" s="26"/>
      <c r="H651" s="26"/>
      <c r="I651" s="26"/>
      <c r="J651" s="26"/>
      <c r="K651" s="26"/>
      <c r="L651" s="26"/>
      <c r="M651" s="26"/>
      <c r="N651" s="26"/>
      <c r="O651" s="26"/>
      <c r="P651" s="26"/>
      <c r="Q651" s="26"/>
      <c r="R651" s="26"/>
      <c r="S651" s="26"/>
      <c r="T651" s="26"/>
      <c r="U651" s="26"/>
      <c r="V651" s="26"/>
      <c r="W651" s="26"/>
      <c r="X651" s="26"/>
    </row>
    <row r="652" spans="1:24" x14ac:dyDescent="0.25">
      <c r="A652" s="37">
        <v>366</v>
      </c>
      <c r="B652" s="42" t="s">
        <v>88</v>
      </c>
      <c r="C652" s="36">
        <v>0</v>
      </c>
      <c r="D652" s="36">
        <v>0</v>
      </c>
      <c r="E652" s="36">
        <v>0</v>
      </c>
      <c r="F652" s="36">
        <v>0</v>
      </c>
      <c r="G652" s="36">
        <v>0</v>
      </c>
      <c r="H652" s="36">
        <v>0</v>
      </c>
      <c r="I652" s="36">
        <v>0</v>
      </c>
      <c r="J652" s="36">
        <v>0</v>
      </c>
      <c r="K652" s="36">
        <v>0</v>
      </c>
      <c r="L652" s="36">
        <v>0</v>
      </c>
      <c r="M652" s="36">
        <v>0</v>
      </c>
      <c r="N652" s="36">
        <v>0</v>
      </c>
      <c r="O652" s="36">
        <v>0</v>
      </c>
      <c r="P652" s="36">
        <v>0</v>
      </c>
      <c r="Q652" s="36">
        <v>0</v>
      </c>
      <c r="R652" s="36">
        <v>0</v>
      </c>
      <c r="S652" s="36">
        <v>0</v>
      </c>
      <c r="T652" s="36">
        <v>0</v>
      </c>
      <c r="U652" s="36">
        <v>0</v>
      </c>
      <c r="V652" s="36">
        <v>0</v>
      </c>
      <c r="W652" s="36">
        <v>0</v>
      </c>
      <c r="X652" s="36"/>
    </row>
    <row r="653" spans="1:24" x14ac:dyDescent="0.25">
      <c r="A653" s="37">
        <v>368</v>
      </c>
      <c r="B653" s="42" t="s">
        <v>89</v>
      </c>
      <c r="C653" s="28">
        <v>0</v>
      </c>
      <c r="D653" s="28">
        <v>0</v>
      </c>
      <c r="E653" s="28">
        <v>0</v>
      </c>
      <c r="F653" s="28">
        <v>0</v>
      </c>
      <c r="G653" s="28">
        <v>0</v>
      </c>
      <c r="H653" s="28">
        <v>0</v>
      </c>
      <c r="I653" s="28">
        <v>0</v>
      </c>
      <c r="J653" s="28">
        <v>0</v>
      </c>
      <c r="K653" s="28">
        <v>0</v>
      </c>
      <c r="L653" s="28">
        <v>0</v>
      </c>
      <c r="M653" s="28">
        <v>0</v>
      </c>
      <c r="N653" s="28">
        <v>0</v>
      </c>
      <c r="O653" s="28">
        <v>0</v>
      </c>
      <c r="P653" s="28">
        <v>0</v>
      </c>
      <c r="Q653" s="28">
        <v>0</v>
      </c>
      <c r="R653" s="28">
        <v>0</v>
      </c>
      <c r="S653" s="28">
        <v>0</v>
      </c>
      <c r="T653" s="28">
        <v>0</v>
      </c>
      <c r="U653" s="28">
        <v>0</v>
      </c>
      <c r="V653" s="28">
        <v>0</v>
      </c>
      <c r="W653" s="28">
        <v>0</v>
      </c>
      <c r="X653" s="28"/>
    </row>
    <row r="654" spans="1:24" x14ac:dyDescent="0.25">
      <c r="A654" s="37">
        <v>369</v>
      </c>
      <c r="B654" s="42" t="s">
        <v>90</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row>
    <row r="655" spans="1:24" x14ac:dyDescent="0.25">
      <c r="A655" s="37">
        <v>370</v>
      </c>
      <c r="B655" s="42" t="s">
        <v>91</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B656" s="42"/>
      <c r="C656" s="26"/>
      <c r="D656" s="26"/>
      <c r="E656" s="26"/>
      <c r="F656" s="26"/>
      <c r="G656" s="26"/>
      <c r="H656" s="26"/>
      <c r="I656" s="26"/>
      <c r="J656" s="26"/>
      <c r="K656" s="26"/>
      <c r="L656" s="26"/>
      <c r="M656" s="26"/>
      <c r="N656" s="26"/>
      <c r="O656" s="26"/>
      <c r="P656" s="26"/>
      <c r="Q656" s="26"/>
      <c r="R656" s="26"/>
      <c r="S656" s="26"/>
      <c r="T656" s="26"/>
      <c r="U656" s="26"/>
      <c r="V656" s="26"/>
      <c r="W656" s="26"/>
      <c r="X656" s="26"/>
    </row>
    <row r="657" spans="1:24" x14ac:dyDescent="0.25">
      <c r="A657" s="37">
        <v>380</v>
      </c>
      <c r="B657" s="42" t="s">
        <v>37</v>
      </c>
      <c r="C657" s="24">
        <v>0</v>
      </c>
      <c r="D657" s="24">
        <v>0</v>
      </c>
      <c r="E657" s="24">
        <v>0</v>
      </c>
      <c r="F657" s="24">
        <v>0</v>
      </c>
      <c r="G657" s="24">
        <v>0</v>
      </c>
      <c r="H657" s="24">
        <v>0</v>
      </c>
      <c r="I657" s="24">
        <v>0</v>
      </c>
      <c r="J657" s="24">
        <v>0</v>
      </c>
      <c r="K657" s="24">
        <v>0</v>
      </c>
      <c r="L657" s="24">
        <v>0</v>
      </c>
      <c r="M657" s="24">
        <v>0</v>
      </c>
      <c r="N657" s="24">
        <v>0</v>
      </c>
      <c r="O657" s="24">
        <v>0</v>
      </c>
      <c r="P657" s="24">
        <v>0</v>
      </c>
      <c r="Q657" s="24">
        <v>0</v>
      </c>
      <c r="R657" s="24">
        <v>0</v>
      </c>
      <c r="S657" s="24">
        <v>0</v>
      </c>
      <c r="T657" s="24">
        <v>0</v>
      </c>
      <c r="U657" s="24">
        <v>0</v>
      </c>
      <c r="V657" s="24">
        <v>0</v>
      </c>
      <c r="W657" s="24">
        <v>0</v>
      </c>
      <c r="X657" s="24"/>
    </row>
    <row r="658" spans="1:24" x14ac:dyDescent="0.25">
      <c r="A658" s="37">
        <v>381</v>
      </c>
      <c r="B658" s="42" t="s">
        <v>75</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row>
    <row r="659" spans="1:24" x14ac:dyDescent="0.25">
      <c r="A659" s="37">
        <v>382</v>
      </c>
      <c r="B659" s="42" t="s">
        <v>76</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383</v>
      </c>
      <c r="B660" s="42" t="s">
        <v>40</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2" spans="1:24" x14ac:dyDescent="0.25">
      <c r="A662" s="37">
        <v>1</v>
      </c>
      <c r="B662" s="42" t="s">
        <v>103</v>
      </c>
      <c r="C662" s="42" t="s">
        <v>103</v>
      </c>
      <c r="D662" s="42"/>
      <c r="E662" s="42"/>
      <c r="F662" s="42"/>
      <c r="G662" s="42"/>
      <c r="H662" s="42"/>
      <c r="I662" s="42"/>
      <c r="J662" s="42"/>
      <c r="K662" s="42"/>
      <c r="L662" s="42"/>
      <c r="M662" s="42"/>
      <c r="N662" s="42"/>
      <c r="O662" s="42"/>
      <c r="P662" s="42"/>
      <c r="Q662" s="42"/>
      <c r="R662" s="42"/>
      <c r="S662" s="42"/>
      <c r="T662" s="42"/>
      <c r="U662" s="42"/>
      <c r="V662" s="42"/>
      <c r="W662" s="42"/>
      <c r="X662" s="42"/>
    </row>
    <row r="663" spans="1:24" x14ac:dyDescent="0.25">
      <c r="A663" s="37">
        <v>283</v>
      </c>
      <c r="B663" s="42" t="s">
        <v>73</v>
      </c>
      <c r="C663" s="42">
        <v>2020</v>
      </c>
      <c r="D663" s="42">
        <v>2021</v>
      </c>
      <c r="E663" s="42">
        <v>2022</v>
      </c>
      <c r="F663" s="42">
        <v>2023</v>
      </c>
      <c r="G663" s="42">
        <v>2024</v>
      </c>
      <c r="H663" s="42">
        <v>2025</v>
      </c>
      <c r="I663" s="42">
        <v>2026</v>
      </c>
      <c r="J663" s="42">
        <v>2027</v>
      </c>
      <c r="K663" s="42">
        <v>2028</v>
      </c>
      <c r="L663" s="42">
        <v>2029</v>
      </c>
      <c r="M663" s="42">
        <v>2030</v>
      </c>
      <c r="N663" s="42">
        <v>2031</v>
      </c>
      <c r="O663" s="42">
        <v>2032</v>
      </c>
      <c r="P663" s="42">
        <v>2033</v>
      </c>
      <c r="Q663" s="42">
        <v>2034</v>
      </c>
      <c r="R663" s="42">
        <v>2035</v>
      </c>
      <c r="S663" s="42">
        <v>2036</v>
      </c>
      <c r="T663" s="42">
        <v>2037</v>
      </c>
      <c r="U663" s="42">
        <v>2038</v>
      </c>
      <c r="V663" s="42">
        <v>2039</v>
      </c>
      <c r="W663" s="42">
        <v>2040</v>
      </c>
      <c r="X663" s="42"/>
    </row>
    <row r="664" spans="1:24" x14ac:dyDescent="0.25">
      <c r="A664" s="37">
        <v>285</v>
      </c>
      <c r="B664" s="42" t="s">
        <v>104</v>
      </c>
      <c r="C664" s="24">
        <v>0</v>
      </c>
      <c r="D664" s="24">
        <v>0</v>
      </c>
      <c r="E664" s="24">
        <v>0</v>
      </c>
      <c r="F664" s="24">
        <v>0</v>
      </c>
      <c r="G664" s="24">
        <v>0</v>
      </c>
      <c r="H664" s="24">
        <v>0</v>
      </c>
      <c r="I664" s="24">
        <v>0</v>
      </c>
      <c r="J664" s="24">
        <v>0</v>
      </c>
      <c r="K664" s="24">
        <v>0</v>
      </c>
      <c r="L664" s="24">
        <v>0</v>
      </c>
      <c r="M664" s="24">
        <v>0</v>
      </c>
      <c r="N664" s="24">
        <v>0</v>
      </c>
      <c r="O664" s="24">
        <v>0</v>
      </c>
      <c r="P664" s="24">
        <v>0</v>
      </c>
      <c r="Q664" s="24">
        <v>0</v>
      </c>
      <c r="R664" s="24">
        <v>0</v>
      </c>
      <c r="S664" s="24">
        <v>0</v>
      </c>
      <c r="T664" s="24">
        <v>0</v>
      </c>
      <c r="U664" s="24">
        <v>0</v>
      </c>
      <c r="V664" s="24">
        <v>0</v>
      </c>
      <c r="W664" s="24">
        <v>0</v>
      </c>
      <c r="X664" s="24"/>
    </row>
    <row r="665" spans="1:24" x14ac:dyDescent="0.25">
      <c r="A665" s="37">
        <v>287</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row>
    <row r="666" spans="1:24" x14ac:dyDescent="0.25">
      <c r="A666" s="37">
        <v>289</v>
      </c>
      <c r="B666" s="42" t="s">
        <v>105</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299</v>
      </c>
      <c r="B667" s="42" t="s">
        <v>78</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301</v>
      </c>
      <c r="B668" s="42" t="s">
        <v>106</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303</v>
      </c>
      <c r="B669" s="42" t="s">
        <v>107</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B670" s="42"/>
      <c r="C670" s="26"/>
      <c r="D670" s="26"/>
      <c r="E670" s="26"/>
      <c r="F670" s="26"/>
      <c r="G670" s="26"/>
      <c r="H670" s="26"/>
      <c r="I670" s="26"/>
      <c r="J670" s="26"/>
      <c r="K670" s="26"/>
      <c r="L670" s="26"/>
      <c r="M670" s="26"/>
      <c r="N670" s="26"/>
      <c r="O670" s="26"/>
      <c r="P670" s="26"/>
      <c r="Q670" s="26"/>
      <c r="R670" s="26"/>
      <c r="S670" s="26"/>
      <c r="T670" s="26"/>
      <c r="U670" s="26"/>
      <c r="V670" s="26"/>
      <c r="W670" s="26"/>
      <c r="X670" s="26"/>
    </row>
    <row r="671" spans="1:24" x14ac:dyDescent="0.25">
      <c r="A671" s="37">
        <v>330</v>
      </c>
      <c r="B671" s="42" t="s">
        <v>82</v>
      </c>
      <c r="C671" s="36">
        <v>0</v>
      </c>
      <c r="D671" s="36">
        <v>0</v>
      </c>
      <c r="E671" s="36">
        <v>0</v>
      </c>
      <c r="F671" s="36">
        <v>0</v>
      </c>
      <c r="G671" s="36">
        <v>0</v>
      </c>
      <c r="H671" s="36">
        <v>0</v>
      </c>
      <c r="I671" s="36">
        <v>0</v>
      </c>
      <c r="J671" s="36">
        <v>0</v>
      </c>
      <c r="K671" s="36">
        <v>0</v>
      </c>
      <c r="L671" s="36">
        <v>0</v>
      </c>
      <c r="M671" s="36">
        <v>0</v>
      </c>
      <c r="N671" s="36">
        <v>0</v>
      </c>
      <c r="O671" s="36">
        <v>0</v>
      </c>
      <c r="P671" s="36">
        <v>0</v>
      </c>
      <c r="Q671" s="36">
        <v>0</v>
      </c>
      <c r="R671" s="36">
        <v>0</v>
      </c>
      <c r="S671" s="36">
        <v>0</v>
      </c>
      <c r="T671" s="36">
        <v>0</v>
      </c>
      <c r="U671" s="36">
        <v>0</v>
      </c>
      <c r="V671" s="36">
        <v>0</v>
      </c>
      <c r="W671" s="36">
        <v>0</v>
      </c>
      <c r="X671" s="36"/>
    </row>
    <row r="672" spans="1:24" x14ac:dyDescent="0.25">
      <c r="A672" s="37">
        <v>331</v>
      </c>
      <c r="B672" s="42" t="s">
        <v>83</v>
      </c>
      <c r="C672" s="28">
        <v>0</v>
      </c>
      <c r="D672" s="28">
        <v>0</v>
      </c>
      <c r="E672" s="28">
        <v>0</v>
      </c>
      <c r="F672" s="28">
        <v>0</v>
      </c>
      <c r="G672" s="28">
        <v>0</v>
      </c>
      <c r="H672" s="28">
        <v>0</v>
      </c>
      <c r="I672" s="28">
        <v>0</v>
      </c>
      <c r="J672" s="28">
        <v>0</v>
      </c>
      <c r="K672" s="28">
        <v>0</v>
      </c>
      <c r="L672" s="28">
        <v>0</v>
      </c>
      <c r="M672" s="28">
        <v>0</v>
      </c>
      <c r="N672" s="28">
        <v>0</v>
      </c>
      <c r="O672" s="28">
        <v>0</v>
      </c>
      <c r="P672" s="28">
        <v>0</v>
      </c>
      <c r="Q672" s="28">
        <v>0</v>
      </c>
      <c r="R672" s="28">
        <v>0</v>
      </c>
      <c r="S672" s="28">
        <v>0</v>
      </c>
      <c r="T672" s="28">
        <v>0</v>
      </c>
      <c r="U672" s="28">
        <v>0</v>
      </c>
      <c r="V672" s="28">
        <v>0</v>
      </c>
      <c r="W672" s="28">
        <v>0</v>
      </c>
      <c r="X672" s="28"/>
    </row>
    <row r="673" spans="1:24" x14ac:dyDescent="0.25">
      <c r="A673" s="37">
        <v>332</v>
      </c>
      <c r="B673" s="42" t="s">
        <v>84</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row>
    <row r="674" spans="1:24" x14ac:dyDescent="0.25">
      <c r="A674" s="37">
        <v>336</v>
      </c>
      <c r="B674" s="42" t="s">
        <v>85</v>
      </c>
      <c r="C674" s="28">
        <v>1</v>
      </c>
      <c r="D674" s="28">
        <v>1</v>
      </c>
      <c r="E674" s="28">
        <v>1</v>
      </c>
      <c r="F674" s="28">
        <v>1</v>
      </c>
      <c r="G674" s="28">
        <v>1</v>
      </c>
      <c r="H674" s="28">
        <v>1</v>
      </c>
      <c r="I674" s="28">
        <v>1</v>
      </c>
      <c r="J674" s="28">
        <v>1</v>
      </c>
      <c r="K674" s="28">
        <v>1</v>
      </c>
      <c r="L674" s="28">
        <v>1</v>
      </c>
      <c r="M674" s="28">
        <v>1</v>
      </c>
      <c r="N674" s="28">
        <v>1</v>
      </c>
      <c r="O674" s="28">
        <v>1</v>
      </c>
      <c r="P674" s="28">
        <v>1</v>
      </c>
      <c r="Q674" s="28">
        <v>1</v>
      </c>
      <c r="R674" s="28">
        <v>1</v>
      </c>
      <c r="S674" s="28">
        <v>1</v>
      </c>
      <c r="T674" s="28">
        <v>1</v>
      </c>
      <c r="U674" s="28">
        <v>1</v>
      </c>
      <c r="V674" s="28">
        <v>1</v>
      </c>
      <c r="W674" s="28">
        <v>1</v>
      </c>
      <c r="X674" s="28"/>
    </row>
    <row r="675" spans="1:24" x14ac:dyDescent="0.25">
      <c r="B675" s="42"/>
      <c r="C675" s="26"/>
      <c r="D675" s="26"/>
      <c r="E675" s="26"/>
      <c r="F675" s="26"/>
      <c r="G675" s="26"/>
      <c r="H675" s="26"/>
      <c r="I675" s="26"/>
      <c r="J675" s="26"/>
      <c r="K675" s="26"/>
      <c r="L675" s="26"/>
      <c r="M675" s="26"/>
      <c r="N675" s="26"/>
      <c r="O675" s="26"/>
      <c r="P675" s="26"/>
      <c r="Q675" s="26"/>
      <c r="R675" s="26"/>
      <c r="S675" s="26"/>
      <c r="T675" s="26"/>
      <c r="U675" s="26"/>
      <c r="V675" s="26"/>
      <c r="W675" s="26"/>
      <c r="X675" s="26"/>
    </row>
    <row r="676" spans="1:24" x14ac:dyDescent="0.25">
      <c r="A676" s="37">
        <v>339</v>
      </c>
      <c r="B676" s="42" t="s">
        <v>86</v>
      </c>
      <c r="C676" s="24">
        <v>0</v>
      </c>
      <c r="D676" s="24">
        <v>0</v>
      </c>
      <c r="E676" s="24">
        <v>0</v>
      </c>
      <c r="F676" s="24">
        <v>0</v>
      </c>
      <c r="G676" s="24">
        <v>0</v>
      </c>
      <c r="H676" s="24">
        <v>0</v>
      </c>
      <c r="I676" s="24">
        <v>0</v>
      </c>
      <c r="J676" s="24">
        <v>0</v>
      </c>
      <c r="K676" s="24">
        <v>0</v>
      </c>
      <c r="L676" s="24">
        <v>0</v>
      </c>
      <c r="M676" s="24">
        <v>0</v>
      </c>
      <c r="N676" s="24">
        <v>0</v>
      </c>
      <c r="O676" s="24">
        <v>0</v>
      </c>
      <c r="P676" s="24">
        <v>0</v>
      </c>
      <c r="Q676" s="24">
        <v>0</v>
      </c>
      <c r="R676" s="24">
        <v>0</v>
      </c>
      <c r="S676" s="24">
        <v>0</v>
      </c>
      <c r="T676" s="24">
        <v>0</v>
      </c>
      <c r="U676" s="24">
        <v>0</v>
      </c>
      <c r="V676" s="24">
        <v>0</v>
      </c>
      <c r="W676" s="24">
        <v>0</v>
      </c>
      <c r="X676" s="24"/>
    </row>
    <row r="677" spans="1:24" x14ac:dyDescent="0.25">
      <c r="A677" s="37">
        <v>340</v>
      </c>
      <c r="B677" s="42" t="s">
        <v>87</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B678" s="42"/>
      <c r="C678" s="26"/>
      <c r="D678" s="26"/>
      <c r="E678" s="26"/>
      <c r="F678" s="26"/>
      <c r="G678" s="26"/>
      <c r="H678" s="26"/>
      <c r="I678" s="26"/>
      <c r="J678" s="26"/>
      <c r="K678" s="26"/>
      <c r="L678" s="26"/>
      <c r="M678" s="26"/>
      <c r="N678" s="26"/>
      <c r="O678" s="26"/>
      <c r="P678" s="26"/>
      <c r="Q678" s="26"/>
      <c r="R678" s="26"/>
      <c r="S678" s="26"/>
      <c r="T678" s="26"/>
      <c r="U678" s="26"/>
      <c r="V678" s="26"/>
      <c r="W678" s="26"/>
      <c r="X678" s="26"/>
    </row>
    <row r="679" spans="1:24" x14ac:dyDescent="0.25">
      <c r="A679" s="37">
        <v>366</v>
      </c>
      <c r="B679" s="42" t="s">
        <v>88</v>
      </c>
      <c r="C679" s="36">
        <v>0</v>
      </c>
      <c r="D679" s="36">
        <v>0</v>
      </c>
      <c r="E679" s="36">
        <v>0</v>
      </c>
      <c r="F679" s="36">
        <v>0</v>
      </c>
      <c r="G679" s="36">
        <v>0</v>
      </c>
      <c r="H679" s="36">
        <v>0</v>
      </c>
      <c r="I679" s="36">
        <v>0</v>
      </c>
      <c r="J679" s="36">
        <v>0</v>
      </c>
      <c r="K679" s="36">
        <v>0</v>
      </c>
      <c r="L679" s="36">
        <v>0</v>
      </c>
      <c r="M679" s="36">
        <v>0</v>
      </c>
      <c r="N679" s="36">
        <v>0</v>
      </c>
      <c r="O679" s="36">
        <v>0</v>
      </c>
      <c r="P679" s="36">
        <v>0</v>
      </c>
      <c r="Q679" s="36">
        <v>0</v>
      </c>
      <c r="R679" s="36">
        <v>0</v>
      </c>
      <c r="S679" s="36">
        <v>0</v>
      </c>
      <c r="T679" s="36">
        <v>0</v>
      </c>
      <c r="U679" s="36">
        <v>0</v>
      </c>
      <c r="V679" s="36">
        <v>0</v>
      </c>
      <c r="W679" s="36">
        <v>0</v>
      </c>
      <c r="X679" s="36"/>
    </row>
    <row r="680" spans="1:24" x14ac:dyDescent="0.25">
      <c r="A680" s="37">
        <v>368</v>
      </c>
      <c r="B680" s="42" t="s">
        <v>89</v>
      </c>
      <c r="C680" s="28">
        <v>0</v>
      </c>
      <c r="D680" s="28">
        <v>0</v>
      </c>
      <c r="E680" s="28">
        <v>0</v>
      </c>
      <c r="F680" s="28">
        <v>0</v>
      </c>
      <c r="G680" s="28">
        <v>0</v>
      </c>
      <c r="H680" s="28">
        <v>0</v>
      </c>
      <c r="I680" s="28">
        <v>0</v>
      </c>
      <c r="J680" s="28">
        <v>0</v>
      </c>
      <c r="K680" s="28">
        <v>0</v>
      </c>
      <c r="L680" s="28">
        <v>0</v>
      </c>
      <c r="M680" s="28">
        <v>0</v>
      </c>
      <c r="N680" s="28">
        <v>0</v>
      </c>
      <c r="O680" s="28">
        <v>0</v>
      </c>
      <c r="P680" s="28">
        <v>0</v>
      </c>
      <c r="Q680" s="28">
        <v>0</v>
      </c>
      <c r="R680" s="28">
        <v>0</v>
      </c>
      <c r="S680" s="28">
        <v>0</v>
      </c>
      <c r="T680" s="28">
        <v>0</v>
      </c>
      <c r="U680" s="28">
        <v>0</v>
      </c>
      <c r="V680" s="28">
        <v>0</v>
      </c>
      <c r="W680" s="28">
        <v>0</v>
      </c>
      <c r="X680" s="28"/>
    </row>
    <row r="681" spans="1:24" x14ac:dyDescent="0.25">
      <c r="A681" s="37">
        <v>369</v>
      </c>
      <c r="B681" s="42" t="s">
        <v>90</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row>
    <row r="682" spans="1:24" x14ac:dyDescent="0.25">
      <c r="A682" s="37">
        <v>370</v>
      </c>
      <c r="B682" s="42" t="s">
        <v>91</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B683" s="42"/>
      <c r="C683" s="26"/>
      <c r="D683" s="26"/>
      <c r="E683" s="26"/>
      <c r="F683" s="26"/>
      <c r="G683" s="26"/>
      <c r="H683" s="26"/>
      <c r="I683" s="26"/>
      <c r="J683" s="26"/>
      <c r="K683" s="26"/>
      <c r="L683" s="26"/>
      <c r="M683" s="26"/>
      <c r="N683" s="26"/>
      <c r="O683" s="26"/>
      <c r="P683" s="26"/>
      <c r="Q683" s="26"/>
      <c r="R683" s="26"/>
      <c r="S683" s="26"/>
      <c r="T683" s="26"/>
      <c r="U683" s="26"/>
      <c r="V683" s="26"/>
      <c r="W683" s="26"/>
      <c r="X683" s="26"/>
    </row>
    <row r="684" spans="1:24" x14ac:dyDescent="0.25">
      <c r="A684" s="37">
        <v>380</v>
      </c>
      <c r="B684" s="42" t="s">
        <v>37</v>
      </c>
      <c r="C684" s="24">
        <v>0</v>
      </c>
      <c r="D684" s="24">
        <v>0</v>
      </c>
      <c r="E684" s="24">
        <v>0</v>
      </c>
      <c r="F684" s="24">
        <v>0</v>
      </c>
      <c r="G684" s="24">
        <v>0</v>
      </c>
      <c r="H684" s="24">
        <v>0</v>
      </c>
      <c r="I684" s="24">
        <v>0</v>
      </c>
      <c r="J684" s="24">
        <v>0</v>
      </c>
      <c r="K684" s="24">
        <v>0</v>
      </c>
      <c r="L684" s="24">
        <v>0</v>
      </c>
      <c r="M684" s="24">
        <v>0</v>
      </c>
      <c r="N684" s="24">
        <v>0</v>
      </c>
      <c r="O684" s="24">
        <v>0</v>
      </c>
      <c r="P684" s="24">
        <v>0</v>
      </c>
      <c r="Q684" s="24">
        <v>0</v>
      </c>
      <c r="R684" s="24">
        <v>0</v>
      </c>
      <c r="S684" s="24">
        <v>0</v>
      </c>
      <c r="T684" s="24">
        <v>0</v>
      </c>
      <c r="U684" s="24">
        <v>0</v>
      </c>
      <c r="V684" s="24">
        <v>0</v>
      </c>
      <c r="W684" s="24">
        <v>0</v>
      </c>
      <c r="X684" s="24"/>
    </row>
    <row r="685" spans="1:24" x14ac:dyDescent="0.25">
      <c r="A685" s="37">
        <v>381</v>
      </c>
      <c r="B685" s="42" t="s">
        <v>75</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row>
    <row r="686" spans="1:24" x14ac:dyDescent="0.25">
      <c r="A686" s="37">
        <v>382</v>
      </c>
      <c r="B686" s="42" t="s">
        <v>76</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383</v>
      </c>
      <c r="B687" s="42" t="s">
        <v>40</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9" spans="1:24" x14ac:dyDescent="0.25">
      <c r="A689" s="37">
        <v>1</v>
      </c>
      <c r="B689" s="42" t="s">
        <v>103</v>
      </c>
      <c r="C689" s="42" t="s">
        <v>103</v>
      </c>
      <c r="D689" s="42"/>
      <c r="E689" s="42"/>
      <c r="F689" s="42"/>
      <c r="G689" s="42"/>
      <c r="H689" s="42"/>
      <c r="I689" s="42"/>
      <c r="J689" s="42"/>
      <c r="K689" s="42"/>
      <c r="L689" s="42"/>
      <c r="M689" s="42"/>
      <c r="N689" s="42"/>
      <c r="O689" s="42"/>
      <c r="P689" s="42"/>
      <c r="Q689" s="42"/>
      <c r="R689" s="42"/>
      <c r="S689" s="42"/>
      <c r="T689" s="42"/>
      <c r="U689" s="42"/>
      <c r="V689" s="42"/>
      <c r="W689" s="42"/>
      <c r="X689" s="42"/>
    </row>
    <row r="690" spans="1:24" x14ac:dyDescent="0.25">
      <c r="A690" s="37">
        <v>283</v>
      </c>
      <c r="B690" s="42" t="s">
        <v>73</v>
      </c>
      <c r="C690" s="42">
        <v>2020</v>
      </c>
      <c r="D690" s="42">
        <v>2021</v>
      </c>
      <c r="E690" s="42">
        <v>2022</v>
      </c>
      <c r="F690" s="42">
        <v>2023</v>
      </c>
      <c r="G690" s="42">
        <v>2024</v>
      </c>
      <c r="H690" s="42">
        <v>2025</v>
      </c>
      <c r="I690" s="42">
        <v>2026</v>
      </c>
      <c r="J690" s="42">
        <v>2027</v>
      </c>
      <c r="K690" s="42">
        <v>2028</v>
      </c>
      <c r="L690" s="42">
        <v>2029</v>
      </c>
      <c r="M690" s="42">
        <v>2030</v>
      </c>
      <c r="N690" s="42">
        <v>2031</v>
      </c>
      <c r="O690" s="42">
        <v>2032</v>
      </c>
      <c r="P690" s="42">
        <v>2033</v>
      </c>
      <c r="Q690" s="42">
        <v>2034</v>
      </c>
      <c r="R690" s="42">
        <v>2035</v>
      </c>
      <c r="S690" s="42">
        <v>2036</v>
      </c>
      <c r="T690" s="42">
        <v>2037</v>
      </c>
      <c r="U690" s="42">
        <v>2038</v>
      </c>
      <c r="V690" s="42">
        <v>2039</v>
      </c>
      <c r="W690" s="42">
        <v>2040</v>
      </c>
      <c r="X690" s="42"/>
    </row>
    <row r="691" spans="1:24" x14ac:dyDescent="0.25">
      <c r="A691" s="37">
        <v>285</v>
      </c>
      <c r="B691" s="42" t="s">
        <v>104</v>
      </c>
      <c r="C691" s="24">
        <v>0</v>
      </c>
      <c r="D691" s="24">
        <v>0</v>
      </c>
      <c r="E691" s="24">
        <v>0</v>
      </c>
      <c r="F691" s="24">
        <v>0</v>
      </c>
      <c r="G691" s="24">
        <v>0</v>
      </c>
      <c r="H691" s="24">
        <v>0</v>
      </c>
      <c r="I691" s="24">
        <v>0</v>
      </c>
      <c r="J691" s="24">
        <v>0</v>
      </c>
      <c r="K691" s="24">
        <v>0</v>
      </c>
      <c r="L691" s="24">
        <v>0</v>
      </c>
      <c r="M691" s="24">
        <v>0</v>
      </c>
      <c r="N691" s="24">
        <v>0</v>
      </c>
      <c r="O691" s="24">
        <v>0</v>
      </c>
      <c r="P691" s="24">
        <v>0</v>
      </c>
      <c r="Q691" s="24">
        <v>0</v>
      </c>
      <c r="R691" s="24">
        <v>0</v>
      </c>
      <c r="S691" s="24">
        <v>0</v>
      </c>
      <c r="T691" s="24">
        <v>0</v>
      </c>
      <c r="U691" s="24">
        <v>0</v>
      </c>
      <c r="V691" s="24">
        <v>0</v>
      </c>
      <c r="W691" s="24">
        <v>0</v>
      </c>
      <c r="X691" s="24"/>
    </row>
    <row r="692" spans="1:24" x14ac:dyDescent="0.25">
      <c r="A692" s="37">
        <v>287</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row>
    <row r="693" spans="1:24" x14ac:dyDescent="0.25">
      <c r="A693" s="37">
        <v>289</v>
      </c>
      <c r="B693" s="42" t="s">
        <v>105</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299</v>
      </c>
      <c r="B694" s="42" t="s">
        <v>78</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301</v>
      </c>
      <c r="B695" s="42" t="s">
        <v>106</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303</v>
      </c>
      <c r="B696" s="42" t="s">
        <v>107</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B697" s="42"/>
      <c r="C697" s="26"/>
      <c r="D697" s="26"/>
      <c r="E697" s="26"/>
      <c r="F697" s="26"/>
      <c r="G697" s="26"/>
      <c r="H697" s="26"/>
      <c r="I697" s="26"/>
      <c r="J697" s="26"/>
      <c r="K697" s="26"/>
      <c r="L697" s="26"/>
      <c r="M697" s="26"/>
      <c r="N697" s="26"/>
      <c r="O697" s="26"/>
      <c r="P697" s="26"/>
      <c r="Q697" s="26"/>
      <c r="R697" s="26"/>
      <c r="S697" s="26"/>
      <c r="T697" s="26"/>
      <c r="U697" s="26"/>
      <c r="V697" s="26"/>
      <c r="W697" s="26"/>
      <c r="X697" s="26"/>
    </row>
    <row r="698" spans="1:24" x14ac:dyDescent="0.25">
      <c r="A698" s="37">
        <v>330</v>
      </c>
      <c r="B698" s="42" t="s">
        <v>82</v>
      </c>
      <c r="C698" s="36">
        <v>0</v>
      </c>
      <c r="D698" s="36">
        <v>0</v>
      </c>
      <c r="E698" s="36">
        <v>0</v>
      </c>
      <c r="F698" s="36">
        <v>0</v>
      </c>
      <c r="G698" s="36">
        <v>0</v>
      </c>
      <c r="H698" s="36">
        <v>0</v>
      </c>
      <c r="I698" s="36">
        <v>0</v>
      </c>
      <c r="J698" s="36">
        <v>0</v>
      </c>
      <c r="K698" s="36">
        <v>0</v>
      </c>
      <c r="L698" s="36">
        <v>0</v>
      </c>
      <c r="M698" s="36">
        <v>0</v>
      </c>
      <c r="N698" s="36">
        <v>0</v>
      </c>
      <c r="O698" s="36">
        <v>0</v>
      </c>
      <c r="P698" s="36">
        <v>0</v>
      </c>
      <c r="Q698" s="36">
        <v>0</v>
      </c>
      <c r="R698" s="36">
        <v>0</v>
      </c>
      <c r="S698" s="36">
        <v>0</v>
      </c>
      <c r="T698" s="36">
        <v>0</v>
      </c>
      <c r="U698" s="36">
        <v>0</v>
      </c>
      <c r="V698" s="36">
        <v>0</v>
      </c>
      <c r="W698" s="36">
        <v>0</v>
      </c>
      <c r="X698" s="36"/>
    </row>
    <row r="699" spans="1:24" x14ac:dyDescent="0.25">
      <c r="A699" s="37">
        <v>331</v>
      </c>
      <c r="B699" s="42" t="s">
        <v>83</v>
      </c>
      <c r="C699" s="28">
        <v>0</v>
      </c>
      <c r="D699" s="28">
        <v>0</v>
      </c>
      <c r="E699" s="28">
        <v>0</v>
      </c>
      <c r="F699" s="28">
        <v>0</v>
      </c>
      <c r="G699" s="28">
        <v>0</v>
      </c>
      <c r="H699" s="28">
        <v>0</v>
      </c>
      <c r="I699" s="28">
        <v>0</v>
      </c>
      <c r="J699" s="28">
        <v>0</v>
      </c>
      <c r="K699" s="28">
        <v>0</v>
      </c>
      <c r="L699" s="28">
        <v>0</v>
      </c>
      <c r="M699" s="28">
        <v>0</v>
      </c>
      <c r="N699" s="28">
        <v>0</v>
      </c>
      <c r="O699" s="28">
        <v>0</v>
      </c>
      <c r="P699" s="28">
        <v>0</v>
      </c>
      <c r="Q699" s="28">
        <v>0</v>
      </c>
      <c r="R699" s="28">
        <v>0</v>
      </c>
      <c r="S699" s="28">
        <v>0</v>
      </c>
      <c r="T699" s="28">
        <v>0</v>
      </c>
      <c r="U699" s="28">
        <v>0</v>
      </c>
      <c r="V699" s="28">
        <v>0</v>
      </c>
      <c r="W699" s="28">
        <v>0</v>
      </c>
      <c r="X699" s="28"/>
    </row>
    <row r="700" spans="1:24" x14ac:dyDescent="0.25">
      <c r="A700" s="37">
        <v>332</v>
      </c>
      <c r="B700" s="42" t="s">
        <v>84</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row>
    <row r="701" spans="1:24" x14ac:dyDescent="0.25">
      <c r="A701" s="37">
        <v>336</v>
      </c>
      <c r="B701" s="42" t="s">
        <v>85</v>
      </c>
      <c r="C701" s="28">
        <v>1</v>
      </c>
      <c r="D701" s="28">
        <v>1</v>
      </c>
      <c r="E701" s="28">
        <v>1</v>
      </c>
      <c r="F701" s="28">
        <v>1</v>
      </c>
      <c r="G701" s="28">
        <v>1</v>
      </c>
      <c r="H701" s="28">
        <v>1</v>
      </c>
      <c r="I701" s="28">
        <v>1</v>
      </c>
      <c r="J701" s="28">
        <v>1</v>
      </c>
      <c r="K701" s="28">
        <v>1</v>
      </c>
      <c r="L701" s="28">
        <v>1</v>
      </c>
      <c r="M701" s="28">
        <v>1</v>
      </c>
      <c r="N701" s="28">
        <v>1</v>
      </c>
      <c r="O701" s="28">
        <v>1</v>
      </c>
      <c r="P701" s="28">
        <v>1</v>
      </c>
      <c r="Q701" s="28">
        <v>1</v>
      </c>
      <c r="R701" s="28">
        <v>1</v>
      </c>
      <c r="S701" s="28">
        <v>1</v>
      </c>
      <c r="T701" s="28">
        <v>1</v>
      </c>
      <c r="U701" s="28">
        <v>1</v>
      </c>
      <c r="V701" s="28">
        <v>1</v>
      </c>
      <c r="W701" s="28">
        <v>1</v>
      </c>
      <c r="X701" s="28"/>
    </row>
    <row r="702" spans="1:24" x14ac:dyDescent="0.25">
      <c r="B702" s="42"/>
      <c r="C702" s="26"/>
      <c r="D702" s="26"/>
      <c r="E702" s="26"/>
      <c r="F702" s="26"/>
      <c r="G702" s="26"/>
      <c r="H702" s="26"/>
      <c r="I702" s="26"/>
      <c r="J702" s="26"/>
      <c r="K702" s="26"/>
      <c r="L702" s="26"/>
      <c r="M702" s="26"/>
      <c r="N702" s="26"/>
      <c r="O702" s="26"/>
      <c r="P702" s="26"/>
      <c r="Q702" s="26"/>
      <c r="R702" s="26"/>
      <c r="S702" s="26"/>
      <c r="T702" s="26"/>
      <c r="U702" s="26"/>
      <c r="V702" s="26"/>
      <c r="W702" s="26"/>
      <c r="X702" s="26"/>
    </row>
    <row r="703" spans="1:24" x14ac:dyDescent="0.25">
      <c r="A703" s="37">
        <v>339</v>
      </c>
      <c r="B703" s="42" t="s">
        <v>86</v>
      </c>
      <c r="C703" s="24">
        <v>0</v>
      </c>
      <c r="D703" s="24">
        <v>0</v>
      </c>
      <c r="E703" s="24">
        <v>0</v>
      </c>
      <c r="F703" s="24">
        <v>0</v>
      </c>
      <c r="G703" s="24">
        <v>0</v>
      </c>
      <c r="H703" s="24">
        <v>0</v>
      </c>
      <c r="I703" s="24">
        <v>0</v>
      </c>
      <c r="J703" s="24">
        <v>0</v>
      </c>
      <c r="K703" s="24">
        <v>0</v>
      </c>
      <c r="L703" s="24">
        <v>0</v>
      </c>
      <c r="M703" s="24">
        <v>0</v>
      </c>
      <c r="N703" s="24">
        <v>0</v>
      </c>
      <c r="O703" s="24">
        <v>0</v>
      </c>
      <c r="P703" s="24">
        <v>0</v>
      </c>
      <c r="Q703" s="24">
        <v>0</v>
      </c>
      <c r="R703" s="24">
        <v>0</v>
      </c>
      <c r="S703" s="24">
        <v>0</v>
      </c>
      <c r="T703" s="24">
        <v>0</v>
      </c>
      <c r="U703" s="24">
        <v>0</v>
      </c>
      <c r="V703" s="24">
        <v>0</v>
      </c>
      <c r="W703" s="24">
        <v>0</v>
      </c>
      <c r="X703" s="24"/>
    </row>
    <row r="704" spans="1:24" x14ac:dyDescent="0.25">
      <c r="A704" s="37">
        <v>340</v>
      </c>
      <c r="B704" s="42" t="s">
        <v>87</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B705" s="42"/>
      <c r="C705" s="26"/>
      <c r="D705" s="26"/>
      <c r="E705" s="26"/>
      <c r="F705" s="26"/>
      <c r="G705" s="26"/>
      <c r="H705" s="26"/>
      <c r="I705" s="26"/>
      <c r="J705" s="26"/>
      <c r="K705" s="26"/>
      <c r="L705" s="26"/>
      <c r="M705" s="26"/>
      <c r="N705" s="26"/>
      <c r="O705" s="26"/>
      <c r="P705" s="26"/>
      <c r="Q705" s="26"/>
      <c r="R705" s="26"/>
      <c r="S705" s="26"/>
      <c r="T705" s="26"/>
      <c r="U705" s="26"/>
      <c r="V705" s="26"/>
      <c r="W705" s="26"/>
      <c r="X705" s="26"/>
    </row>
    <row r="706" spans="1:24" x14ac:dyDescent="0.25">
      <c r="A706" s="37">
        <v>366</v>
      </c>
      <c r="B706" s="42" t="s">
        <v>88</v>
      </c>
      <c r="C706" s="36">
        <v>0</v>
      </c>
      <c r="D706" s="36">
        <v>0</v>
      </c>
      <c r="E706" s="36">
        <v>0</v>
      </c>
      <c r="F706" s="36">
        <v>0</v>
      </c>
      <c r="G706" s="36">
        <v>0</v>
      </c>
      <c r="H706" s="36">
        <v>0</v>
      </c>
      <c r="I706" s="36">
        <v>0</v>
      </c>
      <c r="J706" s="36">
        <v>0</v>
      </c>
      <c r="K706" s="36">
        <v>0</v>
      </c>
      <c r="L706" s="36">
        <v>0</v>
      </c>
      <c r="M706" s="36">
        <v>0</v>
      </c>
      <c r="N706" s="36">
        <v>0</v>
      </c>
      <c r="O706" s="36">
        <v>0</v>
      </c>
      <c r="P706" s="36">
        <v>0</v>
      </c>
      <c r="Q706" s="36">
        <v>0</v>
      </c>
      <c r="R706" s="36">
        <v>0</v>
      </c>
      <c r="S706" s="36">
        <v>0</v>
      </c>
      <c r="T706" s="36">
        <v>0</v>
      </c>
      <c r="U706" s="36">
        <v>0</v>
      </c>
      <c r="V706" s="36">
        <v>0</v>
      </c>
      <c r="W706" s="36">
        <v>0</v>
      </c>
      <c r="X706" s="36"/>
    </row>
    <row r="707" spans="1:24" x14ac:dyDescent="0.25">
      <c r="A707" s="37">
        <v>368</v>
      </c>
      <c r="B707" s="42" t="s">
        <v>89</v>
      </c>
      <c r="C707" s="28">
        <v>0</v>
      </c>
      <c r="D707" s="28">
        <v>0</v>
      </c>
      <c r="E707" s="28">
        <v>0</v>
      </c>
      <c r="F707" s="28">
        <v>0</v>
      </c>
      <c r="G707" s="28">
        <v>0</v>
      </c>
      <c r="H707" s="28">
        <v>0</v>
      </c>
      <c r="I707" s="28">
        <v>0</v>
      </c>
      <c r="J707" s="28">
        <v>0</v>
      </c>
      <c r="K707" s="28">
        <v>0</v>
      </c>
      <c r="L707" s="28">
        <v>0</v>
      </c>
      <c r="M707" s="28">
        <v>0</v>
      </c>
      <c r="N707" s="28">
        <v>0</v>
      </c>
      <c r="O707" s="28">
        <v>0</v>
      </c>
      <c r="P707" s="28">
        <v>0</v>
      </c>
      <c r="Q707" s="28">
        <v>0</v>
      </c>
      <c r="R707" s="28">
        <v>0</v>
      </c>
      <c r="S707" s="28">
        <v>0</v>
      </c>
      <c r="T707" s="28">
        <v>0</v>
      </c>
      <c r="U707" s="28">
        <v>0</v>
      </c>
      <c r="V707" s="28">
        <v>0</v>
      </c>
      <c r="W707" s="28">
        <v>0</v>
      </c>
      <c r="X707" s="28"/>
    </row>
    <row r="708" spans="1:24" x14ac:dyDescent="0.25">
      <c r="A708" s="37">
        <v>369</v>
      </c>
      <c r="B708" s="42" t="s">
        <v>90</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row>
    <row r="709" spans="1:24" x14ac:dyDescent="0.25">
      <c r="A709" s="37">
        <v>370</v>
      </c>
      <c r="B709" s="42" t="s">
        <v>91</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B710" s="42"/>
      <c r="C710" s="26"/>
      <c r="D710" s="26"/>
      <c r="E710" s="26"/>
      <c r="F710" s="26"/>
      <c r="G710" s="26"/>
      <c r="H710" s="26"/>
      <c r="I710" s="26"/>
      <c r="J710" s="26"/>
      <c r="K710" s="26"/>
      <c r="L710" s="26"/>
      <c r="M710" s="26"/>
      <c r="N710" s="26"/>
      <c r="O710" s="26"/>
      <c r="P710" s="26"/>
      <c r="Q710" s="26"/>
      <c r="R710" s="26"/>
      <c r="S710" s="26"/>
      <c r="T710" s="26"/>
      <c r="U710" s="26"/>
      <c r="V710" s="26"/>
      <c r="W710" s="26"/>
      <c r="X710" s="26"/>
    </row>
    <row r="711" spans="1:24" x14ac:dyDescent="0.25">
      <c r="A711" s="37">
        <v>380</v>
      </c>
      <c r="B711" s="42" t="s">
        <v>37</v>
      </c>
      <c r="C711" s="24">
        <v>0</v>
      </c>
      <c r="D711" s="24">
        <v>0</v>
      </c>
      <c r="E711" s="24">
        <v>0</v>
      </c>
      <c r="F711" s="24">
        <v>0</v>
      </c>
      <c r="G711" s="24">
        <v>0</v>
      </c>
      <c r="H711" s="24">
        <v>0</v>
      </c>
      <c r="I711" s="24">
        <v>0</v>
      </c>
      <c r="J711" s="24">
        <v>0</v>
      </c>
      <c r="K711" s="24">
        <v>0</v>
      </c>
      <c r="L711" s="24">
        <v>0</v>
      </c>
      <c r="M711" s="24">
        <v>0</v>
      </c>
      <c r="N711" s="24">
        <v>0</v>
      </c>
      <c r="O711" s="24">
        <v>0</v>
      </c>
      <c r="P711" s="24">
        <v>0</v>
      </c>
      <c r="Q711" s="24">
        <v>0</v>
      </c>
      <c r="R711" s="24">
        <v>0</v>
      </c>
      <c r="S711" s="24">
        <v>0</v>
      </c>
      <c r="T711" s="24">
        <v>0</v>
      </c>
      <c r="U711" s="24">
        <v>0</v>
      </c>
      <c r="V711" s="24">
        <v>0</v>
      </c>
      <c r="W711" s="24">
        <v>0</v>
      </c>
      <c r="X711" s="24"/>
    </row>
    <row r="712" spans="1:24" x14ac:dyDescent="0.25">
      <c r="A712" s="37">
        <v>381</v>
      </c>
      <c r="B712" s="42" t="s">
        <v>75</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row>
    <row r="713" spans="1:24" x14ac:dyDescent="0.25">
      <c r="A713" s="37">
        <v>382</v>
      </c>
      <c r="B713" s="42" t="s">
        <v>76</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383</v>
      </c>
      <c r="B714" s="42" t="s">
        <v>40</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6" spans="1:24" x14ac:dyDescent="0.25">
      <c r="A716" s="37">
        <v>1</v>
      </c>
      <c r="B716" s="42" t="s">
        <v>103</v>
      </c>
      <c r="C716" s="42" t="s">
        <v>103</v>
      </c>
      <c r="D716" s="42"/>
      <c r="E716" s="42"/>
      <c r="F716" s="42"/>
      <c r="G716" s="42"/>
      <c r="H716" s="42"/>
      <c r="I716" s="42"/>
      <c r="J716" s="42"/>
      <c r="K716" s="42"/>
      <c r="L716" s="42"/>
      <c r="M716" s="42"/>
      <c r="N716" s="42"/>
      <c r="O716" s="42"/>
      <c r="P716" s="42"/>
      <c r="Q716" s="42"/>
      <c r="R716" s="42"/>
      <c r="S716" s="42"/>
      <c r="T716" s="42"/>
      <c r="U716" s="42"/>
      <c r="V716" s="42"/>
      <c r="W716" s="42"/>
      <c r="X716" s="42"/>
    </row>
    <row r="717" spans="1:24" x14ac:dyDescent="0.25">
      <c r="A717" s="37">
        <v>283</v>
      </c>
      <c r="B717" s="42" t="s">
        <v>73</v>
      </c>
      <c r="C717" s="42">
        <v>2020</v>
      </c>
      <c r="D717" s="42">
        <v>2021</v>
      </c>
      <c r="E717" s="42">
        <v>2022</v>
      </c>
      <c r="F717" s="42">
        <v>2023</v>
      </c>
      <c r="G717" s="42">
        <v>2024</v>
      </c>
      <c r="H717" s="42">
        <v>2025</v>
      </c>
      <c r="I717" s="42">
        <v>2026</v>
      </c>
      <c r="J717" s="42">
        <v>2027</v>
      </c>
      <c r="K717" s="42">
        <v>2028</v>
      </c>
      <c r="L717" s="42">
        <v>2029</v>
      </c>
      <c r="M717" s="42">
        <v>2030</v>
      </c>
      <c r="N717" s="42">
        <v>2031</v>
      </c>
      <c r="O717" s="42">
        <v>2032</v>
      </c>
      <c r="P717" s="42">
        <v>2033</v>
      </c>
      <c r="Q717" s="42">
        <v>2034</v>
      </c>
      <c r="R717" s="42">
        <v>2035</v>
      </c>
      <c r="S717" s="42">
        <v>2036</v>
      </c>
      <c r="T717" s="42">
        <v>2037</v>
      </c>
      <c r="U717" s="42">
        <v>2038</v>
      </c>
      <c r="V717" s="42">
        <v>2039</v>
      </c>
      <c r="W717" s="42">
        <v>2040</v>
      </c>
      <c r="X717" s="42"/>
    </row>
    <row r="718" spans="1:24" x14ac:dyDescent="0.25">
      <c r="A718" s="37">
        <v>285</v>
      </c>
      <c r="B718" s="42" t="s">
        <v>104</v>
      </c>
      <c r="C718" s="24">
        <v>0</v>
      </c>
      <c r="D718" s="24">
        <v>0</v>
      </c>
      <c r="E718" s="24">
        <v>0</v>
      </c>
      <c r="F718" s="24">
        <v>0</v>
      </c>
      <c r="G718" s="24">
        <v>0</v>
      </c>
      <c r="H718" s="24">
        <v>0</v>
      </c>
      <c r="I718" s="24">
        <v>0</v>
      </c>
      <c r="J718" s="24">
        <v>0</v>
      </c>
      <c r="K718" s="24">
        <v>0</v>
      </c>
      <c r="L718" s="24">
        <v>0</v>
      </c>
      <c r="M718" s="24">
        <v>0</v>
      </c>
      <c r="N718" s="24">
        <v>0</v>
      </c>
      <c r="O718" s="24">
        <v>0</v>
      </c>
      <c r="P718" s="24">
        <v>0</v>
      </c>
      <c r="Q718" s="24">
        <v>0</v>
      </c>
      <c r="R718" s="24">
        <v>0</v>
      </c>
      <c r="S718" s="24">
        <v>0</v>
      </c>
      <c r="T718" s="24">
        <v>0</v>
      </c>
      <c r="U718" s="24">
        <v>0</v>
      </c>
      <c r="V718" s="24">
        <v>0</v>
      </c>
      <c r="W718" s="24">
        <v>0</v>
      </c>
      <c r="X718" s="24"/>
    </row>
    <row r="719" spans="1:24" x14ac:dyDescent="0.25">
      <c r="A719" s="37">
        <v>287</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row>
    <row r="720" spans="1:24" x14ac:dyDescent="0.25">
      <c r="A720" s="37">
        <v>289</v>
      </c>
      <c r="B720" s="42" t="s">
        <v>105</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299</v>
      </c>
      <c r="B721" s="42" t="s">
        <v>78</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301</v>
      </c>
      <c r="B722" s="42" t="s">
        <v>106</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303</v>
      </c>
      <c r="B723" s="42" t="s">
        <v>107</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B724" s="42"/>
      <c r="C724" s="26"/>
      <c r="D724" s="26"/>
      <c r="E724" s="26"/>
      <c r="F724" s="26"/>
      <c r="G724" s="26"/>
      <c r="H724" s="26"/>
      <c r="I724" s="26"/>
      <c r="J724" s="26"/>
      <c r="K724" s="26"/>
      <c r="L724" s="26"/>
      <c r="M724" s="26"/>
      <c r="N724" s="26"/>
      <c r="O724" s="26"/>
      <c r="P724" s="26"/>
      <c r="Q724" s="26"/>
      <c r="R724" s="26"/>
      <c r="S724" s="26"/>
      <c r="T724" s="26"/>
      <c r="U724" s="26"/>
      <c r="V724" s="26"/>
      <c r="W724" s="26"/>
      <c r="X724" s="26"/>
    </row>
    <row r="725" spans="1:24" x14ac:dyDescent="0.25">
      <c r="A725" s="37">
        <v>330</v>
      </c>
      <c r="B725" s="42" t="s">
        <v>82</v>
      </c>
      <c r="C725" s="36">
        <v>0</v>
      </c>
      <c r="D725" s="36">
        <v>0</v>
      </c>
      <c r="E725" s="36">
        <v>0</v>
      </c>
      <c r="F725" s="36">
        <v>0</v>
      </c>
      <c r="G725" s="36">
        <v>0</v>
      </c>
      <c r="H725" s="36">
        <v>0</v>
      </c>
      <c r="I725" s="36">
        <v>0</v>
      </c>
      <c r="J725" s="36">
        <v>0</v>
      </c>
      <c r="K725" s="36">
        <v>0</v>
      </c>
      <c r="L725" s="36">
        <v>0</v>
      </c>
      <c r="M725" s="36">
        <v>0</v>
      </c>
      <c r="N725" s="36">
        <v>0</v>
      </c>
      <c r="O725" s="36">
        <v>0</v>
      </c>
      <c r="P725" s="36">
        <v>0</v>
      </c>
      <c r="Q725" s="36">
        <v>0</v>
      </c>
      <c r="R725" s="36">
        <v>0</v>
      </c>
      <c r="S725" s="36">
        <v>0</v>
      </c>
      <c r="T725" s="36">
        <v>0</v>
      </c>
      <c r="U725" s="36">
        <v>0</v>
      </c>
      <c r="V725" s="36">
        <v>0</v>
      </c>
      <c r="W725" s="36">
        <v>0</v>
      </c>
      <c r="X725" s="36"/>
    </row>
    <row r="726" spans="1:24" x14ac:dyDescent="0.25">
      <c r="A726" s="37">
        <v>331</v>
      </c>
      <c r="B726" s="42" t="s">
        <v>83</v>
      </c>
      <c r="C726" s="28">
        <v>0</v>
      </c>
      <c r="D726" s="28">
        <v>0</v>
      </c>
      <c r="E726" s="28">
        <v>0</v>
      </c>
      <c r="F726" s="28">
        <v>0</v>
      </c>
      <c r="G726" s="28">
        <v>0</v>
      </c>
      <c r="H726" s="28">
        <v>0</v>
      </c>
      <c r="I726" s="28">
        <v>0</v>
      </c>
      <c r="J726" s="28">
        <v>0</v>
      </c>
      <c r="K726" s="28">
        <v>0</v>
      </c>
      <c r="L726" s="28">
        <v>0</v>
      </c>
      <c r="M726" s="28">
        <v>0</v>
      </c>
      <c r="N726" s="28">
        <v>0</v>
      </c>
      <c r="O726" s="28">
        <v>0</v>
      </c>
      <c r="P726" s="28">
        <v>0</v>
      </c>
      <c r="Q726" s="28">
        <v>0</v>
      </c>
      <c r="R726" s="28">
        <v>0</v>
      </c>
      <c r="S726" s="28">
        <v>0</v>
      </c>
      <c r="T726" s="28">
        <v>0</v>
      </c>
      <c r="U726" s="28">
        <v>0</v>
      </c>
      <c r="V726" s="28">
        <v>0</v>
      </c>
      <c r="W726" s="28">
        <v>0</v>
      </c>
      <c r="X726" s="28"/>
    </row>
    <row r="727" spans="1:24" x14ac:dyDescent="0.25">
      <c r="A727" s="37">
        <v>332</v>
      </c>
      <c r="B727" s="42" t="s">
        <v>84</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row>
    <row r="728" spans="1:24" x14ac:dyDescent="0.25">
      <c r="A728" s="37">
        <v>336</v>
      </c>
      <c r="B728" s="42" t="s">
        <v>85</v>
      </c>
      <c r="C728" s="28">
        <v>1</v>
      </c>
      <c r="D728" s="28">
        <v>1</v>
      </c>
      <c r="E728" s="28">
        <v>1</v>
      </c>
      <c r="F728" s="28">
        <v>1</v>
      </c>
      <c r="G728" s="28">
        <v>1</v>
      </c>
      <c r="H728" s="28">
        <v>1</v>
      </c>
      <c r="I728" s="28">
        <v>1</v>
      </c>
      <c r="J728" s="28">
        <v>1</v>
      </c>
      <c r="K728" s="28">
        <v>1</v>
      </c>
      <c r="L728" s="28">
        <v>1</v>
      </c>
      <c r="M728" s="28">
        <v>1</v>
      </c>
      <c r="N728" s="28">
        <v>1</v>
      </c>
      <c r="O728" s="28">
        <v>1</v>
      </c>
      <c r="P728" s="28">
        <v>1</v>
      </c>
      <c r="Q728" s="28">
        <v>1</v>
      </c>
      <c r="R728" s="28">
        <v>1</v>
      </c>
      <c r="S728" s="28">
        <v>1</v>
      </c>
      <c r="T728" s="28">
        <v>1</v>
      </c>
      <c r="U728" s="28">
        <v>1</v>
      </c>
      <c r="V728" s="28">
        <v>1</v>
      </c>
      <c r="W728" s="28">
        <v>1</v>
      </c>
      <c r="X728" s="28"/>
    </row>
    <row r="729" spans="1:24" x14ac:dyDescent="0.25">
      <c r="B729" s="42"/>
      <c r="C729" s="26"/>
      <c r="D729" s="26"/>
      <c r="E729" s="26"/>
      <c r="F729" s="26"/>
      <c r="G729" s="26"/>
      <c r="H729" s="26"/>
      <c r="I729" s="26"/>
      <c r="J729" s="26"/>
      <c r="K729" s="26"/>
      <c r="L729" s="26"/>
      <c r="M729" s="26"/>
      <c r="N729" s="26"/>
      <c r="O729" s="26"/>
      <c r="P729" s="26"/>
      <c r="Q729" s="26"/>
      <c r="R729" s="26"/>
      <c r="S729" s="26"/>
      <c r="T729" s="26"/>
      <c r="U729" s="26"/>
      <c r="V729" s="26"/>
      <c r="W729" s="26"/>
      <c r="X729" s="26"/>
    </row>
    <row r="730" spans="1:24" x14ac:dyDescent="0.25">
      <c r="A730" s="37">
        <v>339</v>
      </c>
      <c r="B730" s="42" t="s">
        <v>86</v>
      </c>
      <c r="C730" s="24">
        <v>0</v>
      </c>
      <c r="D730" s="24">
        <v>0</v>
      </c>
      <c r="E730" s="24">
        <v>0</v>
      </c>
      <c r="F730" s="24">
        <v>0</v>
      </c>
      <c r="G730" s="24">
        <v>0</v>
      </c>
      <c r="H730" s="24">
        <v>0</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row>
    <row r="731" spans="1:24" x14ac:dyDescent="0.25">
      <c r="A731" s="37">
        <v>340</v>
      </c>
      <c r="B731" s="42" t="s">
        <v>87</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B732" s="42"/>
      <c r="C732" s="26"/>
      <c r="D732" s="26"/>
      <c r="E732" s="26"/>
      <c r="F732" s="26"/>
      <c r="G732" s="26"/>
      <c r="H732" s="26"/>
      <c r="I732" s="26"/>
      <c r="J732" s="26"/>
      <c r="K732" s="26"/>
      <c r="L732" s="26"/>
      <c r="M732" s="26"/>
      <c r="N732" s="26"/>
      <c r="O732" s="26"/>
      <c r="P732" s="26"/>
      <c r="Q732" s="26"/>
      <c r="R732" s="26"/>
      <c r="S732" s="26"/>
      <c r="T732" s="26"/>
      <c r="U732" s="26"/>
      <c r="V732" s="26"/>
      <c r="W732" s="26"/>
      <c r="X732" s="26"/>
    </row>
    <row r="733" spans="1:24" x14ac:dyDescent="0.25">
      <c r="A733" s="37">
        <v>366</v>
      </c>
      <c r="B733" s="42" t="s">
        <v>88</v>
      </c>
      <c r="C733" s="36">
        <v>0</v>
      </c>
      <c r="D733" s="36">
        <v>0</v>
      </c>
      <c r="E733" s="36">
        <v>0</v>
      </c>
      <c r="F733" s="36">
        <v>0</v>
      </c>
      <c r="G733" s="36">
        <v>0</v>
      </c>
      <c r="H733" s="36">
        <v>0</v>
      </c>
      <c r="I733" s="36">
        <v>0</v>
      </c>
      <c r="J733" s="36">
        <v>0</v>
      </c>
      <c r="K733" s="36">
        <v>0</v>
      </c>
      <c r="L733" s="36">
        <v>0</v>
      </c>
      <c r="M733" s="36">
        <v>0</v>
      </c>
      <c r="N733" s="36">
        <v>0</v>
      </c>
      <c r="O733" s="36">
        <v>0</v>
      </c>
      <c r="P733" s="36">
        <v>0</v>
      </c>
      <c r="Q733" s="36">
        <v>0</v>
      </c>
      <c r="R733" s="36">
        <v>0</v>
      </c>
      <c r="S733" s="36">
        <v>0</v>
      </c>
      <c r="T733" s="36">
        <v>0</v>
      </c>
      <c r="U733" s="36">
        <v>0</v>
      </c>
      <c r="V733" s="36">
        <v>0</v>
      </c>
      <c r="W733" s="36">
        <v>0</v>
      </c>
      <c r="X733" s="36"/>
    </row>
    <row r="734" spans="1:24" x14ac:dyDescent="0.25">
      <c r="A734" s="37">
        <v>368</v>
      </c>
      <c r="B734" s="42" t="s">
        <v>89</v>
      </c>
      <c r="C734" s="28">
        <v>0</v>
      </c>
      <c r="D734" s="28">
        <v>0</v>
      </c>
      <c r="E734" s="28">
        <v>0</v>
      </c>
      <c r="F734" s="28">
        <v>0</v>
      </c>
      <c r="G734" s="28">
        <v>0</v>
      </c>
      <c r="H734" s="28">
        <v>0</v>
      </c>
      <c r="I734" s="28">
        <v>0</v>
      </c>
      <c r="J734" s="28">
        <v>0</v>
      </c>
      <c r="K734" s="28">
        <v>0</v>
      </c>
      <c r="L734" s="28">
        <v>0</v>
      </c>
      <c r="M734" s="28">
        <v>0</v>
      </c>
      <c r="N734" s="28">
        <v>0</v>
      </c>
      <c r="O734" s="28">
        <v>0</v>
      </c>
      <c r="P734" s="28">
        <v>0</v>
      </c>
      <c r="Q734" s="28">
        <v>0</v>
      </c>
      <c r="R734" s="28">
        <v>0</v>
      </c>
      <c r="S734" s="28">
        <v>0</v>
      </c>
      <c r="T734" s="28">
        <v>0</v>
      </c>
      <c r="U734" s="28">
        <v>0</v>
      </c>
      <c r="V734" s="28">
        <v>0</v>
      </c>
      <c r="W734" s="28">
        <v>0</v>
      </c>
      <c r="X734" s="28"/>
    </row>
    <row r="735" spans="1:24" x14ac:dyDescent="0.25">
      <c r="A735" s="37">
        <v>369</v>
      </c>
      <c r="B735" s="42" t="s">
        <v>90</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row>
    <row r="736" spans="1:24" x14ac:dyDescent="0.25">
      <c r="A736" s="37">
        <v>370</v>
      </c>
      <c r="B736" s="42" t="s">
        <v>91</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B737" s="42"/>
      <c r="C737" s="26"/>
      <c r="D737" s="26"/>
      <c r="E737" s="26"/>
      <c r="F737" s="26"/>
      <c r="G737" s="26"/>
      <c r="H737" s="26"/>
      <c r="I737" s="26"/>
      <c r="J737" s="26"/>
      <c r="K737" s="26"/>
      <c r="L737" s="26"/>
      <c r="M737" s="26"/>
      <c r="N737" s="26"/>
      <c r="O737" s="26"/>
      <c r="P737" s="26"/>
      <c r="Q737" s="26"/>
      <c r="R737" s="26"/>
      <c r="S737" s="26"/>
      <c r="T737" s="26"/>
      <c r="U737" s="26"/>
      <c r="V737" s="26"/>
      <c r="W737" s="26"/>
      <c r="X737" s="26"/>
    </row>
    <row r="738" spans="1:24" x14ac:dyDescent="0.25">
      <c r="A738" s="37">
        <v>380</v>
      </c>
      <c r="B738" s="42" t="s">
        <v>37</v>
      </c>
      <c r="C738" s="24">
        <v>0</v>
      </c>
      <c r="D738" s="24">
        <v>0</v>
      </c>
      <c r="E738" s="24">
        <v>0</v>
      </c>
      <c r="F738" s="24">
        <v>0</v>
      </c>
      <c r="G738" s="24">
        <v>0</v>
      </c>
      <c r="H738" s="24">
        <v>0</v>
      </c>
      <c r="I738" s="24">
        <v>0</v>
      </c>
      <c r="J738" s="24">
        <v>0</v>
      </c>
      <c r="K738" s="24">
        <v>0</v>
      </c>
      <c r="L738" s="24">
        <v>0</v>
      </c>
      <c r="M738" s="24">
        <v>0</v>
      </c>
      <c r="N738" s="24">
        <v>0</v>
      </c>
      <c r="O738" s="24">
        <v>0</v>
      </c>
      <c r="P738" s="24">
        <v>0</v>
      </c>
      <c r="Q738" s="24">
        <v>0</v>
      </c>
      <c r="R738" s="24">
        <v>0</v>
      </c>
      <c r="S738" s="24">
        <v>0</v>
      </c>
      <c r="T738" s="24">
        <v>0</v>
      </c>
      <c r="U738" s="24">
        <v>0</v>
      </c>
      <c r="V738" s="24">
        <v>0</v>
      </c>
      <c r="W738" s="24">
        <v>0</v>
      </c>
      <c r="X738" s="24"/>
    </row>
    <row r="739" spans="1:24" x14ac:dyDescent="0.25">
      <c r="A739" s="37">
        <v>381</v>
      </c>
      <c r="B739" s="42" t="s">
        <v>75</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row>
    <row r="740" spans="1:24" x14ac:dyDescent="0.25">
      <c r="A740" s="37">
        <v>382</v>
      </c>
      <c r="B740" s="42" t="s">
        <v>76</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383</v>
      </c>
      <c r="B741" s="42" t="s">
        <v>40</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3" spans="1:24" x14ac:dyDescent="0.25">
      <c r="A743" s="37">
        <v>1</v>
      </c>
      <c r="B743" s="42" t="s">
        <v>103</v>
      </c>
      <c r="C743" s="42" t="s">
        <v>103</v>
      </c>
      <c r="D743" s="42"/>
      <c r="E743" s="42"/>
      <c r="F743" s="42"/>
      <c r="G743" s="42"/>
      <c r="H743" s="42"/>
      <c r="I743" s="42"/>
      <c r="J743" s="42"/>
      <c r="K743" s="42"/>
      <c r="L743" s="42"/>
      <c r="M743" s="42"/>
      <c r="N743" s="42"/>
      <c r="O743" s="42"/>
      <c r="P743" s="42"/>
      <c r="Q743" s="42"/>
      <c r="R743" s="42"/>
      <c r="S743" s="42"/>
      <c r="T743" s="42"/>
      <c r="U743" s="42"/>
      <c r="V743" s="42"/>
      <c r="W743" s="42"/>
      <c r="X743" s="42"/>
    </row>
    <row r="744" spans="1:24" x14ac:dyDescent="0.25">
      <c r="A744" s="37">
        <v>283</v>
      </c>
      <c r="B744" s="42" t="s">
        <v>73</v>
      </c>
      <c r="C744" s="42">
        <v>2020</v>
      </c>
      <c r="D744" s="42">
        <v>2021</v>
      </c>
      <c r="E744" s="42">
        <v>2022</v>
      </c>
      <c r="F744" s="42">
        <v>2023</v>
      </c>
      <c r="G744" s="42">
        <v>2024</v>
      </c>
      <c r="H744" s="42">
        <v>2025</v>
      </c>
      <c r="I744" s="42">
        <v>2026</v>
      </c>
      <c r="J744" s="42">
        <v>2027</v>
      </c>
      <c r="K744" s="42">
        <v>2028</v>
      </c>
      <c r="L744" s="42">
        <v>2029</v>
      </c>
      <c r="M744" s="42">
        <v>2030</v>
      </c>
      <c r="N744" s="42">
        <v>2031</v>
      </c>
      <c r="O744" s="42">
        <v>2032</v>
      </c>
      <c r="P744" s="42">
        <v>2033</v>
      </c>
      <c r="Q744" s="42">
        <v>2034</v>
      </c>
      <c r="R744" s="42">
        <v>2035</v>
      </c>
      <c r="S744" s="42">
        <v>2036</v>
      </c>
      <c r="T744" s="42">
        <v>2037</v>
      </c>
      <c r="U744" s="42">
        <v>2038</v>
      </c>
      <c r="V744" s="42">
        <v>2039</v>
      </c>
      <c r="W744" s="42">
        <v>2040</v>
      </c>
      <c r="X744" s="42"/>
    </row>
    <row r="745" spans="1:24" x14ac:dyDescent="0.25">
      <c r="A745" s="37">
        <v>285</v>
      </c>
      <c r="B745" s="42" t="s">
        <v>104</v>
      </c>
      <c r="C745" s="24">
        <v>0</v>
      </c>
      <c r="D745" s="24">
        <v>0</v>
      </c>
      <c r="E745" s="24">
        <v>0</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row>
    <row r="746" spans="1:24" x14ac:dyDescent="0.25">
      <c r="A746" s="37">
        <v>287</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row>
    <row r="747" spans="1:24" x14ac:dyDescent="0.25">
      <c r="A747" s="37">
        <v>289</v>
      </c>
      <c r="B747" s="42" t="s">
        <v>105</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299</v>
      </c>
      <c r="B748" s="42" t="s">
        <v>78</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301</v>
      </c>
      <c r="B749" s="42" t="s">
        <v>106</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303</v>
      </c>
      <c r="B750" s="42" t="s">
        <v>107</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B751" s="42"/>
      <c r="C751" s="26"/>
      <c r="D751" s="26"/>
      <c r="E751" s="26"/>
      <c r="F751" s="26"/>
      <c r="G751" s="26"/>
      <c r="H751" s="26"/>
      <c r="I751" s="26"/>
      <c r="J751" s="26"/>
      <c r="K751" s="26"/>
      <c r="L751" s="26"/>
      <c r="M751" s="26"/>
      <c r="N751" s="26"/>
      <c r="O751" s="26"/>
      <c r="P751" s="26"/>
      <c r="Q751" s="26"/>
      <c r="R751" s="26"/>
      <c r="S751" s="26"/>
      <c r="T751" s="26"/>
      <c r="U751" s="26"/>
      <c r="V751" s="26"/>
      <c r="W751" s="26"/>
      <c r="X751" s="26"/>
    </row>
    <row r="752" spans="1:24" x14ac:dyDescent="0.25">
      <c r="A752" s="37">
        <v>330</v>
      </c>
      <c r="B752" s="42" t="s">
        <v>82</v>
      </c>
      <c r="C752" s="36">
        <v>0</v>
      </c>
      <c r="D752" s="36">
        <v>0</v>
      </c>
      <c r="E752" s="36">
        <v>0</v>
      </c>
      <c r="F752" s="36">
        <v>0</v>
      </c>
      <c r="G752" s="36">
        <v>0</v>
      </c>
      <c r="H752" s="36">
        <v>0</v>
      </c>
      <c r="I752" s="36">
        <v>0</v>
      </c>
      <c r="J752" s="36">
        <v>0</v>
      </c>
      <c r="K752" s="36">
        <v>0</v>
      </c>
      <c r="L752" s="36">
        <v>0</v>
      </c>
      <c r="M752" s="36">
        <v>0</v>
      </c>
      <c r="N752" s="36">
        <v>0</v>
      </c>
      <c r="O752" s="36">
        <v>0</v>
      </c>
      <c r="P752" s="36">
        <v>0</v>
      </c>
      <c r="Q752" s="36">
        <v>0</v>
      </c>
      <c r="R752" s="36">
        <v>0</v>
      </c>
      <c r="S752" s="36">
        <v>0</v>
      </c>
      <c r="T752" s="36">
        <v>0</v>
      </c>
      <c r="U752" s="36">
        <v>0</v>
      </c>
      <c r="V752" s="36">
        <v>0</v>
      </c>
      <c r="W752" s="36">
        <v>0</v>
      </c>
      <c r="X752" s="36"/>
    </row>
    <row r="753" spans="1:24" x14ac:dyDescent="0.25">
      <c r="A753" s="37">
        <v>331</v>
      </c>
      <c r="B753" s="42" t="s">
        <v>83</v>
      </c>
      <c r="C753" s="28">
        <v>0</v>
      </c>
      <c r="D753" s="28">
        <v>0</v>
      </c>
      <c r="E753" s="28">
        <v>0</v>
      </c>
      <c r="F753" s="28">
        <v>0</v>
      </c>
      <c r="G753" s="28">
        <v>0</v>
      </c>
      <c r="H753" s="28">
        <v>0</v>
      </c>
      <c r="I753" s="28">
        <v>0</v>
      </c>
      <c r="J753" s="28">
        <v>0</v>
      </c>
      <c r="K753" s="28">
        <v>0</v>
      </c>
      <c r="L753" s="28">
        <v>0</v>
      </c>
      <c r="M753" s="28">
        <v>0</v>
      </c>
      <c r="N753" s="28">
        <v>0</v>
      </c>
      <c r="O753" s="28">
        <v>0</v>
      </c>
      <c r="P753" s="28">
        <v>0</v>
      </c>
      <c r="Q753" s="28">
        <v>0</v>
      </c>
      <c r="R753" s="28">
        <v>0</v>
      </c>
      <c r="S753" s="28">
        <v>0</v>
      </c>
      <c r="T753" s="28">
        <v>0</v>
      </c>
      <c r="U753" s="28">
        <v>0</v>
      </c>
      <c r="V753" s="28">
        <v>0</v>
      </c>
      <c r="W753" s="28">
        <v>0</v>
      </c>
      <c r="X753" s="28"/>
    </row>
    <row r="754" spans="1:24" x14ac:dyDescent="0.25">
      <c r="A754" s="37">
        <v>332</v>
      </c>
      <c r="B754" s="42" t="s">
        <v>84</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row>
    <row r="755" spans="1:24" x14ac:dyDescent="0.25">
      <c r="A755" s="37">
        <v>336</v>
      </c>
      <c r="B755" s="42" t="s">
        <v>85</v>
      </c>
      <c r="C755" s="28">
        <v>1</v>
      </c>
      <c r="D755" s="28">
        <v>1</v>
      </c>
      <c r="E755" s="28">
        <v>1</v>
      </c>
      <c r="F755" s="28">
        <v>1</v>
      </c>
      <c r="G755" s="28">
        <v>1</v>
      </c>
      <c r="H755" s="28">
        <v>1</v>
      </c>
      <c r="I755" s="28">
        <v>1</v>
      </c>
      <c r="J755" s="28">
        <v>1</v>
      </c>
      <c r="K755" s="28">
        <v>1</v>
      </c>
      <c r="L755" s="28">
        <v>1</v>
      </c>
      <c r="M755" s="28">
        <v>1</v>
      </c>
      <c r="N755" s="28">
        <v>1</v>
      </c>
      <c r="O755" s="28">
        <v>1</v>
      </c>
      <c r="P755" s="28">
        <v>1</v>
      </c>
      <c r="Q755" s="28">
        <v>1</v>
      </c>
      <c r="R755" s="28">
        <v>1</v>
      </c>
      <c r="S755" s="28">
        <v>1</v>
      </c>
      <c r="T755" s="28">
        <v>1</v>
      </c>
      <c r="U755" s="28">
        <v>1</v>
      </c>
      <c r="V755" s="28">
        <v>1</v>
      </c>
      <c r="W755" s="28">
        <v>1</v>
      </c>
      <c r="X755" s="28"/>
    </row>
    <row r="756" spans="1:24" x14ac:dyDescent="0.25">
      <c r="B756" s="42"/>
      <c r="C756" s="26"/>
      <c r="D756" s="26"/>
      <c r="E756" s="26"/>
      <c r="F756" s="26"/>
      <c r="G756" s="26"/>
      <c r="H756" s="26"/>
      <c r="I756" s="26"/>
      <c r="J756" s="26"/>
      <c r="K756" s="26"/>
      <c r="L756" s="26"/>
      <c r="M756" s="26"/>
      <c r="N756" s="26"/>
      <c r="O756" s="26"/>
      <c r="P756" s="26"/>
      <c r="Q756" s="26"/>
      <c r="R756" s="26"/>
      <c r="S756" s="26"/>
      <c r="T756" s="26"/>
      <c r="U756" s="26"/>
      <c r="V756" s="26"/>
      <c r="W756" s="26"/>
      <c r="X756" s="26"/>
    </row>
    <row r="757" spans="1:24" x14ac:dyDescent="0.25">
      <c r="A757" s="37">
        <v>339</v>
      </c>
      <c r="B757" s="42" t="s">
        <v>86</v>
      </c>
      <c r="C757" s="24">
        <v>0</v>
      </c>
      <c r="D757" s="24">
        <v>0</v>
      </c>
      <c r="E757" s="24">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row>
    <row r="758" spans="1:24" x14ac:dyDescent="0.25">
      <c r="A758" s="37">
        <v>340</v>
      </c>
      <c r="B758" s="42" t="s">
        <v>87</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B759" s="42"/>
      <c r="C759" s="26"/>
      <c r="D759" s="26"/>
      <c r="E759" s="26"/>
      <c r="F759" s="26"/>
      <c r="G759" s="26"/>
      <c r="H759" s="26"/>
      <c r="I759" s="26"/>
      <c r="J759" s="26"/>
      <c r="K759" s="26"/>
      <c r="L759" s="26"/>
      <c r="M759" s="26"/>
      <c r="N759" s="26"/>
      <c r="O759" s="26"/>
      <c r="P759" s="26"/>
      <c r="Q759" s="26"/>
      <c r="R759" s="26"/>
      <c r="S759" s="26"/>
      <c r="T759" s="26"/>
      <c r="U759" s="26"/>
      <c r="V759" s="26"/>
      <c r="W759" s="26"/>
      <c r="X759" s="26"/>
    </row>
    <row r="760" spans="1:24" x14ac:dyDescent="0.25">
      <c r="A760" s="37">
        <v>366</v>
      </c>
      <c r="B760" s="42" t="s">
        <v>88</v>
      </c>
      <c r="C760" s="36">
        <v>0</v>
      </c>
      <c r="D760" s="36">
        <v>0</v>
      </c>
      <c r="E760" s="36">
        <v>0</v>
      </c>
      <c r="F760" s="36">
        <v>0</v>
      </c>
      <c r="G760" s="36">
        <v>0</v>
      </c>
      <c r="H760" s="36">
        <v>0</v>
      </c>
      <c r="I760" s="36">
        <v>0</v>
      </c>
      <c r="J760" s="36">
        <v>0</v>
      </c>
      <c r="K760" s="36">
        <v>0</v>
      </c>
      <c r="L760" s="36">
        <v>0</v>
      </c>
      <c r="M760" s="36">
        <v>0</v>
      </c>
      <c r="N760" s="36">
        <v>0</v>
      </c>
      <c r="O760" s="36">
        <v>0</v>
      </c>
      <c r="P760" s="36">
        <v>0</v>
      </c>
      <c r="Q760" s="36">
        <v>0</v>
      </c>
      <c r="R760" s="36">
        <v>0</v>
      </c>
      <c r="S760" s="36">
        <v>0</v>
      </c>
      <c r="T760" s="36">
        <v>0</v>
      </c>
      <c r="U760" s="36">
        <v>0</v>
      </c>
      <c r="V760" s="36">
        <v>0</v>
      </c>
      <c r="W760" s="36">
        <v>0</v>
      </c>
      <c r="X760" s="36"/>
    </row>
    <row r="761" spans="1:24" x14ac:dyDescent="0.25">
      <c r="A761" s="37">
        <v>368</v>
      </c>
      <c r="B761" s="42" t="s">
        <v>89</v>
      </c>
      <c r="C761" s="28">
        <v>0</v>
      </c>
      <c r="D761" s="28">
        <v>0</v>
      </c>
      <c r="E761" s="28">
        <v>0</v>
      </c>
      <c r="F761" s="28">
        <v>0</v>
      </c>
      <c r="G761" s="28">
        <v>0</v>
      </c>
      <c r="H761" s="28">
        <v>0</v>
      </c>
      <c r="I761" s="28">
        <v>0</v>
      </c>
      <c r="J761" s="28">
        <v>0</v>
      </c>
      <c r="K761" s="28">
        <v>0</v>
      </c>
      <c r="L761" s="28">
        <v>0</v>
      </c>
      <c r="M761" s="28">
        <v>0</v>
      </c>
      <c r="N761" s="28">
        <v>0</v>
      </c>
      <c r="O761" s="28">
        <v>0</v>
      </c>
      <c r="P761" s="28">
        <v>0</v>
      </c>
      <c r="Q761" s="28">
        <v>0</v>
      </c>
      <c r="R761" s="28">
        <v>0</v>
      </c>
      <c r="S761" s="28">
        <v>0</v>
      </c>
      <c r="T761" s="28">
        <v>0</v>
      </c>
      <c r="U761" s="28">
        <v>0</v>
      </c>
      <c r="V761" s="28">
        <v>0</v>
      </c>
      <c r="W761" s="28">
        <v>0</v>
      </c>
      <c r="X761" s="28"/>
    </row>
    <row r="762" spans="1:24" x14ac:dyDescent="0.25">
      <c r="A762" s="37">
        <v>369</v>
      </c>
      <c r="B762" s="42" t="s">
        <v>90</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row>
    <row r="763" spans="1:24" x14ac:dyDescent="0.25">
      <c r="A763" s="37">
        <v>370</v>
      </c>
      <c r="B763" s="42" t="s">
        <v>91</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B764" s="42"/>
      <c r="C764" s="26"/>
      <c r="D764" s="26"/>
      <c r="E764" s="26"/>
      <c r="F764" s="26"/>
      <c r="G764" s="26"/>
      <c r="H764" s="26"/>
      <c r="I764" s="26"/>
      <c r="J764" s="26"/>
      <c r="K764" s="26"/>
      <c r="L764" s="26"/>
      <c r="M764" s="26"/>
      <c r="N764" s="26"/>
      <c r="O764" s="26"/>
      <c r="P764" s="26"/>
      <c r="Q764" s="26"/>
      <c r="R764" s="26"/>
      <c r="S764" s="26"/>
      <c r="T764" s="26"/>
      <c r="U764" s="26"/>
      <c r="V764" s="26"/>
      <c r="W764" s="26"/>
      <c r="X764" s="26"/>
    </row>
    <row r="765" spans="1:24" x14ac:dyDescent="0.25">
      <c r="A765" s="37">
        <v>380</v>
      </c>
      <c r="B765" s="42" t="s">
        <v>37</v>
      </c>
      <c r="C765" s="24">
        <v>0</v>
      </c>
      <c r="D765" s="24">
        <v>0</v>
      </c>
      <c r="E765" s="24">
        <v>0</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row>
    <row r="766" spans="1:24" x14ac:dyDescent="0.25">
      <c r="A766" s="37">
        <v>381</v>
      </c>
      <c r="B766" s="42" t="s">
        <v>75</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row>
    <row r="767" spans="1:24" x14ac:dyDescent="0.25">
      <c r="A767" s="37">
        <v>382</v>
      </c>
      <c r="B767" s="42" t="s">
        <v>76</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383</v>
      </c>
      <c r="B768" s="42" t="s">
        <v>40</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70" spans="1:24" x14ac:dyDescent="0.25">
      <c r="A770" s="37">
        <v>1</v>
      </c>
      <c r="B770" s="42" t="s">
        <v>103</v>
      </c>
      <c r="C770" s="42" t="s">
        <v>103</v>
      </c>
      <c r="D770" s="42"/>
      <c r="E770" s="42"/>
      <c r="F770" s="42"/>
      <c r="G770" s="42"/>
      <c r="H770" s="42"/>
      <c r="I770" s="42"/>
      <c r="J770" s="42"/>
      <c r="K770" s="42"/>
      <c r="L770" s="42"/>
      <c r="M770" s="42"/>
      <c r="N770" s="42"/>
      <c r="O770" s="42"/>
      <c r="P770" s="42"/>
      <c r="Q770" s="42"/>
      <c r="R770" s="42"/>
      <c r="S770" s="42"/>
      <c r="T770" s="42"/>
      <c r="U770" s="42"/>
      <c r="V770" s="42"/>
      <c r="W770" s="42"/>
      <c r="X770" s="42"/>
    </row>
    <row r="771" spans="1:24" x14ac:dyDescent="0.25">
      <c r="A771" s="37">
        <v>283</v>
      </c>
      <c r="B771" s="42" t="s">
        <v>73</v>
      </c>
      <c r="C771" s="42">
        <v>2020</v>
      </c>
      <c r="D771" s="42">
        <v>2021</v>
      </c>
      <c r="E771" s="42">
        <v>2022</v>
      </c>
      <c r="F771" s="42">
        <v>2023</v>
      </c>
      <c r="G771" s="42">
        <v>2024</v>
      </c>
      <c r="H771" s="42">
        <v>2025</v>
      </c>
      <c r="I771" s="42">
        <v>2026</v>
      </c>
      <c r="J771" s="42">
        <v>2027</v>
      </c>
      <c r="K771" s="42">
        <v>2028</v>
      </c>
      <c r="L771" s="42">
        <v>2029</v>
      </c>
      <c r="M771" s="42">
        <v>2030</v>
      </c>
      <c r="N771" s="42">
        <v>2031</v>
      </c>
      <c r="O771" s="42">
        <v>2032</v>
      </c>
      <c r="P771" s="42">
        <v>2033</v>
      </c>
      <c r="Q771" s="42">
        <v>2034</v>
      </c>
      <c r="R771" s="42">
        <v>2035</v>
      </c>
      <c r="S771" s="42">
        <v>2036</v>
      </c>
      <c r="T771" s="42">
        <v>2037</v>
      </c>
      <c r="U771" s="42">
        <v>2038</v>
      </c>
      <c r="V771" s="42">
        <v>2039</v>
      </c>
      <c r="W771" s="42">
        <v>2040</v>
      </c>
      <c r="X771" s="42"/>
    </row>
    <row r="772" spans="1:24" x14ac:dyDescent="0.25">
      <c r="A772" s="37">
        <v>285</v>
      </c>
      <c r="B772" s="42" t="s">
        <v>104</v>
      </c>
      <c r="C772" s="24">
        <v>0</v>
      </c>
      <c r="D772" s="24">
        <v>0</v>
      </c>
      <c r="E772" s="24">
        <v>0</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row>
    <row r="773" spans="1:24" x14ac:dyDescent="0.25">
      <c r="A773" s="37">
        <v>287</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row>
    <row r="774" spans="1:24" x14ac:dyDescent="0.25">
      <c r="A774" s="37">
        <v>289</v>
      </c>
      <c r="B774" s="42" t="s">
        <v>105</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299</v>
      </c>
      <c r="B775" s="42" t="s">
        <v>78</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301</v>
      </c>
      <c r="B776" s="42" t="s">
        <v>106</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303</v>
      </c>
      <c r="B777" s="42" t="s">
        <v>107</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B778" s="42"/>
      <c r="C778" s="26"/>
      <c r="D778" s="26"/>
      <c r="E778" s="26"/>
      <c r="F778" s="26"/>
      <c r="G778" s="26"/>
      <c r="H778" s="26"/>
      <c r="I778" s="26"/>
      <c r="J778" s="26"/>
      <c r="K778" s="26"/>
      <c r="L778" s="26"/>
      <c r="M778" s="26"/>
      <c r="N778" s="26"/>
      <c r="O778" s="26"/>
      <c r="P778" s="26"/>
      <c r="Q778" s="26"/>
      <c r="R778" s="26"/>
      <c r="S778" s="26"/>
      <c r="T778" s="26"/>
      <c r="U778" s="26"/>
      <c r="V778" s="26"/>
      <c r="W778" s="26"/>
      <c r="X778" s="26"/>
    </row>
    <row r="779" spans="1:24" x14ac:dyDescent="0.25">
      <c r="A779" s="37">
        <v>330</v>
      </c>
      <c r="B779" s="42" t="s">
        <v>82</v>
      </c>
      <c r="C779" s="36">
        <v>0</v>
      </c>
      <c r="D779" s="36">
        <v>0</v>
      </c>
      <c r="E779" s="36">
        <v>0</v>
      </c>
      <c r="F779" s="36">
        <v>0</v>
      </c>
      <c r="G779" s="36">
        <v>0</v>
      </c>
      <c r="H779" s="36">
        <v>0</v>
      </c>
      <c r="I779" s="36">
        <v>0</v>
      </c>
      <c r="J779" s="36">
        <v>0</v>
      </c>
      <c r="K779" s="36">
        <v>0</v>
      </c>
      <c r="L779" s="36">
        <v>0</v>
      </c>
      <c r="M779" s="36">
        <v>0</v>
      </c>
      <c r="N779" s="36">
        <v>0</v>
      </c>
      <c r="O779" s="36">
        <v>0</v>
      </c>
      <c r="P779" s="36">
        <v>0</v>
      </c>
      <c r="Q779" s="36">
        <v>0</v>
      </c>
      <c r="R779" s="36">
        <v>0</v>
      </c>
      <c r="S779" s="36">
        <v>0</v>
      </c>
      <c r="T779" s="36">
        <v>0</v>
      </c>
      <c r="U779" s="36">
        <v>0</v>
      </c>
      <c r="V779" s="36">
        <v>0</v>
      </c>
      <c r="W779" s="36">
        <v>0</v>
      </c>
      <c r="X779" s="36"/>
    </row>
    <row r="780" spans="1:24" x14ac:dyDescent="0.25">
      <c r="A780" s="37">
        <v>331</v>
      </c>
      <c r="B780" s="42" t="s">
        <v>83</v>
      </c>
      <c r="C780" s="28">
        <v>0</v>
      </c>
      <c r="D780" s="28">
        <v>0</v>
      </c>
      <c r="E780" s="28">
        <v>0</v>
      </c>
      <c r="F780" s="28">
        <v>0</v>
      </c>
      <c r="G780" s="28">
        <v>0</v>
      </c>
      <c r="H780" s="28">
        <v>0</v>
      </c>
      <c r="I780" s="28">
        <v>0</v>
      </c>
      <c r="J780" s="28">
        <v>0</v>
      </c>
      <c r="K780" s="28">
        <v>0</v>
      </c>
      <c r="L780" s="28">
        <v>0</v>
      </c>
      <c r="M780" s="28">
        <v>0</v>
      </c>
      <c r="N780" s="28">
        <v>0</v>
      </c>
      <c r="O780" s="28">
        <v>0</v>
      </c>
      <c r="P780" s="28">
        <v>0</v>
      </c>
      <c r="Q780" s="28">
        <v>0</v>
      </c>
      <c r="R780" s="28">
        <v>0</v>
      </c>
      <c r="S780" s="28">
        <v>0</v>
      </c>
      <c r="T780" s="28">
        <v>0</v>
      </c>
      <c r="U780" s="28">
        <v>0</v>
      </c>
      <c r="V780" s="28">
        <v>0</v>
      </c>
      <c r="W780" s="28">
        <v>0</v>
      </c>
      <c r="X780" s="28"/>
    </row>
    <row r="781" spans="1:24" x14ac:dyDescent="0.25">
      <c r="A781" s="37">
        <v>332</v>
      </c>
      <c r="B781" s="42" t="s">
        <v>84</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row>
    <row r="782" spans="1:24" x14ac:dyDescent="0.25">
      <c r="A782" s="37">
        <v>336</v>
      </c>
      <c r="B782" s="42" t="s">
        <v>85</v>
      </c>
      <c r="C782" s="28">
        <v>1</v>
      </c>
      <c r="D782" s="28">
        <v>1</v>
      </c>
      <c r="E782" s="28">
        <v>1</v>
      </c>
      <c r="F782" s="28">
        <v>1</v>
      </c>
      <c r="G782" s="28">
        <v>1</v>
      </c>
      <c r="H782" s="28">
        <v>1</v>
      </c>
      <c r="I782" s="28">
        <v>1</v>
      </c>
      <c r="J782" s="28">
        <v>1</v>
      </c>
      <c r="K782" s="28">
        <v>1</v>
      </c>
      <c r="L782" s="28">
        <v>1</v>
      </c>
      <c r="M782" s="28">
        <v>1</v>
      </c>
      <c r="N782" s="28">
        <v>1</v>
      </c>
      <c r="O782" s="28">
        <v>1</v>
      </c>
      <c r="P782" s="28">
        <v>1</v>
      </c>
      <c r="Q782" s="28">
        <v>1</v>
      </c>
      <c r="R782" s="28">
        <v>1</v>
      </c>
      <c r="S782" s="28">
        <v>1</v>
      </c>
      <c r="T782" s="28">
        <v>1</v>
      </c>
      <c r="U782" s="28">
        <v>1</v>
      </c>
      <c r="V782" s="28">
        <v>1</v>
      </c>
      <c r="W782" s="28">
        <v>1</v>
      </c>
      <c r="X782" s="28"/>
    </row>
    <row r="783" spans="1:24" x14ac:dyDescent="0.25">
      <c r="B783" s="42"/>
      <c r="C783" s="26"/>
      <c r="D783" s="26"/>
      <c r="E783" s="26"/>
      <c r="F783" s="26"/>
      <c r="G783" s="26"/>
      <c r="H783" s="26"/>
      <c r="I783" s="26"/>
      <c r="J783" s="26"/>
      <c r="K783" s="26"/>
      <c r="L783" s="26"/>
      <c r="M783" s="26"/>
      <c r="N783" s="26"/>
      <c r="O783" s="26"/>
      <c r="P783" s="26"/>
      <c r="Q783" s="26"/>
      <c r="R783" s="26"/>
      <c r="S783" s="26"/>
      <c r="T783" s="26"/>
      <c r="U783" s="26"/>
      <c r="V783" s="26"/>
      <c r="W783" s="26"/>
      <c r="X783" s="26"/>
    </row>
    <row r="784" spans="1:24" x14ac:dyDescent="0.25">
      <c r="A784" s="37">
        <v>339</v>
      </c>
      <c r="B784" s="42" t="s">
        <v>86</v>
      </c>
      <c r="C784" s="24">
        <v>0</v>
      </c>
      <c r="D784" s="24">
        <v>0</v>
      </c>
      <c r="E784" s="24">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row>
    <row r="785" spans="1:24" x14ac:dyDescent="0.25">
      <c r="A785" s="37">
        <v>340</v>
      </c>
      <c r="B785" s="42" t="s">
        <v>87</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B786" s="42"/>
      <c r="C786" s="26"/>
      <c r="D786" s="26"/>
      <c r="E786" s="26"/>
      <c r="F786" s="26"/>
      <c r="G786" s="26"/>
      <c r="H786" s="26"/>
      <c r="I786" s="26"/>
      <c r="J786" s="26"/>
      <c r="K786" s="26"/>
      <c r="L786" s="26"/>
      <c r="M786" s="26"/>
      <c r="N786" s="26"/>
      <c r="O786" s="26"/>
      <c r="P786" s="26"/>
      <c r="Q786" s="26"/>
      <c r="R786" s="26"/>
      <c r="S786" s="26"/>
      <c r="T786" s="26"/>
      <c r="U786" s="26"/>
      <c r="V786" s="26"/>
      <c r="W786" s="26"/>
      <c r="X786" s="26"/>
    </row>
    <row r="787" spans="1:24" x14ac:dyDescent="0.25">
      <c r="A787" s="37">
        <v>366</v>
      </c>
      <c r="B787" s="42" t="s">
        <v>88</v>
      </c>
      <c r="C787" s="36">
        <v>0</v>
      </c>
      <c r="D787" s="36">
        <v>0</v>
      </c>
      <c r="E787" s="36">
        <v>0</v>
      </c>
      <c r="F787" s="36">
        <v>0</v>
      </c>
      <c r="G787" s="36">
        <v>0</v>
      </c>
      <c r="H787" s="36">
        <v>0</v>
      </c>
      <c r="I787" s="36">
        <v>0</v>
      </c>
      <c r="J787" s="36">
        <v>0</v>
      </c>
      <c r="K787" s="36">
        <v>0</v>
      </c>
      <c r="L787" s="36">
        <v>0</v>
      </c>
      <c r="M787" s="36">
        <v>0</v>
      </c>
      <c r="N787" s="36">
        <v>0</v>
      </c>
      <c r="O787" s="36">
        <v>0</v>
      </c>
      <c r="P787" s="36">
        <v>0</v>
      </c>
      <c r="Q787" s="36">
        <v>0</v>
      </c>
      <c r="R787" s="36">
        <v>0</v>
      </c>
      <c r="S787" s="36">
        <v>0</v>
      </c>
      <c r="T787" s="36">
        <v>0</v>
      </c>
      <c r="U787" s="36">
        <v>0</v>
      </c>
      <c r="V787" s="36">
        <v>0</v>
      </c>
      <c r="W787" s="36">
        <v>0</v>
      </c>
      <c r="X787" s="36"/>
    </row>
    <row r="788" spans="1:24" x14ac:dyDescent="0.25">
      <c r="A788" s="37">
        <v>368</v>
      </c>
      <c r="B788" s="42" t="s">
        <v>89</v>
      </c>
      <c r="C788" s="28">
        <v>0</v>
      </c>
      <c r="D788" s="28">
        <v>0</v>
      </c>
      <c r="E788" s="28">
        <v>0</v>
      </c>
      <c r="F788" s="28">
        <v>0</v>
      </c>
      <c r="G788" s="28">
        <v>0</v>
      </c>
      <c r="H788" s="28">
        <v>0</v>
      </c>
      <c r="I788" s="28">
        <v>0</v>
      </c>
      <c r="J788" s="28">
        <v>0</v>
      </c>
      <c r="K788" s="28">
        <v>0</v>
      </c>
      <c r="L788" s="28">
        <v>0</v>
      </c>
      <c r="M788" s="28">
        <v>0</v>
      </c>
      <c r="N788" s="28">
        <v>0</v>
      </c>
      <c r="O788" s="28">
        <v>0</v>
      </c>
      <c r="P788" s="28">
        <v>0</v>
      </c>
      <c r="Q788" s="28">
        <v>0</v>
      </c>
      <c r="R788" s="28">
        <v>0</v>
      </c>
      <c r="S788" s="28">
        <v>0</v>
      </c>
      <c r="T788" s="28">
        <v>0</v>
      </c>
      <c r="U788" s="28">
        <v>0</v>
      </c>
      <c r="V788" s="28">
        <v>0</v>
      </c>
      <c r="W788" s="28">
        <v>0</v>
      </c>
      <c r="X788" s="28"/>
    </row>
    <row r="789" spans="1:24" x14ac:dyDescent="0.25">
      <c r="A789" s="37">
        <v>369</v>
      </c>
      <c r="B789" s="42" t="s">
        <v>90</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row>
    <row r="790" spans="1:24" x14ac:dyDescent="0.25">
      <c r="A790" s="37">
        <v>370</v>
      </c>
      <c r="B790" s="42" t="s">
        <v>91</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B791" s="42"/>
      <c r="C791" s="26"/>
      <c r="D791" s="26"/>
      <c r="E791" s="26"/>
      <c r="F791" s="26"/>
      <c r="G791" s="26"/>
      <c r="H791" s="26"/>
      <c r="I791" s="26"/>
      <c r="J791" s="26"/>
      <c r="K791" s="26"/>
      <c r="L791" s="26"/>
      <c r="M791" s="26"/>
      <c r="N791" s="26"/>
      <c r="O791" s="26"/>
      <c r="P791" s="26"/>
      <c r="Q791" s="26"/>
      <c r="R791" s="26"/>
      <c r="S791" s="26"/>
      <c r="T791" s="26"/>
      <c r="U791" s="26"/>
      <c r="V791" s="26"/>
      <c r="W791" s="26"/>
      <c r="X791" s="26"/>
    </row>
    <row r="792" spans="1:24" x14ac:dyDescent="0.25">
      <c r="A792" s="37">
        <v>380</v>
      </c>
      <c r="B792" s="42" t="s">
        <v>37</v>
      </c>
      <c r="C792" s="24">
        <v>0</v>
      </c>
      <c r="D792" s="24">
        <v>0</v>
      </c>
      <c r="E792" s="24">
        <v>0</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row>
    <row r="793" spans="1:24" x14ac:dyDescent="0.25">
      <c r="A793" s="37">
        <v>381</v>
      </c>
      <c r="B793" s="42" t="s">
        <v>75</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row>
    <row r="794" spans="1:24" x14ac:dyDescent="0.25">
      <c r="A794" s="37">
        <v>382</v>
      </c>
      <c r="B794" s="42" t="s">
        <v>76</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383</v>
      </c>
      <c r="B795" s="42" t="s">
        <v>40</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7" spans="1:24" x14ac:dyDescent="0.25">
      <c r="A797" s="37">
        <v>1</v>
      </c>
      <c r="B797" s="42" t="s">
        <v>103</v>
      </c>
      <c r="C797" s="42" t="s">
        <v>103</v>
      </c>
      <c r="D797" s="42"/>
      <c r="E797" s="42"/>
      <c r="F797" s="42"/>
      <c r="G797" s="42"/>
      <c r="H797" s="42"/>
      <c r="I797" s="42"/>
      <c r="J797" s="42"/>
      <c r="K797" s="42"/>
      <c r="L797" s="42"/>
      <c r="M797" s="42"/>
      <c r="N797" s="42"/>
      <c r="O797" s="42"/>
      <c r="P797" s="42"/>
      <c r="Q797" s="42"/>
      <c r="R797" s="42"/>
      <c r="S797" s="42"/>
      <c r="T797" s="42"/>
      <c r="U797" s="42"/>
      <c r="V797" s="42"/>
      <c r="W797" s="42"/>
      <c r="X797" s="42"/>
    </row>
    <row r="798" spans="1:24" x14ac:dyDescent="0.25">
      <c r="A798" s="37">
        <v>283</v>
      </c>
      <c r="B798" s="42" t="s">
        <v>73</v>
      </c>
      <c r="C798" s="42">
        <v>2020</v>
      </c>
      <c r="D798" s="42">
        <v>2021</v>
      </c>
      <c r="E798" s="42">
        <v>2022</v>
      </c>
      <c r="F798" s="42">
        <v>2023</v>
      </c>
      <c r="G798" s="42">
        <v>2024</v>
      </c>
      <c r="H798" s="42">
        <v>2025</v>
      </c>
      <c r="I798" s="42">
        <v>2026</v>
      </c>
      <c r="J798" s="42">
        <v>2027</v>
      </c>
      <c r="K798" s="42">
        <v>2028</v>
      </c>
      <c r="L798" s="42">
        <v>2029</v>
      </c>
      <c r="M798" s="42">
        <v>2030</v>
      </c>
      <c r="N798" s="42">
        <v>2031</v>
      </c>
      <c r="O798" s="42">
        <v>2032</v>
      </c>
      <c r="P798" s="42">
        <v>2033</v>
      </c>
      <c r="Q798" s="42">
        <v>2034</v>
      </c>
      <c r="R798" s="42">
        <v>2035</v>
      </c>
      <c r="S798" s="42">
        <v>2036</v>
      </c>
      <c r="T798" s="42">
        <v>2037</v>
      </c>
      <c r="U798" s="42">
        <v>2038</v>
      </c>
      <c r="V798" s="42">
        <v>2039</v>
      </c>
      <c r="W798" s="42">
        <v>2040</v>
      </c>
      <c r="X798" s="42"/>
    </row>
    <row r="799" spans="1:24" x14ac:dyDescent="0.25">
      <c r="A799" s="37">
        <v>285</v>
      </c>
      <c r="B799" s="42" t="s">
        <v>104</v>
      </c>
      <c r="C799" s="24">
        <v>0</v>
      </c>
      <c r="D799" s="24">
        <v>0</v>
      </c>
      <c r="E799" s="24">
        <v>0</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row>
    <row r="800" spans="1:24" x14ac:dyDescent="0.25">
      <c r="A800" s="37">
        <v>287</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row>
    <row r="801" spans="1:24" x14ac:dyDescent="0.25">
      <c r="A801" s="37">
        <v>289</v>
      </c>
      <c r="B801" s="42" t="s">
        <v>105</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299</v>
      </c>
      <c r="B802" s="42" t="s">
        <v>78</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301</v>
      </c>
      <c r="B803" s="42" t="s">
        <v>106</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303</v>
      </c>
      <c r="B804" s="42" t="s">
        <v>107</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B805" s="42"/>
      <c r="C805" s="26"/>
      <c r="D805" s="26"/>
      <c r="E805" s="26"/>
      <c r="F805" s="26"/>
      <c r="G805" s="26"/>
      <c r="H805" s="26"/>
      <c r="I805" s="26"/>
      <c r="J805" s="26"/>
      <c r="K805" s="26"/>
      <c r="L805" s="26"/>
      <c r="M805" s="26"/>
      <c r="N805" s="26"/>
      <c r="O805" s="26"/>
      <c r="P805" s="26"/>
      <c r="Q805" s="26"/>
      <c r="R805" s="26"/>
      <c r="S805" s="26"/>
      <c r="T805" s="26"/>
      <c r="U805" s="26"/>
      <c r="V805" s="26"/>
      <c r="W805" s="26"/>
      <c r="X805" s="26"/>
    </row>
    <row r="806" spans="1:24" x14ac:dyDescent="0.25">
      <c r="A806" s="37">
        <v>330</v>
      </c>
      <c r="B806" s="42" t="s">
        <v>82</v>
      </c>
      <c r="C806" s="36">
        <v>0</v>
      </c>
      <c r="D806" s="36">
        <v>0</v>
      </c>
      <c r="E806" s="36">
        <v>0</v>
      </c>
      <c r="F806" s="36">
        <v>0</v>
      </c>
      <c r="G806" s="36">
        <v>0</v>
      </c>
      <c r="H806" s="36">
        <v>0</v>
      </c>
      <c r="I806" s="36">
        <v>0</v>
      </c>
      <c r="J806" s="36">
        <v>0</v>
      </c>
      <c r="K806" s="36">
        <v>0</v>
      </c>
      <c r="L806" s="36">
        <v>0</v>
      </c>
      <c r="M806" s="36">
        <v>0</v>
      </c>
      <c r="N806" s="36">
        <v>0</v>
      </c>
      <c r="O806" s="36">
        <v>0</v>
      </c>
      <c r="P806" s="36">
        <v>0</v>
      </c>
      <c r="Q806" s="36">
        <v>0</v>
      </c>
      <c r="R806" s="36">
        <v>0</v>
      </c>
      <c r="S806" s="36">
        <v>0</v>
      </c>
      <c r="T806" s="36">
        <v>0</v>
      </c>
      <c r="U806" s="36">
        <v>0</v>
      </c>
      <c r="V806" s="36">
        <v>0</v>
      </c>
      <c r="W806" s="36">
        <v>0</v>
      </c>
      <c r="X806" s="36"/>
    </row>
    <row r="807" spans="1:24" x14ac:dyDescent="0.25">
      <c r="A807" s="37">
        <v>331</v>
      </c>
      <c r="B807" s="42" t="s">
        <v>83</v>
      </c>
      <c r="C807" s="28">
        <v>0</v>
      </c>
      <c r="D807" s="28">
        <v>0</v>
      </c>
      <c r="E807" s="28">
        <v>0</v>
      </c>
      <c r="F807" s="28">
        <v>0</v>
      </c>
      <c r="G807" s="28">
        <v>0</v>
      </c>
      <c r="H807" s="28">
        <v>0</v>
      </c>
      <c r="I807" s="28">
        <v>0</v>
      </c>
      <c r="J807" s="28">
        <v>0</v>
      </c>
      <c r="K807" s="28">
        <v>0</v>
      </c>
      <c r="L807" s="28">
        <v>0</v>
      </c>
      <c r="M807" s="28">
        <v>0</v>
      </c>
      <c r="N807" s="28">
        <v>0</v>
      </c>
      <c r="O807" s="28">
        <v>0</v>
      </c>
      <c r="P807" s="28">
        <v>0</v>
      </c>
      <c r="Q807" s="28">
        <v>0</v>
      </c>
      <c r="R807" s="28">
        <v>0</v>
      </c>
      <c r="S807" s="28">
        <v>0</v>
      </c>
      <c r="T807" s="28">
        <v>0</v>
      </c>
      <c r="U807" s="28">
        <v>0</v>
      </c>
      <c r="V807" s="28">
        <v>0</v>
      </c>
      <c r="W807" s="28">
        <v>0</v>
      </c>
      <c r="X807" s="28"/>
    </row>
    <row r="808" spans="1:24" x14ac:dyDescent="0.25">
      <c r="A808" s="37">
        <v>332</v>
      </c>
      <c r="B808" s="42" t="s">
        <v>84</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row>
    <row r="809" spans="1:24" x14ac:dyDescent="0.25">
      <c r="A809" s="37">
        <v>336</v>
      </c>
      <c r="B809" s="42" t="s">
        <v>85</v>
      </c>
      <c r="C809" s="28">
        <v>1</v>
      </c>
      <c r="D809" s="28">
        <v>1</v>
      </c>
      <c r="E809" s="28">
        <v>1</v>
      </c>
      <c r="F809" s="28">
        <v>1</v>
      </c>
      <c r="G809" s="28">
        <v>1</v>
      </c>
      <c r="H809" s="28">
        <v>1</v>
      </c>
      <c r="I809" s="28">
        <v>1</v>
      </c>
      <c r="J809" s="28">
        <v>1</v>
      </c>
      <c r="K809" s="28">
        <v>1</v>
      </c>
      <c r="L809" s="28">
        <v>1</v>
      </c>
      <c r="M809" s="28">
        <v>1</v>
      </c>
      <c r="N809" s="28">
        <v>1</v>
      </c>
      <c r="O809" s="28">
        <v>1</v>
      </c>
      <c r="P809" s="28">
        <v>1</v>
      </c>
      <c r="Q809" s="28">
        <v>1</v>
      </c>
      <c r="R809" s="28">
        <v>1</v>
      </c>
      <c r="S809" s="28">
        <v>1</v>
      </c>
      <c r="T809" s="28">
        <v>1</v>
      </c>
      <c r="U809" s="28">
        <v>1</v>
      </c>
      <c r="V809" s="28">
        <v>1</v>
      </c>
      <c r="W809" s="28">
        <v>1</v>
      </c>
      <c r="X809" s="28"/>
    </row>
    <row r="810" spans="1:24" x14ac:dyDescent="0.25">
      <c r="B810" s="42"/>
      <c r="C810" s="26"/>
      <c r="D810" s="26"/>
      <c r="E810" s="26"/>
      <c r="F810" s="26"/>
      <c r="G810" s="26"/>
      <c r="H810" s="26"/>
      <c r="I810" s="26"/>
      <c r="J810" s="26"/>
      <c r="K810" s="26"/>
      <c r="L810" s="26"/>
      <c r="M810" s="26"/>
      <c r="N810" s="26"/>
      <c r="O810" s="26"/>
      <c r="P810" s="26"/>
      <c r="Q810" s="26"/>
      <c r="R810" s="26"/>
      <c r="S810" s="26"/>
      <c r="T810" s="26"/>
      <c r="U810" s="26"/>
      <c r="V810" s="26"/>
      <c r="W810" s="26"/>
      <c r="X810" s="26"/>
    </row>
    <row r="811" spans="1:24" x14ac:dyDescent="0.25">
      <c r="A811" s="37">
        <v>339</v>
      </c>
      <c r="B811" s="42" t="s">
        <v>86</v>
      </c>
      <c r="C811" s="24">
        <v>0</v>
      </c>
      <c r="D811" s="24">
        <v>0</v>
      </c>
      <c r="E811" s="24">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row>
    <row r="812" spans="1:24" x14ac:dyDescent="0.25">
      <c r="A812" s="37">
        <v>340</v>
      </c>
      <c r="B812" s="42" t="s">
        <v>87</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B813" s="42"/>
      <c r="C813" s="26"/>
      <c r="D813" s="26"/>
      <c r="E813" s="26"/>
      <c r="F813" s="26"/>
      <c r="G813" s="26"/>
      <c r="H813" s="26"/>
      <c r="I813" s="26"/>
      <c r="J813" s="26"/>
      <c r="K813" s="26"/>
      <c r="L813" s="26"/>
      <c r="M813" s="26"/>
      <c r="N813" s="26"/>
      <c r="O813" s="26"/>
      <c r="P813" s="26"/>
      <c r="Q813" s="26"/>
      <c r="R813" s="26"/>
      <c r="S813" s="26"/>
      <c r="T813" s="26"/>
      <c r="U813" s="26"/>
      <c r="V813" s="26"/>
      <c r="W813" s="26"/>
      <c r="X813" s="26"/>
    </row>
    <row r="814" spans="1:24" x14ac:dyDescent="0.25">
      <c r="A814" s="37">
        <v>366</v>
      </c>
      <c r="B814" s="42" t="s">
        <v>88</v>
      </c>
      <c r="C814" s="36">
        <v>0</v>
      </c>
      <c r="D814" s="36">
        <v>0</v>
      </c>
      <c r="E814" s="36">
        <v>0</v>
      </c>
      <c r="F814" s="36">
        <v>0</v>
      </c>
      <c r="G814" s="36">
        <v>0</v>
      </c>
      <c r="H814" s="36">
        <v>0</v>
      </c>
      <c r="I814" s="36">
        <v>0</v>
      </c>
      <c r="J814" s="36">
        <v>0</v>
      </c>
      <c r="K814" s="36">
        <v>0</v>
      </c>
      <c r="L814" s="36">
        <v>0</v>
      </c>
      <c r="M814" s="36">
        <v>0</v>
      </c>
      <c r="N814" s="36">
        <v>0</v>
      </c>
      <c r="O814" s="36">
        <v>0</v>
      </c>
      <c r="P814" s="36">
        <v>0</v>
      </c>
      <c r="Q814" s="36">
        <v>0</v>
      </c>
      <c r="R814" s="36">
        <v>0</v>
      </c>
      <c r="S814" s="36">
        <v>0</v>
      </c>
      <c r="T814" s="36">
        <v>0</v>
      </c>
      <c r="U814" s="36">
        <v>0</v>
      </c>
      <c r="V814" s="36">
        <v>0</v>
      </c>
      <c r="W814" s="36">
        <v>0</v>
      </c>
      <c r="X814" s="36"/>
    </row>
    <row r="815" spans="1:24" x14ac:dyDescent="0.25">
      <c r="A815" s="37">
        <v>368</v>
      </c>
      <c r="B815" s="42" t="s">
        <v>89</v>
      </c>
      <c r="C815" s="28">
        <v>0</v>
      </c>
      <c r="D815" s="28">
        <v>0</v>
      </c>
      <c r="E815" s="28">
        <v>0</v>
      </c>
      <c r="F815" s="28">
        <v>0</v>
      </c>
      <c r="G815" s="28">
        <v>0</v>
      </c>
      <c r="H815" s="28">
        <v>0</v>
      </c>
      <c r="I815" s="28">
        <v>0</v>
      </c>
      <c r="J815" s="28">
        <v>0</v>
      </c>
      <c r="K815" s="28">
        <v>0</v>
      </c>
      <c r="L815" s="28">
        <v>0</v>
      </c>
      <c r="M815" s="28">
        <v>0</v>
      </c>
      <c r="N815" s="28">
        <v>0</v>
      </c>
      <c r="O815" s="28">
        <v>0</v>
      </c>
      <c r="P815" s="28">
        <v>0</v>
      </c>
      <c r="Q815" s="28">
        <v>0</v>
      </c>
      <c r="R815" s="28">
        <v>0</v>
      </c>
      <c r="S815" s="28">
        <v>0</v>
      </c>
      <c r="T815" s="28">
        <v>0</v>
      </c>
      <c r="U815" s="28">
        <v>0</v>
      </c>
      <c r="V815" s="28">
        <v>0</v>
      </c>
      <c r="W815" s="28">
        <v>0</v>
      </c>
      <c r="X815" s="28"/>
    </row>
    <row r="816" spans="1:24" x14ac:dyDescent="0.25">
      <c r="A816" s="37">
        <v>369</v>
      </c>
      <c r="B816" s="42" t="s">
        <v>90</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row>
    <row r="817" spans="1:24" x14ac:dyDescent="0.25">
      <c r="A817" s="37">
        <v>370</v>
      </c>
      <c r="B817" s="42" t="s">
        <v>91</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B818" s="42"/>
      <c r="C818" s="26"/>
      <c r="D818" s="26"/>
      <c r="E818" s="26"/>
      <c r="F818" s="26"/>
      <c r="G818" s="26"/>
      <c r="H818" s="26"/>
      <c r="I818" s="26"/>
      <c r="J818" s="26"/>
      <c r="K818" s="26"/>
      <c r="L818" s="26"/>
      <c r="M818" s="26"/>
      <c r="N818" s="26"/>
      <c r="O818" s="26"/>
      <c r="P818" s="26"/>
      <c r="Q818" s="26"/>
      <c r="R818" s="26"/>
      <c r="S818" s="26"/>
      <c r="T818" s="26"/>
      <c r="U818" s="26"/>
      <c r="V818" s="26"/>
      <c r="W818" s="26"/>
      <c r="X818" s="26"/>
    </row>
    <row r="819" spans="1:24" x14ac:dyDescent="0.25">
      <c r="A819" s="37">
        <v>380</v>
      </c>
      <c r="B819" s="42" t="s">
        <v>37</v>
      </c>
      <c r="C819" s="24">
        <v>0</v>
      </c>
      <c r="D819" s="24">
        <v>0</v>
      </c>
      <c r="E819" s="24">
        <v>0</v>
      </c>
      <c r="F819" s="24">
        <v>0</v>
      </c>
      <c r="G819" s="24">
        <v>0</v>
      </c>
      <c r="H819" s="24">
        <v>0</v>
      </c>
      <c r="I819" s="24">
        <v>0</v>
      </c>
      <c r="J819" s="24">
        <v>0</v>
      </c>
      <c r="K819" s="24">
        <v>0</v>
      </c>
      <c r="L819" s="24">
        <v>0</v>
      </c>
      <c r="M819" s="24">
        <v>0</v>
      </c>
      <c r="N819" s="24">
        <v>0</v>
      </c>
      <c r="O819" s="24">
        <v>0</v>
      </c>
      <c r="P819" s="24">
        <v>0</v>
      </c>
      <c r="Q819" s="24">
        <v>0</v>
      </c>
      <c r="R819" s="24">
        <v>0</v>
      </c>
      <c r="S819" s="24">
        <v>0</v>
      </c>
      <c r="T819" s="24">
        <v>0</v>
      </c>
      <c r="U819" s="24">
        <v>0</v>
      </c>
      <c r="V819" s="24">
        <v>0</v>
      </c>
      <c r="W819" s="24">
        <v>0</v>
      </c>
      <c r="X819" s="24"/>
    </row>
    <row r="820" spans="1:24" x14ac:dyDescent="0.25">
      <c r="A820" s="37">
        <v>381</v>
      </c>
      <c r="B820" s="42" t="s">
        <v>75</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row>
    <row r="821" spans="1:24" x14ac:dyDescent="0.25">
      <c r="A821" s="37">
        <v>382</v>
      </c>
      <c r="B821" s="42" t="s">
        <v>76</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383</v>
      </c>
      <c r="B822" s="42" t="s">
        <v>40</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4" spans="1:24" x14ac:dyDescent="0.25">
      <c r="A824" s="37">
        <v>1</v>
      </c>
      <c r="B824" s="42" t="s">
        <v>103</v>
      </c>
      <c r="C824" s="42" t="s">
        <v>103</v>
      </c>
      <c r="D824" s="42"/>
      <c r="E824" s="42"/>
      <c r="F824" s="42"/>
      <c r="G824" s="42"/>
      <c r="H824" s="42"/>
      <c r="I824" s="42"/>
      <c r="J824" s="42"/>
      <c r="K824" s="42"/>
      <c r="L824" s="42"/>
      <c r="M824" s="42"/>
      <c r="N824" s="42"/>
      <c r="O824" s="42"/>
      <c r="P824" s="42"/>
      <c r="Q824" s="42"/>
      <c r="R824" s="42"/>
      <c r="S824" s="42"/>
      <c r="T824" s="42"/>
      <c r="U824" s="42"/>
      <c r="V824" s="42"/>
      <c r="W824" s="42"/>
      <c r="X824" s="42"/>
    </row>
    <row r="825" spans="1:24" x14ac:dyDescent="0.25">
      <c r="A825" s="37">
        <v>283</v>
      </c>
      <c r="B825" s="42" t="s">
        <v>73</v>
      </c>
      <c r="C825" s="42">
        <v>2020</v>
      </c>
      <c r="D825" s="42">
        <v>2021</v>
      </c>
      <c r="E825" s="42">
        <v>2022</v>
      </c>
      <c r="F825" s="42">
        <v>2023</v>
      </c>
      <c r="G825" s="42">
        <v>2024</v>
      </c>
      <c r="H825" s="42">
        <v>2025</v>
      </c>
      <c r="I825" s="42">
        <v>2026</v>
      </c>
      <c r="J825" s="42">
        <v>2027</v>
      </c>
      <c r="K825" s="42">
        <v>2028</v>
      </c>
      <c r="L825" s="42">
        <v>2029</v>
      </c>
      <c r="M825" s="42">
        <v>2030</v>
      </c>
      <c r="N825" s="42">
        <v>2031</v>
      </c>
      <c r="O825" s="42">
        <v>2032</v>
      </c>
      <c r="P825" s="42">
        <v>2033</v>
      </c>
      <c r="Q825" s="42">
        <v>2034</v>
      </c>
      <c r="R825" s="42">
        <v>2035</v>
      </c>
      <c r="S825" s="42">
        <v>2036</v>
      </c>
      <c r="T825" s="42">
        <v>2037</v>
      </c>
      <c r="U825" s="42">
        <v>2038</v>
      </c>
      <c r="V825" s="42">
        <v>2039</v>
      </c>
      <c r="W825" s="42">
        <v>2040</v>
      </c>
      <c r="X825" s="42"/>
    </row>
    <row r="826" spans="1:24" x14ac:dyDescent="0.25">
      <c r="A826" s="37">
        <v>285</v>
      </c>
      <c r="B826" s="42" t="s">
        <v>104</v>
      </c>
      <c r="C826" s="24">
        <v>0</v>
      </c>
      <c r="D826" s="24">
        <v>0</v>
      </c>
      <c r="E826" s="24">
        <v>0</v>
      </c>
      <c r="F826" s="24">
        <v>0</v>
      </c>
      <c r="G826" s="24">
        <v>0</v>
      </c>
      <c r="H826" s="24">
        <v>0</v>
      </c>
      <c r="I826" s="24">
        <v>0</v>
      </c>
      <c r="J826" s="24">
        <v>0</v>
      </c>
      <c r="K826" s="24">
        <v>0</v>
      </c>
      <c r="L826" s="24">
        <v>0</v>
      </c>
      <c r="M826" s="24">
        <v>0</v>
      </c>
      <c r="N826" s="24">
        <v>0</v>
      </c>
      <c r="O826" s="24">
        <v>0</v>
      </c>
      <c r="P826" s="24">
        <v>0</v>
      </c>
      <c r="Q826" s="24">
        <v>0</v>
      </c>
      <c r="R826" s="24">
        <v>0</v>
      </c>
      <c r="S826" s="24">
        <v>0</v>
      </c>
      <c r="T826" s="24">
        <v>0</v>
      </c>
      <c r="U826" s="24">
        <v>0</v>
      </c>
      <c r="V826" s="24">
        <v>0</v>
      </c>
      <c r="W826" s="24">
        <v>0</v>
      </c>
      <c r="X826" s="24"/>
    </row>
    <row r="827" spans="1:24" x14ac:dyDescent="0.25">
      <c r="A827" s="37">
        <v>287</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row>
    <row r="828" spans="1:24" x14ac:dyDescent="0.25">
      <c r="A828" s="37">
        <v>289</v>
      </c>
      <c r="B828" s="42" t="s">
        <v>105</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299</v>
      </c>
      <c r="B829" s="42" t="s">
        <v>78</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301</v>
      </c>
      <c r="B830" s="42" t="s">
        <v>106</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303</v>
      </c>
      <c r="B831" s="42" t="s">
        <v>107</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B832" s="42"/>
      <c r="C832" s="26"/>
      <c r="D832" s="26"/>
      <c r="E832" s="26"/>
      <c r="F832" s="26"/>
      <c r="G832" s="26"/>
      <c r="H832" s="26"/>
      <c r="I832" s="26"/>
      <c r="J832" s="26"/>
      <c r="K832" s="26"/>
      <c r="L832" s="26"/>
      <c r="M832" s="26"/>
      <c r="N832" s="26"/>
      <c r="O832" s="26"/>
      <c r="P832" s="26"/>
      <c r="Q832" s="26"/>
      <c r="R832" s="26"/>
      <c r="S832" s="26"/>
      <c r="T832" s="26"/>
      <c r="U832" s="26"/>
      <c r="V832" s="26"/>
      <c r="W832" s="26"/>
      <c r="X832" s="26"/>
    </row>
    <row r="833" spans="1:24" x14ac:dyDescent="0.25">
      <c r="A833" s="37">
        <v>330</v>
      </c>
      <c r="B833" s="42" t="s">
        <v>82</v>
      </c>
      <c r="C833" s="36">
        <v>0</v>
      </c>
      <c r="D833" s="36">
        <v>0</v>
      </c>
      <c r="E833" s="36">
        <v>0</v>
      </c>
      <c r="F833" s="36">
        <v>0</v>
      </c>
      <c r="G833" s="36">
        <v>0</v>
      </c>
      <c r="H833" s="36">
        <v>0</v>
      </c>
      <c r="I833" s="36">
        <v>0</v>
      </c>
      <c r="J833" s="36">
        <v>0</v>
      </c>
      <c r="K833" s="36">
        <v>0</v>
      </c>
      <c r="L833" s="36">
        <v>0</v>
      </c>
      <c r="M833" s="36">
        <v>0</v>
      </c>
      <c r="N833" s="36">
        <v>0</v>
      </c>
      <c r="O833" s="36">
        <v>0</v>
      </c>
      <c r="P833" s="36">
        <v>0</v>
      </c>
      <c r="Q833" s="36">
        <v>0</v>
      </c>
      <c r="R833" s="36">
        <v>0</v>
      </c>
      <c r="S833" s="36">
        <v>0</v>
      </c>
      <c r="T833" s="36">
        <v>0</v>
      </c>
      <c r="U833" s="36">
        <v>0</v>
      </c>
      <c r="V833" s="36">
        <v>0</v>
      </c>
      <c r="W833" s="36">
        <v>0</v>
      </c>
      <c r="X833" s="36"/>
    </row>
    <row r="834" spans="1:24" x14ac:dyDescent="0.25">
      <c r="A834" s="37">
        <v>331</v>
      </c>
      <c r="B834" s="42" t="s">
        <v>83</v>
      </c>
      <c r="C834" s="28">
        <v>0</v>
      </c>
      <c r="D834" s="28">
        <v>0</v>
      </c>
      <c r="E834" s="28">
        <v>0</v>
      </c>
      <c r="F834" s="28">
        <v>0</v>
      </c>
      <c r="G834" s="28">
        <v>0</v>
      </c>
      <c r="H834" s="28">
        <v>0</v>
      </c>
      <c r="I834" s="28">
        <v>0</v>
      </c>
      <c r="J834" s="28">
        <v>0</v>
      </c>
      <c r="K834" s="28">
        <v>0</v>
      </c>
      <c r="L834" s="28">
        <v>0</v>
      </c>
      <c r="M834" s="28">
        <v>0</v>
      </c>
      <c r="N834" s="28">
        <v>0</v>
      </c>
      <c r="O834" s="28">
        <v>0</v>
      </c>
      <c r="P834" s="28">
        <v>0</v>
      </c>
      <c r="Q834" s="28">
        <v>0</v>
      </c>
      <c r="R834" s="28">
        <v>0</v>
      </c>
      <c r="S834" s="28">
        <v>0</v>
      </c>
      <c r="T834" s="28">
        <v>0</v>
      </c>
      <c r="U834" s="28">
        <v>0</v>
      </c>
      <c r="V834" s="28">
        <v>0</v>
      </c>
      <c r="W834" s="28">
        <v>0</v>
      </c>
      <c r="X834" s="28"/>
    </row>
    <row r="835" spans="1:24" x14ac:dyDescent="0.25">
      <c r="A835" s="37">
        <v>332</v>
      </c>
      <c r="B835" s="42" t="s">
        <v>84</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row>
    <row r="836" spans="1:24" x14ac:dyDescent="0.25">
      <c r="A836" s="37">
        <v>336</v>
      </c>
      <c r="B836" s="42" t="s">
        <v>85</v>
      </c>
      <c r="C836" s="28">
        <v>1</v>
      </c>
      <c r="D836" s="28">
        <v>1</v>
      </c>
      <c r="E836" s="28">
        <v>1</v>
      </c>
      <c r="F836" s="28">
        <v>1</v>
      </c>
      <c r="G836" s="28">
        <v>1</v>
      </c>
      <c r="H836" s="28">
        <v>1</v>
      </c>
      <c r="I836" s="28">
        <v>1</v>
      </c>
      <c r="J836" s="28">
        <v>1</v>
      </c>
      <c r="K836" s="28">
        <v>1</v>
      </c>
      <c r="L836" s="28">
        <v>1</v>
      </c>
      <c r="M836" s="28">
        <v>1</v>
      </c>
      <c r="N836" s="28">
        <v>1</v>
      </c>
      <c r="O836" s="28">
        <v>1</v>
      </c>
      <c r="P836" s="28">
        <v>1</v>
      </c>
      <c r="Q836" s="28">
        <v>1</v>
      </c>
      <c r="R836" s="28">
        <v>1</v>
      </c>
      <c r="S836" s="28">
        <v>1</v>
      </c>
      <c r="T836" s="28">
        <v>1</v>
      </c>
      <c r="U836" s="28">
        <v>1</v>
      </c>
      <c r="V836" s="28">
        <v>1</v>
      </c>
      <c r="W836" s="28">
        <v>1</v>
      </c>
      <c r="X836" s="28"/>
    </row>
    <row r="837" spans="1:24" x14ac:dyDescent="0.25">
      <c r="B837" s="42"/>
      <c r="C837" s="26"/>
      <c r="D837" s="26"/>
      <c r="E837" s="26"/>
      <c r="F837" s="26"/>
      <c r="G837" s="26"/>
      <c r="H837" s="26"/>
      <c r="I837" s="26"/>
      <c r="J837" s="26"/>
      <c r="K837" s="26"/>
      <c r="L837" s="26"/>
      <c r="M837" s="26"/>
      <c r="N837" s="26"/>
      <c r="O837" s="26"/>
      <c r="P837" s="26"/>
      <c r="Q837" s="26"/>
      <c r="R837" s="26"/>
      <c r="S837" s="26"/>
      <c r="T837" s="26"/>
      <c r="U837" s="26"/>
      <c r="V837" s="26"/>
      <c r="W837" s="26"/>
      <c r="X837" s="26"/>
    </row>
    <row r="838" spans="1:24" x14ac:dyDescent="0.25">
      <c r="A838" s="37">
        <v>339</v>
      </c>
      <c r="B838" s="42" t="s">
        <v>86</v>
      </c>
      <c r="C838" s="24">
        <v>0</v>
      </c>
      <c r="D838" s="24">
        <v>0</v>
      </c>
      <c r="E838" s="24">
        <v>0</v>
      </c>
      <c r="F838" s="24">
        <v>0</v>
      </c>
      <c r="G838" s="24">
        <v>0</v>
      </c>
      <c r="H838" s="24">
        <v>0</v>
      </c>
      <c r="I838" s="24">
        <v>0</v>
      </c>
      <c r="J838" s="24">
        <v>0</v>
      </c>
      <c r="K838" s="24">
        <v>0</v>
      </c>
      <c r="L838" s="24">
        <v>0</v>
      </c>
      <c r="M838" s="24">
        <v>0</v>
      </c>
      <c r="N838" s="24">
        <v>0</v>
      </c>
      <c r="O838" s="24">
        <v>0</v>
      </c>
      <c r="P838" s="24">
        <v>0</v>
      </c>
      <c r="Q838" s="24">
        <v>0</v>
      </c>
      <c r="R838" s="24">
        <v>0</v>
      </c>
      <c r="S838" s="24">
        <v>0</v>
      </c>
      <c r="T838" s="24">
        <v>0</v>
      </c>
      <c r="U838" s="24">
        <v>0</v>
      </c>
      <c r="V838" s="24">
        <v>0</v>
      </c>
      <c r="W838" s="24">
        <v>0</v>
      </c>
      <c r="X838" s="24"/>
    </row>
    <row r="839" spans="1:24" x14ac:dyDescent="0.25">
      <c r="A839" s="37">
        <v>340</v>
      </c>
      <c r="B839" s="42" t="s">
        <v>87</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B840" s="42"/>
      <c r="C840" s="26"/>
      <c r="D840" s="26"/>
      <c r="E840" s="26"/>
      <c r="F840" s="26"/>
      <c r="G840" s="26"/>
      <c r="H840" s="26"/>
      <c r="I840" s="26"/>
      <c r="J840" s="26"/>
      <c r="K840" s="26"/>
      <c r="L840" s="26"/>
      <c r="M840" s="26"/>
      <c r="N840" s="26"/>
      <c r="O840" s="26"/>
      <c r="P840" s="26"/>
      <c r="Q840" s="26"/>
      <c r="R840" s="26"/>
      <c r="S840" s="26"/>
      <c r="T840" s="26"/>
      <c r="U840" s="26"/>
      <c r="V840" s="26"/>
      <c r="W840" s="26"/>
      <c r="X840" s="26"/>
    </row>
    <row r="841" spans="1:24" x14ac:dyDescent="0.25">
      <c r="A841" s="37">
        <v>366</v>
      </c>
      <c r="B841" s="42" t="s">
        <v>88</v>
      </c>
      <c r="C841" s="36">
        <v>0</v>
      </c>
      <c r="D841" s="36">
        <v>0</v>
      </c>
      <c r="E841" s="36">
        <v>0</v>
      </c>
      <c r="F841" s="36">
        <v>0</v>
      </c>
      <c r="G841" s="36">
        <v>0</v>
      </c>
      <c r="H841" s="36">
        <v>0</v>
      </c>
      <c r="I841" s="36">
        <v>0</v>
      </c>
      <c r="J841" s="36">
        <v>0</v>
      </c>
      <c r="K841" s="36">
        <v>0</v>
      </c>
      <c r="L841" s="36">
        <v>0</v>
      </c>
      <c r="M841" s="36">
        <v>0</v>
      </c>
      <c r="N841" s="36">
        <v>0</v>
      </c>
      <c r="O841" s="36">
        <v>0</v>
      </c>
      <c r="P841" s="36">
        <v>0</v>
      </c>
      <c r="Q841" s="36">
        <v>0</v>
      </c>
      <c r="R841" s="36">
        <v>0</v>
      </c>
      <c r="S841" s="36">
        <v>0</v>
      </c>
      <c r="T841" s="36">
        <v>0</v>
      </c>
      <c r="U841" s="36">
        <v>0</v>
      </c>
      <c r="V841" s="36">
        <v>0</v>
      </c>
      <c r="W841" s="36">
        <v>0</v>
      </c>
      <c r="X841" s="36"/>
    </row>
    <row r="842" spans="1:24" x14ac:dyDescent="0.25">
      <c r="A842" s="37">
        <v>368</v>
      </c>
      <c r="B842" s="42" t="s">
        <v>89</v>
      </c>
      <c r="C842" s="28">
        <v>0</v>
      </c>
      <c r="D842" s="28">
        <v>0</v>
      </c>
      <c r="E842" s="28">
        <v>0</v>
      </c>
      <c r="F842" s="28">
        <v>0</v>
      </c>
      <c r="G842" s="28">
        <v>0</v>
      </c>
      <c r="H842" s="28">
        <v>0</v>
      </c>
      <c r="I842" s="28">
        <v>0</v>
      </c>
      <c r="J842" s="28">
        <v>0</v>
      </c>
      <c r="K842" s="28">
        <v>0</v>
      </c>
      <c r="L842" s="28">
        <v>0</v>
      </c>
      <c r="M842" s="28">
        <v>0</v>
      </c>
      <c r="N842" s="28">
        <v>0</v>
      </c>
      <c r="O842" s="28">
        <v>0</v>
      </c>
      <c r="P842" s="28">
        <v>0</v>
      </c>
      <c r="Q842" s="28">
        <v>0</v>
      </c>
      <c r="R842" s="28">
        <v>0</v>
      </c>
      <c r="S842" s="28">
        <v>0</v>
      </c>
      <c r="T842" s="28">
        <v>0</v>
      </c>
      <c r="U842" s="28">
        <v>0</v>
      </c>
      <c r="V842" s="28">
        <v>0</v>
      </c>
      <c r="W842" s="28">
        <v>0</v>
      </c>
      <c r="X842" s="28"/>
    </row>
    <row r="843" spans="1:24" x14ac:dyDescent="0.25">
      <c r="A843" s="37">
        <v>369</v>
      </c>
      <c r="B843" s="42" t="s">
        <v>90</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row>
    <row r="844" spans="1:24" x14ac:dyDescent="0.25">
      <c r="A844" s="37">
        <v>370</v>
      </c>
      <c r="B844" s="42" t="s">
        <v>91</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B845" s="42"/>
      <c r="C845" s="26"/>
      <c r="D845" s="26"/>
      <c r="E845" s="26"/>
      <c r="F845" s="26"/>
      <c r="G845" s="26"/>
      <c r="H845" s="26"/>
      <c r="I845" s="26"/>
      <c r="J845" s="26"/>
      <c r="K845" s="26"/>
      <c r="L845" s="26"/>
      <c r="M845" s="26"/>
      <c r="N845" s="26"/>
      <c r="O845" s="26"/>
      <c r="P845" s="26"/>
      <c r="Q845" s="26"/>
      <c r="R845" s="26"/>
      <c r="S845" s="26"/>
      <c r="T845" s="26"/>
      <c r="U845" s="26"/>
      <c r="V845" s="26"/>
      <c r="W845" s="26"/>
      <c r="X845" s="26"/>
    </row>
    <row r="846" spans="1:24" x14ac:dyDescent="0.25">
      <c r="A846" s="37">
        <v>380</v>
      </c>
      <c r="B846" s="42" t="s">
        <v>37</v>
      </c>
      <c r="C846" s="24">
        <v>0</v>
      </c>
      <c r="D846" s="24">
        <v>0</v>
      </c>
      <c r="E846" s="24">
        <v>0</v>
      </c>
      <c r="F846" s="24">
        <v>0</v>
      </c>
      <c r="G846" s="24">
        <v>0</v>
      </c>
      <c r="H846" s="24">
        <v>0</v>
      </c>
      <c r="I846" s="24">
        <v>0</v>
      </c>
      <c r="J846" s="24">
        <v>0</v>
      </c>
      <c r="K846" s="24">
        <v>0</v>
      </c>
      <c r="L846" s="24">
        <v>0</v>
      </c>
      <c r="M846" s="24">
        <v>0</v>
      </c>
      <c r="N846" s="24">
        <v>0</v>
      </c>
      <c r="O846" s="24">
        <v>0</v>
      </c>
      <c r="P846" s="24">
        <v>0</v>
      </c>
      <c r="Q846" s="24">
        <v>0</v>
      </c>
      <c r="R846" s="24">
        <v>0</v>
      </c>
      <c r="S846" s="24">
        <v>0</v>
      </c>
      <c r="T846" s="24">
        <v>0</v>
      </c>
      <c r="U846" s="24">
        <v>0</v>
      </c>
      <c r="V846" s="24">
        <v>0</v>
      </c>
      <c r="W846" s="24">
        <v>0</v>
      </c>
      <c r="X846" s="24"/>
    </row>
    <row r="847" spans="1:24" x14ac:dyDescent="0.25">
      <c r="A847" s="37">
        <v>381</v>
      </c>
      <c r="B847" s="42" t="s">
        <v>75</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row>
    <row r="848" spans="1:24" x14ac:dyDescent="0.25">
      <c r="A848" s="37">
        <v>382</v>
      </c>
      <c r="B848" s="42" t="s">
        <v>76</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383</v>
      </c>
      <c r="B849" s="42" t="s">
        <v>40</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1" spans="1:24" x14ac:dyDescent="0.25">
      <c r="A851" s="37">
        <v>1</v>
      </c>
      <c r="B851" s="42" t="s">
        <v>103</v>
      </c>
      <c r="C851" s="42" t="s">
        <v>103</v>
      </c>
      <c r="D851" s="42"/>
      <c r="E851" s="42"/>
      <c r="F851" s="42"/>
      <c r="G851" s="42"/>
      <c r="H851" s="42"/>
      <c r="I851" s="42"/>
      <c r="J851" s="42"/>
      <c r="K851" s="42"/>
      <c r="L851" s="42"/>
      <c r="M851" s="42"/>
      <c r="N851" s="42"/>
      <c r="O851" s="42"/>
      <c r="P851" s="42"/>
      <c r="Q851" s="42"/>
      <c r="R851" s="42"/>
      <c r="S851" s="42"/>
      <c r="T851" s="42"/>
      <c r="U851" s="42"/>
      <c r="V851" s="42"/>
      <c r="W851" s="42"/>
      <c r="X851" s="42"/>
    </row>
    <row r="852" spans="1:24" x14ac:dyDescent="0.25">
      <c r="A852" s="37">
        <v>283</v>
      </c>
      <c r="B852" s="42" t="s">
        <v>73</v>
      </c>
      <c r="C852" s="42">
        <v>2020</v>
      </c>
      <c r="D852" s="42">
        <v>2021</v>
      </c>
      <c r="E852" s="42">
        <v>2022</v>
      </c>
      <c r="F852" s="42">
        <v>2023</v>
      </c>
      <c r="G852" s="42">
        <v>2024</v>
      </c>
      <c r="H852" s="42">
        <v>2025</v>
      </c>
      <c r="I852" s="42">
        <v>2026</v>
      </c>
      <c r="J852" s="42">
        <v>2027</v>
      </c>
      <c r="K852" s="42">
        <v>2028</v>
      </c>
      <c r="L852" s="42">
        <v>2029</v>
      </c>
      <c r="M852" s="42">
        <v>2030</v>
      </c>
      <c r="N852" s="42">
        <v>2031</v>
      </c>
      <c r="O852" s="42">
        <v>2032</v>
      </c>
      <c r="P852" s="42">
        <v>2033</v>
      </c>
      <c r="Q852" s="42">
        <v>2034</v>
      </c>
      <c r="R852" s="42">
        <v>2035</v>
      </c>
      <c r="S852" s="42">
        <v>2036</v>
      </c>
      <c r="T852" s="42">
        <v>2037</v>
      </c>
      <c r="U852" s="42">
        <v>2038</v>
      </c>
      <c r="V852" s="42">
        <v>2039</v>
      </c>
      <c r="W852" s="42">
        <v>2040</v>
      </c>
      <c r="X852" s="42"/>
    </row>
    <row r="853" spans="1:24" x14ac:dyDescent="0.25">
      <c r="A853" s="37">
        <v>285</v>
      </c>
      <c r="B853" s="42" t="s">
        <v>104</v>
      </c>
      <c r="C853" s="24">
        <v>0</v>
      </c>
      <c r="D853" s="24">
        <v>0</v>
      </c>
      <c r="E853" s="24">
        <v>0</v>
      </c>
      <c r="F853" s="24">
        <v>0</v>
      </c>
      <c r="G853" s="24">
        <v>0</v>
      </c>
      <c r="H853" s="24">
        <v>0</v>
      </c>
      <c r="I853" s="24">
        <v>0</v>
      </c>
      <c r="J853" s="24">
        <v>0</v>
      </c>
      <c r="K853" s="24">
        <v>0</v>
      </c>
      <c r="L853" s="24">
        <v>0</v>
      </c>
      <c r="M853" s="24">
        <v>0</v>
      </c>
      <c r="N853" s="24">
        <v>0</v>
      </c>
      <c r="O853" s="24">
        <v>0</v>
      </c>
      <c r="P853" s="24">
        <v>0</v>
      </c>
      <c r="Q853" s="24">
        <v>0</v>
      </c>
      <c r="R853" s="24">
        <v>0</v>
      </c>
      <c r="S853" s="24">
        <v>0</v>
      </c>
      <c r="T853" s="24">
        <v>0</v>
      </c>
      <c r="U853" s="24">
        <v>0</v>
      </c>
      <c r="V853" s="24">
        <v>0</v>
      </c>
      <c r="W853" s="24">
        <v>0</v>
      </c>
      <c r="X853" s="24"/>
    </row>
    <row r="854" spans="1:24" x14ac:dyDescent="0.25">
      <c r="A854" s="37">
        <v>287</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row>
    <row r="855" spans="1:24" x14ac:dyDescent="0.25">
      <c r="A855" s="37">
        <v>289</v>
      </c>
      <c r="B855" s="42" t="s">
        <v>105</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299</v>
      </c>
      <c r="B856" s="42" t="s">
        <v>78</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301</v>
      </c>
      <c r="B857" s="42" t="s">
        <v>106</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303</v>
      </c>
      <c r="B858" s="42" t="s">
        <v>107</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B859" s="42"/>
      <c r="C859" s="26"/>
      <c r="D859" s="26"/>
      <c r="E859" s="26"/>
      <c r="F859" s="26"/>
      <c r="G859" s="26"/>
      <c r="H859" s="26"/>
      <c r="I859" s="26"/>
      <c r="J859" s="26"/>
      <c r="K859" s="26"/>
      <c r="L859" s="26"/>
      <c r="M859" s="26"/>
      <c r="N859" s="26"/>
      <c r="O859" s="26"/>
      <c r="P859" s="26"/>
      <c r="Q859" s="26"/>
      <c r="R859" s="26"/>
      <c r="S859" s="26"/>
      <c r="T859" s="26"/>
      <c r="U859" s="26"/>
      <c r="V859" s="26"/>
      <c r="W859" s="26"/>
      <c r="X859" s="26"/>
    </row>
    <row r="860" spans="1:24" x14ac:dyDescent="0.25">
      <c r="A860" s="37">
        <v>330</v>
      </c>
      <c r="B860" s="42" t="s">
        <v>82</v>
      </c>
      <c r="C860" s="36">
        <v>0</v>
      </c>
      <c r="D860" s="36">
        <v>0</v>
      </c>
      <c r="E860" s="36">
        <v>0</v>
      </c>
      <c r="F860" s="36">
        <v>0</v>
      </c>
      <c r="G860" s="36">
        <v>0</v>
      </c>
      <c r="H860" s="36">
        <v>0</v>
      </c>
      <c r="I860" s="36">
        <v>0</v>
      </c>
      <c r="J860" s="36">
        <v>0</v>
      </c>
      <c r="K860" s="36">
        <v>0</v>
      </c>
      <c r="L860" s="36">
        <v>0</v>
      </c>
      <c r="M860" s="36">
        <v>0</v>
      </c>
      <c r="N860" s="36">
        <v>0</v>
      </c>
      <c r="O860" s="36">
        <v>0</v>
      </c>
      <c r="P860" s="36">
        <v>0</v>
      </c>
      <c r="Q860" s="36">
        <v>0</v>
      </c>
      <c r="R860" s="36">
        <v>0</v>
      </c>
      <c r="S860" s="36">
        <v>0</v>
      </c>
      <c r="T860" s="36">
        <v>0</v>
      </c>
      <c r="U860" s="36">
        <v>0</v>
      </c>
      <c r="V860" s="36">
        <v>0</v>
      </c>
      <c r="W860" s="36">
        <v>0</v>
      </c>
      <c r="X860" s="36"/>
    </row>
    <row r="861" spans="1:24" x14ac:dyDescent="0.25">
      <c r="A861" s="37">
        <v>331</v>
      </c>
      <c r="B861" s="42" t="s">
        <v>83</v>
      </c>
      <c r="C861" s="28">
        <v>0</v>
      </c>
      <c r="D861" s="28">
        <v>0</v>
      </c>
      <c r="E861" s="28">
        <v>0</v>
      </c>
      <c r="F861" s="28">
        <v>0</v>
      </c>
      <c r="G861" s="28">
        <v>0</v>
      </c>
      <c r="H861" s="28">
        <v>0</v>
      </c>
      <c r="I861" s="28">
        <v>0</v>
      </c>
      <c r="J861" s="28">
        <v>0</v>
      </c>
      <c r="K861" s="28">
        <v>0</v>
      </c>
      <c r="L861" s="28">
        <v>0</v>
      </c>
      <c r="M861" s="28">
        <v>0</v>
      </c>
      <c r="N861" s="28">
        <v>0</v>
      </c>
      <c r="O861" s="28">
        <v>0</v>
      </c>
      <c r="P861" s="28">
        <v>0</v>
      </c>
      <c r="Q861" s="28">
        <v>0</v>
      </c>
      <c r="R861" s="28">
        <v>0</v>
      </c>
      <c r="S861" s="28">
        <v>0</v>
      </c>
      <c r="T861" s="28">
        <v>0</v>
      </c>
      <c r="U861" s="28">
        <v>0</v>
      </c>
      <c r="V861" s="28">
        <v>0</v>
      </c>
      <c r="W861" s="28">
        <v>0</v>
      </c>
      <c r="X861" s="28"/>
    </row>
    <row r="862" spans="1:24" x14ac:dyDescent="0.25">
      <c r="A862" s="37">
        <v>332</v>
      </c>
      <c r="B862" s="42" t="s">
        <v>84</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row>
    <row r="863" spans="1:24" x14ac:dyDescent="0.25">
      <c r="A863" s="37">
        <v>336</v>
      </c>
      <c r="B863" s="42" t="s">
        <v>85</v>
      </c>
      <c r="C863" s="28">
        <v>1</v>
      </c>
      <c r="D863" s="28">
        <v>1</v>
      </c>
      <c r="E863" s="28">
        <v>1</v>
      </c>
      <c r="F863" s="28">
        <v>1</v>
      </c>
      <c r="G863" s="28">
        <v>1</v>
      </c>
      <c r="H863" s="28">
        <v>1</v>
      </c>
      <c r="I863" s="28">
        <v>1</v>
      </c>
      <c r="J863" s="28">
        <v>1</v>
      </c>
      <c r="K863" s="28">
        <v>1</v>
      </c>
      <c r="L863" s="28">
        <v>1</v>
      </c>
      <c r="M863" s="28">
        <v>1</v>
      </c>
      <c r="N863" s="28">
        <v>1</v>
      </c>
      <c r="O863" s="28">
        <v>1</v>
      </c>
      <c r="P863" s="28">
        <v>1</v>
      </c>
      <c r="Q863" s="28">
        <v>1</v>
      </c>
      <c r="R863" s="28">
        <v>1</v>
      </c>
      <c r="S863" s="28">
        <v>1</v>
      </c>
      <c r="T863" s="28">
        <v>1</v>
      </c>
      <c r="U863" s="28">
        <v>1</v>
      </c>
      <c r="V863" s="28">
        <v>1</v>
      </c>
      <c r="W863" s="28">
        <v>1</v>
      </c>
      <c r="X863" s="28"/>
    </row>
    <row r="864" spans="1:24" x14ac:dyDescent="0.25">
      <c r="B864" s="42"/>
      <c r="C864" s="26"/>
      <c r="D864" s="26"/>
      <c r="E864" s="26"/>
      <c r="F864" s="26"/>
      <c r="G864" s="26"/>
      <c r="H864" s="26"/>
      <c r="I864" s="26"/>
      <c r="J864" s="26"/>
      <c r="K864" s="26"/>
      <c r="L864" s="26"/>
      <c r="M864" s="26"/>
      <c r="N864" s="26"/>
      <c r="O864" s="26"/>
      <c r="P864" s="26"/>
      <c r="Q864" s="26"/>
      <c r="R864" s="26"/>
      <c r="S864" s="26"/>
      <c r="T864" s="26"/>
      <c r="U864" s="26"/>
      <c r="V864" s="26"/>
      <c r="W864" s="26"/>
      <c r="X864" s="26"/>
    </row>
    <row r="865" spans="1:24" x14ac:dyDescent="0.25">
      <c r="A865" s="37">
        <v>339</v>
      </c>
      <c r="B865" s="42" t="s">
        <v>86</v>
      </c>
      <c r="C865" s="24">
        <v>0</v>
      </c>
      <c r="D865" s="24">
        <v>0</v>
      </c>
      <c r="E865" s="24">
        <v>0</v>
      </c>
      <c r="F865" s="24">
        <v>0</v>
      </c>
      <c r="G865" s="24">
        <v>0</v>
      </c>
      <c r="H865" s="24">
        <v>0</v>
      </c>
      <c r="I865" s="24">
        <v>0</v>
      </c>
      <c r="J865" s="24">
        <v>0</v>
      </c>
      <c r="K865" s="24">
        <v>0</v>
      </c>
      <c r="L865" s="24">
        <v>0</v>
      </c>
      <c r="M865" s="24">
        <v>0</v>
      </c>
      <c r="N865" s="24">
        <v>0</v>
      </c>
      <c r="O865" s="24">
        <v>0</v>
      </c>
      <c r="P865" s="24">
        <v>0</v>
      </c>
      <c r="Q865" s="24">
        <v>0</v>
      </c>
      <c r="R865" s="24">
        <v>0</v>
      </c>
      <c r="S865" s="24">
        <v>0</v>
      </c>
      <c r="T865" s="24">
        <v>0</v>
      </c>
      <c r="U865" s="24">
        <v>0</v>
      </c>
      <c r="V865" s="24">
        <v>0</v>
      </c>
      <c r="W865" s="24">
        <v>0</v>
      </c>
      <c r="X865" s="24"/>
    </row>
    <row r="866" spans="1:24" x14ac:dyDescent="0.25">
      <c r="A866" s="37">
        <v>340</v>
      </c>
      <c r="B866" s="42" t="s">
        <v>87</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B867" s="42"/>
      <c r="C867" s="26"/>
      <c r="D867" s="26"/>
      <c r="E867" s="26"/>
      <c r="F867" s="26"/>
      <c r="G867" s="26"/>
      <c r="H867" s="26"/>
      <c r="I867" s="26"/>
      <c r="J867" s="26"/>
      <c r="K867" s="26"/>
      <c r="L867" s="26"/>
      <c r="M867" s="26"/>
      <c r="N867" s="26"/>
      <c r="O867" s="26"/>
      <c r="P867" s="26"/>
      <c r="Q867" s="26"/>
      <c r="R867" s="26"/>
      <c r="S867" s="26"/>
      <c r="T867" s="26"/>
      <c r="U867" s="26"/>
      <c r="V867" s="26"/>
      <c r="W867" s="26"/>
      <c r="X867" s="26"/>
    </row>
    <row r="868" spans="1:24" x14ac:dyDescent="0.25">
      <c r="A868" s="37">
        <v>366</v>
      </c>
      <c r="B868" s="42" t="s">
        <v>88</v>
      </c>
      <c r="C868" s="36">
        <v>0</v>
      </c>
      <c r="D868" s="36">
        <v>0</v>
      </c>
      <c r="E868" s="36">
        <v>0</v>
      </c>
      <c r="F868" s="36">
        <v>0</v>
      </c>
      <c r="G868" s="36">
        <v>0</v>
      </c>
      <c r="H868" s="36">
        <v>0</v>
      </c>
      <c r="I868" s="36">
        <v>0</v>
      </c>
      <c r="J868" s="36">
        <v>0</v>
      </c>
      <c r="K868" s="36">
        <v>0</v>
      </c>
      <c r="L868" s="36">
        <v>0</v>
      </c>
      <c r="M868" s="36">
        <v>0</v>
      </c>
      <c r="N868" s="36">
        <v>0</v>
      </c>
      <c r="O868" s="36">
        <v>0</v>
      </c>
      <c r="P868" s="36">
        <v>0</v>
      </c>
      <c r="Q868" s="36">
        <v>0</v>
      </c>
      <c r="R868" s="36">
        <v>0</v>
      </c>
      <c r="S868" s="36">
        <v>0</v>
      </c>
      <c r="T868" s="36">
        <v>0</v>
      </c>
      <c r="U868" s="36">
        <v>0</v>
      </c>
      <c r="V868" s="36">
        <v>0</v>
      </c>
      <c r="W868" s="36">
        <v>0</v>
      </c>
      <c r="X868" s="36"/>
    </row>
    <row r="869" spans="1:24" x14ac:dyDescent="0.25">
      <c r="A869" s="37">
        <v>368</v>
      </c>
      <c r="B869" s="42" t="s">
        <v>89</v>
      </c>
      <c r="C869" s="28">
        <v>0</v>
      </c>
      <c r="D869" s="28">
        <v>0</v>
      </c>
      <c r="E869" s="28">
        <v>0</v>
      </c>
      <c r="F869" s="28">
        <v>0</v>
      </c>
      <c r="G869" s="28">
        <v>0</v>
      </c>
      <c r="H869" s="28">
        <v>0</v>
      </c>
      <c r="I869" s="28">
        <v>0</v>
      </c>
      <c r="J869" s="28">
        <v>0</v>
      </c>
      <c r="K869" s="28">
        <v>0</v>
      </c>
      <c r="L869" s="28">
        <v>0</v>
      </c>
      <c r="M869" s="28">
        <v>0</v>
      </c>
      <c r="N869" s="28">
        <v>0</v>
      </c>
      <c r="O869" s="28">
        <v>0</v>
      </c>
      <c r="P869" s="28">
        <v>0</v>
      </c>
      <c r="Q869" s="28">
        <v>0</v>
      </c>
      <c r="R869" s="28">
        <v>0</v>
      </c>
      <c r="S869" s="28">
        <v>0</v>
      </c>
      <c r="T869" s="28">
        <v>0</v>
      </c>
      <c r="U869" s="28">
        <v>0</v>
      </c>
      <c r="V869" s="28">
        <v>0</v>
      </c>
      <c r="W869" s="28">
        <v>0</v>
      </c>
      <c r="X869" s="28"/>
    </row>
    <row r="870" spans="1:24" x14ac:dyDescent="0.25">
      <c r="A870" s="37">
        <v>369</v>
      </c>
      <c r="B870" s="42" t="s">
        <v>90</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row>
    <row r="871" spans="1:24" x14ac:dyDescent="0.25">
      <c r="A871" s="37">
        <v>370</v>
      </c>
      <c r="B871" s="42" t="s">
        <v>91</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B872" s="42"/>
      <c r="C872" s="26"/>
      <c r="D872" s="26"/>
      <c r="E872" s="26"/>
      <c r="F872" s="26"/>
      <c r="G872" s="26"/>
      <c r="H872" s="26"/>
      <c r="I872" s="26"/>
      <c r="J872" s="26"/>
      <c r="K872" s="26"/>
      <c r="L872" s="26"/>
      <c r="M872" s="26"/>
      <c r="N872" s="26"/>
      <c r="O872" s="26"/>
      <c r="P872" s="26"/>
      <c r="Q872" s="26"/>
      <c r="R872" s="26"/>
      <c r="S872" s="26"/>
      <c r="T872" s="26"/>
      <c r="U872" s="26"/>
      <c r="V872" s="26"/>
      <c r="W872" s="26"/>
      <c r="X872" s="26"/>
    </row>
    <row r="873" spans="1:24" x14ac:dyDescent="0.25">
      <c r="A873" s="37">
        <v>380</v>
      </c>
      <c r="B873" s="42" t="s">
        <v>37</v>
      </c>
      <c r="C873" s="24">
        <v>0</v>
      </c>
      <c r="D873" s="24">
        <v>0</v>
      </c>
      <c r="E873" s="24">
        <v>0</v>
      </c>
      <c r="F873" s="24">
        <v>0</v>
      </c>
      <c r="G873" s="24">
        <v>0</v>
      </c>
      <c r="H873" s="24">
        <v>0</v>
      </c>
      <c r="I873" s="24">
        <v>0</v>
      </c>
      <c r="J873" s="24">
        <v>0</v>
      </c>
      <c r="K873" s="24">
        <v>0</v>
      </c>
      <c r="L873" s="24">
        <v>0</v>
      </c>
      <c r="M873" s="24">
        <v>0</v>
      </c>
      <c r="N873" s="24">
        <v>0</v>
      </c>
      <c r="O873" s="24">
        <v>0</v>
      </c>
      <c r="P873" s="24">
        <v>0</v>
      </c>
      <c r="Q873" s="24">
        <v>0</v>
      </c>
      <c r="R873" s="24">
        <v>0</v>
      </c>
      <c r="S873" s="24">
        <v>0</v>
      </c>
      <c r="T873" s="24">
        <v>0</v>
      </c>
      <c r="U873" s="24">
        <v>0</v>
      </c>
      <c r="V873" s="24">
        <v>0</v>
      </c>
      <c r="W873" s="24">
        <v>0</v>
      </c>
      <c r="X873" s="24"/>
    </row>
    <row r="874" spans="1:24" x14ac:dyDescent="0.25">
      <c r="A874" s="37">
        <v>381</v>
      </c>
      <c r="B874" s="42" t="s">
        <v>75</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row>
    <row r="875" spans="1:24" x14ac:dyDescent="0.25">
      <c r="A875" s="37">
        <v>382</v>
      </c>
      <c r="B875" s="42" t="s">
        <v>76</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383</v>
      </c>
      <c r="B876" s="42" t="s">
        <v>40</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row>
    <row r="878" spans="1:24" x14ac:dyDescent="0.25">
      <c r="A878" s="37">
        <v>1</v>
      </c>
      <c r="B878" s="42" t="s">
        <v>103</v>
      </c>
      <c r="C878" s="42" t="s">
        <v>103</v>
      </c>
      <c r="D878" s="42"/>
      <c r="E878" s="42"/>
      <c r="F878" s="42"/>
      <c r="G878" s="42"/>
      <c r="H878" s="42"/>
      <c r="I878" s="42"/>
      <c r="J878" s="42"/>
      <c r="K878" s="42"/>
      <c r="L878" s="42"/>
      <c r="M878" s="42"/>
      <c r="N878" s="42"/>
      <c r="O878" s="42"/>
      <c r="P878" s="42"/>
      <c r="Q878" s="42"/>
      <c r="R878" s="42"/>
      <c r="S878" s="42"/>
      <c r="T878" s="42"/>
      <c r="U878" s="42"/>
      <c r="V878" s="42"/>
      <c r="W878" s="42"/>
      <c r="X878" s="42"/>
    </row>
    <row r="879" spans="1:24" x14ac:dyDescent="0.25">
      <c r="A879" s="37">
        <v>283</v>
      </c>
      <c r="B879" s="42" t="s">
        <v>73</v>
      </c>
      <c r="C879" s="42">
        <v>2020</v>
      </c>
      <c r="D879" s="42">
        <v>2021</v>
      </c>
      <c r="E879" s="42">
        <v>2022</v>
      </c>
      <c r="F879" s="42">
        <v>2023</v>
      </c>
      <c r="G879" s="42">
        <v>2024</v>
      </c>
      <c r="H879" s="42">
        <v>2025</v>
      </c>
      <c r="I879" s="42">
        <v>2026</v>
      </c>
      <c r="J879" s="42">
        <v>2027</v>
      </c>
      <c r="K879" s="42">
        <v>2028</v>
      </c>
      <c r="L879" s="42">
        <v>2029</v>
      </c>
      <c r="M879" s="42">
        <v>2030</v>
      </c>
      <c r="N879" s="42">
        <v>2031</v>
      </c>
      <c r="O879" s="42">
        <v>2032</v>
      </c>
      <c r="P879" s="42">
        <v>2033</v>
      </c>
      <c r="Q879" s="42">
        <v>2034</v>
      </c>
      <c r="R879" s="42">
        <v>2035</v>
      </c>
      <c r="S879" s="42">
        <v>2036</v>
      </c>
      <c r="T879" s="42">
        <v>2037</v>
      </c>
      <c r="U879" s="42">
        <v>2038</v>
      </c>
      <c r="V879" s="42">
        <v>2039</v>
      </c>
      <c r="W879" s="42">
        <v>2040</v>
      </c>
      <c r="X879" s="42"/>
    </row>
    <row r="880" spans="1:24" x14ac:dyDescent="0.25">
      <c r="A880" s="37">
        <v>285</v>
      </c>
      <c r="B880" s="42" t="s">
        <v>104</v>
      </c>
      <c r="C880" s="24">
        <v>0</v>
      </c>
      <c r="D880" s="24">
        <v>0</v>
      </c>
      <c r="E880" s="24">
        <v>0</v>
      </c>
      <c r="F880" s="24">
        <v>0</v>
      </c>
      <c r="G880" s="24">
        <v>0</v>
      </c>
      <c r="H880" s="24">
        <v>0</v>
      </c>
      <c r="I880" s="24">
        <v>0</v>
      </c>
      <c r="J880" s="24">
        <v>0</v>
      </c>
      <c r="K880" s="24">
        <v>0</v>
      </c>
      <c r="L880" s="24">
        <v>0</v>
      </c>
      <c r="M880" s="24">
        <v>0</v>
      </c>
      <c r="N880" s="24">
        <v>0</v>
      </c>
      <c r="O880" s="24">
        <v>0</v>
      </c>
      <c r="P880" s="24">
        <v>0</v>
      </c>
      <c r="Q880" s="24">
        <v>0</v>
      </c>
      <c r="R880" s="24">
        <v>0</v>
      </c>
      <c r="S880" s="24">
        <v>0</v>
      </c>
      <c r="T880" s="24">
        <v>0</v>
      </c>
      <c r="U880" s="24">
        <v>0</v>
      </c>
      <c r="V880" s="24">
        <v>0</v>
      </c>
      <c r="W880" s="24">
        <v>0</v>
      </c>
      <c r="X880" s="24"/>
    </row>
    <row r="881" spans="1:24" x14ac:dyDescent="0.25">
      <c r="A881" s="37">
        <v>287</v>
      </c>
      <c r="B881" s="42" t="s">
        <v>104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row>
    <row r="882" spans="1:24" x14ac:dyDescent="0.25">
      <c r="A882" s="37">
        <v>289</v>
      </c>
      <c r="B882" s="42" t="s">
        <v>105</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row>
    <row r="883" spans="1:24" x14ac:dyDescent="0.25">
      <c r="A883" s="37">
        <v>299</v>
      </c>
      <c r="B883" s="42" t="s">
        <v>78</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row>
    <row r="884" spans="1:24" x14ac:dyDescent="0.25">
      <c r="A884" s="37">
        <v>301</v>
      </c>
      <c r="B884" s="42" t="s">
        <v>106</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row>
    <row r="885" spans="1:24" x14ac:dyDescent="0.25">
      <c r="A885" s="37">
        <v>303</v>
      </c>
      <c r="B885" s="42" t="s">
        <v>107</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B886" s="42"/>
      <c r="C886" s="26"/>
      <c r="D886" s="26"/>
      <c r="E886" s="26"/>
      <c r="F886" s="26"/>
      <c r="G886" s="26"/>
      <c r="H886" s="26"/>
      <c r="I886" s="26"/>
      <c r="J886" s="26"/>
      <c r="K886" s="26"/>
      <c r="L886" s="26"/>
      <c r="M886" s="26"/>
      <c r="N886" s="26"/>
      <c r="O886" s="26"/>
      <c r="P886" s="26"/>
      <c r="Q886" s="26"/>
      <c r="R886" s="26"/>
      <c r="S886" s="26"/>
      <c r="T886" s="26"/>
      <c r="U886" s="26"/>
      <c r="V886" s="26"/>
      <c r="W886" s="26"/>
      <c r="X886" s="26"/>
    </row>
    <row r="887" spans="1:24" x14ac:dyDescent="0.25">
      <c r="A887" s="37">
        <v>330</v>
      </c>
      <c r="B887" s="42" t="s">
        <v>82</v>
      </c>
      <c r="C887" s="36">
        <v>0</v>
      </c>
      <c r="D887" s="36">
        <v>0</v>
      </c>
      <c r="E887" s="36">
        <v>0</v>
      </c>
      <c r="F887" s="36">
        <v>0</v>
      </c>
      <c r="G887" s="36">
        <v>0</v>
      </c>
      <c r="H887" s="36">
        <v>0</v>
      </c>
      <c r="I887" s="36">
        <v>0</v>
      </c>
      <c r="J887" s="36">
        <v>0</v>
      </c>
      <c r="K887" s="36">
        <v>0</v>
      </c>
      <c r="L887" s="36">
        <v>0</v>
      </c>
      <c r="M887" s="36">
        <v>0</v>
      </c>
      <c r="N887" s="36">
        <v>0</v>
      </c>
      <c r="O887" s="36">
        <v>0</v>
      </c>
      <c r="P887" s="36">
        <v>0</v>
      </c>
      <c r="Q887" s="36">
        <v>0</v>
      </c>
      <c r="R887" s="36">
        <v>0</v>
      </c>
      <c r="S887" s="36">
        <v>0</v>
      </c>
      <c r="T887" s="36">
        <v>0</v>
      </c>
      <c r="U887" s="36">
        <v>0</v>
      </c>
      <c r="V887" s="36">
        <v>0</v>
      </c>
      <c r="W887" s="36">
        <v>0</v>
      </c>
      <c r="X887" s="36"/>
    </row>
    <row r="888" spans="1:24" x14ac:dyDescent="0.25">
      <c r="A888" s="37">
        <v>331</v>
      </c>
      <c r="B888" s="42" t="s">
        <v>83</v>
      </c>
      <c r="C888" s="28">
        <v>0</v>
      </c>
      <c r="D888" s="28">
        <v>0</v>
      </c>
      <c r="E888" s="28">
        <v>0</v>
      </c>
      <c r="F888" s="28">
        <v>0</v>
      </c>
      <c r="G888" s="28">
        <v>0</v>
      </c>
      <c r="H888" s="28">
        <v>0</v>
      </c>
      <c r="I888" s="28">
        <v>0</v>
      </c>
      <c r="J888" s="28">
        <v>0</v>
      </c>
      <c r="K888" s="28">
        <v>0</v>
      </c>
      <c r="L888" s="28">
        <v>0</v>
      </c>
      <c r="M888" s="28">
        <v>0</v>
      </c>
      <c r="N888" s="28">
        <v>0</v>
      </c>
      <c r="O888" s="28">
        <v>0</v>
      </c>
      <c r="P888" s="28">
        <v>0</v>
      </c>
      <c r="Q888" s="28">
        <v>0</v>
      </c>
      <c r="R888" s="28">
        <v>0</v>
      </c>
      <c r="S888" s="28">
        <v>0</v>
      </c>
      <c r="T888" s="28">
        <v>0</v>
      </c>
      <c r="U888" s="28">
        <v>0</v>
      </c>
      <c r="V888" s="28">
        <v>0</v>
      </c>
      <c r="W888" s="28">
        <v>0</v>
      </c>
      <c r="X888" s="28"/>
    </row>
    <row r="889" spans="1:24" x14ac:dyDescent="0.25">
      <c r="A889" s="37">
        <v>332</v>
      </c>
      <c r="B889" s="42" t="s">
        <v>84</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v>0</v>
      </c>
      <c r="V889" s="28">
        <v>0</v>
      </c>
      <c r="W889" s="28">
        <v>0</v>
      </c>
      <c r="X889" s="28"/>
    </row>
    <row r="890" spans="1:24" x14ac:dyDescent="0.25">
      <c r="A890" s="37">
        <v>336</v>
      </c>
      <c r="B890" s="42" t="s">
        <v>85</v>
      </c>
      <c r="C890" s="28">
        <v>1</v>
      </c>
      <c r="D890" s="28">
        <v>1</v>
      </c>
      <c r="E890" s="28">
        <v>1</v>
      </c>
      <c r="F890" s="28">
        <v>1</v>
      </c>
      <c r="G890" s="28">
        <v>1</v>
      </c>
      <c r="H890" s="28">
        <v>1</v>
      </c>
      <c r="I890" s="28">
        <v>1</v>
      </c>
      <c r="J890" s="28">
        <v>1</v>
      </c>
      <c r="K890" s="28">
        <v>1</v>
      </c>
      <c r="L890" s="28">
        <v>1</v>
      </c>
      <c r="M890" s="28">
        <v>1</v>
      </c>
      <c r="N890" s="28">
        <v>1</v>
      </c>
      <c r="O890" s="28">
        <v>1</v>
      </c>
      <c r="P890" s="28">
        <v>1</v>
      </c>
      <c r="Q890" s="28">
        <v>1</v>
      </c>
      <c r="R890" s="28">
        <v>1</v>
      </c>
      <c r="S890" s="28">
        <v>1</v>
      </c>
      <c r="T890" s="28">
        <v>1</v>
      </c>
      <c r="U890" s="28">
        <v>1</v>
      </c>
      <c r="V890" s="28">
        <v>1</v>
      </c>
      <c r="W890" s="28">
        <v>1</v>
      </c>
      <c r="X890" s="28"/>
    </row>
    <row r="891" spans="1:24" x14ac:dyDescent="0.25">
      <c r="B891" s="42"/>
      <c r="C891" s="26"/>
      <c r="D891" s="26"/>
      <c r="E891" s="26"/>
      <c r="F891" s="26"/>
      <c r="G891" s="26"/>
      <c r="H891" s="26"/>
      <c r="I891" s="26"/>
      <c r="J891" s="26"/>
      <c r="K891" s="26"/>
      <c r="L891" s="26"/>
      <c r="M891" s="26"/>
      <c r="N891" s="26"/>
      <c r="O891" s="26"/>
      <c r="P891" s="26"/>
      <c r="Q891" s="26"/>
      <c r="R891" s="26"/>
      <c r="S891" s="26"/>
      <c r="T891" s="26"/>
      <c r="U891" s="26"/>
      <c r="V891" s="26"/>
      <c r="W891" s="26"/>
      <c r="X891" s="26"/>
    </row>
    <row r="892" spans="1:24" x14ac:dyDescent="0.25">
      <c r="A892" s="37">
        <v>339</v>
      </c>
      <c r="B892" s="42" t="s">
        <v>86</v>
      </c>
      <c r="C892" s="24">
        <v>0</v>
      </c>
      <c r="D892" s="24">
        <v>0</v>
      </c>
      <c r="E892" s="24">
        <v>0</v>
      </c>
      <c r="F892" s="24">
        <v>0</v>
      </c>
      <c r="G892" s="24">
        <v>0</v>
      </c>
      <c r="H892" s="24">
        <v>0</v>
      </c>
      <c r="I892" s="24">
        <v>0</v>
      </c>
      <c r="J892" s="24">
        <v>0</v>
      </c>
      <c r="K892" s="24">
        <v>0</v>
      </c>
      <c r="L892" s="24">
        <v>0</v>
      </c>
      <c r="M892" s="24">
        <v>0</v>
      </c>
      <c r="N892" s="24">
        <v>0</v>
      </c>
      <c r="O892" s="24">
        <v>0</v>
      </c>
      <c r="P892" s="24">
        <v>0</v>
      </c>
      <c r="Q892" s="24">
        <v>0</v>
      </c>
      <c r="R892" s="24">
        <v>0</v>
      </c>
      <c r="S892" s="24">
        <v>0</v>
      </c>
      <c r="T892" s="24">
        <v>0</v>
      </c>
      <c r="U892" s="24">
        <v>0</v>
      </c>
      <c r="V892" s="24">
        <v>0</v>
      </c>
      <c r="W892" s="24">
        <v>0</v>
      </c>
      <c r="X892" s="24"/>
    </row>
    <row r="893" spans="1:24" x14ac:dyDescent="0.25">
      <c r="A893" s="37">
        <v>340</v>
      </c>
      <c r="B893" s="42" t="s">
        <v>87</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row>
    <row r="894" spans="1:24" x14ac:dyDescent="0.25">
      <c r="B894" s="42"/>
      <c r="C894" s="26"/>
      <c r="D894" s="26"/>
      <c r="E894" s="26"/>
      <c r="F894" s="26"/>
      <c r="G894" s="26"/>
      <c r="H894" s="26"/>
      <c r="I894" s="26"/>
      <c r="J894" s="26"/>
      <c r="K894" s="26"/>
      <c r="L894" s="26"/>
      <c r="M894" s="26"/>
      <c r="N894" s="26"/>
      <c r="O894" s="26"/>
      <c r="P894" s="26"/>
      <c r="Q894" s="26"/>
      <c r="R894" s="26"/>
      <c r="S894" s="26"/>
      <c r="T894" s="26"/>
      <c r="U894" s="26"/>
      <c r="V894" s="26"/>
      <c r="W894" s="26"/>
      <c r="X894" s="26"/>
    </row>
    <row r="895" spans="1:24" x14ac:dyDescent="0.25">
      <c r="A895" s="37">
        <v>366</v>
      </c>
      <c r="B895" s="42" t="s">
        <v>88</v>
      </c>
      <c r="C895" s="36">
        <v>0</v>
      </c>
      <c r="D895" s="36">
        <v>0</v>
      </c>
      <c r="E895" s="36">
        <v>0</v>
      </c>
      <c r="F895" s="36">
        <v>0</v>
      </c>
      <c r="G895" s="36">
        <v>0</v>
      </c>
      <c r="H895" s="36">
        <v>0</v>
      </c>
      <c r="I895" s="36">
        <v>0</v>
      </c>
      <c r="J895" s="36">
        <v>0</v>
      </c>
      <c r="K895" s="36">
        <v>0</v>
      </c>
      <c r="L895" s="36">
        <v>0</v>
      </c>
      <c r="M895" s="36">
        <v>0</v>
      </c>
      <c r="N895" s="36">
        <v>0</v>
      </c>
      <c r="O895" s="36">
        <v>0</v>
      </c>
      <c r="P895" s="36">
        <v>0</v>
      </c>
      <c r="Q895" s="36">
        <v>0</v>
      </c>
      <c r="R895" s="36">
        <v>0</v>
      </c>
      <c r="S895" s="36">
        <v>0</v>
      </c>
      <c r="T895" s="36">
        <v>0</v>
      </c>
      <c r="U895" s="36">
        <v>0</v>
      </c>
      <c r="V895" s="36">
        <v>0</v>
      </c>
      <c r="W895" s="36">
        <v>0</v>
      </c>
      <c r="X895" s="36"/>
    </row>
    <row r="896" spans="1:24" x14ac:dyDescent="0.25">
      <c r="A896" s="37">
        <v>368</v>
      </c>
      <c r="B896" s="42" t="s">
        <v>89</v>
      </c>
      <c r="C896" s="28">
        <v>0</v>
      </c>
      <c r="D896" s="28">
        <v>0</v>
      </c>
      <c r="E896" s="28">
        <v>0</v>
      </c>
      <c r="F896" s="28">
        <v>0</v>
      </c>
      <c r="G896" s="28">
        <v>0</v>
      </c>
      <c r="H896" s="28">
        <v>0</v>
      </c>
      <c r="I896" s="28">
        <v>0</v>
      </c>
      <c r="J896" s="28">
        <v>0</v>
      </c>
      <c r="K896" s="28">
        <v>0</v>
      </c>
      <c r="L896" s="28">
        <v>0</v>
      </c>
      <c r="M896" s="28">
        <v>0</v>
      </c>
      <c r="N896" s="28">
        <v>0</v>
      </c>
      <c r="O896" s="28">
        <v>0</v>
      </c>
      <c r="P896" s="28">
        <v>0</v>
      </c>
      <c r="Q896" s="28">
        <v>0</v>
      </c>
      <c r="R896" s="28">
        <v>0</v>
      </c>
      <c r="S896" s="28">
        <v>0</v>
      </c>
      <c r="T896" s="28">
        <v>0</v>
      </c>
      <c r="U896" s="28">
        <v>0</v>
      </c>
      <c r="V896" s="28">
        <v>0</v>
      </c>
      <c r="W896" s="28">
        <v>0</v>
      </c>
      <c r="X896" s="28"/>
    </row>
    <row r="897" spans="1:24" x14ac:dyDescent="0.25">
      <c r="A897" s="37">
        <v>369</v>
      </c>
      <c r="B897" s="42" t="s">
        <v>90</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v>0</v>
      </c>
      <c r="V897" s="28">
        <v>0</v>
      </c>
      <c r="W897" s="28">
        <v>0</v>
      </c>
      <c r="X897" s="28"/>
    </row>
    <row r="898" spans="1:24" x14ac:dyDescent="0.25">
      <c r="A898" s="37">
        <v>370</v>
      </c>
      <c r="B898" s="42" t="s">
        <v>91</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v>0</v>
      </c>
      <c r="V898" s="28">
        <v>0</v>
      </c>
      <c r="W898" s="28">
        <v>0</v>
      </c>
      <c r="X898" s="28"/>
    </row>
    <row r="899" spans="1:24" x14ac:dyDescent="0.25">
      <c r="B899" s="42"/>
      <c r="C899" s="26"/>
      <c r="D899" s="26"/>
      <c r="E899" s="26"/>
      <c r="F899" s="26"/>
      <c r="G899" s="26"/>
      <c r="H899" s="26"/>
      <c r="I899" s="26"/>
      <c r="J899" s="26"/>
      <c r="K899" s="26"/>
      <c r="L899" s="26"/>
      <c r="M899" s="26"/>
      <c r="N899" s="26"/>
      <c r="O899" s="26"/>
      <c r="P899" s="26"/>
      <c r="Q899" s="26"/>
      <c r="R899" s="26"/>
      <c r="S899" s="26"/>
      <c r="T899" s="26"/>
      <c r="U899" s="26"/>
      <c r="V899" s="26"/>
      <c r="W899" s="26"/>
      <c r="X899" s="26"/>
    </row>
    <row r="900" spans="1:24" x14ac:dyDescent="0.25">
      <c r="A900" s="37">
        <v>380</v>
      </c>
      <c r="B900" s="42" t="s">
        <v>37</v>
      </c>
      <c r="C900" s="24">
        <v>0</v>
      </c>
      <c r="D900" s="24">
        <v>0</v>
      </c>
      <c r="E900" s="24">
        <v>0</v>
      </c>
      <c r="F900" s="24">
        <v>0</v>
      </c>
      <c r="G900" s="24">
        <v>0</v>
      </c>
      <c r="H900" s="24">
        <v>0</v>
      </c>
      <c r="I900" s="24">
        <v>0</v>
      </c>
      <c r="J900" s="24">
        <v>0</v>
      </c>
      <c r="K900" s="24">
        <v>0</v>
      </c>
      <c r="L900" s="24">
        <v>0</v>
      </c>
      <c r="M900" s="24">
        <v>0</v>
      </c>
      <c r="N900" s="24">
        <v>0</v>
      </c>
      <c r="O900" s="24">
        <v>0</v>
      </c>
      <c r="P900" s="24">
        <v>0</v>
      </c>
      <c r="Q900" s="24">
        <v>0</v>
      </c>
      <c r="R900" s="24">
        <v>0</v>
      </c>
      <c r="S900" s="24">
        <v>0</v>
      </c>
      <c r="T900" s="24">
        <v>0</v>
      </c>
      <c r="U900" s="24">
        <v>0</v>
      </c>
      <c r="V900" s="24">
        <v>0</v>
      </c>
      <c r="W900" s="24">
        <v>0</v>
      </c>
      <c r="X900" s="24"/>
    </row>
    <row r="901" spans="1:24" x14ac:dyDescent="0.25">
      <c r="A901" s="37">
        <v>381</v>
      </c>
      <c r="B901" s="42" t="s">
        <v>75</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v>0</v>
      </c>
      <c r="V901" s="24">
        <v>0</v>
      </c>
      <c r="W901" s="24">
        <v>0</v>
      </c>
      <c r="X901" s="24"/>
    </row>
    <row r="902" spans="1:24" x14ac:dyDescent="0.25">
      <c r="A902" s="37">
        <v>382</v>
      </c>
      <c r="B902" s="42" t="s">
        <v>76</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v>0</v>
      </c>
      <c r="V902" s="24">
        <v>0</v>
      </c>
      <c r="W902" s="24">
        <v>0</v>
      </c>
      <c r="X902" s="24"/>
    </row>
    <row r="903" spans="1:24" x14ac:dyDescent="0.25">
      <c r="A903" s="37">
        <v>383</v>
      </c>
      <c r="B903" s="42" t="s">
        <v>40</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row>
    <row r="905" spans="1:24" x14ac:dyDescent="0.25">
      <c r="A905" s="37">
        <v>1</v>
      </c>
      <c r="B905" s="42" t="s">
        <v>103</v>
      </c>
      <c r="C905" s="42" t="s">
        <v>103</v>
      </c>
      <c r="D905" s="42"/>
      <c r="E905" s="42"/>
      <c r="F905" s="42"/>
      <c r="G905" s="42"/>
      <c r="H905" s="42"/>
      <c r="I905" s="42"/>
      <c r="J905" s="42"/>
      <c r="K905" s="42"/>
      <c r="L905" s="42"/>
      <c r="M905" s="42"/>
      <c r="N905" s="42"/>
      <c r="O905" s="42"/>
      <c r="P905" s="42"/>
      <c r="Q905" s="42"/>
      <c r="R905" s="42"/>
      <c r="S905" s="42"/>
      <c r="T905" s="42"/>
      <c r="U905" s="42"/>
      <c r="V905" s="42"/>
      <c r="W905" s="42"/>
      <c r="X905" s="42"/>
    </row>
    <row r="906" spans="1:24" x14ac:dyDescent="0.25">
      <c r="A906" s="37">
        <v>283</v>
      </c>
      <c r="B906" s="42" t="s">
        <v>73</v>
      </c>
      <c r="C906" s="42">
        <v>2020</v>
      </c>
      <c r="D906" s="42">
        <v>2021</v>
      </c>
      <c r="E906" s="42">
        <v>2022</v>
      </c>
      <c r="F906" s="42">
        <v>2023</v>
      </c>
      <c r="G906" s="42">
        <v>2024</v>
      </c>
      <c r="H906" s="42">
        <v>2025</v>
      </c>
      <c r="I906" s="42">
        <v>2026</v>
      </c>
      <c r="J906" s="42">
        <v>2027</v>
      </c>
      <c r="K906" s="42">
        <v>2028</v>
      </c>
      <c r="L906" s="42">
        <v>2029</v>
      </c>
      <c r="M906" s="42">
        <v>2030</v>
      </c>
      <c r="N906" s="42">
        <v>2031</v>
      </c>
      <c r="O906" s="42">
        <v>2032</v>
      </c>
      <c r="P906" s="42">
        <v>2033</v>
      </c>
      <c r="Q906" s="42">
        <v>2034</v>
      </c>
      <c r="R906" s="42">
        <v>2035</v>
      </c>
      <c r="S906" s="42">
        <v>2036</v>
      </c>
      <c r="T906" s="42">
        <v>2037</v>
      </c>
      <c r="U906" s="42">
        <v>2038</v>
      </c>
      <c r="V906" s="42">
        <v>2039</v>
      </c>
      <c r="W906" s="42">
        <v>2040</v>
      </c>
      <c r="X906" s="42"/>
    </row>
    <row r="907" spans="1:24" x14ac:dyDescent="0.25">
      <c r="A907" s="37">
        <v>285</v>
      </c>
      <c r="B907" s="42" t="s">
        <v>104</v>
      </c>
      <c r="C907" s="24">
        <v>0</v>
      </c>
      <c r="D907" s="24">
        <v>0</v>
      </c>
      <c r="E907" s="24">
        <v>0</v>
      </c>
      <c r="F907" s="24">
        <v>0</v>
      </c>
      <c r="G907" s="24">
        <v>0</v>
      </c>
      <c r="H907" s="24">
        <v>0</v>
      </c>
      <c r="I907" s="24">
        <v>0</v>
      </c>
      <c r="J907" s="24">
        <v>0</v>
      </c>
      <c r="K907" s="24">
        <v>0</v>
      </c>
      <c r="L907" s="24">
        <v>0</v>
      </c>
      <c r="M907" s="24">
        <v>0</v>
      </c>
      <c r="N907" s="24">
        <v>0</v>
      </c>
      <c r="O907" s="24">
        <v>0</v>
      </c>
      <c r="P907" s="24">
        <v>0</v>
      </c>
      <c r="Q907" s="24">
        <v>0</v>
      </c>
      <c r="R907" s="24">
        <v>0</v>
      </c>
      <c r="S907" s="24">
        <v>0</v>
      </c>
      <c r="T907" s="24">
        <v>0</v>
      </c>
      <c r="U907" s="24">
        <v>0</v>
      </c>
      <c r="V907" s="24">
        <v>0</v>
      </c>
      <c r="W907" s="24">
        <v>0</v>
      </c>
      <c r="X907" s="24"/>
    </row>
    <row r="908" spans="1:24" x14ac:dyDescent="0.25">
      <c r="A908" s="37">
        <v>287</v>
      </c>
      <c r="B908" s="42" t="s">
        <v>104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v>0</v>
      </c>
      <c r="V908" s="24">
        <v>0</v>
      </c>
      <c r="W908" s="24">
        <v>0</v>
      </c>
      <c r="X908" s="24"/>
    </row>
    <row r="909" spans="1:24" x14ac:dyDescent="0.25">
      <c r="A909" s="37">
        <v>289</v>
      </c>
      <c r="B909" s="42" t="s">
        <v>105</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v>0</v>
      </c>
      <c r="V909" s="24">
        <v>0</v>
      </c>
      <c r="W909" s="24">
        <v>0</v>
      </c>
      <c r="X909" s="24"/>
    </row>
    <row r="910" spans="1:24" x14ac:dyDescent="0.25">
      <c r="A910" s="37">
        <v>299</v>
      </c>
      <c r="B910" s="42" t="s">
        <v>78</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row>
    <row r="911" spans="1:24" x14ac:dyDescent="0.25">
      <c r="A911" s="37">
        <v>301</v>
      </c>
      <c r="B911" s="42" t="s">
        <v>106</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v>0</v>
      </c>
      <c r="V911" s="24">
        <v>0</v>
      </c>
      <c r="W911" s="24">
        <v>0</v>
      </c>
      <c r="X911" s="24"/>
    </row>
    <row r="912" spans="1:24" x14ac:dyDescent="0.25">
      <c r="A912" s="37">
        <v>303</v>
      </c>
      <c r="B912" s="42" t="s">
        <v>107</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row>
    <row r="913" spans="1:24" x14ac:dyDescent="0.25">
      <c r="B913" s="42"/>
      <c r="C913" s="26"/>
      <c r="D913" s="26"/>
      <c r="E913" s="26"/>
      <c r="F913" s="26"/>
      <c r="G913" s="26"/>
      <c r="H913" s="26"/>
      <c r="I913" s="26"/>
      <c r="J913" s="26"/>
      <c r="K913" s="26"/>
      <c r="L913" s="26"/>
      <c r="M913" s="26"/>
      <c r="N913" s="26"/>
      <c r="O913" s="26"/>
      <c r="P913" s="26"/>
      <c r="Q913" s="26"/>
      <c r="R913" s="26"/>
      <c r="S913" s="26"/>
      <c r="T913" s="26"/>
      <c r="U913" s="26"/>
      <c r="V913" s="26"/>
      <c r="W913" s="26"/>
      <c r="X913" s="26"/>
    </row>
    <row r="914" spans="1:24" x14ac:dyDescent="0.25">
      <c r="A914" s="37">
        <v>330</v>
      </c>
      <c r="B914" s="42" t="s">
        <v>82</v>
      </c>
      <c r="C914" s="36">
        <v>0</v>
      </c>
      <c r="D914" s="36">
        <v>0</v>
      </c>
      <c r="E914" s="36">
        <v>0</v>
      </c>
      <c r="F914" s="36">
        <v>0</v>
      </c>
      <c r="G914" s="36">
        <v>0</v>
      </c>
      <c r="H914" s="36">
        <v>0</v>
      </c>
      <c r="I914" s="36">
        <v>0</v>
      </c>
      <c r="J914" s="36">
        <v>0</v>
      </c>
      <c r="K914" s="36">
        <v>0</v>
      </c>
      <c r="L914" s="36">
        <v>0</v>
      </c>
      <c r="M914" s="36">
        <v>0</v>
      </c>
      <c r="N914" s="36">
        <v>0</v>
      </c>
      <c r="O914" s="36">
        <v>0</v>
      </c>
      <c r="P914" s="36">
        <v>0</v>
      </c>
      <c r="Q914" s="36">
        <v>0</v>
      </c>
      <c r="R914" s="36">
        <v>0</v>
      </c>
      <c r="S914" s="36">
        <v>0</v>
      </c>
      <c r="T914" s="36">
        <v>0</v>
      </c>
      <c r="U914" s="36">
        <v>0</v>
      </c>
      <c r="V914" s="36">
        <v>0</v>
      </c>
      <c r="W914" s="36">
        <v>0</v>
      </c>
      <c r="X914" s="36"/>
    </row>
    <row r="915" spans="1:24" x14ac:dyDescent="0.25">
      <c r="A915" s="37">
        <v>331</v>
      </c>
      <c r="B915" s="42" t="s">
        <v>83</v>
      </c>
      <c r="C915" s="28">
        <v>0</v>
      </c>
      <c r="D915" s="28">
        <v>0</v>
      </c>
      <c r="E915" s="28">
        <v>0</v>
      </c>
      <c r="F915" s="28">
        <v>0</v>
      </c>
      <c r="G915" s="28">
        <v>0</v>
      </c>
      <c r="H915" s="28">
        <v>0</v>
      </c>
      <c r="I915" s="28">
        <v>0</v>
      </c>
      <c r="J915" s="28">
        <v>0</v>
      </c>
      <c r="K915" s="28">
        <v>0</v>
      </c>
      <c r="L915" s="28">
        <v>0</v>
      </c>
      <c r="M915" s="28">
        <v>0</v>
      </c>
      <c r="N915" s="28">
        <v>0</v>
      </c>
      <c r="O915" s="28">
        <v>0</v>
      </c>
      <c r="P915" s="28">
        <v>0</v>
      </c>
      <c r="Q915" s="28">
        <v>0</v>
      </c>
      <c r="R915" s="28">
        <v>0</v>
      </c>
      <c r="S915" s="28">
        <v>0</v>
      </c>
      <c r="T915" s="28">
        <v>0</v>
      </c>
      <c r="U915" s="28">
        <v>0</v>
      </c>
      <c r="V915" s="28">
        <v>0</v>
      </c>
      <c r="W915" s="28">
        <v>0</v>
      </c>
      <c r="X915" s="28"/>
    </row>
    <row r="916" spans="1:24" x14ac:dyDescent="0.25">
      <c r="A916" s="37">
        <v>332</v>
      </c>
      <c r="B916" s="42" t="s">
        <v>84</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v>0</v>
      </c>
      <c r="V916" s="28">
        <v>0</v>
      </c>
      <c r="W916" s="28">
        <v>0</v>
      </c>
      <c r="X916" s="28"/>
    </row>
    <row r="917" spans="1:24" x14ac:dyDescent="0.25">
      <c r="A917" s="37">
        <v>336</v>
      </c>
      <c r="B917" s="42" t="s">
        <v>85</v>
      </c>
      <c r="C917" s="28">
        <v>1</v>
      </c>
      <c r="D917" s="28">
        <v>1</v>
      </c>
      <c r="E917" s="28">
        <v>1</v>
      </c>
      <c r="F917" s="28">
        <v>1</v>
      </c>
      <c r="G917" s="28">
        <v>1</v>
      </c>
      <c r="H917" s="28">
        <v>1</v>
      </c>
      <c r="I917" s="28">
        <v>1</v>
      </c>
      <c r="J917" s="28">
        <v>1</v>
      </c>
      <c r="K917" s="28">
        <v>1</v>
      </c>
      <c r="L917" s="28">
        <v>1</v>
      </c>
      <c r="M917" s="28">
        <v>1</v>
      </c>
      <c r="N917" s="28">
        <v>1</v>
      </c>
      <c r="O917" s="28">
        <v>1</v>
      </c>
      <c r="P917" s="28">
        <v>1</v>
      </c>
      <c r="Q917" s="28">
        <v>1</v>
      </c>
      <c r="R917" s="28">
        <v>1</v>
      </c>
      <c r="S917" s="28">
        <v>1</v>
      </c>
      <c r="T917" s="28">
        <v>1</v>
      </c>
      <c r="U917" s="28">
        <v>1</v>
      </c>
      <c r="V917" s="28">
        <v>1</v>
      </c>
      <c r="W917" s="28">
        <v>1</v>
      </c>
      <c r="X917" s="28"/>
    </row>
    <row r="918" spans="1:24" x14ac:dyDescent="0.25">
      <c r="B918" s="42"/>
      <c r="C918" s="26"/>
      <c r="D918" s="26"/>
      <c r="E918" s="26"/>
      <c r="F918" s="26"/>
      <c r="G918" s="26"/>
      <c r="H918" s="26"/>
      <c r="I918" s="26"/>
      <c r="J918" s="26"/>
      <c r="K918" s="26"/>
      <c r="L918" s="26"/>
      <c r="M918" s="26"/>
      <c r="N918" s="26"/>
      <c r="O918" s="26"/>
      <c r="P918" s="26"/>
      <c r="Q918" s="26"/>
      <c r="R918" s="26"/>
      <c r="S918" s="26"/>
      <c r="T918" s="26"/>
      <c r="U918" s="26"/>
      <c r="V918" s="26"/>
      <c r="W918" s="26"/>
      <c r="X918" s="26"/>
    </row>
    <row r="919" spans="1:24" x14ac:dyDescent="0.25">
      <c r="A919" s="37">
        <v>339</v>
      </c>
      <c r="B919" s="42" t="s">
        <v>86</v>
      </c>
      <c r="C919" s="24">
        <v>0</v>
      </c>
      <c r="D919" s="24">
        <v>0</v>
      </c>
      <c r="E919" s="24">
        <v>0</v>
      </c>
      <c r="F919" s="24">
        <v>0</v>
      </c>
      <c r="G919" s="24">
        <v>0</v>
      </c>
      <c r="H919" s="24">
        <v>0</v>
      </c>
      <c r="I919" s="24">
        <v>0</v>
      </c>
      <c r="J919" s="24">
        <v>0</v>
      </c>
      <c r="K919" s="24">
        <v>0</v>
      </c>
      <c r="L919" s="24">
        <v>0</v>
      </c>
      <c r="M919" s="24">
        <v>0</v>
      </c>
      <c r="N919" s="24">
        <v>0</v>
      </c>
      <c r="O919" s="24">
        <v>0</v>
      </c>
      <c r="P919" s="24">
        <v>0</v>
      </c>
      <c r="Q919" s="24">
        <v>0</v>
      </c>
      <c r="R919" s="24">
        <v>0</v>
      </c>
      <c r="S919" s="24">
        <v>0</v>
      </c>
      <c r="T919" s="24">
        <v>0</v>
      </c>
      <c r="U919" s="24">
        <v>0</v>
      </c>
      <c r="V919" s="24">
        <v>0</v>
      </c>
      <c r="W919" s="24">
        <v>0</v>
      </c>
      <c r="X919" s="24"/>
    </row>
    <row r="920" spans="1:24" x14ac:dyDescent="0.25">
      <c r="A920" s="37">
        <v>340</v>
      </c>
      <c r="B920" s="42" t="s">
        <v>87</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row>
    <row r="921" spans="1:24" x14ac:dyDescent="0.25">
      <c r="B921" s="42"/>
      <c r="C921" s="26"/>
      <c r="D921" s="26"/>
      <c r="E921" s="26"/>
      <c r="F921" s="26"/>
      <c r="G921" s="26"/>
      <c r="H921" s="26"/>
      <c r="I921" s="26"/>
      <c r="J921" s="26"/>
      <c r="K921" s="26"/>
      <c r="L921" s="26"/>
      <c r="M921" s="26"/>
      <c r="N921" s="26"/>
      <c r="O921" s="26"/>
      <c r="P921" s="26"/>
      <c r="Q921" s="26"/>
      <c r="R921" s="26"/>
      <c r="S921" s="26"/>
      <c r="T921" s="26"/>
      <c r="U921" s="26"/>
      <c r="V921" s="26"/>
      <c r="W921" s="26"/>
      <c r="X921" s="26"/>
    </row>
    <row r="922" spans="1:24" x14ac:dyDescent="0.25">
      <c r="A922" s="37">
        <v>366</v>
      </c>
      <c r="B922" s="42" t="s">
        <v>88</v>
      </c>
      <c r="C922" s="36">
        <v>0</v>
      </c>
      <c r="D922" s="36">
        <v>0</v>
      </c>
      <c r="E922" s="36">
        <v>0</v>
      </c>
      <c r="F922" s="36">
        <v>0</v>
      </c>
      <c r="G922" s="36">
        <v>0</v>
      </c>
      <c r="H922" s="36">
        <v>0</v>
      </c>
      <c r="I922" s="36">
        <v>0</v>
      </c>
      <c r="J922" s="36">
        <v>0</v>
      </c>
      <c r="K922" s="36">
        <v>0</v>
      </c>
      <c r="L922" s="36">
        <v>0</v>
      </c>
      <c r="M922" s="36">
        <v>0</v>
      </c>
      <c r="N922" s="36">
        <v>0</v>
      </c>
      <c r="O922" s="36">
        <v>0</v>
      </c>
      <c r="P922" s="36">
        <v>0</v>
      </c>
      <c r="Q922" s="36">
        <v>0</v>
      </c>
      <c r="R922" s="36">
        <v>0</v>
      </c>
      <c r="S922" s="36">
        <v>0</v>
      </c>
      <c r="T922" s="36">
        <v>0</v>
      </c>
      <c r="U922" s="36">
        <v>0</v>
      </c>
      <c r="V922" s="36">
        <v>0</v>
      </c>
      <c r="W922" s="36">
        <v>0</v>
      </c>
      <c r="X922" s="36"/>
    </row>
    <row r="923" spans="1:24" x14ac:dyDescent="0.25">
      <c r="A923" s="37">
        <v>368</v>
      </c>
      <c r="B923" s="42" t="s">
        <v>89</v>
      </c>
      <c r="C923" s="28">
        <v>0</v>
      </c>
      <c r="D923" s="28">
        <v>0</v>
      </c>
      <c r="E923" s="28">
        <v>0</v>
      </c>
      <c r="F923" s="28">
        <v>0</v>
      </c>
      <c r="G923" s="28">
        <v>0</v>
      </c>
      <c r="H923" s="28">
        <v>0</v>
      </c>
      <c r="I923" s="28">
        <v>0</v>
      </c>
      <c r="J923" s="28">
        <v>0</v>
      </c>
      <c r="K923" s="28">
        <v>0</v>
      </c>
      <c r="L923" s="28">
        <v>0</v>
      </c>
      <c r="M923" s="28">
        <v>0</v>
      </c>
      <c r="N923" s="28">
        <v>0</v>
      </c>
      <c r="O923" s="28">
        <v>0</v>
      </c>
      <c r="P923" s="28">
        <v>0</v>
      </c>
      <c r="Q923" s="28">
        <v>0</v>
      </c>
      <c r="R923" s="28">
        <v>0</v>
      </c>
      <c r="S923" s="28">
        <v>0</v>
      </c>
      <c r="T923" s="28">
        <v>0</v>
      </c>
      <c r="U923" s="28">
        <v>0</v>
      </c>
      <c r="V923" s="28">
        <v>0</v>
      </c>
      <c r="W923" s="28">
        <v>0</v>
      </c>
      <c r="X923" s="28"/>
    </row>
    <row r="924" spans="1:24" x14ac:dyDescent="0.25">
      <c r="A924" s="37">
        <v>369</v>
      </c>
      <c r="B924" s="42" t="s">
        <v>90</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v>0</v>
      </c>
      <c r="V924" s="28">
        <v>0</v>
      </c>
      <c r="W924" s="28">
        <v>0</v>
      </c>
      <c r="X924" s="28"/>
    </row>
    <row r="925" spans="1:24" x14ac:dyDescent="0.25">
      <c r="A925" s="37">
        <v>370</v>
      </c>
      <c r="B925" s="42" t="s">
        <v>91</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v>0</v>
      </c>
      <c r="V925" s="28">
        <v>0</v>
      </c>
      <c r="W925" s="28">
        <v>0</v>
      </c>
      <c r="X925" s="28"/>
    </row>
    <row r="926" spans="1:24" x14ac:dyDescent="0.25">
      <c r="B926" s="42"/>
      <c r="C926" s="26"/>
      <c r="D926" s="26"/>
      <c r="E926" s="26"/>
      <c r="F926" s="26"/>
      <c r="G926" s="26"/>
      <c r="H926" s="26"/>
      <c r="I926" s="26"/>
      <c r="J926" s="26"/>
      <c r="K926" s="26"/>
      <c r="L926" s="26"/>
      <c r="M926" s="26"/>
      <c r="N926" s="26"/>
      <c r="O926" s="26"/>
      <c r="P926" s="26"/>
      <c r="Q926" s="26"/>
      <c r="R926" s="26"/>
      <c r="S926" s="26"/>
      <c r="T926" s="26"/>
      <c r="U926" s="26"/>
      <c r="V926" s="26"/>
      <c r="W926" s="26"/>
      <c r="X926" s="26"/>
    </row>
    <row r="927" spans="1:24" x14ac:dyDescent="0.25">
      <c r="A927" s="37">
        <v>380</v>
      </c>
      <c r="B927" s="42" t="s">
        <v>37</v>
      </c>
      <c r="C927" s="24">
        <v>0</v>
      </c>
      <c r="D927" s="24">
        <v>0</v>
      </c>
      <c r="E927" s="24">
        <v>0</v>
      </c>
      <c r="F927" s="24">
        <v>0</v>
      </c>
      <c r="G927" s="24">
        <v>0</v>
      </c>
      <c r="H927" s="24">
        <v>0</v>
      </c>
      <c r="I927" s="24">
        <v>0</v>
      </c>
      <c r="J927" s="24">
        <v>0</v>
      </c>
      <c r="K927" s="24">
        <v>0</v>
      </c>
      <c r="L927" s="24">
        <v>0</v>
      </c>
      <c r="M927" s="24">
        <v>0</v>
      </c>
      <c r="N927" s="24">
        <v>0</v>
      </c>
      <c r="O927" s="24">
        <v>0</v>
      </c>
      <c r="P927" s="24">
        <v>0</v>
      </c>
      <c r="Q927" s="24">
        <v>0</v>
      </c>
      <c r="R927" s="24">
        <v>0</v>
      </c>
      <c r="S927" s="24">
        <v>0</v>
      </c>
      <c r="T927" s="24">
        <v>0</v>
      </c>
      <c r="U927" s="24">
        <v>0</v>
      </c>
      <c r="V927" s="24">
        <v>0</v>
      </c>
      <c r="W927" s="24">
        <v>0</v>
      </c>
      <c r="X927" s="24"/>
    </row>
    <row r="928" spans="1:24" x14ac:dyDescent="0.25">
      <c r="A928" s="37">
        <v>381</v>
      </c>
      <c r="B928" s="42" t="s">
        <v>75</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v>0</v>
      </c>
      <c r="V928" s="24">
        <v>0</v>
      </c>
      <c r="W928" s="24">
        <v>0</v>
      </c>
      <c r="X928" s="24"/>
    </row>
    <row r="929" spans="1:24" x14ac:dyDescent="0.25">
      <c r="A929" s="37">
        <v>382</v>
      </c>
      <c r="B929" s="42" t="s">
        <v>76</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v>0</v>
      </c>
      <c r="V929" s="24">
        <v>0</v>
      </c>
      <c r="W929" s="24">
        <v>0</v>
      </c>
      <c r="X929" s="24"/>
    </row>
    <row r="930" spans="1:24" x14ac:dyDescent="0.25">
      <c r="A930" s="37">
        <v>383</v>
      </c>
      <c r="B930" s="42" t="s">
        <v>40</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v>0</v>
      </c>
      <c r="V930" s="24">
        <v>0</v>
      </c>
      <c r="W930" s="24">
        <v>0</v>
      </c>
      <c r="X930" s="24"/>
    </row>
  </sheetData>
  <mergeCells count="16">
    <mergeCell ref="AC14:AF14"/>
    <mergeCell ref="AG14:AJ14"/>
    <mergeCell ref="AK14:AN14"/>
    <mergeCell ref="AO14:AR14"/>
    <mergeCell ref="AS14:AV14"/>
    <mergeCell ref="AW14:AZ14"/>
    <mergeCell ref="BA14:BD14"/>
    <mergeCell ref="BE14:BH14"/>
    <mergeCell ref="BA2:BD2"/>
    <mergeCell ref="BE2:BH2"/>
    <mergeCell ref="AW2:AZ2"/>
    <mergeCell ref="AC2:AF2"/>
    <mergeCell ref="AG2:AJ2"/>
    <mergeCell ref="AK2:AN2"/>
    <mergeCell ref="AO2:AR2"/>
    <mergeCell ref="AS2:AV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CG943"/>
  <sheetViews>
    <sheetView showGridLines="0" topLeftCell="AV2" zoomScale="70" zoomScaleNormal="70" workbookViewId="0">
      <selection activeCell="BH24" sqref="AB14:BH24"/>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7.710937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2" spans="1:85" x14ac:dyDescent="0.25">
      <c r="AC2" s="472" t="s">
        <v>68</v>
      </c>
      <c r="AD2" s="473"/>
      <c r="AE2" s="474"/>
      <c r="AF2" s="475"/>
      <c r="AG2" s="472" t="s">
        <v>69</v>
      </c>
      <c r="AH2" s="473"/>
      <c r="AI2" s="474"/>
      <c r="AJ2" s="475"/>
      <c r="AK2" s="472" t="s">
        <v>136</v>
      </c>
      <c r="AL2" s="473"/>
      <c r="AM2" s="474"/>
      <c r="AN2" s="475"/>
      <c r="AO2" s="472" t="s">
        <v>137</v>
      </c>
      <c r="AP2" s="473"/>
      <c r="AQ2" s="474"/>
      <c r="AR2" s="475"/>
      <c r="AS2" s="472" t="s">
        <v>187</v>
      </c>
      <c r="AT2" s="473"/>
      <c r="AU2" s="474"/>
      <c r="AV2" s="475"/>
      <c r="AW2" s="472" t="s">
        <v>186</v>
      </c>
      <c r="AX2" s="473"/>
      <c r="AY2" s="474"/>
      <c r="AZ2" s="475"/>
      <c r="BA2" s="472" t="s">
        <v>138</v>
      </c>
      <c r="BB2" s="473"/>
      <c r="BC2" s="474"/>
      <c r="BD2" s="475"/>
      <c r="BE2" s="472" t="s">
        <v>139</v>
      </c>
      <c r="BF2" s="473"/>
      <c r="BG2" s="474"/>
      <c r="BH2" s="475"/>
    </row>
    <row r="3" spans="1:85" x14ac:dyDescent="0.25">
      <c r="AB3" s="17" t="s">
        <v>489</v>
      </c>
      <c r="AC3" s="21" t="s">
        <v>71</v>
      </c>
      <c r="AD3" s="21" t="s">
        <v>72</v>
      </c>
      <c r="AE3" s="21" t="s">
        <v>191</v>
      </c>
      <c r="AF3" s="21" t="s">
        <v>185</v>
      </c>
      <c r="AG3" s="21" t="s">
        <v>71</v>
      </c>
      <c r="AH3" s="21" t="s">
        <v>72</v>
      </c>
      <c r="AI3" s="21" t="s">
        <v>191</v>
      </c>
      <c r="AJ3" s="21" t="s">
        <v>185</v>
      </c>
      <c r="AK3" s="21" t="s">
        <v>71</v>
      </c>
      <c r="AL3" s="21" t="s">
        <v>72</v>
      </c>
      <c r="AM3" s="21" t="s">
        <v>191</v>
      </c>
      <c r="AN3" s="21" t="s">
        <v>185</v>
      </c>
      <c r="AO3" s="21" t="s">
        <v>71</v>
      </c>
      <c r="AP3" s="21" t="s">
        <v>72</v>
      </c>
      <c r="AQ3" s="21" t="s">
        <v>191</v>
      </c>
      <c r="AR3" s="21" t="s">
        <v>185</v>
      </c>
      <c r="AS3" s="21" t="s">
        <v>71</v>
      </c>
      <c r="AT3" s="21" t="s">
        <v>72</v>
      </c>
      <c r="AU3" s="21" t="s">
        <v>191</v>
      </c>
      <c r="AV3" s="21" t="s">
        <v>185</v>
      </c>
      <c r="AW3" s="21" t="s">
        <v>71</v>
      </c>
      <c r="AX3" s="21" t="s">
        <v>72</v>
      </c>
      <c r="AY3" s="21" t="s">
        <v>191</v>
      </c>
      <c r="AZ3" s="21" t="s">
        <v>185</v>
      </c>
      <c r="BA3" s="21" t="s">
        <v>71</v>
      </c>
      <c r="BB3" s="21" t="s">
        <v>72</v>
      </c>
      <c r="BC3" s="21" t="s">
        <v>191</v>
      </c>
      <c r="BD3" s="21" t="s">
        <v>185</v>
      </c>
      <c r="BE3" s="21" t="s">
        <v>71</v>
      </c>
      <c r="BF3" s="21" t="s">
        <v>72</v>
      </c>
      <c r="BG3" s="21" t="s">
        <v>191</v>
      </c>
      <c r="BH3" s="21" t="s">
        <v>185</v>
      </c>
    </row>
    <row r="4" spans="1:85" x14ac:dyDescent="0.25">
      <c r="AB4" s="22" t="s">
        <v>37</v>
      </c>
      <c r="AC4" s="23">
        <f t="shared" ref="AC4:AF7" si="0">Y49</f>
        <v>424.69994078306132</v>
      </c>
      <c r="AD4" s="23">
        <f t="shared" si="0"/>
        <v>20.109640752720399</v>
      </c>
      <c r="AE4" s="23">
        <f t="shared" si="0"/>
        <v>1.89668273163461</v>
      </c>
      <c r="AF4" s="23">
        <f t="shared" si="0"/>
        <v>-7.0200000000000005</v>
      </c>
      <c r="AG4" s="23">
        <f t="shared" ref="AG4:AJ7" si="1">Y76</f>
        <v>425.50977378649605</v>
      </c>
      <c r="AH4" s="23">
        <f t="shared" si="1"/>
        <v>21.27691560468325</v>
      </c>
      <c r="AI4" s="23">
        <f t="shared" si="1"/>
        <v>2.3518778654706329</v>
      </c>
      <c r="AJ4" s="23">
        <f t="shared" si="1"/>
        <v>-7.2909991286667584</v>
      </c>
      <c r="AK4" s="23">
        <f t="shared" ref="AK4:AN7" si="2">Y103</f>
        <v>54.952706952143203</v>
      </c>
      <c r="AL4" s="23">
        <f t="shared" si="2"/>
        <v>2.9554104620611268</v>
      </c>
      <c r="AM4" s="23">
        <f t="shared" si="2"/>
        <v>0.31548691902617088</v>
      </c>
      <c r="AN4" s="23">
        <f t="shared" si="2"/>
        <v>-0.84651757188496912</v>
      </c>
      <c r="AO4" s="23">
        <f t="shared" ref="AO4:AR7" si="3">Y130</f>
        <v>272.99840259267114</v>
      </c>
      <c r="AP4" s="23">
        <f t="shared" si="3"/>
        <v>6.672691861740331</v>
      </c>
      <c r="AQ4" s="23">
        <f t="shared" si="3"/>
        <v>0.75912585787666464</v>
      </c>
      <c r="AR4" s="23">
        <f t="shared" si="3"/>
        <v>-2.5978468389969791</v>
      </c>
      <c r="AS4" s="23">
        <f t="shared" ref="AS4:AV7" si="4">Y157</f>
        <v>26.705440448005806</v>
      </c>
      <c r="AT4" s="23">
        <f t="shared" si="4"/>
        <v>3.3822303942470282</v>
      </c>
      <c r="AU4" s="23">
        <f t="shared" si="4"/>
        <v>0.39213754569344045</v>
      </c>
      <c r="AV4" s="23">
        <f t="shared" si="4"/>
        <v>-1.1744641301190588</v>
      </c>
      <c r="AW4" s="23">
        <f t="shared" ref="AW4:AZ7" si="5">Y184</f>
        <v>30.714533297659354</v>
      </c>
      <c r="AX4" s="23">
        <f t="shared" si="5"/>
        <v>2.8132859800252601</v>
      </c>
      <c r="AY4" s="23">
        <f t="shared" si="5"/>
        <v>0.32441417940178541</v>
      </c>
      <c r="AZ4" s="23">
        <f t="shared" si="5"/>
        <v>-1.0590231387355811</v>
      </c>
      <c r="BA4" s="23">
        <f t="shared" ref="BA4:BD7" si="6">Y211</f>
        <v>34.25124276700025</v>
      </c>
      <c r="BB4" s="23">
        <f t="shared" si="6"/>
        <v>3.7302809257635774</v>
      </c>
      <c r="BC4" s="23">
        <f t="shared" si="6"/>
        <v>0.39820351571415802</v>
      </c>
      <c r="BD4" s="23">
        <f t="shared" si="6"/>
        <v>-1.0202342917997616</v>
      </c>
      <c r="BE4" s="23">
        <f t="shared" ref="BE4:BH7" si="7">Y238</f>
        <v>5.8874477290162828</v>
      </c>
      <c r="BF4" s="23">
        <f t="shared" si="7"/>
        <v>1.7230159808459229</v>
      </c>
      <c r="BG4" s="23">
        <f t="shared" si="7"/>
        <v>0.16250984775841301</v>
      </c>
      <c r="BH4" s="23">
        <f t="shared" si="7"/>
        <v>-0.5929131571304096</v>
      </c>
    </row>
    <row r="5" spans="1:85" x14ac:dyDescent="0.25">
      <c r="AB5" s="22" t="s">
        <v>75</v>
      </c>
      <c r="AC5" s="23">
        <f t="shared" si="0"/>
        <v>35.448509970273754</v>
      </c>
      <c r="AD5" s="23">
        <f t="shared" si="0"/>
        <v>24</v>
      </c>
      <c r="AE5" s="23">
        <f t="shared" si="0"/>
        <v>2.8436122586588497</v>
      </c>
      <c r="AF5" s="23">
        <f t="shared" si="0"/>
        <v>-5.8900000000000006</v>
      </c>
      <c r="AG5" s="23">
        <f t="shared" si="1"/>
        <v>36.003374053806127</v>
      </c>
      <c r="AH5" s="23">
        <f t="shared" si="1"/>
        <v>22.898514466366855</v>
      </c>
      <c r="AI5" s="23">
        <f t="shared" si="1"/>
        <v>2.5344261817348102</v>
      </c>
      <c r="AJ5" s="23">
        <f t="shared" si="1"/>
        <v>-5.7145183464032492</v>
      </c>
      <c r="AK5" s="23">
        <f t="shared" si="2"/>
        <v>3.1421745630568259</v>
      </c>
      <c r="AL5" s="23">
        <f t="shared" si="2"/>
        <v>2.2816780647159796</v>
      </c>
      <c r="AM5" s="23">
        <f t="shared" si="2"/>
        <v>0.27512033574975236</v>
      </c>
      <c r="AN5" s="23">
        <f t="shared" si="2"/>
        <v>-0.80830670926516179</v>
      </c>
      <c r="AO5" s="23">
        <f t="shared" si="3"/>
        <v>14.676662086322086</v>
      </c>
      <c r="AP5" s="23">
        <f t="shared" si="3"/>
        <v>9.0785945692606234</v>
      </c>
      <c r="AQ5" s="23">
        <f t="shared" si="3"/>
        <v>0.99236690239540637</v>
      </c>
      <c r="AR5" s="23">
        <f t="shared" si="3"/>
        <v>-1.8896398489689048</v>
      </c>
      <c r="AS5" s="23">
        <f t="shared" si="4"/>
        <v>7.3709426301646861</v>
      </c>
      <c r="AT5" s="23">
        <f t="shared" si="4"/>
        <v>3.8240649181857611</v>
      </c>
      <c r="AU5" s="23">
        <f t="shared" si="4"/>
        <v>0.37712680350519584</v>
      </c>
      <c r="AV5" s="23">
        <f t="shared" si="4"/>
        <v>-0.79646238745278652</v>
      </c>
      <c r="AW5" s="23">
        <f t="shared" si="5"/>
        <v>5.9020601987946746</v>
      </c>
      <c r="AX5" s="23">
        <f t="shared" si="5"/>
        <v>3.7581587399134948</v>
      </c>
      <c r="AY5" s="23">
        <f t="shared" si="5"/>
        <v>0.39634249726674858</v>
      </c>
      <c r="AZ5" s="23">
        <f t="shared" si="5"/>
        <v>-0.85617194307288846</v>
      </c>
      <c r="BA5" s="23">
        <f t="shared" si="6"/>
        <v>1.924655293936903</v>
      </c>
      <c r="BB5" s="23">
        <f t="shared" si="6"/>
        <v>1.9989116923816712</v>
      </c>
      <c r="BC5" s="23">
        <f t="shared" si="6"/>
        <v>0.26761263236209742</v>
      </c>
      <c r="BD5" s="23">
        <f t="shared" si="6"/>
        <v>-0.86441669087034367</v>
      </c>
      <c r="BE5" s="23">
        <f t="shared" si="7"/>
        <v>2.9868792815309475</v>
      </c>
      <c r="BF5" s="23">
        <f t="shared" si="7"/>
        <v>1.9571064819093249</v>
      </c>
      <c r="BG5" s="23">
        <f t="shared" si="7"/>
        <v>0.22585701045560991</v>
      </c>
      <c r="BH5" s="23">
        <f t="shared" si="7"/>
        <v>-0.49952076677316309</v>
      </c>
    </row>
    <row r="6" spans="1:85" x14ac:dyDescent="0.25">
      <c r="AB6" s="22" t="s">
        <v>76</v>
      </c>
      <c r="AC6" s="23">
        <f t="shared" si="0"/>
        <v>118.22322000048604</v>
      </c>
      <c r="AD6" s="23">
        <f t="shared" si="0"/>
        <v>68.474011728088826</v>
      </c>
      <c r="AE6" s="23">
        <f t="shared" si="0"/>
        <v>7.0812609975949705</v>
      </c>
      <c r="AF6" s="23">
        <f t="shared" si="0"/>
        <v>-18</v>
      </c>
      <c r="AG6" s="23">
        <f t="shared" si="1"/>
        <v>116.0307096748289</v>
      </c>
      <c r="AH6" s="23">
        <f t="shared" si="1"/>
        <v>67.455768648118593</v>
      </c>
      <c r="AI6" s="23">
        <f t="shared" si="1"/>
        <v>7.0090350028361437</v>
      </c>
      <c r="AJ6" s="23">
        <f t="shared" si="1"/>
        <v>-17.847101752347509</v>
      </c>
      <c r="AK6" s="23">
        <f t="shared" si="2"/>
        <v>19.442169138716135</v>
      </c>
      <c r="AL6" s="23">
        <f t="shared" si="2"/>
        <v>11.194993642282761</v>
      </c>
      <c r="AM6" s="23">
        <f t="shared" si="2"/>
        <v>1.1467460213993614</v>
      </c>
      <c r="AN6" s="23">
        <f t="shared" si="2"/>
        <v>-2.8878594249200784</v>
      </c>
      <c r="AO6" s="23">
        <f t="shared" si="3"/>
        <v>41.847852062351109</v>
      </c>
      <c r="AP6" s="23">
        <f t="shared" si="3"/>
        <v>24.283233247793138</v>
      </c>
      <c r="AQ6" s="23">
        <f t="shared" si="3"/>
        <v>2.4801137485452536</v>
      </c>
      <c r="AR6" s="23">
        <f t="shared" si="3"/>
        <v>-6.354281150159693</v>
      </c>
      <c r="AS6" s="23">
        <f t="shared" si="4"/>
        <v>5.8434111668566846</v>
      </c>
      <c r="AT6" s="23">
        <f t="shared" si="4"/>
        <v>3.6374056464224567</v>
      </c>
      <c r="AU6" s="23">
        <f t="shared" si="4"/>
        <v>0.41395037626219888</v>
      </c>
      <c r="AV6" s="23">
        <f t="shared" si="4"/>
        <v>-1.1666035434214106</v>
      </c>
      <c r="AW6" s="23">
        <f t="shared" si="5"/>
        <v>14.672487001201524</v>
      </c>
      <c r="AX6" s="23">
        <f t="shared" si="5"/>
        <v>8.6245660321255464</v>
      </c>
      <c r="AY6" s="23">
        <f t="shared" si="5"/>
        <v>0.90792215156598877</v>
      </c>
      <c r="AZ6" s="23">
        <f t="shared" si="5"/>
        <v>-2.3167005518442854</v>
      </c>
      <c r="BA6" s="23">
        <f t="shared" si="6"/>
        <v>22.959425964820021</v>
      </c>
      <c r="BB6" s="23">
        <f t="shared" si="6"/>
        <v>13.195437935642079</v>
      </c>
      <c r="BC6" s="23">
        <f t="shared" si="6"/>
        <v>1.3598032482826672</v>
      </c>
      <c r="BD6" s="23">
        <f t="shared" si="6"/>
        <v>-3.449504889146974</v>
      </c>
      <c r="BE6" s="23">
        <f t="shared" si="7"/>
        <v>11.265364340883414</v>
      </c>
      <c r="BF6" s="23">
        <f t="shared" si="7"/>
        <v>6.5201321438526199</v>
      </c>
      <c r="BG6" s="23">
        <f t="shared" si="7"/>
        <v>0.70049945678067238</v>
      </c>
      <c r="BH6" s="23">
        <f t="shared" si="7"/>
        <v>-1.6721521928550693</v>
      </c>
    </row>
    <row r="7" spans="1:85" x14ac:dyDescent="0.25">
      <c r="AB7" s="22" t="s">
        <v>40</v>
      </c>
      <c r="AC7" s="23">
        <f t="shared" si="0"/>
        <v>149.62773707679241</v>
      </c>
      <c r="AD7" s="23">
        <f t="shared" si="0"/>
        <v>89.286804942078604</v>
      </c>
      <c r="AE7" s="23">
        <f t="shared" si="0"/>
        <v>9.6452713284576674</v>
      </c>
      <c r="AF7" s="23">
        <f t="shared" si="0"/>
        <v>-24.09</v>
      </c>
      <c r="AG7" s="23">
        <f t="shared" si="1"/>
        <v>150.45555031548221</v>
      </c>
      <c r="AH7" s="23">
        <f t="shared" si="1"/>
        <v>89.465208808034319</v>
      </c>
      <c r="AI7" s="23">
        <f t="shared" si="1"/>
        <v>9.5714882663042857</v>
      </c>
      <c r="AJ7" s="23">
        <f t="shared" si="1"/>
        <v>-24.147380772581684</v>
      </c>
      <c r="AK7" s="23">
        <f t="shared" si="2"/>
        <v>21.990018867515783</v>
      </c>
      <c r="AL7" s="23">
        <f t="shared" si="2"/>
        <v>13.122022451551404</v>
      </c>
      <c r="AM7" s="23">
        <f t="shared" si="2"/>
        <v>1.4175159140864224</v>
      </c>
      <c r="AN7" s="23">
        <f t="shared" si="2"/>
        <v>-3.5403833865814085</v>
      </c>
      <c r="AO7" s="23">
        <f t="shared" si="3"/>
        <v>42.461109185366873</v>
      </c>
      <c r="AP7" s="23">
        <f t="shared" si="3"/>
        <v>25.595840450376546</v>
      </c>
      <c r="AQ7" s="23">
        <f t="shared" si="3"/>
        <v>2.7743645322709618</v>
      </c>
      <c r="AR7" s="23">
        <f t="shared" si="3"/>
        <v>-7.1081789137379587</v>
      </c>
      <c r="AS7" s="23">
        <f t="shared" si="4"/>
        <v>21.036280200684068</v>
      </c>
      <c r="AT7" s="23">
        <f t="shared" si="4"/>
        <v>12.40241295221826</v>
      </c>
      <c r="AU7" s="23">
        <f t="shared" si="4"/>
        <v>2</v>
      </c>
      <c r="AV7" s="23">
        <f t="shared" si="4"/>
        <v>-3.2202974150449539</v>
      </c>
      <c r="AW7" s="23">
        <f t="shared" si="5"/>
        <v>21.856252478938075</v>
      </c>
      <c r="AX7" s="23">
        <f t="shared" si="5"/>
        <v>12.936849048188318</v>
      </c>
      <c r="AY7" s="23">
        <f t="shared" si="5"/>
        <v>1.3744739912177026</v>
      </c>
      <c r="AZ7" s="23">
        <f t="shared" si="5"/>
        <v>-3.4624600638977086</v>
      </c>
      <c r="BA7" s="23">
        <f t="shared" si="6"/>
        <v>31.377103644245192</v>
      </c>
      <c r="BB7" s="23">
        <f t="shared" si="6"/>
        <v>18.378178703848445</v>
      </c>
      <c r="BC7" s="23">
        <f t="shared" si="6"/>
        <v>1.9564157607826576</v>
      </c>
      <c r="BD7" s="23">
        <f t="shared" si="6"/>
        <v>-4.868187046180533</v>
      </c>
      <c r="BE7" s="23">
        <f t="shared" si="7"/>
        <v>11.734785938732227</v>
      </c>
      <c r="BF7" s="23">
        <f t="shared" si="7"/>
        <v>7.0299052018513679</v>
      </c>
      <c r="BG7" s="23">
        <f t="shared" si="7"/>
        <v>0.75043489276661435</v>
      </c>
      <c r="BH7" s="23">
        <f t="shared" si="7"/>
        <v>-1.9478739471391231</v>
      </c>
    </row>
    <row r="8" spans="1:85" x14ac:dyDescent="0.25">
      <c r="AB8" s="25" t="s">
        <v>79</v>
      </c>
      <c r="AC8" s="21" t="s">
        <v>71</v>
      </c>
      <c r="AD8" s="21" t="s">
        <v>72</v>
      </c>
      <c r="AE8" s="21" t="s">
        <v>191</v>
      </c>
      <c r="AF8" s="21" t="s">
        <v>185</v>
      </c>
      <c r="AG8" s="21" t="s">
        <v>71</v>
      </c>
      <c r="AH8" s="21" t="s">
        <v>72</v>
      </c>
      <c r="AI8" s="21" t="s">
        <v>191</v>
      </c>
      <c r="AJ8" s="21" t="s">
        <v>185</v>
      </c>
      <c r="AK8" s="21" t="s">
        <v>71</v>
      </c>
      <c r="AL8" s="21" t="s">
        <v>72</v>
      </c>
      <c r="AM8" s="21" t="s">
        <v>191</v>
      </c>
      <c r="AN8" s="21" t="s">
        <v>185</v>
      </c>
      <c r="AO8" s="21" t="s">
        <v>71</v>
      </c>
      <c r="AP8" s="21" t="s">
        <v>72</v>
      </c>
      <c r="AQ8" s="21" t="s">
        <v>191</v>
      </c>
      <c r="AR8" s="21" t="s">
        <v>185</v>
      </c>
      <c r="AS8" s="21" t="s">
        <v>71</v>
      </c>
      <c r="AT8" s="21" t="s">
        <v>72</v>
      </c>
      <c r="AU8" s="21" t="s">
        <v>191</v>
      </c>
      <c r="AV8" s="21" t="s">
        <v>185</v>
      </c>
      <c r="AW8" s="21" t="s">
        <v>71</v>
      </c>
      <c r="AX8" s="21" t="s">
        <v>72</v>
      </c>
      <c r="AY8" s="21" t="s">
        <v>191</v>
      </c>
      <c r="AZ8" s="21" t="s">
        <v>185</v>
      </c>
      <c r="BA8" s="21" t="s">
        <v>71</v>
      </c>
      <c r="BB8" s="21" t="s">
        <v>72</v>
      </c>
      <c r="BC8" s="21" t="s">
        <v>191</v>
      </c>
      <c r="BD8" s="21" t="s">
        <v>185</v>
      </c>
      <c r="BE8" s="21" t="s">
        <v>71</v>
      </c>
      <c r="BF8" s="21" t="s">
        <v>72</v>
      </c>
      <c r="BG8" s="21" t="s">
        <v>191</v>
      </c>
      <c r="BH8" s="21" t="s">
        <v>185</v>
      </c>
    </row>
    <row r="9" spans="1:85" x14ac:dyDescent="0.25">
      <c r="AB9" s="22" t="s">
        <v>37</v>
      </c>
      <c r="AC9" s="23">
        <f>AC4/5</f>
        <v>84.939988156612259</v>
      </c>
      <c r="AD9" s="23">
        <f t="shared" ref="AD9:BH12" si="8">AD4/5</f>
        <v>4.0219281505440794</v>
      </c>
      <c r="AE9" s="23">
        <f t="shared" si="8"/>
        <v>0.37933654632692199</v>
      </c>
      <c r="AF9" s="23">
        <f t="shared" si="8"/>
        <v>-1.4040000000000001</v>
      </c>
      <c r="AG9" s="23">
        <f t="shared" si="8"/>
        <v>85.101954757299211</v>
      </c>
      <c r="AH9" s="23">
        <f t="shared" si="8"/>
        <v>4.2553831209366502</v>
      </c>
      <c r="AI9" s="23">
        <f t="shared" si="8"/>
        <v>0.47037557309412659</v>
      </c>
      <c r="AJ9" s="23">
        <f t="shared" si="8"/>
        <v>-1.4581998257333517</v>
      </c>
      <c r="AK9" s="23">
        <f t="shared" si="8"/>
        <v>10.990541390428641</v>
      </c>
      <c r="AL9" s="23">
        <f t="shared" si="8"/>
        <v>0.59108209241222531</v>
      </c>
      <c r="AM9" s="23">
        <f t="shared" si="8"/>
        <v>6.3097383805234178E-2</v>
      </c>
      <c r="AN9" s="23">
        <f t="shared" si="8"/>
        <v>-0.16930351437699381</v>
      </c>
      <c r="AO9" s="23">
        <f t="shared" si="8"/>
        <v>54.599680518534228</v>
      </c>
      <c r="AP9" s="23">
        <f t="shared" si="8"/>
        <v>1.3345383723480662</v>
      </c>
      <c r="AQ9" s="23">
        <f t="shared" si="8"/>
        <v>0.15182517157533293</v>
      </c>
      <c r="AR9" s="23">
        <f t="shared" si="8"/>
        <v>-0.51956936779939578</v>
      </c>
      <c r="AS9" s="23">
        <f t="shared" si="8"/>
        <v>5.3410880896011612</v>
      </c>
      <c r="AT9" s="23">
        <f t="shared" si="8"/>
        <v>0.67644607884940566</v>
      </c>
      <c r="AU9" s="23">
        <f t="shared" si="8"/>
        <v>7.8427509138688095E-2</v>
      </c>
      <c r="AV9" s="23">
        <f t="shared" si="8"/>
        <v>-0.23489282602381176</v>
      </c>
      <c r="AW9" s="23">
        <f t="shared" si="8"/>
        <v>6.1429066595318709</v>
      </c>
      <c r="AX9" s="23">
        <f t="shared" si="8"/>
        <v>0.56265719600505204</v>
      </c>
      <c r="AY9" s="23">
        <f t="shared" si="8"/>
        <v>6.4882835880357079E-2</v>
      </c>
      <c r="AZ9" s="23">
        <f t="shared" si="8"/>
        <v>-0.21180462774711623</v>
      </c>
      <c r="BA9" s="23">
        <f t="shared" si="8"/>
        <v>6.8502485534000499</v>
      </c>
      <c r="BB9" s="23">
        <f t="shared" si="8"/>
        <v>0.74605618515271543</v>
      </c>
      <c r="BC9" s="23">
        <f t="shared" si="8"/>
        <v>7.9640703142831601E-2</v>
      </c>
      <c r="BD9" s="23">
        <f t="shared" si="8"/>
        <v>-0.20404685835995232</v>
      </c>
      <c r="BE9" s="23">
        <f t="shared" si="8"/>
        <v>1.1774895458032566</v>
      </c>
      <c r="BF9" s="23">
        <f t="shared" si="8"/>
        <v>0.34460319616918456</v>
      </c>
      <c r="BG9" s="23">
        <f t="shared" si="8"/>
        <v>3.2501969551682601E-2</v>
      </c>
      <c r="BH9" s="23">
        <f t="shared" si="8"/>
        <v>-0.11858263142608191</v>
      </c>
    </row>
    <row r="10" spans="1:85" x14ac:dyDescent="0.25">
      <c r="AB10" s="22" t="s">
        <v>75</v>
      </c>
      <c r="AC10" s="23">
        <f t="shared" ref="AC10:AC12" si="9">AC5/5</f>
        <v>7.0897019940547512</v>
      </c>
      <c r="AD10" s="23">
        <f t="shared" si="8"/>
        <v>4.8</v>
      </c>
      <c r="AE10" s="23">
        <f t="shared" si="8"/>
        <v>0.56872245173176994</v>
      </c>
      <c r="AF10" s="23">
        <f t="shared" si="8"/>
        <v>-1.1780000000000002</v>
      </c>
      <c r="AG10" s="23">
        <f t="shared" si="8"/>
        <v>7.2006748107612255</v>
      </c>
      <c r="AH10" s="23">
        <f t="shared" si="8"/>
        <v>4.579702893273371</v>
      </c>
      <c r="AI10" s="23">
        <f t="shared" si="8"/>
        <v>0.50688523634696203</v>
      </c>
      <c r="AJ10" s="23">
        <f t="shared" si="8"/>
        <v>-1.1429036692806498</v>
      </c>
      <c r="AK10" s="23">
        <f t="shared" si="8"/>
        <v>0.62843491261136519</v>
      </c>
      <c r="AL10" s="23">
        <f t="shared" si="8"/>
        <v>0.45633561294319591</v>
      </c>
      <c r="AM10" s="23">
        <f t="shared" si="8"/>
        <v>5.5024067149950472E-2</v>
      </c>
      <c r="AN10" s="23">
        <f t="shared" si="8"/>
        <v>-0.16166134185303235</v>
      </c>
      <c r="AO10" s="23">
        <f t="shared" si="8"/>
        <v>2.9353324172644171</v>
      </c>
      <c r="AP10" s="23">
        <f t="shared" si="8"/>
        <v>1.8157189138521246</v>
      </c>
      <c r="AQ10" s="23">
        <f t="shared" si="8"/>
        <v>0.19847338047908128</v>
      </c>
      <c r="AR10" s="23">
        <f t="shared" si="8"/>
        <v>-0.37792796979378096</v>
      </c>
      <c r="AS10" s="23">
        <f t="shared" si="8"/>
        <v>1.4741885260329373</v>
      </c>
      <c r="AT10" s="23">
        <f t="shared" si="8"/>
        <v>0.76481298363715222</v>
      </c>
      <c r="AU10" s="23">
        <f t="shared" si="8"/>
        <v>7.5425360701039168E-2</v>
      </c>
      <c r="AV10" s="23">
        <f t="shared" si="8"/>
        <v>-0.1592924774905573</v>
      </c>
      <c r="AW10" s="23">
        <f t="shared" si="8"/>
        <v>1.1804120397589348</v>
      </c>
      <c r="AX10" s="23">
        <f t="shared" si="8"/>
        <v>0.75163174798269894</v>
      </c>
      <c r="AY10" s="23">
        <f t="shared" si="8"/>
        <v>7.9268499453349711E-2</v>
      </c>
      <c r="AZ10" s="23">
        <f t="shared" si="8"/>
        <v>-0.17123438861457768</v>
      </c>
      <c r="BA10" s="23">
        <f t="shared" si="8"/>
        <v>0.3849310587873806</v>
      </c>
      <c r="BB10" s="23">
        <f t="shared" si="8"/>
        <v>0.39978233847633426</v>
      </c>
      <c r="BC10" s="23">
        <f t="shared" si="8"/>
        <v>5.3522526472419486E-2</v>
      </c>
      <c r="BD10" s="23">
        <f t="shared" si="8"/>
        <v>-0.17288333817406873</v>
      </c>
      <c r="BE10" s="23">
        <f t="shared" si="8"/>
        <v>0.5973758563061895</v>
      </c>
      <c r="BF10" s="23">
        <f t="shared" si="8"/>
        <v>0.39142129638186496</v>
      </c>
      <c r="BG10" s="23">
        <f t="shared" si="8"/>
        <v>4.5171402091121984E-2</v>
      </c>
      <c r="BH10" s="23">
        <f t="shared" si="8"/>
        <v>-9.9904153354632624E-2</v>
      </c>
    </row>
    <row r="11" spans="1:85" x14ac:dyDescent="0.25">
      <c r="AB11" s="22" t="s">
        <v>76</v>
      </c>
      <c r="AC11" s="23">
        <f t="shared" si="9"/>
        <v>23.644644000097209</v>
      </c>
      <c r="AD11" s="23">
        <f t="shared" si="8"/>
        <v>13.694802345617765</v>
      </c>
      <c r="AE11" s="23">
        <f t="shared" si="8"/>
        <v>1.4162521995189941</v>
      </c>
      <c r="AF11" s="23">
        <f t="shared" si="8"/>
        <v>-3.6</v>
      </c>
      <c r="AG11" s="23">
        <f t="shared" si="8"/>
        <v>23.206141934965778</v>
      </c>
      <c r="AH11" s="23">
        <f t="shared" si="8"/>
        <v>13.491153729623719</v>
      </c>
      <c r="AI11" s="23">
        <f t="shared" si="8"/>
        <v>1.4018070005672287</v>
      </c>
      <c r="AJ11" s="23">
        <f t="shared" si="8"/>
        <v>-3.5694203504695019</v>
      </c>
      <c r="AK11" s="23">
        <f t="shared" si="8"/>
        <v>3.8884338277432269</v>
      </c>
      <c r="AL11" s="23">
        <f t="shared" si="8"/>
        <v>2.238998728456552</v>
      </c>
      <c r="AM11" s="23">
        <f t="shared" si="8"/>
        <v>0.22934920427987229</v>
      </c>
      <c r="AN11" s="23">
        <f t="shared" si="8"/>
        <v>-0.57757188498401568</v>
      </c>
      <c r="AO11" s="23">
        <f t="shared" si="8"/>
        <v>8.369570412470221</v>
      </c>
      <c r="AP11" s="23">
        <f t="shared" si="8"/>
        <v>4.8566466495586278</v>
      </c>
      <c r="AQ11" s="23">
        <f t="shared" si="8"/>
        <v>0.49602274970905069</v>
      </c>
      <c r="AR11" s="23">
        <f t="shared" si="8"/>
        <v>-1.2708562300319386</v>
      </c>
      <c r="AS11" s="23">
        <f t="shared" si="8"/>
        <v>1.1686822333713369</v>
      </c>
      <c r="AT11" s="23">
        <f t="shared" si="8"/>
        <v>0.72748112928449138</v>
      </c>
      <c r="AU11" s="23">
        <f t="shared" si="8"/>
        <v>8.2790075252439782E-2</v>
      </c>
      <c r="AV11" s="23">
        <f t="shared" si="8"/>
        <v>-0.23332070868428212</v>
      </c>
      <c r="AW11" s="23">
        <f t="shared" si="8"/>
        <v>2.9344974002403048</v>
      </c>
      <c r="AX11" s="23">
        <f t="shared" si="8"/>
        <v>1.7249132064251094</v>
      </c>
      <c r="AY11" s="23">
        <f t="shared" si="8"/>
        <v>0.18158443031319776</v>
      </c>
      <c r="AZ11" s="23">
        <f t="shared" si="8"/>
        <v>-0.46334011036885708</v>
      </c>
      <c r="BA11" s="23">
        <f t="shared" si="8"/>
        <v>4.5918851929640043</v>
      </c>
      <c r="BB11" s="23">
        <f t="shared" si="8"/>
        <v>2.6390875871284161</v>
      </c>
      <c r="BC11" s="23">
        <f t="shared" si="8"/>
        <v>0.27196064965653344</v>
      </c>
      <c r="BD11" s="23">
        <f t="shared" si="8"/>
        <v>-0.68990097782939475</v>
      </c>
      <c r="BE11" s="23">
        <f t="shared" si="8"/>
        <v>2.253072868176683</v>
      </c>
      <c r="BF11" s="23">
        <f t="shared" si="8"/>
        <v>1.3040264287705239</v>
      </c>
      <c r="BG11" s="23">
        <f t="shared" si="8"/>
        <v>0.14009989135613449</v>
      </c>
      <c r="BH11" s="23">
        <f t="shared" si="8"/>
        <v>-0.33443043857101384</v>
      </c>
    </row>
    <row r="12" spans="1:85" x14ac:dyDescent="0.25">
      <c r="AB12" s="22" t="s">
        <v>40</v>
      </c>
      <c r="AC12" s="23">
        <f t="shared" si="9"/>
        <v>29.925547415358484</v>
      </c>
      <c r="AD12" s="23">
        <f t="shared" si="8"/>
        <v>17.857360988415721</v>
      </c>
      <c r="AE12" s="23">
        <f t="shared" si="8"/>
        <v>1.9290542656915335</v>
      </c>
      <c r="AF12" s="23">
        <f t="shared" si="8"/>
        <v>-4.8179999999999996</v>
      </c>
      <c r="AG12" s="23">
        <f t="shared" si="8"/>
        <v>30.091110063096444</v>
      </c>
      <c r="AH12" s="23">
        <f t="shared" si="8"/>
        <v>17.893041761606863</v>
      </c>
      <c r="AI12" s="23">
        <f t="shared" si="8"/>
        <v>1.9142976532608571</v>
      </c>
      <c r="AJ12" s="23">
        <f t="shared" si="8"/>
        <v>-4.8294761545163372</v>
      </c>
      <c r="AK12" s="23">
        <f t="shared" si="8"/>
        <v>4.3980037735031567</v>
      </c>
      <c r="AL12" s="23">
        <f t="shared" si="8"/>
        <v>2.6244044903102806</v>
      </c>
      <c r="AM12" s="23">
        <f t="shared" si="8"/>
        <v>0.28350318281728448</v>
      </c>
      <c r="AN12" s="23">
        <f t="shared" si="8"/>
        <v>-0.70807667731628166</v>
      </c>
      <c r="AO12" s="23">
        <f t="shared" si="8"/>
        <v>8.4922218370733749</v>
      </c>
      <c r="AP12" s="23">
        <f t="shared" si="8"/>
        <v>5.1191680900753092</v>
      </c>
      <c r="AQ12" s="23">
        <f t="shared" si="8"/>
        <v>0.5548729064541924</v>
      </c>
      <c r="AR12" s="23">
        <f t="shared" si="8"/>
        <v>-1.4216357827475918</v>
      </c>
      <c r="AS12" s="23">
        <f t="shared" si="8"/>
        <v>4.207256040136814</v>
      </c>
      <c r="AT12" s="23">
        <f t="shared" si="8"/>
        <v>2.480482590443652</v>
      </c>
      <c r="AU12" s="23">
        <f t="shared" si="8"/>
        <v>0.4</v>
      </c>
      <c r="AV12" s="23">
        <f t="shared" si="8"/>
        <v>-0.64405948300899074</v>
      </c>
      <c r="AW12" s="23">
        <f t="shared" si="8"/>
        <v>4.3712504957876153</v>
      </c>
      <c r="AX12" s="23">
        <f t="shared" si="8"/>
        <v>2.5873698096376634</v>
      </c>
      <c r="AY12" s="23">
        <f t="shared" si="8"/>
        <v>0.27489479824354052</v>
      </c>
      <c r="AZ12" s="23">
        <f t="shared" si="8"/>
        <v>-0.69249201277954175</v>
      </c>
      <c r="BA12" s="23">
        <f t="shared" si="8"/>
        <v>6.2754207288490385</v>
      </c>
      <c r="BB12" s="23">
        <f t="shared" si="8"/>
        <v>3.6756357407696889</v>
      </c>
      <c r="BC12" s="23">
        <f t="shared" si="8"/>
        <v>0.39128315215653153</v>
      </c>
      <c r="BD12" s="23">
        <f t="shared" si="8"/>
        <v>-0.97363740923610664</v>
      </c>
      <c r="BE12" s="23">
        <f t="shared" si="8"/>
        <v>2.3469571877464452</v>
      </c>
      <c r="BF12" s="23">
        <f t="shared" si="8"/>
        <v>1.4059810403702735</v>
      </c>
      <c r="BG12" s="23">
        <f t="shared" si="8"/>
        <v>0.15008697855332287</v>
      </c>
      <c r="BH12" s="23">
        <f t="shared" si="8"/>
        <v>-0.38957478942782464</v>
      </c>
    </row>
    <row r="14" spans="1:85" ht="15" customHeight="1" x14ac:dyDescent="0.25">
      <c r="AC14" s="472" t="s">
        <v>68</v>
      </c>
      <c r="AD14" s="473"/>
      <c r="AE14" s="474"/>
      <c r="AF14" s="475"/>
      <c r="AG14" s="472" t="s">
        <v>69</v>
      </c>
      <c r="AH14" s="473"/>
      <c r="AI14" s="474"/>
      <c r="AJ14" s="475"/>
      <c r="AK14" s="472" t="s">
        <v>136</v>
      </c>
      <c r="AL14" s="473"/>
      <c r="AM14" s="474"/>
      <c r="AN14" s="475"/>
      <c r="AO14" s="472" t="s">
        <v>137</v>
      </c>
      <c r="AP14" s="473"/>
      <c r="AQ14" s="474"/>
      <c r="AR14" s="475"/>
      <c r="AS14" s="472" t="s">
        <v>187</v>
      </c>
      <c r="AT14" s="473"/>
      <c r="AU14" s="474"/>
      <c r="AV14" s="475"/>
      <c r="AW14" s="472" t="s">
        <v>186</v>
      </c>
      <c r="AX14" s="473"/>
      <c r="AY14" s="474"/>
      <c r="AZ14" s="475"/>
      <c r="BA14" s="472" t="s">
        <v>138</v>
      </c>
      <c r="BB14" s="473"/>
      <c r="BC14" s="474"/>
      <c r="BD14" s="475"/>
      <c r="BE14" s="472" t="s">
        <v>139</v>
      </c>
      <c r="BF14" s="473"/>
      <c r="BG14" s="474"/>
      <c r="BH14" s="475"/>
    </row>
    <row r="15" spans="1:85" x14ac:dyDescent="0.25">
      <c r="AB15" s="303" t="s">
        <v>488</v>
      </c>
      <c r="AC15" s="21" t="s">
        <v>71</v>
      </c>
      <c r="AD15" s="21" t="s">
        <v>72</v>
      </c>
      <c r="AE15" s="21" t="s">
        <v>191</v>
      </c>
      <c r="AF15" s="21" t="s">
        <v>185</v>
      </c>
      <c r="AG15" s="21" t="s">
        <v>71</v>
      </c>
      <c r="AH15" s="21" t="s">
        <v>72</v>
      </c>
      <c r="AI15" s="21" t="s">
        <v>191</v>
      </c>
      <c r="AJ15" s="21" t="s">
        <v>185</v>
      </c>
      <c r="AK15" s="21" t="s">
        <v>71</v>
      </c>
      <c r="AL15" s="21" t="s">
        <v>72</v>
      </c>
      <c r="AM15" s="21" t="s">
        <v>191</v>
      </c>
      <c r="AN15" s="21" t="s">
        <v>185</v>
      </c>
      <c r="AO15" s="21" t="s">
        <v>71</v>
      </c>
      <c r="AP15" s="21" t="s">
        <v>72</v>
      </c>
      <c r="AQ15" s="21" t="s">
        <v>191</v>
      </c>
      <c r="AR15" s="21" t="s">
        <v>185</v>
      </c>
      <c r="AS15" s="21" t="s">
        <v>71</v>
      </c>
      <c r="AT15" s="21" t="s">
        <v>72</v>
      </c>
      <c r="AU15" s="21" t="s">
        <v>191</v>
      </c>
      <c r="AV15" s="21" t="s">
        <v>185</v>
      </c>
      <c r="AW15" s="21" t="s">
        <v>71</v>
      </c>
      <c r="AX15" s="21" t="s">
        <v>72</v>
      </c>
      <c r="AY15" s="21" t="s">
        <v>191</v>
      </c>
      <c r="AZ15" s="21" t="s">
        <v>185</v>
      </c>
      <c r="BA15" s="21" t="s">
        <v>71</v>
      </c>
      <c r="BB15" s="21" t="s">
        <v>72</v>
      </c>
      <c r="BC15" s="21" t="s">
        <v>191</v>
      </c>
      <c r="BD15" s="21" t="s">
        <v>185</v>
      </c>
      <c r="BE15" s="21" t="s">
        <v>71</v>
      </c>
      <c r="BF15" s="21" t="s">
        <v>72</v>
      </c>
      <c r="BG15" s="21" t="s">
        <v>191</v>
      </c>
      <c r="BH15" s="21" t="s">
        <v>185</v>
      </c>
    </row>
    <row r="16" spans="1:85" s="322" customFormat="1" x14ac:dyDescent="0.25">
      <c r="A16" s="330"/>
      <c r="B16" s="331"/>
      <c r="Y16" s="302"/>
      <c r="Z16" s="302"/>
      <c r="AA16" s="302"/>
      <c r="AB16" s="332" t="s">
        <v>37</v>
      </c>
      <c r="AC16" s="315">
        <v>424.69994078306132</v>
      </c>
      <c r="AD16" s="315">
        <v>20.109640752720399</v>
      </c>
      <c r="AE16" s="315">
        <v>4</v>
      </c>
      <c r="AF16" s="315">
        <v>0</v>
      </c>
      <c r="AG16" s="315">
        <v>425.50977378649605</v>
      </c>
      <c r="AH16" s="315">
        <v>21.27691560468325</v>
      </c>
      <c r="AI16" s="315">
        <v>4</v>
      </c>
      <c r="AJ16" s="315">
        <v>0</v>
      </c>
      <c r="AK16" s="315">
        <v>54.952706952143203</v>
      </c>
      <c r="AL16" s="315">
        <v>2.9554104620611268</v>
      </c>
      <c r="AM16" s="315">
        <v>0.31548691902617088</v>
      </c>
      <c r="AN16" s="315">
        <v>0</v>
      </c>
      <c r="AO16" s="315">
        <v>272.99840259267114</v>
      </c>
      <c r="AP16" s="315">
        <v>6.672691861740331</v>
      </c>
      <c r="AQ16" s="315">
        <v>2</v>
      </c>
      <c r="AR16" s="315">
        <v>0</v>
      </c>
      <c r="AS16" s="315">
        <v>26.705440448005806</v>
      </c>
      <c r="AT16" s="315">
        <v>3.3822303942470282</v>
      </c>
      <c r="AU16" s="315">
        <v>0.39213754569344045</v>
      </c>
      <c r="AV16" s="315">
        <v>0</v>
      </c>
      <c r="AW16" s="315">
        <v>30.714533297659354</v>
      </c>
      <c r="AX16" s="315">
        <v>2.8132859800252601</v>
      </c>
      <c r="AY16" s="315">
        <v>0.32441417940178541</v>
      </c>
      <c r="AZ16" s="315">
        <v>0</v>
      </c>
      <c r="BA16" s="315">
        <v>34.25124276700025</v>
      </c>
      <c r="BB16" s="315">
        <v>3.7302809257635774</v>
      </c>
      <c r="BC16" s="315">
        <v>0.39820351571415802</v>
      </c>
      <c r="BD16" s="315">
        <v>0</v>
      </c>
      <c r="BE16" s="315">
        <v>5.8874477290162828</v>
      </c>
      <c r="BF16" s="315">
        <v>1.7230159808459229</v>
      </c>
      <c r="BG16" s="315">
        <v>0.16250984775841301</v>
      </c>
      <c r="BH16" s="315">
        <v>0</v>
      </c>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row>
    <row r="17" spans="1:85" s="322" customFormat="1" x14ac:dyDescent="0.25">
      <c r="A17" s="330"/>
      <c r="B17" s="331"/>
      <c r="Y17" s="302"/>
      <c r="Z17" s="302"/>
      <c r="AA17" s="302"/>
      <c r="AB17" s="332" t="s">
        <v>75</v>
      </c>
      <c r="AC17" s="315">
        <v>35.448509970273754</v>
      </c>
      <c r="AD17" s="315">
        <v>24</v>
      </c>
      <c r="AE17" s="315">
        <v>5</v>
      </c>
      <c r="AF17" s="315">
        <v>0</v>
      </c>
      <c r="AG17" s="315">
        <v>36.003374053806127</v>
      </c>
      <c r="AH17" s="315">
        <v>22.898514466366855</v>
      </c>
      <c r="AI17" s="315">
        <v>2</v>
      </c>
      <c r="AJ17" s="315">
        <v>0</v>
      </c>
      <c r="AK17" s="315">
        <v>3.1421745630568259</v>
      </c>
      <c r="AL17" s="315">
        <v>2.2816780647159796</v>
      </c>
      <c r="AM17" s="315">
        <v>0.27512033574975236</v>
      </c>
      <c r="AN17" s="315">
        <v>0</v>
      </c>
      <c r="AO17" s="315">
        <v>14.676662086322086</v>
      </c>
      <c r="AP17" s="315">
        <v>9.0785945692606234</v>
      </c>
      <c r="AQ17" s="315">
        <v>2</v>
      </c>
      <c r="AR17" s="315">
        <v>0</v>
      </c>
      <c r="AS17" s="315">
        <v>7.3709426301646861</v>
      </c>
      <c r="AT17" s="315">
        <v>3.8240649181857611</v>
      </c>
      <c r="AU17" s="315">
        <v>0.37712680350519584</v>
      </c>
      <c r="AV17" s="315">
        <v>0</v>
      </c>
      <c r="AW17" s="315">
        <v>5.9020601987946746</v>
      </c>
      <c r="AX17" s="315">
        <v>3.7581587399134948</v>
      </c>
      <c r="AY17" s="315">
        <v>0.39634249726674858</v>
      </c>
      <c r="AZ17" s="315">
        <v>0</v>
      </c>
      <c r="BA17" s="315">
        <v>1.924655293936903</v>
      </c>
      <c r="BB17" s="315">
        <v>1.9989116923816712</v>
      </c>
      <c r="BC17" s="315">
        <v>0.26761263236209742</v>
      </c>
      <c r="BD17" s="315">
        <v>0</v>
      </c>
      <c r="BE17" s="315">
        <v>2.9868792815309475</v>
      </c>
      <c r="BF17" s="315">
        <v>1.9571064819093249</v>
      </c>
      <c r="BG17" s="315">
        <v>0.22585701045560991</v>
      </c>
      <c r="BH17" s="315">
        <v>0</v>
      </c>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row>
    <row r="18" spans="1:85" s="322" customFormat="1" x14ac:dyDescent="0.25">
      <c r="A18" s="330"/>
      <c r="B18" s="331"/>
      <c r="Y18" s="302"/>
      <c r="Z18" s="302"/>
      <c r="AA18" s="302"/>
      <c r="AB18" s="332" t="s">
        <v>76</v>
      </c>
      <c r="AC18" s="315">
        <v>118.22322000048604</v>
      </c>
      <c r="AD18" s="315">
        <v>68.474011728088826</v>
      </c>
      <c r="AE18" s="315">
        <v>14</v>
      </c>
      <c r="AF18" s="315">
        <v>0</v>
      </c>
      <c r="AG18" s="315">
        <v>116.0307096748289</v>
      </c>
      <c r="AH18" s="315">
        <v>67.455768648118593</v>
      </c>
      <c r="AI18" s="315">
        <v>13</v>
      </c>
      <c r="AJ18" s="315">
        <v>0</v>
      </c>
      <c r="AK18" s="315">
        <v>19.442169138716135</v>
      </c>
      <c r="AL18" s="315">
        <v>11.194993642282761</v>
      </c>
      <c r="AM18" s="315">
        <v>2</v>
      </c>
      <c r="AN18" s="315">
        <v>0</v>
      </c>
      <c r="AO18" s="315">
        <v>41.847852062351109</v>
      </c>
      <c r="AP18" s="315">
        <v>24.283233247793138</v>
      </c>
      <c r="AQ18" s="315">
        <v>4</v>
      </c>
      <c r="AR18" s="315">
        <v>0</v>
      </c>
      <c r="AS18" s="315">
        <v>5.8434111668566846</v>
      </c>
      <c r="AT18" s="315">
        <v>3.6374056464224567</v>
      </c>
      <c r="AU18" s="315">
        <v>0.41395037626219888</v>
      </c>
      <c r="AV18" s="315">
        <v>0</v>
      </c>
      <c r="AW18" s="315">
        <v>14.672487001201524</v>
      </c>
      <c r="AX18" s="315">
        <v>8.6245660321255464</v>
      </c>
      <c r="AY18" s="315">
        <v>2</v>
      </c>
      <c r="AZ18" s="315">
        <v>0</v>
      </c>
      <c r="BA18" s="315">
        <v>22.959425964820021</v>
      </c>
      <c r="BB18" s="315">
        <v>13.195437935642079</v>
      </c>
      <c r="BC18" s="315">
        <v>2</v>
      </c>
      <c r="BD18" s="315">
        <v>0</v>
      </c>
      <c r="BE18" s="315">
        <v>11.265364340883414</v>
      </c>
      <c r="BF18" s="315">
        <v>6.5201321438526199</v>
      </c>
      <c r="BG18" s="315">
        <v>2</v>
      </c>
      <c r="BH18" s="315">
        <v>0</v>
      </c>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row>
    <row r="19" spans="1:85" s="322" customFormat="1" x14ac:dyDescent="0.25">
      <c r="A19" s="330"/>
      <c r="B19" s="331"/>
      <c r="Y19" s="302"/>
      <c r="Z19" s="302"/>
      <c r="AA19" s="302"/>
      <c r="AB19" s="332" t="s">
        <v>40</v>
      </c>
      <c r="AC19" s="315">
        <v>149.62773707679241</v>
      </c>
      <c r="AD19" s="315">
        <v>89.286804942078604</v>
      </c>
      <c r="AE19" s="315">
        <v>18</v>
      </c>
      <c r="AF19" s="315">
        <v>0</v>
      </c>
      <c r="AG19" s="315">
        <v>150.45555031548221</v>
      </c>
      <c r="AH19" s="315">
        <v>89.465208808034319</v>
      </c>
      <c r="AI19" s="315">
        <v>18</v>
      </c>
      <c r="AJ19" s="315">
        <v>0</v>
      </c>
      <c r="AK19" s="315">
        <v>21.990018867515783</v>
      </c>
      <c r="AL19" s="315">
        <v>13.122022451551404</v>
      </c>
      <c r="AM19" s="315">
        <v>2</v>
      </c>
      <c r="AN19" s="315">
        <v>0</v>
      </c>
      <c r="AO19" s="315">
        <v>42.461109185366873</v>
      </c>
      <c r="AP19" s="315">
        <v>25.595840450376546</v>
      </c>
      <c r="AQ19" s="315">
        <v>6</v>
      </c>
      <c r="AR19" s="315">
        <v>0</v>
      </c>
      <c r="AS19" s="315">
        <v>21.036280200684068</v>
      </c>
      <c r="AT19" s="315">
        <v>12.40241295221826</v>
      </c>
      <c r="AU19" s="315">
        <v>1</v>
      </c>
      <c r="AV19" s="315">
        <v>0</v>
      </c>
      <c r="AW19" s="315">
        <v>21.856252478938075</v>
      </c>
      <c r="AX19" s="315">
        <v>12.936849048188318</v>
      </c>
      <c r="AY19" s="315">
        <v>2</v>
      </c>
      <c r="AZ19" s="315">
        <v>0</v>
      </c>
      <c r="BA19" s="315">
        <v>31.377103644245192</v>
      </c>
      <c r="BB19" s="315">
        <v>18.378178703848445</v>
      </c>
      <c r="BC19" s="315">
        <v>4</v>
      </c>
      <c r="BD19" s="315">
        <v>0</v>
      </c>
      <c r="BE19" s="315">
        <v>11.734785938732227</v>
      </c>
      <c r="BF19" s="315">
        <v>7.0299052018513679</v>
      </c>
      <c r="BG19" s="315">
        <v>2</v>
      </c>
      <c r="BH19" s="315">
        <v>0</v>
      </c>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row>
    <row r="20" spans="1:85" x14ac:dyDescent="0.25">
      <c r="AB20" s="25" t="s">
        <v>79</v>
      </c>
      <c r="AC20" s="21" t="s">
        <v>71</v>
      </c>
      <c r="AD20" s="21" t="s">
        <v>72</v>
      </c>
      <c r="AE20" s="21" t="s">
        <v>191</v>
      </c>
      <c r="AF20" s="21" t="s">
        <v>185</v>
      </c>
      <c r="AG20" s="21" t="s">
        <v>71</v>
      </c>
      <c r="AH20" s="21" t="s">
        <v>72</v>
      </c>
      <c r="AI20" s="21" t="s">
        <v>191</v>
      </c>
      <c r="AJ20" s="21" t="s">
        <v>185</v>
      </c>
      <c r="AK20" s="21" t="s">
        <v>71</v>
      </c>
      <c r="AL20" s="21" t="s">
        <v>72</v>
      </c>
      <c r="AM20" s="21" t="s">
        <v>191</v>
      </c>
      <c r="AN20" s="21" t="s">
        <v>185</v>
      </c>
      <c r="AO20" s="21" t="s">
        <v>71</v>
      </c>
      <c r="AP20" s="21" t="s">
        <v>72</v>
      </c>
      <c r="AQ20" s="21" t="s">
        <v>191</v>
      </c>
      <c r="AR20" s="21" t="s">
        <v>185</v>
      </c>
      <c r="AS20" s="21" t="s">
        <v>71</v>
      </c>
      <c r="AT20" s="21" t="s">
        <v>72</v>
      </c>
      <c r="AU20" s="21" t="s">
        <v>191</v>
      </c>
      <c r="AV20" s="21" t="s">
        <v>185</v>
      </c>
      <c r="AW20" s="21" t="s">
        <v>71</v>
      </c>
      <c r="AX20" s="21" t="s">
        <v>72</v>
      </c>
      <c r="AY20" s="21" t="s">
        <v>191</v>
      </c>
      <c r="AZ20" s="21" t="s">
        <v>185</v>
      </c>
      <c r="BA20" s="21" t="s">
        <v>71</v>
      </c>
      <c r="BB20" s="21" t="s">
        <v>72</v>
      </c>
      <c r="BC20" s="21" t="s">
        <v>191</v>
      </c>
      <c r="BD20" s="21" t="s">
        <v>185</v>
      </c>
      <c r="BE20" s="21" t="s">
        <v>71</v>
      </c>
      <c r="BF20" s="21" t="s">
        <v>72</v>
      </c>
      <c r="BG20" s="21" t="s">
        <v>191</v>
      </c>
      <c r="BH20" s="21" t="s">
        <v>185</v>
      </c>
    </row>
    <row r="21" spans="1:85" s="322" customFormat="1" x14ac:dyDescent="0.25">
      <c r="A21" s="330"/>
      <c r="B21" s="331"/>
      <c r="Y21" s="302"/>
      <c r="Z21" s="302"/>
      <c r="AA21" s="302"/>
      <c r="AB21" s="332" t="s">
        <v>37</v>
      </c>
      <c r="AC21" s="315">
        <f>AC16/5</f>
        <v>84.939988156612259</v>
      </c>
      <c r="AD21" s="315">
        <f>AD16/5</f>
        <v>4.0219281505440794</v>
      </c>
      <c r="AE21" s="315">
        <f>AE16/5</f>
        <v>0.8</v>
      </c>
      <c r="AF21" s="315">
        <f t="shared" ref="AF21:BH21" si="10">AF16/5</f>
        <v>0</v>
      </c>
      <c r="AG21" s="315">
        <f t="shared" si="10"/>
        <v>85.101954757299211</v>
      </c>
      <c r="AH21" s="315">
        <f t="shared" si="10"/>
        <v>4.2553831209366502</v>
      </c>
      <c r="AI21" s="315">
        <f t="shared" si="10"/>
        <v>0.8</v>
      </c>
      <c r="AJ21" s="315">
        <f t="shared" si="10"/>
        <v>0</v>
      </c>
      <c r="AK21" s="315">
        <f t="shared" si="10"/>
        <v>10.990541390428641</v>
      </c>
      <c r="AL21" s="315">
        <f t="shared" si="10"/>
        <v>0.59108209241222531</v>
      </c>
      <c r="AM21" s="315">
        <f t="shared" si="10"/>
        <v>6.3097383805234178E-2</v>
      </c>
      <c r="AN21" s="315">
        <f t="shared" si="10"/>
        <v>0</v>
      </c>
      <c r="AO21" s="315">
        <f t="shared" si="10"/>
        <v>54.599680518534228</v>
      </c>
      <c r="AP21" s="315">
        <f t="shared" si="10"/>
        <v>1.3345383723480662</v>
      </c>
      <c r="AQ21" s="315">
        <f t="shared" si="10"/>
        <v>0.4</v>
      </c>
      <c r="AR21" s="315">
        <f t="shared" si="10"/>
        <v>0</v>
      </c>
      <c r="AS21" s="315">
        <f t="shared" si="10"/>
        <v>5.3410880896011612</v>
      </c>
      <c r="AT21" s="315">
        <f t="shared" si="10"/>
        <v>0.67644607884940566</v>
      </c>
      <c r="AU21" s="315">
        <f t="shared" si="10"/>
        <v>7.8427509138688095E-2</v>
      </c>
      <c r="AV21" s="315">
        <f t="shared" si="10"/>
        <v>0</v>
      </c>
      <c r="AW21" s="315">
        <f t="shared" si="10"/>
        <v>6.1429066595318709</v>
      </c>
      <c r="AX21" s="315">
        <f t="shared" si="10"/>
        <v>0.56265719600505204</v>
      </c>
      <c r="AY21" s="315">
        <f t="shared" si="10"/>
        <v>6.4882835880357079E-2</v>
      </c>
      <c r="AZ21" s="315">
        <f t="shared" si="10"/>
        <v>0</v>
      </c>
      <c r="BA21" s="315">
        <f t="shared" si="10"/>
        <v>6.8502485534000499</v>
      </c>
      <c r="BB21" s="315">
        <f t="shared" si="10"/>
        <v>0.74605618515271543</v>
      </c>
      <c r="BC21" s="315">
        <f t="shared" si="10"/>
        <v>7.9640703142831601E-2</v>
      </c>
      <c r="BD21" s="315">
        <f t="shared" si="10"/>
        <v>0</v>
      </c>
      <c r="BE21" s="315">
        <f t="shared" si="10"/>
        <v>1.1774895458032566</v>
      </c>
      <c r="BF21" s="315">
        <f t="shared" si="10"/>
        <v>0.34460319616918456</v>
      </c>
      <c r="BG21" s="315">
        <f t="shared" si="10"/>
        <v>3.2501969551682601E-2</v>
      </c>
      <c r="BH21" s="315">
        <f t="shared" si="10"/>
        <v>0</v>
      </c>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row>
    <row r="22" spans="1:85" s="322" customFormat="1" x14ac:dyDescent="0.25">
      <c r="A22" s="330"/>
      <c r="B22" s="331"/>
      <c r="Y22" s="302"/>
      <c r="Z22" s="302"/>
      <c r="AA22" s="302"/>
      <c r="AB22" s="332" t="s">
        <v>75</v>
      </c>
      <c r="AC22" s="315">
        <f t="shared" ref="AC22:AD24" si="11">AC17/5</f>
        <v>7.0897019940547512</v>
      </c>
      <c r="AD22" s="315">
        <f t="shared" si="11"/>
        <v>4.8</v>
      </c>
      <c r="AE22" s="315">
        <f t="shared" ref="AE22:AG22" si="12">AE17/5</f>
        <v>1</v>
      </c>
      <c r="AF22" s="315">
        <f t="shared" si="12"/>
        <v>0</v>
      </c>
      <c r="AG22" s="315">
        <f t="shared" si="12"/>
        <v>7.2006748107612255</v>
      </c>
      <c r="AH22" s="315">
        <f t="shared" ref="AH22:BH22" si="13">AH17/5</f>
        <v>4.579702893273371</v>
      </c>
      <c r="AI22" s="315">
        <f t="shared" si="13"/>
        <v>0.4</v>
      </c>
      <c r="AJ22" s="315">
        <f t="shared" si="13"/>
        <v>0</v>
      </c>
      <c r="AK22" s="315">
        <f t="shared" si="13"/>
        <v>0.62843491261136519</v>
      </c>
      <c r="AL22" s="315">
        <f t="shared" si="13"/>
        <v>0.45633561294319591</v>
      </c>
      <c r="AM22" s="315">
        <f t="shared" si="13"/>
        <v>5.5024067149950472E-2</v>
      </c>
      <c r="AN22" s="315">
        <f t="shared" si="13"/>
        <v>0</v>
      </c>
      <c r="AO22" s="315">
        <f t="shared" si="13"/>
        <v>2.9353324172644171</v>
      </c>
      <c r="AP22" s="315">
        <f t="shared" si="13"/>
        <v>1.8157189138521246</v>
      </c>
      <c r="AQ22" s="315">
        <f t="shared" si="13"/>
        <v>0.4</v>
      </c>
      <c r="AR22" s="315">
        <f t="shared" si="13"/>
        <v>0</v>
      </c>
      <c r="AS22" s="315">
        <f t="shared" si="13"/>
        <v>1.4741885260329373</v>
      </c>
      <c r="AT22" s="315">
        <f t="shared" si="13"/>
        <v>0.76481298363715222</v>
      </c>
      <c r="AU22" s="315">
        <f t="shared" si="13"/>
        <v>7.5425360701039168E-2</v>
      </c>
      <c r="AV22" s="315">
        <f t="shared" si="13"/>
        <v>0</v>
      </c>
      <c r="AW22" s="315">
        <f t="shared" si="13"/>
        <v>1.1804120397589348</v>
      </c>
      <c r="AX22" s="315">
        <f t="shared" si="13"/>
        <v>0.75163174798269894</v>
      </c>
      <c r="AY22" s="315">
        <f t="shared" si="13"/>
        <v>7.9268499453349711E-2</v>
      </c>
      <c r="AZ22" s="315">
        <f t="shared" si="13"/>
        <v>0</v>
      </c>
      <c r="BA22" s="315">
        <f t="shared" si="13"/>
        <v>0.3849310587873806</v>
      </c>
      <c r="BB22" s="315">
        <f t="shared" si="13"/>
        <v>0.39978233847633426</v>
      </c>
      <c r="BC22" s="315">
        <f t="shared" si="13"/>
        <v>5.3522526472419486E-2</v>
      </c>
      <c r="BD22" s="315">
        <f t="shared" si="13"/>
        <v>0</v>
      </c>
      <c r="BE22" s="315">
        <f t="shared" si="13"/>
        <v>0.5973758563061895</v>
      </c>
      <c r="BF22" s="315">
        <f t="shared" si="13"/>
        <v>0.39142129638186496</v>
      </c>
      <c r="BG22" s="315">
        <f t="shared" si="13"/>
        <v>4.5171402091121984E-2</v>
      </c>
      <c r="BH22" s="315">
        <f t="shared" si="13"/>
        <v>0</v>
      </c>
      <c r="BI22" s="309"/>
      <c r="BJ22" s="309"/>
      <c r="BK22" s="309"/>
      <c r="BL22" s="309"/>
      <c r="BM22" s="309"/>
      <c r="BN22" s="309"/>
      <c r="BO22" s="309"/>
      <c r="BP22" s="309"/>
      <c r="BQ22" s="309"/>
      <c r="BR22" s="309"/>
      <c r="BS22" s="309"/>
      <c r="BT22" s="309"/>
      <c r="BU22" s="309"/>
      <c r="BV22" s="309"/>
      <c r="BW22" s="309"/>
      <c r="BX22" s="309"/>
      <c r="BY22" s="309"/>
      <c r="BZ22" s="309"/>
      <c r="CA22" s="309"/>
      <c r="CB22" s="309"/>
      <c r="CC22" s="309"/>
      <c r="CD22" s="309"/>
      <c r="CE22" s="309"/>
      <c r="CF22" s="309"/>
      <c r="CG22" s="309"/>
    </row>
    <row r="23" spans="1:85" s="322" customFormat="1" x14ac:dyDescent="0.25">
      <c r="A23" s="330"/>
      <c r="B23" s="331"/>
      <c r="Y23" s="302"/>
      <c r="Z23" s="302"/>
      <c r="AA23" s="302"/>
      <c r="AB23" s="332" t="s">
        <v>76</v>
      </c>
      <c r="AC23" s="315">
        <f t="shared" si="11"/>
        <v>23.644644000097209</v>
      </c>
      <c r="AD23" s="315">
        <f t="shared" si="11"/>
        <v>13.694802345617765</v>
      </c>
      <c r="AE23" s="315">
        <f t="shared" ref="AE23:AG23" si="14">AE18/5</f>
        <v>2.8</v>
      </c>
      <c r="AF23" s="315">
        <f t="shared" si="14"/>
        <v>0</v>
      </c>
      <c r="AG23" s="315">
        <f t="shared" si="14"/>
        <v>23.206141934965778</v>
      </c>
      <c r="AH23" s="315">
        <f t="shared" ref="AH23:BH23" si="15">AH18/5</f>
        <v>13.491153729623719</v>
      </c>
      <c r="AI23" s="315">
        <f t="shared" si="15"/>
        <v>2.6</v>
      </c>
      <c r="AJ23" s="315">
        <f t="shared" si="15"/>
        <v>0</v>
      </c>
      <c r="AK23" s="315">
        <f t="shared" si="15"/>
        <v>3.8884338277432269</v>
      </c>
      <c r="AL23" s="315">
        <f t="shared" si="15"/>
        <v>2.238998728456552</v>
      </c>
      <c r="AM23" s="315">
        <f t="shared" si="15"/>
        <v>0.4</v>
      </c>
      <c r="AN23" s="315">
        <f t="shared" si="15"/>
        <v>0</v>
      </c>
      <c r="AO23" s="315">
        <f t="shared" si="15"/>
        <v>8.369570412470221</v>
      </c>
      <c r="AP23" s="315">
        <f t="shared" si="15"/>
        <v>4.8566466495586278</v>
      </c>
      <c r="AQ23" s="315">
        <f t="shared" si="15"/>
        <v>0.8</v>
      </c>
      <c r="AR23" s="315">
        <f t="shared" si="15"/>
        <v>0</v>
      </c>
      <c r="AS23" s="315">
        <f t="shared" si="15"/>
        <v>1.1686822333713369</v>
      </c>
      <c r="AT23" s="315">
        <f t="shared" si="15"/>
        <v>0.72748112928449138</v>
      </c>
      <c r="AU23" s="315">
        <f t="shared" si="15"/>
        <v>8.2790075252439782E-2</v>
      </c>
      <c r="AV23" s="315">
        <f t="shared" si="15"/>
        <v>0</v>
      </c>
      <c r="AW23" s="315">
        <f t="shared" si="15"/>
        <v>2.9344974002403048</v>
      </c>
      <c r="AX23" s="315">
        <f t="shared" si="15"/>
        <v>1.7249132064251094</v>
      </c>
      <c r="AY23" s="315">
        <f t="shared" si="15"/>
        <v>0.4</v>
      </c>
      <c r="AZ23" s="315">
        <f t="shared" si="15"/>
        <v>0</v>
      </c>
      <c r="BA23" s="315">
        <f t="shared" si="15"/>
        <v>4.5918851929640043</v>
      </c>
      <c r="BB23" s="315">
        <f t="shared" si="15"/>
        <v>2.6390875871284161</v>
      </c>
      <c r="BC23" s="315">
        <f t="shared" si="15"/>
        <v>0.4</v>
      </c>
      <c r="BD23" s="315">
        <f t="shared" si="15"/>
        <v>0</v>
      </c>
      <c r="BE23" s="315">
        <f t="shared" si="15"/>
        <v>2.253072868176683</v>
      </c>
      <c r="BF23" s="315">
        <f t="shared" si="15"/>
        <v>1.3040264287705239</v>
      </c>
      <c r="BG23" s="315">
        <f t="shared" si="15"/>
        <v>0.4</v>
      </c>
      <c r="BH23" s="315">
        <f t="shared" si="15"/>
        <v>0</v>
      </c>
      <c r="BI23" s="309"/>
      <c r="BJ23" s="309"/>
      <c r="BK23" s="309"/>
      <c r="BL23" s="309"/>
      <c r="BM23" s="309"/>
      <c r="BN23" s="309"/>
      <c r="BO23" s="309"/>
      <c r="BP23" s="309"/>
      <c r="BQ23" s="309"/>
      <c r="BR23" s="309"/>
      <c r="BS23" s="309"/>
      <c r="BT23" s="309"/>
      <c r="BU23" s="309"/>
      <c r="BV23" s="309"/>
      <c r="BW23" s="309"/>
      <c r="BX23" s="309"/>
      <c r="BY23" s="309"/>
      <c r="BZ23" s="309"/>
      <c r="CA23" s="309"/>
      <c r="CB23" s="309"/>
      <c r="CC23" s="309"/>
      <c r="CD23" s="309"/>
      <c r="CE23" s="309"/>
      <c r="CF23" s="309"/>
      <c r="CG23" s="309"/>
    </row>
    <row r="24" spans="1:85" s="322" customFormat="1" x14ac:dyDescent="0.25">
      <c r="A24" s="330"/>
      <c r="B24" s="331"/>
      <c r="Y24" s="302"/>
      <c r="Z24" s="302"/>
      <c r="AA24" s="302"/>
      <c r="AB24" s="332" t="s">
        <v>40</v>
      </c>
      <c r="AC24" s="315">
        <f t="shared" si="11"/>
        <v>29.925547415358484</v>
      </c>
      <c r="AD24" s="315">
        <f t="shared" si="11"/>
        <v>17.857360988415721</v>
      </c>
      <c r="AE24" s="315">
        <f t="shared" ref="AE24:AG24" si="16">AE19/5</f>
        <v>3.6</v>
      </c>
      <c r="AF24" s="315">
        <f t="shared" si="16"/>
        <v>0</v>
      </c>
      <c r="AG24" s="315">
        <f t="shared" si="16"/>
        <v>30.091110063096444</v>
      </c>
      <c r="AH24" s="315">
        <f t="shared" ref="AH24:BH24" si="17">AH19/5</f>
        <v>17.893041761606863</v>
      </c>
      <c r="AI24" s="315">
        <f t="shared" si="17"/>
        <v>3.6</v>
      </c>
      <c r="AJ24" s="315">
        <f t="shared" si="17"/>
        <v>0</v>
      </c>
      <c r="AK24" s="315">
        <f t="shared" si="17"/>
        <v>4.3980037735031567</v>
      </c>
      <c r="AL24" s="315">
        <f t="shared" si="17"/>
        <v>2.6244044903102806</v>
      </c>
      <c r="AM24" s="315">
        <f t="shared" si="17"/>
        <v>0.4</v>
      </c>
      <c r="AN24" s="315">
        <f t="shared" si="17"/>
        <v>0</v>
      </c>
      <c r="AO24" s="315">
        <f t="shared" si="17"/>
        <v>8.4922218370733749</v>
      </c>
      <c r="AP24" s="315">
        <f t="shared" si="17"/>
        <v>5.1191680900753092</v>
      </c>
      <c r="AQ24" s="315">
        <f t="shared" si="17"/>
        <v>1.2</v>
      </c>
      <c r="AR24" s="315">
        <f t="shared" si="17"/>
        <v>0</v>
      </c>
      <c r="AS24" s="315">
        <f t="shared" si="17"/>
        <v>4.207256040136814</v>
      </c>
      <c r="AT24" s="315">
        <f t="shared" si="17"/>
        <v>2.480482590443652</v>
      </c>
      <c r="AU24" s="315">
        <f t="shared" si="17"/>
        <v>0.2</v>
      </c>
      <c r="AV24" s="315">
        <f t="shared" si="17"/>
        <v>0</v>
      </c>
      <c r="AW24" s="315">
        <f t="shared" si="17"/>
        <v>4.3712504957876153</v>
      </c>
      <c r="AX24" s="315">
        <f t="shared" si="17"/>
        <v>2.5873698096376634</v>
      </c>
      <c r="AY24" s="315">
        <f t="shared" si="17"/>
        <v>0.4</v>
      </c>
      <c r="AZ24" s="315">
        <f t="shared" si="17"/>
        <v>0</v>
      </c>
      <c r="BA24" s="315">
        <f t="shared" si="17"/>
        <v>6.2754207288490385</v>
      </c>
      <c r="BB24" s="315">
        <f t="shared" si="17"/>
        <v>3.6756357407696889</v>
      </c>
      <c r="BC24" s="315">
        <f t="shared" si="17"/>
        <v>0.8</v>
      </c>
      <c r="BD24" s="315">
        <f t="shared" si="17"/>
        <v>0</v>
      </c>
      <c r="BE24" s="315">
        <f t="shared" si="17"/>
        <v>2.3469571877464452</v>
      </c>
      <c r="BF24" s="315">
        <f t="shared" si="17"/>
        <v>1.4059810403702735</v>
      </c>
      <c r="BG24" s="315">
        <f t="shared" si="17"/>
        <v>0.4</v>
      </c>
      <c r="BH24" s="315">
        <f t="shared" si="17"/>
        <v>0</v>
      </c>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row>
    <row r="25" spans="1:85" s="38" customFormat="1" ht="17.25" customHeight="1" x14ac:dyDescent="0.2">
      <c r="A25" s="37"/>
      <c r="B25" s="38" t="s">
        <v>49</v>
      </c>
      <c r="C25" s="38" t="s">
        <v>50</v>
      </c>
      <c r="D25" s="38" t="s">
        <v>51</v>
      </c>
      <c r="E25" s="38" t="s">
        <v>52</v>
      </c>
      <c r="F25" s="38" t="s">
        <v>53</v>
      </c>
      <c r="G25" s="38" t="s">
        <v>54</v>
      </c>
      <c r="H25" s="38" t="s">
        <v>55</v>
      </c>
      <c r="I25" s="38" t="s">
        <v>56</v>
      </c>
      <c r="J25" s="38" t="s">
        <v>57</v>
      </c>
      <c r="K25" s="38" t="s">
        <v>58</v>
      </c>
      <c r="L25" s="38" t="s">
        <v>59</v>
      </c>
      <c r="M25" s="38" t="s">
        <v>60</v>
      </c>
      <c r="N25" s="38" t="s">
        <v>61</v>
      </c>
      <c r="O25" s="38" t="s">
        <v>62</v>
      </c>
      <c r="P25" s="38" t="s">
        <v>63</v>
      </c>
      <c r="Q25" s="38" t="s">
        <v>64</v>
      </c>
      <c r="R25" s="38" t="s">
        <v>65</v>
      </c>
      <c r="S25" s="38" t="s">
        <v>66</v>
      </c>
      <c r="T25" s="38" t="s">
        <v>48</v>
      </c>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row>
    <row r="26" spans="1:85" ht="38.25" customHeight="1" x14ac:dyDescent="0.3">
      <c r="B26" s="40" t="s">
        <v>67</v>
      </c>
      <c r="C26" s="18"/>
      <c r="D26" s="18"/>
      <c r="E26" s="18"/>
      <c r="F26" s="18"/>
      <c r="G26" s="18"/>
    </row>
    <row r="27" spans="1:85" s="20" customFormat="1" x14ac:dyDescent="0.25">
      <c r="A27" s="41">
        <v>1</v>
      </c>
      <c r="B27" s="42"/>
      <c r="C27" s="42" t="s">
        <v>70</v>
      </c>
      <c r="Y27" s="17"/>
      <c r="Z27" s="17"/>
      <c r="AA27" s="17"/>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v>283</v>
      </c>
      <c r="B28" s="42" t="s">
        <v>73</v>
      </c>
      <c r="C28" s="42">
        <v>2020</v>
      </c>
      <c r="D28" s="42">
        <v>2021</v>
      </c>
      <c r="E28" s="42">
        <v>2022</v>
      </c>
      <c r="F28" s="42">
        <v>2023</v>
      </c>
      <c r="G28" s="42">
        <v>2024</v>
      </c>
      <c r="H28" s="42">
        <v>2025</v>
      </c>
      <c r="I28" s="42">
        <v>2026</v>
      </c>
      <c r="J28" s="42">
        <v>2027</v>
      </c>
      <c r="K28" s="42">
        <v>2028</v>
      </c>
      <c r="L28" s="42">
        <v>2029</v>
      </c>
      <c r="M28" s="42">
        <v>2030</v>
      </c>
      <c r="N28" s="42">
        <v>2031</v>
      </c>
      <c r="O28" s="42">
        <v>2032</v>
      </c>
      <c r="P28" s="42">
        <v>2033</v>
      </c>
      <c r="Q28" s="42">
        <v>2034</v>
      </c>
      <c r="R28" s="42">
        <v>2035</v>
      </c>
      <c r="S28" s="42">
        <v>2036</v>
      </c>
      <c r="T28" s="42">
        <v>2037</v>
      </c>
      <c r="U28" s="42">
        <v>2038</v>
      </c>
      <c r="V28" s="42">
        <v>2039</v>
      </c>
      <c r="W28" s="42">
        <v>2040</v>
      </c>
      <c r="X28" s="42"/>
      <c r="Y28" s="17"/>
      <c r="Z28" s="17"/>
      <c r="AA28" s="17"/>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285</v>
      </c>
      <c r="B29" s="42" t="s">
        <v>74</v>
      </c>
      <c r="C29" s="24">
        <v>0</v>
      </c>
      <c r="D29" s="24">
        <v>10503</v>
      </c>
      <c r="E29" s="24">
        <v>10566</v>
      </c>
      <c r="F29" s="24">
        <v>10612</v>
      </c>
      <c r="G29" s="24">
        <v>10643.999999999998</v>
      </c>
      <c r="H29" s="24">
        <v>10674</v>
      </c>
      <c r="I29" s="24">
        <v>10706</v>
      </c>
      <c r="J29" s="24">
        <v>10735.000000000002</v>
      </c>
      <c r="K29" s="24">
        <v>10742</v>
      </c>
      <c r="L29" s="24">
        <v>10753.000000000002</v>
      </c>
      <c r="M29" s="24">
        <v>10764</v>
      </c>
      <c r="N29" s="24">
        <v>10770.000000000002</v>
      </c>
      <c r="O29" s="24">
        <v>10766</v>
      </c>
      <c r="P29" s="24">
        <v>10758</v>
      </c>
      <c r="Q29" s="24">
        <v>10751</v>
      </c>
      <c r="R29" s="24">
        <v>10738</v>
      </c>
      <c r="S29" s="24">
        <v>10738</v>
      </c>
      <c r="T29" s="24">
        <v>10732</v>
      </c>
      <c r="U29" s="24">
        <v>10715</v>
      </c>
      <c r="V29" s="24">
        <v>10709</v>
      </c>
      <c r="W29" s="24">
        <v>10693</v>
      </c>
      <c r="X29" s="24"/>
      <c r="Y29" s="17"/>
      <c r="Z29" s="17"/>
      <c r="AA29" s="17"/>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v>287</v>
      </c>
      <c r="B30" s="42" t="s">
        <v>74</v>
      </c>
      <c r="C30" s="24">
        <v>0</v>
      </c>
      <c r="D30" s="24">
        <v>10529.2575</v>
      </c>
      <c r="E30" s="24">
        <v>10618.738143749999</v>
      </c>
      <c r="F30" s="24">
        <v>10691.399989109374</v>
      </c>
      <c r="G30" s="24">
        <v>10750.208489082144</v>
      </c>
      <c r="H30" s="24">
        <v>10807.159010304851</v>
      </c>
      <c r="I30" s="24">
        <v>10866.256907830613</v>
      </c>
      <c r="J30" s="24">
        <v>10922.495050100191</v>
      </c>
      <c r="K30" s="24">
        <v>10956.818787725439</v>
      </c>
      <c r="L30" s="24">
        <v>10995.238334694754</v>
      </c>
      <c r="M30" s="24">
        <v>11033.753930531488</v>
      </c>
      <c r="N30" s="24">
        <v>11067.353315357817</v>
      </c>
      <c r="O30" s="24">
        <v>11091.011698646209</v>
      </c>
      <c r="P30" s="24">
        <v>11110.719227892823</v>
      </c>
      <c r="Q30" s="24">
        <v>11131.478525962555</v>
      </c>
      <c r="R30" s="24">
        <v>11118.478525962555</v>
      </c>
      <c r="S30" s="24">
        <v>11118.478525962555</v>
      </c>
      <c r="T30" s="24">
        <v>11112.478525962555</v>
      </c>
      <c r="U30" s="24">
        <v>11095.478525962555</v>
      </c>
      <c r="V30" s="24">
        <v>11089.478525962555</v>
      </c>
      <c r="W30" s="24">
        <v>11073.478525962555</v>
      </c>
      <c r="X30" s="24"/>
      <c r="Y30" s="17"/>
      <c r="Z30" s="17"/>
      <c r="AA30" s="17"/>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v>289</v>
      </c>
      <c r="B31" s="42" t="s">
        <v>77</v>
      </c>
      <c r="C31" s="24">
        <v>0</v>
      </c>
      <c r="D31" s="24">
        <v>89.480643749999217</v>
      </c>
      <c r="E31" s="24">
        <v>72.661845359374638</v>
      </c>
      <c r="F31" s="24">
        <v>58.808499972770733</v>
      </c>
      <c r="G31" s="24">
        <v>56.950521222706811</v>
      </c>
      <c r="H31" s="24">
        <v>59.097897525762164</v>
      </c>
      <c r="I31" s="24">
        <v>56.23814226957802</v>
      </c>
      <c r="J31" s="24">
        <v>34.323737625247304</v>
      </c>
      <c r="K31" s="24">
        <v>38.419546969314979</v>
      </c>
      <c r="L31" s="24">
        <v>38.515595836734065</v>
      </c>
      <c r="M31" s="24">
        <v>33.599384826329697</v>
      </c>
      <c r="N31" s="24">
        <v>23.658383288391633</v>
      </c>
      <c r="O31" s="24">
        <v>19.707529246614286</v>
      </c>
      <c r="P31" s="24">
        <v>20.759298069731813</v>
      </c>
      <c r="Q31" s="24">
        <v>-13</v>
      </c>
      <c r="R31" s="24">
        <v>0</v>
      </c>
      <c r="S31" s="24">
        <v>-6</v>
      </c>
      <c r="T31" s="24">
        <v>-17</v>
      </c>
      <c r="U31" s="24">
        <v>-6</v>
      </c>
      <c r="V31" s="24">
        <v>-16</v>
      </c>
      <c r="W31" s="24">
        <v>-10</v>
      </c>
      <c r="X31" s="24"/>
      <c r="Y31" s="17"/>
      <c r="Z31" s="17"/>
      <c r="AA31" s="17"/>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299</v>
      </c>
      <c r="B32" s="42" t="s">
        <v>78</v>
      </c>
      <c r="C32" s="24">
        <v>0</v>
      </c>
      <c r="D32" s="24">
        <v>18</v>
      </c>
      <c r="E32" s="24">
        <v>18</v>
      </c>
      <c r="F32" s="24">
        <v>18</v>
      </c>
      <c r="G32" s="24">
        <v>18</v>
      </c>
      <c r="H32" s="24">
        <v>18</v>
      </c>
      <c r="I32" s="24">
        <v>0</v>
      </c>
      <c r="J32" s="24">
        <v>0</v>
      </c>
      <c r="K32" s="24">
        <v>0</v>
      </c>
      <c r="L32" s="24">
        <v>0</v>
      </c>
      <c r="M32" s="24">
        <v>0</v>
      </c>
      <c r="N32" s="24">
        <v>0</v>
      </c>
      <c r="O32" s="24">
        <v>0</v>
      </c>
      <c r="P32" s="24">
        <v>0</v>
      </c>
      <c r="Q32" s="24">
        <v>0</v>
      </c>
      <c r="R32" s="24">
        <v>0</v>
      </c>
      <c r="S32" s="24">
        <v>0</v>
      </c>
      <c r="T32" s="24">
        <v>0</v>
      </c>
      <c r="U32" s="24">
        <v>0</v>
      </c>
      <c r="V32" s="24">
        <v>0</v>
      </c>
      <c r="W32" s="24">
        <v>0</v>
      </c>
      <c r="X32" s="24"/>
      <c r="Y32" s="17"/>
      <c r="Z32" s="17"/>
      <c r="AA32" s="17"/>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301</v>
      </c>
      <c r="B33" s="42" t="s">
        <v>80</v>
      </c>
      <c r="C33" s="24">
        <v>0</v>
      </c>
      <c r="D33" s="24">
        <v>89.480643749999217</v>
      </c>
      <c r="E33" s="24">
        <v>72.661845359374638</v>
      </c>
      <c r="F33" s="24">
        <v>58.808499972770733</v>
      </c>
      <c r="G33" s="24">
        <v>56.950521222706811</v>
      </c>
      <c r="H33" s="24">
        <v>59.097897525762164</v>
      </c>
      <c r="I33" s="24">
        <v>56.23814226957802</v>
      </c>
      <c r="J33" s="24">
        <v>34.323737625247304</v>
      </c>
      <c r="K33" s="24">
        <v>38.419546969314979</v>
      </c>
      <c r="L33" s="24">
        <v>38.515595836734065</v>
      </c>
      <c r="M33" s="24">
        <v>33.599384826329697</v>
      </c>
      <c r="N33" s="24">
        <v>23.658383288391633</v>
      </c>
      <c r="O33" s="24">
        <v>19.707529246614286</v>
      </c>
      <c r="P33" s="24">
        <v>20.759298069731813</v>
      </c>
      <c r="Q33" s="24">
        <v>-13</v>
      </c>
      <c r="R33" s="24">
        <v>0</v>
      </c>
      <c r="S33" s="24">
        <v>-6</v>
      </c>
      <c r="T33" s="24">
        <v>-17</v>
      </c>
      <c r="U33" s="24">
        <v>-6</v>
      </c>
      <c r="V33" s="24">
        <v>-16</v>
      </c>
      <c r="W33" s="24">
        <v>-10</v>
      </c>
      <c r="X33" s="24"/>
      <c r="Y33" s="17"/>
      <c r="Z33" s="17"/>
      <c r="AA33" s="17"/>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303</v>
      </c>
      <c r="B34" s="42" t="s">
        <v>81</v>
      </c>
      <c r="C34" s="24">
        <v>0</v>
      </c>
      <c r="D34" s="24">
        <v>167.68064374999921</v>
      </c>
      <c r="E34" s="24">
        <v>150.86184535937463</v>
      </c>
      <c r="F34" s="24">
        <v>137.00849997277072</v>
      </c>
      <c r="G34" s="24">
        <v>135.1505212227068</v>
      </c>
      <c r="H34" s="24">
        <v>137.29789752576215</v>
      </c>
      <c r="I34" s="24">
        <v>56.23814226957802</v>
      </c>
      <c r="J34" s="24">
        <v>34.323737625247304</v>
      </c>
      <c r="K34" s="24">
        <v>38.419546969314979</v>
      </c>
      <c r="L34" s="24">
        <v>38.515595836734065</v>
      </c>
      <c r="M34" s="24">
        <v>33.599384826329697</v>
      </c>
      <c r="N34" s="24">
        <v>23.658383288391633</v>
      </c>
      <c r="O34" s="24">
        <v>19.707529246614286</v>
      </c>
      <c r="P34" s="24">
        <v>20.759298069731813</v>
      </c>
      <c r="Q34" s="24">
        <v>-13</v>
      </c>
      <c r="R34" s="24">
        <v>0</v>
      </c>
      <c r="S34" s="24">
        <v>-6</v>
      </c>
      <c r="T34" s="24">
        <v>-17</v>
      </c>
      <c r="U34" s="24">
        <v>-6</v>
      </c>
      <c r="V34" s="24">
        <v>-16</v>
      </c>
      <c r="W34" s="24">
        <v>-10</v>
      </c>
      <c r="X34" s="24"/>
      <c r="Y34" s="17"/>
      <c r="Z34" s="17"/>
      <c r="AA34" s="17"/>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c r="B35" s="42"/>
      <c r="C35" s="26"/>
      <c r="D35" s="26"/>
      <c r="E35" s="26"/>
      <c r="F35" s="26"/>
      <c r="G35" s="26"/>
      <c r="H35" s="26"/>
      <c r="I35" s="26"/>
      <c r="J35" s="26"/>
      <c r="K35" s="26"/>
      <c r="L35" s="26"/>
      <c r="M35" s="26"/>
      <c r="N35" s="26"/>
      <c r="O35" s="26"/>
      <c r="P35" s="26"/>
      <c r="Q35" s="26"/>
      <c r="R35" s="26"/>
      <c r="S35" s="26"/>
      <c r="T35" s="26"/>
      <c r="U35" s="26"/>
      <c r="V35" s="26"/>
      <c r="W35" s="26"/>
      <c r="X35" s="26"/>
      <c r="Y35" s="17"/>
      <c r="Z35" s="17"/>
      <c r="AA35" s="17"/>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v>330</v>
      </c>
      <c r="B36" s="42" t="s">
        <v>82</v>
      </c>
      <c r="C36" s="27">
        <v>7.0000000000000001E-3</v>
      </c>
      <c r="D36" s="27">
        <v>7.0000000000000001E-3</v>
      </c>
      <c r="E36" s="27">
        <v>7.0000000000000001E-3</v>
      </c>
      <c r="F36" s="27">
        <v>7.0000000000000001E-3</v>
      </c>
      <c r="G36" s="27">
        <v>7.0000000000000001E-3</v>
      </c>
      <c r="H36" s="27">
        <v>7.0000000000000001E-3</v>
      </c>
      <c r="I36" s="27">
        <v>7.0000000000000001E-3</v>
      </c>
      <c r="J36" s="27">
        <v>7.0000000000000001E-3</v>
      </c>
      <c r="K36" s="27">
        <v>7.0000000000000001E-3</v>
      </c>
      <c r="L36" s="27">
        <v>7.0000000000000001E-3</v>
      </c>
      <c r="M36" s="27">
        <v>7.0000000000000001E-3</v>
      </c>
      <c r="N36" s="27">
        <v>7.0000000000000001E-3</v>
      </c>
      <c r="O36" s="27">
        <v>7.0000000000000001E-3</v>
      </c>
      <c r="P36" s="27">
        <v>7.0000000000000001E-3</v>
      </c>
      <c r="Q36" s="27">
        <v>7.0000000000000001E-3</v>
      </c>
      <c r="R36" s="27">
        <v>7.0000000000000001E-3</v>
      </c>
      <c r="S36" s="27">
        <v>7.0000000000000001E-3</v>
      </c>
      <c r="T36" s="27">
        <v>7.0000000000000001E-3</v>
      </c>
      <c r="U36" s="27">
        <v>7.0000000000000001E-3</v>
      </c>
      <c r="V36" s="27">
        <v>7.0000000000000001E-3</v>
      </c>
      <c r="W36" s="27">
        <v>7.0000000000000001E-3</v>
      </c>
      <c r="X36" s="27"/>
      <c r="Y36" s="17"/>
      <c r="Z36" s="17"/>
      <c r="AA36" s="17"/>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331</v>
      </c>
      <c r="B37" s="42" t="s">
        <v>83</v>
      </c>
      <c r="C37" s="28">
        <v>162306.85636654083</v>
      </c>
      <c r="D37" s="28">
        <v>163443.00436110661</v>
      </c>
      <c r="E37" s="28">
        <v>164587.10539163434</v>
      </c>
      <c r="F37" s="28">
        <v>165739.21512937575</v>
      </c>
      <c r="G37" s="28">
        <v>166899.38963528138</v>
      </c>
      <c r="H37" s="28">
        <v>168067.68536272834</v>
      </c>
      <c r="I37" s="28">
        <v>169244.15916026742</v>
      </c>
      <c r="J37" s="28">
        <v>170428.86827438927</v>
      </c>
      <c r="K37" s="28">
        <v>171621.87035230998</v>
      </c>
      <c r="L37" s="28">
        <v>172823.22344477614</v>
      </c>
      <c r="M37" s="28">
        <v>174032.98600888957</v>
      </c>
      <c r="N37" s="28">
        <v>175251.21691095177</v>
      </c>
      <c r="O37" s="28">
        <v>176477.97542932842</v>
      </c>
      <c r="P37" s="28">
        <v>177713.32125733371</v>
      </c>
      <c r="Q37" s="28">
        <v>178957.31450613504</v>
      </c>
      <c r="R37" s="28">
        <v>180210.01570767796</v>
      </c>
      <c r="S37" s="28">
        <v>181471.48581763168</v>
      </c>
      <c r="T37" s="28">
        <v>182741.78621835509</v>
      </c>
      <c r="U37" s="28">
        <v>184020.97872188356</v>
      </c>
      <c r="V37" s="28">
        <v>185309.12557293673</v>
      </c>
      <c r="W37" s="28">
        <v>186606.28945194726</v>
      </c>
      <c r="X37" s="28"/>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332</v>
      </c>
      <c r="B38" s="42" t="s">
        <v>84</v>
      </c>
      <c r="C38" s="28">
        <v>148228.38609739568</v>
      </c>
      <c r="D38" s="28">
        <v>149265.98480007742</v>
      </c>
      <c r="E38" s="28">
        <v>150310.84669367794</v>
      </c>
      <c r="F38" s="28">
        <v>151363.02262053368</v>
      </c>
      <c r="G38" s="28">
        <v>152422.5637788774</v>
      </c>
      <c r="H38" s="28">
        <v>153489.52172532954</v>
      </c>
      <c r="I38" s="28">
        <v>154563.94837740684</v>
      </c>
      <c r="J38" s="28">
        <v>155645.89601604867</v>
      </c>
      <c r="K38" s="28">
        <v>156735.417288161</v>
      </c>
      <c r="L38" s="28">
        <v>157832.56520917811</v>
      </c>
      <c r="M38" s="28">
        <v>158937.39316564234</v>
      </c>
      <c r="N38" s="28">
        <v>160049.95491780181</v>
      </c>
      <c r="O38" s="28">
        <v>161170.30460222639</v>
      </c>
      <c r="P38" s="28">
        <v>162298.49673444196</v>
      </c>
      <c r="Q38" s="28">
        <v>163434.58621158302</v>
      </c>
      <c r="R38" s="28">
        <v>164578.6283150641</v>
      </c>
      <c r="S38" s="28">
        <v>165730.67871326953</v>
      </c>
      <c r="T38" s="28">
        <v>166890.79346426239</v>
      </c>
      <c r="U38" s="28">
        <v>168059.0290185122</v>
      </c>
      <c r="V38" s="28">
        <v>169235.44222164177</v>
      </c>
      <c r="W38" s="28">
        <v>170420.09031719324</v>
      </c>
      <c r="X38" s="28"/>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336</v>
      </c>
      <c r="B39" s="42" t="s">
        <v>85</v>
      </c>
      <c r="C39" s="29">
        <v>111210.76285864371</v>
      </c>
      <c r="D39" s="29">
        <v>111989.23819865468</v>
      </c>
      <c r="E39" s="29">
        <v>112773.16286604533</v>
      </c>
      <c r="F39" s="29">
        <v>113562.57500610752</v>
      </c>
      <c r="G39" s="29">
        <v>114357.51303115035</v>
      </c>
      <c r="H39" s="29">
        <v>115158.01562236785</v>
      </c>
      <c r="I39" s="29">
        <v>115964.12173172491</v>
      </c>
      <c r="J39" s="29">
        <v>116775.87058384705</v>
      </c>
      <c r="K39" s="29">
        <v>117593.30167793385</v>
      </c>
      <c r="L39" s="29">
        <v>118416.45478967945</v>
      </c>
      <c r="M39" s="29">
        <v>119245.36997320729</v>
      </c>
      <c r="N39" s="29">
        <v>120080.0875630196</v>
      </c>
      <c r="O39" s="29">
        <v>120920.64817596081</v>
      </c>
      <c r="P39" s="29">
        <v>121767.09271319196</v>
      </c>
      <c r="Q39" s="29">
        <v>122619.46236218481</v>
      </c>
      <c r="R39" s="29">
        <v>123477.79859871953</v>
      </c>
      <c r="S39" s="29">
        <v>124342.14318891108</v>
      </c>
      <c r="T39" s="29">
        <v>125212.53819123354</v>
      </c>
      <c r="U39" s="29">
        <v>126089.02595857158</v>
      </c>
      <c r="V39" s="29">
        <v>126971.64914028211</v>
      </c>
      <c r="W39" s="29">
        <v>127860.45068426349</v>
      </c>
      <c r="X39" s="29"/>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41"/>
      <c r="B40" s="42"/>
      <c r="C40" s="26"/>
      <c r="D40" s="26"/>
      <c r="E40" s="26"/>
      <c r="F40" s="26"/>
      <c r="G40" s="26"/>
      <c r="H40" s="26"/>
      <c r="I40" s="26"/>
      <c r="J40" s="26"/>
      <c r="K40" s="26"/>
      <c r="L40" s="26"/>
      <c r="M40" s="26"/>
      <c r="N40" s="26"/>
      <c r="O40" s="26"/>
      <c r="P40" s="26"/>
      <c r="Q40" s="26"/>
      <c r="R40" s="26"/>
      <c r="S40" s="26"/>
      <c r="T40" s="26"/>
      <c r="U40" s="26"/>
      <c r="V40" s="26"/>
      <c r="W40" s="26"/>
      <c r="X40" s="26"/>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s="20" customFormat="1" x14ac:dyDescent="0.25">
      <c r="A41" s="41">
        <v>339</v>
      </c>
      <c r="B41" s="42" t="s">
        <v>86</v>
      </c>
      <c r="C41" s="24">
        <v>0</v>
      </c>
      <c r="D41" s="24">
        <v>66.215676374999418</v>
      </c>
      <c r="E41" s="24">
        <v>53.769765565937234</v>
      </c>
      <c r="F41" s="24">
        <v>43.518289979850344</v>
      </c>
      <c r="G41" s="24">
        <v>42.143385704803038</v>
      </c>
      <c r="H41" s="24">
        <v>43.732444169064003</v>
      </c>
      <c r="I41" s="24">
        <v>41.616225279487736</v>
      </c>
      <c r="J41" s="24">
        <v>25.399565842683003</v>
      </c>
      <c r="K41" s="24">
        <v>28.430464757293084</v>
      </c>
      <c r="L41" s="24">
        <v>28.501540919183206</v>
      </c>
      <c r="M41" s="24">
        <v>24.863544771483976</v>
      </c>
      <c r="N41" s="24">
        <v>17.507203633409809</v>
      </c>
      <c r="O41" s="24">
        <v>14.58357164249457</v>
      </c>
      <c r="P41" s="24">
        <v>15.361880571601541</v>
      </c>
      <c r="Q41" s="24">
        <v>-9.49</v>
      </c>
      <c r="R41" s="24">
        <v>0</v>
      </c>
      <c r="S41" s="24">
        <v>-4.38</v>
      </c>
      <c r="T41" s="24">
        <v>-12.41</v>
      </c>
      <c r="U41" s="24">
        <v>-4.38</v>
      </c>
      <c r="V41" s="24">
        <v>-11.68</v>
      </c>
      <c r="W41" s="24">
        <v>-7.3</v>
      </c>
      <c r="X41" s="24"/>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row>
    <row r="42" spans="1:85" s="20" customFormat="1" x14ac:dyDescent="0.25">
      <c r="A42" s="41">
        <v>340</v>
      </c>
      <c r="B42" s="42" t="s">
        <v>87</v>
      </c>
      <c r="C42" s="24">
        <v>0</v>
      </c>
      <c r="D42" s="24">
        <v>101.4649673749998</v>
      </c>
      <c r="E42" s="24">
        <v>97.092079793437406</v>
      </c>
      <c r="F42" s="24">
        <v>93.490209992920398</v>
      </c>
      <c r="G42" s="24">
        <v>93.007135517903777</v>
      </c>
      <c r="H42" s="24">
        <v>93.565453356698171</v>
      </c>
      <c r="I42" s="24">
        <v>14.621916990090286</v>
      </c>
      <c r="J42" s="24">
        <v>8.924171782564299</v>
      </c>
      <c r="K42" s="24">
        <v>9.9890822120218949</v>
      </c>
      <c r="L42" s="24">
        <v>10.014054917550856</v>
      </c>
      <c r="M42" s="24">
        <v>8.7358400548457205</v>
      </c>
      <c r="N42" s="24">
        <v>6.1511796549818243</v>
      </c>
      <c r="O42" s="24">
        <v>5.1239576041197141</v>
      </c>
      <c r="P42" s="24">
        <v>5.3974174981302712</v>
      </c>
      <c r="Q42" s="24">
        <v>-3.51</v>
      </c>
      <c r="R42" s="24">
        <v>0</v>
      </c>
      <c r="S42" s="24">
        <v>-1.62</v>
      </c>
      <c r="T42" s="24">
        <v>-4.59</v>
      </c>
      <c r="U42" s="24">
        <v>-1.62</v>
      </c>
      <c r="V42" s="24">
        <v>-4.32</v>
      </c>
      <c r="W42" s="24">
        <v>-2.7</v>
      </c>
      <c r="X42" s="24"/>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row>
    <row r="43" spans="1:85" s="20" customFormat="1" x14ac:dyDescent="0.25">
      <c r="A43" s="41"/>
      <c r="B43" s="42"/>
      <c r="C43" s="26"/>
      <c r="D43" s="26"/>
      <c r="E43" s="26"/>
      <c r="F43" s="26"/>
      <c r="G43" s="26"/>
      <c r="H43" s="26"/>
      <c r="I43" s="26"/>
      <c r="J43" s="26"/>
      <c r="K43" s="26"/>
      <c r="L43" s="26"/>
      <c r="M43" s="26"/>
      <c r="N43" s="26"/>
      <c r="O43" s="26"/>
      <c r="P43" s="26"/>
      <c r="Q43" s="26"/>
      <c r="R43" s="26"/>
      <c r="S43" s="26"/>
      <c r="T43" s="26"/>
      <c r="U43" s="26"/>
      <c r="V43" s="26"/>
      <c r="W43" s="26"/>
      <c r="X43" s="26"/>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20" customFormat="1" x14ac:dyDescent="0.25">
      <c r="A44" s="41">
        <v>366</v>
      </c>
      <c r="B44" s="42" t="s">
        <v>88</v>
      </c>
      <c r="C44" s="27">
        <v>7.0000000000000001E-3</v>
      </c>
      <c r="D44" s="27">
        <v>7.0000000000000001E-3</v>
      </c>
      <c r="E44" s="27">
        <v>7.0000000000000001E-3</v>
      </c>
      <c r="F44" s="27">
        <v>7.0000000000000001E-3</v>
      </c>
      <c r="G44" s="27">
        <v>7.0000000000000001E-3</v>
      </c>
      <c r="H44" s="27">
        <v>7.0000000000000001E-3</v>
      </c>
      <c r="I44" s="27">
        <v>7.0000000000000001E-3</v>
      </c>
      <c r="J44" s="27">
        <v>7.0000000000000001E-3</v>
      </c>
      <c r="K44" s="27">
        <v>7.0000000000000001E-3</v>
      </c>
      <c r="L44" s="27">
        <v>7.0000000000000001E-3</v>
      </c>
      <c r="M44" s="27">
        <v>7.0000000000000001E-3</v>
      </c>
      <c r="N44" s="27">
        <v>7.0000000000000001E-3</v>
      </c>
      <c r="O44" s="27">
        <v>7.0000000000000001E-3</v>
      </c>
      <c r="P44" s="27">
        <v>7.0000000000000001E-3</v>
      </c>
      <c r="Q44" s="27">
        <v>7.0000000000000001E-3</v>
      </c>
      <c r="R44" s="27">
        <v>7.0000000000000001E-3</v>
      </c>
      <c r="S44" s="27">
        <v>7.0000000000000001E-3</v>
      </c>
      <c r="T44" s="27">
        <v>7.0000000000000001E-3</v>
      </c>
      <c r="U44" s="27">
        <v>7.0000000000000001E-3</v>
      </c>
      <c r="V44" s="27">
        <v>7.0000000000000001E-3</v>
      </c>
      <c r="W44" s="27">
        <v>7.0000000000000001E-3</v>
      </c>
      <c r="X44" s="2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20" customFormat="1" x14ac:dyDescent="0.25">
      <c r="A45" s="41">
        <v>368</v>
      </c>
      <c r="B45" s="42" t="s">
        <v>89</v>
      </c>
      <c r="C45" s="28">
        <v>122.30769230769231</v>
      </c>
      <c r="D45" s="28">
        <v>123.16384615384614</v>
      </c>
      <c r="E45" s="28">
        <v>124.02599307692304</v>
      </c>
      <c r="F45" s="28">
        <v>124.89417502846149</v>
      </c>
      <c r="G45" s="28">
        <v>125.7684342536607</v>
      </c>
      <c r="H45" s="28">
        <v>126.64881329343632</v>
      </c>
      <c r="I45" s="28">
        <v>127.53535498649036</v>
      </c>
      <c r="J45" s="28">
        <v>128.42810247139579</v>
      </c>
      <c r="K45" s="28">
        <v>129.32709918869554</v>
      </c>
      <c r="L45" s="28">
        <v>130.2323888830164</v>
      </c>
      <c r="M45" s="28">
        <v>131.1440156051975</v>
      </c>
      <c r="N45" s="28">
        <v>132.06202371443388</v>
      </c>
      <c r="O45" s="28">
        <v>132.9864578804349</v>
      </c>
      <c r="P45" s="28">
        <v>133.91736308559794</v>
      </c>
      <c r="Q45" s="28">
        <v>134.85478462719712</v>
      </c>
      <c r="R45" s="28">
        <v>135.79876811958749</v>
      </c>
      <c r="S45" s="28">
        <v>136.7493594964246</v>
      </c>
      <c r="T45" s="28">
        <v>137.70660501289956</v>
      </c>
      <c r="U45" s="28">
        <v>138.67055124798983</v>
      </c>
      <c r="V45" s="28">
        <v>139.64124510672576</v>
      </c>
      <c r="W45" s="28">
        <v>140.61873382247282</v>
      </c>
      <c r="X45" s="28"/>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20" customFormat="1" x14ac:dyDescent="0.25">
      <c r="A46" s="41">
        <v>369</v>
      </c>
      <c r="B46" s="42" t="s">
        <v>90</v>
      </c>
      <c r="C46" s="28">
        <v>110.76923076923077</v>
      </c>
      <c r="D46" s="28">
        <v>111.54461538461538</v>
      </c>
      <c r="E46" s="28">
        <v>112.32542769230768</v>
      </c>
      <c r="F46" s="28">
        <v>113.11170568615383</v>
      </c>
      <c r="G46" s="28">
        <v>113.90348762595688</v>
      </c>
      <c r="H46" s="28">
        <v>114.70081203933857</v>
      </c>
      <c r="I46" s="28">
        <v>115.50371772361393</v>
      </c>
      <c r="J46" s="28">
        <v>116.31224374767922</v>
      </c>
      <c r="K46" s="28">
        <v>117.12642945391296</v>
      </c>
      <c r="L46" s="28">
        <v>117.94631446009033</v>
      </c>
      <c r="M46" s="28">
        <v>118.77193866131095</v>
      </c>
      <c r="N46" s="28">
        <v>119.60334223194012</v>
      </c>
      <c r="O46" s="28">
        <v>120.44056562756369</v>
      </c>
      <c r="P46" s="28">
        <v>121.28364958695661</v>
      </c>
      <c r="Q46" s="28">
        <v>122.1326351340653</v>
      </c>
      <c r="R46" s="28">
        <v>122.98756358000374</v>
      </c>
      <c r="S46" s="28">
        <v>123.84847652506375</v>
      </c>
      <c r="T46" s="28">
        <v>124.71541586073918</v>
      </c>
      <c r="U46" s="28">
        <v>125.58842377176434</v>
      </c>
      <c r="V46" s="28">
        <v>126.46754273816667</v>
      </c>
      <c r="W46" s="28">
        <v>127.35281553733383</v>
      </c>
      <c r="X46" s="28"/>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20" customFormat="1" x14ac:dyDescent="0.25">
      <c r="A47" s="41">
        <v>370</v>
      </c>
      <c r="B47" s="42" t="s">
        <v>91</v>
      </c>
      <c r="C47" s="28">
        <v>6360</v>
      </c>
      <c r="D47" s="29">
        <v>6404.5199999999995</v>
      </c>
      <c r="E47" s="29">
        <v>6449.351639999998</v>
      </c>
      <c r="F47" s="29">
        <v>6494.4971014799976</v>
      </c>
      <c r="G47" s="29">
        <v>6539.9585811903562</v>
      </c>
      <c r="H47" s="29">
        <v>6585.7382912586891</v>
      </c>
      <c r="I47" s="29">
        <v>6631.838459297499</v>
      </c>
      <c r="J47" s="29">
        <v>6678.2613285125808</v>
      </c>
      <c r="K47" s="29">
        <v>6725.0091578121683</v>
      </c>
      <c r="L47" s="29">
        <v>6772.0842219168526</v>
      </c>
      <c r="M47" s="29">
        <v>6819.4888114702699</v>
      </c>
      <c r="N47" s="29">
        <v>6867.2252331505615</v>
      </c>
      <c r="O47" s="29">
        <v>6915.2958097826149</v>
      </c>
      <c r="P47" s="29">
        <v>6963.7028804510928</v>
      </c>
      <c r="Q47" s="29">
        <v>7012.4488006142501</v>
      </c>
      <c r="R47" s="29">
        <v>7061.5359422185493</v>
      </c>
      <c r="S47" s="29">
        <v>7110.966693814079</v>
      </c>
      <c r="T47" s="29">
        <v>7160.7434606707775</v>
      </c>
      <c r="U47" s="29">
        <v>7210.8686648954717</v>
      </c>
      <c r="V47" s="29">
        <v>7261.3447455497399</v>
      </c>
      <c r="W47" s="29">
        <v>7312.1741587685865</v>
      </c>
      <c r="X47" s="29"/>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20" customFormat="1" x14ac:dyDescent="0.25">
      <c r="A48" s="41"/>
      <c r="B48" s="42"/>
      <c r="C48" s="26"/>
      <c r="D48" s="26"/>
      <c r="E48" s="26"/>
      <c r="F48" s="26"/>
      <c r="G48" s="26"/>
      <c r="H48" s="26"/>
      <c r="I48" s="26"/>
      <c r="J48" s="26"/>
      <c r="K48" s="26"/>
      <c r="L48" s="26"/>
      <c r="M48" s="26"/>
      <c r="N48" s="26"/>
      <c r="O48" s="26"/>
      <c r="P48" s="26"/>
      <c r="Q48" s="26"/>
      <c r="R48" s="26"/>
      <c r="S48" s="26"/>
      <c r="T48" s="26"/>
      <c r="U48" s="26"/>
      <c r="V48" s="26"/>
      <c r="W48" s="26"/>
      <c r="X48" s="26"/>
      <c r="Y48" s="21" t="s">
        <v>71</v>
      </c>
      <c r="Z48" s="21" t="s">
        <v>72</v>
      </c>
      <c r="AA48" s="73" t="s">
        <v>184</v>
      </c>
      <c r="AB48" s="73" t="s">
        <v>185</v>
      </c>
      <c r="AC48" s="17"/>
      <c r="AD48" s="305" t="s">
        <v>71</v>
      </c>
      <c r="AE48" s="305" t="s">
        <v>72</v>
      </c>
      <c r="AF48" s="305" t="s">
        <v>184</v>
      </c>
      <c r="AG48" s="305" t="s">
        <v>185</v>
      </c>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20" customFormat="1" x14ac:dyDescent="0.25">
      <c r="A49" s="41">
        <v>380</v>
      </c>
      <c r="B49" s="42" t="s">
        <v>37</v>
      </c>
      <c r="C49" s="24">
        <v>0</v>
      </c>
      <c r="D49" s="24">
        <v>87.148064374999933</v>
      </c>
      <c r="E49" s="24">
        <v>85.466184535937458</v>
      </c>
      <c r="F49" s="24">
        <v>84.080849997277056</v>
      </c>
      <c r="G49" s="24">
        <v>83.895052122270684</v>
      </c>
      <c r="H49" s="24">
        <v>84.109789752576191</v>
      </c>
      <c r="I49" s="24">
        <v>5.6238142269577978</v>
      </c>
      <c r="J49" s="24">
        <v>3.4323737625247297</v>
      </c>
      <c r="K49" s="24">
        <v>3.8419546969314986</v>
      </c>
      <c r="L49" s="24">
        <v>3.8515595836734029</v>
      </c>
      <c r="M49" s="24">
        <v>3.3599384826329697</v>
      </c>
      <c r="N49" s="24">
        <v>2.365838328839164</v>
      </c>
      <c r="O49" s="24">
        <v>1.9707529246614293</v>
      </c>
      <c r="P49" s="24">
        <v>2.0759298069731802</v>
      </c>
      <c r="Q49" s="24">
        <v>-1.4299999999999997</v>
      </c>
      <c r="R49" s="24">
        <v>0</v>
      </c>
      <c r="S49" s="24">
        <v>-0.71999999999999975</v>
      </c>
      <c r="T49" s="24">
        <v>-2.0399999999999991</v>
      </c>
      <c r="U49" s="24">
        <v>-0.78000000000000025</v>
      </c>
      <c r="V49" s="24">
        <v>-2.080000000000001</v>
      </c>
      <c r="W49" s="24">
        <v>-1.4000000000000004</v>
      </c>
      <c r="X49" s="24"/>
      <c r="Y49" s="30">
        <f>SUM(D49:H49)</f>
        <v>424.69994078306132</v>
      </c>
      <c r="Z49" s="30">
        <f>SUM(I49:M49)</f>
        <v>20.109640752720399</v>
      </c>
      <c r="AA49" s="30">
        <f>SUM(O49:S49)</f>
        <v>1.89668273163461</v>
      </c>
      <c r="AB49" s="30">
        <f>SUM(S49:W49)</f>
        <v>-7.0200000000000005</v>
      </c>
      <c r="AC49" s="17"/>
      <c r="AD49" s="306">
        <v>424.69994078306132</v>
      </c>
      <c r="AE49" s="306">
        <v>20.109640752720399</v>
      </c>
      <c r="AF49" s="306">
        <v>4</v>
      </c>
      <c r="AG49" s="306">
        <v>0</v>
      </c>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20" customFormat="1" x14ac:dyDescent="0.25">
      <c r="A50" s="41">
        <v>381</v>
      </c>
      <c r="B50" s="42" t="s">
        <v>75</v>
      </c>
      <c r="C50" s="24">
        <v>0</v>
      </c>
      <c r="D50" s="24">
        <v>8.9480643749999214</v>
      </c>
      <c r="E50" s="24">
        <v>7.2661845359374642</v>
      </c>
      <c r="F50" s="24">
        <v>6.4689349970047809</v>
      </c>
      <c r="G50" s="24">
        <v>6.2645573344977494</v>
      </c>
      <c r="H50" s="24">
        <v>6.5007687278338384</v>
      </c>
      <c r="I50" s="24">
        <v>6.1861956496535822</v>
      </c>
      <c r="J50" s="24">
        <v>3.7756111387772036</v>
      </c>
      <c r="K50" s="24">
        <v>4.6103456363177973</v>
      </c>
      <c r="L50" s="24">
        <v>4.6218715004080879</v>
      </c>
      <c r="M50" s="24">
        <v>4.0319261791595631</v>
      </c>
      <c r="N50" s="24">
        <v>2.8390059946069957</v>
      </c>
      <c r="O50" s="24">
        <v>2.3649035095937143</v>
      </c>
      <c r="P50" s="24">
        <v>2.6987087490651356</v>
      </c>
      <c r="Q50" s="24">
        <v>-1.56</v>
      </c>
      <c r="R50" s="24">
        <v>0</v>
      </c>
      <c r="S50" s="24">
        <v>-0.66</v>
      </c>
      <c r="T50" s="24">
        <v>-1.87</v>
      </c>
      <c r="U50" s="24">
        <v>-0.60000000000000009</v>
      </c>
      <c r="V50" s="24">
        <v>-1.76</v>
      </c>
      <c r="W50" s="24">
        <v>-1</v>
      </c>
      <c r="X50" s="24"/>
      <c r="Y50" s="30">
        <f t="shared" ref="Y50:Y52" si="18">SUM(D50:H50)</f>
        <v>35.448509970273754</v>
      </c>
      <c r="Z50" s="30">
        <v>24</v>
      </c>
      <c r="AA50" s="30">
        <f>SUM(O50:S50)</f>
        <v>2.8436122586588497</v>
      </c>
      <c r="AB50" s="30">
        <f t="shared" ref="AB50:AB52" si="19">SUM(S50:W50)</f>
        <v>-5.8900000000000006</v>
      </c>
      <c r="AC50" s="17"/>
      <c r="AD50" s="306">
        <v>35.448509970273754</v>
      </c>
      <c r="AE50" s="306">
        <v>24</v>
      </c>
      <c r="AF50" s="306">
        <v>5</v>
      </c>
      <c r="AG50" s="306">
        <v>0</v>
      </c>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20" customFormat="1" x14ac:dyDescent="0.25">
      <c r="A51" s="41">
        <v>382</v>
      </c>
      <c r="B51" s="42" t="s">
        <v>76</v>
      </c>
      <c r="C51" s="24">
        <v>0</v>
      </c>
      <c r="D51" s="24">
        <v>31.855109174999718</v>
      </c>
      <c r="E51" s="24">
        <v>25.867616947937371</v>
      </c>
      <c r="F51" s="24">
        <v>20.347740990578671</v>
      </c>
      <c r="G51" s="24">
        <v>19.704880343056562</v>
      </c>
      <c r="H51" s="24">
        <v>20.447872543913711</v>
      </c>
      <c r="I51" s="24">
        <v>19.458397225273998</v>
      </c>
      <c r="J51" s="24">
        <v>11.876013218335569</v>
      </c>
      <c r="K51" s="24">
        <v>12.908967781689835</v>
      </c>
      <c r="L51" s="24">
        <v>12.941240201142648</v>
      </c>
      <c r="M51" s="24">
        <v>11.289393301646779</v>
      </c>
      <c r="N51" s="24">
        <v>7.9492167848995887</v>
      </c>
      <c r="O51" s="24">
        <v>6.621729826862401</v>
      </c>
      <c r="P51" s="24">
        <v>6.7675311707325712</v>
      </c>
      <c r="Q51" s="24">
        <v>-4.3159999999999998</v>
      </c>
      <c r="R51" s="24">
        <v>0</v>
      </c>
      <c r="S51" s="24">
        <v>-1.9920000000000004</v>
      </c>
      <c r="T51" s="24">
        <v>-5.6440000000000001</v>
      </c>
      <c r="U51" s="24">
        <v>-1.9920000000000004</v>
      </c>
      <c r="V51" s="24">
        <v>-5.1520000000000001</v>
      </c>
      <c r="W51" s="24">
        <v>-3.2199999999999998</v>
      </c>
      <c r="X51" s="24"/>
      <c r="Y51" s="30">
        <f t="shared" si="18"/>
        <v>118.22322000048604</v>
      </c>
      <c r="Z51" s="30">
        <f>SUM(I51:M51)</f>
        <v>68.474011728088826</v>
      </c>
      <c r="AA51" s="30">
        <f>SUM(O51:S51)</f>
        <v>7.0812609975949705</v>
      </c>
      <c r="AB51" s="30">
        <f t="shared" si="19"/>
        <v>-18</v>
      </c>
      <c r="AC51" s="17"/>
      <c r="AD51" s="306">
        <v>118.22322000048604</v>
      </c>
      <c r="AE51" s="306">
        <v>68.474011728088826</v>
      </c>
      <c r="AF51" s="306">
        <v>14</v>
      </c>
      <c r="AG51" s="306">
        <v>0</v>
      </c>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20" customFormat="1" x14ac:dyDescent="0.25">
      <c r="A52" s="41">
        <v>383</v>
      </c>
      <c r="B52" s="42" t="s">
        <v>40</v>
      </c>
      <c r="C52" s="24">
        <v>0</v>
      </c>
      <c r="D52" s="24">
        <v>39.729405824999652</v>
      </c>
      <c r="E52" s="24">
        <v>32.261859339562342</v>
      </c>
      <c r="F52" s="24">
        <v>26.110973987910207</v>
      </c>
      <c r="G52" s="24">
        <v>25.286031422881823</v>
      </c>
      <c r="H52" s="24">
        <v>26.2394665014384</v>
      </c>
      <c r="I52" s="24">
        <v>24.96973516769264</v>
      </c>
      <c r="J52" s="24">
        <v>15.239739505609801</v>
      </c>
      <c r="K52" s="24">
        <v>17.05827885437585</v>
      </c>
      <c r="L52" s="24">
        <v>17.100924551509923</v>
      </c>
      <c r="M52" s="24">
        <v>14.918126862890386</v>
      </c>
      <c r="N52" s="24">
        <v>10.504322180045884</v>
      </c>
      <c r="O52" s="24">
        <v>8.7501429854967423</v>
      </c>
      <c r="P52" s="24">
        <v>9.2171283429609243</v>
      </c>
      <c r="Q52" s="24">
        <v>-5.694</v>
      </c>
      <c r="R52" s="24">
        <v>0</v>
      </c>
      <c r="S52" s="24">
        <v>-2.6279999999999997</v>
      </c>
      <c r="T52" s="24">
        <v>-7.4459999999999997</v>
      </c>
      <c r="U52" s="24">
        <v>-2.6279999999999997</v>
      </c>
      <c r="V52" s="24">
        <v>-7.008</v>
      </c>
      <c r="W52" s="24">
        <v>-4.38</v>
      </c>
      <c r="X52" s="24"/>
      <c r="Y52" s="30">
        <f t="shared" si="18"/>
        <v>149.62773707679241</v>
      </c>
      <c r="Z52" s="30">
        <f>SUM(I52:M52)</f>
        <v>89.286804942078604</v>
      </c>
      <c r="AA52" s="30">
        <f>SUM(O52:S52)</f>
        <v>9.6452713284576674</v>
      </c>
      <c r="AB52" s="30">
        <f t="shared" si="19"/>
        <v>-24.09</v>
      </c>
      <c r="AC52" s="17"/>
      <c r="AD52" s="306">
        <v>149.62773707679241</v>
      </c>
      <c r="AE52" s="306">
        <v>89.286804942078604</v>
      </c>
      <c r="AF52" s="306">
        <v>18</v>
      </c>
      <c r="AG52" s="306">
        <v>0</v>
      </c>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20" customFormat="1" x14ac:dyDescent="0.25">
      <c r="A53" s="37"/>
      <c r="B53" s="43"/>
      <c r="C53" s="31"/>
      <c r="D53" s="31"/>
      <c r="E53" s="31"/>
      <c r="F53" s="31"/>
      <c r="G53" s="31"/>
      <c r="H53" s="31"/>
      <c r="I53" s="31"/>
      <c r="J53" s="31"/>
      <c r="K53" s="31"/>
      <c r="L53" s="31"/>
      <c r="M53" s="31"/>
      <c r="N53" s="31"/>
      <c r="O53" s="31"/>
      <c r="P53" s="31"/>
      <c r="Q53" s="31"/>
      <c r="R53" s="31"/>
      <c r="S53" s="31"/>
      <c r="T53" s="31"/>
      <c r="U53" s="31"/>
      <c r="V53" s="31"/>
      <c r="W53" s="31"/>
      <c r="X53" s="31"/>
      <c r="Y53" s="222">
        <f>SUM(Y49:Y52)</f>
        <v>727.99940783061345</v>
      </c>
      <c r="Z53" s="222">
        <f t="shared" ref="Z53:AB53" si="20">SUM(Z49:Z52)</f>
        <v>201.87045742288782</v>
      </c>
      <c r="AA53" s="222">
        <f t="shared" si="20"/>
        <v>21.466827316346098</v>
      </c>
      <c r="AB53" s="222">
        <f t="shared" si="20"/>
        <v>-55</v>
      </c>
      <c r="AC53" s="17"/>
      <c r="AD53" s="307">
        <f>SUM(AD49:AD52)</f>
        <v>727.99940783061345</v>
      </c>
      <c r="AE53" s="307">
        <f t="shared" ref="AE53:AG53" si="21">SUM(AE49:AE52)</f>
        <v>201.87045742288782</v>
      </c>
      <c r="AF53" s="307">
        <f t="shared" si="21"/>
        <v>41</v>
      </c>
      <c r="AG53" s="307">
        <f t="shared" si="21"/>
        <v>0</v>
      </c>
      <c r="AH53" s="308">
        <f>SUM(AD53:AG53)</f>
        <v>970.8698652535013</v>
      </c>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x14ac:dyDescent="0.25">
      <c r="B54" s="43" t="s">
        <v>69</v>
      </c>
      <c r="C54" s="19"/>
      <c r="D54" s="19"/>
      <c r="E54" s="19"/>
      <c r="F54" s="19"/>
      <c r="G54" s="19"/>
      <c r="H54" s="19"/>
      <c r="I54" s="19"/>
      <c r="J54" s="19"/>
      <c r="K54" s="19"/>
      <c r="L54" s="19"/>
      <c r="M54" s="19"/>
      <c r="N54" s="19"/>
      <c r="O54" s="19"/>
      <c r="P54" s="19"/>
      <c r="Q54" s="19"/>
      <c r="R54" s="19"/>
      <c r="S54" s="19"/>
      <c r="T54" s="19"/>
      <c r="U54" s="19"/>
      <c r="V54" s="19"/>
      <c r="W54" s="19"/>
      <c r="X54" s="19"/>
      <c r="Y54" s="302">
        <v>727.99940783061345</v>
      </c>
      <c r="Z54" s="302">
        <v>201.87045742288782</v>
      </c>
      <c r="AA54" s="302">
        <v>21.466827316346098</v>
      </c>
      <c r="AB54" s="302">
        <v>0</v>
      </c>
      <c r="AC54" s="302">
        <f>SUM(Y54:AB54)</f>
        <v>951.3366925698474</v>
      </c>
    </row>
    <row r="55" spans="1:85" s="32" customFormat="1" x14ac:dyDescent="0.25">
      <c r="A55" s="37"/>
      <c r="B55" s="43" t="s">
        <v>73</v>
      </c>
      <c r="C55" s="43">
        <v>2020</v>
      </c>
      <c r="D55" s="43">
        <v>2021</v>
      </c>
      <c r="E55" s="43">
        <v>2022</v>
      </c>
      <c r="F55" s="43">
        <v>2023</v>
      </c>
      <c r="G55" s="43">
        <v>2024</v>
      </c>
      <c r="H55" s="43">
        <v>2025</v>
      </c>
      <c r="I55" s="43">
        <v>2026</v>
      </c>
      <c r="J55" s="43">
        <v>2027</v>
      </c>
      <c r="K55" s="43">
        <v>2028</v>
      </c>
      <c r="L55" s="43">
        <v>2029</v>
      </c>
      <c r="M55" s="43">
        <v>2030</v>
      </c>
      <c r="N55" s="43">
        <v>2031</v>
      </c>
      <c r="O55" s="43">
        <v>2032</v>
      </c>
      <c r="P55" s="43">
        <v>2033</v>
      </c>
      <c r="Q55" s="43">
        <v>2034</v>
      </c>
      <c r="R55" s="43">
        <v>2035</v>
      </c>
      <c r="S55" s="43">
        <v>2036</v>
      </c>
      <c r="T55" s="43">
        <v>2037</v>
      </c>
      <c r="U55" s="43">
        <v>2038</v>
      </c>
      <c r="V55" s="43">
        <v>2039</v>
      </c>
      <c r="W55" s="43">
        <v>2040</v>
      </c>
      <c r="X55" s="43"/>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92</v>
      </c>
      <c r="C56" s="31"/>
      <c r="D56" s="31">
        <v>10503</v>
      </c>
      <c r="E56" s="31">
        <v>10566</v>
      </c>
      <c r="F56" s="31">
        <v>10612</v>
      </c>
      <c r="G56" s="31">
        <v>10643.999999999998</v>
      </c>
      <c r="H56" s="31">
        <v>10674</v>
      </c>
      <c r="I56" s="31">
        <v>10706</v>
      </c>
      <c r="J56" s="31">
        <v>10735.000000000002</v>
      </c>
      <c r="K56" s="31">
        <v>10742</v>
      </c>
      <c r="L56" s="31">
        <v>10753.000000000002</v>
      </c>
      <c r="M56" s="31">
        <v>10764</v>
      </c>
      <c r="N56" s="31">
        <v>10770.000000000002</v>
      </c>
      <c r="O56" s="31">
        <v>10766</v>
      </c>
      <c r="P56" s="31">
        <v>10758</v>
      </c>
      <c r="Q56" s="31">
        <v>10751</v>
      </c>
      <c r="R56" s="31">
        <v>10738</v>
      </c>
      <c r="S56" s="31">
        <v>10738</v>
      </c>
      <c r="T56" s="31">
        <v>10732</v>
      </c>
      <c r="U56" s="31">
        <v>10715</v>
      </c>
      <c r="V56" s="31">
        <v>10709</v>
      </c>
      <c r="W56" s="31">
        <v>10693</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t="s">
        <v>92</v>
      </c>
      <c r="C57" s="31"/>
      <c r="D57" s="31">
        <v>10529.2575</v>
      </c>
      <c r="E57" s="31">
        <v>10618.738143749999</v>
      </c>
      <c r="F57" s="31">
        <v>10691.399989109372</v>
      </c>
      <c r="G57" s="31">
        <v>10750.208489082146</v>
      </c>
      <c r="H57" s="31">
        <v>10807.159010304849</v>
      </c>
      <c r="I57" s="31">
        <v>10866.256907830611</v>
      </c>
      <c r="J57" s="31">
        <v>10922.495050100189</v>
      </c>
      <c r="K57" s="31">
        <v>10956.818787725439</v>
      </c>
      <c r="L57" s="31">
        <v>10995.238334694754</v>
      </c>
      <c r="M57" s="31">
        <v>11033.753930531488</v>
      </c>
      <c r="N57" s="31">
        <v>11067.353315357816</v>
      </c>
      <c r="O57" s="31">
        <v>11091.011698646209</v>
      </c>
      <c r="P57" s="31">
        <v>11110.719227892823</v>
      </c>
      <c r="Q57" s="31">
        <v>11131.478525962557</v>
      </c>
      <c r="R57" s="31">
        <v>11118.478525962555</v>
      </c>
      <c r="S57" s="31">
        <v>11118.478525962555</v>
      </c>
      <c r="T57" s="31">
        <v>11112.478525962557</v>
      </c>
      <c r="U57" s="31">
        <v>11095.478525962557</v>
      </c>
      <c r="V57" s="31">
        <v>11089.478525962555</v>
      </c>
      <c r="W57" s="31">
        <v>11073.478525962555</v>
      </c>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x14ac:dyDescent="0.25">
      <c r="A58" s="37"/>
      <c r="B58" s="43" t="s">
        <v>93</v>
      </c>
      <c r="C58" s="31"/>
      <c r="D58" s="31">
        <v>89.480643749999217</v>
      </c>
      <c r="E58" s="31">
        <v>72.66184535937407</v>
      </c>
      <c r="F58" s="31">
        <v>58.808499972772665</v>
      </c>
      <c r="G58" s="31">
        <v>56.950521222705106</v>
      </c>
      <c r="H58" s="31">
        <v>59.097897525762164</v>
      </c>
      <c r="I58" s="31">
        <v>56.238142269575633</v>
      </c>
      <c r="J58" s="31">
        <v>34.323737625250146</v>
      </c>
      <c r="K58" s="31">
        <v>38.419546969312933</v>
      </c>
      <c r="L58" s="31">
        <v>38.515595836736111</v>
      </c>
      <c r="M58" s="31">
        <v>33.599384826328219</v>
      </c>
      <c r="N58" s="31">
        <v>23.658383288393907</v>
      </c>
      <c r="O58" s="31">
        <v>19.70752924661474</v>
      </c>
      <c r="P58" s="31">
        <v>20.759298069731472</v>
      </c>
      <c r="Q58" s="31">
        <v>-13.000000000000682</v>
      </c>
      <c r="R58" s="31">
        <v>0</v>
      </c>
      <c r="S58" s="31">
        <v>-5.9999999999996589</v>
      </c>
      <c r="T58" s="31">
        <v>-17.000000000000114</v>
      </c>
      <c r="U58" s="31">
        <v>-5.9999999999995453</v>
      </c>
      <c r="V58" s="31">
        <v>-16.000000000000227</v>
      </c>
      <c r="W58" s="31">
        <v>-9.9999999999996589</v>
      </c>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x14ac:dyDescent="0.25">
      <c r="A59" s="37"/>
      <c r="B59" s="43" t="s">
        <v>94</v>
      </c>
      <c r="C59" s="31"/>
      <c r="D59" s="31">
        <v>18</v>
      </c>
      <c r="E59" s="31">
        <v>18</v>
      </c>
      <c r="F59" s="31">
        <v>18</v>
      </c>
      <c r="G59" s="31">
        <v>18</v>
      </c>
      <c r="H59" s="31">
        <v>18</v>
      </c>
      <c r="I59" s="31">
        <v>0</v>
      </c>
      <c r="J59" s="31">
        <v>0</v>
      </c>
      <c r="K59" s="31">
        <v>0</v>
      </c>
      <c r="L59" s="31">
        <v>0</v>
      </c>
      <c r="M59" s="31">
        <v>0</v>
      </c>
      <c r="N59" s="31">
        <v>0</v>
      </c>
      <c r="O59" s="31">
        <v>0</v>
      </c>
      <c r="P59" s="31">
        <v>0</v>
      </c>
      <c r="Q59" s="31">
        <v>0</v>
      </c>
      <c r="R59" s="31">
        <v>0</v>
      </c>
      <c r="S59" s="31">
        <v>0</v>
      </c>
      <c r="T59" s="31">
        <v>0</v>
      </c>
      <c r="U59" s="31">
        <v>0</v>
      </c>
      <c r="V59" s="31">
        <v>0</v>
      </c>
      <c r="W59" s="31">
        <v>0</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x14ac:dyDescent="0.25">
      <c r="A60" s="37"/>
      <c r="B60" s="43" t="s">
        <v>95</v>
      </c>
      <c r="C60" s="31"/>
      <c r="D60" s="31">
        <v>89.480643749999217</v>
      </c>
      <c r="E60" s="31">
        <v>72.66184535937407</v>
      </c>
      <c r="F60" s="31">
        <v>58.808499972772665</v>
      </c>
      <c r="G60" s="31">
        <v>56.950521222705106</v>
      </c>
      <c r="H60" s="31">
        <v>59.097897525762164</v>
      </c>
      <c r="I60" s="31">
        <v>56.238142269575633</v>
      </c>
      <c r="J60" s="31">
        <v>34.323737625250146</v>
      </c>
      <c r="K60" s="31">
        <v>38.419546969312933</v>
      </c>
      <c r="L60" s="31">
        <v>38.515595836736111</v>
      </c>
      <c r="M60" s="31">
        <v>33.599384826328219</v>
      </c>
      <c r="N60" s="31">
        <v>23.658383288393907</v>
      </c>
      <c r="O60" s="31">
        <v>19.70752924661474</v>
      </c>
      <c r="P60" s="31">
        <v>20.759298069731472</v>
      </c>
      <c r="Q60" s="31">
        <v>-13.000000000000682</v>
      </c>
      <c r="R60" s="31">
        <v>0</v>
      </c>
      <c r="S60" s="31">
        <v>-5.9999999999996589</v>
      </c>
      <c r="T60" s="31">
        <v>-17.000000000000114</v>
      </c>
      <c r="U60" s="31">
        <v>-5.9999999999995453</v>
      </c>
      <c r="V60" s="31">
        <v>-16.000000000000227</v>
      </c>
      <c r="W60" s="31">
        <v>-9.9999999999996589</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x14ac:dyDescent="0.25">
      <c r="A61" s="37"/>
      <c r="B61" s="43" t="s">
        <v>96</v>
      </c>
      <c r="C61" s="31"/>
      <c r="D61" s="31">
        <v>167.68064374999921</v>
      </c>
      <c r="E61" s="31">
        <v>150.86184535937409</v>
      </c>
      <c r="F61" s="31">
        <v>137.00849997277268</v>
      </c>
      <c r="G61" s="31">
        <v>135.15052122270512</v>
      </c>
      <c r="H61" s="31">
        <v>137.29789752576218</v>
      </c>
      <c r="I61" s="31">
        <v>56.238142269575633</v>
      </c>
      <c r="J61" s="31">
        <v>34.323737625250146</v>
      </c>
      <c r="K61" s="31">
        <v>38.419546969312933</v>
      </c>
      <c r="L61" s="31">
        <v>38.515595836736111</v>
      </c>
      <c r="M61" s="31">
        <v>33.599384826328219</v>
      </c>
      <c r="N61" s="31">
        <v>23.658383288393907</v>
      </c>
      <c r="O61" s="31">
        <v>19.70752924661474</v>
      </c>
      <c r="P61" s="31">
        <v>20.759298069731472</v>
      </c>
      <c r="Q61" s="31">
        <v>-13.000000000000682</v>
      </c>
      <c r="R61" s="31">
        <v>0</v>
      </c>
      <c r="S61" s="31">
        <v>-5.9999999999996589</v>
      </c>
      <c r="T61" s="31">
        <v>-17.000000000000114</v>
      </c>
      <c r="U61" s="31">
        <v>-5.9999999999995453</v>
      </c>
      <c r="V61" s="31">
        <v>-16.000000000000227</v>
      </c>
      <c r="W61" s="31">
        <v>-9.9999999999996589</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x14ac:dyDescent="0.25">
      <c r="A62" s="37"/>
      <c r="B62" s="43"/>
      <c r="C62" s="31"/>
      <c r="D62" s="31"/>
      <c r="E62" s="31"/>
      <c r="F62" s="31"/>
      <c r="G62" s="31"/>
      <c r="H62" s="31"/>
      <c r="I62" s="31"/>
      <c r="J62" s="31"/>
      <c r="K62" s="31"/>
      <c r="L62" s="31"/>
      <c r="M62" s="31"/>
      <c r="N62" s="31"/>
      <c r="O62" s="31"/>
      <c r="P62" s="31"/>
      <c r="Q62" s="31"/>
      <c r="R62" s="31"/>
      <c r="S62" s="31"/>
      <c r="T62" s="31"/>
      <c r="U62" s="31"/>
      <c r="V62" s="31"/>
      <c r="W62" s="31"/>
      <c r="X62" s="31"/>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ht="14.25" hidden="1" customHeight="1" x14ac:dyDescent="0.25">
      <c r="A63" s="37"/>
      <c r="B63" s="43" t="s">
        <v>82</v>
      </c>
      <c r="C63" s="31"/>
      <c r="D63" s="31">
        <v>4.2000000000000003E-2</v>
      </c>
      <c r="E63" s="31">
        <v>4.2000000000000003E-2</v>
      </c>
      <c r="F63" s="31">
        <v>4.2000000000000003E-2</v>
      </c>
      <c r="G63" s="31">
        <v>4.2000000000000003E-2</v>
      </c>
      <c r="H63" s="31">
        <v>4.2000000000000003E-2</v>
      </c>
      <c r="I63" s="31">
        <v>4.2000000000000003E-2</v>
      </c>
      <c r="J63" s="31">
        <v>4.2000000000000003E-2</v>
      </c>
      <c r="K63" s="31">
        <v>4.2000000000000003E-2</v>
      </c>
      <c r="L63" s="31">
        <v>4.2000000000000003E-2</v>
      </c>
      <c r="M63" s="31">
        <v>4.2000000000000003E-2</v>
      </c>
      <c r="N63" s="31">
        <v>4.2000000000000003E-2</v>
      </c>
      <c r="O63" s="31">
        <v>4.2000000000000003E-2</v>
      </c>
      <c r="P63" s="31">
        <v>4.2000000000000003E-2</v>
      </c>
      <c r="Q63" s="31">
        <v>4.2000000000000003E-2</v>
      </c>
      <c r="R63" s="31">
        <v>4.2000000000000003E-2</v>
      </c>
      <c r="S63" s="31">
        <v>4.2000000000000003E-2</v>
      </c>
      <c r="T63" s="31">
        <v>4.2000000000000003E-2</v>
      </c>
      <c r="U63" s="31">
        <v>4.2000000000000003E-2</v>
      </c>
      <c r="V63" s="31">
        <v>4.2000000000000003E-2</v>
      </c>
      <c r="W63" s="31">
        <v>4.2000000000000003E-2</v>
      </c>
      <c r="X63" s="31"/>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ht="13.5" hidden="1" customHeight="1" x14ac:dyDescent="0.25">
      <c r="A64" s="37"/>
      <c r="B64" s="43" t="s">
        <v>83</v>
      </c>
      <c r="C64" s="31"/>
      <c r="D64" s="31">
        <v>938033.73197999992</v>
      </c>
      <c r="E64" s="31">
        <v>944599.96810385981</v>
      </c>
      <c r="F64" s="31">
        <v>951212.1678805867</v>
      </c>
      <c r="G64" s="31">
        <v>957870.65305575076</v>
      </c>
      <c r="H64" s="31">
        <v>964575.74762714095</v>
      </c>
      <c r="I64" s="31">
        <v>971327.77786053088</v>
      </c>
      <c r="J64" s="31">
        <v>978127.07230555452</v>
      </c>
      <c r="K64" s="31">
        <v>984973.96181169315</v>
      </c>
      <c r="L64" s="31">
        <v>991868.77954437502</v>
      </c>
      <c r="M64" s="31">
        <v>998811.86100118537</v>
      </c>
      <c r="N64" s="31">
        <v>1005803.5440281937</v>
      </c>
      <c r="O64" s="31">
        <v>1012844.1688363909</v>
      </c>
      <c r="P64" s="31">
        <v>1019934.0780182456</v>
      </c>
      <c r="Q64" s="31">
        <v>1027073.6165643731</v>
      </c>
      <c r="R64" s="31">
        <v>1034263.1318803239</v>
      </c>
      <c r="S64" s="31">
        <v>1041502.973803486</v>
      </c>
      <c r="T64" s="31">
        <v>1048793.4946201101</v>
      </c>
      <c r="U64" s="31">
        <v>1056135.0490824508</v>
      </c>
      <c r="V64" s="31">
        <v>1063527.9944260279</v>
      </c>
      <c r="W64" s="31">
        <v>1070972.6903870099</v>
      </c>
      <c r="X64" s="31"/>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ht="13.5" hidden="1" customHeight="1" x14ac:dyDescent="0.25">
      <c r="A65" s="37"/>
      <c r="B65" s="43" t="s">
        <v>84</v>
      </c>
      <c r="C65" s="31"/>
      <c r="D65" s="31">
        <v>857963.99999999988</v>
      </c>
      <c r="E65" s="31">
        <v>863969.74799999979</v>
      </c>
      <c r="F65" s="31">
        <v>870017.53623599967</v>
      </c>
      <c r="G65" s="31">
        <v>876107.65898965159</v>
      </c>
      <c r="H65" s="31">
        <v>882240.41260257899</v>
      </c>
      <c r="I65" s="31">
        <v>888416.09549079696</v>
      </c>
      <c r="J65" s="31">
        <v>894635.00815923244</v>
      </c>
      <c r="K65" s="31">
        <v>900897.45321634703</v>
      </c>
      <c r="L65" s="31">
        <v>907203.73538886127</v>
      </c>
      <c r="M65" s="31">
        <v>913554.16153658321</v>
      </c>
      <c r="N65" s="31">
        <v>919949.04066733911</v>
      </c>
      <c r="O65" s="31">
        <v>926388.68395201047</v>
      </c>
      <c r="P65" s="31">
        <v>932873.40473967441</v>
      </c>
      <c r="Q65" s="31">
        <v>939403.51857285202</v>
      </c>
      <c r="R65" s="31">
        <v>945979.34320286184</v>
      </c>
      <c r="S65" s="31">
        <v>952601.19860528188</v>
      </c>
      <c r="T65" s="31">
        <v>959269.40699551872</v>
      </c>
      <c r="U65" s="31">
        <v>965984.29284448724</v>
      </c>
      <c r="V65" s="31">
        <v>972746.18289439846</v>
      </c>
      <c r="W65" s="31">
        <v>979555.40617465926</v>
      </c>
      <c r="X65" s="31"/>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ht="15.75" hidden="1" customHeight="1" x14ac:dyDescent="0.25">
      <c r="A66" s="37"/>
      <c r="B66" s="43" t="s">
        <v>85</v>
      </c>
      <c r="C66" s="31"/>
      <c r="D66" s="31">
        <v>649025.17400528584</v>
      </c>
      <c r="E66" s="31">
        <v>653568.1682233219</v>
      </c>
      <c r="F66" s="31">
        <v>658142.96340088488</v>
      </c>
      <c r="G66" s="31">
        <v>662749.78214469156</v>
      </c>
      <c r="H66" s="31">
        <v>667388.84861970413</v>
      </c>
      <c r="I66" s="31">
        <v>672060.38856004225</v>
      </c>
      <c r="J66" s="31">
        <v>676764.62927996193</v>
      </c>
      <c r="K66" s="31">
        <v>681501.79968492151</v>
      </c>
      <c r="L66" s="31">
        <v>686272.13028271601</v>
      </c>
      <c r="M66" s="31">
        <v>691075.8531946945</v>
      </c>
      <c r="N66" s="31">
        <v>695913.20216705755</v>
      </c>
      <c r="O66" s="31">
        <v>700784.41258222703</v>
      </c>
      <c r="P66" s="31">
        <v>705689.72147030244</v>
      </c>
      <c r="Q66" s="31">
        <v>710629.36752059485</v>
      </c>
      <c r="R66" s="31">
        <v>715603.59109323833</v>
      </c>
      <c r="S66" s="31">
        <v>720612.63423089124</v>
      </c>
      <c r="T66" s="31">
        <v>725656.74067050742</v>
      </c>
      <c r="U66" s="31">
        <v>730736.15585520084</v>
      </c>
      <c r="V66" s="31">
        <v>735851.12694618735</v>
      </c>
      <c r="W66" s="31">
        <v>741001.9028348102</v>
      </c>
      <c r="X66" s="31"/>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s="32" customFormat="1" ht="16.5" hidden="1" customHeight="1" x14ac:dyDescent="0.25">
      <c r="A67" s="37"/>
      <c r="B67" s="43"/>
      <c r="C67" s="31"/>
      <c r="D67" s="31"/>
      <c r="E67" s="31"/>
      <c r="F67" s="31"/>
      <c r="G67" s="31"/>
      <c r="H67" s="31"/>
      <c r="I67" s="31"/>
      <c r="J67" s="31"/>
      <c r="K67" s="31"/>
      <c r="L67" s="31"/>
      <c r="M67" s="31"/>
      <c r="N67" s="31"/>
      <c r="O67" s="31"/>
      <c r="P67" s="31"/>
      <c r="Q67" s="31"/>
      <c r="R67" s="31"/>
      <c r="S67" s="31"/>
      <c r="T67" s="31"/>
      <c r="U67" s="31"/>
      <c r="V67" s="31"/>
      <c r="W67" s="31"/>
      <c r="X67" s="31"/>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row>
    <row r="68" spans="1:85" s="32" customFormat="1" x14ac:dyDescent="0.25">
      <c r="A68" s="37"/>
      <c r="B68" s="43" t="s">
        <v>86</v>
      </c>
      <c r="C68" s="31"/>
      <c r="D68" s="31">
        <v>66.574240015701562</v>
      </c>
      <c r="E68" s="31">
        <v>54.021538965628139</v>
      </c>
      <c r="F68" s="31">
        <v>43.722061517660407</v>
      </c>
      <c r="G68" s="31">
        <v>42.420942993827929</v>
      </c>
      <c r="H68" s="31">
        <v>44.020467032985664</v>
      </c>
      <c r="I68" s="31">
        <v>41.890310678057972</v>
      </c>
      <c r="J68" s="31">
        <v>25.463501239326547</v>
      </c>
      <c r="K68" s="31">
        <v>28.502029486083291</v>
      </c>
      <c r="L68" s="31">
        <v>28.474879431118811</v>
      </c>
      <c r="M68" s="31">
        <v>24.777960512137277</v>
      </c>
      <c r="N68" s="31">
        <v>17.4195927164998</v>
      </c>
      <c r="O68" s="31">
        <v>14.574909411612973</v>
      </c>
      <c r="P68" s="31">
        <v>15.328758949741509</v>
      </c>
      <c r="Q68" s="31">
        <v>-9.5560383386586381</v>
      </c>
      <c r="R68" s="31">
        <v>0</v>
      </c>
      <c r="S68" s="31">
        <v>-4.3951495788553689</v>
      </c>
      <c r="T68" s="31">
        <v>-12.467489592409859</v>
      </c>
      <c r="U68" s="31">
        <v>-4.3933546325875019</v>
      </c>
      <c r="V68" s="31">
        <v>-11.685932810533588</v>
      </c>
      <c r="W68" s="31">
        <v>-7.3037080065831619</v>
      </c>
      <c r="X68" s="31"/>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row>
    <row r="69" spans="1:85" s="32" customFormat="1" x14ac:dyDescent="0.25">
      <c r="A69" s="37"/>
      <c r="B69" s="43" t="s">
        <v>87</v>
      </c>
      <c r="C69" s="31"/>
      <c r="D69" s="31">
        <v>101.10640373429766</v>
      </c>
      <c r="E69" s="31">
        <v>96.840306393745934</v>
      </c>
      <c r="F69" s="31">
        <v>93.286438455112247</v>
      </c>
      <c r="G69" s="31">
        <v>92.729578228877173</v>
      </c>
      <c r="H69" s="31">
        <v>93.277430492776503</v>
      </c>
      <c r="I69" s="31">
        <v>14.347831591517657</v>
      </c>
      <c r="J69" s="31">
        <v>8.8602363859235975</v>
      </c>
      <c r="K69" s="31">
        <v>9.9175174832296396</v>
      </c>
      <c r="L69" s="31">
        <v>10.040716405617305</v>
      </c>
      <c r="M69" s="31">
        <v>8.8214243141909385</v>
      </c>
      <c r="N69" s="31">
        <v>6.238790571894107</v>
      </c>
      <c r="O69" s="31">
        <v>5.1326198350017673</v>
      </c>
      <c r="P69" s="31">
        <v>5.4305391199899624</v>
      </c>
      <c r="Q69" s="31">
        <v>-3.4439616613420432</v>
      </c>
      <c r="R69" s="31">
        <v>0</v>
      </c>
      <c r="S69" s="31">
        <v>-1.6048504211442902</v>
      </c>
      <c r="T69" s="31">
        <v>-4.532510407590256</v>
      </c>
      <c r="U69" s="31">
        <v>-1.6066453674120429</v>
      </c>
      <c r="V69" s="31">
        <v>-4.3140671894666385</v>
      </c>
      <c r="W69" s="31">
        <v>-2.6962919934164971</v>
      </c>
      <c r="X69" s="31"/>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2" customFormat="1" x14ac:dyDescent="0.25">
      <c r="A70" s="37"/>
      <c r="B70" s="43"/>
      <c r="C70" s="31"/>
      <c r="D70" s="31"/>
      <c r="E70" s="31"/>
      <c r="F70" s="31"/>
      <c r="G70" s="31"/>
      <c r="H70" s="31"/>
      <c r="I70" s="31"/>
      <c r="J70" s="31"/>
      <c r="K70" s="31"/>
      <c r="L70" s="31"/>
      <c r="M70" s="31"/>
      <c r="N70" s="31"/>
      <c r="O70" s="31"/>
      <c r="P70" s="31"/>
      <c r="Q70" s="31"/>
      <c r="R70" s="31"/>
      <c r="S70" s="31"/>
      <c r="T70" s="31"/>
      <c r="U70" s="31"/>
      <c r="V70" s="31"/>
      <c r="W70" s="31"/>
      <c r="X70" s="31"/>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2" customFormat="1" ht="13.5" customHeight="1" x14ac:dyDescent="0.25">
      <c r="A71" s="37"/>
      <c r="B71" s="43" t="s">
        <v>88</v>
      </c>
      <c r="C71" s="31"/>
      <c r="D71" s="31">
        <v>4.2000000000000003E-2</v>
      </c>
      <c r="E71" s="31">
        <v>4.2000000000000003E-2</v>
      </c>
      <c r="F71" s="31">
        <v>4.2000000000000003E-2</v>
      </c>
      <c r="G71" s="31">
        <v>4.2000000000000003E-2</v>
      </c>
      <c r="H71" s="31">
        <v>4.2000000000000003E-2</v>
      </c>
      <c r="I71" s="31">
        <v>4.2000000000000003E-2</v>
      </c>
      <c r="J71" s="31">
        <v>4.2000000000000003E-2</v>
      </c>
      <c r="K71" s="31">
        <v>4.2000000000000003E-2</v>
      </c>
      <c r="L71" s="31">
        <v>4.2000000000000003E-2</v>
      </c>
      <c r="M71" s="31">
        <v>4.2000000000000003E-2</v>
      </c>
      <c r="N71" s="31">
        <v>4.2000000000000003E-2</v>
      </c>
      <c r="O71" s="31">
        <v>4.2000000000000003E-2</v>
      </c>
      <c r="P71" s="31">
        <v>4.2000000000000003E-2</v>
      </c>
      <c r="Q71" s="31">
        <v>4.2000000000000003E-2</v>
      </c>
      <c r="R71" s="31">
        <v>4.2000000000000003E-2</v>
      </c>
      <c r="S71" s="31">
        <v>4.2000000000000003E-2</v>
      </c>
      <c r="T71" s="31">
        <v>4.2000000000000003E-2</v>
      </c>
      <c r="U71" s="31">
        <v>4.2000000000000003E-2</v>
      </c>
      <c r="V71" s="31">
        <v>4.2000000000000003E-2</v>
      </c>
      <c r="W71" s="31">
        <v>4.2000000000000003E-2</v>
      </c>
      <c r="X71" s="31"/>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2" customFormat="1" ht="12" customHeight="1" x14ac:dyDescent="0.25">
      <c r="A72" s="37"/>
      <c r="B72" s="43" t="s">
        <v>89</v>
      </c>
      <c r="C72" s="31"/>
      <c r="D72" s="31">
        <v>738.98307692307685</v>
      </c>
      <c r="E72" s="31">
        <v>744.15595846153815</v>
      </c>
      <c r="F72" s="31">
        <v>749.365050170769</v>
      </c>
      <c r="G72" s="31">
        <v>754.61060552196409</v>
      </c>
      <c r="H72" s="31">
        <v>759.89287976061792</v>
      </c>
      <c r="I72" s="31">
        <v>765.2121299189422</v>
      </c>
      <c r="J72" s="31">
        <v>770.56861482837462</v>
      </c>
      <c r="K72" s="31">
        <v>775.96259513217331</v>
      </c>
      <c r="L72" s="31">
        <v>781.39433329809833</v>
      </c>
      <c r="M72" s="31">
        <v>786.86409363118503</v>
      </c>
      <c r="N72" s="31">
        <v>792.37214228660321</v>
      </c>
      <c r="O72" s="31">
        <v>797.9187472826095</v>
      </c>
      <c r="P72" s="31">
        <v>803.50417851358759</v>
      </c>
      <c r="Q72" s="31">
        <v>809.12870776318266</v>
      </c>
      <c r="R72" s="31">
        <v>814.79260871752501</v>
      </c>
      <c r="S72" s="31">
        <v>820.49615697854767</v>
      </c>
      <c r="T72" s="31">
        <v>826.23963007739735</v>
      </c>
      <c r="U72" s="31">
        <v>832.02330748793895</v>
      </c>
      <c r="V72" s="31">
        <v>837.84747064035469</v>
      </c>
      <c r="W72" s="31">
        <v>843.71240293483686</v>
      </c>
      <c r="X72" s="31"/>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2" customFormat="1" ht="15.75" customHeight="1" x14ac:dyDescent="0.25">
      <c r="A73" s="37"/>
      <c r="B73" s="43" t="s">
        <v>90</v>
      </c>
      <c r="C73" s="31"/>
      <c r="D73" s="31">
        <v>669.26769230769219</v>
      </c>
      <c r="E73" s="31">
        <v>673.95256615384608</v>
      </c>
      <c r="F73" s="31">
        <v>678.67023411692298</v>
      </c>
      <c r="G73" s="31">
        <v>683.42092575574134</v>
      </c>
      <c r="H73" s="31">
        <v>688.20487223603141</v>
      </c>
      <c r="I73" s="31">
        <v>693.02230634168359</v>
      </c>
      <c r="J73" s="31">
        <v>697.87346248607525</v>
      </c>
      <c r="K73" s="31">
        <v>702.75857672347774</v>
      </c>
      <c r="L73" s="31">
        <v>707.67788676054204</v>
      </c>
      <c r="M73" s="31">
        <v>712.6316319678657</v>
      </c>
      <c r="N73" s="31">
        <v>717.62005339164068</v>
      </c>
      <c r="O73" s="31">
        <v>722.64339376538214</v>
      </c>
      <c r="P73" s="31">
        <v>727.70189752173962</v>
      </c>
      <c r="Q73" s="31">
        <v>732.79581080439175</v>
      </c>
      <c r="R73" s="31">
        <v>737.92538148002245</v>
      </c>
      <c r="S73" s="31">
        <v>743.09085915038236</v>
      </c>
      <c r="T73" s="31">
        <v>748.29249516443508</v>
      </c>
      <c r="U73" s="31">
        <v>753.53054263058607</v>
      </c>
      <c r="V73" s="31">
        <v>758.805256429</v>
      </c>
      <c r="W73" s="31">
        <v>764.11689322400298</v>
      </c>
      <c r="X73" s="31"/>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2" customFormat="1" ht="15" customHeight="1" x14ac:dyDescent="0.25">
      <c r="A74" s="37"/>
      <c r="B74" s="43" t="s">
        <v>97</v>
      </c>
      <c r="C74" s="31"/>
      <c r="D74" s="31">
        <v>38427.119999999995</v>
      </c>
      <c r="E74" s="31">
        <v>38696.10983999999</v>
      </c>
      <c r="F74" s="31">
        <v>38966.982608879982</v>
      </c>
      <c r="G74" s="31">
        <v>39239.751487142137</v>
      </c>
      <c r="H74" s="31">
        <v>39514.429747552138</v>
      </c>
      <c r="I74" s="31">
        <v>39791.030755784996</v>
      </c>
      <c r="J74" s="31">
        <v>40069.567971075492</v>
      </c>
      <c r="K74" s="31">
        <v>40350.054946873002</v>
      </c>
      <c r="L74" s="31">
        <v>40632.505331501117</v>
      </c>
      <c r="M74" s="31">
        <v>40916.932868821619</v>
      </c>
      <c r="N74" s="31">
        <v>41203.351398903367</v>
      </c>
      <c r="O74" s="31">
        <v>41491.774858695688</v>
      </c>
      <c r="P74" s="31">
        <v>41782.217282706559</v>
      </c>
      <c r="Q74" s="31">
        <v>42074.692803685502</v>
      </c>
      <c r="R74" s="31">
        <v>42369.215653311294</v>
      </c>
      <c r="S74" s="31">
        <v>42665.800162884472</v>
      </c>
      <c r="T74" s="31">
        <v>42964.460764024661</v>
      </c>
      <c r="U74" s="31">
        <v>43265.211989372838</v>
      </c>
      <c r="V74" s="31">
        <v>43568.068473298437</v>
      </c>
      <c r="W74" s="31">
        <v>43873.044952611512</v>
      </c>
      <c r="X74" s="31"/>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2" customFormat="1" ht="19.5" customHeight="1" x14ac:dyDescent="0.25">
      <c r="A75" s="37"/>
      <c r="B75" s="43"/>
      <c r="C75" s="31"/>
      <c r="D75" s="31"/>
      <c r="E75" s="31"/>
      <c r="F75" s="31"/>
      <c r="G75" s="31"/>
      <c r="H75" s="31"/>
      <c r="I75" s="31"/>
      <c r="J75" s="31"/>
      <c r="K75" s="31"/>
      <c r="L75" s="31"/>
      <c r="M75" s="31"/>
      <c r="N75" s="31"/>
      <c r="O75" s="31"/>
      <c r="P75" s="31"/>
      <c r="Q75" s="31"/>
      <c r="R75" s="31"/>
      <c r="S75" s="31"/>
      <c r="T75" s="31"/>
      <c r="U75" s="31"/>
      <c r="V75" s="31"/>
      <c r="W75" s="31"/>
      <c r="X75" s="31"/>
      <c r="Y75" s="21" t="s">
        <v>71</v>
      </c>
      <c r="Z75" s="21" t="s">
        <v>72</v>
      </c>
      <c r="AA75" s="73" t="s">
        <v>184</v>
      </c>
      <c r="AB75" s="73" t="s">
        <v>185</v>
      </c>
      <c r="AC75" s="17"/>
      <c r="AD75" s="303" t="s">
        <v>71</v>
      </c>
      <c r="AE75" s="303" t="s">
        <v>72</v>
      </c>
      <c r="AF75" s="303" t="s">
        <v>184</v>
      </c>
      <c r="AG75" s="303" t="s">
        <v>185</v>
      </c>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2" customFormat="1" x14ac:dyDescent="0.25">
      <c r="A76" s="37"/>
      <c r="B76" s="43" t="s">
        <v>37</v>
      </c>
      <c r="C76" s="31"/>
      <c r="D76" s="31">
        <v>87.251501192346737</v>
      </c>
      <c r="E76" s="31">
        <v>85.634174163895764</v>
      </c>
      <c r="F76" s="31">
        <v>84.21681155980508</v>
      </c>
      <c r="G76" s="31">
        <v>84.092551170600203</v>
      </c>
      <c r="H76" s="31">
        <v>84.314735699848256</v>
      </c>
      <c r="I76" s="31">
        <v>5.8838523405014591</v>
      </c>
      <c r="J76" s="31">
        <v>3.5910824186371184</v>
      </c>
      <c r="K76" s="31">
        <v>4.0640136526935073</v>
      </c>
      <c r="L76" s="31">
        <v>4.074173686825235</v>
      </c>
      <c r="M76" s="31">
        <v>3.6637935060259279</v>
      </c>
      <c r="N76" s="31">
        <v>2.6402380110883574</v>
      </c>
      <c r="O76" s="31">
        <v>2.2636469913327799</v>
      </c>
      <c r="P76" s="31">
        <v>2.4374941135608736</v>
      </c>
      <c r="Q76" s="31">
        <v>-1.5799864459290138</v>
      </c>
      <c r="R76" s="31">
        <v>0</v>
      </c>
      <c r="S76" s="31">
        <v>-0.76927679349400702</v>
      </c>
      <c r="T76" s="31">
        <v>-2.1796175815664673</v>
      </c>
      <c r="U76" s="31">
        <v>-0.78281150159739143</v>
      </c>
      <c r="V76" s="31">
        <v>-2.181725239616644</v>
      </c>
      <c r="W76" s="31">
        <v>-1.3775680123922496</v>
      </c>
      <c r="X76" s="31"/>
      <c r="Y76" s="30">
        <f>SUM(D76:H76)</f>
        <v>425.50977378649605</v>
      </c>
      <c r="Z76" s="30">
        <f>SUM(I76:M76)</f>
        <v>21.27691560468325</v>
      </c>
      <c r="AA76" s="30">
        <f>SUM(O76:S76)</f>
        <v>2.3518778654706329</v>
      </c>
      <c r="AB76" s="30">
        <f>SUM(S76:W76)</f>
        <v>-7.2909991286667584</v>
      </c>
      <c r="AC76" s="17"/>
      <c r="AD76" s="304">
        <v>425.50977378649605</v>
      </c>
      <c r="AE76" s="304">
        <v>21.27691560468325</v>
      </c>
      <c r="AF76" s="304">
        <v>4</v>
      </c>
      <c r="AG76" s="304">
        <v>0</v>
      </c>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2" customFormat="1" x14ac:dyDescent="0.25">
      <c r="A77" s="37"/>
      <c r="B77" s="43" t="s">
        <v>75</v>
      </c>
      <c r="C77" s="31"/>
      <c r="D77" s="31">
        <v>9.2549962375289638</v>
      </c>
      <c r="E77" s="31">
        <v>7.5662162625883296</v>
      </c>
      <c r="F77" s="31">
        <v>6.2059507183969371</v>
      </c>
      <c r="G77" s="31">
        <v>6.3680486001912788</v>
      </c>
      <c r="H77" s="31">
        <v>6.6081622351006146</v>
      </c>
      <c r="I77" s="31">
        <v>6.3277029899172677</v>
      </c>
      <c r="J77" s="31">
        <v>3.9124209246262458</v>
      </c>
      <c r="K77" s="31">
        <v>4.334873504596426</v>
      </c>
      <c r="L77" s="31">
        <v>4.5040389097954128</v>
      </c>
      <c r="M77" s="31">
        <v>3.8194781374315023</v>
      </c>
      <c r="N77" s="31">
        <v>2.6637383511540702</v>
      </c>
      <c r="O77" s="31">
        <v>2.2554617555434602</v>
      </c>
      <c r="P77" s="31">
        <v>2.3227944194143491</v>
      </c>
      <c r="Q77" s="31">
        <v>-1.4121657469261959</v>
      </c>
      <c r="R77" s="31">
        <v>0</v>
      </c>
      <c r="S77" s="31">
        <v>-0.63166424629680362</v>
      </c>
      <c r="T77" s="31">
        <v>-1.8134979184819475</v>
      </c>
      <c r="U77" s="31">
        <v>-0.62652338077253944</v>
      </c>
      <c r="V77" s="31">
        <v>-1.629695033401124</v>
      </c>
      <c r="W77" s="31">
        <v>-1.0131377674508337</v>
      </c>
      <c r="X77" s="31"/>
      <c r="Y77" s="30">
        <f t="shared" ref="Y77:Y79" si="22">SUM(D77:H77)</f>
        <v>36.003374053806127</v>
      </c>
      <c r="Z77" s="30">
        <f t="shared" ref="Z77:Z79" si="23">SUM(I77:M77)</f>
        <v>22.898514466366855</v>
      </c>
      <c r="AA77" s="30">
        <f>SUM(O77:S77)</f>
        <v>2.5344261817348102</v>
      </c>
      <c r="AB77" s="30">
        <f t="shared" ref="AB77:AB79" si="24">SUM(S77:W77)</f>
        <v>-5.7145183464032492</v>
      </c>
      <c r="AC77" s="17"/>
      <c r="AD77" s="304">
        <v>36.003374053806127</v>
      </c>
      <c r="AE77" s="304">
        <v>22.898514466366855</v>
      </c>
      <c r="AF77" s="304">
        <v>2</v>
      </c>
      <c r="AG77" s="304">
        <v>0</v>
      </c>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2" customFormat="1" x14ac:dyDescent="0.25">
      <c r="A78" s="37"/>
      <c r="B78" s="43" t="s">
        <v>76</v>
      </c>
      <c r="C78" s="31"/>
      <c r="D78" s="31">
        <v>31.22960231070261</v>
      </c>
      <c r="E78" s="31">
        <v>25.248531553513097</v>
      </c>
      <c r="F78" s="31">
        <v>20.352500783974403</v>
      </c>
      <c r="G78" s="31">
        <v>19.237355655616877</v>
      </c>
      <c r="H78" s="31">
        <v>19.962719371021908</v>
      </c>
      <c r="I78" s="31">
        <v>18.892400532322121</v>
      </c>
      <c r="J78" s="31">
        <v>11.542133538390852</v>
      </c>
      <c r="K78" s="31">
        <v>12.919442120373024</v>
      </c>
      <c r="L78" s="31">
        <v>12.852455581444179</v>
      </c>
      <c r="M78" s="31">
        <v>11.249336875588421</v>
      </c>
      <c r="N78" s="31">
        <v>7.9026512962516007</v>
      </c>
      <c r="O78" s="31">
        <v>6.4434748527707164</v>
      </c>
      <c r="P78" s="31">
        <v>6.8017541669113424</v>
      </c>
      <c r="Q78" s="31">
        <v>-4.2742248039502888</v>
      </c>
      <c r="R78" s="31">
        <v>0</v>
      </c>
      <c r="S78" s="31">
        <v>-1.961969212895627</v>
      </c>
      <c r="T78" s="31">
        <v>-5.5263907445057852</v>
      </c>
      <c r="U78" s="31">
        <v>-1.9546523380771132</v>
      </c>
      <c r="V78" s="31">
        <v>-5.1770200406623061</v>
      </c>
      <c r="W78" s="31">
        <v>-3.2270694162066791</v>
      </c>
      <c r="X78" s="31"/>
      <c r="Y78" s="30">
        <f t="shared" si="22"/>
        <v>116.0307096748289</v>
      </c>
      <c r="Z78" s="30">
        <f t="shared" si="23"/>
        <v>67.455768648118593</v>
      </c>
      <c r="AA78" s="30">
        <f t="shared" ref="AA78" si="25">SUM(O78:S78)</f>
        <v>7.0090350028361437</v>
      </c>
      <c r="AB78" s="30">
        <f t="shared" si="24"/>
        <v>-17.847101752347509</v>
      </c>
      <c r="AC78" s="17"/>
      <c r="AD78" s="304">
        <v>116.0307096748289</v>
      </c>
      <c r="AE78" s="304">
        <v>67.455768648118593</v>
      </c>
      <c r="AF78" s="304">
        <v>13</v>
      </c>
      <c r="AG78" s="304">
        <v>0</v>
      </c>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2" customFormat="1" x14ac:dyDescent="0.25">
      <c r="A79" s="37"/>
      <c r="B79" s="43" t="s">
        <v>40</v>
      </c>
      <c r="C79" s="31"/>
      <c r="D79" s="31">
        <v>39.944544009420937</v>
      </c>
      <c r="E79" s="31">
        <v>32.412923379376878</v>
      </c>
      <c r="F79" s="31">
        <v>26.233236910596244</v>
      </c>
      <c r="G79" s="31">
        <v>25.452565796296749</v>
      </c>
      <c r="H79" s="31">
        <v>26.412280219791398</v>
      </c>
      <c r="I79" s="31">
        <v>25.134186406834779</v>
      </c>
      <c r="J79" s="31">
        <v>15.278100743595928</v>
      </c>
      <c r="K79" s="31">
        <v>17.101217691649975</v>
      </c>
      <c r="L79" s="31">
        <v>17.084927658671283</v>
      </c>
      <c r="M79" s="31">
        <v>14.866776307282366</v>
      </c>
      <c r="N79" s="31">
        <v>10.451755629899878</v>
      </c>
      <c r="O79" s="31">
        <v>8.7449456469677838</v>
      </c>
      <c r="P79" s="31">
        <v>9.1972553698449051</v>
      </c>
      <c r="Q79" s="31">
        <v>-5.7336230031951825</v>
      </c>
      <c r="R79" s="31">
        <v>0</v>
      </c>
      <c r="S79" s="31">
        <v>-2.6370897473132211</v>
      </c>
      <c r="T79" s="31">
        <v>-7.480493755445913</v>
      </c>
      <c r="U79" s="31">
        <v>-2.6360127795525012</v>
      </c>
      <c r="V79" s="31">
        <v>-7.0115596863201519</v>
      </c>
      <c r="W79" s="31">
        <v>-4.3822248039498968</v>
      </c>
      <c r="X79" s="31"/>
      <c r="Y79" s="30">
        <f t="shared" si="22"/>
        <v>150.45555031548221</v>
      </c>
      <c r="Z79" s="30">
        <f t="shared" si="23"/>
        <v>89.465208808034319</v>
      </c>
      <c r="AA79" s="30">
        <f>SUM(O79:S79)</f>
        <v>9.5714882663042857</v>
      </c>
      <c r="AB79" s="30">
        <f t="shared" si="24"/>
        <v>-24.147380772581684</v>
      </c>
      <c r="AC79" s="17"/>
      <c r="AD79" s="304">
        <v>150.45555031548221</v>
      </c>
      <c r="AE79" s="304">
        <v>89.465208808034319</v>
      </c>
      <c r="AF79" s="304">
        <v>18</v>
      </c>
      <c r="AG79" s="304">
        <v>0</v>
      </c>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x14ac:dyDescent="0.25">
      <c r="C80" s="34" t="s">
        <v>98</v>
      </c>
      <c r="Y80" s="222"/>
    </row>
    <row r="81" spans="1:85" s="35" customFormat="1" x14ac:dyDescent="0.25">
      <c r="A81" s="37">
        <v>1</v>
      </c>
      <c r="B81" s="42" t="s">
        <v>130</v>
      </c>
      <c r="C81" s="42" t="s">
        <v>99</v>
      </c>
      <c r="D81" s="42"/>
      <c r="E81" s="42"/>
      <c r="F81" s="42"/>
      <c r="G81" s="42"/>
      <c r="H81" s="42"/>
      <c r="I81" s="42"/>
      <c r="J81" s="42"/>
      <c r="K81" s="42"/>
      <c r="L81" s="42"/>
      <c r="M81" s="42"/>
      <c r="N81" s="42"/>
      <c r="O81" s="42"/>
      <c r="P81" s="42"/>
      <c r="Q81" s="42"/>
      <c r="R81" s="42"/>
      <c r="S81" s="42"/>
      <c r="T81" s="42"/>
      <c r="U81" s="42"/>
      <c r="V81" s="42"/>
      <c r="W81" s="42"/>
      <c r="X81" s="42"/>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v>283</v>
      </c>
      <c r="B82" s="42" t="s">
        <v>73</v>
      </c>
      <c r="C82" s="42">
        <v>2020</v>
      </c>
      <c r="D82" s="42">
        <v>2021</v>
      </c>
      <c r="E82" s="42">
        <v>2022</v>
      </c>
      <c r="F82" s="42">
        <v>2023</v>
      </c>
      <c r="G82" s="42">
        <v>2024</v>
      </c>
      <c r="H82" s="42">
        <v>2025</v>
      </c>
      <c r="I82" s="42">
        <v>2026</v>
      </c>
      <c r="J82" s="42">
        <v>2027</v>
      </c>
      <c r="K82" s="42">
        <v>2028</v>
      </c>
      <c r="L82" s="42">
        <v>2029</v>
      </c>
      <c r="M82" s="42">
        <v>2030</v>
      </c>
      <c r="N82" s="42">
        <v>2031</v>
      </c>
      <c r="O82" s="42">
        <v>2032</v>
      </c>
      <c r="P82" s="42">
        <v>2033</v>
      </c>
      <c r="Q82" s="42">
        <v>2034</v>
      </c>
      <c r="R82" s="42">
        <v>2035</v>
      </c>
      <c r="S82" s="42">
        <v>2036</v>
      </c>
      <c r="T82" s="42">
        <v>2037</v>
      </c>
      <c r="U82" s="42">
        <v>2038</v>
      </c>
      <c r="V82" s="42">
        <v>2039</v>
      </c>
      <c r="W82" s="42">
        <v>2040</v>
      </c>
      <c r="X82" s="42"/>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285</v>
      </c>
      <c r="B83" s="42" t="s">
        <v>74</v>
      </c>
      <c r="C83" s="24">
        <v>0</v>
      </c>
      <c r="D83" s="24">
        <v>1543.5718849840255</v>
      </c>
      <c r="E83" s="24">
        <v>1552.8306709265175</v>
      </c>
      <c r="F83" s="24">
        <v>1559.591054313099</v>
      </c>
      <c r="G83" s="24">
        <v>1564.2939297124599</v>
      </c>
      <c r="H83" s="24">
        <v>1568.7028753993609</v>
      </c>
      <c r="I83" s="24">
        <v>1573.405750798722</v>
      </c>
      <c r="J83" s="24">
        <v>1577.6677316293928</v>
      </c>
      <c r="K83" s="24">
        <v>1578.6964856230031</v>
      </c>
      <c r="L83" s="24">
        <v>1580.3130990415334</v>
      </c>
      <c r="M83" s="24">
        <v>1581.9297124600639</v>
      </c>
      <c r="N83" s="24">
        <v>1582.811501597444</v>
      </c>
      <c r="O83" s="24">
        <v>1582.2236421725238</v>
      </c>
      <c r="P83" s="24">
        <v>1581.0479233226836</v>
      </c>
      <c r="Q83" s="24">
        <v>1580.0191693290735</v>
      </c>
      <c r="R83" s="24">
        <v>1578.1086261980829</v>
      </c>
      <c r="S83" s="24">
        <v>1578.1086261980829</v>
      </c>
      <c r="T83" s="24">
        <v>1577.2268370607028</v>
      </c>
      <c r="U83" s="24">
        <v>1574.7284345047922</v>
      </c>
      <c r="V83" s="24">
        <v>1573.8466453674121</v>
      </c>
      <c r="W83" s="24">
        <v>1571.4952076677316</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v>287</v>
      </c>
      <c r="B84" s="42" t="s">
        <v>74</v>
      </c>
      <c r="C84" s="24">
        <v>0</v>
      </c>
      <c r="D84" s="24">
        <v>1547.4308146964854</v>
      </c>
      <c r="E84" s="24">
        <v>1560.5813246405748</v>
      </c>
      <c r="F84" s="24">
        <v>1571.2600622972241</v>
      </c>
      <c r="G84" s="24">
        <v>1579.9028450408264</v>
      </c>
      <c r="H84" s="24">
        <v>1588.2725702045466</v>
      </c>
      <c r="I84" s="24">
        <v>1596.9578842179174</v>
      </c>
      <c r="J84" s="24">
        <v>1605.2229147112096</v>
      </c>
      <c r="K84" s="24">
        <v>1610.2672978765818</v>
      </c>
      <c r="L84" s="24">
        <v>1615.9136210733498</v>
      </c>
      <c r="M84" s="24">
        <v>1621.5740600781098</v>
      </c>
      <c r="N84" s="24">
        <v>1626.5119888385286</v>
      </c>
      <c r="O84" s="24">
        <v>1629.9889397371423</v>
      </c>
      <c r="P84" s="24">
        <v>1632.8852539395202</v>
      </c>
      <c r="Q84" s="24">
        <v>1635.9361411957748</v>
      </c>
      <c r="R84" s="24">
        <v>1634.0255980647842</v>
      </c>
      <c r="S84" s="24">
        <v>1634.0255980647842</v>
      </c>
      <c r="T84" s="24">
        <v>1633.1438089274041</v>
      </c>
      <c r="U84" s="24">
        <v>1630.6454063714934</v>
      </c>
      <c r="V84" s="24">
        <v>1629.7636172341133</v>
      </c>
      <c r="W84" s="24">
        <v>1627.4121795344329</v>
      </c>
      <c r="X84" s="24"/>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v>289</v>
      </c>
      <c r="B85" s="42" t="s">
        <v>77</v>
      </c>
      <c r="C85" s="24">
        <v>0</v>
      </c>
      <c r="D85" s="24">
        <v>13.150509944089436</v>
      </c>
      <c r="E85" s="24">
        <v>10.678737656649218</v>
      </c>
      <c r="F85" s="24">
        <v>8.6427827436023108</v>
      </c>
      <c r="G85" s="24">
        <v>8.3697251637202044</v>
      </c>
      <c r="H85" s="24">
        <v>8.6853140133707711</v>
      </c>
      <c r="I85" s="24">
        <v>8.2650304932922154</v>
      </c>
      <c r="J85" s="24">
        <v>5.04438316537221</v>
      </c>
      <c r="K85" s="24">
        <v>5.6463231967679803</v>
      </c>
      <c r="L85" s="24">
        <v>5.6604390047600646</v>
      </c>
      <c r="M85" s="24">
        <v>4.9379287604187994</v>
      </c>
      <c r="N85" s="24">
        <v>3.4769508986137225</v>
      </c>
      <c r="O85" s="24">
        <v>2.8963142023778801</v>
      </c>
      <c r="P85" s="24">
        <v>3.0508872562545548</v>
      </c>
      <c r="Q85" s="24">
        <v>-1.910543130990618</v>
      </c>
      <c r="R85" s="24">
        <v>0</v>
      </c>
      <c r="S85" s="24">
        <v>-0.88178913738011033</v>
      </c>
      <c r="T85" s="24">
        <v>-2.4984025559106158</v>
      </c>
      <c r="U85" s="24">
        <v>-0.88178913738011033</v>
      </c>
      <c r="V85" s="24">
        <v>-2.3514376996804458</v>
      </c>
      <c r="W85" s="24">
        <v>-1.4696485623003355</v>
      </c>
      <c r="X85" s="24"/>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299</v>
      </c>
      <c r="B86" s="42" t="s">
        <v>78</v>
      </c>
      <c r="C86" s="24">
        <v>0</v>
      </c>
      <c r="D86" s="24">
        <v>2</v>
      </c>
      <c r="E86" s="24">
        <v>2</v>
      </c>
      <c r="F86" s="24">
        <v>2</v>
      </c>
      <c r="G86" s="24">
        <v>2</v>
      </c>
      <c r="H86" s="24">
        <v>2</v>
      </c>
      <c r="I86" s="24">
        <v>0</v>
      </c>
      <c r="J86" s="24">
        <v>0</v>
      </c>
      <c r="K86" s="24">
        <v>0</v>
      </c>
      <c r="L86" s="24">
        <v>0</v>
      </c>
      <c r="M86" s="24">
        <v>0</v>
      </c>
      <c r="N86" s="24">
        <v>0</v>
      </c>
      <c r="O86" s="24">
        <v>0</v>
      </c>
      <c r="P86" s="24">
        <v>0</v>
      </c>
      <c r="Q86" s="24">
        <v>0</v>
      </c>
      <c r="R86" s="24">
        <v>0</v>
      </c>
      <c r="S86" s="24">
        <v>0</v>
      </c>
      <c r="T86" s="24">
        <v>0</v>
      </c>
      <c r="U86" s="24">
        <v>0</v>
      </c>
      <c r="V86" s="24">
        <v>0</v>
      </c>
      <c r="W86" s="24">
        <v>0</v>
      </c>
      <c r="X86" s="24"/>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301</v>
      </c>
      <c r="B87" s="42" t="s">
        <v>80</v>
      </c>
      <c r="C87" s="24">
        <v>0</v>
      </c>
      <c r="D87" s="24">
        <v>13.150509944089436</v>
      </c>
      <c r="E87" s="24">
        <v>10.678737656649218</v>
      </c>
      <c r="F87" s="24">
        <v>8.6427827436023108</v>
      </c>
      <c r="G87" s="24">
        <v>8.3697251637202044</v>
      </c>
      <c r="H87" s="24">
        <v>8.6853140133707711</v>
      </c>
      <c r="I87" s="24">
        <v>8.2650304932922154</v>
      </c>
      <c r="J87" s="24">
        <v>5.04438316537221</v>
      </c>
      <c r="K87" s="24">
        <v>5.6463231967679803</v>
      </c>
      <c r="L87" s="24">
        <v>5.6604390047600646</v>
      </c>
      <c r="M87" s="24">
        <v>4.9379287604187994</v>
      </c>
      <c r="N87" s="24">
        <v>3.4769508986137225</v>
      </c>
      <c r="O87" s="24">
        <v>2.8963142023778801</v>
      </c>
      <c r="P87" s="24">
        <v>3.0508872562545548</v>
      </c>
      <c r="Q87" s="24">
        <v>-1.910543130990618</v>
      </c>
      <c r="R87" s="24">
        <v>0</v>
      </c>
      <c r="S87" s="24">
        <v>-0.88178913738011033</v>
      </c>
      <c r="T87" s="24">
        <v>-2.4984025559106158</v>
      </c>
      <c r="U87" s="24">
        <v>-0.88178913738011033</v>
      </c>
      <c r="V87" s="24">
        <v>-2.3514376996804458</v>
      </c>
      <c r="W87" s="24">
        <v>-1.4696485623003355</v>
      </c>
      <c r="X87" s="24"/>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303</v>
      </c>
      <c r="B88" s="42" t="s">
        <v>81</v>
      </c>
      <c r="C88" s="24">
        <v>0</v>
      </c>
      <c r="D88" s="24">
        <v>23.150509944089436</v>
      </c>
      <c r="E88" s="24">
        <v>20.678737656649218</v>
      </c>
      <c r="F88" s="24">
        <v>18.642782743602311</v>
      </c>
      <c r="G88" s="24">
        <v>18.369725163720204</v>
      </c>
      <c r="H88" s="24">
        <v>18.685314013370771</v>
      </c>
      <c r="I88" s="24">
        <v>8.2650304932922154</v>
      </c>
      <c r="J88" s="24">
        <v>5.04438316537221</v>
      </c>
      <c r="K88" s="24">
        <v>5.6463231967679803</v>
      </c>
      <c r="L88" s="24">
        <v>5.6604390047600646</v>
      </c>
      <c r="M88" s="24">
        <v>4.9379287604187994</v>
      </c>
      <c r="N88" s="24">
        <v>3.4769508986137225</v>
      </c>
      <c r="O88" s="24">
        <v>2.8963142023778801</v>
      </c>
      <c r="P88" s="24">
        <v>3.0508872562545548</v>
      </c>
      <c r="Q88" s="24">
        <v>-1.910543130990618</v>
      </c>
      <c r="R88" s="24">
        <v>0</v>
      </c>
      <c r="S88" s="24">
        <v>-0.88178913738011033</v>
      </c>
      <c r="T88" s="24">
        <v>-2.4984025559106158</v>
      </c>
      <c r="U88" s="24">
        <v>-0.88178913738011033</v>
      </c>
      <c r="V88" s="24">
        <v>-2.3514376996804458</v>
      </c>
      <c r="W88" s="24">
        <v>-1.4696485623003355</v>
      </c>
      <c r="X88" s="24"/>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c r="B89" s="42"/>
      <c r="C89" s="26"/>
      <c r="D89" s="26"/>
      <c r="E89" s="26"/>
      <c r="F89" s="26"/>
      <c r="G89" s="26"/>
      <c r="H89" s="26"/>
      <c r="I89" s="26"/>
      <c r="J89" s="26"/>
      <c r="K89" s="26"/>
      <c r="L89" s="26"/>
      <c r="M89" s="26"/>
      <c r="N89" s="26"/>
      <c r="O89" s="26"/>
      <c r="P89" s="26"/>
      <c r="Q89" s="26"/>
      <c r="R89" s="26"/>
      <c r="S89" s="26"/>
      <c r="T89" s="26"/>
      <c r="U89" s="26"/>
      <c r="V89" s="26"/>
      <c r="W89" s="26"/>
      <c r="X89" s="26"/>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v>330</v>
      </c>
      <c r="B90" s="42" t="s">
        <v>82</v>
      </c>
      <c r="C90" s="36">
        <v>7.0000000000000001E-3</v>
      </c>
      <c r="D90" s="36">
        <v>7.0000000000000001E-3</v>
      </c>
      <c r="E90" s="36">
        <v>7.0000000000000001E-3</v>
      </c>
      <c r="F90" s="36">
        <v>7.0000000000000001E-3</v>
      </c>
      <c r="G90" s="36">
        <v>7.0000000000000001E-3</v>
      </c>
      <c r="H90" s="36">
        <v>7.0000000000000001E-3</v>
      </c>
      <c r="I90" s="36">
        <v>7.0000000000000001E-3</v>
      </c>
      <c r="J90" s="36">
        <v>7.0000000000000001E-3</v>
      </c>
      <c r="K90" s="36">
        <v>7.0000000000000001E-3</v>
      </c>
      <c r="L90" s="36">
        <v>7.0000000000000001E-3</v>
      </c>
      <c r="M90" s="36">
        <v>7.0000000000000001E-3</v>
      </c>
      <c r="N90" s="36">
        <v>7.0000000000000001E-3</v>
      </c>
      <c r="O90" s="36">
        <v>7.0000000000000001E-3</v>
      </c>
      <c r="P90" s="36">
        <v>7.0000000000000001E-3</v>
      </c>
      <c r="Q90" s="36">
        <v>7.0000000000000001E-3</v>
      </c>
      <c r="R90" s="36">
        <v>7.0000000000000001E-3</v>
      </c>
      <c r="S90" s="36">
        <v>7.0000000000000001E-3</v>
      </c>
      <c r="T90" s="36">
        <v>7.0000000000000001E-3</v>
      </c>
      <c r="U90" s="36">
        <v>7.0000000000000001E-3</v>
      </c>
      <c r="V90" s="36">
        <v>7.0000000000000001E-3</v>
      </c>
      <c r="W90" s="36">
        <v>7.0000000000000001E-3</v>
      </c>
      <c r="X90" s="36"/>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331</v>
      </c>
      <c r="B91" s="42" t="s">
        <v>83</v>
      </c>
      <c r="C91" s="28">
        <v>169350</v>
      </c>
      <c r="D91" s="28">
        <v>170535.44999999998</v>
      </c>
      <c r="E91" s="28">
        <v>171729.19814999995</v>
      </c>
      <c r="F91" s="28">
        <v>172931.30253704992</v>
      </c>
      <c r="G91" s="28">
        <v>174141.82165480926</v>
      </c>
      <c r="H91" s="28">
        <v>175360.81440639292</v>
      </c>
      <c r="I91" s="28">
        <v>176588.34010723766</v>
      </c>
      <c r="J91" s="28">
        <v>177824.4584879883</v>
      </c>
      <c r="K91" s="28">
        <v>179069.2296974042</v>
      </c>
      <c r="L91" s="28">
        <v>180322.714305286</v>
      </c>
      <c r="M91" s="28">
        <v>181584.97330542299</v>
      </c>
      <c r="N91" s="28">
        <v>182856.06811856094</v>
      </c>
      <c r="O91" s="28">
        <v>184136.06059539085</v>
      </c>
      <c r="P91" s="28">
        <v>185425.01301955857</v>
      </c>
      <c r="Q91" s="28">
        <v>186722.98811069547</v>
      </c>
      <c r="R91" s="28">
        <v>188030.04902747032</v>
      </c>
      <c r="S91" s="28">
        <v>189346.25937066259</v>
      </c>
      <c r="T91" s="28">
        <v>190671.6831862572</v>
      </c>
      <c r="U91" s="28">
        <v>192006.38496856097</v>
      </c>
      <c r="V91" s="28">
        <v>193350.42966334088</v>
      </c>
      <c r="W91" s="28">
        <v>194703.88267098425</v>
      </c>
      <c r="X91" s="28"/>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332</v>
      </c>
      <c r="B92" s="42" t="s">
        <v>84</v>
      </c>
      <c r="C92" s="28">
        <v>158000</v>
      </c>
      <c r="D92" s="28">
        <v>159105.99999999997</v>
      </c>
      <c r="E92" s="28">
        <v>160219.74199999994</v>
      </c>
      <c r="F92" s="28">
        <v>161341.28019399993</v>
      </c>
      <c r="G92" s="28">
        <v>162470.66915535793</v>
      </c>
      <c r="H92" s="28">
        <v>163607.96383944541</v>
      </c>
      <c r="I92" s="28">
        <v>164753.2195863215</v>
      </c>
      <c r="J92" s="28">
        <v>165906.49212342573</v>
      </c>
      <c r="K92" s="28">
        <v>167067.83756828969</v>
      </c>
      <c r="L92" s="28">
        <v>168237.3124312677</v>
      </c>
      <c r="M92" s="28">
        <v>169414.97361828655</v>
      </c>
      <c r="N92" s="28">
        <v>170600.87843361453</v>
      </c>
      <c r="O92" s="28">
        <v>171795.08458264981</v>
      </c>
      <c r="P92" s="28">
        <v>172997.65017472833</v>
      </c>
      <c r="Q92" s="28">
        <v>174208.63372595143</v>
      </c>
      <c r="R92" s="28">
        <v>175428.09416203306</v>
      </c>
      <c r="S92" s="28">
        <v>176656.09082116728</v>
      </c>
      <c r="T92" s="28">
        <v>177892.68345691543</v>
      </c>
      <c r="U92" s="28">
        <v>179137.93224111383</v>
      </c>
      <c r="V92" s="28">
        <v>180391.89776680162</v>
      </c>
      <c r="W92" s="28">
        <v>181654.64105116919</v>
      </c>
      <c r="X92" s="28"/>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336</v>
      </c>
      <c r="B93" s="42" t="s">
        <v>85</v>
      </c>
      <c r="C93" s="28">
        <v>122898.36374934908</v>
      </c>
      <c r="D93" s="28">
        <v>123758.65229559438</v>
      </c>
      <c r="E93" s="28">
        <v>124624.96286166362</v>
      </c>
      <c r="F93" s="28">
        <v>125497.33760169467</v>
      </c>
      <c r="G93" s="28">
        <v>126375.81896490706</v>
      </c>
      <c r="H93" s="28">
        <v>127260.44969766149</v>
      </c>
      <c r="I93" s="28">
        <v>128151.27284554497</v>
      </c>
      <c r="J93" s="28">
        <v>129048.33175546386</v>
      </c>
      <c r="K93" s="28">
        <v>129951.67007775149</v>
      </c>
      <c r="L93" s="28">
        <v>130861.3317682963</v>
      </c>
      <c r="M93" s="28">
        <v>131777.36109067374</v>
      </c>
      <c r="N93" s="28">
        <v>132699.80261830901</v>
      </c>
      <c r="O93" s="28">
        <v>133628.70123663728</v>
      </c>
      <c r="P93" s="28">
        <v>134564.10214529309</v>
      </c>
      <c r="Q93" s="28">
        <v>135506.0508603107</v>
      </c>
      <c r="R93" s="28">
        <v>136454.59321633223</v>
      </c>
      <c r="S93" s="28">
        <v>137409.77536884713</v>
      </c>
      <c r="T93" s="28">
        <v>138371.64379642915</v>
      </c>
      <c r="U93" s="28">
        <v>139340.2453030035</v>
      </c>
      <c r="V93" s="28">
        <v>140315.6270201251</v>
      </c>
      <c r="W93" s="28">
        <v>141297.83640926532</v>
      </c>
      <c r="X93" s="28"/>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s="35" customFormat="1" x14ac:dyDescent="0.25">
      <c r="A94" s="37"/>
      <c r="B94" s="42"/>
      <c r="C94" s="26"/>
      <c r="D94" s="26"/>
      <c r="E94" s="26"/>
      <c r="F94" s="26"/>
      <c r="G94" s="26"/>
      <c r="H94" s="26"/>
      <c r="I94" s="26"/>
      <c r="J94" s="26"/>
      <c r="K94" s="26"/>
      <c r="L94" s="26"/>
      <c r="M94" s="26"/>
      <c r="N94" s="26"/>
      <c r="O94" s="26"/>
      <c r="P94" s="26"/>
      <c r="Q94" s="26"/>
      <c r="R94" s="26"/>
      <c r="S94" s="26"/>
      <c r="T94" s="26"/>
      <c r="U94" s="26"/>
      <c r="V94" s="26"/>
      <c r="W94" s="26"/>
      <c r="X94" s="26"/>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row>
    <row r="95" spans="1:85" s="35" customFormat="1" x14ac:dyDescent="0.25">
      <c r="A95" s="37">
        <v>339</v>
      </c>
      <c r="B95" s="42" t="s">
        <v>86</v>
      </c>
      <c r="C95" s="24">
        <v>0</v>
      </c>
      <c r="D95" s="24">
        <v>9.7313773586261831</v>
      </c>
      <c r="E95" s="24">
        <v>7.9022658659204215</v>
      </c>
      <c r="F95" s="24">
        <v>6.3956592302657098</v>
      </c>
      <c r="G95" s="24">
        <v>6.1935966211529516</v>
      </c>
      <c r="H95" s="24">
        <v>6.4271323698943705</v>
      </c>
      <c r="I95" s="24">
        <v>6.116122565036239</v>
      </c>
      <c r="J95" s="24">
        <v>3.7328435423754356</v>
      </c>
      <c r="K95" s="24">
        <v>4.1782791656083056</v>
      </c>
      <c r="L95" s="24">
        <v>4.1887248635224479</v>
      </c>
      <c r="M95" s="24">
        <v>3.6540672827099114</v>
      </c>
      <c r="N95" s="24">
        <v>2.5729436649741548</v>
      </c>
      <c r="O95" s="24">
        <v>2.1432725097596315</v>
      </c>
      <c r="P95" s="24">
        <v>2.2576565696283706</v>
      </c>
      <c r="Q95" s="24">
        <v>-1.3946964856231512</v>
      </c>
      <c r="R95" s="24">
        <v>0</v>
      </c>
      <c r="S95" s="24">
        <v>-0.6437060702874805</v>
      </c>
      <c r="T95" s="24">
        <v>-1.8238338658147495</v>
      </c>
      <c r="U95" s="24">
        <v>-0.6437060702874805</v>
      </c>
      <c r="V95" s="24">
        <v>-1.7165495207667254</v>
      </c>
      <c r="W95" s="24">
        <v>-1.0728434504792448</v>
      </c>
      <c r="X95" s="24"/>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row>
    <row r="96" spans="1:85" s="35" customFormat="1" x14ac:dyDescent="0.25">
      <c r="A96" s="37">
        <v>340</v>
      </c>
      <c r="B96" s="42" t="s">
        <v>87</v>
      </c>
      <c r="C96" s="24">
        <v>0</v>
      </c>
      <c r="D96" s="24">
        <v>13.419132585463252</v>
      </c>
      <c r="E96" s="24">
        <v>12.776471790728797</v>
      </c>
      <c r="F96" s="24">
        <v>12.2471235133366</v>
      </c>
      <c r="G96" s="24">
        <v>12.176128542567254</v>
      </c>
      <c r="H96" s="24">
        <v>12.258181643476401</v>
      </c>
      <c r="I96" s="24">
        <v>2.148907928255976</v>
      </c>
      <c r="J96" s="24">
        <v>1.3115396229967746</v>
      </c>
      <c r="K96" s="24">
        <v>1.468044031159675</v>
      </c>
      <c r="L96" s="24">
        <v>1.4717141412376167</v>
      </c>
      <c r="M96" s="24">
        <v>1.2838614777088879</v>
      </c>
      <c r="N96" s="24">
        <v>0.90400723363956781</v>
      </c>
      <c r="O96" s="24">
        <v>0.75304169261824883</v>
      </c>
      <c r="P96" s="24">
        <v>0.79323068662618423</v>
      </c>
      <c r="Q96" s="24">
        <v>-0.51584664536746683</v>
      </c>
      <c r="R96" s="24">
        <v>0</v>
      </c>
      <c r="S96" s="24">
        <v>-0.2380830670926298</v>
      </c>
      <c r="T96" s="24">
        <v>-0.67456869009586629</v>
      </c>
      <c r="U96" s="24">
        <v>-0.2380830670926298</v>
      </c>
      <c r="V96" s="24">
        <v>-0.6348881789137204</v>
      </c>
      <c r="W96" s="24">
        <v>-0.39680511182109057</v>
      </c>
      <c r="X96" s="24"/>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row>
    <row r="97" spans="1:85" s="35" customFormat="1" x14ac:dyDescent="0.25">
      <c r="A97" s="37"/>
      <c r="B97" s="42"/>
      <c r="C97" s="26"/>
      <c r="D97" s="26"/>
      <c r="E97" s="26"/>
      <c r="F97" s="26"/>
      <c r="G97" s="26"/>
      <c r="H97" s="26"/>
      <c r="I97" s="26"/>
      <c r="J97" s="26"/>
      <c r="K97" s="26"/>
      <c r="L97" s="26"/>
      <c r="M97" s="26"/>
      <c r="N97" s="26"/>
      <c r="O97" s="26"/>
      <c r="P97" s="26"/>
      <c r="Q97" s="26"/>
      <c r="R97" s="26"/>
      <c r="S97" s="26"/>
      <c r="T97" s="26"/>
      <c r="U97" s="26"/>
      <c r="V97" s="26"/>
      <c r="W97" s="26"/>
      <c r="X97" s="26"/>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row>
    <row r="98" spans="1:85" s="35" customFormat="1" x14ac:dyDescent="0.25">
      <c r="A98" s="37">
        <v>366</v>
      </c>
      <c r="B98" s="42" t="s">
        <v>88</v>
      </c>
      <c r="C98" s="36">
        <v>7.0000000000000001E-3</v>
      </c>
      <c r="D98" s="36">
        <v>7.0000000000000001E-3</v>
      </c>
      <c r="E98" s="36">
        <v>7.0000000000000001E-3</v>
      </c>
      <c r="F98" s="36">
        <v>7.0000000000000001E-3</v>
      </c>
      <c r="G98" s="36">
        <v>7.0000000000000001E-3</v>
      </c>
      <c r="H98" s="36">
        <v>7.0000000000000001E-3</v>
      </c>
      <c r="I98" s="36">
        <v>7.0000000000000001E-3</v>
      </c>
      <c r="J98" s="36">
        <v>7.0000000000000001E-3</v>
      </c>
      <c r="K98" s="36">
        <v>7.0000000000000001E-3</v>
      </c>
      <c r="L98" s="36">
        <v>7.0000000000000001E-3</v>
      </c>
      <c r="M98" s="36">
        <v>7.0000000000000001E-3</v>
      </c>
      <c r="N98" s="36">
        <v>7.0000000000000001E-3</v>
      </c>
      <c r="O98" s="36">
        <v>7.0000000000000001E-3</v>
      </c>
      <c r="P98" s="36">
        <v>7.0000000000000001E-3</v>
      </c>
      <c r="Q98" s="36">
        <v>7.0000000000000001E-3</v>
      </c>
      <c r="R98" s="36">
        <v>7.0000000000000001E-3</v>
      </c>
      <c r="S98" s="36">
        <v>7.0000000000000001E-3</v>
      </c>
      <c r="T98" s="36">
        <v>7.0000000000000001E-3</v>
      </c>
      <c r="U98" s="36">
        <v>7.0000000000000001E-3</v>
      </c>
      <c r="V98" s="36">
        <v>7.0000000000000001E-3</v>
      </c>
      <c r="W98" s="36">
        <v>7.0000000000000001E-3</v>
      </c>
      <c r="X98" s="36"/>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row>
    <row r="99" spans="1:85" s="35" customFormat="1" x14ac:dyDescent="0.25">
      <c r="A99" s="37">
        <v>368</v>
      </c>
      <c r="B99" s="42" t="s">
        <v>89</v>
      </c>
      <c r="C99" s="28">
        <v>122.30769230769231</v>
      </c>
      <c r="D99" s="28">
        <v>123.16384615384614</v>
      </c>
      <c r="E99" s="28">
        <v>124.02599307692304</v>
      </c>
      <c r="F99" s="28">
        <v>124.89417502846149</v>
      </c>
      <c r="G99" s="28">
        <v>125.7684342536607</v>
      </c>
      <c r="H99" s="28">
        <v>126.64881329343632</v>
      </c>
      <c r="I99" s="28">
        <v>127.53535498649036</v>
      </c>
      <c r="J99" s="28">
        <v>128.42810247139579</v>
      </c>
      <c r="K99" s="28">
        <v>129.32709918869554</v>
      </c>
      <c r="L99" s="28">
        <v>130.2323888830164</v>
      </c>
      <c r="M99" s="28">
        <v>131.1440156051975</v>
      </c>
      <c r="N99" s="28">
        <v>132.06202371443388</v>
      </c>
      <c r="O99" s="28">
        <v>132.9864578804349</v>
      </c>
      <c r="P99" s="28">
        <v>133.91736308559794</v>
      </c>
      <c r="Q99" s="28">
        <v>134.85478462719712</v>
      </c>
      <c r="R99" s="28">
        <v>135.79876811958749</v>
      </c>
      <c r="S99" s="28">
        <v>136.7493594964246</v>
      </c>
      <c r="T99" s="28">
        <v>137.70660501289956</v>
      </c>
      <c r="U99" s="28">
        <v>138.67055124798983</v>
      </c>
      <c r="V99" s="28">
        <v>139.64124510672576</v>
      </c>
      <c r="W99" s="28">
        <v>140.61873382247282</v>
      </c>
      <c r="X99" s="28"/>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row>
    <row r="100" spans="1:85" s="35" customFormat="1" x14ac:dyDescent="0.25">
      <c r="A100" s="37">
        <v>369</v>
      </c>
      <c r="B100" s="42" t="s">
        <v>90</v>
      </c>
      <c r="C100" s="28">
        <v>110.76923076923077</v>
      </c>
      <c r="D100" s="28">
        <v>111.54461538461538</v>
      </c>
      <c r="E100" s="28">
        <v>112.32542769230768</v>
      </c>
      <c r="F100" s="28">
        <v>113.11170568615383</v>
      </c>
      <c r="G100" s="28">
        <v>113.90348762595688</v>
      </c>
      <c r="H100" s="28">
        <v>114.70081203933857</v>
      </c>
      <c r="I100" s="28">
        <v>115.50371772361393</v>
      </c>
      <c r="J100" s="28">
        <v>116.31224374767922</v>
      </c>
      <c r="K100" s="28">
        <v>117.12642945391296</v>
      </c>
      <c r="L100" s="28">
        <v>117.94631446009033</v>
      </c>
      <c r="M100" s="28">
        <v>118.77193866131095</v>
      </c>
      <c r="N100" s="28">
        <v>119.60334223194012</v>
      </c>
      <c r="O100" s="28">
        <v>120.44056562756369</v>
      </c>
      <c r="P100" s="28">
        <v>121.28364958695661</v>
      </c>
      <c r="Q100" s="28">
        <v>122.1326351340653</v>
      </c>
      <c r="R100" s="28">
        <v>122.98756358000374</v>
      </c>
      <c r="S100" s="28">
        <v>123.84847652506375</v>
      </c>
      <c r="T100" s="28">
        <v>124.71541586073918</v>
      </c>
      <c r="U100" s="28">
        <v>125.58842377176434</v>
      </c>
      <c r="V100" s="28">
        <v>126.46754273816667</v>
      </c>
      <c r="W100" s="28">
        <v>127.35281553733383</v>
      </c>
      <c r="X100" s="28"/>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row>
    <row r="101" spans="1:85" s="35" customFormat="1" x14ac:dyDescent="0.25">
      <c r="A101" s="37">
        <v>370</v>
      </c>
      <c r="B101" s="42" t="s">
        <v>91</v>
      </c>
      <c r="C101" s="28">
        <v>6360</v>
      </c>
      <c r="D101" s="28">
        <v>6404.5199999999995</v>
      </c>
      <c r="E101" s="28">
        <v>6449.351639999998</v>
      </c>
      <c r="F101" s="28">
        <v>6494.4971014799976</v>
      </c>
      <c r="G101" s="28">
        <v>6539.9585811903562</v>
      </c>
      <c r="H101" s="28">
        <v>6585.7382912586891</v>
      </c>
      <c r="I101" s="28">
        <v>6631.838459297499</v>
      </c>
      <c r="J101" s="28">
        <v>6678.2613285125808</v>
      </c>
      <c r="K101" s="28">
        <v>6725.0091578121683</v>
      </c>
      <c r="L101" s="28">
        <v>6772.0842219168526</v>
      </c>
      <c r="M101" s="28">
        <v>6819.4888114702699</v>
      </c>
      <c r="N101" s="28">
        <v>6867.2252331505615</v>
      </c>
      <c r="O101" s="28">
        <v>6915.2958097826149</v>
      </c>
      <c r="P101" s="28">
        <v>6963.7028804510928</v>
      </c>
      <c r="Q101" s="28">
        <v>7012.4488006142501</v>
      </c>
      <c r="R101" s="28">
        <v>7061.5359422185493</v>
      </c>
      <c r="S101" s="28">
        <v>7110.966693814079</v>
      </c>
      <c r="T101" s="28">
        <v>7160.7434606707775</v>
      </c>
      <c r="U101" s="28">
        <v>7210.8686648954717</v>
      </c>
      <c r="V101" s="28">
        <v>7261.3447455497399</v>
      </c>
      <c r="W101" s="28">
        <v>7312.1741587685865</v>
      </c>
      <c r="X101" s="28"/>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row>
    <row r="102" spans="1:85" s="35" customFormat="1" x14ac:dyDescent="0.25">
      <c r="A102" s="37"/>
      <c r="B102" s="42"/>
      <c r="C102" s="26"/>
      <c r="D102" s="26"/>
      <c r="E102" s="26"/>
      <c r="F102" s="26"/>
      <c r="G102" s="26"/>
      <c r="H102" s="26"/>
      <c r="I102" s="26"/>
      <c r="J102" s="26"/>
      <c r="K102" s="26"/>
      <c r="L102" s="26"/>
      <c r="M102" s="26"/>
      <c r="N102" s="26"/>
      <c r="O102" s="26"/>
      <c r="P102" s="26"/>
      <c r="Q102" s="26"/>
      <c r="R102" s="26"/>
      <c r="S102" s="26"/>
      <c r="T102" s="26"/>
      <c r="U102" s="26"/>
      <c r="V102" s="26"/>
      <c r="W102" s="26"/>
      <c r="X102" s="26"/>
      <c r="Y102" s="21" t="s">
        <v>71</v>
      </c>
      <c r="Z102" s="21" t="s">
        <v>72</v>
      </c>
      <c r="AA102" s="73" t="s">
        <v>184</v>
      </c>
      <c r="AB102" s="73" t="s">
        <v>185</v>
      </c>
      <c r="AC102" s="17"/>
      <c r="AD102" s="303" t="s">
        <v>71</v>
      </c>
      <c r="AE102" s="303" t="s">
        <v>72</v>
      </c>
      <c r="AF102" s="303" t="s">
        <v>184</v>
      </c>
      <c r="AG102" s="303" t="s">
        <v>185</v>
      </c>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row>
    <row r="103" spans="1:85" s="35" customFormat="1" x14ac:dyDescent="0.25">
      <c r="A103" s="37">
        <v>380</v>
      </c>
      <c r="B103" s="42" t="s">
        <v>37</v>
      </c>
      <c r="C103" s="24">
        <v>0</v>
      </c>
      <c r="D103" s="24">
        <v>11.315050994408946</v>
      </c>
      <c r="E103" s="24">
        <v>11.06787376566492</v>
      </c>
      <c r="F103" s="24">
        <v>10.864278274360233</v>
      </c>
      <c r="G103" s="24">
        <v>10.836972516372018</v>
      </c>
      <c r="H103" s="24">
        <v>10.868531401337076</v>
      </c>
      <c r="I103" s="24">
        <v>0.82650304932922136</v>
      </c>
      <c r="J103" s="24">
        <v>0.50443831653722082</v>
      </c>
      <c r="K103" s="24">
        <v>0.56463231967679839</v>
      </c>
      <c r="L103" s="24">
        <v>0.56604390047600628</v>
      </c>
      <c r="M103" s="24">
        <v>0.49379287604187994</v>
      </c>
      <c r="N103" s="24">
        <v>0.34769508986137199</v>
      </c>
      <c r="O103" s="24">
        <v>0.2896314202377881</v>
      </c>
      <c r="P103" s="24">
        <v>0.3050887256254553</v>
      </c>
      <c r="Q103" s="24">
        <v>-0.19105431309906151</v>
      </c>
      <c r="R103" s="24">
        <v>0</v>
      </c>
      <c r="S103" s="24">
        <v>-8.8178913738011011E-2</v>
      </c>
      <c r="T103" s="24">
        <v>-0.24984025559106149</v>
      </c>
      <c r="U103" s="24">
        <v>-8.8178913738011011E-2</v>
      </c>
      <c r="V103" s="24">
        <v>-0.25865814696484879</v>
      </c>
      <c r="W103" s="24">
        <v>-0.16166134185303682</v>
      </c>
      <c r="X103" s="24"/>
      <c r="Y103" s="30">
        <f>SUM(D103:H103)</f>
        <v>54.952706952143203</v>
      </c>
      <c r="Z103" s="30">
        <f>SUM(I103:M103)</f>
        <v>2.9554104620611268</v>
      </c>
      <c r="AA103" s="30">
        <f>SUM(O103:S103)</f>
        <v>0.31548691902617088</v>
      </c>
      <c r="AB103" s="30">
        <f>SUM(S103:W103)</f>
        <v>-0.84651757188496912</v>
      </c>
      <c r="AC103" s="17"/>
      <c r="AD103" s="304">
        <v>54.952706952143203</v>
      </c>
      <c r="AE103" s="304">
        <v>2.9554104620611268</v>
      </c>
      <c r="AF103" s="304">
        <v>0.31548691902617088</v>
      </c>
      <c r="AG103" s="304">
        <v>0</v>
      </c>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row>
    <row r="104" spans="1:85" s="35" customFormat="1" x14ac:dyDescent="0.25">
      <c r="A104" s="37">
        <v>381</v>
      </c>
      <c r="B104" s="42" t="s">
        <v>75</v>
      </c>
      <c r="C104" s="24">
        <v>0</v>
      </c>
      <c r="D104" s="24">
        <v>0.78903059664536612</v>
      </c>
      <c r="E104" s="24">
        <v>0.64072425939895306</v>
      </c>
      <c r="F104" s="24">
        <v>0.5185669646161386</v>
      </c>
      <c r="G104" s="24">
        <v>0.58588076146041435</v>
      </c>
      <c r="H104" s="24">
        <v>0.60797198093595406</v>
      </c>
      <c r="I104" s="24">
        <v>0.57855213453045518</v>
      </c>
      <c r="J104" s="24">
        <v>0.40355065322977679</v>
      </c>
      <c r="K104" s="24">
        <v>0.45170585574143846</v>
      </c>
      <c r="L104" s="24">
        <v>0.4528351203808052</v>
      </c>
      <c r="M104" s="24">
        <v>0.39503430083350394</v>
      </c>
      <c r="N104" s="24">
        <v>0.31292558087523503</v>
      </c>
      <c r="O104" s="24">
        <v>0.26066827821400917</v>
      </c>
      <c r="P104" s="24">
        <v>0.27457985306290994</v>
      </c>
      <c r="Q104" s="24">
        <v>-0.17194888178915563</v>
      </c>
      <c r="R104" s="24">
        <v>0</v>
      </c>
      <c r="S104" s="24">
        <v>-8.8178913738011039E-2</v>
      </c>
      <c r="T104" s="24">
        <v>-0.2498402555910616</v>
      </c>
      <c r="U104" s="24">
        <v>-8.8178913738011039E-2</v>
      </c>
      <c r="V104" s="24">
        <v>-0.23514376996804459</v>
      </c>
      <c r="W104" s="24">
        <v>-0.14696485623003355</v>
      </c>
      <c r="X104" s="24"/>
      <c r="Y104" s="30">
        <f t="shared" ref="Y104:Y106" si="26">SUM(D104:H104)</f>
        <v>3.1421745630568259</v>
      </c>
      <c r="Z104" s="30">
        <f t="shared" ref="Z104:Z106" si="27">SUM(I104:M104)</f>
        <v>2.2816780647159796</v>
      </c>
      <c r="AA104" s="30">
        <f t="shared" ref="AA104" si="28">SUM(O104:S104)</f>
        <v>0.27512033574975236</v>
      </c>
      <c r="AB104" s="30">
        <f t="shared" ref="AB104:AB106" si="29">SUM(S104:W104)</f>
        <v>-0.80830670926516179</v>
      </c>
      <c r="AC104" s="17"/>
      <c r="AD104" s="304">
        <v>3.1421745630568259</v>
      </c>
      <c r="AE104" s="304">
        <v>2.2816780647159796</v>
      </c>
      <c r="AF104" s="304">
        <v>0.27512033574975236</v>
      </c>
      <c r="AG104" s="304">
        <v>0</v>
      </c>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row>
    <row r="105" spans="1:85" s="35" customFormat="1" x14ac:dyDescent="0.25">
      <c r="A105" s="37">
        <v>382</v>
      </c>
      <c r="B105" s="42" t="s">
        <v>76</v>
      </c>
      <c r="C105" s="24">
        <v>0</v>
      </c>
      <c r="D105" s="24">
        <v>5.2076019378594154</v>
      </c>
      <c r="E105" s="24">
        <v>4.2287801120330908</v>
      </c>
      <c r="F105" s="24">
        <v>3.4225419664665151</v>
      </c>
      <c r="G105" s="24">
        <v>3.2307139131959985</v>
      </c>
      <c r="H105" s="24">
        <v>3.3525312091611177</v>
      </c>
      <c r="I105" s="24">
        <v>3.1903017704107954</v>
      </c>
      <c r="J105" s="24">
        <v>1.8966880701799509</v>
      </c>
      <c r="K105" s="24">
        <v>2.1230175219847607</v>
      </c>
      <c r="L105" s="24">
        <v>2.1283250657897845</v>
      </c>
      <c r="M105" s="24">
        <v>1.856661213917469</v>
      </c>
      <c r="N105" s="24">
        <v>1.2725640288926228</v>
      </c>
      <c r="O105" s="24">
        <v>1.0600509980703041</v>
      </c>
      <c r="P105" s="24">
        <v>1.1166247357891674</v>
      </c>
      <c r="Q105" s="24">
        <v>-0.71072204472850997</v>
      </c>
      <c r="R105" s="24">
        <v>0</v>
      </c>
      <c r="S105" s="24">
        <v>-0.31920766773160003</v>
      </c>
      <c r="T105" s="24">
        <v>-0.90442172523964315</v>
      </c>
      <c r="U105" s="24">
        <v>-0.31920766773160003</v>
      </c>
      <c r="V105" s="24">
        <v>-0.82770607028751697</v>
      </c>
      <c r="W105" s="24">
        <v>-0.51731629392971812</v>
      </c>
      <c r="X105" s="24"/>
      <c r="Y105" s="30">
        <f t="shared" si="26"/>
        <v>19.442169138716135</v>
      </c>
      <c r="Z105" s="30">
        <f t="shared" si="27"/>
        <v>11.194993642282761</v>
      </c>
      <c r="AA105" s="30">
        <f>SUM(O105:S105)</f>
        <v>1.1467460213993614</v>
      </c>
      <c r="AB105" s="30">
        <f t="shared" si="29"/>
        <v>-2.8878594249200784</v>
      </c>
      <c r="AC105" s="17"/>
      <c r="AD105" s="304">
        <v>19.442169138716135</v>
      </c>
      <c r="AE105" s="304">
        <v>11.194993642282761</v>
      </c>
      <c r="AF105" s="304">
        <v>2</v>
      </c>
      <c r="AG105" s="304">
        <v>0</v>
      </c>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row>
    <row r="106" spans="1:85" s="35" customFormat="1" x14ac:dyDescent="0.25">
      <c r="A106" s="37">
        <v>383</v>
      </c>
      <c r="B106" s="42" t="s">
        <v>40</v>
      </c>
      <c r="C106" s="24">
        <v>0</v>
      </c>
      <c r="D106" s="24">
        <v>5.8388264151757099</v>
      </c>
      <c r="E106" s="24">
        <v>4.7413595195522529</v>
      </c>
      <c r="F106" s="24">
        <v>3.8373955381594258</v>
      </c>
      <c r="G106" s="24">
        <v>3.7161579726917706</v>
      </c>
      <c r="H106" s="24">
        <v>3.8562794219366223</v>
      </c>
      <c r="I106" s="24">
        <v>3.6696735390217432</v>
      </c>
      <c r="J106" s="24">
        <v>2.2397061254252613</v>
      </c>
      <c r="K106" s="24">
        <v>2.5069674993649831</v>
      </c>
      <c r="L106" s="24">
        <v>2.5132349181134686</v>
      </c>
      <c r="M106" s="24">
        <v>2.1924403696259467</v>
      </c>
      <c r="N106" s="24">
        <v>1.5437661989844929</v>
      </c>
      <c r="O106" s="24">
        <v>1.2859635058557788</v>
      </c>
      <c r="P106" s="24">
        <v>1.3545939417770223</v>
      </c>
      <c r="Q106" s="24">
        <v>-0.83681789137389073</v>
      </c>
      <c r="R106" s="24">
        <v>0</v>
      </c>
      <c r="S106" s="24">
        <v>-0.38622364217248828</v>
      </c>
      <c r="T106" s="24">
        <v>-1.0943003194888496</v>
      </c>
      <c r="U106" s="24">
        <v>-0.38622364217248828</v>
      </c>
      <c r="V106" s="24">
        <v>-1.0299297124600353</v>
      </c>
      <c r="W106" s="24">
        <v>-0.64370607028754689</v>
      </c>
      <c r="X106" s="24"/>
      <c r="Y106" s="30">
        <f t="shared" si="26"/>
        <v>21.990018867515783</v>
      </c>
      <c r="Z106" s="30">
        <f t="shared" si="27"/>
        <v>13.122022451551404</v>
      </c>
      <c r="AA106" s="30">
        <f>SUM(O106:S106)</f>
        <v>1.4175159140864224</v>
      </c>
      <c r="AB106" s="30">
        <f t="shared" si="29"/>
        <v>-3.5403833865814085</v>
      </c>
      <c r="AC106" s="17"/>
      <c r="AD106" s="304">
        <v>21.990018867515783</v>
      </c>
      <c r="AE106" s="304">
        <v>13.122022451551404</v>
      </c>
      <c r="AF106" s="304">
        <v>2</v>
      </c>
      <c r="AG106" s="304">
        <v>0</v>
      </c>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row>
    <row r="107" spans="1:85" x14ac:dyDescent="0.25">
      <c r="A107" s="37" t="s">
        <v>98</v>
      </c>
      <c r="Y107" s="222">
        <f>SUM(Y103:Y106)</f>
        <v>99.527069521431955</v>
      </c>
      <c r="Z107" s="222">
        <f t="shared" ref="Z107:AA107" si="30">SUM(Z103:Z106)</f>
        <v>29.55410462061127</v>
      </c>
      <c r="AA107" s="222">
        <f t="shared" si="30"/>
        <v>3.154869190261707</v>
      </c>
      <c r="AB107" s="222">
        <v>0</v>
      </c>
      <c r="AC107" s="222">
        <f>SUM(Y107:AB107)</f>
        <v>132.23604333230492</v>
      </c>
      <c r="AD107" s="304">
        <f>SUM(AD103:AD106)</f>
        <v>99.527069521431955</v>
      </c>
      <c r="AE107" s="304">
        <f t="shared" ref="AE107:AG107" si="31">SUM(AE103:AE106)</f>
        <v>29.55410462061127</v>
      </c>
      <c r="AF107" s="304">
        <f t="shared" si="31"/>
        <v>4.5906072547759234</v>
      </c>
      <c r="AG107" s="304">
        <f t="shared" si="31"/>
        <v>0</v>
      </c>
      <c r="AH107" s="304">
        <f>SUM(AD107:AG107)</f>
        <v>133.67178139681914</v>
      </c>
      <c r="AI107" s="303"/>
    </row>
    <row r="108" spans="1:85" x14ac:dyDescent="0.25">
      <c r="A108" s="37">
        <v>1</v>
      </c>
      <c r="B108" s="42" t="s">
        <v>131</v>
      </c>
      <c r="C108" s="42" t="s">
        <v>100</v>
      </c>
      <c r="D108" s="42"/>
      <c r="E108" s="42"/>
      <c r="F108" s="42"/>
      <c r="G108" s="42"/>
      <c r="H108" s="42"/>
      <c r="I108" s="42"/>
      <c r="J108" s="42"/>
      <c r="K108" s="42"/>
      <c r="L108" s="42"/>
      <c r="M108" s="42"/>
      <c r="N108" s="42"/>
      <c r="O108" s="42"/>
      <c r="P108" s="42"/>
      <c r="Q108" s="42"/>
      <c r="R108" s="42"/>
      <c r="S108" s="42"/>
      <c r="T108" s="42"/>
      <c r="U108" s="42"/>
      <c r="V108" s="42"/>
      <c r="W108" s="42"/>
      <c r="X108" s="42"/>
    </row>
    <row r="109" spans="1:85" x14ac:dyDescent="0.25">
      <c r="A109" s="37">
        <v>283</v>
      </c>
      <c r="B109" s="42" t="s">
        <v>73</v>
      </c>
      <c r="C109" s="42">
        <v>2020</v>
      </c>
      <c r="D109" s="42">
        <v>2021</v>
      </c>
      <c r="E109" s="42">
        <v>2022</v>
      </c>
      <c r="F109" s="42">
        <v>2023</v>
      </c>
      <c r="G109" s="42">
        <v>2024</v>
      </c>
      <c r="H109" s="42">
        <v>2025</v>
      </c>
      <c r="I109" s="42">
        <v>2026</v>
      </c>
      <c r="J109" s="42">
        <v>2027</v>
      </c>
      <c r="K109" s="42">
        <v>2028</v>
      </c>
      <c r="L109" s="42">
        <v>2029</v>
      </c>
      <c r="M109" s="42">
        <v>2030</v>
      </c>
      <c r="N109" s="42">
        <v>2031</v>
      </c>
      <c r="O109" s="42">
        <v>2032</v>
      </c>
      <c r="P109" s="42">
        <v>2033</v>
      </c>
      <c r="Q109" s="42">
        <v>2034</v>
      </c>
      <c r="R109" s="42">
        <v>2035</v>
      </c>
      <c r="S109" s="42">
        <v>2036</v>
      </c>
      <c r="T109" s="42">
        <v>2037</v>
      </c>
      <c r="U109" s="42">
        <v>2038</v>
      </c>
      <c r="V109" s="42">
        <v>2039</v>
      </c>
      <c r="W109" s="42">
        <v>2040</v>
      </c>
      <c r="X109" s="42"/>
    </row>
    <row r="110" spans="1:85" x14ac:dyDescent="0.25">
      <c r="A110" s="37">
        <v>285</v>
      </c>
      <c r="B110" s="42" t="s">
        <v>74</v>
      </c>
      <c r="C110" s="24">
        <v>0</v>
      </c>
      <c r="D110" s="24">
        <v>3427.7871042695324</v>
      </c>
      <c r="E110" s="24">
        <v>3448.3479523671217</v>
      </c>
      <c r="F110" s="24">
        <v>3463.3606351050439</v>
      </c>
      <c r="G110" s="24">
        <v>3473.8042404879466</v>
      </c>
      <c r="H110" s="24">
        <v>3483.5951205344177</v>
      </c>
      <c r="I110" s="24">
        <v>3494.0387259173203</v>
      </c>
      <c r="J110" s="24">
        <v>3503.5032432955754</v>
      </c>
      <c r="K110" s="24">
        <v>3505.7877819730857</v>
      </c>
      <c r="L110" s="24">
        <v>3509.3777713234581</v>
      </c>
      <c r="M110" s="24">
        <v>3512.967760673831</v>
      </c>
      <c r="N110" s="24">
        <v>3514.9259366831252</v>
      </c>
      <c r="O110" s="24">
        <v>3513.6204860102625</v>
      </c>
      <c r="P110" s="24">
        <v>3511.0095846645368</v>
      </c>
      <c r="Q110" s="24">
        <v>3508.725045987027</v>
      </c>
      <c r="R110" s="24">
        <v>3504.4823313002225</v>
      </c>
      <c r="S110" s="24">
        <v>3504.4823313002225</v>
      </c>
      <c r="T110" s="24">
        <v>3502.5241552909283</v>
      </c>
      <c r="U110" s="24">
        <v>3496.9759899312617</v>
      </c>
      <c r="V110" s="24">
        <v>3495.0178139219674</v>
      </c>
      <c r="W110" s="24">
        <v>3489.7960112305159</v>
      </c>
      <c r="X110" s="24"/>
    </row>
    <row r="111" spans="1:85" x14ac:dyDescent="0.25">
      <c r="A111" s="37">
        <v>287</v>
      </c>
      <c r="B111" s="42" t="s">
        <v>74</v>
      </c>
      <c r="C111" s="24">
        <v>0</v>
      </c>
      <c r="D111" s="24">
        <v>3436.3565720302058</v>
      </c>
      <c r="E111" s="24">
        <v>3465.5597136781143</v>
      </c>
      <c r="F111" s="24">
        <v>3489.2738274070766</v>
      </c>
      <c r="G111" s="24">
        <v>3508.4667263719539</v>
      </c>
      <c r="H111" s="24">
        <v>3527.053250434471</v>
      </c>
      <c r="I111" s="24">
        <v>3546.340597956917</v>
      </c>
      <c r="J111" s="24">
        <v>3564.69462812351</v>
      </c>
      <c r="K111" s="24">
        <v>3575.8966147180226</v>
      </c>
      <c r="L111" s="24">
        <v>3588.435320578566</v>
      </c>
      <c r="M111" s="24">
        <v>3601.0053732037609</v>
      </c>
      <c r="N111" s="24">
        <v>3611.9709580860876</v>
      </c>
      <c r="O111" s="24">
        <v>3619.6921711817577</v>
      </c>
      <c r="P111" s="24">
        <v>3626.1239730106217</v>
      </c>
      <c r="Q111" s="24">
        <v>3632.8990329189446</v>
      </c>
      <c r="R111" s="24">
        <v>3628.6563182321402</v>
      </c>
      <c r="S111" s="24">
        <v>3628.6563182321402</v>
      </c>
      <c r="T111" s="24">
        <v>3626.6981422228459</v>
      </c>
      <c r="U111" s="24">
        <v>3621.1499768631793</v>
      </c>
      <c r="V111" s="24">
        <v>3619.1918008538851</v>
      </c>
      <c r="W111" s="24">
        <v>3613.9699981624335</v>
      </c>
      <c r="X111" s="24"/>
    </row>
    <row r="112" spans="1:85" x14ac:dyDescent="0.25">
      <c r="A112" s="37">
        <v>289</v>
      </c>
      <c r="B112" s="42" t="s">
        <v>77</v>
      </c>
      <c r="C112" s="24">
        <v>0</v>
      </c>
      <c r="D112" s="24">
        <v>29.203141647908524</v>
      </c>
      <c r="E112" s="24">
        <v>23.714113728962275</v>
      </c>
      <c r="F112" s="24">
        <v>19.192898964877259</v>
      </c>
      <c r="G112" s="24">
        <v>18.586524062517128</v>
      </c>
      <c r="H112" s="24">
        <v>19.287347522445998</v>
      </c>
      <c r="I112" s="24">
        <v>18.35403016659302</v>
      </c>
      <c r="J112" s="24">
        <v>11.201986594512618</v>
      </c>
      <c r="K112" s="24">
        <v>12.538705860543359</v>
      </c>
      <c r="L112" s="24">
        <v>12.570052625194876</v>
      </c>
      <c r="M112" s="24">
        <v>10.965584882326766</v>
      </c>
      <c r="N112" s="24">
        <v>7.7212130956700094</v>
      </c>
      <c r="O112" s="24">
        <v>6.4318018288640815</v>
      </c>
      <c r="P112" s="24">
        <v>6.7750599083228735</v>
      </c>
      <c r="Q112" s="24">
        <v>-4.2427146868044474</v>
      </c>
      <c r="R112" s="24">
        <v>0</v>
      </c>
      <c r="S112" s="24">
        <v>-1.9581760092942204</v>
      </c>
      <c r="T112" s="24">
        <v>-5.5481653596666547</v>
      </c>
      <c r="U112" s="24">
        <v>-1.9581760092942204</v>
      </c>
      <c r="V112" s="24">
        <v>-5.2218026914515576</v>
      </c>
      <c r="W112" s="24">
        <v>-3.2636266821568825</v>
      </c>
      <c r="X112" s="24"/>
    </row>
    <row r="113" spans="1:24" x14ac:dyDescent="0.25">
      <c r="A113" s="37">
        <v>299</v>
      </c>
      <c r="B113" s="42" t="s">
        <v>78</v>
      </c>
      <c r="C113" s="24">
        <v>0</v>
      </c>
      <c r="D113" s="24">
        <v>6</v>
      </c>
      <c r="E113" s="24">
        <v>6</v>
      </c>
      <c r="F113" s="24">
        <v>6</v>
      </c>
      <c r="G113" s="24">
        <v>6</v>
      </c>
      <c r="H113" s="24">
        <v>6</v>
      </c>
      <c r="I113" s="24">
        <v>0</v>
      </c>
      <c r="J113" s="24">
        <v>0</v>
      </c>
      <c r="K113" s="24">
        <v>0</v>
      </c>
      <c r="L113" s="24">
        <v>0</v>
      </c>
      <c r="M113" s="24">
        <v>0</v>
      </c>
      <c r="N113" s="24">
        <v>0</v>
      </c>
      <c r="O113" s="24">
        <v>0</v>
      </c>
      <c r="P113" s="24">
        <v>0</v>
      </c>
      <c r="Q113" s="24">
        <v>0</v>
      </c>
      <c r="R113" s="24">
        <v>0</v>
      </c>
      <c r="S113" s="24">
        <v>0</v>
      </c>
      <c r="T113" s="24">
        <v>0</v>
      </c>
      <c r="U113" s="24">
        <v>0</v>
      </c>
      <c r="V113" s="24">
        <v>0</v>
      </c>
      <c r="W113" s="24">
        <v>0</v>
      </c>
      <c r="X113" s="24"/>
    </row>
    <row r="114" spans="1:24" x14ac:dyDescent="0.25">
      <c r="A114" s="37">
        <v>301</v>
      </c>
      <c r="B114" s="42" t="s">
        <v>80</v>
      </c>
      <c r="C114" s="24">
        <v>0</v>
      </c>
      <c r="D114" s="24">
        <v>29.203141647908524</v>
      </c>
      <c r="E114" s="24">
        <v>23.714113728962275</v>
      </c>
      <c r="F114" s="24">
        <v>19.192898964877259</v>
      </c>
      <c r="G114" s="24">
        <v>18.586524062517128</v>
      </c>
      <c r="H114" s="24">
        <v>19.287347522445998</v>
      </c>
      <c r="I114" s="24">
        <v>18.35403016659302</v>
      </c>
      <c r="J114" s="24">
        <v>11.201986594512618</v>
      </c>
      <c r="K114" s="24">
        <v>12.538705860543359</v>
      </c>
      <c r="L114" s="24">
        <v>12.570052625194876</v>
      </c>
      <c r="M114" s="24">
        <v>10.965584882326766</v>
      </c>
      <c r="N114" s="24">
        <v>7.7212130956700094</v>
      </c>
      <c r="O114" s="24">
        <v>6.4318018288640815</v>
      </c>
      <c r="P114" s="24">
        <v>6.7750599083228735</v>
      </c>
      <c r="Q114" s="24">
        <v>-4.2427146868044474</v>
      </c>
      <c r="R114" s="24">
        <v>0</v>
      </c>
      <c r="S114" s="24">
        <v>-1.9581760092942204</v>
      </c>
      <c r="T114" s="24">
        <v>-5.5481653596666547</v>
      </c>
      <c r="U114" s="24">
        <v>-1.9581760092942204</v>
      </c>
      <c r="V114" s="24">
        <v>-5.2218026914515576</v>
      </c>
      <c r="W114" s="24">
        <v>-3.2636266821568825</v>
      </c>
      <c r="X114" s="24"/>
    </row>
    <row r="115" spans="1:24" x14ac:dyDescent="0.25">
      <c r="A115" s="37">
        <v>303</v>
      </c>
      <c r="B115" s="42" t="s">
        <v>81</v>
      </c>
      <c r="C115" s="24">
        <v>0</v>
      </c>
      <c r="D115" s="24">
        <v>81.603141647908529</v>
      </c>
      <c r="E115" s="24">
        <v>76.11411372896228</v>
      </c>
      <c r="F115" s="24">
        <v>71.592898964877264</v>
      </c>
      <c r="G115" s="24">
        <v>70.986524062517134</v>
      </c>
      <c r="H115" s="24">
        <v>71.687347522446004</v>
      </c>
      <c r="I115" s="24">
        <v>18.35403016659302</v>
      </c>
      <c r="J115" s="24">
        <v>11.201986594512618</v>
      </c>
      <c r="K115" s="24">
        <v>12.538705860543359</v>
      </c>
      <c r="L115" s="24">
        <v>12.570052625194876</v>
      </c>
      <c r="M115" s="24">
        <v>10.965584882326766</v>
      </c>
      <c r="N115" s="24">
        <v>7.7212130956700094</v>
      </c>
      <c r="O115" s="24">
        <v>6.4318018288640815</v>
      </c>
      <c r="P115" s="24">
        <v>6.7750599083228735</v>
      </c>
      <c r="Q115" s="24">
        <v>-4.2427146868044474</v>
      </c>
      <c r="R115" s="24">
        <v>0</v>
      </c>
      <c r="S115" s="24">
        <v>-1.9581760092942204</v>
      </c>
      <c r="T115" s="24">
        <v>-5.5481653596666547</v>
      </c>
      <c r="U115" s="24">
        <v>-1.9581760092942204</v>
      </c>
      <c r="V115" s="24">
        <v>-5.2218026914515576</v>
      </c>
      <c r="W115" s="24">
        <v>-3.2636266821568825</v>
      </c>
      <c r="X115" s="24"/>
    </row>
    <row r="116" spans="1:24" x14ac:dyDescent="0.25">
      <c r="B116" s="42"/>
      <c r="C116" s="26"/>
      <c r="D116" s="26"/>
      <c r="E116" s="26"/>
      <c r="F116" s="26"/>
      <c r="G116" s="26"/>
      <c r="H116" s="26"/>
      <c r="I116" s="26"/>
      <c r="J116" s="26"/>
      <c r="K116" s="26"/>
      <c r="L116" s="26"/>
      <c r="M116" s="26"/>
      <c r="N116" s="26"/>
      <c r="O116" s="26"/>
      <c r="P116" s="26"/>
      <c r="Q116" s="26"/>
      <c r="R116" s="26"/>
      <c r="S116" s="26"/>
      <c r="T116" s="26"/>
      <c r="U116" s="26"/>
      <c r="V116" s="26"/>
      <c r="W116" s="26"/>
      <c r="X116" s="26"/>
    </row>
    <row r="117" spans="1:24" x14ac:dyDescent="0.25">
      <c r="A117" s="37">
        <v>330</v>
      </c>
      <c r="B117" s="42" t="s">
        <v>82</v>
      </c>
      <c r="C117" s="28">
        <v>7.0000000000000001E-3</v>
      </c>
      <c r="D117" s="36">
        <v>7.0000000000000001E-3</v>
      </c>
      <c r="E117" s="36">
        <v>7.0000000000000001E-3</v>
      </c>
      <c r="F117" s="36">
        <v>7.0000000000000001E-3</v>
      </c>
      <c r="G117" s="36">
        <v>7.0000000000000001E-3</v>
      </c>
      <c r="H117" s="36">
        <v>7.0000000000000001E-3</v>
      </c>
      <c r="I117" s="36">
        <v>7.0000000000000001E-3</v>
      </c>
      <c r="J117" s="36">
        <v>7.0000000000000001E-3</v>
      </c>
      <c r="K117" s="36">
        <v>7.0000000000000001E-3</v>
      </c>
      <c r="L117" s="36">
        <v>7.0000000000000001E-3</v>
      </c>
      <c r="M117" s="36">
        <v>7.0000000000000001E-3</v>
      </c>
      <c r="N117" s="36">
        <v>7.0000000000000001E-3</v>
      </c>
      <c r="O117" s="36">
        <v>7.0000000000000001E-3</v>
      </c>
      <c r="P117" s="36">
        <v>7.0000000000000001E-3</v>
      </c>
      <c r="Q117" s="36">
        <v>7.0000000000000001E-3</v>
      </c>
      <c r="R117" s="36">
        <v>7.0000000000000001E-3</v>
      </c>
      <c r="S117" s="36">
        <v>7.0000000000000001E-3</v>
      </c>
      <c r="T117" s="36">
        <v>7.0000000000000001E-3</v>
      </c>
      <c r="U117" s="36">
        <v>7.0000000000000001E-3</v>
      </c>
      <c r="V117" s="36">
        <v>7.0000000000000001E-3</v>
      </c>
      <c r="W117" s="36">
        <v>7.0000000000000001E-3</v>
      </c>
      <c r="X117" s="36"/>
    </row>
    <row r="118" spans="1:24" x14ac:dyDescent="0.25">
      <c r="A118" s="37">
        <v>331</v>
      </c>
      <c r="B118" s="42" t="s">
        <v>83</v>
      </c>
      <c r="C118" s="28">
        <v>184630.54</v>
      </c>
      <c r="D118" s="28">
        <v>185922.95377999998</v>
      </c>
      <c r="E118" s="28">
        <v>187224.41445645996</v>
      </c>
      <c r="F118" s="28">
        <v>188534.98535765515</v>
      </c>
      <c r="G118" s="28">
        <v>189854.73025515873</v>
      </c>
      <c r="H118" s="28">
        <v>191183.71336694484</v>
      </c>
      <c r="I118" s="28">
        <v>192521.99936051344</v>
      </c>
      <c r="J118" s="28">
        <v>193869.65335603702</v>
      </c>
      <c r="K118" s="28">
        <v>195226.74092952925</v>
      </c>
      <c r="L118" s="28">
        <v>196593.32811603593</v>
      </c>
      <c r="M118" s="28">
        <v>197969.48141284817</v>
      </c>
      <c r="N118" s="28">
        <v>199355.26778273808</v>
      </c>
      <c r="O118" s="28">
        <v>200750.75465721724</v>
      </c>
      <c r="P118" s="28">
        <v>202156.00993981774</v>
      </c>
      <c r="Q118" s="28">
        <v>203571.10200939645</v>
      </c>
      <c r="R118" s="28">
        <v>204996.09972346219</v>
      </c>
      <c r="S118" s="28">
        <v>206431.07242152639</v>
      </c>
      <c r="T118" s="28">
        <v>207876.08992847704</v>
      </c>
      <c r="U118" s="28">
        <v>209331.22255797635</v>
      </c>
      <c r="V118" s="28">
        <v>210796.54111588217</v>
      </c>
      <c r="W118" s="28">
        <v>212272.11690369333</v>
      </c>
      <c r="X118" s="28"/>
    </row>
    <row r="119" spans="1:24" x14ac:dyDescent="0.25">
      <c r="A119" s="37">
        <v>332</v>
      </c>
      <c r="B119" s="42" t="s">
        <v>84</v>
      </c>
      <c r="C119" s="28">
        <v>170000</v>
      </c>
      <c r="D119" s="28">
        <v>171189.99999999997</v>
      </c>
      <c r="E119" s="28">
        <v>172388.32999999996</v>
      </c>
      <c r="F119" s="28">
        <v>173595.04830999993</v>
      </c>
      <c r="G119" s="28">
        <v>174810.21364816991</v>
      </c>
      <c r="H119" s="28">
        <v>176033.88514370707</v>
      </c>
      <c r="I119" s="28">
        <v>177266.12233971301</v>
      </c>
      <c r="J119" s="28">
        <v>178506.98519609097</v>
      </c>
      <c r="K119" s="28">
        <v>179756.53409246358</v>
      </c>
      <c r="L119" s="28">
        <v>181014.82983111081</v>
      </c>
      <c r="M119" s="28">
        <v>182281.93363992855</v>
      </c>
      <c r="N119" s="28">
        <v>183557.90717540804</v>
      </c>
      <c r="O119" s="28">
        <v>184842.81252563588</v>
      </c>
      <c r="P119" s="28">
        <v>186136.7122133153</v>
      </c>
      <c r="Q119" s="28">
        <v>187439.66919880849</v>
      </c>
      <c r="R119" s="28">
        <v>188751.74688320013</v>
      </c>
      <c r="S119" s="28">
        <v>190073.0091113825</v>
      </c>
      <c r="T119" s="28">
        <v>191403.52017516215</v>
      </c>
      <c r="U119" s="28">
        <v>192743.34481638827</v>
      </c>
      <c r="V119" s="28">
        <v>194092.54823010296</v>
      </c>
      <c r="W119" s="28">
        <v>195451.19606771367</v>
      </c>
      <c r="X119" s="28"/>
    </row>
    <row r="120" spans="1:24" x14ac:dyDescent="0.25">
      <c r="A120" s="37">
        <v>336</v>
      </c>
      <c r="B120" s="42" t="s">
        <v>85</v>
      </c>
      <c r="C120" s="28">
        <v>129246.65070109618</v>
      </c>
      <c r="D120" s="28">
        <v>130151.37725600394</v>
      </c>
      <c r="E120" s="28">
        <v>131062.43689679581</v>
      </c>
      <c r="F120" s="28">
        <v>131979.87395507348</v>
      </c>
      <c r="G120" s="28">
        <v>132903.73307275859</v>
      </c>
      <c r="H120" s="28">
        <v>133834.05920426821</v>
      </c>
      <c r="I120" s="28">
        <v>134770.89761869769</v>
      </c>
      <c r="J120" s="28">
        <v>135714.29390202867</v>
      </c>
      <c r="K120" s="28">
        <v>136664.29395934319</v>
      </c>
      <c r="L120" s="28">
        <v>137620.94401705818</v>
      </c>
      <c r="M120" s="28">
        <v>138584.29062517793</v>
      </c>
      <c r="N120" s="28">
        <v>139554.38065955378</v>
      </c>
      <c r="O120" s="28">
        <v>140531.26132417071</v>
      </c>
      <c r="P120" s="28">
        <v>141514.98015344026</v>
      </c>
      <c r="Q120" s="28">
        <v>142505.58501451393</v>
      </c>
      <c r="R120" s="28">
        <v>143503.12410961586</v>
      </c>
      <c r="S120" s="28">
        <v>144507.64597838276</v>
      </c>
      <c r="T120" s="28">
        <v>145519.19950023177</v>
      </c>
      <c r="U120" s="28">
        <v>146537.83389673298</v>
      </c>
      <c r="V120" s="28">
        <v>147563.59873401019</v>
      </c>
      <c r="W120" s="28">
        <v>148596.54392514861</v>
      </c>
      <c r="X120" s="28"/>
    </row>
    <row r="121" spans="1:24" x14ac:dyDescent="0.25">
      <c r="B121" s="42"/>
      <c r="C121" s="26"/>
      <c r="D121" s="26"/>
      <c r="E121" s="26"/>
      <c r="F121" s="26"/>
      <c r="G121" s="26"/>
      <c r="H121" s="26"/>
      <c r="I121" s="26"/>
      <c r="J121" s="26"/>
      <c r="K121" s="26"/>
      <c r="L121" s="26"/>
      <c r="M121" s="26"/>
      <c r="N121" s="26"/>
      <c r="O121" s="26"/>
      <c r="P121" s="26"/>
      <c r="Q121" s="26"/>
      <c r="R121" s="26"/>
      <c r="S121" s="26"/>
      <c r="T121" s="26"/>
      <c r="U121" s="26"/>
      <c r="V121" s="26"/>
      <c r="W121" s="26"/>
      <c r="X121" s="26"/>
    </row>
    <row r="122" spans="1:24" x14ac:dyDescent="0.25">
      <c r="A122" s="37">
        <v>339</v>
      </c>
      <c r="B122" s="42" t="s">
        <v>86</v>
      </c>
      <c r="C122" s="24">
        <v>0</v>
      </c>
      <c r="D122" s="24">
        <v>18.690010654661457</v>
      </c>
      <c r="E122" s="24">
        <v>15.177032786535856</v>
      </c>
      <c r="F122" s="24">
        <v>12.283455337521445</v>
      </c>
      <c r="G122" s="24">
        <v>12.081240640636134</v>
      </c>
      <c r="H122" s="24">
        <v>12.536775889589899</v>
      </c>
      <c r="I122" s="24">
        <v>11.930119608285462</v>
      </c>
      <c r="J122" s="24">
        <v>7.281291286433202</v>
      </c>
      <c r="K122" s="24">
        <v>8.1501588093531829</v>
      </c>
      <c r="L122" s="24">
        <v>8.1705342063766686</v>
      </c>
      <c r="M122" s="24">
        <v>7.1276301735123981</v>
      </c>
      <c r="N122" s="24">
        <v>5.0187885121855063</v>
      </c>
      <c r="O122" s="24">
        <v>4.2449892070502937</v>
      </c>
      <c r="P122" s="24">
        <v>4.4715395394930963</v>
      </c>
      <c r="Q122" s="24">
        <v>-2.8001916932909352</v>
      </c>
      <c r="R122" s="24">
        <v>0</v>
      </c>
      <c r="S122" s="24">
        <v>-1.2923961661341854</v>
      </c>
      <c r="T122" s="24">
        <v>-3.661789137379992</v>
      </c>
      <c r="U122" s="24">
        <v>-1.2923961661341854</v>
      </c>
      <c r="V122" s="24">
        <v>-3.446389776358028</v>
      </c>
      <c r="W122" s="24">
        <v>-2.1539936102235426</v>
      </c>
      <c r="X122" s="24"/>
    </row>
    <row r="123" spans="1:24" x14ac:dyDescent="0.25">
      <c r="A123" s="37">
        <v>340</v>
      </c>
      <c r="B123" s="42" t="s">
        <v>87</v>
      </c>
      <c r="C123" s="24">
        <v>0</v>
      </c>
      <c r="D123" s="24">
        <v>62.913130993247066</v>
      </c>
      <c r="E123" s="24">
        <v>60.937080942426419</v>
      </c>
      <c r="F123" s="24">
        <v>59.309443627355812</v>
      </c>
      <c r="G123" s="24">
        <v>58.905283421880995</v>
      </c>
      <c r="H123" s="24">
        <v>59.150571632856099</v>
      </c>
      <c r="I123" s="24">
        <v>6.4239105583075569</v>
      </c>
      <c r="J123" s="24">
        <v>3.9206953080794165</v>
      </c>
      <c r="K123" s="24">
        <v>4.3885470511901756</v>
      </c>
      <c r="L123" s="24">
        <v>4.3995184188182064</v>
      </c>
      <c r="M123" s="24">
        <v>3.837954708814368</v>
      </c>
      <c r="N123" s="24">
        <v>2.7024245834845031</v>
      </c>
      <c r="O123" s="24">
        <v>2.1868126218137878</v>
      </c>
      <c r="P123" s="24">
        <v>2.3035203688297772</v>
      </c>
      <c r="Q123" s="24">
        <v>-1.4425229935135122</v>
      </c>
      <c r="R123" s="24">
        <v>0</v>
      </c>
      <c r="S123" s="24">
        <v>-0.66577984316003491</v>
      </c>
      <c r="T123" s="24">
        <v>-1.8863762222866627</v>
      </c>
      <c r="U123" s="24">
        <v>-0.66577984316003491</v>
      </c>
      <c r="V123" s="24">
        <v>-1.7754129150935296</v>
      </c>
      <c r="W123" s="24">
        <v>-1.10963307193334</v>
      </c>
      <c r="X123" s="24"/>
    </row>
    <row r="124" spans="1:24" x14ac:dyDescent="0.25">
      <c r="B124" s="42"/>
      <c r="C124" s="26"/>
      <c r="D124" s="26"/>
      <c r="E124" s="26"/>
      <c r="F124" s="26"/>
      <c r="G124" s="26"/>
      <c r="H124" s="26"/>
      <c r="I124" s="26"/>
      <c r="J124" s="26"/>
      <c r="K124" s="26"/>
      <c r="L124" s="26"/>
      <c r="M124" s="26"/>
      <c r="N124" s="26"/>
      <c r="O124" s="26"/>
      <c r="P124" s="26"/>
      <c r="Q124" s="26"/>
      <c r="R124" s="26"/>
      <c r="S124" s="26"/>
      <c r="T124" s="26"/>
      <c r="U124" s="26"/>
      <c r="V124" s="26"/>
      <c r="W124" s="26"/>
      <c r="X124" s="26"/>
    </row>
    <row r="125" spans="1:24" x14ac:dyDescent="0.25">
      <c r="A125" s="37">
        <v>366</v>
      </c>
      <c r="B125" s="42" t="s">
        <v>88</v>
      </c>
      <c r="C125" s="36">
        <v>7.0000000000000001E-3</v>
      </c>
      <c r="D125" s="36">
        <v>7.0000000000000001E-3</v>
      </c>
      <c r="E125" s="36">
        <v>7.0000000000000001E-3</v>
      </c>
      <c r="F125" s="36">
        <v>7.0000000000000001E-3</v>
      </c>
      <c r="G125" s="36">
        <v>7.0000000000000001E-3</v>
      </c>
      <c r="H125" s="36">
        <v>7.0000000000000001E-3</v>
      </c>
      <c r="I125" s="36">
        <v>7.0000000000000001E-3</v>
      </c>
      <c r="J125" s="36">
        <v>7.0000000000000001E-3</v>
      </c>
      <c r="K125" s="36">
        <v>7.0000000000000001E-3</v>
      </c>
      <c r="L125" s="36">
        <v>7.0000000000000001E-3</v>
      </c>
      <c r="M125" s="36">
        <v>7.0000000000000001E-3</v>
      </c>
      <c r="N125" s="36">
        <v>7.0000000000000001E-3</v>
      </c>
      <c r="O125" s="36">
        <v>7.0000000000000001E-3</v>
      </c>
      <c r="P125" s="36">
        <v>7.0000000000000001E-3</v>
      </c>
      <c r="Q125" s="36">
        <v>7.0000000000000001E-3</v>
      </c>
      <c r="R125" s="36">
        <v>7.0000000000000001E-3</v>
      </c>
      <c r="S125" s="36">
        <v>7.0000000000000001E-3</v>
      </c>
      <c r="T125" s="36">
        <v>7.0000000000000001E-3</v>
      </c>
      <c r="U125" s="36">
        <v>7.0000000000000001E-3</v>
      </c>
      <c r="V125" s="36">
        <v>7.0000000000000001E-3</v>
      </c>
      <c r="W125" s="36">
        <v>7.0000000000000001E-3</v>
      </c>
      <c r="X125" s="36"/>
    </row>
    <row r="126" spans="1:24" x14ac:dyDescent="0.25">
      <c r="A126" s="37">
        <v>368</v>
      </c>
      <c r="B126" s="42" t="s">
        <v>89</v>
      </c>
      <c r="C126" s="28">
        <v>122.30769230769231</v>
      </c>
      <c r="D126" s="28">
        <v>123.16384615384614</v>
      </c>
      <c r="E126" s="28">
        <v>124.02599307692304</v>
      </c>
      <c r="F126" s="28">
        <v>124.89417502846149</v>
      </c>
      <c r="G126" s="28">
        <v>125.7684342536607</v>
      </c>
      <c r="H126" s="28">
        <v>126.64881329343632</v>
      </c>
      <c r="I126" s="28">
        <v>127.53535498649036</v>
      </c>
      <c r="J126" s="28">
        <v>128.42810247139579</v>
      </c>
      <c r="K126" s="28">
        <v>129.32709918869554</v>
      </c>
      <c r="L126" s="28">
        <v>130.2323888830164</v>
      </c>
      <c r="M126" s="28">
        <v>131.1440156051975</v>
      </c>
      <c r="N126" s="28">
        <v>132.06202371443388</v>
      </c>
      <c r="O126" s="28">
        <v>132.9864578804349</v>
      </c>
      <c r="P126" s="28">
        <v>133.91736308559794</v>
      </c>
      <c r="Q126" s="28">
        <v>134.85478462719712</v>
      </c>
      <c r="R126" s="28">
        <v>135.79876811958749</v>
      </c>
      <c r="S126" s="28">
        <v>136.7493594964246</v>
      </c>
      <c r="T126" s="28">
        <v>137.70660501289956</v>
      </c>
      <c r="U126" s="28">
        <v>138.67055124798983</v>
      </c>
      <c r="V126" s="28">
        <v>139.64124510672576</v>
      </c>
      <c r="W126" s="28">
        <v>140.61873382247282</v>
      </c>
      <c r="X126" s="28"/>
    </row>
    <row r="127" spans="1:24" x14ac:dyDescent="0.25">
      <c r="A127" s="37">
        <v>369</v>
      </c>
      <c r="B127" s="42" t="s">
        <v>90</v>
      </c>
      <c r="C127" s="28">
        <v>110.76923076923077</v>
      </c>
      <c r="D127" s="28">
        <v>111.54461538461538</v>
      </c>
      <c r="E127" s="28">
        <v>112.32542769230768</v>
      </c>
      <c r="F127" s="28">
        <v>113.11170568615383</v>
      </c>
      <c r="G127" s="28">
        <v>113.90348762595688</v>
      </c>
      <c r="H127" s="28">
        <v>114.70081203933857</v>
      </c>
      <c r="I127" s="28">
        <v>115.50371772361393</v>
      </c>
      <c r="J127" s="28">
        <v>116.31224374767922</v>
      </c>
      <c r="K127" s="28">
        <v>117.12642945391296</v>
      </c>
      <c r="L127" s="28">
        <v>117.94631446009033</v>
      </c>
      <c r="M127" s="28">
        <v>118.77193866131095</v>
      </c>
      <c r="N127" s="28">
        <v>119.60334223194012</v>
      </c>
      <c r="O127" s="28">
        <v>120.44056562756369</v>
      </c>
      <c r="P127" s="28">
        <v>121.28364958695661</v>
      </c>
      <c r="Q127" s="28">
        <v>122.1326351340653</v>
      </c>
      <c r="R127" s="28">
        <v>122.98756358000374</v>
      </c>
      <c r="S127" s="28">
        <v>123.84847652506375</v>
      </c>
      <c r="T127" s="28">
        <v>124.71541586073918</v>
      </c>
      <c r="U127" s="28">
        <v>125.58842377176434</v>
      </c>
      <c r="V127" s="28">
        <v>126.46754273816667</v>
      </c>
      <c r="W127" s="28">
        <v>127.35281553733383</v>
      </c>
      <c r="X127" s="28"/>
    </row>
    <row r="128" spans="1:24" x14ac:dyDescent="0.25">
      <c r="A128" s="37">
        <v>370</v>
      </c>
      <c r="B128" s="42" t="s">
        <v>91</v>
      </c>
      <c r="C128" s="28">
        <v>6360</v>
      </c>
      <c r="D128" s="28">
        <v>6404.5199999999995</v>
      </c>
      <c r="E128" s="28">
        <v>6449.351639999998</v>
      </c>
      <c r="F128" s="28">
        <v>6494.4971014799976</v>
      </c>
      <c r="G128" s="28">
        <v>6539.9585811903562</v>
      </c>
      <c r="H128" s="28">
        <v>6585.7382912586891</v>
      </c>
      <c r="I128" s="28">
        <v>6631.838459297499</v>
      </c>
      <c r="J128" s="28">
        <v>6678.2613285125808</v>
      </c>
      <c r="K128" s="28">
        <v>6725.0091578121683</v>
      </c>
      <c r="L128" s="28">
        <v>6772.0842219168526</v>
      </c>
      <c r="M128" s="28">
        <v>6819.4888114702699</v>
      </c>
      <c r="N128" s="28">
        <v>6867.2252331505615</v>
      </c>
      <c r="O128" s="28">
        <v>6915.2958097826149</v>
      </c>
      <c r="P128" s="28">
        <v>6963.7028804510928</v>
      </c>
      <c r="Q128" s="28">
        <v>7012.4488006142501</v>
      </c>
      <c r="R128" s="28">
        <v>7061.5359422185493</v>
      </c>
      <c r="S128" s="28">
        <v>7110.966693814079</v>
      </c>
      <c r="T128" s="28">
        <v>7160.7434606707775</v>
      </c>
      <c r="U128" s="28">
        <v>7210.8686648954717</v>
      </c>
      <c r="V128" s="28">
        <v>7261.3447455497399</v>
      </c>
      <c r="W128" s="28">
        <v>7312.1741587685865</v>
      </c>
      <c r="X128" s="28"/>
    </row>
    <row r="129" spans="1:58" x14ac:dyDescent="0.25">
      <c r="B129" s="42"/>
      <c r="C129" s="26"/>
      <c r="D129" s="26"/>
      <c r="E129" s="26"/>
      <c r="F129" s="26"/>
      <c r="G129" s="26"/>
      <c r="H129" s="26"/>
      <c r="I129" s="26"/>
      <c r="J129" s="26"/>
      <c r="K129" s="26"/>
      <c r="L129" s="26"/>
      <c r="M129" s="26"/>
      <c r="N129" s="26"/>
      <c r="O129" s="26"/>
      <c r="P129" s="26"/>
      <c r="Q129" s="26"/>
      <c r="R129" s="26"/>
      <c r="S129" s="26"/>
      <c r="T129" s="26"/>
      <c r="U129" s="26"/>
      <c r="V129" s="26"/>
      <c r="W129" s="26"/>
      <c r="X129" s="26"/>
      <c r="Y129" s="21" t="s">
        <v>71</v>
      </c>
      <c r="Z129" s="21" t="s">
        <v>72</v>
      </c>
      <c r="AA129" s="73" t="s">
        <v>184</v>
      </c>
      <c r="AB129" s="73" t="s">
        <v>185</v>
      </c>
      <c r="AD129" s="303" t="s">
        <v>71</v>
      </c>
      <c r="AE129" s="303" t="s">
        <v>72</v>
      </c>
      <c r="AF129" s="303" t="s">
        <v>184</v>
      </c>
      <c r="AG129" s="303" t="s">
        <v>185</v>
      </c>
    </row>
    <row r="130" spans="1:58" x14ac:dyDescent="0.25">
      <c r="A130" s="37">
        <v>380</v>
      </c>
      <c r="B130" s="42" t="s">
        <v>37</v>
      </c>
      <c r="C130" s="24">
        <v>0</v>
      </c>
      <c r="D130" s="24">
        <v>55.320314164790858</v>
      </c>
      <c r="E130" s="24">
        <v>54.771411372896232</v>
      </c>
      <c r="F130" s="24">
        <v>54.319289896487732</v>
      </c>
      <c r="G130" s="24">
        <v>54.25865240625172</v>
      </c>
      <c r="H130" s="24">
        <v>54.3287347522446</v>
      </c>
      <c r="I130" s="24">
        <v>1.8354030166593009</v>
      </c>
      <c r="J130" s="24">
        <v>1.1201986594512618</v>
      </c>
      <c r="K130" s="24">
        <v>1.2538705860543367</v>
      </c>
      <c r="L130" s="24">
        <v>1.2570052625194865</v>
      </c>
      <c r="M130" s="24">
        <v>1.2062143370559451</v>
      </c>
      <c r="N130" s="24">
        <v>0.84933344052370163</v>
      </c>
      <c r="O130" s="24">
        <v>0.77181621946368928</v>
      </c>
      <c r="P130" s="24">
        <v>0.81300718899874447</v>
      </c>
      <c r="Q130" s="24">
        <v>-0.55155290928457834</v>
      </c>
      <c r="R130" s="24">
        <v>0</v>
      </c>
      <c r="S130" s="24">
        <v>-0.27414464130119076</v>
      </c>
      <c r="T130" s="24">
        <v>-0.7767431503533313</v>
      </c>
      <c r="U130" s="24">
        <v>-0.27414464130119076</v>
      </c>
      <c r="V130" s="24">
        <v>-0.78327040371773382</v>
      </c>
      <c r="W130" s="24">
        <v>-0.48954400232353246</v>
      </c>
      <c r="X130" s="24"/>
      <c r="Y130" s="30">
        <f>SUM(D130:H130)</f>
        <v>272.99840259267114</v>
      </c>
      <c r="Z130" s="30">
        <f>SUM(I130:M130)</f>
        <v>6.672691861740331</v>
      </c>
      <c r="AA130" s="30">
        <f>SUM(O130:S130)</f>
        <v>0.75912585787666464</v>
      </c>
      <c r="AB130" s="30">
        <f>SUM(S130:W130)</f>
        <v>-2.5978468389969791</v>
      </c>
      <c r="AD130" s="304">
        <v>272.99840259267114</v>
      </c>
      <c r="AE130" s="304">
        <v>6.672691861740331</v>
      </c>
      <c r="AF130" s="304">
        <v>2</v>
      </c>
      <c r="AG130" s="304">
        <v>0</v>
      </c>
    </row>
    <row r="131" spans="1:58" x14ac:dyDescent="0.25">
      <c r="A131" s="37">
        <v>381</v>
      </c>
      <c r="B131" s="42" t="s">
        <v>75</v>
      </c>
      <c r="C131" s="24">
        <v>0</v>
      </c>
      <c r="D131" s="24">
        <v>3.7964084142281083</v>
      </c>
      <c r="E131" s="24">
        <v>3.0828347847650956</v>
      </c>
      <c r="F131" s="24">
        <v>2.4950768654340436</v>
      </c>
      <c r="G131" s="24">
        <v>2.6021133687523981</v>
      </c>
      <c r="H131" s="24">
        <v>2.7002286531424398</v>
      </c>
      <c r="I131" s="24">
        <v>2.5695642233230229</v>
      </c>
      <c r="J131" s="24">
        <v>1.5682781232317666</v>
      </c>
      <c r="K131" s="24">
        <v>1.7554188204760706</v>
      </c>
      <c r="L131" s="24">
        <v>1.7598073675272827</v>
      </c>
      <c r="M131" s="24">
        <v>1.4255260347024796</v>
      </c>
      <c r="N131" s="24">
        <v>1.0037577024371012</v>
      </c>
      <c r="O131" s="24">
        <v>0.83613423775233064</v>
      </c>
      <c r="P131" s="24">
        <v>0.88075778808197358</v>
      </c>
      <c r="Q131" s="24">
        <v>-0.50912576241653362</v>
      </c>
      <c r="R131" s="24">
        <v>0</v>
      </c>
      <c r="S131" s="24">
        <v>-0.21539936102236426</v>
      </c>
      <c r="T131" s="24">
        <v>-0.61029818956333204</v>
      </c>
      <c r="U131" s="24">
        <v>-0.21539936102236426</v>
      </c>
      <c r="V131" s="24">
        <v>-0.52218026914515581</v>
      </c>
      <c r="W131" s="24">
        <v>-0.32636266821568827</v>
      </c>
      <c r="X131" s="24"/>
      <c r="Y131" s="30">
        <f t="shared" ref="Y131:Y133" si="32">SUM(D131:H131)</f>
        <v>14.676662086322086</v>
      </c>
      <c r="Z131" s="30">
        <f>SUM(I131:M131)</f>
        <v>9.0785945692606234</v>
      </c>
      <c r="AA131" s="30">
        <f>SUM(O131:S131)</f>
        <v>0.99236690239540637</v>
      </c>
      <c r="AB131" s="30">
        <f t="shared" ref="AB131:AB133" si="33">SUM(S131:W131)</f>
        <v>-1.8896398489689048</v>
      </c>
      <c r="AD131" s="304">
        <v>14.676662086322086</v>
      </c>
      <c r="AE131" s="304">
        <v>9.0785945692606234</v>
      </c>
      <c r="AF131" s="304">
        <v>2</v>
      </c>
      <c r="AG131" s="304">
        <v>0</v>
      </c>
    </row>
    <row r="132" spans="1:58" x14ac:dyDescent="0.25">
      <c r="A132" s="37">
        <v>382</v>
      </c>
      <c r="B132" s="42" t="s">
        <v>76</v>
      </c>
      <c r="C132" s="24">
        <v>0</v>
      </c>
      <c r="D132" s="24">
        <v>11.27241267609269</v>
      </c>
      <c r="E132" s="24">
        <v>9.1536478993794379</v>
      </c>
      <c r="F132" s="24">
        <v>7.4084590004426225</v>
      </c>
      <c r="G132" s="24">
        <v>6.8770139031313375</v>
      </c>
      <c r="H132" s="24">
        <v>7.1363185833050187</v>
      </c>
      <c r="I132" s="24">
        <v>6.7909911616394183</v>
      </c>
      <c r="J132" s="24">
        <v>4.1447350399696683</v>
      </c>
      <c r="K132" s="24">
        <v>4.6393211684010431</v>
      </c>
      <c r="L132" s="24">
        <v>4.6509194713221049</v>
      </c>
      <c r="M132" s="24">
        <v>4.0572664064609034</v>
      </c>
      <c r="N132" s="24">
        <v>2.8568488453979035</v>
      </c>
      <c r="O132" s="24">
        <v>2.2768578474178849</v>
      </c>
      <c r="P132" s="24">
        <v>2.3983712075462975</v>
      </c>
      <c r="Q132" s="24">
        <v>-1.5019209991287745</v>
      </c>
      <c r="R132" s="24">
        <v>0</v>
      </c>
      <c r="S132" s="24">
        <v>-0.69319430729015408</v>
      </c>
      <c r="T132" s="24">
        <v>-1.9640505373219961</v>
      </c>
      <c r="U132" s="24">
        <v>-0.69319430729015408</v>
      </c>
      <c r="V132" s="24">
        <v>-1.8485181527738517</v>
      </c>
      <c r="W132" s="24">
        <v>-1.1553238454835364</v>
      </c>
      <c r="X132" s="24"/>
      <c r="Y132" s="30">
        <f t="shared" si="32"/>
        <v>41.847852062351109</v>
      </c>
      <c r="Z132" s="30">
        <f t="shared" ref="Z132" si="34">SUM(I132:M132)</f>
        <v>24.283233247793138</v>
      </c>
      <c r="AA132" s="30">
        <f>SUM(O132:S132)</f>
        <v>2.4801137485452536</v>
      </c>
      <c r="AB132" s="30">
        <f t="shared" si="33"/>
        <v>-6.354281150159693</v>
      </c>
      <c r="AD132" s="304">
        <v>41.847852062351109</v>
      </c>
      <c r="AE132" s="304">
        <v>24.283233247793138</v>
      </c>
      <c r="AF132" s="304">
        <v>4</v>
      </c>
      <c r="AG132" s="304">
        <v>0</v>
      </c>
    </row>
    <row r="133" spans="1:58" x14ac:dyDescent="0.25">
      <c r="A133" s="37">
        <v>383</v>
      </c>
      <c r="B133" s="42" t="s">
        <v>40</v>
      </c>
      <c r="C133" s="24">
        <v>0</v>
      </c>
      <c r="D133" s="24">
        <v>11.214006392796874</v>
      </c>
      <c r="E133" s="24">
        <v>9.1062196719215134</v>
      </c>
      <c r="F133" s="24">
        <v>7.3700732025128666</v>
      </c>
      <c r="G133" s="24">
        <v>7.2487443843816797</v>
      </c>
      <c r="H133" s="24">
        <v>7.5220655337539393</v>
      </c>
      <c r="I133" s="24">
        <v>7.1580717649712771</v>
      </c>
      <c r="J133" s="24">
        <v>4.368774771859921</v>
      </c>
      <c r="K133" s="24">
        <v>4.8900952856119098</v>
      </c>
      <c r="L133" s="24">
        <v>4.9023205238260008</v>
      </c>
      <c r="M133" s="24">
        <v>4.2765781041074389</v>
      </c>
      <c r="N133" s="24">
        <v>3.0112731073113035</v>
      </c>
      <c r="O133" s="24">
        <v>2.5469935242301762</v>
      </c>
      <c r="P133" s="24">
        <v>2.6829237236958576</v>
      </c>
      <c r="Q133" s="24">
        <v>-1.680115015974561</v>
      </c>
      <c r="R133" s="24">
        <v>0</v>
      </c>
      <c r="S133" s="24">
        <v>-0.77543769968051124</v>
      </c>
      <c r="T133" s="24">
        <v>-2.1970734824279949</v>
      </c>
      <c r="U133" s="24">
        <v>-0.77543769968051124</v>
      </c>
      <c r="V133" s="24">
        <v>-2.0678338658148165</v>
      </c>
      <c r="W133" s="24">
        <v>-1.2923961661341254</v>
      </c>
      <c r="X133" s="24"/>
      <c r="Y133" s="30">
        <f t="shared" si="32"/>
        <v>42.461109185366873</v>
      </c>
      <c r="Z133" s="30">
        <f>SUM(I133:M133)</f>
        <v>25.595840450376546</v>
      </c>
      <c r="AA133" s="30">
        <f>SUM(O133:S133)</f>
        <v>2.7743645322709618</v>
      </c>
      <c r="AB133" s="30">
        <f t="shared" si="33"/>
        <v>-7.1081789137379587</v>
      </c>
      <c r="AD133" s="304">
        <v>42.461109185366873</v>
      </c>
      <c r="AE133" s="304">
        <v>25.595840450376546</v>
      </c>
      <c r="AF133" s="304">
        <v>6</v>
      </c>
      <c r="AG133" s="304">
        <v>0</v>
      </c>
    </row>
    <row r="134" spans="1:58" s="19" customFormat="1" x14ac:dyDescent="0.25">
      <c r="A134" s="37"/>
      <c r="B134" s="34"/>
      <c r="C134"/>
      <c r="D134"/>
      <c r="E134"/>
      <c r="F134"/>
      <c r="G134"/>
      <c r="H134"/>
      <c r="I134"/>
      <c r="J134"/>
      <c r="K134"/>
      <c r="L134"/>
      <c r="M134"/>
      <c r="N134"/>
      <c r="O134"/>
      <c r="P134"/>
      <c r="Q134"/>
      <c r="R134"/>
      <c r="S134"/>
      <c r="T134"/>
      <c r="U134"/>
      <c r="V134"/>
      <c r="W134"/>
      <c r="X134"/>
      <c r="Y134" s="222">
        <f>SUM(Y130:Y133)</f>
        <v>371.98402592671124</v>
      </c>
      <c r="Z134" s="222">
        <f t="shared" ref="Z134:AB134" si="35">SUM(Z130:Z133)</f>
        <v>65.63036012917064</v>
      </c>
      <c r="AA134" s="222">
        <f t="shared" si="35"/>
        <v>7.0059710410882863</v>
      </c>
      <c r="AB134" s="222">
        <f t="shared" si="35"/>
        <v>-17.949946751863536</v>
      </c>
      <c r="AC134" s="222">
        <f>SUM(Y134:AB134)</f>
        <v>426.67041034510663</v>
      </c>
      <c r="AD134" s="302">
        <f>SUM(AD130:AD133)</f>
        <v>371.98402592671124</v>
      </c>
      <c r="AE134" s="302">
        <f t="shared" ref="AE134:AG134" si="36">SUM(AE130:AE133)</f>
        <v>65.63036012917064</v>
      </c>
      <c r="AF134" s="302">
        <f t="shared" si="36"/>
        <v>14</v>
      </c>
      <c r="AG134" s="302">
        <f t="shared" si="36"/>
        <v>0</v>
      </c>
      <c r="AH134" s="302">
        <f>SUM(AD134:AG134)</f>
        <v>451.61438605588188</v>
      </c>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row>
    <row r="135" spans="1:58" x14ac:dyDescent="0.25">
      <c r="A135" s="37">
        <v>1</v>
      </c>
      <c r="B135" s="42" t="s">
        <v>132</v>
      </c>
      <c r="C135" s="42" t="s">
        <v>101</v>
      </c>
      <c r="D135" s="42"/>
      <c r="E135" s="42"/>
      <c r="F135" s="42"/>
      <c r="G135" s="42"/>
      <c r="H135" s="42"/>
      <c r="I135" s="42"/>
      <c r="J135" s="42"/>
      <c r="K135" s="42"/>
      <c r="L135" s="42"/>
      <c r="M135" s="42"/>
      <c r="N135" s="42"/>
      <c r="O135" s="42"/>
      <c r="P135" s="42"/>
      <c r="Q135" s="42"/>
      <c r="R135" s="42"/>
      <c r="S135" s="42"/>
      <c r="T135" s="42"/>
      <c r="U135" s="42"/>
      <c r="V135" s="42"/>
      <c r="W135" s="42"/>
      <c r="X135" s="42"/>
    </row>
    <row r="136" spans="1:58" x14ac:dyDescent="0.25">
      <c r="A136" s="37">
        <v>283</v>
      </c>
      <c r="B136" s="42" t="s">
        <v>73</v>
      </c>
      <c r="C136" s="42">
        <v>2020</v>
      </c>
      <c r="D136" s="42">
        <v>2021</v>
      </c>
      <c r="E136" s="42">
        <v>2022</v>
      </c>
      <c r="F136" s="42">
        <v>2023</v>
      </c>
      <c r="G136" s="42">
        <v>2024</v>
      </c>
      <c r="H136" s="42">
        <v>2025</v>
      </c>
      <c r="I136" s="42">
        <v>2026</v>
      </c>
      <c r="J136" s="42">
        <v>2027</v>
      </c>
      <c r="K136" s="42">
        <v>2028</v>
      </c>
      <c r="L136" s="42">
        <v>2029</v>
      </c>
      <c r="M136" s="42">
        <v>2030</v>
      </c>
      <c r="N136" s="42">
        <v>2031</v>
      </c>
      <c r="O136" s="42">
        <v>2032</v>
      </c>
      <c r="P136" s="42">
        <v>2033</v>
      </c>
      <c r="Q136" s="42">
        <v>2034</v>
      </c>
      <c r="R136" s="42">
        <v>2035</v>
      </c>
      <c r="S136" s="42">
        <v>2036</v>
      </c>
      <c r="T136" s="42">
        <v>2037</v>
      </c>
      <c r="U136" s="42">
        <v>2038</v>
      </c>
      <c r="V136" s="42">
        <v>2039</v>
      </c>
      <c r="W136" s="42">
        <v>2040</v>
      </c>
      <c r="X136" s="42"/>
    </row>
    <row r="137" spans="1:58" x14ac:dyDescent="0.25">
      <c r="A137" s="37">
        <v>285</v>
      </c>
      <c r="B137" s="42" t="s">
        <v>74</v>
      </c>
      <c r="C137" s="24">
        <v>0</v>
      </c>
      <c r="D137" s="24">
        <v>1214.1138541969212</v>
      </c>
      <c r="E137" s="24">
        <v>1221.3964565785652</v>
      </c>
      <c r="F137" s="24">
        <v>1226.7139122857973</v>
      </c>
      <c r="G137" s="24">
        <v>1230.4130119082195</v>
      </c>
      <c r="H137" s="24">
        <v>1233.8809178042404</v>
      </c>
      <c r="I137" s="24">
        <v>1237.5800174266628</v>
      </c>
      <c r="J137" s="24">
        <v>1240.932326459483</v>
      </c>
      <c r="K137" s="24">
        <v>1241.7415045018879</v>
      </c>
      <c r="L137" s="24">
        <v>1243.0130699970955</v>
      </c>
      <c r="M137" s="24">
        <v>1244.2846354923031</v>
      </c>
      <c r="N137" s="24">
        <v>1244.9782166715074</v>
      </c>
      <c r="O137" s="24">
        <v>1244.5158292187045</v>
      </c>
      <c r="P137" s="24">
        <v>1243.591054313099</v>
      </c>
      <c r="Q137" s="24">
        <v>1242.7818762706941</v>
      </c>
      <c r="R137" s="24">
        <v>1241.279117049085</v>
      </c>
      <c r="S137" s="24">
        <v>1241.279117049085</v>
      </c>
      <c r="T137" s="24">
        <v>1240.5855358698809</v>
      </c>
      <c r="U137" s="24">
        <v>1238.620389195469</v>
      </c>
      <c r="V137" s="24">
        <v>1237.9268080162649</v>
      </c>
      <c r="W137" s="24">
        <v>1236.0772582050538</v>
      </c>
      <c r="X137" s="24"/>
    </row>
    <row r="138" spans="1:58" x14ac:dyDescent="0.25">
      <c r="A138" s="37">
        <v>287</v>
      </c>
      <c r="B138" s="42" t="s">
        <v>74</v>
      </c>
      <c r="C138" s="24">
        <v>0</v>
      </c>
      <c r="D138" s="24">
        <v>1217.1491388324134</v>
      </c>
      <c r="E138" s="24">
        <v>1227.4928205670924</v>
      </c>
      <c r="F138" s="24">
        <v>1235.8923019650101</v>
      </c>
      <c r="G138" s="24">
        <v>1242.6903800914008</v>
      </c>
      <c r="H138" s="24">
        <v>1249.2736817023904</v>
      </c>
      <c r="I138" s="24">
        <v>1256.1052132781247</v>
      </c>
      <c r="J138" s="24">
        <v>1262.6061661167221</v>
      </c>
      <c r="K138" s="24">
        <v>1266.5738825195247</v>
      </c>
      <c r="L138" s="24">
        <v>1271.0150616347689</v>
      </c>
      <c r="M138" s="24">
        <v>1275.4673436978014</v>
      </c>
      <c r="N138" s="24">
        <v>1279.3513271891982</v>
      </c>
      <c r="O138" s="24">
        <v>1282.0861620857363</v>
      </c>
      <c r="P138" s="24">
        <v>1284.3642906480811</v>
      </c>
      <c r="Q138" s="24">
        <v>1286.7640003871902</v>
      </c>
      <c r="R138" s="24">
        <v>1285.2612411655812</v>
      </c>
      <c r="S138" s="24">
        <v>1285.2612411655812</v>
      </c>
      <c r="T138" s="24">
        <v>1284.5676599863771</v>
      </c>
      <c r="U138" s="24">
        <v>1282.6025133119651</v>
      </c>
      <c r="V138" s="24">
        <v>1281.908932132761</v>
      </c>
      <c r="W138" s="24">
        <v>1280.0593823215499</v>
      </c>
      <c r="X138" s="24"/>
    </row>
    <row r="139" spans="1:58" x14ac:dyDescent="0.25">
      <c r="A139" s="37">
        <v>289</v>
      </c>
      <c r="B139" s="42" t="s">
        <v>77</v>
      </c>
      <c r="C139" s="24">
        <v>0</v>
      </c>
      <c r="D139" s="24">
        <v>10.343681734678967</v>
      </c>
      <c r="E139" s="24">
        <v>8.3994813979177252</v>
      </c>
      <c r="F139" s="24">
        <v>6.798078126390692</v>
      </c>
      <c r="G139" s="24">
        <v>6.5833016109895652</v>
      </c>
      <c r="H139" s="24">
        <v>6.8315315757342887</v>
      </c>
      <c r="I139" s="24">
        <v>6.5009528385974136</v>
      </c>
      <c r="J139" s="24">
        <v>3.96771640280258</v>
      </c>
      <c r="K139" s="24">
        <v>4.4411791152442675</v>
      </c>
      <c r="L139" s="24">
        <v>4.4522820630324986</v>
      </c>
      <c r="M139" s="24">
        <v>3.8839834913967479</v>
      </c>
      <c r="N139" s="24">
        <v>2.7348348965381319</v>
      </c>
      <c r="O139" s="24">
        <v>2.2781285623448184</v>
      </c>
      <c r="P139" s="24">
        <v>2.3997097391090847</v>
      </c>
      <c r="Q139" s="24">
        <v>-1.5027592216090397</v>
      </c>
      <c r="R139" s="24">
        <v>0</v>
      </c>
      <c r="S139" s="24">
        <v>-0.69358117920410223</v>
      </c>
      <c r="T139" s="24">
        <v>-1.9651466744119261</v>
      </c>
      <c r="U139" s="24">
        <v>-0.69358117920410223</v>
      </c>
      <c r="V139" s="24">
        <v>-1.8495498112110909</v>
      </c>
      <c r="W139" s="24">
        <v>-1.1559686320069886</v>
      </c>
      <c r="X139" s="24"/>
    </row>
    <row r="140" spans="1:58" x14ac:dyDescent="0.25">
      <c r="A140" s="37">
        <v>299</v>
      </c>
      <c r="B140" s="42" t="s">
        <v>78</v>
      </c>
      <c r="C140" s="24">
        <v>0</v>
      </c>
      <c r="D140" s="24">
        <v>2</v>
      </c>
      <c r="E140" s="24">
        <v>2</v>
      </c>
      <c r="F140" s="24">
        <v>2</v>
      </c>
      <c r="G140" s="24">
        <v>2</v>
      </c>
      <c r="H140" s="24">
        <v>2</v>
      </c>
      <c r="I140" s="24">
        <v>0</v>
      </c>
      <c r="J140" s="24">
        <v>0</v>
      </c>
      <c r="K140" s="24">
        <v>0</v>
      </c>
      <c r="L140" s="24">
        <v>0</v>
      </c>
      <c r="M140" s="24">
        <v>0</v>
      </c>
      <c r="N140" s="24">
        <v>0</v>
      </c>
      <c r="O140" s="24">
        <v>0</v>
      </c>
      <c r="P140" s="24">
        <v>0</v>
      </c>
      <c r="Q140" s="24">
        <v>0</v>
      </c>
      <c r="R140" s="24">
        <v>0</v>
      </c>
      <c r="S140" s="24">
        <v>0</v>
      </c>
      <c r="T140" s="24">
        <v>0</v>
      </c>
      <c r="U140" s="24">
        <v>0</v>
      </c>
      <c r="V140" s="24">
        <v>0</v>
      </c>
      <c r="W140" s="24">
        <v>0</v>
      </c>
      <c r="X140" s="24"/>
    </row>
    <row r="141" spans="1:58" x14ac:dyDescent="0.25">
      <c r="A141" s="37">
        <v>301</v>
      </c>
      <c r="B141" s="42" t="s">
        <v>80</v>
      </c>
      <c r="C141" s="24">
        <v>0</v>
      </c>
      <c r="D141" s="24">
        <v>10.343681734678967</v>
      </c>
      <c r="E141" s="24">
        <v>8.3994813979177252</v>
      </c>
      <c r="F141" s="24">
        <v>6.798078126390692</v>
      </c>
      <c r="G141" s="24">
        <v>6.5833016109895652</v>
      </c>
      <c r="H141" s="24">
        <v>6.8315315757342887</v>
      </c>
      <c r="I141" s="24">
        <v>6.5009528385974136</v>
      </c>
      <c r="J141" s="24">
        <v>3.96771640280258</v>
      </c>
      <c r="K141" s="24">
        <v>4.4411791152442675</v>
      </c>
      <c r="L141" s="24">
        <v>4.4522820630324986</v>
      </c>
      <c r="M141" s="24">
        <v>3.8839834913967479</v>
      </c>
      <c r="N141" s="24">
        <v>2.7348348965381319</v>
      </c>
      <c r="O141" s="24">
        <v>2.2781285623448184</v>
      </c>
      <c r="P141" s="24">
        <v>2.3997097391090847</v>
      </c>
      <c r="Q141" s="24">
        <v>-1.5027592216090397</v>
      </c>
      <c r="R141" s="24">
        <v>0</v>
      </c>
      <c r="S141" s="24">
        <v>-0.69358117920410223</v>
      </c>
      <c r="T141" s="24">
        <v>-1.9651466744119261</v>
      </c>
      <c r="U141" s="24">
        <v>-0.69358117920410223</v>
      </c>
      <c r="V141" s="24">
        <v>-1.8495498112110909</v>
      </c>
      <c r="W141" s="24">
        <v>-1.1559686320069886</v>
      </c>
      <c r="X141" s="24"/>
    </row>
    <row r="142" spans="1:58" x14ac:dyDescent="0.25">
      <c r="A142" s="37">
        <v>303</v>
      </c>
      <c r="B142" s="42" t="s">
        <v>81</v>
      </c>
      <c r="C142" s="24">
        <v>0</v>
      </c>
      <c r="D142" s="24">
        <v>14.743681734678967</v>
      </c>
      <c r="E142" s="24">
        <v>12.799481397917726</v>
      </c>
      <c r="F142" s="24">
        <v>11.198078126390692</v>
      </c>
      <c r="G142" s="24">
        <v>10.983301610989566</v>
      </c>
      <c r="H142" s="24">
        <v>11.231531575734289</v>
      </c>
      <c r="I142" s="24">
        <v>6.5009528385974136</v>
      </c>
      <c r="J142" s="24">
        <v>3.96771640280258</v>
      </c>
      <c r="K142" s="24">
        <v>4.4411791152442675</v>
      </c>
      <c r="L142" s="24">
        <v>4.4522820630324986</v>
      </c>
      <c r="M142" s="24">
        <v>3.8839834913967479</v>
      </c>
      <c r="N142" s="24">
        <v>2.7348348965381319</v>
      </c>
      <c r="O142" s="24">
        <v>2.2781285623448184</v>
      </c>
      <c r="P142" s="24">
        <v>2.3997097391090847</v>
      </c>
      <c r="Q142" s="24">
        <v>-1.5027592216090397</v>
      </c>
      <c r="R142" s="24">
        <v>0</v>
      </c>
      <c r="S142" s="24">
        <v>-0.69358117920410223</v>
      </c>
      <c r="T142" s="24">
        <v>-1.9651466744119261</v>
      </c>
      <c r="U142" s="24">
        <v>-0.69358117920410223</v>
      </c>
      <c r="V142" s="24">
        <v>-1.8495498112110909</v>
      </c>
      <c r="W142" s="24">
        <v>-1.1559686320069886</v>
      </c>
      <c r="X142" s="24"/>
    </row>
    <row r="143" spans="1:58" x14ac:dyDescent="0.25">
      <c r="B143" s="42"/>
      <c r="C143" s="26"/>
      <c r="D143" s="26"/>
      <c r="E143" s="26"/>
      <c r="F143" s="26"/>
      <c r="G143" s="26"/>
      <c r="H143" s="26"/>
      <c r="I143" s="26"/>
      <c r="J143" s="26"/>
      <c r="K143" s="26"/>
      <c r="L143" s="26"/>
      <c r="M143" s="26"/>
      <c r="N143" s="26"/>
      <c r="O143" s="26"/>
      <c r="P143" s="26"/>
      <c r="Q143" s="26"/>
      <c r="R143" s="26"/>
      <c r="S143" s="26"/>
      <c r="T143" s="26"/>
      <c r="U143" s="26"/>
      <c r="V143" s="26"/>
      <c r="W143" s="26"/>
      <c r="X143" s="26"/>
    </row>
    <row r="144" spans="1:58" x14ac:dyDescent="0.25">
      <c r="A144" s="37">
        <v>330</v>
      </c>
      <c r="B144" s="42" t="s">
        <v>82</v>
      </c>
      <c r="C144" s="36">
        <v>7.0000000000000001E-3</v>
      </c>
      <c r="D144" s="36">
        <v>7.0000000000000001E-3</v>
      </c>
      <c r="E144" s="36">
        <v>7.0000000000000001E-3</v>
      </c>
      <c r="F144" s="36">
        <v>7.0000000000000001E-3</v>
      </c>
      <c r="G144" s="36">
        <v>7.0000000000000001E-3</v>
      </c>
      <c r="H144" s="36">
        <v>7.0000000000000001E-3</v>
      </c>
      <c r="I144" s="36">
        <v>7.0000000000000001E-3</v>
      </c>
      <c r="J144" s="36">
        <v>7.0000000000000001E-3</v>
      </c>
      <c r="K144" s="36">
        <v>7.0000000000000001E-3</v>
      </c>
      <c r="L144" s="36">
        <v>7.0000000000000001E-3</v>
      </c>
      <c r="M144" s="36">
        <v>7.0000000000000001E-3</v>
      </c>
      <c r="N144" s="36">
        <v>7.0000000000000001E-3</v>
      </c>
      <c r="O144" s="36">
        <v>7.0000000000000001E-3</v>
      </c>
      <c r="P144" s="36">
        <v>7.0000000000000001E-3</v>
      </c>
      <c r="Q144" s="36">
        <v>7.0000000000000001E-3</v>
      </c>
      <c r="R144" s="36">
        <v>7.0000000000000001E-3</v>
      </c>
      <c r="S144" s="36">
        <v>7.0000000000000001E-3</v>
      </c>
      <c r="T144" s="36">
        <v>7.0000000000000001E-3</v>
      </c>
      <c r="U144" s="36">
        <v>7.0000000000000001E-3</v>
      </c>
      <c r="V144" s="36">
        <v>7.0000000000000001E-3</v>
      </c>
      <c r="W144" s="36">
        <v>7.0000000000000001E-3</v>
      </c>
      <c r="X144" s="36"/>
    </row>
    <row r="145" spans="1:34" x14ac:dyDescent="0.25">
      <c r="A145" s="37">
        <v>331</v>
      </c>
      <c r="B145" s="42" t="s">
        <v>83</v>
      </c>
      <c r="C145" s="28">
        <v>90058.82</v>
      </c>
      <c r="D145" s="28">
        <v>90689.231740000003</v>
      </c>
      <c r="E145" s="28">
        <v>91324.056362179996</v>
      </c>
      <c r="F145" s="28">
        <v>91963.324756715243</v>
      </c>
      <c r="G145" s="28">
        <v>92607.068030012233</v>
      </c>
      <c r="H145" s="28">
        <v>93255.317506222302</v>
      </c>
      <c r="I145" s="28">
        <v>93908.104728765844</v>
      </c>
      <c r="J145" s="28">
        <v>94565.461461867191</v>
      </c>
      <c r="K145" s="28">
        <v>95227.419692100259</v>
      </c>
      <c r="L145" s="28">
        <v>95894.011629944944</v>
      </c>
      <c r="M145" s="28">
        <v>96565.269711354544</v>
      </c>
      <c r="N145" s="28">
        <v>97241.226599334012</v>
      </c>
      <c r="O145" s="28">
        <v>97921.915185529346</v>
      </c>
      <c r="P145" s="28">
        <v>98607.368591828039</v>
      </c>
      <c r="Q145" s="28">
        <v>99297.620171970819</v>
      </c>
      <c r="R145" s="28">
        <v>99992.703513174609</v>
      </c>
      <c r="S145" s="28">
        <v>100692.65243776682</v>
      </c>
      <c r="T145" s="28">
        <v>101397.50100483118</v>
      </c>
      <c r="U145" s="28">
        <v>102107.283511865</v>
      </c>
      <c r="V145" s="28">
        <v>102822.03449644805</v>
      </c>
      <c r="W145" s="28">
        <v>103541.78873792317</v>
      </c>
      <c r="X145" s="28"/>
    </row>
    <row r="146" spans="1:34" x14ac:dyDescent="0.25">
      <c r="A146" s="37">
        <v>332</v>
      </c>
      <c r="B146" s="42" t="s">
        <v>84</v>
      </c>
      <c r="C146" s="28">
        <v>80000</v>
      </c>
      <c r="D146" s="28">
        <v>80559.999999999985</v>
      </c>
      <c r="E146" s="28">
        <v>81123.919999999984</v>
      </c>
      <c r="F146" s="28">
        <v>81691.787439999971</v>
      </c>
      <c r="G146" s="28">
        <v>82263.629952079966</v>
      </c>
      <c r="H146" s="28">
        <v>82839.475361744524</v>
      </c>
      <c r="I146" s="28">
        <v>83419.351689276722</v>
      </c>
      <c r="J146" s="28">
        <v>84003.287151101656</v>
      </c>
      <c r="K146" s="28">
        <v>84591.310161159359</v>
      </c>
      <c r="L146" s="28">
        <v>85183.449332287462</v>
      </c>
      <c r="M146" s="28">
        <v>85779.733477613467</v>
      </c>
      <c r="N146" s="28">
        <v>86380.191611956747</v>
      </c>
      <c r="O146" s="28">
        <v>86984.852953240435</v>
      </c>
      <c r="P146" s="28">
        <v>87593.746923913102</v>
      </c>
      <c r="Q146" s="28">
        <v>88206.903152380488</v>
      </c>
      <c r="R146" s="28">
        <v>88824.351474447147</v>
      </c>
      <c r="S146" s="28">
        <v>89446.121934768264</v>
      </c>
      <c r="T146" s="28">
        <v>90072.244788311626</v>
      </c>
      <c r="U146" s="28">
        <v>90702.750501829796</v>
      </c>
      <c r="V146" s="28">
        <v>91337.669755342591</v>
      </c>
      <c r="W146" s="28">
        <v>91977.033443629974</v>
      </c>
      <c r="X146" s="28"/>
    </row>
    <row r="147" spans="1:34" x14ac:dyDescent="0.25">
      <c r="A147" s="37">
        <v>336</v>
      </c>
      <c r="B147" s="42" t="s">
        <v>85</v>
      </c>
      <c r="C147" s="28">
        <v>57613.409139360032</v>
      </c>
      <c r="D147" s="28">
        <v>58016.703003335693</v>
      </c>
      <c r="E147" s="28">
        <v>58422.819924359079</v>
      </c>
      <c r="F147" s="28">
        <v>58831.779663829519</v>
      </c>
      <c r="G147" s="28">
        <v>59243.602121476368</v>
      </c>
      <c r="H147" s="28">
        <v>59658.30733632663</v>
      </c>
      <c r="I147" s="28">
        <v>60075.915487680955</v>
      </c>
      <c r="J147" s="28">
        <v>60496.446896094756</v>
      </c>
      <c r="K147" s="28">
        <v>60919.922024367348</v>
      </c>
      <c r="L147" s="28">
        <v>61346.361478537961</v>
      </c>
      <c r="M147" s="28">
        <v>61775.786008887655</v>
      </c>
      <c r="N147" s="28">
        <v>62208.216510949904</v>
      </c>
      <c r="O147" s="28">
        <v>62643.674026526591</v>
      </c>
      <c r="P147" s="28">
        <v>63082.179744712208</v>
      </c>
      <c r="Q147" s="28">
        <v>63523.755002925231</v>
      </c>
      <c r="R147" s="28">
        <v>63968.421287945632</v>
      </c>
      <c r="S147" s="28">
        <v>64416.200236961289</v>
      </c>
      <c r="T147" s="28">
        <v>64867.113638619827</v>
      </c>
      <c r="U147" s="28">
        <v>65321.183434090322</v>
      </c>
      <c r="V147" s="28">
        <v>65778.431718128995</v>
      </c>
      <c r="W147" s="28">
        <v>66238.880740155815</v>
      </c>
      <c r="X147" s="28"/>
    </row>
    <row r="148" spans="1:34" x14ac:dyDescent="0.25">
      <c r="B148" s="42"/>
      <c r="C148" s="26"/>
      <c r="D148" s="26"/>
      <c r="E148" s="26"/>
      <c r="F148" s="26"/>
      <c r="G148" s="26"/>
      <c r="H148" s="26"/>
      <c r="I148" s="26"/>
      <c r="J148" s="26"/>
      <c r="K148" s="26"/>
      <c r="L148" s="26"/>
      <c r="M148" s="26"/>
      <c r="N148" s="26"/>
      <c r="O148" s="26"/>
      <c r="P148" s="26"/>
      <c r="Q148" s="26"/>
      <c r="R148" s="26"/>
      <c r="S148" s="26"/>
      <c r="T148" s="26"/>
      <c r="U148" s="26"/>
      <c r="V148" s="26"/>
      <c r="W148" s="26"/>
      <c r="X148" s="26"/>
    </row>
    <row r="149" spans="1:34" x14ac:dyDescent="0.25">
      <c r="A149" s="37">
        <v>339</v>
      </c>
      <c r="B149" s="42" t="s">
        <v>86</v>
      </c>
      <c r="C149" s="24">
        <v>0</v>
      </c>
      <c r="D149" s="24">
        <v>9.30931356121107</v>
      </c>
      <c r="E149" s="24">
        <v>7.5595332581259527</v>
      </c>
      <c r="F149" s="24">
        <v>6.1182703137516228</v>
      </c>
      <c r="G149" s="24">
        <v>5.9249714498906085</v>
      </c>
      <c r="H149" s="24">
        <v>6.1483784181608598</v>
      </c>
      <c r="I149" s="24">
        <v>5.8508575547376722</v>
      </c>
      <c r="J149" s="24">
        <v>3.5312675984942961</v>
      </c>
      <c r="K149" s="24">
        <v>3.9526494125673981</v>
      </c>
      <c r="L149" s="24">
        <v>3.9180082154685989</v>
      </c>
      <c r="M149" s="24">
        <v>3.4179054724291382</v>
      </c>
      <c r="N149" s="24">
        <v>2.379306359988175</v>
      </c>
      <c r="O149" s="24">
        <v>1.981971849239992</v>
      </c>
      <c r="P149" s="24">
        <v>2.0637503756338127</v>
      </c>
      <c r="Q149" s="24">
        <v>-1.2923729305837741</v>
      </c>
      <c r="R149" s="24">
        <v>0</v>
      </c>
      <c r="S149" s="24">
        <v>-0.58954400232348692</v>
      </c>
      <c r="T149" s="24">
        <v>-1.6703746732501372</v>
      </c>
      <c r="U149" s="24">
        <v>-0.58260819053144586</v>
      </c>
      <c r="V149" s="24">
        <v>-1.5536218414173164</v>
      </c>
      <c r="W149" s="24">
        <v>-0.97101365088587044</v>
      </c>
      <c r="X149" s="24"/>
    </row>
    <row r="150" spans="1:34" x14ac:dyDescent="0.25">
      <c r="A150" s="37">
        <v>340</v>
      </c>
      <c r="B150" s="42" t="s">
        <v>87</v>
      </c>
      <c r="C150" s="24">
        <v>0</v>
      </c>
      <c r="D150" s="24">
        <v>5.434368173467897</v>
      </c>
      <c r="E150" s="24">
        <v>5.2399481397917729</v>
      </c>
      <c r="F150" s="24">
        <v>5.0798078126390696</v>
      </c>
      <c r="G150" s="24">
        <v>5.0583301610989571</v>
      </c>
      <c r="H150" s="24">
        <v>5.0831531575734292</v>
      </c>
      <c r="I150" s="24">
        <v>0.65009528385974136</v>
      </c>
      <c r="J150" s="24">
        <v>0.43644880430828381</v>
      </c>
      <c r="K150" s="24">
        <v>0.4885297026768694</v>
      </c>
      <c r="L150" s="24">
        <v>0.53427384756389984</v>
      </c>
      <c r="M150" s="24">
        <v>0.46607801896760975</v>
      </c>
      <c r="N150" s="24">
        <v>0.35552853654995714</v>
      </c>
      <c r="O150" s="24">
        <v>0.29615671310482639</v>
      </c>
      <c r="P150" s="24">
        <v>0.33595936347527183</v>
      </c>
      <c r="Q150" s="24">
        <v>-0.21038629102526557</v>
      </c>
      <c r="R150" s="24">
        <v>0</v>
      </c>
      <c r="S150" s="24">
        <v>-0.10403717688061534</v>
      </c>
      <c r="T150" s="24">
        <v>-0.29477200116178892</v>
      </c>
      <c r="U150" s="24">
        <v>-0.11097298867265636</v>
      </c>
      <c r="V150" s="24">
        <v>-0.29592796979377456</v>
      </c>
      <c r="W150" s="24">
        <v>-0.18495498112111819</v>
      </c>
      <c r="X150" s="24"/>
    </row>
    <row r="151" spans="1:34" x14ac:dyDescent="0.25">
      <c r="B151" s="42"/>
      <c r="C151" s="26"/>
      <c r="D151" s="26"/>
      <c r="E151" s="26"/>
      <c r="F151" s="26"/>
      <c r="G151" s="26"/>
      <c r="H151" s="26"/>
      <c r="I151" s="26"/>
      <c r="J151" s="26"/>
      <c r="K151" s="26"/>
      <c r="L151" s="26"/>
      <c r="M151" s="26"/>
      <c r="N151" s="26"/>
      <c r="O151" s="26"/>
      <c r="P151" s="26"/>
      <c r="Q151" s="26"/>
      <c r="R151" s="26"/>
      <c r="S151" s="26"/>
      <c r="T151" s="26"/>
      <c r="U151" s="26"/>
      <c r="V151" s="26"/>
      <c r="W151" s="26"/>
      <c r="X151" s="26"/>
    </row>
    <row r="152" spans="1:34" x14ac:dyDescent="0.25">
      <c r="A152" s="37">
        <v>366</v>
      </c>
      <c r="B152" s="42" t="s">
        <v>88</v>
      </c>
      <c r="C152" s="36">
        <v>7.0000000000000001E-3</v>
      </c>
      <c r="D152" s="36">
        <v>7.0000000000000001E-3</v>
      </c>
      <c r="E152" s="36">
        <v>7.0000000000000001E-3</v>
      </c>
      <c r="F152" s="36">
        <v>7.0000000000000001E-3</v>
      </c>
      <c r="G152" s="36">
        <v>7.0000000000000001E-3</v>
      </c>
      <c r="H152" s="36">
        <v>7.0000000000000001E-3</v>
      </c>
      <c r="I152" s="36">
        <v>7.0000000000000001E-3</v>
      </c>
      <c r="J152" s="36">
        <v>7.0000000000000001E-3</v>
      </c>
      <c r="K152" s="36">
        <v>7.0000000000000001E-3</v>
      </c>
      <c r="L152" s="36">
        <v>7.0000000000000001E-3</v>
      </c>
      <c r="M152" s="36">
        <v>7.0000000000000001E-3</v>
      </c>
      <c r="N152" s="36">
        <v>7.0000000000000001E-3</v>
      </c>
      <c r="O152" s="36">
        <v>7.0000000000000001E-3</v>
      </c>
      <c r="P152" s="36">
        <v>7.0000000000000001E-3</v>
      </c>
      <c r="Q152" s="36">
        <v>7.0000000000000001E-3</v>
      </c>
      <c r="R152" s="36">
        <v>7.0000000000000001E-3</v>
      </c>
      <c r="S152" s="36">
        <v>7.0000000000000001E-3</v>
      </c>
      <c r="T152" s="36">
        <v>7.0000000000000001E-3</v>
      </c>
      <c r="U152" s="36">
        <v>7.0000000000000001E-3</v>
      </c>
      <c r="V152" s="36">
        <v>7.0000000000000001E-3</v>
      </c>
      <c r="W152" s="36">
        <v>7.0000000000000001E-3</v>
      </c>
      <c r="X152" s="36"/>
    </row>
    <row r="153" spans="1:34" x14ac:dyDescent="0.25">
      <c r="A153" s="37">
        <v>368</v>
      </c>
      <c r="B153" s="42" t="s">
        <v>89</v>
      </c>
      <c r="C153" s="28">
        <v>122.30769230769231</v>
      </c>
      <c r="D153" s="28">
        <v>123.16384615384614</v>
      </c>
      <c r="E153" s="28">
        <v>124.02599307692304</v>
      </c>
      <c r="F153" s="28">
        <v>124.89417502846149</v>
      </c>
      <c r="G153" s="28">
        <v>125.7684342536607</v>
      </c>
      <c r="H153" s="28">
        <v>126.64881329343632</v>
      </c>
      <c r="I153" s="28">
        <v>127.53535498649036</v>
      </c>
      <c r="J153" s="28">
        <v>128.42810247139579</v>
      </c>
      <c r="K153" s="28">
        <v>129.32709918869554</v>
      </c>
      <c r="L153" s="28">
        <v>130.2323888830164</v>
      </c>
      <c r="M153" s="28">
        <v>131.1440156051975</v>
      </c>
      <c r="N153" s="28">
        <v>132.06202371443388</v>
      </c>
      <c r="O153" s="28">
        <v>132.9864578804349</v>
      </c>
      <c r="P153" s="28">
        <v>133.91736308559794</v>
      </c>
      <c r="Q153" s="28">
        <v>134.85478462719712</v>
      </c>
      <c r="R153" s="28">
        <v>135.79876811958749</v>
      </c>
      <c r="S153" s="28">
        <v>136.7493594964246</v>
      </c>
      <c r="T153" s="28">
        <v>137.70660501289956</v>
      </c>
      <c r="U153" s="28">
        <v>138.67055124798983</v>
      </c>
      <c r="V153" s="28">
        <v>139.64124510672576</v>
      </c>
      <c r="W153" s="28">
        <v>140.61873382247282</v>
      </c>
      <c r="X153" s="28"/>
    </row>
    <row r="154" spans="1:34" x14ac:dyDescent="0.25">
      <c r="A154" s="37">
        <v>369</v>
      </c>
      <c r="B154" s="42" t="s">
        <v>90</v>
      </c>
      <c r="C154" s="28">
        <v>110.76923076923077</v>
      </c>
      <c r="D154" s="28">
        <v>111.54461538461538</v>
      </c>
      <c r="E154" s="28">
        <v>112.32542769230768</v>
      </c>
      <c r="F154" s="28">
        <v>113.11170568615383</v>
      </c>
      <c r="G154" s="28">
        <v>113.90348762595688</v>
      </c>
      <c r="H154" s="28">
        <v>114.70081203933857</v>
      </c>
      <c r="I154" s="28">
        <v>115.50371772361393</v>
      </c>
      <c r="J154" s="28">
        <v>116.31224374767922</v>
      </c>
      <c r="K154" s="28">
        <v>117.12642945391296</v>
      </c>
      <c r="L154" s="28">
        <v>117.94631446009033</v>
      </c>
      <c r="M154" s="28">
        <v>118.77193866131095</v>
      </c>
      <c r="N154" s="28">
        <v>119.60334223194012</v>
      </c>
      <c r="O154" s="28">
        <v>120.44056562756369</v>
      </c>
      <c r="P154" s="28">
        <v>121.28364958695661</v>
      </c>
      <c r="Q154" s="28">
        <v>122.1326351340653</v>
      </c>
      <c r="R154" s="28">
        <v>122.98756358000374</v>
      </c>
      <c r="S154" s="28">
        <v>123.84847652506375</v>
      </c>
      <c r="T154" s="28">
        <v>124.71541586073918</v>
      </c>
      <c r="U154" s="28">
        <v>125.58842377176434</v>
      </c>
      <c r="V154" s="28">
        <v>126.46754273816667</v>
      </c>
      <c r="W154" s="28">
        <v>127.35281553733383</v>
      </c>
      <c r="X154" s="28"/>
    </row>
    <row r="155" spans="1:34" x14ac:dyDescent="0.25">
      <c r="A155" s="37">
        <v>370</v>
      </c>
      <c r="B155" s="42" t="s">
        <v>91</v>
      </c>
      <c r="C155" s="28">
        <v>6360</v>
      </c>
      <c r="D155" s="28">
        <v>6404.5199999999995</v>
      </c>
      <c r="E155" s="28">
        <v>6449.351639999998</v>
      </c>
      <c r="F155" s="28">
        <v>6494.4971014799976</v>
      </c>
      <c r="G155" s="28">
        <v>6539.9585811903562</v>
      </c>
      <c r="H155" s="28">
        <v>6585.7382912586891</v>
      </c>
      <c r="I155" s="28">
        <v>6631.838459297499</v>
      </c>
      <c r="J155" s="28">
        <v>6678.2613285125808</v>
      </c>
      <c r="K155" s="28">
        <v>6725.0091578121683</v>
      </c>
      <c r="L155" s="28">
        <v>6772.0842219168526</v>
      </c>
      <c r="M155" s="28">
        <v>6819.4888114702699</v>
      </c>
      <c r="N155" s="28">
        <v>6867.2252331505615</v>
      </c>
      <c r="O155" s="28">
        <v>6915.2958097826149</v>
      </c>
      <c r="P155" s="28">
        <v>6963.7028804510928</v>
      </c>
      <c r="Q155" s="28">
        <v>7012.4488006142501</v>
      </c>
      <c r="R155" s="28">
        <v>7061.5359422185493</v>
      </c>
      <c r="S155" s="28">
        <v>7110.966693814079</v>
      </c>
      <c r="T155" s="28">
        <v>7160.7434606707775</v>
      </c>
      <c r="U155" s="28">
        <v>7210.8686648954717</v>
      </c>
      <c r="V155" s="28">
        <v>7261.3447455497399</v>
      </c>
      <c r="W155" s="28">
        <v>7312.1741587685865</v>
      </c>
      <c r="X155" s="28"/>
    </row>
    <row r="156" spans="1:34" x14ac:dyDescent="0.25">
      <c r="B156" s="42"/>
      <c r="C156" s="26"/>
      <c r="D156" s="26"/>
      <c r="E156" s="26"/>
      <c r="F156" s="26"/>
      <c r="G156" s="26"/>
      <c r="H156" s="26"/>
      <c r="I156" s="26"/>
      <c r="J156" s="26"/>
      <c r="K156" s="26"/>
      <c r="L156" s="26"/>
      <c r="M156" s="26"/>
      <c r="N156" s="26"/>
      <c r="O156" s="26"/>
      <c r="P156" s="26"/>
      <c r="Q156" s="26"/>
      <c r="R156" s="26"/>
      <c r="S156" s="26"/>
      <c r="T156" s="26"/>
      <c r="U156" s="26"/>
      <c r="V156" s="26"/>
      <c r="W156" s="26"/>
      <c r="X156" s="26"/>
      <c r="Y156" s="21" t="s">
        <v>71</v>
      </c>
      <c r="Z156" s="21" t="s">
        <v>72</v>
      </c>
      <c r="AA156" s="73" t="s">
        <v>184</v>
      </c>
      <c r="AB156" s="73" t="s">
        <v>185</v>
      </c>
      <c r="AD156" s="303" t="s">
        <v>71</v>
      </c>
      <c r="AE156" s="303" t="s">
        <v>72</v>
      </c>
      <c r="AF156" s="303" t="s">
        <v>184</v>
      </c>
      <c r="AG156" s="303" t="s">
        <v>185</v>
      </c>
      <c r="AH156" s="303"/>
    </row>
    <row r="157" spans="1:34" x14ac:dyDescent="0.25">
      <c r="A157" s="37">
        <v>380</v>
      </c>
      <c r="B157" s="42" t="s">
        <v>37</v>
      </c>
      <c r="C157" s="24">
        <v>0</v>
      </c>
      <c r="D157" s="24">
        <v>5.5378049908146885</v>
      </c>
      <c r="E157" s="24">
        <v>5.4079377677501297</v>
      </c>
      <c r="F157" s="24">
        <v>5.2157693751668841</v>
      </c>
      <c r="G157" s="24">
        <v>5.2558292094286436</v>
      </c>
      <c r="H157" s="24">
        <v>5.2880991048454584</v>
      </c>
      <c r="I157" s="24">
        <v>0.91013339740363852</v>
      </c>
      <c r="J157" s="24">
        <v>0.55548029639236152</v>
      </c>
      <c r="K157" s="24">
        <v>0.66617686728664038</v>
      </c>
      <c r="L157" s="24">
        <v>0.66784230945487533</v>
      </c>
      <c r="M157" s="24">
        <v>0.58259752370951245</v>
      </c>
      <c r="N157" s="24">
        <v>0.4375735834461012</v>
      </c>
      <c r="O157" s="24">
        <v>0.36450056997517111</v>
      </c>
      <c r="P157" s="24">
        <v>0.40795065564854438</v>
      </c>
      <c r="Q157" s="24">
        <v>-0.25546906767353661</v>
      </c>
      <c r="R157" s="24">
        <v>0</v>
      </c>
      <c r="S157" s="24">
        <v>-0.12484461225673843</v>
      </c>
      <c r="T157" s="24">
        <v>-0.35372640139414679</v>
      </c>
      <c r="U157" s="24">
        <v>-0.12484461225673843</v>
      </c>
      <c r="V157" s="24">
        <v>-0.35141446413010735</v>
      </c>
      <c r="W157" s="24">
        <v>-0.21963404008132781</v>
      </c>
      <c r="X157" s="24"/>
      <c r="Y157" s="30">
        <f>SUM(D157:H157)</f>
        <v>26.705440448005806</v>
      </c>
      <c r="Z157" s="30">
        <f>SUM(I157:M157)</f>
        <v>3.3822303942470282</v>
      </c>
      <c r="AA157" s="30">
        <f>SUM(O157:S157)</f>
        <v>0.39213754569344045</v>
      </c>
      <c r="AB157" s="30">
        <f>SUM(S157:W157)</f>
        <v>-1.1744641301190588</v>
      </c>
      <c r="AD157" s="304">
        <v>26.705440448005806</v>
      </c>
      <c r="AE157" s="304">
        <v>3.3822303942470282</v>
      </c>
      <c r="AF157" s="304">
        <v>0.39213754569344045</v>
      </c>
      <c r="AG157" s="304">
        <v>0</v>
      </c>
      <c r="AH157" s="303"/>
    </row>
    <row r="158" spans="1:34" x14ac:dyDescent="0.25">
      <c r="A158" s="37">
        <v>381</v>
      </c>
      <c r="B158" s="42" t="s">
        <v>75</v>
      </c>
      <c r="C158" s="24">
        <v>0</v>
      </c>
      <c r="D158" s="24">
        <v>2.0687363469357933</v>
      </c>
      <c r="E158" s="24">
        <v>1.5959014656043677</v>
      </c>
      <c r="F158" s="24">
        <v>1.2916348440142316</v>
      </c>
      <c r="G158" s="24">
        <v>1.1849942899781216</v>
      </c>
      <c r="H158" s="24">
        <v>1.2296756836321718</v>
      </c>
      <c r="I158" s="24">
        <v>1.1051619825615604</v>
      </c>
      <c r="J158" s="24">
        <v>0.67451178847643867</v>
      </c>
      <c r="K158" s="24">
        <v>0.71058865843908281</v>
      </c>
      <c r="L158" s="24">
        <v>0.71236513008519975</v>
      </c>
      <c r="M158" s="24">
        <v>0.62143735862347971</v>
      </c>
      <c r="N158" s="24">
        <v>0.41022523448071979</v>
      </c>
      <c r="O158" s="24">
        <v>0.34171928435172277</v>
      </c>
      <c r="P158" s="24">
        <v>0.33595936347527189</v>
      </c>
      <c r="Q158" s="24">
        <v>-0.21038629102526557</v>
      </c>
      <c r="R158" s="24">
        <v>0</v>
      </c>
      <c r="S158" s="24">
        <v>-9.0165553296533293E-2</v>
      </c>
      <c r="T158" s="24">
        <v>-0.25546906767355043</v>
      </c>
      <c r="U158" s="24">
        <v>-9.0165553296533293E-2</v>
      </c>
      <c r="V158" s="24">
        <v>-0.22194597734533089</v>
      </c>
      <c r="W158" s="24">
        <v>-0.13871623584083864</v>
      </c>
      <c r="X158" s="24"/>
      <c r="Y158" s="30">
        <f t="shared" ref="Y158:Y160" si="37">SUM(D158:H158)</f>
        <v>7.3709426301646861</v>
      </c>
      <c r="Z158" s="30">
        <f t="shared" ref="Z158:Z160" si="38">SUM(I158:M158)</f>
        <v>3.8240649181857611</v>
      </c>
      <c r="AA158" s="30">
        <f t="shared" ref="AA158:AA159" si="39">SUM(O158:S158)</f>
        <v>0.37712680350519584</v>
      </c>
      <c r="AB158" s="30">
        <f t="shared" ref="AB158:AB160" si="40">SUM(S158:W158)</f>
        <v>-0.79646238745278652</v>
      </c>
      <c r="AD158" s="304">
        <v>7.3709426301646861</v>
      </c>
      <c r="AE158" s="304">
        <v>3.8240649181857611</v>
      </c>
      <c r="AF158" s="304">
        <v>0.37712680350519584</v>
      </c>
      <c r="AG158" s="304">
        <v>0</v>
      </c>
      <c r="AH158" s="303"/>
    </row>
    <row r="159" spans="1:34" x14ac:dyDescent="0.25">
      <c r="A159" s="37">
        <v>382</v>
      </c>
      <c r="B159" s="42" t="s">
        <v>76</v>
      </c>
      <c r="C159" s="24">
        <v>0</v>
      </c>
      <c r="D159" s="24">
        <v>1.5515522602018441</v>
      </c>
      <c r="E159" s="24">
        <v>1.2599222096876579</v>
      </c>
      <c r="F159" s="24">
        <v>1.0197117189586038</v>
      </c>
      <c r="G159" s="24">
        <v>0.98749524164843505</v>
      </c>
      <c r="H159" s="24">
        <v>1.0247297363601433</v>
      </c>
      <c r="I159" s="24">
        <v>0.97514292578961159</v>
      </c>
      <c r="J159" s="24">
        <v>0.61896375883720234</v>
      </c>
      <c r="K159" s="24">
        <v>0.69282394197810548</v>
      </c>
      <c r="L159" s="24">
        <v>0.72126969421126441</v>
      </c>
      <c r="M159" s="24">
        <v>0.62920532560627285</v>
      </c>
      <c r="N159" s="24">
        <v>0.4594522626184061</v>
      </c>
      <c r="O159" s="24">
        <v>0.38272559847392951</v>
      </c>
      <c r="P159" s="24">
        <v>0.4175494946049807</v>
      </c>
      <c r="Q159" s="24">
        <v>-0.26148010455997295</v>
      </c>
      <c r="R159" s="24">
        <v>0</v>
      </c>
      <c r="S159" s="24">
        <v>-0.12484461225673837</v>
      </c>
      <c r="T159" s="24">
        <v>-0.35372640139414657</v>
      </c>
      <c r="U159" s="24">
        <v>-0.129006099331963</v>
      </c>
      <c r="V159" s="24">
        <v>-0.34401626488526271</v>
      </c>
      <c r="W159" s="24">
        <v>-0.21501016555329988</v>
      </c>
      <c r="X159" s="24"/>
      <c r="Y159" s="30">
        <f t="shared" si="37"/>
        <v>5.8434111668566846</v>
      </c>
      <c r="Z159" s="30">
        <f t="shared" si="38"/>
        <v>3.6374056464224567</v>
      </c>
      <c r="AA159" s="30">
        <f t="shared" si="39"/>
        <v>0.41395037626219888</v>
      </c>
      <c r="AB159" s="30">
        <f t="shared" si="40"/>
        <v>-1.1666035434214106</v>
      </c>
      <c r="AD159" s="304">
        <v>5.8434111668566846</v>
      </c>
      <c r="AE159" s="304">
        <v>3.6374056464224567</v>
      </c>
      <c r="AF159" s="304">
        <v>0.41395037626219888</v>
      </c>
      <c r="AG159" s="304">
        <v>0</v>
      </c>
      <c r="AH159" s="303"/>
    </row>
    <row r="160" spans="1:34" x14ac:dyDescent="0.25">
      <c r="A160" s="37">
        <v>383</v>
      </c>
      <c r="B160" s="42" t="s">
        <v>40</v>
      </c>
      <c r="C160" s="24">
        <v>0</v>
      </c>
      <c r="D160" s="24">
        <v>5.585588136726642</v>
      </c>
      <c r="E160" s="24">
        <v>4.5357199548755718</v>
      </c>
      <c r="F160" s="24">
        <v>3.6709621882509733</v>
      </c>
      <c r="G160" s="24">
        <v>3.5549828699343649</v>
      </c>
      <c r="H160" s="24">
        <v>3.6890270508965157</v>
      </c>
      <c r="I160" s="24">
        <v>3.5105145328426031</v>
      </c>
      <c r="J160" s="24">
        <v>2.1187605590965775</v>
      </c>
      <c r="K160" s="24">
        <v>2.3715896475404388</v>
      </c>
      <c r="L160" s="24">
        <v>2.3508049292811593</v>
      </c>
      <c r="M160" s="24">
        <v>2.050743283457483</v>
      </c>
      <c r="N160" s="24">
        <v>1.4275838159929048</v>
      </c>
      <c r="O160" s="24">
        <v>1.1891831095439951</v>
      </c>
      <c r="P160" s="24">
        <v>1.2382502253802876</v>
      </c>
      <c r="Q160" s="24">
        <v>-0.77542375835026445</v>
      </c>
      <c r="R160" s="24">
        <v>0</v>
      </c>
      <c r="S160" s="24">
        <v>-0.35372640139409212</v>
      </c>
      <c r="T160" s="24">
        <v>-1.0022248039500823</v>
      </c>
      <c r="U160" s="24">
        <v>-0.34956491431886749</v>
      </c>
      <c r="V160" s="24">
        <v>-0.93217310485038984</v>
      </c>
      <c r="W160" s="24">
        <v>-0.58260819053152224</v>
      </c>
      <c r="X160" s="24"/>
      <c r="Y160" s="30">
        <f t="shared" si="37"/>
        <v>21.036280200684068</v>
      </c>
      <c r="Z160" s="30">
        <f t="shared" si="38"/>
        <v>12.40241295221826</v>
      </c>
      <c r="AA160" s="30">
        <v>2</v>
      </c>
      <c r="AB160" s="30">
        <f t="shared" si="40"/>
        <v>-3.2202974150449539</v>
      </c>
      <c r="AD160" s="304">
        <v>21.036280200684068</v>
      </c>
      <c r="AE160" s="304">
        <v>12.40241295221826</v>
      </c>
      <c r="AF160" s="304">
        <v>1.2982831751799262</v>
      </c>
      <c r="AG160" s="304">
        <v>0</v>
      </c>
      <c r="AH160" s="303"/>
    </row>
    <row r="161" spans="1:34" x14ac:dyDescent="0.25">
      <c r="Y161" s="222">
        <f>SUM(Y157:Y160)</f>
        <v>60.956074445711245</v>
      </c>
      <c r="Z161" s="222">
        <f t="shared" ref="Z161:AB161" si="41">SUM(Z157:Z160)</f>
        <v>23.246113911073508</v>
      </c>
      <c r="AA161" s="222">
        <f t="shared" si="41"/>
        <v>3.1832147254608349</v>
      </c>
      <c r="AB161" s="222">
        <f t="shared" si="41"/>
        <v>-6.3578274760382101</v>
      </c>
      <c r="AC161" s="222">
        <f>SUM(Y161:AB161)</f>
        <v>81.027575606207364</v>
      </c>
      <c r="AD161" s="304">
        <f>SUM(AD157:AD160)</f>
        <v>60.956074445711245</v>
      </c>
      <c r="AE161" s="304">
        <f t="shared" ref="AE161:AG161" si="42">SUM(AE157:AE160)</f>
        <v>23.246113911073508</v>
      </c>
      <c r="AF161" s="304">
        <f t="shared" si="42"/>
        <v>2.4814979006407611</v>
      </c>
      <c r="AG161" s="304">
        <f t="shared" si="42"/>
        <v>0</v>
      </c>
      <c r="AH161" s="304">
        <f>SUM(AD161:AG161)</f>
        <v>86.683686257425506</v>
      </c>
    </row>
    <row r="162" spans="1:34" x14ac:dyDescent="0.25">
      <c r="A162" s="37">
        <v>1</v>
      </c>
      <c r="B162" s="42" t="s">
        <v>133</v>
      </c>
      <c r="C162" s="42" t="s">
        <v>102</v>
      </c>
      <c r="D162" s="42"/>
      <c r="E162" s="42"/>
      <c r="F162" s="42"/>
      <c r="G162" s="42"/>
      <c r="H162" s="42"/>
      <c r="I162" s="42"/>
      <c r="J162" s="42"/>
      <c r="K162" s="42"/>
      <c r="L162" s="42"/>
      <c r="M162" s="42"/>
      <c r="N162" s="42"/>
      <c r="O162" s="42"/>
      <c r="P162" s="42"/>
      <c r="Q162" s="42"/>
      <c r="R162" s="42"/>
      <c r="S162" s="42"/>
      <c r="T162" s="42"/>
      <c r="U162" s="42"/>
      <c r="V162" s="42"/>
      <c r="W162" s="42"/>
      <c r="X162" s="42"/>
    </row>
    <row r="163" spans="1:34" x14ac:dyDescent="0.25">
      <c r="A163" s="37">
        <v>283</v>
      </c>
      <c r="B163" s="42" t="s">
        <v>73</v>
      </c>
      <c r="C163" s="42">
        <v>2020</v>
      </c>
      <c r="D163" s="42">
        <v>2021</v>
      </c>
      <c r="E163" s="42">
        <v>2022</v>
      </c>
      <c r="F163" s="42">
        <v>2023</v>
      </c>
      <c r="G163" s="42">
        <v>2024</v>
      </c>
      <c r="H163" s="42">
        <v>2025</v>
      </c>
      <c r="I163" s="42">
        <v>2026</v>
      </c>
      <c r="J163" s="42">
        <v>2027</v>
      </c>
      <c r="K163" s="42">
        <v>2028</v>
      </c>
      <c r="L163" s="42">
        <v>2029</v>
      </c>
      <c r="M163" s="42">
        <v>2030</v>
      </c>
      <c r="N163" s="42">
        <v>2031</v>
      </c>
      <c r="O163" s="42">
        <v>2032</v>
      </c>
      <c r="P163" s="42">
        <v>2033</v>
      </c>
      <c r="Q163" s="42">
        <v>2034</v>
      </c>
      <c r="R163" s="42">
        <v>2035</v>
      </c>
      <c r="S163" s="42">
        <v>2036</v>
      </c>
      <c r="T163" s="42">
        <v>2037</v>
      </c>
      <c r="U163" s="42">
        <v>2038</v>
      </c>
      <c r="V163" s="42">
        <v>2039</v>
      </c>
      <c r="W163" s="42">
        <v>2040</v>
      </c>
      <c r="X163" s="42"/>
    </row>
    <row r="164" spans="1:34" x14ac:dyDescent="0.25">
      <c r="A164" s="37">
        <v>285</v>
      </c>
      <c r="B164" s="42" t="s">
        <v>74</v>
      </c>
      <c r="C164" s="24">
        <v>0</v>
      </c>
      <c r="D164" s="24">
        <v>1469.3421434795239</v>
      </c>
      <c r="E164" s="24">
        <v>1478.1556781876272</v>
      </c>
      <c r="F164" s="24">
        <v>1484.5909574983059</v>
      </c>
      <c r="G164" s="24">
        <v>1489.067673540517</v>
      </c>
      <c r="H164" s="24">
        <v>1493.2645948300901</v>
      </c>
      <c r="I164" s="24">
        <v>1497.7413108723015</v>
      </c>
      <c r="J164" s="24">
        <v>1501.7983347855554</v>
      </c>
      <c r="K164" s="24">
        <v>1502.777616419789</v>
      </c>
      <c r="L164" s="24">
        <v>1504.3164875592993</v>
      </c>
      <c r="M164" s="24">
        <v>1505.8553586988094</v>
      </c>
      <c r="N164" s="24">
        <v>1506.694742956724</v>
      </c>
      <c r="O164" s="24">
        <v>1506.1351534514474</v>
      </c>
      <c r="P164" s="24">
        <v>1505.0159744408948</v>
      </c>
      <c r="Q164" s="24">
        <v>1504.036692806661</v>
      </c>
      <c r="R164" s="24">
        <v>1502.2180269145126</v>
      </c>
      <c r="S164" s="24">
        <v>1502.2180269145126</v>
      </c>
      <c r="T164" s="24">
        <v>1501.378642656598</v>
      </c>
      <c r="U164" s="24">
        <v>1499.0003872591733</v>
      </c>
      <c r="V164" s="24">
        <v>1498.1610030012587</v>
      </c>
      <c r="W164" s="24">
        <v>1495.9226449801531</v>
      </c>
      <c r="X164" s="24"/>
    </row>
    <row r="165" spans="1:34" x14ac:dyDescent="0.25">
      <c r="A165" s="37">
        <v>287</v>
      </c>
      <c r="B165" s="42" t="s">
        <v>74</v>
      </c>
      <c r="C165" s="24">
        <v>0</v>
      </c>
      <c r="D165" s="24">
        <v>1473.0154988382226</v>
      </c>
      <c r="E165" s="24">
        <v>1485.5336061301916</v>
      </c>
      <c r="F165" s="24">
        <v>1495.6988076544724</v>
      </c>
      <c r="G165" s="24">
        <v>1503.9259625059251</v>
      </c>
      <c r="H165" s="24">
        <v>1511.8931910049869</v>
      </c>
      <c r="I165" s="24">
        <v>1520.1608318148162</v>
      </c>
      <c r="J165" s="24">
        <v>1528.0284003673903</v>
      </c>
      <c r="K165" s="24">
        <v>1532.8302012066279</v>
      </c>
      <c r="L165" s="24">
        <v>1538.2049950270034</v>
      </c>
      <c r="M165" s="24">
        <v>1543.5932258319297</v>
      </c>
      <c r="N165" s="24">
        <v>1548.2936916150688</v>
      </c>
      <c r="O165" s="24">
        <v>1551.6034373650666</v>
      </c>
      <c r="P165" s="24">
        <v>1554.3604690004001</v>
      </c>
      <c r="Q165" s="24">
        <v>1557.2646403345818</v>
      </c>
      <c r="R165" s="24">
        <v>1555.4459744424335</v>
      </c>
      <c r="S165" s="24">
        <v>1555.4459744424335</v>
      </c>
      <c r="T165" s="24">
        <v>1554.6065901845188</v>
      </c>
      <c r="U165" s="24">
        <v>1552.2283347870941</v>
      </c>
      <c r="V165" s="24">
        <v>1551.3889505291795</v>
      </c>
      <c r="W165" s="24">
        <v>1549.1505925080739</v>
      </c>
      <c r="X165" s="24"/>
    </row>
    <row r="166" spans="1:34" x14ac:dyDescent="0.25">
      <c r="A166" s="37">
        <v>289</v>
      </c>
      <c r="B166" s="42" t="s">
        <v>77</v>
      </c>
      <c r="C166" s="24">
        <v>0</v>
      </c>
      <c r="D166" s="24">
        <v>12.518107291969045</v>
      </c>
      <c r="E166" s="24">
        <v>10.165201524280747</v>
      </c>
      <c r="F166" s="24">
        <v>8.227154851452724</v>
      </c>
      <c r="G166" s="24">
        <v>7.9672284990617754</v>
      </c>
      <c r="H166" s="24">
        <v>8.267640809829345</v>
      </c>
      <c r="I166" s="24">
        <v>7.8675685525740846</v>
      </c>
      <c r="J166" s="24">
        <v>4.8018008392375577</v>
      </c>
      <c r="K166" s="24">
        <v>5.3747938203755439</v>
      </c>
      <c r="L166" s="24">
        <v>5.3882308049262519</v>
      </c>
      <c r="M166" s="24">
        <v>4.7004657831391796</v>
      </c>
      <c r="N166" s="24">
        <v>3.3097457499977736</v>
      </c>
      <c r="O166" s="24">
        <v>2.7570316353335329</v>
      </c>
      <c r="P166" s="24">
        <v>2.9041713341816831</v>
      </c>
      <c r="Q166" s="24">
        <v>-1.818665892148374</v>
      </c>
      <c r="R166" s="24">
        <v>0</v>
      </c>
      <c r="S166" s="24">
        <v>-0.83938425791461668</v>
      </c>
      <c r="T166" s="24">
        <v>-2.3782553974247094</v>
      </c>
      <c r="U166" s="24">
        <v>-0.83938425791461668</v>
      </c>
      <c r="V166" s="24">
        <v>-2.2383580211055687</v>
      </c>
      <c r="W166" s="24">
        <v>-1.398973763190952</v>
      </c>
      <c r="X166" s="24"/>
    </row>
    <row r="167" spans="1:34" x14ac:dyDescent="0.25">
      <c r="A167" s="37">
        <v>299</v>
      </c>
      <c r="B167" s="42" t="s">
        <v>78</v>
      </c>
      <c r="C167" s="24">
        <v>0</v>
      </c>
      <c r="D167" s="24">
        <v>2</v>
      </c>
      <c r="E167" s="24">
        <v>2</v>
      </c>
      <c r="F167" s="24">
        <v>2</v>
      </c>
      <c r="G167" s="24">
        <v>2</v>
      </c>
      <c r="H167" s="24">
        <v>2</v>
      </c>
      <c r="I167" s="24">
        <v>0</v>
      </c>
      <c r="J167" s="24">
        <v>0</v>
      </c>
      <c r="K167" s="24">
        <v>0</v>
      </c>
      <c r="L167" s="24">
        <v>0</v>
      </c>
      <c r="M167" s="24">
        <v>0</v>
      </c>
      <c r="N167" s="24">
        <v>0</v>
      </c>
      <c r="O167" s="24">
        <v>0</v>
      </c>
      <c r="P167" s="24">
        <v>0</v>
      </c>
      <c r="Q167" s="24">
        <v>0</v>
      </c>
      <c r="R167" s="24">
        <v>0</v>
      </c>
      <c r="S167" s="24">
        <v>0</v>
      </c>
      <c r="T167" s="24">
        <v>0</v>
      </c>
      <c r="U167" s="24">
        <v>0</v>
      </c>
      <c r="V167" s="24">
        <v>0</v>
      </c>
      <c r="W167" s="24">
        <v>0</v>
      </c>
      <c r="X167" s="24"/>
    </row>
    <row r="168" spans="1:34" x14ac:dyDescent="0.25">
      <c r="A168" s="37">
        <v>301</v>
      </c>
      <c r="B168" s="42" t="s">
        <v>80</v>
      </c>
      <c r="C168" s="24">
        <v>0</v>
      </c>
      <c r="D168" s="24">
        <v>12.518107291969045</v>
      </c>
      <c r="E168" s="24">
        <v>10.165201524280747</v>
      </c>
      <c r="F168" s="24">
        <v>8.227154851452724</v>
      </c>
      <c r="G168" s="24">
        <v>7.9672284990617754</v>
      </c>
      <c r="H168" s="24">
        <v>8.267640809829345</v>
      </c>
      <c r="I168" s="24">
        <v>7.8675685525740846</v>
      </c>
      <c r="J168" s="24">
        <v>4.8018008392375577</v>
      </c>
      <c r="K168" s="24">
        <v>5.3747938203755439</v>
      </c>
      <c r="L168" s="24">
        <v>5.3882308049262519</v>
      </c>
      <c r="M168" s="24">
        <v>4.7004657831391796</v>
      </c>
      <c r="N168" s="24">
        <v>3.3097457499977736</v>
      </c>
      <c r="O168" s="24">
        <v>2.7570316353335329</v>
      </c>
      <c r="P168" s="24">
        <v>2.9041713341816831</v>
      </c>
      <c r="Q168" s="24">
        <v>-1.818665892148374</v>
      </c>
      <c r="R168" s="24">
        <v>0</v>
      </c>
      <c r="S168" s="24">
        <v>-0.83938425791461668</v>
      </c>
      <c r="T168" s="24">
        <v>-2.3782553974247094</v>
      </c>
      <c r="U168" s="24">
        <v>-0.83938425791461668</v>
      </c>
      <c r="V168" s="24">
        <v>-2.2383580211055687</v>
      </c>
      <c r="W168" s="24">
        <v>-1.398973763190952</v>
      </c>
      <c r="X168" s="24"/>
    </row>
    <row r="169" spans="1:34" x14ac:dyDescent="0.25">
      <c r="A169" s="37">
        <v>303</v>
      </c>
      <c r="B169" s="42" t="s">
        <v>81</v>
      </c>
      <c r="C169" s="24">
        <v>0</v>
      </c>
      <c r="D169" s="24">
        <v>17.718107291969044</v>
      </c>
      <c r="E169" s="24">
        <v>15.365201524280746</v>
      </c>
      <c r="F169" s="24">
        <v>13.427154851452723</v>
      </c>
      <c r="G169" s="24">
        <v>13.167228499061775</v>
      </c>
      <c r="H169" s="24">
        <v>13.467640809829344</v>
      </c>
      <c r="I169" s="24">
        <v>7.8675685525740846</v>
      </c>
      <c r="J169" s="24">
        <v>4.8018008392375577</v>
      </c>
      <c r="K169" s="24">
        <v>5.3747938203755439</v>
      </c>
      <c r="L169" s="24">
        <v>5.3882308049262519</v>
      </c>
      <c r="M169" s="24">
        <v>4.7004657831391796</v>
      </c>
      <c r="N169" s="24">
        <v>3.3097457499977736</v>
      </c>
      <c r="O169" s="24">
        <v>2.7570316353335329</v>
      </c>
      <c r="P169" s="24">
        <v>2.9041713341816831</v>
      </c>
      <c r="Q169" s="24">
        <v>-1.818665892148374</v>
      </c>
      <c r="R169" s="24">
        <v>0</v>
      </c>
      <c r="S169" s="24">
        <v>-0.83938425791461668</v>
      </c>
      <c r="T169" s="24">
        <v>-2.3782553974247094</v>
      </c>
      <c r="U169" s="24">
        <v>-0.83938425791461668</v>
      </c>
      <c r="V169" s="24">
        <v>-2.2383580211055687</v>
      </c>
      <c r="W169" s="24">
        <v>-1.398973763190952</v>
      </c>
      <c r="X169" s="24"/>
    </row>
    <row r="170" spans="1:34" x14ac:dyDescent="0.25">
      <c r="B170" s="42"/>
      <c r="C170" s="26"/>
      <c r="D170" s="26"/>
      <c r="E170" s="26"/>
      <c r="F170" s="26"/>
      <c r="G170" s="26"/>
      <c r="H170" s="26"/>
      <c r="I170" s="26"/>
      <c r="J170" s="26"/>
      <c r="K170" s="26"/>
      <c r="L170" s="26"/>
      <c r="M170" s="26"/>
      <c r="N170" s="26"/>
      <c r="O170" s="26"/>
      <c r="P170" s="26"/>
      <c r="Q170" s="26"/>
      <c r="R170" s="26"/>
      <c r="S170" s="26"/>
      <c r="T170" s="26"/>
      <c r="U170" s="26"/>
      <c r="V170" s="26"/>
      <c r="W170" s="26"/>
      <c r="X170" s="26"/>
    </row>
    <row r="171" spans="1:34" x14ac:dyDescent="0.25">
      <c r="A171" s="37">
        <v>330</v>
      </c>
      <c r="B171" s="42" t="s">
        <v>82</v>
      </c>
      <c r="C171" s="36">
        <v>7.0000000000000001E-3</v>
      </c>
      <c r="D171" s="36">
        <v>7.0000000000000001E-3</v>
      </c>
      <c r="E171" s="36">
        <v>7.0000000000000001E-3</v>
      </c>
      <c r="F171" s="36">
        <v>7.0000000000000001E-3</v>
      </c>
      <c r="G171" s="36">
        <v>7.0000000000000001E-3</v>
      </c>
      <c r="H171" s="36">
        <v>7.0000000000000001E-3</v>
      </c>
      <c r="I171" s="36">
        <v>7.0000000000000001E-3</v>
      </c>
      <c r="J171" s="36">
        <v>7.0000000000000001E-3</v>
      </c>
      <c r="K171" s="36">
        <v>7.0000000000000001E-3</v>
      </c>
      <c r="L171" s="36">
        <v>7.0000000000000001E-3</v>
      </c>
      <c r="M171" s="36">
        <v>7.0000000000000001E-3</v>
      </c>
      <c r="N171" s="36">
        <v>7.0000000000000001E-3</v>
      </c>
      <c r="O171" s="36">
        <v>7.0000000000000001E-3</v>
      </c>
      <c r="P171" s="36">
        <v>7.0000000000000001E-3</v>
      </c>
      <c r="Q171" s="36">
        <v>7.0000000000000001E-3</v>
      </c>
      <c r="R171" s="36">
        <v>7.0000000000000001E-3</v>
      </c>
      <c r="S171" s="36">
        <v>7.0000000000000001E-3</v>
      </c>
      <c r="T171" s="36">
        <v>7.0000000000000001E-3</v>
      </c>
      <c r="U171" s="36">
        <v>7.0000000000000001E-3</v>
      </c>
      <c r="V171" s="36">
        <v>7.0000000000000001E-3</v>
      </c>
      <c r="W171" s="36">
        <v>7.0000000000000001E-3</v>
      </c>
      <c r="X171" s="36"/>
    </row>
    <row r="172" spans="1:34" x14ac:dyDescent="0.25">
      <c r="A172" s="37">
        <v>331</v>
      </c>
      <c r="B172" s="42" t="s">
        <v>83</v>
      </c>
      <c r="C172" s="28">
        <v>158233.88</v>
      </c>
      <c r="D172" s="28">
        <v>159341.51715999999</v>
      </c>
      <c r="E172" s="28">
        <v>160456.90778011997</v>
      </c>
      <c r="F172" s="28">
        <v>161580.1061345808</v>
      </c>
      <c r="G172" s="28">
        <v>162711.16687752283</v>
      </c>
      <c r="H172" s="28">
        <v>163850.14504566547</v>
      </c>
      <c r="I172" s="28">
        <v>164997.09606098512</v>
      </c>
      <c r="J172" s="28">
        <v>166152.075733412</v>
      </c>
      <c r="K172" s="28">
        <v>167315.14026354588</v>
      </c>
      <c r="L172" s="28">
        <v>168486.34624539068</v>
      </c>
      <c r="M172" s="28">
        <v>169665.75066910841</v>
      </c>
      <c r="N172" s="28">
        <v>170853.41092379217</v>
      </c>
      <c r="O172" s="28">
        <v>172049.3848002587</v>
      </c>
      <c r="P172" s="28">
        <v>173253.73049386049</v>
      </c>
      <c r="Q172" s="28">
        <v>174466.50660731751</v>
      </c>
      <c r="R172" s="28">
        <v>175687.77215356872</v>
      </c>
      <c r="S172" s="28">
        <v>176917.58655864367</v>
      </c>
      <c r="T172" s="28">
        <v>178156.00966455415</v>
      </c>
      <c r="U172" s="28">
        <v>179403.10173220601</v>
      </c>
      <c r="V172" s="28">
        <v>180658.92344433142</v>
      </c>
      <c r="W172" s="28">
        <v>181923.53590844173</v>
      </c>
      <c r="X172" s="28"/>
    </row>
    <row r="173" spans="1:34" x14ac:dyDescent="0.25">
      <c r="A173" s="37">
        <v>332</v>
      </c>
      <c r="B173" s="42" t="s">
        <v>84</v>
      </c>
      <c r="C173" s="28">
        <v>139500</v>
      </c>
      <c r="D173" s="28">
        <v>140476.49999999997</v>
      </c>
      <c r="E173" s="28">
        <v>141459.83549999996</v>
      </c>
      <c r="F173" s="28">
        <v>142450.05434849995</v>
      </c>
      <c r="G173" s="28">
        <v>143447.20472893942</v>
      </c>
      <c r="H173" s="28">
        <v>144451.335162042</v>
      </c>
      <c r="I173" s="28">
        <v>145462.49450817629</v>
      </c>
      <c r="J173" s="28">
        <v>146480.73196973349</v>
      </c>
      <c r="K173" s="28">
        <v>147506.09709352162</v>
      </c>
      <c r="L173" s="28">
        <v>148538.63977317626</v>
      </c>
      <c r="M173" s="28">
        <v>149578.41025158847</v>
      </c>
      <c r="N173" s="28">
        <v>150625.45912334957</v>
      </c>
      <c r="O173" s="28">
        <v>151679.83733721302</v>
      </c>
      <c r="P173" s="28">
        <v>152741.5961985735</v>
      </c>
      <c r="Q173" s="28">
        <v>153810.7873719635</v>
      </c>
      <c r="R173" s="28">
        <v>154887.46288356723</v>
      </c>
      <c r="S173" s="28">
        <v>155971.67512375218</v>
      </c>
      <c r="T173" s="28">
        <v>157063.47684961843</v>
      </c>
      <c r="U173" s="28">
        <v>158162.92118756575</v>
      </c>
      <c r="V173" s="28">
        <v>159270.06163587869</v>
      </c>
      <c r="W173" s="28">
        <v>160384.95206732984</v>
      </c>
      <c r="X173" s="28"/>
    </row>
    <row r="174" spans="1:34" x14ac:dyDescent="0.25">
      <c r="A174" s="37">
        <v>336</v>
      </c>
      <c r="B174" s="42" t="s">
        <v>85</v>
      </c>
      <c r="C174" s="28">
        <v>99430.663128434026</v>
      </c>
      <c r="D174" s="28">
        <v>100126.67777033313</v>
      </c>
      <c r="E174" s="28">
        <v>100827.56451472534</v>
      </c>
      <c r="F174" s="28">
        <v>101533.35746632848</v>
      </c>
      <c r="G174" s="28">
        <v>102244.09096859302</v>
      </c>
      <c r="H174" s="28">
        <v>102959.79960537287</v>
      </c>
      <c r="I174" s="28">
        <v>103680.51820261055</v>
      </c>
      <c r="J174" s="28">
        <v>104406.2818300287</v>
      </c>
      <c r="K174" s="28">
        <v>105137.12580283897</v>
      </c>
      <c r="L174" s="28">
        <v>105873.08568345891</v>
      </c>
      <c r="M174" s="28">
        <v>106614.19728324299</v>
      </c>
      <c r="N174" s="28">
        <v>107360.49666422576</v>
      </c>
      <c r="O174" s="28">
        <v>108112.02014087522</v>
      </c>
      <c r="P174" s="28">
        <v>108868.8042818614</v>
      </c>
      <c r="Q174" s="28">
        <v>109630.88591183451</v>
      </c>
      <c r="R174" s="28">
        <v>110398.30211321721</v>
      </c>
      <c r="S174" s="28">
        <v>111171.09022800981</v>
      </c>
      <c r="T174" s="28">
        <v>111949.28785960574</v>
      </c>
      <c r="U174" s="28">
        <v>112732.93287462306</v>
      </c>
      <c r="V174" s="28">
        <v>113522.06340474548</v>
      </c>
      <c r="W174" s="28">
        <v>114316.71784857857</v>
      </c>
      <c r="X174" s="28"/>
    </row>
    <row r="175" spans="1:34" x14ac:dyDescent="0.25">
      <c r="B175" s="42"/>
      <c r="C175" s="26"/>
      <c r="D175" s="26"/>
      <c r="E175" s="26"/>
      <c r="F175" s="26"/>
      <c r="G175" s="26"/>
      <c r="H175" s="26"/>
      <c r="I175" s="26"/>
      <c r="J175" s="26"/>
      <c r="K175" s="26"/>
      <c r="L175" s="26"/>
      <c r="M175" s="26"/>
      <c r="N175" s="26"/>
      <c r="O175" s="26"/>
      <c r="P175" s="26"/>
      <c r="Q175" s="26"/>
      <c r="R175" s="26"/>
      <c r="S175" s="26"/>
      <c r="T175" s="26"/>
      <c r="U175" s="26"/>
      <c r="V175" s="26"/>
      <c r="W175" s="26"/>
      <c r="X175" s="26"/>
    </row>
    <row r="176" spans="1:34" x14ac:dyDescent="0.25">
      <c r="A176" s="37">
        <v>339</v>
      </c>
      <c r="B176" s="42" t="s">
        <v>86</v>
      </c>
      <c r="C176" s="24">
        <v>0</v>
      </c>
      <c r="D176" s="24">
        <v>9.7641236877358555</v>
      </c>
      <c r="E176" s="24">
        <v>7.827205173696175</v>
      </c>
      <c r="F176" s="24">
        <v>6.3349092356185972</v>
      </c>
      <c r="G176" s="24">
        <v>6.1347659442775671</v>
      </c>
      <c r="H176" s="24">
        <v>6.3660834235685959</v>
      </c>
      <c r="I176" s="24">
        <v>6.0580277854820448</v>
      </c>
      <c r="J176" s="24">
        <v>3.6973866462129195</v>
      </c>
      <c r="K176" s="24">
        <v>4.138591241689169</v>
      </c>
      <c r="L176" s="24">
        <v>4.0950554117439513</v>
      </c>
      <c r="M176" s="24">
        <v>3.5723539951857766</v>
      </c>
      <c r="N176" s="24">
        <v>2.5154067699983078</v>
      </c>
      <c r="O176" s="24">
        <v>2.0953440428534851</v>
      </c>
      <c r="P176" s="24">
        <v>2.2071702139780793</v>
      </c>
      <c r="Q176" s="24">
        <v>-1.3821860780327642</v>
      </c>
      <c r="R176" s="24">
        <v>0</v>
      </c>
      <c r="S176" s="24">
        <v>-0.62953819343596251</v>
      </c>
      <c r="T176" s="24">
        <v>-1.783691548068532</v>
      </c>
      <c r="U176" s="24">
        <v>-0.62953819343596251</v>
      </c>
      <c r="V176" s="24">
        <v>-1.6787685158291765</v>
      </c>
      <c r="W176" s="24">
        <v>-1.049230322393214</v>
      </c>
      <c r="X176" s="24"/>
    </row>
    <row r="177" spans="1:34" x14ac:dyDescent="0.25">
      <c r="A177" s="37">
        <v>340</v>
      </c>
      <c r="B177" s="42" t="s">
        <v>87</v>
      </c>
      <c r="C177" s="24">
        <v>0</v>
      </c>
      <c r="D177" s="24">
        <v>7.9539836042331906</v>
      </c>
      <c r="E177" s="24">
        <v>7.5379963505845717</v>
      </c>
      <c r="F177" s="24">
        <v>7.0922456158341269</v>
      </c>
      <c r="G177" s="24">
        <v>7.0324625547842086</v>
      </c>
      <c r="H177" s="24">
        <v>7.1015573862607493</v>
      </c>
      <c r="I177" s="24">
        <v>1.8095407670920394</v>
      </c>
      <c r="J177" s="24">
        <v>1.1044141930246383</v>
      </c>
      <c r="K177" s="24">
        <v>1.2362025786863751</v>
      </c>
      <c r="L177" s="24">
        <v>1.2931753931823005</v>
      </c>
      <c r="M177" s="24">
        <v>1.1281117879534031</v>
      </c>
      <c r="N177" s="24">
        <v>0.79433897999946568</v>
      </c>
      <c r="O177" s="24">
        <v>0.66168759248004794</v>
      </c>
      <c r="P177" s="24">
        <v>0.69700112020360394</v>
      </c>
      <c r="Q177" s="24">
        <v>-0.43647981411560977</v>
      </c>
      <c r="R177" s="24">
        <v>0</v>
      </c>
      <c r="S177" s="24">
        <v>-0.20984606447865417</v>
      </c>
      <c r="T177" s="24">
        <v>-0.59456384935617734</v>
      </c>
      <c r="U177" s="24">
        <v>-0.20984606447865417</v>
      </c>
      <c r="V177" s="24">
        <v>-0.55958950527639217</v>
      </c>
      <c r="W177" s="24">
        <v>-0.349743440797738</v>
      </c>
      <c r="X177" s="24"/>
    </row>
    <row r="178" spans="1:34" x14ac:dyDescent="0.25">
      <c r="B178" s="42"/>
      <c r="C178" s="26"/>
      <c r="D178" s="26"/>
      <c r="E178" s="26"/>
      <c r="F178" s="26"/>
      <c r="G178" s="26"/>
      <c r="H178" s="26"/>
      <c r="I178" s="26"/>
      <c r="J178" s="26"/>
      <c r="K178" s="26"/>
      <c r="L178" s="26"/>
      <c r="M178" s="26"/>
      <c r="N178" s="26"/>
      <c r="O178" s="26"/>
      <c r="P178" s="26"/>
      <c r="Q178" s="26"/>
      <c r="R178" s="26"/>
      <c r="S178" s="26"/>
      <c r="T178" s="26"/>
      <c r="U178" s="26"/>
      <c r="V178" s="26"/>
      <c r="W178" s="26"/>
      <c r="X178" s="26"/>
    </row>
    <row r="179" spans="1:34" x14ac:dyDescent="0.25">
      <c r="A179" s="37">
        <v>366</v>
      </c>
      <c r="B179" s="42" t="s">
        <v>88</v>
      </c>
      <c r="C179" s="36">
        <v>7.0000000000000001E-3</v>
      </c>
      <c r="D179" s="36">
        <v>7.0000000000000001E-3</v>
      </c>
      <c r="E179" s="36">
        <v>7.0000000000000001E-3</v>
      </c>
      <c r="F179" s="36">
        <v>7.0000000000000001E-3</v>
      </c>
      <c r="G179" s="36">
        <v>7.0000000000000001E-3</v>
      </c>
      <c r="H179" s="36">
        <v>7.0000000000000001E-3</v>
      </c>
      <c r="I179" s="36">
        <v>7.0000000000000001E-3</v>
      </c>
      <c r="J179" s="36">
        <v>7.0000000000000001E-3</v>
      </c>
      <c r="K179" s="36">
        <v>7.0000000000000001E-3</v>
      </c>
      <c r="L179" s="36">
        <v>7.0000000000000001E-3</v>
      </c>
      <c r="M179" s="36">
        <v>7.0000000000000001E-3</v>
      </c>
      <c r="N179" s="36">
        <v>7.0000000000000001E-3</v>
      </c>
      <c r="O179" s="36">
        <v>7.0000000000000001E-3</v>
      </c>
      <c r="P179" s="36">
        <v>7.0000000000000001E-3</v>
      </c>
      <c r="Q179" s="36">
        <v>7.0000000000000001E-3</v>
      </c>
      <c r="R179" s="36">
        <v>7.0000000000000001E-3</v>
      </c>
      <c r="S179" s="36">
        <v>7.0000000000000001E-3</v>
      </c>
      <c r="T179" s="36">
        <v>7.0000000000000001E-3</v>
      </c>
      <c r="U179" s="36">
        <v>7.0000000000000001E-3</v>
      </c>
      <c r="V179" s="36">
        <v>7.0000000000000001E-3</v>
      </c>
      <c r="W179" s="36">
        <v>7.0000000000000001E-3</v>
      </c>
      <c r="X179" s="36"/>
    </row>
    <row r="180" spans="1:34" x14ac:dyDescent="0.25">
      <c r="A180" s="37">
        <v>368</v>
      </c>
      <c r="B180" s="42" t="s">
        <v>89</v>
      </c>
      <c r="C180" s="28">
        <v>122.30769230769231</v>
      </c>
      <c r="D180" s="28">
        <v>123.16384615384614</v>
      </c>
      <c r="E180" s="28">
        <v>124.02599307692304</v>
      </c>
      <c r="F180" s="28">
        <v>124.89417502846149</v>
      </c>
      <c r="G180" s="28">
        <v>125.7684342536607</v>
      </c>
      <c r="H180" s="28">
        <v>126.64881329343632</v>
      </c>
      <c r="I180" s="28">
        <v>127.53535498649036</v>
      </c>
      <c r="J180" s="28">
        <v>128.42810247139579</v>
      </c>
      <c r="K180" s="28">
        <v>129.32709918869554</v>
      </c>
      <c r="L180" s="28">
        <v>130.2323888830164</v>
      </c>
      <c r="M180" s="28">
        <v>131.1440156051975</v>
      </c>
      <c r="N180" s="28">
        <v>132.06202371443388</v>
      </c>
      <c r="O180" s="28">
        <v>132.9864578804349</v>
      </c>
      <c r="P180" s="28">
        <v>133.91736308559794</v>
      </c>
      <c r="Q180" s="28">
        <v>134.85478462719712</v>
      </c>
      <c r="R180" s="28">
        <v>135.79876811958749</v>
      </c>
      <c r="S180" s="28">
        <v>136.7493594964246</v>
      </c>
      <c r="T180" s="28">
        <v>137.70660501289956</v>
      </c>
      <c r="U180" s="28">
        <v>138.67055124798983</v>
      </c>
      <c r="V180" s="28">
        <v>139.64124510672576</v>
      </c>
      <c r="W180" s="28">
        <v>140.61873382247282</v>
      </c>
      <c r="X180" s="28"/>
    </row>
    <row r="181" spans="1:34" x14ac:dyDescent="0.25">
      <c r="A181" s="37">
        <v>369</v>
      </c>
      <c r="B181" s="42" t="s">
        <v>90</v>
      </c>
      <c r="C181" s="28">
        <v>110.76923076923077</v>
      </c>
      <c r="D181" s="28">
        <v>111.54461538461538</v>
      </c>
      <c r="E181" s="28">
        <v>112.32542769230768</v>
      </c>
      <c r="F181" s="28">
        <v>113.11170568615383</v>
      </c>
      <c r="G181" s="28">
        <v>113.90348762595688</v>
      </c>
      <c r="H181" s="28">
        <v>114.70081203933857</v>
      </c>
      <c r="I181" s="28">
        <v>115.50371772361393</v>
      </c>
      <c r="J181" s="28">
        <v>116.31224374767922</v>
      </c>
      <c r="K181" s="28">
        <v>117.12642945391296</v>
      </c>
      <c r="L181" s="28">
        <v>117.94631446009033</v>
      </c>
      <c r="M181" s="28">
        <v>118.77193866131095</v>
      </c>
      <c r="N181" s="28">
        <v>119.60334223194012</v>
      </c>
      <c r="O181" s="28">
        <v>120.44056562756369</v>
      </c>
      <c r="P181" s="28">
        <v>121.28364958695661</v>
      </c>
      <c r="Q181" s="28">
        <v>122.1326351340653</v>
      </c>
      <c r="R181" s="28">
        <v>122.98756358000374</v>
      </c>
      <c r="S181" s="28">
        <v>123.84847652506375</v>
      </c>
      <c r="T181" s="28">
        <v>124.71541586073918</v>
      </c>
      <c r="U181" s="28">
        <v>125.58842377176434</v>
      </c>
      <c r="V181" s="28">
        <v>126.46754273816667</v>
      </c>
      <c r="W181" s="28">
        <v>127.35281553733383</v>
      </c>
      <c r="X181" s="28"/>
    </row>
    <row r="182" spans="1:34" x14ac:dyDescent="0.25">
      <c r="A182" s="37">
        <v>370</v>
      </c>
      <c r="B182" s="42" t="s">
        <v>91</v>
      </c>
      <c r="C182" s="28">
        <v>6360</v>
      </c>
      <c r="D182" s="28">
        <v>6404.5199999999995</v>
      </c>
      <c r="E182" s="28">
        <v>6449.351639999998</v>
      </c>
      <c r="F182" s="28">
        <v>6494.4971014799976</v>
      </c>
      <c r="G182" s="28">
        <v>6539.9585811903562</v>
      </c>
      <c r="H182" s="28">
        <v>6585.7382912586891</v>
      </c>
      <c r="I182" s="28">
        <v>6631.838459297499</v>
      </c>
      <c r="J182" s="28">
        <v>6678.2613285125808</v>
      </c>
      <c r="K182" s="28">
        <v>6725.0091578121683</v>
      </c>
      <c r="L182" s="28">
        <v>6772.0842219168526</v>
      </c>
      <c r="M182" s="28">
        <v>6819.4888114702699</v>
      </c>
      <c r="N182" s="28">
        <v>6867.2252331505615</v>
      </c>
      <c r="O182" s="28">
        <v>6915.2958097826149</v>
      </c>
      <c r="P182" s="28">
        <v>6963.7028804510928</v>
      </c>
      <c r="Q182" s="28">
        <v>7012.4488006142501</v>
      </c>
      <c r="R182" s="28">
        <v>7061.5359422185493</v>
      </c>
      <c r="S182" s="28">
        <v>7110.966693814079</v>
      </c>
      <c r="T182" s="28">
        <v>7160.7434606707775</v>
      </c>
      <c r="U182" s="28">
        <v>7210.8686648954717</v>
      </c>
      <c r="V182" s="28">
        <v>7261.3447455497399</v>
      </c>
      <c r="W182" s="28">
        <v>7312.1741587685865</v>
      </c>
      <c r="X182" s="28"/>
    </row>
    <row r="183" spans="1:34" x14ac:dyDescent="0.25">
      <c r="B183" s="42"/>
      <c r="C183" s="26"/>
      <c r="D183" s="26"/>
      <c r="E183" s="26"/>
      <c r="F183" s="26"/>
      <c r="G183" s="26"/>
      <c r="H183" s="26"/>
      <c r="I183" s="26"/>
      <c r="J183" s="26"/>
      <c r="K183" s="26"/>
      <c r="L183" s="26"/>
      <c r="M183" s="26"/>
      <c r="N183" s="26"/>
      <c r="O183" s="26"/>
      <c r="P183" s="26"/>
      <c r="Q183" s="26"/>
      <c r="R183" s="26"/>
      <c r="S183" s="26"/>
      <c r="T183" s="26"/>
      <c r="U183" s="26"/>
      <c r="V183" s="26"/>
      <c r="W183" s="26"/>
      <c r="X183" s="26"/>
      <c r="Y183" s="21" t="s">
        <v>71</v>
      </c>
      <c r="Z183" s="21" t="s">
        <v>72</v>
      </c>
      <c r="AA183" s="73" t="s">
        <v>184</v>
      </c>
      <c r="AB183" s="73" t="s">
        <v>185</v>
      </c>
      <c r="AD183" s="303" t="s">
        <v>71</v>
      </c>
      <c r="AE183" s="303" t="s">
        <v>72</v>
      </c>
      <c r="AF183" s="303" t="s">
        <v>184</v>
      </c>
      <c r="AG183" s="303" t="s">
        <v>185</v>
      </c>
      <c r="AH183" s="303"/>
    </row>
    <row r="184" spans="1:34" x14ac:dyDescent="0.25">
      <c r="A184" s="37">
        <v>380</v>
      </c>
      <c r="B184" s="42" t="s">
        <v>37</v>
      </c>
      <c r="C184" s="24">
        <v>0</v>
      </c>
      <c r="D184" s="24">
        <v>6.4518107291969011</v>
      </c>
      <c r="E184" s="24">
        <v>6.2165201524280738</v>
      </c>
      <c r="F184" s="24">
        <v>6.0227154851452713</v>
      </c>
      <c r="G184" s="24">
        <v>5.9967228499061767</v>
      </c>
      <c r="H184" s="24">
        <v>6.0267640809829333</v>
      </c>
      <c r="I184" s="24">
        <v>0.78675685525740757</v>
      </c>
      <c r="J184" s="24">
        <v>0.48018008392375577</v>
      </c>
      <c r="K184" s="24">
        <v>0.53747938203755385</v>
      </c>
      <c r="L184" s="24">
        <v>0.53882308049262484</v>
      </c>
      <c r="M184" s="24">
        <v>0.47004657831391805</v>
      </c>
      <c r="N184" s="24">
        <v>0.36407203249975506</v>
      </c>
      <c r="O184" s="24">
        <v>0.30327347988668851</v>
      </c>
      <c r="P184" s="24">
        <v>0.34850056010180186</v>
      </c>
      <c r="Q184" s="24">
        <v>-0.21823990705780483</v>
      </c>
      <c r="R184" s="24">
        <v>0</v>
      </c>
      <c r="S184" s="24">
        <v>-0.10911995352890014</v>
      </c>
      <c r="T184" s="24">
        <v>-0.30917320166521201</v>
      </c>
      <c r="U184" s="24">
        <v>-0.11751379610804635</v>
      </c>
      <c r="V184" s="24">
        <v>-0.31337012295477962</v>
      </c>
      <c r="W184" s="24">
        <v>-0.20984606447864285</v>
      </c>
      <c r="X184" s="24"/>
      <c r="Y184" s="30">
        <f>SUM(D184:H184)</f>
        <v>30.714533297659354</v>
      </c>
      <c r="Z184" s="30">
        <f>SUM(I184:M184)</f>
        <v>2.8132859800252601</v>
      </c>
      <c r="AA184" s="30">
        <f>SUM(O184:S184)</f>
        <v>0.32441417940178541</v>
      </c>
      <c r="AB184" s="30">
        <f>SUM(S184:W184)</f>
        <v>-1.0590231387355811</v>
      </c>
      <c r="AD184" s="304">
        <v>30.714533297659354</v>
      </c>
      <c r="AE184" s="304">
        <v>2.8132859800252601</v>
      </c>
      <c r="AF184" s="304">
        <v>0.32441417940178541</v>
      </c>
      <c r="AG184" s="304">
        <v>0</v>
      </c>
      <c r="AH184" s="303"/>
    </row>
    <row r="185" spans="1:34" x14ac:dyDescent="0.25">
      <c r="A185" s="37">
        <v>381</v>
      </c>
      <c r="B185" s="42" t="s">
        <v>75</v>
      </c>
      <c r="C185" s="24">
        <v>0</v>
      </c>
      <c r="D185" s="24">
        <v>1.5021728750362853</v>
      </c>
      <c r="E185" s="24">
        <v>1.2198241829136895</v>
      </c>
      <c r="F185" s="24">
        <v>1.0695301306888541</v>
      </c>
      <c r="G185" s="24">
        <v>1.0357397048780308</v>
      </c>
      <c r="H185" s="24">
        <v>1.0747933052778149</v>
      </c>
      <c r="I185" s="24">
        <v>1.0227839118346311</v>
      </c>
      <c r="J185" s="24">
        <v>0.62423410910088251</v>
      </c>
      <c r="K185" s="24">
        <v>0.69872319664882077</v>
      </c>
      <c r="L185" s="24">
        <v>0.7543523126896754</v>
      </c>
      <c r="M185" s="24">
        <v>0.65806520963948523</v>
      </c>
      <c r="N185" s="24">
        <v>0.43026694749971056</v>
      </c>
      <c r="O185" s="24">
        <v>0.35841411259335931</v>
      </c>
      <c r="P185" s="24">
        <v>0.34850056010180197</v>
      </c>
      <c r="Q185" s="24">
        <v>-0.21823990705780488</v>
      </c>
      <c r="R185" s="24">
        <v>0</v>
      </c>
      <c r="S185" s="24">
        <v>-9.2332268370607831E-2</v>
      </c>
      <c r="T185" s="24">
        <v>-0.28539064769096512</v>
      </c>
      <c r="U185" s="24">
        <v>-9.2332268370607831E-2</v>
      </c>
      <c r="V185" s="24">
        <v>-0.24621938232161256</v>
      </c>
      <c r="W185" s="24">
        <v>-0.13989737631909521</v>
      </c>
      <c r="X185" s="24"/>
      <c r="Y185" s="30">
        <f t="shared" ref="Y185:Y187" si="43">SUM(D185:H185)</f>
        <v>5.9020601987946746</v>
      </c>
      <c r="Z185" s="30">
        <f t="shared" ref="Z185:Z187" si="44">SUM(I185:M185)</f>
        <v>3.7581587399134948</v>
      </c>
      <c r="AA185" s="30">
        <f t="shared" ref="AA185" si="45">SUM(O185:S185)</f>
        <v>0.39634249726674858</v>
      </c>
      <c r="AB185" s="30">
        <f t="shared" ref="AB185:AB187" si="46">SUM(S185:W185)</f>
        <v>-0.85617194307288846</v>
      </c>
      <c r="AD185" s="304">
        <v>5.9020601987946746</v>
      </c>
      <c r="AE185" s="304">
        <v>3.7581587399134948</v>
      </c>
      <c r="AF185" s="304">
        <v>0.39634249726674858</v>
      </c>
      <c r="AG185" s="304">
        <v>0</v>
      </c>
      <c r="AH185" s="303"/>
    </row>
    <row r="186" spans="1:34" x14ac:dyDescent="0.25">
      <c r="A186" s="37">
        <v>382</v>
      </c>
      <c r="B186" s="42" t="s">
        <v>76</v>
      </c>
      <c r="C186" s="24">
        <v>0</v>
      </c>
      <c r="D186" s="24">
        <v>3.905649475094342</v>
      </c>
      <c r="E186" s="24">
        <v>3.2325340847212773</v>
      </c>
      <c r="F186" s="24">
        <v>2.5339636942474391</v>
      </c>
      <c r="G186" s="24">
        <v>2.4539063777110268</v>
      </c>
      <c r="H186" s="24">
        <v>2.5464333694274384</v>
      </c>
      <c r="I186" s="24">
        <v>2.423211114192819</v>
      </c>
      <c r="J186" s="24">
        <v>1.478954658485168</v>
      </c>
      <c r="K186" s="24">
        <v>1.6554364966756676</v>
      </c>
      <c r="L186" s="24">
        <v>1.6380221646975808</v>
      </c>
      <c r="M186" s="24">
        <v>1.4289415980743105</v>
      </c>
      <c r="N186" s="24">
        <v>1.0061627079993232</v>
      </c>
      <c r="O186" s="24">
        <v>0.83813761714139412</v>
      </c>
      <c r="P186" s="24">
        <v>0.88286808559123187</v>
      </c>
      <c r="Q186" s="24">
        <v>-0.55287443121310587</v>
      </c>
      <c r="R186" s="24">
        <v>0</v>
      </c>
      <c r="S186" s="24">
        <v>-0.26020911995353124</v>
      </c>
      <c r="T186" s="24">
        <v>-0.7134766192274129</v>
      </c>
      <c r="U186" s="24">
        <v>-0.25181527737438503</v>
      </c>
      <c r="V186" s="24">
        <v>-0.67150740633167061</v>
      </c>
      <c r="W186" s="24">
        <v>-0.41969212895728558</v>
      </c>
      <c r="X186" s="24"/>
      <c r="Y186" s="30">
        <f t="shared" si="43"/>
        <v>14.672487001201524</v>
      </c>
      <c r="Z186" s="30">
        <f t="shared" si="44"/>
        <v>8.6245660321255464</v>
      </c>
      <c r="AA186" s="30">
        <f>SUM(O186:S186)</f>
        <v>0.90792215156598877</v>
      </c>
      <c r="AB186" s="30">
        <f t="shared" si="46"/>
        <v>-2.3167005518442854</v>
      </c>
      <c r="AD186" s="304">
        <v>14.672487001201524</v>
      </c>
      <c r="AE186" s="304">
        <v>8.6245660321255464</v>
      </c>
      <c r="AF186" s="304">
        <v>2</v>
      </c>
      <c r="AG186" s="304">
        <v>0</v>
      </c>
      <c r="AH186" s="303"/>
    </row>
    <row r="187" spans="1:34" x14ac:dyDescent="0.25">
      <c r="A187" s="37">
        <v>383</v>
      </c>
      <c r="B187" s="42" t="s">
        <v>40</v>
      </c>
      <c r="C187" s="24">
        <v>0</v>
      </c>
      <c r="D187" s="24">
        <v>5.8584742126415135</v>
      </c>
      <c r="E187" s="24">
        <v>4.6963231042177052</v>
      </c>
      <c r="F187" s="24">
        <v>3.8009455413711581</v>
      </c>
      <c r="G187" s="24">
        <v>3.6808595665665402</v>
      </c>
      <c r="H187" s="24">
        <v>3.8196500541411575</v>
      </c>
      <c r="I187" s="24">
        <v>3.6348166712892267</v>
      </c>
      <c r="J187" s="24">
        <v>2.2184319877277514</v>
      </c>
      <c r="K187" s="24">
        <v>2.4831547450135014</v>
      </c>
      <c r="L187" s="24">
        <v>2.4570332470463705</v>
      </c>
      <c r="M187" s="24">
        <v>2.143412397111466</v>
      </c>
      <c r="N187" s="24">
        <v>1.5092440619989846</v>
      </c>
      <c r="O187" s="24">
        <v>1.257206425712091</v>
      </c>
      <c r="P187" s="24">
        <v>1.3243021283868475</v>
      </c>
      <c r="Q187" s="24">
        <v>-0.82931164681965852</v>
      </c>
      <c r="R187" s="24">
        <v>0</v>
      </c>
      <c r="S187" s="24">
        <v>-0.37772291606157749</v>
      </c>
      <c r="T187" s="24">
        <v>-1.0702149288411191</v>
      </c>
      <c r="U187" s="24">
        <v>-0.37772291606157749</v>
      </c>
      <c r="V187" s="24">
        <v>-1.0072611094975059</v>
      </c>
      <c r="W187" s="24">
        <v>-0.62953819343592843</v>
      </c>
      <c r="X187" s="24"/>
      <c r="Y187" s="30">
        <f t="shared" si="43"/>
        <v>21.856252478938075</v>
      </c>
      <c r="Z187" s="30">
        <f t="shared" si="44"/>
        <v>12.936849048188318</v>
      </c>
      <c r="AA187" s="30">
        <f>SUM(O187:S187)</f>
        <v>1.3744739912177026</v>
      </c>
      <c r="AB187" s="30">
        <f t="shared" si="46"/>
        <v>-3.4624600638977086</v>
      </c>
      <c r="AD187" s="304">
        <v>21.856252478938075</v>
      </c>
      <c r="AE187" s="304">
        <v>12.936849048188318</v>
      </c>
      <c r="AF187" s="304">
        <v>2</v>
      </c>
      <c r="AG187" s="304">
        <v>0</v>
      </c>
      <c r="AH187" s="303"/>
    </row>
    <row r="188" spans="1:34" x14ac:dyDescent="0.25">
      <c r="Y188" s="222">
        <f>SUM(Y184:Y187)</f>
        <v>73.145332976593636</v>
      </c>
      <c r="Z188" s="222">
        <f t="shared" ref="Z188:AB188" si="47">SUM(Z184:Z187)</f>
        <v>28.132859800252618</v>
      </c>
      <c r="AA188" s="222">
        <f t="shared" si="47"/>
        <v>3.0031528194522252</v>
      </c>
      <c r="AB188" s="222">
        <f t="shared" si="47"/>
        <v>-7.6943556975504634</v>
      </c>
      <c r="AC188" s="222">
        <f>SUM(Y188:AB188)</f>
        <v>96.586989898748016</v>
      </c>
      <c r="AD188" s="304">
        <f>SUM(AD184:AD187)</f>
        <v>73.145332976593636</v>
      </c>
      <c r="AE188" s="304">
        <f t="shared" ref="AE188:AG188" si="48">SUM(AE184:AE187)</f>
        <v>28.132859800252618</v>
      </c>
      <c r="AF188" s="304">
        <f t="shared" si="48"/>
        <v>4.7207566766685343</v>
      </c>
      <c r="AG188" s="304">
        <f t="shared" si="48"/>
        <v>0</v>
      </c>
      <c r="AH188" s="304">
        <f>SUM(AD188:AG188)</f>
        <v>105.99894945351478</v>
      </c>
    </row>
    <row r="189" spans="1:34" x14ac:dyDescent="0.25">
      <c r="A189" s="37">
        <v>1</v>
      </c>
      <c r="B189" s="42" t="s">
        <v>134</v>
      </c>
      <c r="C189" s="42" t="s">
        <v>108</v>
      </c>
      <c r="D189" s="42"/>
      <c r="E189" s="42"/>
      <c r="F189" s="42"/>
      <c r="G189" s="42"/>
      <c r="H189" s="42"/>
      <c r="I189" s="42"/>
      <c r="J189" s="42"/>
      <c r="K189" s="42"/>
      <c r="L189" s="42"/>
      <c r="M189" s="42"/>
      <c r="N189" s="42"/>
      <c r="O189" s="42"/>
      <c r="P189" s="42"/>
      <c r="Q189" s="42"/>
      <c r="R189" s="42"/>
      <c r="S189" s="42"/>
      <c r="T189" s="42"/>
      <c r="U189" s="42"/>
      <c r="V189" s="42"/>
      <c r="W189" s="42"/>
      <c r="X189" s="42"/>
    </row>
    <row r="190" spans="1:34" x14ac:dyDescent="0.25">
      <c r="A190" s="37">
        <v>283</v>
      </c>
      <c r="B190" s="42" t="s">
        <v>73</v>
      </c>
      <c r="C190" s="42">
        <v>2020</v>
      </c>
      <c r="D190" s="42">
        <v>2021</v>
      </c>
      <c r="E190" s="42">
        <v>2022</v>
      </c>
      <c r="F190" s="42">
        <v>2023</v>
      </c>
      <c r="G190" s="42">
        <v>2024</v>
      </c>
      <c r="H190" s="42">
        <v>2025</v>
      </c>
      <c r="I190" s="42">
        <v>2026</v>
      </c>
      <c r="J190" s="42">
        <v>2027</v>
      </c>
      <c r="K190" s="42">
        <v>2028</v>
      </c>
      <c r="L190" s="42">
        <v>2029</v>
      </c>
      <c r="M190" s="42">
        <v>2030</v>
      </c>
      <c r="N190" s="42">
        <v>2031</v>
      </c>
      <c r="O190" s="42">
        <v>2032</v>
      </c>
      <c r="P190" s="42">
        <v>2033</v>
      </c>
      <c r="Q190" s="42">
        <v>2034</v>
      </c>
      <c r="R190" s="42">
        <v>2035</v>
      </c>
      <c r="S190" s="42">
        <v>2036</v>
      </c>
      <c r="T190" s="42">
        <v>2037</v>
      </c>
      <c r="U190" s="42">
        <v>2038</v>
      </c>
      <c r="V190" s="42">
        <v>2039</v>
      </c>
      <c r="W190" s="42">
        <v>2040</v>
      </c>
      <c r="X190" s="42"/>
    </row>
    <row r="191" spans="1:34" x14ac:dyDescent="0.25">
      <c r="A191" s="37">
        <v>285</v>
      </c>
      <c r="B191" s="42" t="s">
        <v>74</v>
      </c>
      <c r="C191" s="24">
        <v>0</v>
      </c>
      <c r="D191" s="24">
        <v>1948.2765030496662</v>
      </c>
      <c r="E191" s="24">
        <v>1959.9628231193728</v>
      </c>
      <c r="F191" s="24">
        <v>1968.4956917416982</v>
      </c>
      <c r="G191" s="24">
        <v>1974.4316003485335</v>
      </c>
      <c r="H191" s="24">
        <v>1979.9965146674413</v>
      </c>
      <c r="I191" s="24">
        <v>1985.9324232742765</v>
      </c>
      <c r="J191" s="24">
        <v>1991.3118404492207</v>
      </c>
      <c r="K191" s="24">
        <v>1992.6103204569658</v>
      </c>
      <c r="L191" s="24">
        <v>1994.6507890405655</v>
      </c>
      <c r="M191" s="24">
        <v>1996.691257624165</v>
      </c>
      <c r="N191" s="24">
        <v>1997.8042404879466</v>
      </c>
      <c r="O191" s="24">
        <v>1997.0622519120923</v>
      </c>
      <c r="P191" s="24">
        <v>1995.5782747603835</v>
      </c>
      <c r="Q191" s="24">
        <v>1994.2797947526383</v>
      </c>
      <c r="R191" s="24">
        <v>1991.8683318811115</v>
      </c>
      <c r="S191" s="24">
        <v>1991.8683318811115</v>
      </c>
      <c r="T191" s="24">
        <v>1990.75534901733</v>
      </c>
      <c r="U191" s="24">
        <v>1987.6018975699487</v>
      </c>
      <c r="V191" s="24">
        <v>1986.4889147061672</v>
      </c>
      <c r="W191" s="24">
        <v>1983.5209604027496</v>
      </c>
      <c r="X191" s="24"/>
    </row>
    <row r="192" spans="1:34" x14ac:dyDescent="0.25">
      <c r="A192" s="37">
        <v>287</v>
      </c>
      <c r="B192" s="42" t="s">
        <v>74</v>
      </c>
      <c r="C192" s="24">
        <v>0</v>
      </c>
      <c r="D192" s="24">
        <v>1953.1471943072902</v>
      </c>
      <c r="E192" s="24">
        <v>1969.7455981629391</v>
      </c>
      <c r="F192" s="24">
        <v>1983.2241629522275</v>
      </c>
      <c r="G192" s="24">
        <v>1994.1329717379604</v>
      </c>
      <c r="H192" s="24">
        <v>2004.6971307720103</v>
      </c>
      <c r="I192" s="24">
        <v>2015.6596219772925</v>
      </c>
      <c r="J192" s="24">
        <v>2026.0916367501172</v>
      </c>
      <c r="K192" s="24">
        <v>2032.458592049757</v>
      </c>
      <c r="L192" s="24">
        <v>2039.5853082849401</v>
      </c>
      <c r="M192" s="24">
        <v>2046.7298413107108</v>
      </c>
      <c r="N192" s="24">
        <v>2052.9624312349283</v>
      </c>
      <c r="O192" s="24">
        <v>2057.3509937657218</v>
      </c>
      <c r="P192" s="24">
        <v>2061.0066841555476</v>
      </c>
      <c r="Q192" s="24">
        <v>2064.8574746581717</v>
      </c>
      <c r="R192" s="24">
        <v>2062.4460117866447</v>
      </c>
      <c r="S192" s="24">
        <v>2062.4460117866447</v>
      </c>
      <c r="T192" s="24">
        <v>2061.3330289228634</v>
      </c>
      <c r="U192" s="24">
        <v>2058.1795774754819</v>
      </c>
      <c r="V192" s="24">
        <v>2057.0665946117006</v>
      </c>
      <c r="W192" s="24">
        <v>2054.0986403082829</v>
      </c>
      <c r="X192" s="24"/>
    </row>
    <row r="193" spans="1:24" x14ac:dyDescent="0.25">
      <c r="A193" s="37">
        <v>289</v>
      </c>
      <c r="B193" s="42" t="s">
        <v>77</v>
      </c>
      <c r="C193" s="24">
        <v>0</v>
      </c>
      <c r="D193" s="24">
        <v>16.598403855648939</v>
      </c>
      <c r="E193" s="24">
        <v>13.478564789288384</v>
      </c>
      <c r="F193" s="24">
        <v>10.908808785732845</v>
      </c>
      <c r="G193" s="24">
        <v>10.564159034049908</v>
      </c>
      <c r="H193" s="24">
        <v>10.962491205282276</v>
      </c>
      <c r="I193" s="24">
        <v>10.432014772824687</v>
      </c>
      <c r="J193" s="24">
        <v>6.3669552996398124</v>
      </c>
      <c r="K193" s="24">
        <v>7.1267162351830393</v>
      </c>
      <c r="L193" s="24">
        <v>7.1445330257706701</v>
      </c>
      <c r="M193" s="24">
        <v>6.2325899242175637</v>
      </c>
      <c r="N193" s="24">
        <v>4.3885625307934788</v>
      </c>
      <c r="O193" s="24">
        <v>3.6556903898258497</v>
      </c>
      <c r="P193" s="24">
        <v>3.8507905026240223</v>
      </c>
      <c r="Q193" s="24">
        <v>-2.4114628715269646</v>
      </c>
      <c r="R193" s="24">
        <v>0</v>
      </c>
      <c r="S193" s="24">
        <v>-1.1129828637813262</v>
      </c>
      <c r="T193" s="24">
        <v>-3.1534514473814852</v>
      </c>
      <c r="U193" s="24">
        <v>-1.1129828637813262</v>
      </c>
      <c r="V193" s="24">
        <v>-2.9679543034176277</v>
      </c>
      <c r="W193" s="24">
        <v>-1.8549714396358468</v>
      </c>
      <c r="X193" s="24"/>
    </row>
    <row r="194" spans="1:24" x14ac:dyDescent="0.25">
      <c r="A194" s="37">
        <v>299</v>
      </c>
      <c r="B194" s="42" t="s">
        <v>78</v>
      </c>
      <c r="C194" s="24">
        <v>0</v>
      </c>
      <c r="D194" s="24">
        <v>4</v>
      </c>
      <c r="E194" s="24">
        <v>4</v>
      </c>
      <c r="F194" s="24">
        <v>4</v>
      </c>
      <c r="G194" s="24">
        <v>4</v>
      </c>
      <c r="H194" s="24">
        <v>4</v>
      </c>
      <c r="I194" s="24">
        <v>0</v>
      </c>
      <c r="J194" s="24">
        <v>0</v>
      </c>
      <c r="K194" s="24">
        <v>0</v>
      </c>
      <c r="L194" s="24">
        <v>0</v>
      </c>
      <c r="M194" s="24">
        <v>0</v>
      </c>
      <c r="N194" s="24">
        <v>0</v>
      </c>
      <c r="O194" s="24">
        <v>0</v>
      </c>
      <c r="P194" s="24">
        <v>0</v>
      </c>
      <c r="Q194" s="24">
        <v>0</v>
      </c>
      <c r="R194" s="24">
        <v>0</v>
      </c>
      <c r="S194" s="24">
        <v>0</v>
      </c>
      <c r="T194" s="24">
        <v>0</v>
      </c>
      <c r="U194" s="24">
        <v>0</v>
      </c>
      <c r="V194" s="24">
        <v>0</v>
      </c>
      <c r="W194" s="24">
        <v>0</v>
      </c>
      <c r="X194" s="24"/>
    </row>
    <row r="195" spans="1:24" x14ac:dyDescent="0.25">
      <c r="A195" s="37">
        <v>301</v>
      </c>
      <c r="B195" s="42" t="s">
        <v>80</v>
      </c>
      <c r="C195" s="24">
        <v>0</v>
      </c>
      <c r="D195" s="24">
        <v>16.598403855648939</v>
      </c>
      <c r="E195" s="24">
        <v>13.478564789288384</v>
      </c>
      <c r="F195" s="24">
        <v>10.908808785732845</v>
      </c>
      <c r="G195" s="24">
        <v>10.564159034049908</v>
      </c>
      <c r="H195" s="24">
        <v>10.962491205282276</v>
      </c>
      <c r="I195" s="24">
        <v>10.432014772824687</v>
      </c>
      <c r="J195" s="24">
        <v>6.3669552996398124</v>
      </c>
      <c r="K195" s="24">
        <v>7.1267162351830393</v>
      </c>
      <c r="L195" s="24">
        <v>7.1445330257706701</v>
      </c>
      <c r="M195" s="24">
        <v>6.2325899242175637</v>
      </c>
      <c r="N195" s="24">
        <v>4.3885625307934788</v>
      </c>
      <c r="O195" s="24">
        <v>3.6556903898258497</v>
      </c>
      <c r="P195" s="24">
        <v>3.8507905026240223</v>
      </c>
      <c r="Q195" s="24">
        <v>-2.4114628715269646</v>
      </c>
      <c r="R195" s="24">
        <v>0</v>
      </c>
      <c r="S195" s="24">
        <v>-1.1129828637813262</v>
      </c>
      <c r="T195" s="24">
        <v>-3.1534514473814852</v>
      </c>
      <c r="U195" s="24">
        <v>-1.1129828637813262</v>
      </c>
      <c r="V195" s="24">
        <v>-2.9679543034176277</v>
      </c>
      <c r="W195" s="24">
        <v>-1.8549714396358468</v>
      </c>
      <c r="X195" s="24"/>
    </row>
    <row r="196" spans="1:24" x14ac:dyDescent="0.25">
      <c r="A196" s="37">
        <v>303</v>
      </c>
      <c r="B196" s="42" t="s">
        <v>81</v>
      </c>
      <c r="C196" s="24">
        <v>0</v>
      </c>
      <c r="D196" s="24">
        <v>22.198403855648941</v>
      </c>
      <c r="E196" s="24">
        <v>19.078564789288386</v>
      </c>
      <c r="F196" s="24">
        <v>16.508808785732846</v>
      </c>
      <c r="G196" s="24">
        <v>16.164159034049909</v>
      </c>
      <c r="H196" s="24">
        <v>16.562491205282278</v>
      </c>
      <c r="I196" s="24">
        <v>10.432014772824687</v>
      </c>
      <c r="J196" s="24">
        <v>6.3669552996398124</v>
      </c>
      <c r="K196" s="24">
        <v>7.1267162351830393</v>
      </c>
      <c r="L196" s="24">
        <v>7.1445330257706701</v>
      </c>
      <c r="M196" s="24">
        <v>6.2325899242175637</v>
      </c>
      <c r="N196" s="24">
        <v>4.3885625307934788</v>
      </c>
      <c r="O196" s="24">
        <v>3.6556903898258497</v>
      </c>
      <c r="P196" s="24">
        <v>3.8507905026240223</v>
      </c>
      <c r="Q196" s="24">
        <v>-2.4114628715269646</v>
      </c>
      <c r="R196" s="24">
        <v>0</v>
      </c>
      <c r="S196" s="24">
        <v>-1.1129828637813262</v>
      </c>
      <c r="T196" s="24">
        <v>-3.1534514473814852</v>
      </c>
      <c r="U196" s="24">
        <v>-1.1129828637813262</v>
      </c>
      <c r="V196" s="24">
        <v>-2.9679543034176277</v>
      </c>
      <c r="W196" s="24">
        <v>-1.8549714396358468</v>
      </c>
      <c r="X196" s="24"/>
    </row>
    <row r="197" spans="1:24" ht="21" customHeight="1" x14ac:dyDescent="0.25">
      <c r="B197" s="42"/>
      <c r="C197" s="26"/>
      <c r="D197" s="26"/>
      <c r="E197" s="26"/>
      <c r="F197" s="26"/>
      <c r="G197" s="26"/>
      <c r="H197" s="26"/>
      <c r="I197" s="26"/>
      <c r="J197" s="26"/>
      <c r="K197" s="26"/>
      <c r="L197" s="26"/>
      <c r="M197" s="26"/>
      <c r="N197" s="26"/>
      <c r="O197" s="26"/>
      <c r="P197" s="26"/>
      <c r="Q197" s="26"/>
      <c r="R197" s="26"/>
      <c r="S197" s="26"/>
      <c r="T197" s="26"/>
      <c r="U197" s="26"/>
      <c r="V197" s="26"/>
      <c r="W197" s="26"/>
      <c r="X197" s="26"/>
    </row>
    <row r="198" spans="1:24" x14ac:dyDescent="0.25">
      <c r="A198" s="37">
        <v>330</v>
      </c>
      <c r="B198" s="42" t="s">
        <v>82</v>
      </c>
      <c r="C198" s="36">
        <v>7.0000000000000001E-3</v>
      </c>
      <c r="D198" s="36">
        <v>7.0000000000000001E-3</v>
      </c>
      <c r="E198" s="36">
        <v>7.0000000000000001E-3</v>
      </c>
      <c r="F198" s="36">
        <v>7.0000000000000001E-3</v>
      </c>
      <c r="G198" s="36">
        <v>7.0000000000000001E-3</v>
      </c>
      <c r="H198" s="36">
        <v>7.0000000000000001E-3</v>
      </c>
      <c r="I198" s="36">
        <v>7.0000000000000001E-3</v>
      </c>
      <c r="J198" s="36">
        <v>7.0000000000000001E-3</v>
      </c>
      <c r="K198" s="36">
        <v>7.0000000000000001E-3</v>
      </c>
      <c r="L198" s="36">
        <v>7.0000000000000001E-3</v>
      </c>
      <c r="M198" s="36">
        <v>7.0000000000000001E-3</v>
      </c>
      <c r="N198" s="36">
        <v>7.0000000000000001E-3</v>
      </c>
      <c r="O198" s="36">
        <v>7.0000000000000001E-3</v>
      </c>
      <c r="P198" s="36">
        <v>7.0000000000000001E-3</v>
      </c>
      <c r="Q198" s="36">
        <v>7.0000000000000001E-3</v>
      </c>
      <c r="R198" s="36">
        <v>7.0000000000000001E-3</v>
      </c>
      <c r="S198" s="36">
        <v>7.0000000000000001E-3</v>
      </c>
      <c r="T198" s="36">
        <v>7.0000000000000001E-3</v>
      </c>
      <c r="U198" s="36">
        <v>7.0000000000000001E-3</v>
      </c>
      <c r="V198" s="36">
        <v>7.0000000000000001E-3</v>
      </c>
      <c r="W198" s="36">
        <v>7.0000000000000001E-3</v>
      </c>
      <c r="X198" s="36"/>
    </row>
    <row r="199" spans="1:24" x14ac:dyDescent="0.25">
      <c r="A199" s="37">
        <v>331</v>
      </c>
      <c r="B199" s="42" t="s">
        <v>83</v>
      </c>
      <c r="C199" s="28">
        <v>164354.19</v>
      </c>
      <c r="D199" s="28">
        <v>165504.66932999998</v>
      </c>
      <c r="E199" s="28">
        <v>166663.20201530994</v>
      </c>
      <c r="F199" s="28">
        <v>167829.84442941711</v>
      </c>
      <c r="G199" s="28">
        <v>169004.65334042301</v>
      </c>
      <c r="H199" s="28">
        <v>170187.68591380597</v>
      </c>
      <c r="I199" s="28">
        <v>171378.9997152026</v>
      </c>
      <c r="J199" s="28">
        <v>172578.65271320901</v>
      </c>
      <c r="K199" s="28">
        <v>173786.70328220146</v>
      </c>
      <c r="L199" s="28">
        <v>175003.21020517685</v>
      </c>
      <c r="M199" s="28">
        <v>176228.23267661306</v>
      </c>
      <c r="N199" s="28">
        <v>177461.83030534934</v>
      </c>
      <c r="O199" s="28">
        <v>178704.06311748677</v>
      </c>
      <c r="P199" s="28">
        <v>179954.99155930916</v>
      </c>
      <c r="Q199" s="28">
        <v>181214.6765002243</v>
      </c>
      <c r="R199" s="28">
        <v>182483.17923572587</v>
      </c>
      <c r="S199" s="28">
        <v>183760.56149037593</v>
      </c>
      <c r="T199" s="28">
        <v>185046.88542080854</v>
      </c>
      <c r="U199" s="28">
        <v>186342.21361875418</v>
      </c>
      <c r="V199" s="28">
        <v>187646.60911408544</v>
      </c>
      <c r="W199" s="28">
        <v>188960.13537788403</v>
      </c>
      <c r="X199" s="28"/>
    </row>
    <row r="200" spans="1:24" x14ac:dyDescent="0.25">
      <c r="A200" s="37">
        <v>332</v>
      </c>
      <c r="B200" s="42" t="s">
        <v>84</v>
      </c>
      <c r="C200" s="28">
        <v>147000</v>
      </c>
      <c r="D200" s="28">
        <v>148028.99999999997</v>
      </c>
      <c r="E200" s="28">
        <v>149065.20299999995</v>
      </c>
      <c r="F200" s="28">
        <v>150108.65942099993</v>
      </c>
      <c r="G200" s="28">
        <v>151159.42003694692</v>
      </c>
      <c r="H200" s="28">
        <v>152217.53597720552</v>
      </c>
      <c r="I200" s="28">
        <v>153283.05872904594</v>
      </c>
      <c r="J200" s="28">
        <v>154356.04014014924</v>
      </c>
      <c r="K200" s="28">
        <v>155436.53242113028</v>
      </c>
      <c r="L200" s="28">
        <v>156524.58814807818</v>
      </c>
      <c r="M200" s="28">
        <v>157620.26026511472</v>
      </c>
      <c r="N200" s="28">
        <v>158723.6020869705</v>
      </c>
      <c r="O200" s="28">
        <v>159834.66730157926</v>
      </c>
      <c r="P200" s="28">
        <v>160953.50997269031</v>
      </c>
      <c r="Q200" s="28">
        <v>162080.18454249913</v>
      </c>
      <c r="R200" s="28">
        <v>163214.7458342966</v>
      </c>
      <c r="S200" s="28">
        <v>164357.24905513666</v>
      </c>
      <c r="T200" s="28">
        <v>165507.74979852259</v>
      </c>
      <c r="U200" s="28">
        <v>166666.30404711224</v>
      </c>
      <c r="V200" s="28">
        <v>167832.96817544202</v>
      </c>
      <c r="W200" s="28">
        <v>169007.7989526701</v>
      </c>
      <c r="X200" s="28"/>
    </row>
    <row r="201" spans="1:24" x14ac:dyDescent="0.25">
      <c r="A201" s="37">
        <v>336</v>
      </c>
      <c r="B201" s="42" t="s">
        <v>85</v>
      </c>
      <c r="C201" s="28">
        <v>106888.78311511771</v>
      </c>
      <c r="D201" s="28">
        <v>107637.00459692359</v>
      </c>
      <c r="E201" s="28">
        <v>108390.46362910193</v>
      </c>
      <c r="F201" s="28">
        <v>109149.19687450571</v>
      </c>
      <c r="G201" s="28">
        <v>109913.24125262751</v>
      </c>
      <c r="H201" s="28">
        <v>110682.63394139559</v>
      </c>
      <c r="I201" s="28">
        <v>111457.41237898542</v>
      </c>
      <c r="J201" s="28">
        <v>112237.61426563819</v>
      </c>
      <c r="K201" s="28">
        <v>113023.27756549773</v>
      </c>
      <c r="L201" s="28">
        <v>113814.44050845627</v>
      </c>
      <c r="M201" s="28">
        <v>114611.14159201534</v>
      </c>
      <c r="N201" s="28">
        <v>115413.41958315951</v>
      </c>
      <c r="O201" s="28">
        <v>116221.3135202415</v>
      </c>
      <c r="P201" s="28">
        <v>117034.86271488326</v>
      </c>
      <c r="Q201" s="28">
        <v>117854.10675388773</v>
      </c>
      <c r="R201" s="28">
        <v>118679.08550116459</v>
      </c>
      <c r="S201" s="28">
        <v>119509.83909967281</v>
      </c>
      <c r="T201" s="28">
        <v>120346.40797337038</v>
      </c>
      <c r="U201" s="28">
        <v>121188.83282918406</v>
      </c>
      <c r="V201" s="28">
        <v>122037.15465898842</v>
      </c>
      <c r="W201" s="28">
        <v>122891.4147416012</v>
      </c>
      <c r="X201" s="28"/>
    </row>
    <row r="202" spans="1:24" x14ac:dyDescent="0.25">
      <c r="B202" s="42"/>
      <c r="C202" s="26"/>
      <c r="D202" s="26"/>
      <c r="E202" s="26"/>
      <c r="F202" s="26"/>
      <c r="G202" s="26"/>
      <c r="H202" s="26"/>
      <c r="I202" s="26"/>
      <c r="J202" s="26"/>
      <c r="K202" s="26"/>
      <c r="L202" s="26"/>
      <c r="M202" s="26"/>
      <c r="N202" s="26"/>
      <c r="O202" s="26"/>
      <c r="P202" s="26"/>
      <c r="Q202" s="26"/>
      <c r="R202" s="26"/>
      <c r="S202" s="26"/>
      <c r="T202" s="26"/>
      <c r="U202" s="26"/>
      <c r="V202" s="26"/>
      <c r="W202" s="26"/>
      <c r="X202" s="26"/>
    </row>
    <row r="203" spans="1:24" x14ac:dyDescent="0.25">
      <c r="A203" s="37">
        <v>339</v>
      </c>
      <c r="B203" s="42" t="s">
        <v>86</v>
      </c>
      <c r="C203" s="24">
        <v>0</v>
      </c>
      <c r="D203" s="24">
        <v>13.94265923874511</v>
      </c>
      <c r="E203" s="24">
        <v>11.321994423002243</v>
      </c>
      <c r="F203" s="24">
        <v>9.1633993800155888</v>
      </c>
      <c r="G203" s="24">
        <v>8.7682519982614231</v>
      </c>
      <c r="H203" s="24">
        <v>9.0988677003842895</v>
      </c>
      <c r="I203" s="24">
        <v>8.6585722614444904</v>
      </c>
      <c r="J203" s="24">
        <v>5.2209033457046461</v>
      </c>
      <c r="K203" s="24">
        <v>5.8439073128500922</v>
      </c>
      <c r="L203" s="24">
        <v>5.8585170811319491</v>
      </c>
      <c r="M203" s="24">
        <v>5.0483978386162267</v>
      </c>
      <c r="N203" s="24">
        <v>3.5547356499427178</v>
      </c>
      <c r="O203" s="24">
        <v>2.9611092157589383</v>
      </c>
      <c r="P203" s="24">
        <v>3.1191403071254582</v>
      </c>
      <c r="Q203" s="24">
        <v>-1.9291702972215716</v>
      </c>
      <c r="R203" s="24">
        <v>0</v>
      </c>
      <c r="S203" s="24">
        <v>-0.89038629102506095</v>
      </c>
      <c r="T203" s="24">
        <v>-2.5227611579051881</v>
      </c>
      <c r="U203" s="24">
        <v>-0.89038629102506095</v>
      </c>
      <c r="V203" s="24">
        <v>-2.344683899699926</v>
      </c>
      <c r="W203" s="24">
        <v>-1.4654274373123188</v>
      </c>
      <c r="X203" s="24"/>
    </row>
    <row r="204" spans="1:24" x14ac:dyDescent="0.25">
      <c r="A204" s="37">
        <v>340</v>
      </c>
      <c r="B204" s="42" t="s">
        <v>87</v>
      </c>
      <c r="C204" s="24">
        <v>0</v>
      </c>
      <c r="D204" s="24">
        <v>8.2557446169038293</v>
      </c>
      <c r="E204" s="24">
        <v>7.7565703662861409</v>
      </c>
      <c r="F204" s="24">
        <v>7.3454094057172545</v>
      </c>
      <c r="G204" s="24">
        <v>7.3959070357884844</v>
      </c>
      <c r="H204" s="24">
        <v>7.4636235048979866</v>
      </c>
      <c r="I204" s="24">
        <v>1.7734425113801968</v>
      </c>
      <c r="J204" s="24">
        <v>1.1460519539351663</v>
      </c>
      <c r="K204" s="24">
        <v>1.2828089223329471</v>
      </c>
      <c r="L204" s="24">
        <v>1.2860159446387207</v>
      </c>
      <c r="M204" s="24">
        <v>1.184192085601337</v>
      </c>
      <c r="N204" s="24">
        <v>0.83382688085076095</v>
      </c>
      <c r="O204" s="24">
        <v>0.69458117406691144</v>
      </c>
      <c r="P204" s="24">
        <v>0.73165019549856425</v>
      </c>
      <c r="Q204" s="24">
        <v>-0.48229257430539291</v>
      </c>
      <c r="R204" s="24">
        <v>0</v>
      </c>
      <c r="S204" s="24">
        <v>-0.22259657275626524</v>
      </c>
      <c r="T204" s="24">
        <v>-0.63069028947629702</v>
      </c>
      <c r="U204" s="24">
        <v>-0.22259657275626524</v>
      </c>
      <c r="V204" s="24">
        <v>-0.62327040371770182</v>
      </c>
      <c r="W204" s="24">
        <v>-0.38954400232352782</v>
      </c>
      <c r="X204" s="24"/>
    </row>
    <row r="205" spans="1:24" x14ac:dyDescent="0.25">
      <c r="B205" s="42"/>
      <c r="C205" s="26"/>
      <c r="D205" s="26"/>
      <c r="E205" s="26"/>
      <c r="F205" s="26"/>
      <c r="G205" s="26"/>
      <c r="H205" s="26"/>
      <c r="I205" s="26"/>
      <c r="J205" s="26"/>
      <c r="K205" s="26"/>
      <c r="L205" s="26"/>
      <c r="M205" s="26"/>
      <c r="N205" s="26"/>
      <c r="O205" s="26"/>
      <c r="P205" s="26"/>
      <c r="Q205" s="26"/>
      <c r="R205" s="26"/>
      <c r="S205" s="26"/>
      <c r="T205" s="26"/>
      <c r="U205" s="26"/>
      <c r="V205" s="26"/>
      <c r="W205" s="26"/>
      <c r="X205" s="26"/>
    </row>
    <row r="206" spans="1:24" x14ac:dyDescent="0.25">
      <c r="A206" s="37">
        <v>366</v>
      </c>
      <c r="B206" s="42" t="s">
        <v>88</v>
      </c>
      <c r="C206" s="36">
        <v>7.0000000000000001E-3</v>
      </c>
      <c r="D206" s="36">
        <v>7.0000000000000001E-3</v>
      </c>
      <c r="E206" s="36">
        <v>7.0000000000000001E-3</v>
      </c>
      <c r="F206" s="36">
        <v>7.0000000000000001E-3</v>
      </c>
      <c r="G206" s="36">
        <v>7.0000000000000001E-3</v>
      </c>
      <c r="H206" s="36">
        <v>7.0000000000000001E-3</v>
      </c>
      <c r="I206" s="36">
        <v>7.0000000000000001E-3</v>
      </c>
      <c r="J206" s="36">
        <v>7.0000000000000001E-3</v>
      </c>
      <c r="K206" s="36">
        <v>7.0000000000000001E-3</v>
      </c>
      <c r="L206" s="36">
        <v>7.0000000000000001E-3</v>
      </c>
      <c r="M206" s="36">
        <v>7.0000000000000001E-3</v>
      </c>
      <c r="N206" s="36">
        <v>7.0000000000000001E-3</v>
      </c>
      <c r="O206" s="36">
        <v>7.0000000000000001E-3</v>
      </c>
      <c r="P206" s="36">
        <v>7.0000000000000001E-3</v>
      </c>
      <c r="Q206" s="36">
        <v>7.0000000000000001E-3</v>
      </c>
      <c r="R206" s="36">
        <v>7.0000000000000001E-3</v>
      </c>
      <c r="S206" s="36">
        <v>7.0000000000000001E-3</v>
      </c>
      <c r="T206" s="36">
        <v>7.0000000000000001E-3</v>
      </c>
      <c r="U206" s="36">
        <v>7.0000000000000001E-3</v>
      </c>
      <c r="V206" s="36">
        <v>7.0000000000000001E-3</v>
      </c>
      <c r="W206" s="36">
        <v>7.0000000000000001E-3</v>
      </c>
      <c r="X206" s="36"/>
    </row>
    <row r="207" spans="1:24" x14ac:dyDescent="0.25">
      <c r="A207" s="37">
        <v>368</v>
      </c>
      <c r="B207" s="42" t="s">
        <v>89</v>
      </c>
      <c r="C207" s="28">
        <v>122.30769230769231</v>
      </c>
      <c r="D207" s="28">
        <v>123.16384615384614</v>
      </c>
      <c r="E207" s="28">
        <v>124.02599307692304</v>
      </c>
      <c r="F207" s="28">
        <v>124.89417502846149</v>
      </c>
      <c r="G207" s="28">
        <v>125.7684342536607</v>
      </c>
      <c r="H207" s="28">
        <v>126.64881329343632</v>
      </c>
      <c r="I207" s="28">
        <v>127.53535498649036</v>
      </c>
      <c r="J207" s="28">
        <v>128.42810247139579</v>
      </c>
      <c r="K207" s="28">
        <v>129.32709918869554</v>
      </c>
      <c r="L207" s="28">
        <v>130.2323888830164</v>
      </c>
      <c r="M207" s="28">
        <v>131.1440156051975</v>
      </c>
      <c r="N207" s="28">
        <v>132.06202371443388</v>
      </c>
      <c r="O207" s="28">
        <v>132.9864578804349</v>
      </c>
      <c r="P207" s="28">
        <v>133.91736308559794</v>
      </c>
      <c r="Q207" s="28">
        <v>134.85478462719712</v>
      </c>
      <c r="R207" s="28">
        <v>135.79876811958749</v>
      </c>
      <c r="S207" s="28">
        <v>136.7493594964246</v>
      </c>
      <c r="T207" s="28">
        <v>137.70660501289956</v>
      </c>
      <c r="U207" s="28">
        <v>138.67055124798983</v>
      </c>
      <c r="V207" s="28">
        <v>139.64124510672576</v>
      </c>
      <c r="W207" s="28">
        <v>140.61873382247282</v>
      </c>
      <c r="X207" s="28"/>
    </row>
    <row r="208" spans="1:24" x14ac:dyDescent="0.25">
      <c r="A208" s="37">
        <v>369</v>
      </c>
      <c r="B208" s="42" t="s">
        <v>90</v>
      </c>
      <c r="C208" s="28">
        <v>110.76923076923077</v>
      </c>
      <c r="D208" s="28">
        <v>111.54461538461538</v>
      </c>
      <c r="E208" s="28">
        <v>112.32542769230768</v>
      </c>
      <c r="F208" s="28">
        <v>113.11170568615383</v>
      </c>
      <c r="G208" s="28">
        <v>113.90348762595688</v>
      </c>
      <c r="H208" s="28">
        <v>114.70081203933857</v>
      </c>
      <c r="I208" s="28">
        <v>115.50371772361393</v>
      </c>
      <c r="J208" s="28">
        <v>116.31224374767922</v>
      </c>
      <c r="K208" s="28">
        <v>117.12642945391296</v>
      </c>
      <c r="L208" s="28">
        <v>117.94631446009033</v>
      </c>
      <c r="M208" s="28">
        <v>118.77193866131095</v>
      </c>
      <c r="N208" s="28">
        <v>119.60334223194012</v>
      </c>
      <c r="O208" s="28">
        <v>120.44056562756369</v>
      </c>
      <c r="P208" s="28">
        <v>121.28364958695661</v>
      </c>
      <c r="Q208" s="28">
        <v>122.1326351340653</v>
      </c>
      <c r="R208" s="28">
        <v>122.98756358000374</v>
      </c>
      <c r="S208" s="28">
        <v>123.84847652506375</v>
      </c>
      <c r="T208" s="28">
        <v>124.71541586073918</v>
      </c>
      <c r="U208" s="28">
        <v>125.58842377176434</v>
      </c>
      <c r="V208" s="28">
        <v>126.46754273816667</v>
      </c>
      <c r="W208" s="28">
        <v>127.35281553733383</v>
      </c>
      <c r="X208" s="28"/>
    </row>
    <row r="209" spans="1:36" x14ac:dyDescent="0.25">
      <c r="A209" s="37">
        <v>370</v>
      </c>
      <c r="B209" s="42" t="s">
        <v>91</v>
      </c>
      <c r="C209" s="28">
        <v>6360</v>
      </c>
      <c r="D209" s="28">
        <v>6404.5199999999995</v>
      </c>
      <c r="E209" s="28">
        <v>6449.351639999998</v>
      </c>
      <c r="F209" s="28">
        <v>6494.4971014799976</v>
      </c>
      <c r="G209" s="28">
        <v>6539.9585811903562</v>
      </c>
      <c r="H209" s="28">
        <v>6585.7382912586891</v>
      </c>
      <c r="I209" s="28">
        <v>6631.838459297499</v>
      </c>
      <c r="J209" s="28">
        <v>6678.2613285125808</v>
      </c>
      <c r="K209" s="28">
        <v>6725.0091578121683</v>
      </c>
      <c r="L209" s="28">
        <v>6772.0842219168526</v>
      </c>
      <c r="M209" s="28">
        <v>6819.4888114702699</v>
      </c>
      <c r="N209" s="28">
        <v>6867.2252331505615</v>
      </c>
      <c r="O209" s="28">
        <v>6915.2958097826149</v>
      </c>
      <c r="P209" s="28">
        <v>6963.7028804510928</v>
      </c>
      <c r="Q209" s="28">
        <v>7012.4488006142501</v>
      </c>
      <c r="R209" s="28">
        <v>7061.5359422185493</v>
      </c>
      <c r="S209" s="28">
        <v>7110.966693814079</v>
      </c>
      <c r="T209" s="28">
        <v>7160.7434606707775</v>
      </c>
      <c r="U209" s="28">
        <v>7210.8686648954717</v>
      </c>
      <c r="V209" s="28">
        <v>7261.3447455497399</v>
      </c>
      <c r="W209" s="28">
        <v>7312.1741587685865</v>
      </c>
      <c r="X209" s="28"/>
    </row>
    <row r="210" spans="1:36" x14ac:dyDescent="0.25">
      <c r="B210" s="42"/>
      <c r="C210" s="26"/>
      <c r="D210" s="26"/>
      <c r="E210" s="26"/>
      <c r="F210" s="26"/>
      <c r="G210" s="26"/>
      <c r="H210" s="26"/>
      <c r="I210" s="26"/>
      <c r="J210" s="26"/>
      <c r="K210" s="26"/>
      <c r="L210" s="26"/>
      <c r="M210" s="26"/>
      <c r="N210" s="26"/>
      <c r="O210" s="26"/>
      <c r="P210" s="26"/>
      <c r="Q210" s="26"/>
      <c r="R210" s="26"/>
      <c r="S210" s="26"/>
      <c r="T210" s="26"/>
      <c r="U210" s="26"/>
      <c r="V210" s="26"/>
      <c r="W210" s="26"/>
      <c r="X210" s="26"/>
      <c r="Y210" s="21" t="s">
        <v>71</v>
      </c>
      <c r="Z210" s="21" t="s">
        <v>72</v>
      </c>
      <c r="AA210" s="73" t="s">
        <v>184</v>
      </c>
      <c r="AB210" s="73" t="s">
        <v>185</v>
      </c>
      <c r="AD210" s="303" t="s">
        <v>71</v>
      </c>
      <c r="AE210" s="303" t="s">
        <v>72</v>
      </c>
      <c r="AF210" s="303" t="s">
        <v>184</v>
      </c>
      <c r="AG210" s="303" t="s">
        <v>185</v>
      </c>
      <c r="AH210" s="303"/>
    </row>
    <row r="211" spans="1:36" x14ac:dyDescent="0.25">
      <c r="A211" s="37">
        <v>380</v>
      </c>
      <c r="B211" s="42" t="s">
        <v>37</v>
      </c>
      <c r="C211" s="24">
        <v>0</v>
      </c>
      <c r="D211" s="24">
        <v>7.2598403855648943</v>
      </c>
      <c r="E211" s="24">
        <v>6.9478564789288413</v>
      </c>
      <c r="F211" s="24">
        <v>6.6908808785732852</v>
      </c>
      <c r="G211" s="24">
        <v>6.6564159034049935</v>
      </c>
      <c r="H211" s="24">
        <v>6.69624912052823</v>
      </c>
      <c r="I211" s="24">
        <v>1.0432014772824694</v>
      </c>
      <c r="J211" s="24">
        <v>0.6366955299639816</v>
      </c>
      <c r="K211" s="24">
        <v>0.71267162351830349</v>
      </c>
      <c r="L211" s="24">
        <v>0.71445330257706674</v>
      </c>
      <c r="M211" s="24">
        <v>0.6232589924217562</v>
      </c>
      <c r="N211" s="24">
        <v>0.4388562530793485</v>
      </c>
      <c r="O211" s="24">
        <v>0.36556903898258475</v>
      </c>
      <c r="P211" s="24">
        <v>0.38507905026240241</v>
      </c>
      <c r="Q211" s="24">
        <v>-0.24114628715269637</v>
      </c>
      <c r="R211" s="24">
        <v>0</v>
      </c>
      <c r="S211" s="24">
        <v>-0.11129828637813277</v>
      </c>
      <c r="T211" s="24">
        <v>-0.31534514473814879</v>
      </c>
      <c r="U211" s="24">
        <v>-0.11129828637813277</v>
      </c>
      <c r="V211" s="24">
        <v>-0.29679543034176259</v>
      </c>
      <c r="W211" s="24">
        <v>-0.18549714396358463</v>
      </c>
      <c r="X211" s="24"/>
      <c r="Y211" s="30">
        <f>SUM(D211:H211)</f>
        <v>34.25124276700025</v>
      </c>
      <c r="Z211" s="30">
        <f>SUM(I211:M211)</f>
        <v>3.7302809257635774</v>
      </c>
      <c r="AA211" s="30">
        <f>SUM(O211:S211)</f>
        <v>0.39820351571415802</v>
      </c>
      <c r="AB211" s="30">
        <f>SUM(S211:W211)</f>
        <v>-1.0202342917997616</v>
      </c>
      <c r="AD211" s="304">
        <v>34.25124276700025</v>
      </c>
      <c r="AE211" s="304">
        <v>3.7302809257635774</v>
      </c>
      <c r="AF211" s="304">
        <v>0.39820351571415802</v>
      </c>
      <c r="AG211" s="304">
        <v>0</v>
      </c>
      <c r="AH211" s="303"/>
    </row>
    <row r="212" spans="1:36" x14ac:dyDescent="0.25">
      <c r="A212" s="37">
        <v>381</v>
      </c>
      <c r="B212" s="42" t="s">
        <v>75</v>
      </c>
      <c r="C212" s="24">
        <v>0</v>
      </c>
      <c r="D212" s="24">
        <v>0.33196807711297882</v>
      </c>
      <c r="E212" s="24">
        <v>0.40435694367865149</v>
      </c>
      <c r="F212" s="24">
        <v>0.32726426357198535</v>
      </c>
      <c r="G212" s="24">
        <v>0.42256636136199632</v>
      </c>
      <c r="H212" s="24">
        <v>0.43849964821129106</v>
      </c>
      <c r="I212" s="24">
        <v>0.52160073864123435</v>
      </c>
      <c r="J212" s="24">
        <v>0.31834776498199063</v>
      </c>
      <c r="K212" s="24">
        <v>0.35633581175915197</v>
      </c>
      <c r="L212" s="24">
        <v>0.4286719815462402</v>
      </c>
      <c r="M212" s="24">
        <v>0.37395539545305378</v>
      </c>
      <c r="N212" s="24">
        <v>0.26331375184760875</v>
      </c>
      <c r="O212" s="24">
        <v>0.25589832728780948</v>
      </c>
      <c r="P212" s="24">
        <v>0.26955533518368158</v>
      </c>
      <c r="Q212" s="24">
        <v>-0.16880240100688754</v>
      </c>
      <c r="R212" s="24">
        <v>0</v>
      </c>
      <c r="S212" s="24">
        <v>-8.9038629102506095E-2</v>
      </c>
      <c r="T212" s="24">
        <v>-0.25227611579051884</v>
      </c>
      <c r="U212" s="24">
        <v>-8.9038629102506095E-2</v>
      </c>
      <c r="V212" s="24">
        <v>-0.26711588730758651</v>
      </c>
      <c r="W212" s="24">
        <v>-0.16694742956722619</v>
      </c>
      <c r="X212" s="24"/>
      <c r="Y212" s="30">
        <f t="shared" ref="Y212:Y214" si="49">SUM(D212:H212)</f>
        <v>1.924655293936903</v>
      </c>
      <c r="Z212" s="30">
        <f t="shared" ref="Z212:Z214" si="50">SUM(I212:M212)</f>
        <v>1.9989116923816712</v>
      </c>
      <c r="AA212" s="30">
        <f>SUM(O212:S212)</f>
        <v>0.26761263236209742</v>
      </c>
      <c r="AB212" s="30">
        <f t="shared" ref="AB212:AB214" si="51">SUM(S212:W212)</f>
        <v>-0.86441669087034367</v>
      </c>
      <c r="AD212" s="304">
        <v>1.924655293936903</v>
      </c>
      <c r="AE212" s="304">
        <v>1.9989116923816712</v>
      </c>
      <c r="AF212" s="304">
        <v>0.26761263236209742</v>
      </c>
      <c r="AG212" s="304">
        <v>0</v>
      </c>
      <c r="AH212" s="303"/>
      <c r="AJ212" s="17" t="s">
        <v>485</v>
      </c>
    </row>
    <row r="213" spans="1:36" x14ac:dyDescent="0.25">
      <c r="A213" s="37">
        <v>382</v>
      </c>
      <c r="B213" s="42" t="s">
        <v>76</v>
      </c>
      <c r="C213" s="24">
        <v>0</v>
      </c>
      <c r="D213" s="24">
        <v>6.2409998497240018</v>
      </c>
      <c r="E213" s="24">
        <v>4.9331547128795492</v>
      </c>
      <c r="F213" s="24">
        <v>3.9926240155782207</v>
      </c>
      <c r="G213" s="24">
        <v>3.8242255703260666</v>
      </c>
      <c r="H213" s="24">
        <v>3.9684218163121843</v>
      </c>
      <c r="I213" s="24">
        <v>3.6720692000342883</v>
      </c>
      <c r="J213" s="24">
        <v>2.2793699972710524</v>
      </c>
      <c r="K213" s="24">
        <v>2.5513644121955283</v>
      </c>
      <c r="L213" s="24">
        <v>2.4862974929681934</v>
      </c>
      <c r="M213" s="24">
        <v>2.2063368331730175</v>
      </c>
      <c r="N213" s="24">
        <v>1.5535511359008916</v>
      </c>
      <c r="O213" s="24">
        <v>1.2575574941000924</v>
      </c>
      <c r="P213" s="24">
        <v>1.3246719329026635</v>
      </c>
      <c r="Q213" s="24">
        <v>-0.84401200503443774</v>
      </c>
      <c r="R213" s="24">
        <v>0</v>
      </c>
      <c r="S213" s="24">
        <v>-0.37841417368565078</v>
      </c>
      <c r="T213" s="24">
        <v>-1.072173492109705</v>
      </c>
      <c r="U213" s="24">
        <v>-0.37841417368565078</v>
      </c>
      <c r="V213" s="24">
        <v>-0.99723264594832295</v>
      </c>
      <c r="W213" s="24">
        <v>-0.62327040371764464</v>
      </c>
      <c r="X213" s="24"/>
      <c r="Y213" s="30">
        <f t="shared" si="49"/>
        <v>22.959425964820021</v>
      </c>
      <c r="Z213" s="30">
        <f t="shared" si="50"/>
        <v>13.195437935642079</v>
      </c>
      <c r="AA213" s="30">
        <f t="shared" ref="AA213" si="52">SUM(O213:S213)</f>
        <v>1.3598032482826672</v>
      </c>
      <c r="AB213" s="30">
        <f t="shared" si="51"/>
        <v>-3.449504889146974</v>
      </c>
      <c r="AD213" s="304">
        <v>22.959425964820021</v>
      </c>
      <c r="AE213" s="304">
        <v>13.195437935642079</v>
      </c>
      <c r="AF213" s="304">
        <v>2</v>
      </c>
      <c r="AG213" s="304">
        <v>0</v>
      </c>
      <c r="AH213" s="303"/>
    </row>
    <row r="214" spans="1:36" x14ac:dyDescent="0.25">
      <c r="A214" s="37">
        <v>383</v>
      </c>
      <c r="B214" s="42" t="s">
        <v>40</v>
      </c>
      <c r="C214" s="24">
        <v>0</v>
      </c>
      <c r="D214" s="24">
        <v>8.3655955432470659</v>
      </c>
      <c r="E214" s="24">
        <v>6.7931966538013455</v>
      </c>
      <c r="F214" s="24">
        <v>5.4980396280093533</v>
      </c>
      <c r="G214" s="24">
        <v>5.260951198956854</v>
      </c>
      <c r="H214" s="24">
        <v>5.4593206202305735</v>
      </c>
      <c r="I214" s="24">
        <v>5.1951433568666943</v>
      </c>
      <c r="J214" s="24">
        <v>3.1325420074227877</v>
      </c>
      <c r="K214" s="24">
        <v>3.5063443877100551</v>
      </c>
      <c r="L214" s="24">
        <v>3.5151102486791692</v>
      </c>
      <c r="M214" s="24">
        <v>3.0290387031697361</v>
      </c>
      <c r="N214" s="24">
        <v>2.1328413899656304</v>
      </c>
      <c r="O214" s="24">
        <v>1.7766655294553628</v>
      </c>
      <c r="P214" s="24">
        <v>1.8714841842752747</v>
      </c>
      <c r="Q214" s="24">
        <v>-1.1575021783329429</v>
      </c>
      <c r="R214" s="24">
        <v>0</v>
      </c>
      <c r="S214" s="24">
        <v>-0.53423177461503657</v>
      </c>
      <c r="T214" s="24">
        <v>-1.5136566947431127</v>
      </c>
      <c r="U214" s="24">
        <v>-0.53423177461503657</v>
      </c>
      <c r="V214" s="24">
        <v>-1.4068103398199556</v>
      </c>
      <c r="W214" s="24">
        <v>-0.8792564623873913</v>
      </c>
      <c r="X214" s="24"/>
      <c r="Y214" s="30">
        <f t="shared" si="49"/>
        <v>31.377103644245192</v>
      </c>
      <c r="Z214" s="30">
        <f t="shared" si="50"/>
        <v>18.378178703848445</v>
      </c>
      <c r="AA214" s="30">
        <f>SUM(O214:S214)</f>
        <v>1.9564157607826576</v>
      </c>
      <c r="AB214" s="30">
        <f t="shared" si="51"/>
        <v>-4.868187046180533</v>
      </c>
      <c r="AD214" s="304">
        <v>31.377103644245192</v>
      </c>
      <c r="AE214" s="304">
        <v>18.378178703848445</v>
      </c>
      <c r="AF214" s="304">
        <v>4</v>
      </c>
      <c r="AG214" s="304">
        <v>0</v>
      </c>
      <c r="AH214" s="304"/>
    </row>
    <row r="215" spans="1:36" x14ac:dyDescent="0.25">
      <c r="Y215" s="222">
        <f>SUM(Y211:Y214)</f>
        <v>90.512427670002367</v>
      </c>
      <c r="Z215" s="222">
        <f t="shared" ref="Z215:AB215" si="53">SUM(Z211:Z214)</f>
        <v>37.302809257635772</v>
      </c>
      <c r="AA215" s="222">
        <f t="shared" si="53"/>
        <v>3.98203515714158</v>
      </c>
      <c r="AB215" s="222">
        <f t="shared" si="53"/>
        <v>-10.202342917997612</v>
      </c>
      <c r="AC215" s="222">
        <f>SUM(Y215:AB215)</f>
        <v>121.59492916678209</v>
      </c>
      <c r="AD215" s="304">
        <f>SUM(AD211:AD214)</f>
        <v>90.512427670002367</v>
      </c>
      <c r="AE215" s="304">
        <f t="shared" ref="AE215:AG215" si="54">SUM(AE211:AE214)</f>
        <v>37.302809257635772</v>
      </c>
      <c r="AF215" s="304">
        <v>6</v>
      </c>
      <c r="AG215" s="304">
        <f t="shared" si="54"/>
        <v>0</v>
      </c>
      <c r="AH215" s="304">
        <f>SUM(AD215:AG215)</f>
        <v>133.81523692763813</v>
      </c>
    </row>
    <row r="216" spans="1:36" x14ac:dyDescent="0.25">
      <c r="A216" s="37">
        <v>1</v>
      </c>
      <c r="B216" s="42" t="s">
        <v>135</v>
      </c>
      <c r="C216" s="42" t="s">
        <v>109</v>
      </c>
      <c r="D216" s="42"/>
      <c r="E216" s="42"/>
      <c r="F216" s="42"/>
      <c r="G216" s="42"/>
      <c r="H216" s="42"/>
      <c r="I216" s="42"/>
      <c r="J216" s="42"/>
      <c r="K216" s="42"/>
      <c r="L216" s="42"/>
      <c r="M216" s="42"/>
      <c r="N216" s="42"/>
      <c r="O216" s="42"/>
      <c r="P216" s="42"/>
      <c r="Q216" s="42"/>
      <c r="R216" s="42"/>
      <c r="S216" s="42"/>
      <c r="T216" s="42"/>
      <c r="U216" s="42"/>
      <c r="V216" s="42"/>
      <c r="W216" s="42"/>
      <c r="X216" s="42"/>
    </row>
    <row r="217" spans="1:36" x14ac:dyDescent="0.25">
      <c r="A217" s="37">
        <v>283</v>
      </c>
      <c r="B217" s="42" t="s">
        <v>73</v>
      </c>
      <c r="C217" s="42">
        <v>2020</v>
      </c>
      <c r="D217" s="42">
        <v>2021</v>
      </c>
      <c r="E217" s="42">
        <v>2022</v>
      </c>
      <c r="F217" s="42">
        <v>2023</v>
      </c>
      <c r="G217" s="42">
        <v>2024</v>
      </c>
      <c r="H217" s="42">
        <v>2025</v>
      </c>
      <c r="I217" s="42">
        <v>2026</v>
      </c>
      <c r="J217" s="42">
        <v>2027</v>
      </c>
      <c r="K217" s="42">
        <v>2028</v>
      </c>
      <c r="L217" s="42">
        <v>2029</v>
      </c>
      <c r="M217" s="42">
        <v>2030</v>
      </c>
      <c r="N217" s="42">
        <v>2031</v>
      </c>
      <c r="O217" s="42">
        <v>2032</v>
      </c>
      <c r="P217" s="42">
        <v>2033</v>
      </c>
      <c r="Q217" s="42">
        <v>2034</v>
      </c>
      <c r="R217" s="42">
        <v>2035</v>
      </c>
      <c r="S217" s="42">
        <v>2036</v>
      </c>
      <c r="T217" s="42">
        <v>2037</v>
      </c>
      <c r="U217" s="42">
        <v>2038</v>
      </c>
      <c r="V217" s="42">
        <v>2039</v>
      </c>
      <c r="W217" s="42">
        <v>2040</v>
      </c>
      <c r="X217" s="42"/>
    </row>
    <row r="218" spans="1:36" x14ac:dyDescent="0.25">
      <c r="A218" s="37">
        <v>285</v>
      </c>
      <c r="B218" s="42" t="s">
        <v>74</v>
      </c>
      <c r="C218" s="24">
        <v>0</v>
      </c>
      <c r="D218" s="24">
        <v>899.90851002033105</v>
      </c>
      <c r="E218" s="24">
        <v>905.30641882079578</v>
      </c>
      <c r="F218" s="24">
        <v>909.24774905605568</v>
      </c>
      <c r="G218" s="24">
        <v>911.98954400232344</v>
      </c>
      <c r="H218" s="24">
        <v>914.55997676444952</v>
      </c>
      <c r="I218" s="24">
        <v>917.30177171071728</v>
      </c>
      <c r="J218" s="24">
        <v>919.78652338077256</v>
      </c>
      <c r="K218" s="24">
        <v>920.38629102526863</v>
      </c>
      <c r="L218" s="24">
        <v>921.32878303804819</v>
      </c>
      <c r="M218" s="24">
        <v>922.27127505082774</v>
      </c>
      <c r="N218" s="24">
        <v>922.78536160325291</v>
      </c>
      <c r="O218" s="24">
        <v>922.44263723496942</v>
      </c>
      <c r="P218" s="24">
        <v>921.75718849840246</v>
      </c>
      <c r="Q218" s="24">
        <v>921.15742085390639</v>
      </c>
      <c r="R218" s="24">
        <v>920.04356665698515</v>
      </c>
      <c r="S218" s="24">
        <v>920.04356665698515</v>
      </c>
      <c r="T218" s="24">
        <v>919.52948010455987</v>
      </c>
      <c r="U218" s="24">
        <v>918.07290153935514</v>
      </c>
      <c r="V218" s="24">
        <v>917.55881498692997</v>
      </c>
      <c r="W218" s="24">
        <v>916.18791751379604</v>
      </c>
      <c r="X218" s="24"/>
    </row>
    <row r="219" spans="1:36" x14ac:dyDescent="0.25">
      <c r="A219" s="37">
        <v>287</v>
      </c>
      <c r="B219" s="42" t="s">
        <v>74</v>
      </c>
      <c r="C219" s="24">
        <v>0</v>
      </c>
      <c r="D219" s="24">
        <v>902.15828129538181</v>
      </c>
      <c r="E219" s="24">
        <v>909.82508057108612</v>
      </c>
      <c r="F219" s="24">
        <v>916.05082683336184</v>
      </c>
      <c r="G219" s="24">
        <v>921.08960333407867</v>
      </c>
      <c r="H219" s="24">
        <v>925.9691861864452</v>
      </c>
      <c r="I219" s="24">
        <v>931.03275858554468</v>
      </c>
      <c r="J219" s="24">
        <v>935.8513040312389</v>
      </c>
      <c r="K219" s="24">
        <v>938.79219935492426</v>
      </c>
      <c r="L219" s="24">
        <v>942.08402809612301</v>
      </c>
      <c r="M219" s="24">
        <v>945.38408640917476</v>
      </c>
      <c r="N219" s="24">
        <v>948.26291839400392</v>
      </c>
      <c r="O219" s="24">
        <v>950.28999451078471</v>
      </c>
      <c r="P219" s="24">
        <v>951.97855713865329</v>
      </c>
      <c r="Q219" s="24">
        <v>953.75723646789254</v>
      </c>
      <c r="R219" s="24">
        <v>952.6433822709713</v>
      </c>
      <c r="S219" s="24">
        <v>952.6433822709713</v>
      </c>
      <c r="T219" s="24">
        <v>952.12929571854602</v>
      </c>
      <c r="U219" s="24">
        <v>950.6727171533413</v>
      </c>
      <c r="V219" s="24">
        <v>950.15863060091613</v>
      </c>
      <c r="W219" s="24">
        <v>948.78773312778219</v>
      </c>
      <c r="X219" s="24"/>
    </row>
    <row r="220" spans="1:36" x14ac:dyDescent="0.25">
      <c r="A220" s="37">
        <v>289</v>
      </c>
      <c r="B220" s="42" t="s">
        <v>77</v>
      </c>
      <c r="C220" s="24">
        <v>0</v>
      </c>
      <c r="D220" s="24">
        <v>7.6667992757043066</v>
      </c>
      <c r="E220" s="24">
        <v>6.2257462622757203</v>
      </c>
      <c r="F220" s="24">
        <v>5.0387765007168355</v>
      </c>
      <c r="G220" s="24">
        <v>4.879582852366525</v>
      </c>
      <c r="H220" s="24">
        <v>5.0635723990994848</v>
      </c>
      <c r="I220" s="24">
        <v>4.8185454456942125</v>
      </c>
      <c r="J220" s="24">
        <v>2.9408953236853677</v>
      </c>
      <c r="K220" s="24">
        <v>3.2918287411987421</v>
      </c>
      <c r="L220" s="24">
        <v>3.3000583130517498</v>
      </c>
      <c r="M220" s="24">
        <v>2.8788319848291621</v>
      </c>
      <c r="N220" s="24">
        <v>2.0270761167807905</v>
      </c>
      <c r="O220" s="24">
        <v>1.6885626278685777</v>
      </c>
      <c r="P220" s="24">
        <v>1.7786793292392531</v>
      </c>
      <c r="Q220" s="24">
        <v>-1.1138541969212383</v>
      </c>
      <c r="R220" s="24">
        <v>0</v>
      </c>
      <c r="S220" s="24">
        <v>-0.51408655242528312</v>
      </c>
      <c r="T220" s="24">
        <v>-1.4565785652047225</v>
      </c>
      <c r="U220" s="24">
        <v>-0.51408655242516943</v>
      </c>
      <c r="V220" s="24">
        <v>-1.3708974731339367</v>
      </c>
      <c r="W220" s="24">
        <v>-0.85681092070865361</v>
      </c>
      <c r="X220" s="24"/>
    </row>
    <row r="221" spans="1:36" x14ac:dyDescent="0.25">
      <c r="A221" s="37">
        <v>299</v>
      </c>
      <c r="B221" s="42" t="s">
        <v>78</v>
      </c>
      <c r="C221" s="24">
        <v>0</v>
      </c>
      <c r="D221" s="24">
        <v>2</v>
      </c>
      <c r="E221" s="24">
        <v>2</v>
      </c>
      <c r="F221" s="24">
        <v>2</v>
      </c>
      <c r="G221" s="24">
        <v>2</v>
      </c>
      <c r="H221" s="24">
        <v>2</v>
      </c>
      <c r="I221" s="24">
        <v>0</v>
      </c>
      <c r="J221" s="24">
        <v>0</v>
      </c>
      <c r="K221" s="24">
        <v>0</v>
      </c>
      <c r="L221" s="24">
        <v>0</v>
      </c>
      <c r="M221" s="24">
        <v>0</v>
      </c>
      <c r="N221" s="24">
        <v>0</v>
      </c>
      <c r="O221" s="24">
        <v>0</v>
      </c>
      <c r="P221" s="24">
        <v>0</v>
      </c>
      <c r="Q221" s="24">
        <v>0</v>
      </c>
      <c r="R221" s="24">
        <v>0</v>
      </c>
      <c r="S221" s="24">
        <v>0</v>
      </c>
      <c r="T221" s="24">
        <v>0</v>
      </c>
      <c r="U221" s="24">
        <v>0</v>
      </c>
      <c r="V221" s="24">
        <v>0</v>
      </c>
      <c r="W221" s="24">
        <v>0</v>
      </c>
      <c r="X221" s="24"/>
    </row>
    <row r="222" spans="1:36" x14ac:dyDescent="0.25">
      <c r="A222" s="37">
        <v>301</v>
      </c>
      <c r="B222" s="42" t="s">
        <v>80</v>
      </c>
      <c r="C222" s="24">
        <v>0</v>
      </c>
      <c r="D222" s="24">
        <v>7.6667992757043066</v>
      </c>
      <c r="E222" s="24">
        <v>6.2257462622757203</v>
      </c>
      <c r="F222" s="24">
        <v>5.0387765007168355</v>
      </c>
      <c r="G222" s="24">
        <v>4.879582852366525</v>
      </c>
      <c r="H222" s="24">
        <v>5.0635723990994848</v>
      </c>
      <c r="I222" s="24">
        <v>4.8185454456942125</v>
      </c>
      <c r="J222" s="24">
        <v>2.9408953236853677</v>
      </c>
      <c r="K222" s="24">
        <v>3.2918287411987421</v>
      </c>
      <c r="L222" s="24">
        <v>3.3000583130517498</v>
      </c>
      <c r="M222" s="24">
        <v>2.8788319848291621</v>
      </c>
      <c r="N222" s="24">
        <v>2.0270761167807905</v>
      </c>
      <c r="O222" s="24">
        <v>1.6885626278685777</v>
      </c>
      <c r="P222" s="24">
        <v>1.7786793292392531</v>
      </c>
      <c r="Q222" s="24">
        <v>-1.1138541969212383</v>
      </c>
      <c r="R222" s="24">
        <v>0</v>
      </c>
      <c r="S222" s="24">
        <v>-0.51408655242528312</v>
      </c>
      <c r="T222" s="24">
        <v>-1.4565785652047225</v>
      </c>
      <c r="U222" s="24">
        <v>-0.51408655242516943</v>
      </c>
      <c r="V222" s="24">
        <v>-1.3708974731339367</v>
      </c>
      <c r="W222" s="24">
        <v>-0.85681092070865361</v>
      </c>
      <c r="X222" s="24"/>
    </row>
    <row r="223" spans="1:36" x14ac:dyDescent="0.25">
      <c r="A223" s="37">
        <v>303</v>
      </c>
      <c r="B223" s="42" t="s">
        <v>81</v>
      </c>
      <c r="C223" s="24">
        <v>0</v>
      </c>
      <c r="D223" s="24">
        <v>8.2667992757043063</v>
      </c>
      <c r="E223" s="24">
        <v>6.8257462622757199</v>
      </c>
      <c r="F223" s="24">
        <v>5.6387765007168351</v>
      </c>
      <c r="G223" s="24">
        <v>5.4795828523665246</v>
      </c>
      <c r="H223" s="24">
        <v>5.6635723990994844</v>
      </c>
      <c r="I223" s="24">
        <v>4.8185454456942125</v>
      </c>
      <c r="J223" s="24">
        <v>2.9408953236853677</v>
      </c>
      <c r="K223" s="24">
        <v>3.2918287411987421</v>
      </c>
      <c r="L223" s="24">
        <v>3.3000583130517498</v>
      </c>
      <c r="M223" s="24">
        <v>2.8788319848291621</v>
      </c>
      <c r="N223" s="24">
        <v>2.0270761167807905</v>
      </c>
      <c r="O223" s="24">
        <v>1.6885626278685777</v>
      </c>
      <c r="P223" s="24">
        <v>1.7786793292392531</v>
      </c>
      <c r="Q223" s="24">
        <v>-1.1138541969212383</v>
      </c>
      <c r="R223" s="24">
        <v>0</v>
      </c>
      <c r="S223" s="24">
        <v>-0.51408655242528312</v>
      </c>
      <c r="T223" s="24">
        <v>-1.4565785652047225</v>
      </c>
      <c r="U223" s="24">
        <v>-0.51408655242516943</v>
      </c>
      <c r="V223" s="24">
        <v>-1.3708974731339367</v>
      </c>
      <c r="W223" s="24">
        <v>-0.85681092070865361</v>
      </c>
      <c r="X223" s="24"/>
    </row>
    <row r="224" spans="1:36" x14ac:dyDescent="0.25">
      <c r="B224" s="42"/>
      <c r="C224" s="26"/>
      <c r="D224" s="26"/>
      <c r="E224" s="26"/>
      <c r="F224" s="26"/>
      <c r="G224" s="26"/>
      <c r="H224" s="26"/>
      <c r="I224" s="26"/>
      <c r="J224" s="26"/>
      <c r="K224" s="26"/>
      <c r="L224" s="26"/>
      <c r="M224" s="26"/>
      <c r="N224" s="26"/>
      <c r="O224" s="26"/>
      <c r="P224" s="26"/>
      <c r="Q224" s="26"/>
      <c r="R224" s="26"/>
      <c r="S224" s="26"/>
      <c r="T224" s="26"/>
      <c r="U224" s="26"/>
      <c r="V224" s="26"/>
      <c r="W224" s="26"/>
      <c r="X224" s="26"/>
    </row>
    <row r="225" spans="1:33" x14ac:dyDescent="0.25">
      <c r="A225" s="37">
        <v>330</v>
      </c>
      <c r="B225" s="42" t="s">
        <v>82</v>
      </c>
      <c r="C225" s="36">
        <v>7.0000000000000001E-3</v>
      </c>
      <c r="D225" s="36">
        <v>7.0000000000000001E-3</v>
      </c>
      <c r="E225" s="36">
        <v>7.0000000000000001E-3</v>
      </c>
      <c r="F225" s="36">
        <v>7.0000000000000001E-3</v>
      </c>
      <c r="G225" s="36">
        <v>7.0000000000000001E-3</v>
      </c>
      <c r="H225" s="36">
        <v>7.0000000000000001E-3</v>
      </c>
      <c r="I225" s="36">
        <v>7.0000000000000001E-3</v>
      </c>
      <c r="J225" s="36">
        <v>7.0000000000000001E-3</v>
      </c>
      <c r="K225" s="36">
        <v>7.0000000000000001E-3</v>
      </c>
      <c r="L225" s="36">
        <v>7.0000000000000001E-3</v>
      </c>
      <c r="M225" s="36">
        <v>7.0000000000000001E-3</v>
      </c>
      <c r="N225" s="36">
        <v>7.0000000000000001E-3</v>
      </c>
      <c r="O225" s="36">
        <v>7.0000000000000001E-3</v>
      </c>
      <c r="P225" s="36">
        <v>7.0000000000000001E-3</v>
      </c>
      <c r="Q225" s="36">
        <v>7.0000000000000001E-3</v>
      </c>
      <c r="R225" s="36">
        <v>7.0000000000000001E-3</v>
      </c>
      <c r="S225" s="36">
        <v>7.0000000000000001E-3</v>
      </c>
      <c r="T225" s="36">
        <v>7.0000000000000001E-3</v>
      </c>
      <c r="U225" s="36">
        <v>7.0000000000000001E-3</v>
      </c>
      <c r="V225" s="36">
        <v>7.0000000000000001E-3</v>
      </c>
      <c r="W225" s="36">
        <v>7.0000000000000001E-3</v>
      </c>
      <c r="X225" s="36"/>
    </row>
    <row r="226" spans="1:33" x14ac:dyDescent="0.25">
      <c r="A226" s="37">
        <v>331</v>
      </c>
      <c r="B226" s="42" t="s">
        <v>83</v>
      </c>
      <c r="C226" s="28">
        <v>164885.71</v>
      </c>
      <c r="D226" s="28">
        <v>166039.90996999998</v>
      </c>
      <c r="E226" s="28">
        <v>167202.18933978997</v>
      </c>
      <c r="F226" s="28">
        <v>168372.60466516847</v>
      </c>
      <c r="G226" s="28">
        <v>169551.21289782465</v>
      </c>
      <c r="H226" s="28">
        <v>170738.07138810941</v>
      </c>
      <c r="I226" s="28">
        <v>171933.23788782617</v>
      </c>
      <c r="J226" s="28">
        <v>173136.77055304093</v>
      </c>
      <c r="K226" s="28">
        <v>174348.7279469122</v>
      </c>
      <c r="L226" s="28">
        <v>175569.16904254057</v>
      </c>
      <c r="M226" s="28">
        <v>176798.15322583832</v>
      </c>
      <c r="N226" s="28">
        <v>178035.74029841917</v>
      </c>
      <c r="O226" s="28">
        <v>179281.99048050807</v>
      </c>
      <c r="P226" s="28">
        <v>180536.96441387161</v>
      </c>
      <c r="Q226" s="28">
        <v>181800.72316476869</v>
      </c>
      <c r="R226" s="28">
        <v>183073.32822692205</v>
      </c>
      <c r="S226" s="28">
        <v>184354.8415245105</v>
      </c>
      <c r="T226" s="28">
        <v>185645.32541518204</v>
      </c>
      <c r="U226" s="28">
        <v>186944.84269308829</v>
      </c>
      <c r="V226" s="28">
        <v>188253.45659193987</v>
      </c>
      <c r="W226" s="28">
        <v>189571.23078808343</v>
      </c>
      <c r="X226" s="28"/>
    </row>
    <row r="227" spans="1:33" x14ac:dyDescent="0.25">
      <c r="A227" s="37">
        <v>332</v>
      </c>
      <c r="B227" s="42" t="s">
        <v>84</v>
      </c>
      <c r="C227" s="28">
        <v>157500</v>
      </c>
      <c r="D227" s="28">
        <v>158602.49999999997</v>
      </c>
      <c r="E227" s="28">
        <v>159712.71749999994</v>
      </c>
      <c r="F227" s="28">
        <v>160830.70652249991</v>
      </c>
      <c r="G227" s="28">
        <v>161956.52146815739</v>
      </c>
      <c r="H227" s="28">
        <v>163090.21711843446</v>
      </c>
      <c r="I227" s="28">
        <v>164231.84863826347</v>
      </c>
      <c r="J227" s="28">
        <v>165381.47157873129</v>
      </c>
      <c r="K227" s="28">
        <v>166539.1418797824</v>
      </c>
      <c r="L227" s="28">
        <v>167704.91587294085</v>
      </c>
      <c r="M227" s="28">
        <v>168878.85028405141</v>
      </c>
      <c r="N227" s="28">
        <v>170061.00223603976</v>
      </c>
      <c r="O227" s="28">
        <v>171251.42925169202</v>
      </c>
      <c r="P227" s="28">
        <v>172450.18925645386</v>
      </c>
      <c r="Q227" s="28">
        <v>173657.34058124901</v>
      </c>
      <c r="R227" s="28">
        <v>174872.94196531773</v>
      </c>
      <c r="S227" s="28">
        <v>176097.05255907495</v>
      </c>
      <c r="T227" s="28">
        <v>177329.73192698846</v>
      </c>
      <c r="U227" s="28">
        <v>178571.04005047737</v>
      </c>
      <c r="V227" s="28">
        <v>179821.0373308307</v>
      </c>
      <c r="W227" s="28">
        <v>181079.78459214649</v>
      </c>
      <c r="X227" s="28"/>
    </row>
    <row r="228" spans="1:33" x14ac:dyDescent="0.25">
      <c r="A228" s="37">
        <v>336</v>
      </c>
      <c r="B228" s="42" t="s">
        <v>85</v>
      </c>
      <c r="C228" s="28">
        <v>128409.88985411575</v>
      </c>
      <c r="D228" s="28">
        <v>129308.75908309511</v>
      </c>
      <c r="E228" s="28">
        <v>130213.92039667616</v>
      </c>
      <c r="F228" s="28">
        <v>131125.41783945297</v>
      </c>
      <c r="G228" s="28">
        <v>132043.295764329</v>
      </c>
      <c r="H228" s="28">
        <v>132967.59883467937</v>
      </c>
      <c r="I228" s="28">
        <v>133898.37202652267</v>
      </c>
      <c r="J228" s="28">
        <v>134835.66063070772</v>
      </c>
      <c r="K228" s="28">
        <v>135779.51025512273</v>
      </c>
      <c r="L228" s="28">
        <v>136729.96682690844</v>
      </c>
      <c r="M228" s="28">
        <v>137687.0765946969</v>
      </c>
      <c r="N228" s="28">
        <v>138650.88613085961</v>
      </c>
      <c r="O228" s="28">
        <v>139621.44233377572</v>
      </c>
      <c r="P228" s="28">
        <v>140598.79243011223</v>
      </c>
      <c r="Q228" s="28">
        <v>141582.98397712284</v>
      </c>
      <c r="R228" s="28">
        <v>142574.0648649628</v>
      </c>
      <c r="S228" s="28">
        <v>143572.08331901737</v>
      </c>
      <c r="T228" s="28">
        <v>144577.08790225058</v>
      </c>
      <c r="U228" s="28">
        <v>145589.12751756693</v>
      </c>
      <c r="V228" s="28">
        <v>146608.25141018923</v>
      </c>
      <c r="W228" s="28">
        <v>147634.50917006063</v>
      </c>
      <c r="X228" s="28"/>
    </row>
    <row r="229" spans="1:33" x14ac:dyDescent="0.25">
      <c r="B229" s="42"/>
      <c r="C229" s="26"/>
      <c r="D229" s="26"/>
      <c r="E229" s="26"/>
      <c r="F229" s="26"/>
      <c r="G229" s="26"/>
      <c r="H229" s="26"/>
      <c r="I229" s="26"/>
      <c r="J229" s="26"/>
      <c r="K229" s="26"/>
      <c r="L229" s="26"/>
      <c r="M229" s="26"/>
      <c r="N229" s="26"/>
      <c r="O229" s="26"/>
      <c r="P229" s="26"/>
      <c r="Q229" s="26"/>
      <c r="R229" s="26"/>
      <c r="S229" s="26"/>
      <c r="T229" s="26"/>
      <c r="U229" s="26"/>
      <c r="V229" s="26"/>
      <c r="W229" s="26"/>
      <c r="X229" s="26"/>
    </row>
    <row r="230" spans="1:33" x14ac:dyDescent="0.25">
      <c r="A230" s="37">
        <v>339</v>
      </c>
      <c r="B230" s="42" t="s">
        <v>86</v>
      </c>
      <c r="C230" s="24">
        <v>0</v>
      </c>
      <c r="D230" s="24">
        <v>5.1367555147218855</v>
      </c>
      <c r="E230" s="24">
        <v>4.2335074583474901</v>
      </c>
      <c r="F230" s="24">
        <v>3.4263680204874483</v>
      </c>
      <c r="G230" s="24">
        <v>3.318116339609237</v>
      </c>
      <c r="H230" s="24">
        <v>3.4432292313876496</v>
      </c>
      <c r="I230" s="24">
        <v>3.2766109030720645</v>
      </c>
      <c r="J230" s="24">
        <v>1.99980882010605</v>
      </c>
      <c r="K230" s="24">
        <v>2.2384435440151447</v>
      </c>
      <c r="L230" s="24">
        <v>2.2440396528751898</v>
      </c>
      <c r="M230" s="24">
        <v>1.9576057496838302</v>
      </c>
      <c r="N230" s="24">
        <v>1.3784117594109375</v>
      </c>
      <c r="O230" s="24">
        <v>1.1482225869506328</v>
      </c>
      <c r="P230" s="24">
        <v>1.2095019438826922</v>
      </c>
      <c r="Q230" s="24">
        <v>-0.75742085390644209</v>
      </c>
      <c r="R230" s="24">
        <v>0</v>
      </c>
      <c r="S230" s="24">
        <v>-0.3495788556491925</v>
      </c>
      <c r="T230" s="24">
        <v>-1.0050392099912586</v>
      </c>
      <c r="U230" s="24">
        <v>-0.35471972117336692</v>
      </c>
      <c r="V230" s="24">
        <v>-0.94591925646241637</v>
      </c>
      <c r="W230" s="24">
        <v>-0.59119953528897096</v>
      </c>
      <c r="X230" s="24"/>
    </row>
    <row r="231" spans="1:33" x14ac:dyDescent="0.25">
      <c r="A231" s="37">
        <v>340</v>
      </c>
      <c r="B231" s="42" t="s">
        <v>87</v>
      </c>
      <c r="C231" s="24">
        <v>0</v>
      </c>
      <c r="D231" s="24">
        <v>3.1300437609824212</v>
      </c>
      <c r="E231" s="24">
        <v>2.5922388039282303</v>
      </c>
      <c r="F231" s="24">
        <v>2.2124084802293873</v>
      </c>
      <c r="G231" s="24">
        <v>2.1614665127572881</v>
      </c>
      <c r="H231" s="24">
        <v>2.2203431677118353</v>
      </c>
      <c r="I231" s="24">
        <v>1.541934542622148</v>
      </c>
      <c r="J231" s="24">
        <v>0.94108650357931767</v>
      </c>
      <c r="K231" s="24">
        <v>1.0533851971835975</v>
      </c>
      <c r="L231" s="24">
        <v>1.05601866017656</v>
      </c>
      <c r="M231" s="24">
        <v>0.92122623514533186</v>
      </c>
      <c r="N231" s="24">
        <v>0.64866435736985295</v>
      </c>
      <c r="O231" s="24">
        <v>0.54034004091794485</v>
      </c>
      <c r="P231" s="24">
        <v>0.56917738535656104</v>
      </c>
      <c r="Q231" s="24">
        <v>-0.35643334301479629</v>
      </c>
      <c r="R231" s="24">
        <v>0</v>
      </c>
      <c r="S231" s="24">
        <v>-0.16450769677609059</v>
      </c>
      <c r="T231" s="24">
        <v>-0.451539355213464</v>
      </c>
      <c r="U231" s="24">
        <v>-0.15936683125180251</v>
      </c>
      <c r="V231" s="24">
        <v>-0.42497821667152036</v>
      </c>
      <c r="W231" s="24">
        <v>-0.2656113854196826</v>
      </c>
      <c r="X231" s="24"/>
    </row>
    <row r="232" spans="1:33" x14ac:dyDescent="0.25">
      <c r="B232" s="42"/>
      <c r="C232" s="26"/>
      <c r="D232" s="26"/>
      <c r="E232" s="26"/>
      <c r="F232" s="26"/>
      <c r="G232" s="26"/>
      <c r="H232" s="26"/>
      <c r="I232" s="26"/>
      <c r="J232" s="26"/>
      <c r="K232" s="26"/>
      <c r="L232" s="26"/>
      <c r="M232" s="26"/>
      <c r="N232" s="26"/>
      <c r="O232" s="26"/>
      <c r="P232" s="26"/>
      <c r="Q232" s="26"/>
      <c r="R232" s="26"/>
      <c r="S232" s="26"/>
      <c r="T232" s="26"/>
      <c r="U232" s="26"/>
      <c r="V232" s="26"/>
      <c r="W232" s="26"/>
      <c r="X232" s="26"/>
    </row>
    <row r="233" spans="1:33" x14ac:dyDescent="0.25">
      <c r="A233" s="37">
        <v>366</v>
      </c>
      <c r="B233" s="42" t="s">
        <v>88</v>
      </c>
      <c r="C233" s="36">
        <v>7.0000000000000001E-3</v>
      </c>
      <c r="D233" s="36">
        <v>7.0000000000000001E-3</v>
      </c>
      <c r="E233" s="36">
        <v>7.0000000000000001E-3</v>
      </c>
      <c r="F233" s="36">
        <v>7.0000000000000001E-3</v>
      </c>
      <c r="G233" s="36">
        <v>7.0000000000000001E-3</v>
      </c>
      <c r="H233" s="36">
        <v>7.0000000000000001E-3</v>
      </c>
      <c r="I233" s="36">
        <v>7.0000000000000001E-3</v>
      </c>
      <c r="J233" s="36">
        <v>7.0000000000000001E-3</v>
      </c>
      <c r="K233" s="36">
        <v>7.0000000000000001E-3</v>
      </c>
      <c r="L233" s="36">
        <v>7.0000000000000001E-3</v>
      </c>
      <c r="M233" s="36">
        <v>7.0000000000000001E-3</v>
      </c>
      <c r="N233" s="36">
        <v>7.0000000000000001E-3</v>
      </c>
      <c r="O233" s="36">
        <v>7.0000000000000001E-3</v>
      </c>
      <c r="P233" s="36">
        <v>7.0000000000000001E-3</v>
      </c>
      <c r="Q233" s="36">
        <v>7.0000000000000001E-3</v>
      </c>
      <c r="R233" s="36">
        <v>7.0000000000000001E-3</v>
      </c>
      <c r="S233" s="36">
        <v>7.0000000000000001E-3</v>
      </c>
      <c r="T233" s="36">
        <v>7.0000000000000001E-3</v>
      </c>
      <c r="U233" s="36">
        <v>7.0000000000000001E-3</v>
      </c>
      <c r="V233" s="36">
        <v>7.0000000000000001E-3</v>
      </c>
      <c r="W233" s="36">
        <v>7.0000000000000001E-3</v>
      </c>
      <c r="X233" s="36"/>
    </row>
    <row r="234" spans="1:33" x14ac:dyDescent="0.25">
      <c r="A234" s="37">
        <v>368</v>
      </c>
      <c r="B234" s="42" t="s">
        <v>89</v>
      </c>
      <c r="C234" s="28">
        <v>122.30769230769231</v>
      </c>
      <c r="D234" s="28">
        <v>123.16384615384614</v>
      </c>
      <c r="E234" s="28">
        <v>124.02599307692304</v>
      </c>
      <c r="F234" s="28">
        <v>124.89417502846149</v>
      </c>
      <c r="G234" s="28">
        <v>125.7684342536607</v>
      </c>
      <c r="H234" s="28">
        <v>126.64881329343632</v>
      </c>
      <c r="I234" s="28">
        <v>127.53535498649036</v>
      </c>
      <c r="J234" s="28">
        <v>128.42810247139579</v>
      </c>
      <c r="K234" s="28">
        <v>129.32709918869554</v>
      </c>
      <c r="L234" s="28">
        <v>130.2323888830164</v>
      </c>
      <c r="M234" s="28">
        <v>131.1440156051975</v>
      </c>
      <c r="N234" s="28">
        <v>132.06202371443388</v>
      </c>
      <c r="O234" s="28">
        <v>132.9864578804349</v>
      </c>
      <c r="P234" s="28">
        <v>133.91736308559794</v>
      </c>
      <c r="Q234" s="28">
        <v>134.85478462719712</v>
      </c>
      <c r="R234" s="28">
        <v>135.79876811958749</v>
      </c>
      <c r="S234" s="28">
        <v>136.7493594964246</v>
      </c>
      <c r="T234" s="28">
        <v>137.70660501289956</v>
      </c>
      <c r="U234" s="28">
        <v>138.67055124798983</v>
      </c>
      <c r="V234" s="28">
        <v>139.64124510672576</v>
      </c>
      <c r="W234" s="28">
        <v>140.61873382247282</v>
      </c>
      <c r="X234" s="28"/>
    </row>
    <row r="235" spans="1:33" x14ac:dyDescent="0.25">
      <c r="A235" s="37">
        <v>369</v>
      </c>
      <c r="B235" s="42" t="s">
        <v>90</v>
      </c>
      <c r="C235" s="28">
        <v>110.76923076923077</v>
      </c>
      <c r="D235" s="28">
        <v>111.54461538461538</v>
      </c>
      <c r="E235" s="28">
        <v>112.32542769230768</v>
      </c>
      <c r="F235" s="28">
        <v>113.11170568615383</v>
      </c>
      <c r="G235" s="28">
        <v>113.90348762595688</v>
      </c>
      <c r="H235" s="28">
        <v>114.70081203933857</v>
      </c>
      <c r="I235" s="28">
        <v>115.50371772361393</v>
      </c>
      <c r="J235" s="28">
        <v>116.31224374767922</v>
      </c>
      <c r="K235" s="28">
        <v>117.12642945391296</v>
      </c>
      <c r="L235" s="28">
        <v>117.94631446009033</v>
      </c>
      <c r="M235" s="28">
        <v>118.77193866131095</v>
      </c>
      <c r="N235" s="28">
        <v>119.60334223194012</v>
      </c>
      <c r="O235" s="28">
        <v>120.44056562756369</v>
      </c>
      <c r="P235" s="28">
        <v>121.28364958695661</v>
      </c>
      <c r="Q235" s="28">
        <v>122.1326351340653</v>
      </c>
      <c r="R235" s="28">
        <v>122.98756358000374</v>
      </c>
      <c r="S235" s="28">
        <v>123.84847652506375</v>
      </c>
      <c r="T235" s="28">
        <v>124.71541586073918</v>
      </c>
      <c r="U235" s="28">
        <v>125.58842377176434</v>
      </c>
      <c r="V235" s="28">
        <v>126.46754273816667</v>
      </c>
      <c r="W235" s="28">
        <v>127.35281553733383</v>
      </c>
      <c r="X235" s="28"/>
    </row>
    <row r="236" spans="1:33" x14ac:dyDescent="0.25">
      <c r="A236" s="37">
        <v>370</v>
      </c>
      <c r="B236" s="42" t="s">
        <v>91</v>
      </c>
      <c r="C236" s="28">
        <v>6360</v>
      </c>
      <c r="D236" s="28">
        <v>6404.5199999999995</v>
      </c>
      <c r="E236" s="28">
        <v>6449.351639999998</v>
      </c>
      <c r="F236" s="28">
        <v>6494.4971014799976</v>
      </c>
      <c r="G236" s="28">
        <v>6539.9585811903562</v>
      </c>
      <c r="H236" s="28">
        <v>6585.7382912586891</v>
      </c>
      <c r="I236" s="28">
        <v>6631.838459297499</v>
      </c>
      <c r="J236" s="28">
        <v>6678.2613285125808</v>
      </c>
      <c r="K236" s="28">
        <v>6725.0091578121683</v>
      </c>
      <c r="L236" s="28">
        <v>6772.0842219168526</v>
      </c>
      <c r="M236" s="28">
        <v>6819.4888114702699</v>
      </c>
      <c r="N236" s="28">
        <v>6867.2252331505615</v>
      </c>
      <c r="O236" s="28">
        <v>6915.2958097826149</v>
      </c>
      <c r="P236" s="28">
        <v>6963.7028804510928</v>
      </c>
      <c r="Q236" s="28">
        <v>7012.4488006142501</v>
      </c>
      <c r="R236" s="28">
        <v>7061.5359422185493</v>
      </c>
      <c r="S236" s="28">
        <v>7110.966693814079</v>
      </c>
      <c r="T236" s="28">
        <v>7160.7434606707775</v>
      </c>
      <c r="U236" s="28">
        <v>7210.8686648954717</v>
      </c>
      <c r="V236" s="28">
        <v>7261.3447455497399</v>
      </c>
      <c r="W236" s="28">
        <v>7312.1741587685865</v>
      </c>
      <c r="X236" s="28"/>
    </row>
    <row r="237" spans="1:33" x14ac:dyDescent="0.25">
      <c r="B237" s="42"/>
      <c r="C237" s="26"/>
      <c r="D237" s="26"/>
      <c r="E237" s="26"/>
      <c r="F237" s="26"/>
      <c r="G237" s="26"/>
      <c r="H237" s="26"/>
      <c r="I237" s="26"/>
      <c r="J237" s="26"/>
      <c r="K237" s="26"/>
      <c r="L237" s="26"/>
      <c r="M237" s="26"/>
      <c r="N237" s="26"/>
      <c r="O237" s="26"/>
      <c r="P237" s="26"/>
      <c r="Q237" s="26"/>
      <c r="R237" s="26"/>
      <c r="S237" s="26"/>
      <c r="T237" s="26"/>
      <c r="U237" s="26"/>
      <c r="V237" s="26"/>
      <c r="W237" s="26"/>
      <c r="X237" s="26"/>
      <c r="Y237" s="21" t="s">
        <v>71</v>
      </c>
      <c r="Z237" s="21" t="s">
        <v>72</v>
      </c>
      <c r="AA237" s="73" t="s">
        <v>184</v>
      </c>
      <c r="AB237" s="73" t="s">
        <v>185</v>
      </c>
      <c r="AD237" s="17" t="s">
        <v>71</v>
      </c>
      <c r="AE237" s="17" t="s">
        <v>72</v>
      </c>
      <c r="AF237" s="17" t="s">
        <v>184</v>
      </c>
      <c r="AG237" s="17" t="s">
        <v>185</v>
      </c>
    </row>
    <row r="238" spans="1:33" x14ac:dyDescent="0.25">
      <c r="A238" s="37">
        <v>380</v>
      </c>
      <c r="B238" s="42" t="s">
        <v>37</v>
      </c>
      <c r="C238" s="24">
        <v>0</v>
      </c>
      <c r="D238" s="24">
        <v>1.3666799275704293</v>
      </c>
      <c r="E238" s="24">
        <v>1.222574626227571</v>
      </c>
      <c r="F238" s="24">
        <v>1.1038776500716825</v>
      </c>
      <c r="G238" s="24">
        <v>1.0879582852366521</v>
      </c>
      <c r="H238" s="24">
        <v>1.1063572399099479</v>
      </c>
      <c r="I238" s="24">
        <v>0.4818545445694209</v>
      </c>
      <c r="J238" s="24">
        <v>0.29408953236853685</v>
      </c>
      <c r="K238" s="24">
        <v>0.32918287411987412</v>
      </c>
      <c r="L238" s="24">
        <v>0.3300058313051748</v>
      </c>
      <c r="M238" s="24">
        <v>0.28788319848291621</v>
      </c>
      <c r="N238" s="24">
        <v>0.20270761167807894</v>
      </c>
      <c r="O238" s="24">
        <v>0.16885626278685772</v>
      </c>
      <c r="P238" s="24">
        <v>0.17786793292392544</v>
      </c>
      <c r="Q238" s="24">
        <v>-0.12252396166133622</v>
      </c>
      <c r="R238" s="24">
        <v>0</v>
      </c>
      <c r="S238" s="24">
        <v>-6.1690386291033933E-2</v>
      </c>
      <c r="T238" s="24">
        <v>-0.17478942782456675</v>
      </c>
      <c r="U238" s="24">
        <v>-6.683125181527208E-2</v>
      </c>
      <c r="V238" s="24">
        <v>-0.17821667150741183</v>
      </c>
      <c r="W238" s="24">
        <v>-0.11138541969212501</v>
      </c>
      <c r="X238" s="24"/>
      <c r="Y238" s="30">
        <f>SUM(D238:H238)</f>
        <v>5.8874477290162828</v>
      </c>
      <c r="Z238" s="30">
        <f>SUM(I238:M238)</f>
        <v>1.7230159808459229</v>
      </c>
      <c r="AA238" s="30">
        <f>SUM(O238:S238)</f>
        <v>0.16250984775841301</v>
      </c>
      <c r="AB238" s="30">
        <f>SUM(S238:W238)</f>
        <v>-0.5929131571304096</v>
      </c>
      <c r="AD238" s="304">
        <v>5.8874477290162828</v>
      </c>
      <c r="AE238" s="304">
        <v>1.7230159808459229</v>
      </c>
      <c r="AF238" s="304">
        <v>0.16250984775841301</v>
      </c>
      <c r="AG238" s="304">
        <v>0</v>
      </c>
    </row>
    <row r="239" spans="1:33" x14ac:dyDescent="0.25">
      <c r="A239" s="37">
        <v>381</v>
      </c>
      <c r="B239" s="42" t="s">
        <v>75</v>
      </c>
      <c r="C239" s="24">
        <v>0</v>
      </c>
      <c r="D239" s="24">
        <v>0.76667992757043069</v>
      </c>
      <c r="E239" s="24">
        <v>0.62257462622757209</v>
      </c>
      <c r="F239" s="24">
        <v>0.50387765007168361</v>
      </c>
      <c r="G239" s="24">
        <v>0.53675411376031779</v>
      </c>
      <c r="H239" s="24">
        <v>0.55699296390094333</v>
      </c>
      <c r="I239" s="24">
        <v>0.53003999902636334</v>
      </c>
      <c r="J239" s="24">
        <v>0.32349848560539046</v>
      </c>
      <c r="K239" s="24">
        <v>0.36210116153186162</v>
      </c>
      <c r="L239" s="24">
        <v>0.39600699756620994</v>
      </c>
      <c r="M239" s="24">
        <v>0.34545983817949943</v>
      </c>
      <c r="N239" s="24">
        <v>0.24324913401369486</v>
      </c>
      <c r="O239" s="24">
        <v>0.20262751534422932</v>
      </c>
      <c r="P239" s="24">
        <v>0.21344151950871038</v>
      </c>
      <c r="Q239" s="24">
        <v>-0.1336625036305486</v>
      </c>
      <c r="R239" s="24">
        <v>0</v>
      </c>
      <c r="S239" s="24">
        <v>-5.6549520766781144E-2</v>
      </c>
      <c r="T239" s="24">
        <v>-0.16022364217251947</v>
      </c>
      <c r="U239" s="24">
        <v>-5.1408655242516949E-2</v>
      </c>
      <c r="V239" s="24">
        <v>-0.13708974731339368</v>
      </c>
      <c r="W239" s="24">
        <v>-9.4249201277951902E-2</v>
      </c>
      <c r="X239" s="24"/>
      <c r="Y239" s="30">
        <f t="shared" ref="Y239:Y241" si="55">SUM(D239:H239)</f>
        <v>2.9868792815309475</v>
      </c>
      <c r="Z239" s="30">
        <f t="shared" ref="Z239:Z241" si="56">SUM(I239:M239)</f>
        <v>1.9571064819093249</v>
      </c>
      <c r="AA239" s="30">
        <f t="shared" ref="AA239" si="57">SUM(O239:S239)</f>
        <v>0.22585701045560991</v>
      </c>
      <c r="AB239" s="30">
        <f t="shared" ref="AB239:AB241" si="58">SUM(S239:W239)</f>
        <v>-0.49952076677316309</v>
      </c>
      <c r="AD239" s="304">
        <v>2.9868792815309475</v>
      </c>
      <c r="AE239" s="304">
        <v>1.9571064819093249</v>
      </c>
      <c r="AF239" s="304">
        <v>0.22585701045560991</v>
      </c>
      <c r="AG239" s="304">
        <v>0</v>
      </c>
    </row>
    <row r="240" spans="1:33" x14ac:dyDescent="0.25">
      <c r="A240" s="37">
        <v>382</v>
      </c>
      <c r="B240" s="42" t="s">
        <v>76</v>
      </c>
      <c r="C240" s="24">
        <v>0</v>
      </c>
      <c r="D240" s="24">
        <v>3.0513861117303143</v>
      </c>
      <c r="E240" s="24">
        <v>2.4404925348120829</v>
      </c>
      <c r="F240" s="24">
        <v>1.9752003882809999</v>
      </c>
      <c r="G240" s="24">
        <v>1.8640006496040127</v>
      </c>
      <c r="H240" s="24">
        <v>1.9342846564560037</v>
      </c>
      <c r="I240" s="24">
        <v>1.8406843602551897</v>
      </c>
      <c r="J240" s="24">
        <v>1.1234220136478104</v>
      </c>
      <c r="K240" s="24">
        <v>1.2574785791379195</v>
      </c>
      <c r="L240" s="24">
        <v>1.2276216924552512</v>
      </c>
      <c r="M240" s="24">
        <v>1.0709254983564482</v>
      </c>
      <c r="N240" s="24">
        <v>0.75407231544245412</v>
      </c>
      <c r="O240" s="24">
        <v>0.62814529756711091</v>
      </c>
      <c r="P240" s="24">
        <v>0.66166871047700215</v>
      </c>
      <c r="Q240" s="24">
        <v>-0.40321521928548826</v>
      </c>
      <c r="R240" s="24">
        <v>0</v>
      </c>
      <c r="S240" s="24">
        <v>-0.1860993319779525</v>
      </c>
      <c r="T240" s="24">
        <v>-0.5185419692128812</v>
      </c>
      <c r="U240" s="24">
        <v>-0.18301481266336031</v>
      </c>
      <c r="V240" s="24">
        <v>-0.48803950043568145</v>
      </c>
      <c r="W240" s="24">
        <v>-0.29645657856519414</v>
      </c>
      <c r="X240" s="24"/>
      <c r="Y240" s="30">
        <f t="shared" si="55"/>
        <v>11.265364340883414</v>
      </c>
      <c r="Z240" s="30">
        <f t="shared" si="56"/>
        <v>6.5201321438526199</v>
      </c>
      <c r="AA240" s="30">
        <f>SUM(O240:S240)</f>
        <v>0.70049945678067238</v>
      </c>
      <c r="AB240" s="30">
        <f t="shared" si="58"/>
        <v>-1.6721521928550693</v>
      </c>
      <c r="AD240" s="304">
        <v>11.265364340883414</v>
      </c>
      <c r="AE240" s="304">
        <v>6.5201321438526199</v>
      </c>
      <c r="AF240" s="304">
        <v>2</v>
      </c>
      <c r="AG240" s="304">
        <v>0</v>
      </c>
    </row>
    <row r="241" spans="1:33" x14ac:dyDescent="0.25">
      <c r="A241" s="37">
        <v>383</v>
      </c>
      <c r="B241" s="42" t="s">
        <v>40</v>
      </c>
      <c r="C241" s="24">
        <v>0</v>
      </c>
      <c r="D241" s="24">
        <v>3.0820533088331312</v>
      </c>
      <c r="E241" s="24">
        <v>2.5401044750084938</v>
      </c>
      <c r="F241" s="24">
        <v>2.055820812292469</v>
      </c>
      <c r="G241" s="24">
        <v>1.9908698037655421</v>
      </c>
      <c r="H241" s="24">
        <v>2.0659375388325896</v>
      </c>
      <c r="I241" s="24">
        <v>1.9659665418432386</v>
      </c>
      <c r="J241" s="24">
        <v>1.19988529206363</v>
      </c>
      <c r="K241" s="24">
        <v>1.3430661264090868</v>
      </c>
      <c r="L241" s="24">
        <v>1.3464237917251138</v>
      </c>
      <c r="M241" s="24">
        <v>1.1745634498102981</v>
      </c>
      <c r="N241" s="24">
        <v>0.82704705564656245</v>
      </c>
      <c r="O241" s="24">
        <v>0.68893355217037966</v>
      </c>
      <c r="P241" s="24">
        <v>0.72570116632961523</v>
      </c>
      <c r="Q241" s="24">
        <v>-0.45445251234386524</v>
      </c>
      <c r="R241" s="24">
        <v>0</v>
      </c>
      <c r="S241" s="24">
        <v>-0.20974731338951549</v>
      </c>
      <c r="T241" s="24">
        <v>-0.60302352599475517</v>
      </c>
      <c r="U241" s="24">
        <v>-0.21283183270402015</v>
      </c>
      <c r="V241" s="24">
        <v>-0.56755155387744982</v>
      </c>
      <c r="W241" s="24">
        <v>-0.35471972117338257</v>
      </c>
      <c r="X241" s="24"/>
      <c r="Y241" s="30">
        <f t="shared" si="55"/>
        <v>11.734785938732227</v>
      </c>
      <c r="Z241" s="30">
        <f t="shared" si="56"/>
        <v>7.0299052018513679</v>
      </c>
      <c r="AA241" s="30">
        <f>SUM(O241:S241)</f>
        <v>0.75043489276661435</v>
      </c>
      <c r="AB241" s="30">
        <f t="shared" si="58"/>
        <v>-1.9478739471391231</v>
      </c>
      <c r="AD241" s="304">
        <v>11.734785938732227</v>
      </c>
      <c r="AE241" s="304">
        <v>7.0299052018513679</v>
      </c>
      <c r="AF241" s="304">
        <v>2</v>
      </c>
      <c r="AG241" s="304">
        <v>0</v>
      </c>
    </row>
    <row r="243" spans="1:33" x14ac:dyDescent="0.25">
      <c r="A243" s="37">
        <v>1</v>
      </c>
      <c r="B243" s="42" t="s">
        <v>103</v>
      </c>
      <c r="C243" s="42" t="s">
        <v>103</v>
      </c>
      <c r="D243" s="42"/>
      <c r="E243" s="42"/>
      <c r="F243" s="42"/>
      <c r="G243" s="42"/>
      <c r="H243" s="42"/>
      <c r="I243" s="42"/>
      <c r="J243" s="42"/>
      <c r="K243" s="42"/>
      <c r="L243" s="42"/>
      <c r="M243" s="42"/>
      <c r="N243" s="42"/>
      <c r="O243" s="42"/>
      <c r="P243" s="42"/>
      <c r="Q243" s="42"/>
      <c r="R243" s="42"/>
      <c r="S243" s="42"/>
      <c r="T243" s="42"/>
      <c r="U243" s="42"/>
      <c r="V243" s="42"/>
      <c r="W243" s="42"/>
      <c r="X243" s="42"/>
    </row>
    <row r="244" spans="1:33" x14ac:dyDescent="0.25">
      <c r="A244" s="37">
        <v>283</v>
      </c>
      <c r="B244" s="42" t="s">
        <v>73</v>
      </c>
      <c r="C244" s="42">
        <v>2020</v>
      </c>
      <c r="D244" s="42">
        <v>2021</v>
      </c>
      <c r="E244" s="42">
        <v>2022</v>
      </c>
      <c r="F244" s="42">
        <v>2023</v>
      </c>
      <c r="G244" s="42">
        <v>2024</v>
      </c>
      <c r="H244" s="42">
        <v>2025</v>
      </c>
      <c r="I244" s="42">
        <v>2026</v>
      </c>
      <c r="J244" s="42">
        <v>2027</v>
      </c>
      <c r="K244" s="42">
        <v>2028</v>
      </c>
      <c r="L244" s="42">
        <v>2029</v>
      </c>
      <c r="M244" s="42">
        <v>2030</v>
      </c>
      <c r="N244" s="42">
        <v>2031</v>
      </c>
      <c r="O244" s="42">
        <v>2032</v>
      </c>
      <c r="P244" s="42">
        <v>2033</v>
      </c>
      <c r="Q244" s="42">
        <v>2034</v>
      </c>
      <c r="R244" s="42">
        <v>2035</v>
      </c>
      <c r="S244" s="42">
        <v>2036</v>
      </c>
      <c r="T244" s="42">
        <v>2037</v>
      </c>
      <c r="U244" s="42">
        <v>2038</v>
      </c>
      <c r="V244" s="42">
        <v>2039</v>
      </c>
      <c r="W244" s="42">
        <v>2040</v>
      </c>
      <c r="X244" s="42"/>
    </row>
    <row r="245" spans="1:33" x14ac:dyDescent="0.25">
      <c r="A245" s="37">
        <v>285</v>
      </c>
      <c r="B245" s="42" t="s">
        <v>104</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33" x14ac:dyDescent="0.25">
      <c r="A246" s="37">
        <v>287</v>
      </c>
      <c r="B246" s="42" t="s">
        <v>104</v>
      </c>
      <c r="C246" s="24">
        <v>0</v>
      </c>
      <c r="D246" s="24">
        <v>0</v>
      </c>
      <c r="E246" s="24">
        <v>0</v>
      </c>
      <c r="F246" s="24">
        <v>0</v>
      </c>
      <c r="G246" s="24">
        <v>0</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row>
    <row r="247" spans="1:33" x14ac:dyDescent="0.25">
      <c r="A247" s="37">
        <v>289</v>
      </c>
      <c r="B247" s="42" t="s">
        <v>105</v>
      </c>
      <c r="C247" s="24">
        <v>0</v>
      </c>
      <c r="D247" s="24">
        <v>0</v>
      </c>
      <c r="E247" s="24">
        <v>0</v>
      </c>
      <c r="F247" s="24">
        <v>0</v>
      </c>
      <c r="G247" s="24">
        <v>0</v>
      </c>
      <c r="H247" s="24">
        <v>0</v>
      </c>
      <c r="I247" s="24">
        <v>0</v>
      </c>
      <c r="J247" s="24">
        <v>0</v>
      </c>
      <c r="K247" s="24">
        <v>0</v>
      </c>
      <c r="L247" s="24">
        <v>0</v>
      </c>
      <c r="M247" s="24">
        <v>0</v>
      </c>
      <c r="N247" s="24">
        <v>0</v>
      </c>
      <c r="O247" s="24">
        <v>0</v>
      </c>
      <c r="P247" s="24">
        <v>0</v>
      </c>
      <c r="Q247" s="24">
        <v>0</v>
      </c>
      <c r="R247" s="24">
        <v>0</v>
      </c>
      <c r="S247" s="24">
        <v>0</v>
      </c>
      <c r="T247" s="24">
        <v>0</v>
      </c>
      <c r="U247" s="24">
        <v>0</v>
      </c>
      <c r="V247" s="24">
        <v>0</v>
      </c>
      <c r="W247" s="24">
        <v>0</v>
      </c>
      <c r="X247" s="24"/>
    </row>
    <row r="248" spans="1:33" x14ac:dyDescent="0.25">
      <c r="A248" s="37">
        <v>299</v>
      </c>
      <c r="B248" s="42" t="s">
        <v>78</v>
      </c>
      <c r="C248" s="24">
        <v>0</v>
      </c>
      <c r="D248" s="24">
        <v>0</v>
      </c>
      <c r="E248" s="24">
        <v>0</v>
      </c>
      <c r="F248" s="24">
        <v>0</v>
      </c>
      <c r="G248" s="24">
        <v>0</v>
      </c>
      <c r="H248" s="24">
        <v>0</v>
      </c>
      <c r="I248" s="24">
        <v>0</v>
      </c>
      <c r="J248" s="24">
        <v>0</v>
      </c>
      <c r="K248" s="24">
        <v>0</v>
      </c>
      <c r="L248" s="24">
        <v>0</v>
      </c>
      <c r="M248" s="24">
        <v>0</v>
      </c>
      <c r="N248" s="24">
        <v>0</v>
      </c>
      <c r="O248" s="24">
        <v>0</v>
      </c>
      <c r="P248" s="24">
        <v>0</v>
      </c>
      <c r="Q248" s="24">
        <v>0</v>
      </c>
      <c r="R248" s="24">
        <v>0</v>
      </c>
      <c r="S248" s="24">
        <v>0</v>
      </c>
      <c r="T248" s="24">
        <v>0</v>
      </c>
      <c r="U248" s="24">
        <v>0</v>
      </c>
      <c r="V248" s="24">
        <v>0</v>
      </c>
      <c r="W248" s="24">
        <v>0</v>
      </c>
      <c r="X248" s="24"/>
    </row>
    <row r="249" spans="1:33" x14ac:dyDescent="0.25">
      <c r="A249" s="37">
        <v>301</v>
      </c>
      <c r="B249" s="42" t="s">
        <v>106</v>
      </c>
      <c r="C249" s="24">
        <v>0</v>
      </c>
      <c r="D249" s="24">
        <v>0</v>
      </c>
      <c r="E249" s="24">
        <v>0</v>
      </c>
      <c r="F249" s="24">
        <v>0</v>
      </c>
      <c r="G249" s="24">
        <v>0</v>
      </c>
      <c r="H249" s="24">
        <v>0</v>
      </c>
      <c r="I249" s="24">
        <v>0</v>
      </c>
      <c r="J249" s="24">
        <v>0</v>
      </c>
      <c r="K249" s="24">
        <v>0</v>
      </c>
      <c r="L249" s="24">
        <v>0</v>
      </c>
      <c r="M249" s="24">
        <v>0</v>
      </c>
      <c r="N249" s="24">
        <v>0</v>
      </c>
      <c r="O249" s="24">
        <v>0</v>
      </c>
      <c r="P249" s="24">
        <v>0</v>
      </c>
      <c r="Q249" s="24">
        <v>0</v>
      </c>
      <c r="R249" s="24">
        <v>0</v>
      </c>
      <c r="S249" s="24">
        <v>0</v>
      </c>
      <c r="T249" s="24">
        <v>0</v>
      </c>
      <c r="U249" s="24">
        <v>0</v>
      </c>
      <c r="V249" s="24">
        <v>0</v>
      </c>
      <c r="W249" s="24">
        <v>0</v>
      </c>
      <c r="X249" s="24"/>
    </row>
    <row r="250" spans="1:33" x14ac:dyDescent="0.25">
      <c r="A250" s="37">
        <v>303</v>
      </c>
      <c r="B250" s="42" t="s">
        <v>107</v>
      </c>
      <c r="C250" s="24">
        <v>0</v>
      </c>
      <c r="D250" s="24">
        <v>0</v>
      </c>
      <c r="E250" s="24">
        <v>0</v>
      </c>
      <c r="F250" s="24">
        <v>0</v>
      </c>
      <c r="G250" s="24">
        <v>0</v>
      </c>
      <c r="H250" s="24">
        <v>0</v>
      </c>
      <c r="I250" s="24">
        <v>0</v>
      </c>
      <c r="J250" s="24">
        <v>0</v>
      </c>
      <c r="K250" s="24">
        <v>0</v>
      </c>
      <c r="L250" s="24">
        <v>0</v>
      </c>
      <c r="M250" s="24">
        <v>0</v>
      </c>
      <c r="N250" s="24">
        <v>0</v>
      </c>
      <c r="O250" s="24">
        <v>0</v>
      </c>
      <c r="P250" s="24">
        <v>0</v>
      </c>
      <c r="Q250" s="24">
        <v>0</v>
      </c>
      <c r="R250" s="24">
        <v>0</v>
      </c>
      <c r="S250" s="24">
        <v>0</v>
      </c>
      <c r="T250" s="24">
        <v>0</v>
      </c>
      <c r="U250" s="24">
        <v>0</v>
      </c>
      <c r="V250" s="24">
        <v>0</v>
      </c>
      <c r="W250" s="24">
        <v>0</v>
      </c>
      <c r="X250" s="24"/>
    </row>
    <row r="251" spans="1:33" x14ac:dyDescent="0.25">
      <c r="B251" s="42"/>
      <c r="C251" s="26"/>
      <c r="D251" s="26"/>
      <c r="E251" s="26"/>
      <c r="F251" s="26"/>
      <c r="G251" s="26"/>
      <c r="H251" s="26"/>
      <c r="I251" s="26"/>
      <c r="J251" s="26"/>
      <c r="K251" s="26"/>
      <c r="L251" s="26"/>
      <c r="M251" s="26"/>
      <c r="N251" s="26"/>
      <c r="O251" s="26"/>
      <c r="P251" s="26"/>
      <c r="Q251" s="26"/>
      <c r="R251" s="26"/>
      <c r="S251" s="26"/>
      <c r="T251" s="26"/>
      <c r="U251" s="26"/>
      <c r="V251" s="26"/>
      <c r="W251" s="26"/>
      <c r="X251" s="26"/>
    </row>
    <row r="252" spans="1:33" x14ac:dyDescent="0.25">
      <c r="A252" s="37">
        <v>330</v>
      </c>
      <c r="B252" s="42" t="s">
        <v>82</v>
      </c>
      <c r="C252" s="36">
        <v>0</v>
      </c>
      <c r="D252" s="36">
        <v>0</v>
      </c>
      <c r="E252" s="36">
        <v>0</v>
      </c>
      <c r="F252" s="36">
        <v>0</v>
      </c>
      <c r="G252" s="36">
        <v>0</v>
      </c>
      <c r="H252" s="36">
        <v>0</v>
      </c>
      <c r="I252" s="36">
        <v>0</v>
      </c>
      <c r="J252" s="36">
        <v>0</v>
      </c>
      <c r="K252" s="36">
        <v>0</v>
      </c>
      <c r="L252" s="36">
        <v>0</v>
      </c>
      <c r="M252" s="36">
        <v>0</v>
      </c>
      <c r="N252" s="36">
        <v>0</v>
      </c>
      <c r="O252" s="36">
        <v>0</v>
      </c>
      <c r="P252" s="36">
        <v>0</v>
      </c>
      <c r="Q252" s="36">
        <v>0</v>
      </c>
      <c r="R252" s="36">
        <v>0</v>
      </c>
      <c r="S252" s="36">
        <v>0</v>
      </c>
      <c r="T252" s="36">
        <v>0</v>
      </c>
      <c r="U252" s="36">
        <v>0</v>
      </c>
      <c r="V252" s="36">
        <v>0</v>
      </c>
      <c r="W252" s="36">
        <v>0</v>
      </c>
      <c r="X252" s="36"/>
    </row>
    <row r="253" spans="1:33" x14ac:dyDescent="0.25">
      <c r="A253" s="37">
        <v>331</v>
      </c>
      <c r="B253" s="42" t="s">
        <v>83</v>
      </c>
      <c r="C253" s="28">
        <v>0</v>
      </c>
      <c r="D253" s="28">
        <v>0</v>
      </c>
      <c r="E253" s="28">
        <v>0</v>
      </c>
      <c r="F253" s="28">
        <v>0</v>
      </c>
      <c r="G253" s="28">
        <v>0</v>
      </c>
      <c r="H253" s="28">
        <v>0</v>
      </c>
      <c r="I253" s="28">
        <v>0</v>
      </c>
      <c r="J253" s="28">
        <v>0</v>
      </c>
      <c r="K253" s="28">
        <v>0</v>
      </c>
      <c r="L253" s="28">
        <v>0</v>
      </c>
      <c r="M253" s="28">
        <v>0</v>
      </c>
      <c r="N253" s="28">
        <v>0</v>
      </c>
      <c r="O253" s="28">
        <v>0</v>
      </c>
      <c r="P253" s="28">
        <v>0</v>
      </c>
      <c r="Q253" s="28">
        <v>0</v>
      </c>
      <c r="R253" s="28">
        <v>0</v>
      </c>
      <c r="S253" s="28">
        <v>0</v>
      </c>
      <c r="T253" s="28">
        <v>0</v>
      </c>
      <c r="U253" s="28">
        <v>0</v>
      </c>
      <c r="V253" s="28">
        <v>0</v>
      </c>
      <c r="W253" s="28">
        <v>0</v>
      </c>
      <c r="X253" s="28"/>
    </row>
    <row r="254" spans="1:33" x14ac:dyDescent="0.25">
      <c r="A254" s="37">
        <v>332</v>
      </c>
      <c r="B254" s="42" t="s">
        <v>84</v>
      </c>
      <c r="C254" s="28">
        <v>0</v>
      </c>
      <c r="D254" s="28">
        <v>0</v>
      </c>
      <c r="E254" s="28">
        <v>0</v>
      </c>
      <c r="F254" s="28">
        <v>0</v>
      </c>
      <c r="G254" s="28">
        <v>0</v>
      </c>
      <c r="H254" s="28">
        <v>0</v>
      </c>
      <c r="I254" s="28">
        <v>0</v>
      </c>
      <c r="J254" s="28">
        <v>0</v>
      </c>
      <c r="K254" s="28">
        <v>0</v>
      </c>
      <c r="L254" s="28">
        <v>0</v>
      </c>
      <c r="M254" s="28">
        <v>0</v>
      </c>
      <c r="N254" s="28">
        <v>0</v>
      </c>
      <c r="O254" s="28">
        <v>0</v>
      </c>
      <c r="P254" s="28">
        <v>0</v>
      </c>
      <c r="Q254" s="28">
        <v>0</v>
      </c>
      <c r="R254" s="28">
        <v>0</v>
      </c>
      <c r="S254" s="28">
        <v>0</v>
      </c>
      <c r="T254" s="28">
        <v>0</v>
      </c>
      <c r="U254" s="28">
        <v>0</v>
      </c>
      <c r="V254" s="28">
        <v>0</v>
      </c>
      <c r="W254" s="28">
        <v>0</v>
      </c>
      <c r="X254" s="28"/>
    </row>
    <row r="255" spans="1:33" x14ac:dyDescent="0.25">
      <c r="A255" s="37">
        <v>336</v>
      </c>
      <c r="B255" s="42" t="s">
        <v>85</v>
      </c>
      <c r="C255" s="28">
        <v>1</v>
      </c>
      <c r="D255" s="28">
        <v>1</v>
      </c>
      <c r="E255" s="28">
        <v>1</v>
      </c>
      <c r="F255" s="28">
        <v>1</v>
      </c>
      <c r="G255" s="28">
        <v>1</v>
      </c>
      <c r="H255" s="28">
        <v>1</v>
      </c>
      <c r="I255" s="28">
        <v>1</v>
      </c>
      <c r="J255" s="28">
        <v>1</v>
      </c>
      <c r="K255" s="28">
        <v>1</v>
      </c>
      <c r="L255" s="28">
        <v>1</v>
      </c>
      <c r="M255" s="28">
        <v>1</v>
      </c>
      <c r="N255" s="28">
        <v>1</v>
      </c>
      <c r="O255" s="28">
        <v>1</v>
      </c>
      <c r="P255" s="28">
        <v>1</v>
      </c>
      <c r="Q255" s="28">
        <v>1</v>
      </c>
      <c r="R255" s="28">
        <v>1</v>
      </c>
      <c r="S255" s="28">
        <v>1</v>
      </c>
      <c r="T255" s="28">
        <v>1</v>
      </c>
      <c r="U255" s="28">
        <v>1</v>
      </c>
      <c r="V255" s="28">
        <v>1</v>
      </c>
      <c r="W255" s="28">
        <v>1</v>
      </c>
      <c r="X255" s="28"/>
    </row>
    <row r="256" spans="1:33" x14ac:dyDescent="0.25">
      <c r="B256" s="42"/>
      <c r="C256" s="26"/>
      <c r="D256" s="26"/>
      <c r="E256" s="26"/>
      <c r="F256" s="26"/>
      <c r="G256" s="26"/>
      <c r="H256" s="26"/>
      <c r="I256" s="26"/>
      <c r="J256" s="26"/>
      <c r="K256" s="26"/>
      <c r="L256" s="26"/>
      <c r="M256" s="26"/>
      <c r="N256" s="26"/>
      <c r="O256" s="26"/>
      <c r="P256" s="26"/>
      <c r="Q256" s="26"/>
      <c r="R256" s="26"/>
      <c r="S256" s="26"/>
      <c r="T256" s="26"/>
      <c r="U256" s="26"/>
      <c r="V256" s="26"/>
      <c r="W256" s="26"/>
      <c r="X256" s="26"/>
    </row>
    <row r="257" spans="1:28" x14ac:dyDescent="0.25">
      <c r="A257" s="37">
        <v>339</v>
      </c>
      <c r="B257" s="42" t="s">
        <v>86</v>
      </c>
      <c r="C257" s="24">
        <v>0</v>
      </c>
      <c r="D257" s="24">
        <v>0</v>
      </c>
      <c r="E257" s="24">
        <v>0</v>
      </c>
      <c r="F257" s="24">
        <v>0</v>
      </c>
      <c r="G257" s="24">
        <v>0</v>
      </c>
      <c r="H257" s="24">
        <v>0</v>
      </c>
      <c r="I257" s="24">
        <v>0</v>
      </c>
      <c r="J257" s="24">
        <v>0</v>
      </c>
      <c r="K257" s="24">
        <v>0</v>
      </c>
      <c r="L257" s="24">
        <v>0</v>
      </c>
      <c r="M257" s="24">
        <v>0</v>
      </c>
      <c r="N257" s="24">
        <v>0</v>
      </c>
      <c r="O257" s="24">
        <v>0</v>
      </c>
      <c r="P257" s="24">
        <v>0</v>
      </c>
      <c r="Q257" s="24">
        <v>0</v>
      </c>
      <c r="R257" s="24">
        <v>0</v>
      </c>
      <c r="S257" s="24">
        <v>0</v>
      </c>
      <c r="T257" s="24">
        <v>0</v>
      </c>
      <c r="U257" s="24">
        <v>0</v>
      </c>
      <c r="V257" s="24">
        <v>0</v>
      </c>
      <c r="W257" s="24">
        <v>0</v>
      </c>
      <c r="X257" s="24"/>
    </row>
    <row r="258" spans="1:28" x14ac:dyDescent="0.25">
      <c r="A258" s="37">
        <v>340</v>
      </c>
      <c r="B258" s="42" t="s">
        <v>87</v>
      </c>
      <c r="C258" s="24">
        <v>0</v>
      </c>
      <c r="D258" s="24">
        <v>0</v>
      </c>
      <c r="E258" s="24">
        <v>0</v>
      </c>
      <c r="F258" s="24">
        <v>0</v>
      </c>
      <c r="G258" s="24">
        <v>0</v>
      </c>
      <c r="H258" s="24">
        <v>0</v>
      </c>
      <c r="I258" s="24">
        <v>0</v>
      </c>
      <c r="J258" s="24">
        <v>0</v>
      </c>
      <c r="K258" s="24">
        <v>0</v>
      </c>
      <c r="L258" s="24">
        <v>0</v>
      </c>
      <c r="M258" s="24">
        <v>0</v>
      </c>
      <c r="N258" s="24">
        <v>0</v>
      </c>
      <c r="O258" s="24">
        <v>0</v>
      </c>
      <c r="P258" s="24">
        <v>0</v>
      </c>
      <c r="Q258" s="24">
        <v>0</v>
      </c>
      <c r="R258" s="24">
        <v>0</v>
      </c>
      <c r="S258" s="24">
        <v>0</v>
      </c>
      <c r="T258" s="24">
        <v>0</v>
      </c>
      <c r="U258" s="24">
        <v>0</v>
      </c>
      <c r="V258" s="24">
        <v>0</v>
      </c>
      <c r="W258" s="24">
        <v>0</v>
      </c>
      <c r="X258" s="24"/>
    </row>
    <row r="259" spans="1:28" x14ac:dyDescent="0.25">
      <c r="B259" s="42"/>
      <c r="C259" s="26"/>
      <c r="D259" s="26"/>
      <c r="E259" s="26"/>
      <c r="F259" s="26"/>
      <c r="G259" s="26"/>
      <c r="H259" s="26"/>
      <c r="I259" s="26"/>
      <c r="J259" s="26"/>
      <c r="K259" s="26"/>
      <c r="L259" s="26"/>
      <c r="M259" s="26"/>
      <c r="N259" s="26"/>
      <c r="O259" s="26"/>
      <c r="P259" s="26"/>
      <c r="Q259" s="26"/>
      <c r="R259" s="26"/>
      <c r="S259" s="26"/>
      <c r="T259" s="26"/>
      <c r="U259" s="26"/>
      <c r="V259" s="26"/>
      <c r="W259" s="26"/>
      <c r="X259" s="26"/>
    </row>
    <row r="260" spans="1:28" x14ac:dyDescent="0.25">
      <c r="A260" s="37">
        <v>366</v>
      </c>
      <c r="B260" s="42" t="s">
        <v>88</v>
      </c>
      <c r="C260" s="36">
        <v>0</v>
      </c>
      <c r="D260" s="36">
        <v>0</v>
      </c>
      <c r="E260" s="36">
        <v>0</v>
      </c>
      <c r="F260" s="36">
        <v>0</v>
      </c>
      <c r="G260" s="36">
        <v>0</v>
      </c>
      <c r="H260" s="36">
        <v>0</v>
      </c>
      <c r="I260" s="36">
        <v>0</v>
      </c>
      <c r="J260" s="36">
        <v>0</v>
      </c>
      <c r="K260" s="36">
        <v>0</v>
      </c>
      <c r="L260" s="36">
        <v>0</v>
      </c>
      <c r="M260" s="36">
        <v>0</v>
      </c>
      <c r="N260" s="36">
        <v>0</v>
      </c>
      <c r="O260" s="36">
        <v>0</v>
      </c>
      <c r="P260" s="36">
        <v>0</v>
      </c>
      <c r="Q260" s="36">
        <v>0</v>
      </c>
      <c r="R260" s="36">
        <v>0</v>
      </c>
      <c r="S260" s="36">
        <v>0</v>
      </c>
      <c r="T260" s="36">
        <v>0</v>
      </c>
      <c r="U260" s="36">
        <v>0</v>
      </c>
      <c r="V260" s="36">
        <v>0</v>
      </c>
      <c r="W260" s="36">
        <v>0</v>
      </c>
      <c r="X260" s="36"/>
    </row>
    <row r="261" spans="1:28" x14ac:dyDescent="0.25">
      <c r="A261" s="37">
        <v>368</v>
      </c>
      <c r="B261" s="42" t="s">
        <v>89</v>
      </c>
      <c r="C261" s="28">
        <v>0</v>
      </c>
      <c r="D261" s="28">
        <v>0</v>
      </c>
      <c r="E261" s="28">
        <v>0</v>
      </c>
      <c r="F261" s="28">
        <v>0</v>
      </c>
      <c r="G261" s="28">
        <v>0</v>
      </c>
      <c r="H261" s="28">
        <v>0</v>
      </c>
      <c r="I261" s="28">
        <v>0</v>
      </c>
      <c r="J261" s="28">
        <v>0</v>
      </c>
      <c r="K261" s="28">
        <v>0</v>
      </c>
      <c r="L261" s="28">
        <v>0</v>
      </c>
      <c r="M261" s="28">
        <v>0</v>
      </c>
      <c r="N261" s="28">
        <v>0</v>
      </c>
      <c r="O261" s="28">
        <v>0</v>
      </c>
      <c r="P261" s="28">
        <v>0</v>
      </c>
      <c r="Q261" s="28">
        <v>0</v>
      </c>
      <c r="R261" s="28">
        <v>0</v>
      </c>
      <c r="S261" s="28">
        <v>0</v>
      </c>
      <c r="T261" s="28">
        <v>0</v>
      </c>
      <c r="U261" s="28">
        <v>0</v>
      </c>
      <c r="V261" s="28">
        <v>0</v>
      </c>
      <c r="W261" s="28">
        <v>0</v>
      </c>
      <c r="X261" s="28"/>
    </row>
    <row r="262" spans="1:28" x14ac:dyDescent="0.25">
      <c r="A262" s="37">
        <v>369</v>
      </c>
      <c r="B262" s="42" t="s">
        <v>90</v>
      </c>
      <c r="C262" s="28">
        <v>0</v>
      </c>
      <c r="D262" s="28">
        <v>0</v>
      </c>
      <c r="E262" s="28">
        <v>0</v>
      </c>
      <c r="F262" s="28">
        <v>0</v>
      </c>
      <c r="G262" s="28">
        <v>0</v>
      </c>
      <c r="H262" s="28">
        <v>0</v>
      </c>
      <c r="I262" s="28">
        <v>0</v>
      </c>
      <c r="J262" s="28">
        <v>0</v>
      </c>
      <c r="K262" s="28">
        <v>0</v>
      </c>
      <c r="L262" s="28">
        <v>0</v>
      </c>
      <c r="M262" s="28">
        <v>0</v>
      </c>
      <c r="N262" s="28">
        <v>0</v>
      </c>
      <c r="O262" s="28">
        <v>0</v>
      </c>
      <c r="P262" s="28">
        <v>0</v>
      </c>
      <c r="Q262" s="28">
        <v>0</v>
      </c>
      <c r="R262" s="28">
        <v>0</v>
      </c>
      <c r="S262" s="28">
        <v>0</v>
      </c>
      <c r="T262" s="28">
        <v>0</v>
      </c>
      <c r="U262" s="28">
        <v>0</v>
      </c>
      <c r="V262" s="28">
        <v>0</v>
      </c>
      <c r="W262" s="28">
        <v>0</v>
      </c>
      <c r="X262" s="28"/>
    </row>
    <row r="263" spans="1:28" x14ac:dyDescent="0.25">
      <c r="A263" s="37">
        <v>370</v>
      </c>
      <c r="B263" s="42" t="s">
        <v>91</v>
      </c>
      <c r="C263" s="28">
        <v>0</v>
      </c>
      <c r="D263" s="28">
        <v>0</v>
      </c>
      <c r="E263" s="28">
        <v>0</v>
      </c>
      <c r="F263" s="28">
        <v>0</v>
      </c>
      <c r="G263" s="28">
        <v>0</v>
      </c>
      <c r="H263" s="28">
        <v>0</v>
      </c>
      <c r="I263" s="28">
        <v>0</v>
      </c>
      <c r="J263" s="28">
        <v>0</v>
      </c>
      <c r="K263" s="28">
        <v>0</v>
      </c>
      <c r="L263" s="28">
        <v>0</v>
      </c>
      <c r="M263" s="28">
        <v>0</v>
      </c>
      <c r="N263" s="28">
        <v>0</v>
      </c>
      <c r="O263" s="28">
        <v>0</v>
      </c>
      <c r="P263" s="28">
        <v>0</v>
      </c>
      <c r="Q263" s="28">
        <v>0</v>
      </c>
      <c r="R263" s="28">
        <v>0</v>
      </c>
      <c r="S263" s="28">
        <v>0</v>
      </c>
      <c r="T263" s="28">
        <v>0</v>
      </c>
      <c r="U263" s="28">
        <v>0</v>
      </c>
      <c r="V263" s="28">
        <v>0</v>
      </c>
      <c r="W263" s="28">
        <v>0</v>
      </c>
      <c r="X263" s="28"/>
    </row>
    <row r="264" spans="1:28" x14ac:dyDescent="0.25">
      <c r="B264" s="42"/>
      <c r="C264" s="26"/>
      <c r="D264" s="26"/>
      <c r="E264" s="26"/>
      <c r="F264" s="26"/>
      <c r="G264" s="26"/>
      <c r="H264" s="26"/>
      <c r="I264" s="26"/>
      <c r="J264" s="26"/>
      <c r="K264" s="26"/>
      <c r="L264" s="26"/>
      <c r="M264" s="26"/>
      <c r="N264" s="26"/>
      <c r="O264" s="26"/>
      <c r="P264" s="26"/>
      <c r="Q264" s="26"/>
      <c r="R264" s="26"/>
      <c r="S264" s="26"/>
      <c r="T264" s="26"/>
      <c r="U264" s="26"/>
      <c r="V264" s="26"/>
      <c r="W264" s="26"/>
      <c r="X264" s="26"/>
      <c r="Y264" s="21" t="s">
        <v>71</v>
      </c>
      <c r="Z264" s="21" t="s">
        <v>72</v>
      </c>
      <c r="AA264" s="73" t="s">
        <v>184</v>
      </c>
      <c r="AB264" s="73" t="s">
        <v>185</v>
      </c>
    </row>
    <row r="265" spans="1:28" x14ac:dyDescent="0.25">
      <c r="A265" s="37">
        <v>380</v>
      </c>
      <c r="B265" s="42" t="s">
        <v>37</v>
      </c>
      <c r="C265" s="24">
        <v>0</v>
      </c>
      <c r="D265" s="24">
        <v>0</v>
      </c>
      <c r="E265" s="24">
        <v>0</v>
      </c>
      <c r="F265" s="24">
        <v>0</v>
      </c>
      <c r="G265" s="24">
        <v>0</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c r="Y265" s="30">
        <f>SUM(D265:H265)</f>
        <v>0</v>
      </c>
      <c r="Z265" s="30">
        <f>SUM(I265:M265)</f>
        <v>0</v>
      </c>
      <c r="AA265" s="30">
        <f>SUM(O265:S265)</f>
        <v>0</v>
      </c>
      <c r="AB265" s="30">
        <f>SUM(S265:W265)</f>
        <v>0</v>
      </c>
    </row>
    <row r="266" spans="1:28" x14ac:dyDescent="0.25">
      <c r="A266" s="37">
        <v>381</v>
      </c>
      <c r="B266" s="42" t="s">
        <v>75</v>
      </c>
      <c r="C266" s="24">
        <v>0</v>
      </c>
      <c r="D266" s="24">
        <v>0</v>
      </c>
      <c r="E266" s="24">
        <v>0</v>
      </c>
      <c r="F266" s="24">
        <v>0</v>
      </c>
      <c r="G266" s="24">
        <v>0</v>
      </c>
      <c r="H266" s="24">
        <v>0</v>
      </c>
      <c r="I266" s="24">
        <v>0</v>
      </c>
      <c r="J266" s="24">
        <v>0</v>
      </c>
      <c r="K266" s="24">
        <v>0</v>
      </c>
      <c r="L266" s="24">
        <v>0</v>
      </c>
      <c r="M266" s="24">
        <v>0</v>
      </c>
      <c r="N266" s="24">
        <v>0</v>
      </c>
      <c r="O266" s="24">
        <v>0</v>
      </c>
      <c r="P266" s="24">
        <v>0</v>
      </c>
      <c r="Q266" s="24">
        <v>0</v>
      </c>
      <c r="R266" s="24">
        <v>0</v>
      </c>
      <c r="S266" s="24">
        <v>0</v>
      </c>
      <c r="T266" s="24">
        <v>0</v>
      </c>
      <c r="U266" s="24">
        <v>0</v>
      </c>
      <c r="V266" s="24">
        <v>0</v>
      </c>
      <c r="W266" s="24">
        <v>0</v>
      </c>
      <c r="X266" s="24"/>
      <c r="Y266" s="30">
        <f t="shared" ref="Y266:Y268" si="59">SUM(D266:H266)</f>
        <v>0</v>
      </c>
      <c r="Z266" s="30">
        <f t="shared" ref="Z266:Z268" si="60">SUM(I266:M266)</f>
        <v>0</v>
      </c>
      <c r="AA266" s="30">
        <f t="shared" ref="AA266:AA268" si="61">SUM(O266:S266)</f>
        <v>0</v>
      </c>
      <c r="AB266" s="30">
        <f t="shared" ref="AB266:AB268" si="62">SUM(S266:W266)</f>
        <v>0</v>
      </c>
    </row>
    <row r="267" spans="1:28" x14ac:dyDescent="0.25">
      <c r="A267" s="37">
        <v>382</v>
      </c>
      <c r="B267" s="42" t="s">
        <v>76</v>
      </c>
      <c r="C267" s="24">
        <v>0</v>
      </c>
      <c r="D267" s="24">
        <v>0</v>
      </c>
      <c r="E267" s="24">
        <v>0</v>
      </c>
      <c r="F267" s="24">
        <v>0</v>
      </c>
      <c r="G267" s="24">
        <v>0</v>
      </c>
      <c r="H267" s="24">
        <v>0</v>
      </c>
      <c r="I267" s="24">
        <v>0</v>
      </c>
      <c r="J267" s="24">
        <v>0</v>
      </c>
      <c r="K267" s="24">
        <v>0</v>
      </c>
      <c r="L267" s="24">
        <v>0</v>
      </c>
      <c r="M267" s="24">
        <v>0</v>
      </c>
      <c r="N267" s="24">
        <v>0</v>
      </c>
      <c r="O267" s="24">
        <v>0</v>
      </c>
      <c r="P267" s="24">
        <v>0</v>
      </c>
      <c r="Q267" s="24">
        <v>0</v>
      </c>
      <c r="R267" s="24">
        <v>0</v>
      </c>
      <c r="S267" s="24">
        <v>0</v>
      </c>
      <c r="T267" s="24">
        <v>0</v>
      </c>
      <c r="U267" s="24">
        <v>0</v>
      </c>
      <c r="V267" s="24">
        <v>0</v>
      </c>
      <c r="W267" s="24">
        <v>0</v>
      </c>
      <c r="X267" s="24"/>
      <c r="Y267" s="30">
        <f t="shared" si="59"/>
        <v>0</v>
      </c>
      <c r="Z267" s="30">
        <f t="shared" si="60"/>
        <v>0</v>
      </c>
      <c r="AA267" s="30">
        <f t="shared" si="61"/>
        <v>0</v>
      </c>
      <c r="AB267" s="30">
        <f t="shared" si="62"/>
        <v>0</v>
      </c>
    </row>
    <row r="268" spans="1:28" x14ac:dyDescent="0.25">
      <c r="A268" s="37">
        <v>383</v>
      </c>
      <c r="B268" s="42" t="s">
        <v>40</v>
      </c>
      <c r="C268" s="24">
        <v>0</v>
      </c>
      <c r="D268" s="24">
        <v>0</v>
      </c>
      <c r="E268" s="24">
        <v>0</v>
      </c>
      <c r="F268" s="24">
        <v>0</v>
      </c>
      <c r="G268" s="24">
        <v>0</v>
      </c>
      <c r="H268" s="24">
        <v>0</v>
      </c>
      <c r="I268" s="24">
        <v>0</v>
      </c>
      <c r="J268" s="24">
        <v>0</v>
      </c>
      <c r="K268" s="24">
        <v>0</v>
      </c>
      <c r="L268" s="24">
        <v>0</v>
      </c>
      <c r="M268" s="24">
        <v>0</v>
      </c>
      <c r="N268" s="24">
        <v>0</v>
      </c>
      <c r="O268" s="24">
        <v>0</v>
      </c>
      <c r="P268" s="24">
        <v>0</v>
      </c>
      <c r="Q268" s="24">
        <v>0</v>
      </c>
      <c r="R268" s="24">
        <v>0</v>
      </c>
      <c r="S268" s="24">
        <v>0</v>
      </c>
      <c r="T268" s="24">
        <v>0</v>
      </c>
      <c r="U268" s="24">
        <v>0</v>
      </c>
      <c r="V268" s="24">
        <v>0</v>
      </c>
      <c r="W268" s="24">
        <v>0</v>
      </c>
      <c r="X268" s="24"/>
      <c r="Y268" s="30">
        <f t="shared" si="59"/>
        <v>0</v>
      </c>
      <c r="Z268" s="30">
        <f t="shared" si="60"/>
        <v>0</v>
      </c>
      <c r="AA268" s="30">
        <f t="shared" si="61"/>
        <v>0</v>
      </c>
      <c r="AB268" s="30">
        <f t="shared" si="62"/>
        <v>0</v>
      </c>
    </row>
    <row r="270" spans="1:28" x14ac:dyDescent="0.25">
      <c r="A270" s="37">
        <v>1</v>
      </c>
      <c r="B270" s="42" t="s">
        <v>103</v>
      </c>
      <c r="C270" s="42" t="s">
        <v>103</v>
      </c>
      <c r="D270" s="42"/>
      <c r="E270" s="42"/>
      <c r="F270" s="42"/>
      <c r="G270" s="42"/>
      <c r="H270" s="42"/>
      <c r="I270" s="42"/>
      <c r="J270" s="42"/>
      <c r="K270" s="42"/>
      <c r="L270" s="42"/>
      <c r="M270" s="42"/>
      <c r="N270" s="42"/>
      <c r="O270" s="42"/>
      <c r="P270" s="42"/>
      <c r="Q270" s="42"/>
      <c r="R270" s="42"/>
      <c r="S270" s="42"/>
      <c r="T270" s="42"/>
      <c r="U270" s="42"/>
      <c r="V270" s="42"/>
      <c r="W270" s="42"/>
      <c r="X270" s="42"/>
    </row>
    <row r="271" spans="1:28" x14ac:dyDescent="0.25">
      <c r="A271" s="37">
        <v>283</v>
      </c>
      <c r="B271" s="42" t="s">
        <v>73</v>
      </c>
      <c r="C271" s="42">
        <v>2020</v>
      </c>
      <c r="D271" s="42">
        <v>2021</v>
      </c>
      <c r="E271" s="42">
        <v>2022</v>
      </c>
      <c r="F271" s="42">
        <v>2023</v>
      </c>
      <c r="G271" s="42">
        <v>2024</v>
      </c>
      <c r="H271" s="42">
        <v>2025</v>
      </c>
      <c r="I271" s="42">
        <v>2026</v>
      </c>
      <c r="J271" s="42">
        <v>2027</v>
      </c>
      <c r="K271" s="42">
        <v>2028</v>
      </c>
      <c r="L271" s="42">
        <v>2029</v>
      </c>
      <c r="M271" s="42">
        <v>2030</v>
      </c>
      <c r="N271" s="42">
        <v>2031</v>
      </c>
      <c r="O271" s="42">
        <v>2032</v>
      </c>
      <c r="P271" s="42">
        <v>2033</v>
      </c>
      <c r="Q271" s="42">
        <v>2034</v>
      </c>
      <c r="R271" s="42">
        <v>2035</v>
      </c>
      <c r="S271" s="42">
        <v>2036</v>
      </c>
      <c r="T271" s="42">
        <v>2037</v>
      </c>
      <c r="U271" s="42">
        <v>2038</v>
      </c>
      <c r="V271" s="42">
        <v>2039</v>
      </c>
      <c r="W271" s="42">
        <v>2040</v>
      </c>
      <c r="X271" s="42"/>
    </row>
    <row r="272" spans="1:28" x14ac:dyDescent="0.25">
      <c r="A272" s="37">
        <v>285</v>
      </c>
      <c r="B272" s="42" t="s">
        <v>104</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A273" s="37">
        <v>287</v>
      </c>
      <c r="B273" s="42" t="s">
        <v>104</v>
      </c>
      <c r="C273" s="24">
        <v>0</v>
      </c>
      <c r="D273" s="24">
        <v>0</v>
      </c>
      <c r="E273" s="24">
        <v>0</v>
      </c>
      <c r="F273" s="24">
        <v>0</v>
      </c>
      <c r="G273" s="24">
        <v>0</v>
      </c>
      <c r="H273" s="24">
        <v>0</v>
      </c>
      <c r="I273" s="24">
        <v>0</v>
      </c>
      <c r="J273" s="24">
        <v>0</v>
      </c>
      <c r="K273" s="24">
        <v>0</v>
      </c>
      <c r="L273" s="24">
        <v>0</v>
      </c>
      <c r="M273" s="24">
        <v>0</v>
      </c>
      <c r="N273" s="24">
        <v>0</v>
      </c>
      <c r="O273" s="24">
        <v>0</v>
      </c>
      <c r="P273" s="24">
        <v>0</v>
      </c>
      <c r="Q273" s="24">
        <v>0</v>
      </c>
      <c r="R273" s="24">
        <v>0</v>
      </c>
      <c r="S273" s="24">
        <v>0</v>
      </c>
      <c r="T273" s="24">
        <v>0</v>
      </c>
      <c r="U273" s="24">
        <v>0</v>
      </c>
      <c r="V273" s="24">
        <v>0</v>
      </c>
      <c r="W273" s="24">
        <v>0</v>
      </c>
      <c r="X273" s="24"/>
    </row>
    <row r="274" spans="1:24" x14ac:dyDescent="0.25">
      <c r="A274" s="37">
        <v>289</v>
      </c>
      <c r="B274" s="42" t="s">
        <v>105</v>
      </c>
      <c r="C274" s="24">
        <v>0</v>
      </c>
      <c r="D274" s="24">
        <v>0</v>
      </c>
      <c r="E274" s="24">
        <v>0</v>
      </c>
      <c r="F274" s="24">
        <v>0</v>
      </c>
      <c r="G274" s="24">
        <v>0</v>
      </c>
      <c r="H274" s="24">
        <v>0</v>
      </c>
      <c r="I274" s="24">
        <v>0</v>
      </c>
      <c r="J274" s="24">
        <v>0</v>
      </c>
      <c r="K274" s="24">
        <v>0</v>
      </c>
      <c r="L274" s="24">
        <v>0</v>
      </c>
      <c r="M274" s="24">
        <v>0</v>
      </c>
      <c r="N274" s="24">
        <v>0</v>
      </c>
      <c r="O274" s="24">
        <v>0</v>
      </c>
      <c r="P274" s="24">
        <v>0</v>
      </c>
      <c r="Q274" s="24">
        <v>0</v>
      </c>
      <c r="R274" s="24">
        <v>0</v>
      </c>
      <c r="S274" s="24">
        <v>0</v>
      </c>
      <c r="T274" s="24">
        <v>0</v>
      </c>
      <c r="U274" s="24">
        <v>0</v>
      </c>
      <c r="V274" s="24">
        <v>0</v>
      </c>
      <c r="W274" s="24">
        <v>0</v>
      </c>
      <c r="X274" s="24"/>
    </row>
    <row r="275" spans="1:24" x14ac:dyDescent="0.25">
      <c r="A275" s="37">
        <v>299</v>
      </c>
      <c r="B275" s="42" t="s">
        <v>78</v>
      </c>
      <c r="C275" s="24">
        <v>0</v>
      </c>
      <c r="D275" s="24">
        <v>0</v>
      </c>
      <c r="E275" s="24">
        <v>0</v>
      </c>
      <c r="F275" s="24">
        <v>0</v>
      </c>
      <c r="G275" s="24">
        <v>0</v>
      </c>
      <c r="H275" s="24">
        <v>0</v>
      </c>
      <c r="I275" s="24">
        <v>0</v>
      </c>
      <c r="J275" s="24">
        <v>0</v>
      </c>
      <c r="K275" s="24">
        <v>0</v>
      </c>
      <c r="L275" s="24">
        <v>0</v>
      </c>
      <c r="M275" s="24">
        <v>0</v>
      </c>
      <c r="N275" s="24">
        <v>0</v>
      </c>
      <c r="O275" s="24">
        <v>0</v>
      </c>
      <c r="P275" s="24">
        <v>0</v>
      </c>
      <c r="Q275" s="24">
        <v>0</v>
      </c>
      <c r="R275" s="24">
        <v>0</v>
      </c>
      <c r="S275" s="24">
        <v>0</v>
      </c>
      <c r="T275" s="24">
        <v>0</v>
      </c>
      <c r="U275" s="24">
        <v>0</v>
      </c>
      <c r="V275" s="24">
        <v>0</v>
      </c>
      <c r="W275" s="24">
        <v>0</v>
      </c>
      <c r="X275" s="24"/>
    </row>
    <row r="276" spans="1:24" x14ac:dyDescent="0.25">
      <c r="A276" s="37">
        <v>301</v>
      </c>
      <c r="B276" s="42" t="s">
        <v>106</v>
      </c>
      <c r="C276" s="24">
        <v>0</v>
      </c>
      <c r="D276" s="24">
        <v>0</v>
      </c>
      <c r="E276" s="24">
        <v>0</v>
      </c>
      <c r="F276" s="24">
        <v>0</v>
      </c>
      <c r="G276" s="24">
        <v>0</v>
      </c>
      <c r="H276" s="24">
        <v>0</v>
      </c>
      <c r="I276" s="24">
        <v>0</v>
      </c>
      <c r="J276" s="24">
        <v>0</v>
      </c>
      <c r="K276" s="24">
        <v>0</v>
      </c>
      <c r="L276" s="24">
        <v>0</v>
      </c>
      <c r="M276" s="24">
        <v>0</v>
      </c>
      <c r="N276" s="24">
        <v>0</v>
      </c>
      <c r="O276" s="24">
        <v>0</v>
      </c>
      <c r="P276" s="24">
        <v>0</v>
      </c>
      <c r="Q276" s="24">
        <v>0</v>
      </c>
      <c r="R276" s="24">
        <v>0</v>
      </c>
      <c r="S276" s="24">
        <v>0</v>
      </c>
      <c r="T276" s="24">
        <v>0</v>
      </c>
      <c r="U276" s="24">
        <v>0</v>
      </c>
      <c r="V276" s="24">
        <v>0</v>
      </c>
      <c r="W276" s="24">
        <v>0</v>
      </c>
      <c r="X276" s="24"/>
    </row>
    <row r="277" spans="1:24" x14ac:dyDescent="0.25">
      <c r="A277" s="37">
        <v>303</v>
      </c>
      <c r="B277" s="42" t="s">
        <v>107</v>
      </c>
      <c r="C277" s="24">
        <v>0</v>
      </c>
      <c r="D277" s="24">
        <v>0</v>
      </c>
      <c r="E277" s="24">
        <v>0</v>
      </c>
      <c r="F277" s="24">
        <v>0</v>
      </c>
      <c r="G277" s="24">
        <v>0</v>
      </c>
      <c r="H277" s="24">
        <v>0</v>
      </c>
      <c r="I277" s="24">
        <v>0</v>
      </c>
      <c r="J277" s="24">
        <v>0</v>
      </c>
      <c r="K277" s="24">
        <v>0</v>
      </c>
      <c r="L277" s="24">
        <v>0</v>
      </c>
      <c r="M277" s="24">
        <v>0</v>
      </c>
      <c r="N277" s="24">
        <v>0</v>
      </c>
      <c r="O277" s="24">
        <v>0</v>
      </c>
      <c r="P277" s="24">
        <v>0</v>
      </c>
      <c r="Q277" s="24">
        <v>0</v>
      </c>
      <c r="R277" s="24">
        <v>0</v>
      </c>
      <c r="S277" s="24">
        <v>0</v>
      </c>
      <c r="T277" s="24">
        <v>0</v>
      </c>
      <c r="U277" s="24">
        <v>0</v>
      </c>
      <c r="V277" s="24">
        <v>0</v>
      </c>
      <c r="W277" s="24">
        <v>0</v>
      </c>
      <c r="X277" s="24"/>
    </row>
    <row r="278" spans="1:24" x14ac:dyDescent="0.25">
      <c r="B278" s="42"/>
      <c r="C278" s="26"/>
      <c r="D278" s="26"/>
      <c r="E278" s="26"/>
      <c r="F278" s="26"/>
      <c r="G278" s="26"/>
      <c r="H278" s="26"/>
      <c r="I278" s="26"/>
      <c r="J278" s="26"/>
      <c r="K278" s="26"/>
      <c r="L278" s="26"/>
      <c r="M278" s="26"/>
      <c r="N278" s="26"/>
      <c r="O278" s="26"/>
      <c r="P278" s="26"/>
      <c r="Q278" s="26"/>
      <c r="R278" s="26"/>
      <c r="S278" s="26"/>
      <c r="T278" s="26"/>
      <c r="U278" s="26"/>
      <c r="V278" s="26"/>
      <c r="W278" s="26"/>
      <c r="X278" s="26"/>
    </row>
    <row r="279" spans="1:24" x14ac:dyDescent="0.25">
      <c r="A279" s="37">
        <v>330</v>
      </c>
      <c r="B279" s="42" t="s">
        <v>82</v>
      </c>
      <c r="C279" s="36">
        <v>0</v>
      </c>
      <c r="D279" s="36">
        <v>0</v>
      </c>
      <c r="E279" s="36">
        <v>0</v>
      </c>
      <c r="F279" s="36">
        <v>0</v>
      </c>
      <c r="G279" s="36">
        <v>0</v>
      </c>
      <c r="H279" s="36">
        <v>0</v>
      </c>
      <c r="I279" s="36">
        <v>0</v>
      </c>
      <c r="J279" s="36">
        <v>0</v>
      </c>
      <c r="K279" s="36">
        <v>0</v>
      </c>
      <c r="L279" s="36">
        <v>0</v>
      </c>
      <c r="M279" s="36">
        <v>0</v>
      </c>
      <c r="N279" s="36">
        <v>0</v>
      </c>
      <c r="O279" s="36">
        <v>0</v>
      </c>
      <c r="P279" s="36">
        <v>0</v>
      </c>
      <c r="Q279" s="36">
        <v>0</v>
      </c>
      <c r="R279" s="36">
        <v>0</v>
      </c>
      <c r="S279" s="36">
        <v>0</v>
      </c>
      <c r="T279" s="36">
        <v>0</v>
      </c>
      <c r="U279" s="36">
        <v>0</v>
      </c>
      <c r="V279" s="36">
        <v>0</v>
      </c>
      <c r="W279" s="36">
        <v>0</v>
      </c>
      <c r="X279" s="36"/>
    </row>
    <row r="280" spans="1:24" x14ac:dyDescent="0.25">
      <c r="A280" s="37">
        <v>331</v>
      </c>
      <c r="B280" s="42" t="s">
        <v>83</v>
      </c>
      <c r="C280" s="28">
        <v>0</v>
      </c>
      <c r="D280" s="28">
        <v>0</v>
      </c>
      <c r="E280" s="28">
        <v>0</v>
      </c>
      <c r="F280" s="28">
        <v>0</v>
      </c>
      <c r="G280" s="28">
        <v>0</v>
      </c>
      <c r="H280" s="28">
        <v>0</v>
      </c>
      <c r="I280" s="28">
        <v>0</v>
      </c>
      <c r="J280" s="28">
        <v>0</v>
      </c>
      <c r="K280" s="28">
        <v>0</v>
      </c>
      <c r="L280" s="28">
        <v>0</v>
      </c>
      <c r="M280" s="28">
        <v>0</v>
      </c>
      <c r="N280" s="28">
        <v>0</v>
      </c>
      <c r="O280" s="28">
        <v>0</v>
      </c>
      <c r="P280" s="28">
        <v>0</v>
      </c>
      <c r="Q280" s="28">
        <v>0</v>
      </c>
      <c r="R280" s="28">
        <v>0</v>
      </c>
      <c r="S280" s="28">
        <v>0</v>
      </c>
      <c r="T280" s="28">
        <v>0</v>
      </c>
      <c r="U280" s="28">
        <v>0</v>
      </c>
      <c r="V280" s="28">
        <v>0</v>
      </c>
      <c r="W280" s="28">
        <v>0</v>
      </c>
      <c r="X280" s="28"/>
    </row>
    <row r="281" spans="1:24" x14ac:dyDescent="0.25">
      <c r="A281" s="37">
        <v>332</v>
      </c>
      <c r="B281" s="42" t="s">
        <v>84</v>
      </c>
      <c r="C281" s="28">
        <v>0</v>
      </c>
      <c r="D281" s="28">
        <v>0</v>
      </c>
      <c r="E281" s="28">
        <v>0</v>
      </c>
      <c r="F281" s="28">
        <v>0</v>
      </c>
      <c r="G281" s="28">
        <v>0</v>
      </c>
      <c r="H281" s="28">
        <v>0</v>
      </c>
      <c r="I281" s="28">
        <v>0</v>
      </c>
      <c r="J281" s="28">
        <v>0</v>
      </c>
      <c r="K281" s="28">
        <v>0</v>
      </c>
      <c r="L281" s="28">
        <v>0</v>
      </c>
      <c r="M281" s="28">
        <v>0</v>
      </c>
      <c r="N281" s="28">
        <v>0</v>
      </c>
      <c r="O281" s="28">
        <v>0</v>
      </c>
      <c r="P281" s="28">
        <v>0</v>
      </c>
      <c r="Q281" s="28">
        <v>0</v>
      </c>
      <c r="R281" s="28">
        <v>0</v>
      </c>
      <c r="S281" s="28">
        <v>0</v>
      </c>
      <c r="T281" s="28">
        <v>0</v>
      </c>
      <c r="U281" s="28">
        <v>0</v>
      </c>
      <c r="V281" s="28">
        <v>0</v>
      </c>
      <c r="W281" s="28">
        <v>0</v>
      </c>
      <c r="X281" s="28"/>
    </row>
    <row r="282" spans="1:24" x14ac:dyDescent="0.25">
      <c r="A282" s="37">
        <v>336</v>
      </c>
      <c r="B282" s="42" t="s">
        <v>85</v>
      </c>
      <c r="C282" s="28">
        <v>1</v>
      </c>
      <c r="D282" s="28">
        <v>1</v>
      </c>
      <c r="E282" s="28">
        <v>1</v>
      </c>
      <c r="F282" s="28">
        <v>1</v>
      </c>
      <c r="G282" s="28">
        <v>1</v>
      </c>
      <c r="H282" s="28">
        <v>1</v>
      </c>
      <c r="I282" s="28">
        <v>1</v>
      </c>
      <c r="J282" s="28">
        <v>1</v>
      </c>
      <c r="K282" s="28">
        <v>1</v>
      </c>
      <c r="L282" s="28">
        <v>1</v>
      </c>
      <c r="M282" s="28">
        <v>1</v>
      </c>
      <c r="N282" s="28">
        <v>1</v>
      </c>
      <c r="O282" s="28">
        <v>1</v>
      </c>
      <c r="P282" s="28">
        <v>1</v>
      </c>
      <c r="Q282" s="28">
        <v>1</v>
      </c>
      <c r="R282" s="28">
        <v>1</v>
      </c>
      <c r="S282" s="28">
        <v>1</v>
      </c>
      <c r="T282" s="28">
        <v>1</v>
      </c>
      <c r="U282" s="28">
        <v>1</v>
      </c>
      <c r="V282" s="28">
        <v>1</v>
      </c>
      <c r="W282" s="28">
        <v>1</v>
      </c>
      <c r="X282" s="28"/>
    </row>
    <row r="283" spans="1:24" x14ac:dyDescent="0.25">
      <c r="B283" s="42"/>
      <c r="C283" s="26"/>
      <c r="D283" s="26"/>
      <c r="E283" s="26"/>
      <c r="F283" s="26"/>
      <c r="G283" s="26"/>
      <c r="H283" s="26"/>
      <c r="I283" s="26"/>
      <c r="J283" s="26"/>
      <c r="K283" s="26"/>
      <c r="L283" s="26"/>
      <c r="M283" s="26"/>
      <c r="N283" s="26"/>
      <c r="O283" s="26"/>
      <c r="P283" s="26"/>
      <c r="Q283" s="26"/>
      <c r="R283" s="26"/>
      <c r="S283" s="26"/>
      <c r="T283" s="26"/>
      <c r="U283" s="26"/>
      <c r="V283" s="26"/>
      <c r="W283" s="26"/>
      <c r="X283" s="26"/>
    </row>
    <row r="284" spans="1:24" x14ac:dyDescent="0.25">
      <c r="A284" s="37">
        <v>339</v>
      </c>
      <c r="B284" s="42" t="s">
        <v>86</v>
      </c>
      <c r="C284" s="24">
        <v>0</v>
      </c>
      <c r="D284" s="24">
        <v>0</v>
      </c>
      <c r="E284" s="24">
        <v>0</v>
      </c>
      <c r="F284" s="24">
        <v>0</v>
      </c>
      <c r="G284" s="24">
        <v>0</v>
      </c>
      <c r="H284" s="24">
        <v>0</v>
      </c>
      <c r="I284" s="24">
        <v>0</v>
      </c>
      <c r="J284" s="24">
        <v>0</v>
      </c>
      <c r="K284" s="24">
        <v>0</v>
      </c>
      <c r="L284" s="24">
        <v>0</v>
      </c>
      <c r="M284" s="24">
        <v>0</v>
      </c>
      <c r="N284" s="24">
        <v>0</v>
      </c>
      <c r="O284" s="24">
        <v>0</v>
      </c>
      <c r="P284" s="24">
        <v>0</v>
      </c>
      <c r="Q284" s="24">
        <v>0</v>
      </c>
      <c r="R284" s="24">
        <v>0</v>
      </c>
      <c r="S284" s="24">
        <v>0</v>
      </c>
      <c r="T284" s="24">
        <v>0</v>
      </c>
      <c r="U284" s="24">
        <v>0</v>
      </c>
      <c r="V284" s="24">
        <v>0</v>
      </c>
      <c r="W284" s="24">
        <v>0</v>
      </c>
      <c r="X284" s="24"/>
    </row>
    <row r="285" spans="1:24" x14ac:dyDescent="0.25">
      <c r="A285" s="37">
        <v>340</v>
      </c>
      <c r="B285" s="42" t="s">
        <v>87</v>
      </c>
      <c r="C285" s="24">
        <v>0</v>
      </c>
      <c r="D285" s="24">
        <v>0</v>
      </c>
      <c r="E285" s="24">
        <v>0</v>
      </c>
      <c r="F285" s="24">
        <v>0</v>
      </c>
      <c r="G285" s="24">
        <v>0</v>
      </c>
      <c r="H285" s="24">
        <v>0</v>
      </c>
      <c r="I285" s="24">
        <v>0</v>
      </c>
      <c r="J285" s="24">
        <v>0</v>
      </c>
      <c r="K285" s="24">
        <v>0</v>
      </c>
      <c r="L285" s="24">
        <v>0</v>
      </c>
      <c r="M285" s="24">
        <v>0</v>
      </c>
      <c r="N285" s="24">
        <v>0</v>
      </c>
      <c r="O285" s="24">
        <v>0</v>
      </c>
      <c r="P285" s="24">
        <v>0</v>
      </c>
      <c r="Q285" s="24">
        <v>0</v>
      </c>
      <c r="R285" s="24">
        <v>0</v>
      </c>
      <c r="S285" s="24">
        <v>0</v>
      </c>
      <c r="T285" s="24">
        <v>0</v>
      </c>
      <c r="U285" s="24">
        <v>0</v>
      </c>
      <c r="V285" s="24">
        <v>0</v>
      </c>
      <c r="W285" s="24">
        <v>0</v>
      </c>
      <c r="X285" s="24"/>
    </row>
    <row r="286" spans="1:24" x14ac:dyDescent="0.25">
      <c r="B286" s="42"/>
      <c r="C286" s="26"/>
      <c r="D286" s="26"/>
      <c r="E286" s="26"/>
      <c r="F286" s="26"/>
      <c r="G286" s="26"/>
      <c r="H286" s="26"/>
      <c r="I286" s="26"/>
      <c r="J286" s="26"/>
      <c r="K286" s="26"/>
      <c r="L286" s="26"/>
      <c r="M286" s="26"/>
      <c r="N286" s="26"/>
      <c r="O286" s="26"/>
      <c r="P286" s="26"/>
      <c r="Q286" s="26"/>
      <c r="R286" s="26"/>
      <c r="S286" s="26"/>
      <c r="T286" s="26"/>
      <c r="U286" s="26"/>
      <c r="V286" s="26"/>
      <c r="W286" s="26"/>
      <c r="X286" s="26"/>
    </row>
    <row r="287" spans="1:24" ht="13.5" customHeight="1" x14ac:dyDescent="0.25">
      <c r="A287" s="37">
        <v>366</v>
      </c>
      <c r="B287" s="42" t="s">
        <v>88</v>
      </c>
      <c r="C287" s="36">
        <v>0</v>
      </c>
      <c r="D287" s="36">
        <v>0</v>
      </c>
      <c r="E287" s="36">
        <v>0</v>
      </c>
      <c r="F287" s="36">
        <v>0</v>
      </c>
      <c r="G287" s="36">
        <v>0</v>
      </c>
      <c r="H287" s="36">
        <v>0</v>
      </c>
      <c r="I287" s="36">
        <v>0</v>
      </c>
      <c r="J287" s="36">
        <v>0</v>
      </c>
      <c r="K287" s="36">
        <v>0</v>
      </c>
      <c r="L287" s="36">
        <v>0</v>
      </c>
      <c r="M287" s="36">
        <v>0</v>
      </c>
      <c r="N287" s="36">
        <v>0</v>
      </c>
      <c r="O287" s="36">
        <v>0</v>
      </c>
      <c r="P287" s="36">
        <v>0</v>
      </c>
      <c r="Q287" s="36">
        <v>0</v>
      </c>
      <c r="R287" s="36">
        <v>0</v>
      </c>
      <c r="S287" s="36">
        <v>0</v>
      </c>
      <c r="T287" s="36">
        <v>0</v>
      </c>
      <c r="U287" s="36">
        <v>0</v>
      </c>
      <c r="V287" s="36">
        <v>0</v>
      </c>
      <c r="W287" s="36">
        <v>0</v>
      </c>
      <c r="X287" s="36"/>
    </row>
    <row r="288" spans="1:24" x14ac:dyDescent="0.25">
      <c r="A288" s="37">
        <v>368</v>
      </c>
      <c r="B288" s="42" t="s">
        <v>89</v>
      </c>
      <c r="C288" s="28">
        <v>0</v>
      </c>
      <c r="D288" s="28">
        <v>0</v>
      </c>
      <c r="E288" s="28">
        <v>0</v>
      </c>
      <c r="F288" s="28">
        <v>0</v>
      </c>
      <c r="G288" s="28">
        <v>0</v>
      </c>
      <c r="H288" s="28">
        <v>0</v>
      </c>
      <c r="I288" s="28">
        <v>0</v>
      </c>
      <c r="J288" s="28">
        <v>0</v>
      </c>
      <c r="K288" s="28">
        <v>0</v>
      </c>
      <c r="L288" s="28">
        <v>0</v>
      </c>
      <c r="M288" s="28">
        <v>0</v>
      </c>
      <c r="N288" s="28">
        <v>0</v>
      </c>
      <c r="O288" s="28">
        <v>0</v>
      </c>
      <c r="P288" s="28">
        <v>0</v>
      </c>
      <c r="Q288" s="28">
        <v>0</v>
      </c>
      <c r="R288" s="28">
        <v>0</v>
      </c>
      <c r="S288" s="28">
        <v>0</v>
      </c>
      <c r="T288" s="28">
        <v>0</v>
      </c>
      <c r="U288" s="28">
        <v>0</v>
      </c>
      <c r="V288" s="28">
        <v>0</v>
      </c>
      <c r="W288" s="28">
        <v>0</v>
      </c>
      <c r="X288" s="28"/>
    </row>
    <row r="289" spans="1:24" x14ac:dyDescent="0.25">
      <c r="A289" s="37">
        <v>369</v>
      </c>
      <c r="B289" s="42" t="s">
        <v>90</v>
      </c>
      <c r="C289" s="28">
        <v>0</v>
      </c>
      <c r="D289" s="28">
        <v>0</v>
      </c>
      <c r="E289" s="28">
        <v>0</v>
      </c>
      <c r="F289" s="28">
        <v>0</v>
      </c>
      <c r="G289" s="28">
        <v>0</v>
      </c>
      <c r="H289" s="28">
        <v>0</v>
      </c>
      <c r="I289" s="28">
        <v>0</v>
      </c>
      <c r="J289" s="28">
        <v>0</v>
      </c>
      <c r="K289" s="28">
        <v>0</v>
      </c>
      <c r="L289" s="28">
        <v>0</v>
      </c>
      <c r="M289" s="28">
        <v>0</v>
      </c>
      <c r="N289" s="28">
        <v>0</v>
      </c>
      <c r="O289" s="28">
        <v>0</v>
      </c>
      <c r="P289" s="28">
        <v>0</v>
      </c>
      <c r="Q289" s="28">
        <v>0</v>
      </c>
      <c r="R289" s="28">
        <v>0</v>
      </c>
      <c r="S289" s="28">
        <v>0</v>
      </c>
      <c r="T289" s="28">
        <v>0</v>
      </c>
      <c r="U289" s="28">
        <v>0</v>
      </c>
      <c r="V289" s="28">
        <v>0</v>
      </c>
      <c r="W289" s="28">
        <v>0</v>
      </c>
      <c r="X289" s="28"/>
    </row>
    <row r="290" spans="1:24" x14ac:dyDescent="0.25">
      <c r="A290" s="37">
        <v>370</v>
      </c>
      <c r="B290" s="42" t="s">
        <v>91</v>
      </c>
      <c r="C290" s="28">
        <v>0</v>
      </c>
      <c r="D290" s="28">
        <v>0</v>
      </c>
      <c r="E290" s="28">
        <v>0</v>
      </c>
      <c r="F290" s="28">
        <v>0</v>
      </c>
      <c r="G290" s="28">
        <v>0</v>
      </c>
      <c r="H290" s="28">
        <v>0</v>
      </c>
      <c r="I290" s="28">
        <v>0</v>
      </c>
      <c r="J290" s="28">
        <v>0</v>
      </c>
      <c r="K290" s="28">
        <v>0</v>
      </c>
      <c r="L290" s="28">
        <v>0</v>
      </c>
      <c r="M290" s="28">
        <v>0</v>
      </c>
      <c r="N290" s="28">
        <v>0</v>
      </c>
      <c r="O290" s="28">
        <v>0</v>
      </c>
      <c r="P290" s="28">
        <v>0</v>
      </c>
      <c r="Q290" s="28">
        <v>0</v>
      </c>
      <c r="R290" s="28">
        <v>0</v>
      </c>
      <c r="S290" s="28">
        <v>0</v>
      </c>
      <c r="T290" s="28">
        <v>0</v>
      </c>
      <c r="U290" s="28">
        <v>0</v>
      </c>
      <c r="V290" s="28">
        <v>0</v>
      </c>
      <c r="W290" s="28">
        <v>0</v>
      </c>
      <c r="X290" s="28"/>
    </row>
    <row r="291" spans="1:24" x14ac:dyDescent="0.25">
      <c r="B291" s="42"/>
      <c r="C291" s="26"/>
      <c r="D291" s="26"/>
      <c r="E291" s="26"/>
      <c r="F291" s="26"/>
      <c r="G291" s="26"/>
      <c r="H291" s="26"/>
      <c r="I291" s="26"/>
      <c r="J291" s="26"/>
      <c r="K291" s="26"/>
      <c r="L291" s="26"/>
      <c r="M291" s="26"/>
      <c r="N291" s="26"/>
      <c r="O291" s="26"/>
      <c r="P291" s="26"/>
      <c r="Q291" s="26"/>
      <c r="R291" s="26"/>
      <c r="S291" s="26"/>
      <c r="T291" s="26"/>
      <c r="U291" s="26"/>
      <c r="V291" s="26"/>
      <c r="W291" s="26"/>
      <c r="X291" s="26"/>
    </row>
    <row r="292" spans="1:24" x14ac:dyDescent="0.25">
      <c r="A292" s="37">
        <v>380</v>
      </c>
      <c r="B292" s="42" t="s">
        <v>37</v>
      </c>
      <c r="C292" s="24">
        <v>0</v>
      </c>
      <c r="D292" s="24">
        <v>0</v>
      </c>
      <c r="E292" s="24">
        <v>0</v>
      </c>
      <c r="F292" s="24">
        <v>0</v>
      </c>
      <c r="G292" s="24">
        <v>0</v>
      </c>
      <c r="H292" s="24">
        <v>0</v>
      </c>
      <c r="I292" s="24">
        <v>0</v>
      </c>
      <c r="J292" s="24">
        <v>0</v>
      </c>
      <c r="K292" s="24">
        <v>0</v>
      </c>
      <c r="L292" s="24">
        <v>0</v>
      </c>
      <c r="M292" s="24">
        <v>0</v>
      </c>
      <c r="N292" s="24">
        <v>0</v>
      </c>
      <c r="O292" s="24">
        <v>0</v>
      </c>
      <c r="P292" s="24">
        <v>0</v>
      </c>
      <c r="Q292" s="24">
        <v>0</v>
      </c>
      <c r="R292" s="24">
        <v>0</v>
      </c>
      <c r="S292" s="24">
        <v>0</v>
      </c>
      <c r="T292" s="24">
        <v>0</v>
      </c>
      <c r="U292" s="24">
        <v>0</v>
      </c>
      <c r="V292" s="24">
        <v>0</v>
      </c>
      <c r="W292" s="24">
        <v>0</v>
      </c>
      <c r="X292" s="24"/>
    </row>
    <row r="293" spans="1:24" x14ac:dyDescent="0.25">
      <c r="A293" s="37">
        <v>381</v>
      </c>
      <c r="B293" s="42" t="s">
        <v>75</v>
      </c>
      <c r="C293" s="24">
        <v>0</v>
      </c>
      <c r="D293" s="24">
        <v>0</v>
      </c>
      <c r="E293" s="24">
        <v>0</v>
      </c>
      <c r="F293" s="24">
        <v>0</v>
      </c>
      <c r="G293" s="24">
        <v>0</v>
      </c>
      <c r="H293" s="24">
        <v>0</v>
      </c>
      <c r="I293" s="24">
        <v>0</v>
      </c>
      <c r="J293" s="24">
        <v>0</v>
      </c>
      <c r="K293" s="24">
        <v>0</v>
      </c>
      <c r="L293" s="24">
        <v>0</v>
      </c>
      <c r="M293" s="24">
        <v>0</v>
      </c>
      <c r="N293" s="24">
        <v>0</v>
      </c>
      <c r="O293" s="24">
        <v>0</v>
      </c>
      <c r="P293" s="24">
        <v>0</v>
      </c>
      <c r="Q293" s="24">
        <v>0</v>
      </c>
      <c r="R293" s="24">
        <v>0</v>
      </c>
      <c r="S293" s="24">
        <v>0</v>
      </c>
      <c r="T293" s="24">
        <v>0</v>
      </c>
      <c r="U293" s="24">
        <v>0</v>
      </c>
      <c r="V293" s="24">
        <v>0</v>
      </c>
      <c r="W293" s="24">
        <v>0</v>
      </c>
      <c r="X293" s="24"/>
    </row>
    <row r="294" spans="1:24" x14ac:dyDescent="0.25">
      <c r="A294" s="37">
        <v>382</v>
      </c>
      <c r="B294" s="42" t="s">
        <v>76</v>
      </c>
      <c r="C294" s="24">
        <v>0</v>
      </c>
      <c r="D294" s="24">
        <v>0</v>
      </c>
      <c r="E294" s="24">
        <v>0</v>
      </c>
      <c r="F294" s="24">
        <v>0</v>
      </c>
      <c r="G294" s="24">
        <v>0</v>
      </c>
      <c r="H294" s="24">
        <v>0</v>
      </c>
      <c r="I294" s="24">
        <v>0</v>
      </c>
      <c r="J294" s="24">
        <v>0</v>
      </c>
      <c r="K294" s="24">
        <v>0</v>
      </c>
      <c r="L294" s="24">
        <v>0</v>
      </c>
      <c r="M294" s="24">
        <v>0</v>
      </c>
      <c r="N294" s="24">
        <v>0</v>
      </c>
      <c r="O294" s="24">
        <v>0</v>
      </c>
      <c r="P294" s="24">
        <v>0</v>
      </c>
      <c r="Q294" s="24">
        <v>0</v>
      </c>
      <c r="R294" s="24">
        <v>0</v>
      </c>
      <c r="S294" s="24">
        <v>0</v>
      </c>
      <c r="T294" s="24">
        <v>0</v>
      </c>
      <c r="U294" s="24">
        <v>0</v>
      </c>
      <c r="V294" s="24">
        <v>0</v>
      </c>
      <c r="W294" s="24">
        <v>0</v>
      </c>
      <c r="X294" s="24"/>
    </row>
    <row r="295" spans="1:24" x14ac:dyDescent="0.25">
      <c r="A295" s="37">
        <v>383</v>
      </c>
      <c r="B295" s="42" t="s">
        <v>40</v>
      </c>
      <c r="C295" s="24">
        <v>0</v>
      </c>
      <c r="D295" s="24">
        <v>0</v>
      </c>
      <c r="E295" s="24">
        <v>0</v>
      </c>
      <c r="F295" s="24">
        <v>0</v>
      </c>
      <c r="G295" s="24">
        <v>0</v>
      </c>
      <c r="H295" s="24">
        <v>0</v>
      </c>
      <c r="I295" s="24">
        <v>0</v>
      </c>
      <c r="J295" s="24">
        <v>0</v>
      </c>
      <c r="K295" s="24">
        <v>0</v>
      </c>
      <c r="L295" s="24">
        <v>0</v>
      </c>
      <c r="M295" s="24">
        <v>0</v>
      </c>
      <c r="N295" s="24">
        <v>0</v>
      </c>
      <c r="O295" s="24">
        <v>0</v>
      </c>
      <c r="P295" s="24">
        <v>0</v>
      </c>
      <c r="Q295" s="24">
        <v>0</v>
      </c>
      <c r="R295" s="24">
        <v>0</v>
      </c>
      <c r="S295" s="24">
        <v>0</v>
      </c>
      <c r="T295" s="24">
        <v>0</v>
      </c>
      <c r="U295" s="24">
        <v>0</v>
      </c>
      <c r="V295" s="24">
        <v>0</v>
      </c>
      <c r="W295" s="24">
        <v>0</v>
      </c>
      <c r="X295" s="24"/>
    </row>
    <row r="296" spans="1:24" x14ac:dyDescent="0.25">
      <c r="B296" s="43"/>
    </row>
    <row r="297" spans="1:24" x14ac:dyDescent="0.25">
      <c r="A297" s="37">
        <v>1</v>
      </c>
      <c r="B297" s="42" t="s">
        <v>103</v>
      </c>
      <c r="C297" s="42" t="s">
        <v>103</v>
      </c>
      <c r="D297" s="42"/>
      <c r="E297" s="42"/>
      <c r="F297" s="42"/>
      <c r="G297" s="42"/>
      <c r="H297" s="42"/>
      <c r="I297" s="42"/>
      <c r="J297" s="42"/>
      <c r="K297" s="42"/>
      <c r="L297" s="42"/>
      <c r="M297" s="42"/>
      <c r="N297" s="42"/>
      <c r="O297" s="42"/>
      <c r="P297" s="42"/>
      <c r="Q297" s="42"/>
      <c r="R297" s="42"/>
      <c r="S297" s="42"/>
      <c r="T297" s="42"/>
      <c r="U297" s="42"/>
      <c r="V297" s="42"/>
      <c r="W297" s="42"/>
      <c r="X297" s="42"/>
    </row>
    <row r="298" spans="1:24" x14ac:dyDescent="0.25">
      <c r="A298" s="37">
        <v>283</v>
      </c>
      <c r="B298" s="42" t="s">
        <v>73</v>
      </c>
      <c r="C298" s="42">
        <v>2020</v>
      </c>
      <c r="D298" s="42">
        <v>2021</v>
      </c>
      <c r="E298" s="42">
        <v>2022</v>
      </c>
      <c r="F298" s="42">
        <v>2023</v>
      </c>
      <c r="G298" s="42">
        <v>2024</v>
      </c>
      <c r="H298" s="42">
        <v>2025</v>
      </c>
      <c r="I298" s="42">
        <v>2026</v>
      </c>
      <c r="J298" s="42">
        <v>2027</v>
      </c>
      <c r="K298" s="42">
        <v>2028</v>
      </c>
      <c r="L298" s="42">
        <v>2029</v>
      </c>
      <c r="M298" s="42">
        <v>2030</v>
      </c>
      <c r="N298" s="42">
        <v>2031</v>
      </c>
      <c r="O298" s="42">
        <v>2032</v>
      </c>
      <c r="P298" s="42">
        <v>2033</v>
      </c>
      <c r="Q298" s="42">
        <v>2034</v>
      </c>
      <c r="R298" s="42">
        <v>2035</v>
      </c>
      <c r="S298" s="42">
        <v>2036</v>
      </c>
      <c r="T298" s="42">
        <v>2037</v>
      </c>
      <c r="U298" s="42">
        <v>2038</v>
      </c>
      <c r="V298" s="42">
        <v>2039</v>
      </c>
      <c r="W298" s="42">
        <v>2040</v>
      </c>
      <c r="X298" s="42"/>
    </row>
    <row r="299" spans="1:24" x14ac:dyDescent="0.25">
      <c r="A299" s="37">
        <v>285</v>
      </c>
      <c r="B299" s="42" t="s">
        <v>104</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A300" s="37">
        <v>287</v>
      </c>
      <c r="B300" s="42" t="s">
        <v>104</v>
      </c>
      <c r="C300" s="24">
        <v>0</v>
      </c>
      <c r="D300" s="24">
        <v>0</v>
      </c>
      <c r="E300" s="24">
        <v>0</v>
      </c>
      <c r="F300" s="24">
        <v>0</v>
      </c>
      <c r="G300" s="24">
        <v>0</v>
      </c>
      <c r="H300" s="24">
        <v>0</v>
      </c>
      <c r="I300" s="24">
        <v>0</v>
      </c>
      <c r="J300" s="24">
        <v>0</v>
      </c>
      <c r="K300" s="24">
        <v>0</v>
      </c>
      <c r="L300" s="24">
        <v>0</v>
      </c>
      <c r="M300" s="24">
        <v>0</v>
      </c>
      <c r="N300" s="24">
        <v>0</v>
      </c>
      <c r="O300" s="24">
        <v>0</v>
      </c>
      <c r="P300" s="24">
        <v>0</v>
      </c>
      <c r="Q300" s="24">
        <v>0</v>
      </c>
      <c r="R300" s="24">
        <v>0</v>
      </c>
      <c r="S300" s="24">
        <v>0</v>
      </c>
      <c r="T300" s="24">
        <v>0</v>
      </c>
      <c r="U300" s="24">
        <v>0</v>
      </c>
      <c r="V300" s="24">
        <v>0</v>
      </c>
      <c r="W300" s="24">
        <v>0</v>
      </c>
      <c r="X300" s="24"/>
    </row>
    <row r="301" spans="1:24" x14ac:dyDescent="0.25">
      <c r="A301" s="37">
        <v>289</v>
      </c>
      <c r="B301" s="42" t="s">
        <v>105</v>
      </c>
      <c r="C301" s="24">
        <v>0</v>
      </c>
      <c r="D301" s="24">
        <v>0</v>
      </c>
      <c r="E301" s="24">
        <v>0</v>
      </c>
      <c r="F301" s="24">
        <v>0</v>
      </c>
      <c r="G301" s="24">
        <v>0</v>
      </c>
      <c r="H301" s="24">
        <v>0</v>
      </c>
      <c r="I301" s="24">
        <v>0</v>
      </c>
      <c r="J301" s="24">
        <v>0</v>
      </c>
      <c r="K301" s="24">
        <v>0</v>
      </c>
      <c r="L301" s="24">
        <v>0</v>
      </c>
      <c r="M301" s="24">
        <v>0</v>
      </c>
      <c r="N301" s="24">
        <v>0</v>
      </c>
      <c r="O301" s="24">
        <v>0</v>
      </c>
      <c r="P301" s="24">
        <v>0</v>
      </c>
      <c r="Q301" s="24">
        <v>0</v>
      </c>
      <c r="R301" s="24">
        <v>0</v>
      </c>
      <c r="S301" s="24">
        <v>0</v>
      </c>
      <c r="T301" s="24">
        <v>0</v>
      </c>
      <c r="U301" s="24">
        <v>0</v>
      </c>
      <c r="V301" s="24">
        <v>0</v>
      </c>
      <c r="W301" s="24">
        <v>0</v>
      </c>
      <c r="X301" s="24"/>
    </row>
    <row r="302" spans="1:24" x14ac:dyDescent="0.25">
      <c r="A302" s="37">
        <v>299</v>
      </c>
      <c r="B302" s="42" t="s">
        <v>78</v>
      </c>
      <c r="C302" s="24">
        <v>0</v>
      </c>
      <c r="D302" s="24">
        <v>0</v>
      </c>
      <c r="E302" s="24">
        <v>0</v>
      </c>
      <c r="F302" s="24">
        <v>0</v>
      </c>
      <c r="G302" s="24">
        <v>0</v>
      </c>
      <c r="H302" s="24">
        <v>0</v>
      </c>
      <c r="I302" s="24">
        <v>0</v>
      </c>
      <c r="J302" s="24">
        <v>0</v>
      </c>
      <c r="K302" s="24">
        <v>0</v>
      </c>
      <c r="L302" s="24">
        <v>0</v>
      </c>
      <c r="M302" s="24">
        <v>0</v>
      </c>
      <c r="N302" s="24">
        <v>0</v>
      </c>
      <c r="O302" s="24">
        <v>0</v>
      </c>
      <c r="P302" s="24">
        <v>0</v>
      </c>
      <c r="Q302" s="24">
        <v>0</v>
      </c>
      <c r="R302" s="24">
        <v>0</v>
      </c>
      <c r="S302" s="24">
        <v>0</v>
      </c>
      <c r="T302" s="24">
        <v>0</v>
      </c>
      <c r="U302" s="24">
        <v>0</v>
      </c>
      <c r="V302" s="24">
        <v>0</v>
      </c>
      <c r="W302" s="24">
        <v>0</v>
      </c>
      <c r="X302" s="24"/>
    </row>
    <row r="303" spans="1:24" x14ac:dyDescent="0.25">
      <c r="A303" s="37">
        <v>301</v>
      </c>
      <c r="B303" s="42" t="s">
        <v>106</v>
      </c>
      <c r="C303" s="24">
        <v>0</v>
      </c>
      <c r="D303" s="24">
        <v>0</v>
      </c>
      <c r="E303" s="24">
        <v>0</v>
      </c>
      <c r="F303" s="24">
        <v>0</v>
      </c>
      <c r="G303" s="24">
        <v>0</v>
      </c>
      <c r="H303" s="24">
        <v>0</v>
      </c>
      <c r="I303" s="24">
        <v>0</v>
      </c>
      <c r="J303" s="24">
        <v>0</v>
      </c>
      <c r="K303" s="24">
        <v>0</v>
      </c>
      <c r="L303" s="24">
        <v>0</v>
      </c>
      <c r="M303" s="24">
        <v>0</v>
      </c>
      <c r="N303" s="24">
        <v>0</v>
      </c>
      <c r="O303" s="24">
        <v>0</v>
      </c>
      <c r="P303" s="24">
        <v>0</v>
      </c>
      <c r="Q303" s="24">
        <v>0</v>
      </c>
      <c r="R303" s="24">
        <v>0</v>
      </c>
      <c r="S303" s="24">
        <v>0</v>
      </c>
      <c r="T303" s="24">
        <v>0</v>
      </c>
      <c r="U303" s="24">
        <v>0</v>
      </c>
      <c r="V303" s="24">
        <v>0</v>
      </c>
      <c r="W303" s="24">
        <v>0</v>
      </c>
      <c r="X303" s="24"/>
    </row>
    <row r="304" spans="1:24" x14ac:dyDescent="0.25">
      <c r="A304" s="37">
        <v>303</v>
      </c>
      <c r="B304" s="42" t="s">
        <v>107</v>
      </c>
      <c r="C304" s="24">
        <v>0</v>
      </c>
      <c r="D304" s="24">
        <v>0</v>
      </c>
      <c r="E304" s="24">
        <v>0</v>
      </c>
      <c r="F304" s="24">
        <v>0</v>
      </c>
      <c r="G304" s="24">
        <v>0</v>
      </c>
      <c r="H304" s="24">
        <v>0</v>
      </c>
      <c r="I304" s="24">
        <v>0</v>
      </c>
      <c r="J304" s="24">
        <v>0</v>
      </c>
      <c r="K304" s="24">
        <v>0</v>
      </c>
      <c r="L304" s="24">
        <v>0</v>
      </c>
      <c r="M304" s="24">
        <v>0</v>
      </c>
      <c r="N304" s="24">
        <v>0</v>
      </c>
      <c r="O304" s="24">
        <v>0</v>
      </c>
      <c r="P304" s="24">
        <v>0</v>
      </c>
      <c r="Q304" s="24">
        <v>0</v>
      </c>
      <c r="R304" s="24">
        <v>0</v>
      </c>
      <c r="S304" s="24">
        <v>0</v>
      </c>
      <c r="T304" s="24">
        <v>0</v>
      </c>
      <c r="U304" s="24">
        <v>0</v>
      </c>
      <c r="V304" s="24">
        <v>0</v>
      </c>
      <c r="W304" s="24">
        <v>0</v>
      </c>
      <c r="X304" s="24"/>
    </row>
    <row r="305" spans="1:24" x14ac:dyDescent="0.25">
      <c r="B305" s="42"/>
      <c r="C305" s="26"/>
      <c r="D305" s="26"/>
      <c r="E305" s="26"/>
      <c r="F305" s="26"/>
      <c r="G305" s="26"/>
      <c r="H305" s="26"/>
      <c r="I305" s="26"/>
      <c r="J305" s="26"/>
      <c r="K305" s="26"/>
      <c r="L305" s="26"/>
      <c r="M305" s="26"/>
      <c r="N305" s="26"/>
      <c r="O305" s="26"/>
      <c r="P305" s="26"/>
      <c r="Q305" s="26"/>
      <c r="R305" s="26"/>
      <c r="S305" s="26"/>
      <c r="T305" s="26"/>
      <c r="U305" s="26"/>
      <c r="V305" s="26"/>
      <c r="W305" s="26"/>
      <c r="X305" s="26"/>
    </row>
    <row r="306" spans="1:24" x14ac:dyDescent="0.25">
      <c r="A306" s="37">
        <v>330</v>
      </c>
      <c r="B306" s="42" t="s">
        <v>82</v>
      </c>
      <c r="C306" s="36">
        <v>0</v>
      </c>
      <c r="D306" s="36">
        <v>0</v>
      </c>
      <c r="E306" s="36">
        <v>0</v>
      </c>
      <c r="F306" s="36">
        <v>0</v>
      </c>
      <c r="G306" s="36">
        <v>0</v>
      </c>
      <c r="H306" s="36">
        <v>0</v>
      </c>
      <c r="I306" s="36">
        <v>0</v>
      </c>
      <c r="J306" s="36">
        <v>0</v>
      </c>
      <c r="K306" s="36">
        <v>0</v>
      </c>
      <c r="L306" s="36">
        <v>0</v>
      </c>
      <c r="M306" s="36">
        <v>0</v>
      </c>
      <c r="N306" s="36">
        <v>0</v>
      </c>
      <c r="O306" s="36">
        <v>0</v>
      </c>
      <c r="P306" s="36">
        <v>0</v>
      </c>
      <c r="Q306" s="36">
        <v>0</v>
      </c>
      <c r="R306" s="36">
        <v>0</v>
      </c>
      <c r="S306" s="36">
        <v>0</v>
      </c>
      <c r="T306" s="36">
        <v>0</v>
      </c>
      <c r="U306" s="36">
        <v>0</v>
      </c>
      <c r="V306" s="36">
        <v>0</v>
      </c>
      <c r="W306" s="36">
        <v>0</v>
      </c>
      <c r="X306" s="36"/>
    </row>
    <row r="307" spans="1:24" x14ac:dyDescent="0.25">
      <c r="A307" s="37">
        <v>331</v>
      </c>
      <c r="B307" s="42" t="s">
        <v>83</v>
      </c>
      <c r="C307" s="28">
        <v>0</v>
      </c>
      <c r="D307" s="28">
        <v>0</v>
      </c>
      <c r="E307" s="28">
        <v>0</v>
      </c>
      <c r="F307" s="28">
        <v>0</v>
      </c>
      <c r="G307" s="28">
        <v>0</v>
      </c>
      <c r="H307" s="28">
        <v>0</v>
      </c>
      <c r="I307" s="28">
        <v>0</v>
      </c>
      <c r="J307" s="28">
        <v>0</v>
      </c>
      <c r="K307" s="28">
        <v>0</v>
      </c>
      <c r="L307" s="28">
        <v>0</v>
      </c>
      <c r="M307" s="28">
        <v>0</v>
      </c>
      <c r="N307" s="28">
        <v>0</v>
      </c>
      <c r="O307" s="28">
        <v>0</v>
      </c>
      <c r="P307" s="28">
        <v>0</v>
      </c>
      <c r="Q307" s="28">
        <v>0</v>
      </c>
      <c r="R307" s="28">
        <v>0</v>
      </c>
      <c r="S307" s="28">
        <v>0</v>
      </c>
      <c r="T307" s="28">
        <v>0</v>
      </c>
      <c r="U307" s="28">
        <v>0</v>
      </c>
      <c r="V307" s="28">
        <v>0</v>
      </c>
      <c r="W307" s="28">
        <v>0</v>
      </c>
      <c r="X307" s="28"/>
    </row>
    <row r="308" spans="1:24" x14ac:dyDescent="0.25">
      <c r="A308" s="37">
        <v>332</v>
      </c>
      <c r="B308" s="42" t="s">
        <v>84</v>
      </c>
      <c r="C308" s="28">
        <v>0</v>
      </c>
      <c r="D308" s="28">
        <v>0</v>
      </c>
      <c r="E308" s="28">
        <v>0</v>
      </c>
      <c r="F308" s="28">
        <v>0</v>
      </c>
      <c r="G308" s="28">
        <v>0</v>
      </c>
      <c r="H308" s="28">
        <v>0</v>
      </c>
      <c r="I308" s="28">
        <v>0</v>
      </c>
      <c r="J308" s="28">
        <v>0</v>
      </c>
      <c r="K308" s="28">
        <v>0</v>
      </c>
      <c r="L308" s="28">
        <v>0</v>
      </c>
      <c r="M308" s="28">
        <v>0</v>
      </c>
      <c r="N308" s="28">
        <v>0</v>
      </c>
      <c r="O308" s="28">
        <v>0</v>
      </c>
      <c r="P308" s="28">
        <v>0</v>
      </c>
      <c r="Q308" s="28">
        <v>0</v>
      </c>
      <c r="R308" s="28">
        <v>0</v>
      </c>
      <c r="S308" s="28">
        <v>0</v>
      </c>
      <c r="T308" s="28">
        <v>0</v>
      </c>
      <c r="U308" s="28">
        <v>0</v>
      </c>
      <c r="V308" s="28">
        <v>0</v>
      </c>
      <c r="W308" s="28">
        <v>0</v>
      </c>
      <c r="X308" s="28"/>
    </row>
    <row r="309" spans="1:24" x14ac:dyDescent="0.25">
      <c r="A309" s="37">
        <v>336</v>
      </c>
      <c r="B309" s="42" t="s">
        <v>85</v>
      </c>
      <c r="C309" s="28">
        <v>1</v>
      </c>
      <c r="D309" s="28">
        <v>1</v>
      </c>
      <c r="E309" s="28">
        <v>1</v>
      </c>
      <c r="F309" s="28">
        <v>1</v>
      </c>
      <c r="G309" s="28">
        <v>1</v>
      </c>
      <c r="H309" s="28">
        <v>1</v>
      </c>
      <c r="I309" s="28">
        <v>1</v>
      </c>
      <c r="J309" s="28">
        <v>1</v>
      </c>
      <c r="K309" s="28">
        <v>1</v>
      </c>
      <c r="L309" s="28">
        <v>1</v>
      </c>
      <c r="M309" s="28">
        <v>1</v>
      </c>
      <c r="N309" s="28">
        <v>1</v>
      </c>
      <c r="O309" s="28">
        <v>1</v>
      </c>
      <c r="P309" s="28">
        <v>1</v>
      </c>
      <c r="Q309" s="28">
        <v>1</v>
      </c>
      <c r="R309" s="28">
        <v>1</v>
      </c>
      <c r="S309" s="28">
        <v>1</v>
      </c>
      <c r="T309" s="28">
        <v>1</v>
      </c>
      <c r="U309" s="28">
        <v>1</v>
      </c>
      <c r="V309" s="28">
        <v>1</v>
      </c>
      <c r="W309" s="28">
        <v>1</v>
      </c>
      <c r="X309" s="28"/>
    </row>
    <row r="310" spans="1:24" x14ac:dyDescent="0.25">
      <c r="B310" s="42"/>
      <c r="C310" s="26"/>
      <c r="D310" s="26"/>
      <c r="E310" s="26"/>
      <c r="F310" s="26"/>
      <c r="G310" s="26"/>
      <c r="H310" s="26"/>
      <c r="I310" s="26"/>
      <c r="J310" s="26"/>
      <c r="K310" s="26"/>
      <c r="L310" s="26"/>
      <c r="M310" s="26"/>
      <c r="N310" s="26"/>
      <c r="O310" s="26"/>
      <c r="P310" s="26"/>
      <c r="Q310" s="26"/>
      <c r="R310" s="26"/>
      <c r="S310" s="26"/>
      <c r="T310" s="26"/>
      <c r="U310" s="26"/>
      <c r="V310" s="26"/>
      <c r="W310" s="26"/>
      <c r="X310" s="26"/>
    </row>
    <row r="311" spans="1:24" x14ac:dyDescent="0.25">
      <c r="A311" s="37">
        <v>339</v>
      </c>
      <c r="B311" s="42" t="s">
        <v>86</v>
      </c>
      <c r="C311" s="24">
        <v>0</v>
      </c>
      <c r="D311" s="24">
        <v>0</v>
      </c>
      <c r="E311" s="24">
        <v>0</v>
      </c>
      <c r="F311" s="24">
        <v>0</v>
      </c>
      <c r="G311" s="24">
        <v>0</v>
      </c>
      <c r="H311" s="24">
        <v>0</v>
      </c>
      <c r="I311" s="24">
        <v>0</v>
      </c>
      <c r="J311" s="24">
        <v>0</v>
      </c>
      <c r="K311" s="24">
        <v>0</v>
      </c>
      <c r="L311" s="24">
        <v>0</v>
      </c>
      <c r="M311" s="24">
        <v>0</v>
      </c>
      <c r="N311" s="24">
        <v>0</v>
      </c>
      <c r="O311" s="24">
        <v>0</v>
      </c>
      <c r="P311" s="24">
        <v>0</v>
      </c>
      <c r="Q311" s="24">
        <v>0</v>
      </c>
      <c r="R311" s="24">
        <v>0</v>
      </c>
      <c r="S311" s="24">
        <v>0</v>
      </c>
      <c r="T311" s="24">
        <v>0</v>
      </c>
      <c r="U311" s="24">
        <v>0</v>
      </c>
      <c r="V311" s="24">
        <v>0</v>
      </c>
      <c r="W311" s="24">
        <v>0</v>
      </c>
      <c r="X311" s="24"/>
    </row>
    <row r="312" spans="1:24" x14ac:dyDescent="0.25">
      <c r="A312" s="37">
        <v>340</v>
      </c>
      <c r="B312" s="42" t="s">
        <v>87</v>
      </c>
      <c r="C312" s="24">
        <v>0</v>
      </c>
      <c r="D312" s="24">
        <v>0</v>
      </c>
      <c r="E312" s="24">
        <v>0</v>
      </c>
      <c r="F312" s="24">
        <v>0</v>
      </c>
      <c r="G312" s="24">
        <v>0</v>
      </c>
      <c r="H312" s="24">
        <v>0</v>
      </c>
      <c r="I312" s="24">
        <v>0</v>
      </c>
      <c r="J312" s="24">
        <v>0</v>
      </c>
      <c r="K312" s="24">
        <v>0</v>
      </c>
      <c r="L312" s="24">
        <v>0</v>
      </c>
      <c r="M312" s="24">
        <v>0</v>
      </c>
      <c r="N312" s="24">
        <v>0</v>
      </c>
      <c r="O312" s="24">
        <v>0</v>
      </c>
      <c r="P312" s="24">
        <v>0</v>
      </c>
      <c r="Q312" s="24">
        <v>0</v>
      </c>
      <c r="R312" s="24">
        <v>0</v>
      </c>
      <c r="S312" s="24">
        <v>0</v>
      </c>
      <c r="T312" s="24">
        <v>0</v>
      </c>
      <c r="U312" s="24">
        <v>0</v>
      </c>
      <c r="V312" s="24">
        <v>0</v>
      </c>
      <c r="W312" s="24">
        <v>0</v>
      </c>
      <c r="X312" s="24"/>
    </row>
    <row r="313" spans="1:24" x14ac:dyDescent="0.25">
      <c r="B313" s="42"/>
      <c r="C313" s="26"/>
      <c r="D313" s="26"/>
      <c r="E313" s="26"/>
      <c r="F313" s="26"/>
      <c r="G313" s="26"/>
      <c r="H313" s="26"/>
      <c r="I313" s="26"/>
      <c r="J313" s="26"/>
      <c r="K313" s="26"/>
      <c r="L313" s="26"/>
      <c r="M313" s="26"/>
      <c r="N313" s="26"/>
      <c r="O313" s="26"/>
      <c r="P313" s="26"/>
      <c r="Q313" s="26"/>
      <c r="R313" s="26"/>
      <c r="S313" s="26"/>
      <c r="T313" s="26"/>
      <c r="U313" s="26"/>
      <c r="V313" s="26"/>
      <c r="W313" s="26"/>
      <c r="X313" s="26"/>
    </row>
    <row r="314" spans="1:24" x14ac:dyDescent="0.25">
      <c r="A314" s="37">
        <v>366</v>
      </c>
      <c r="B314" s="42" t="s">
        <v>88</v>
      </c>
      <c r="C314" s="36">
        <v>0</v>
      </c>
      <c r="D314" s="36">
        <v>0</v>
      </c>
      <c r="E314" s="36">
        <v>0</v>
      </c>
      <c r="F314" s="36">
        <v>0</v>
      </c>
      <c r="G314" s="36">
        <v>0</v>
      </c>
      <c r="H314" s="36">
        <v>0</v>
      </c>
      <c r="I314" s="36">
        <v>0</v>
      </c>
      <c r="J314" s="36">
        <v>0</v>
      </c>
      <c r="K314" s="36">
        <v>0</v>
      </c>
      <c r="L314" s="36">
        <v>0</v>
      </c>
      <c r="M314" s="36">
        <v>0</v>
      </c>
      <c r="N314" s="36">
        <v>0</v>
      </c>
      <c r="O314" s="36">
        <v>0</v>
      </c>
      <c r="P314" s="36">
        <v>0</v>
      </c>
      <c r="Q314" s="36">
        <v>0</v>
      </c>
      <c r="R314" s="36">
        <v>0</v>
      </c>
      <c r="S314" s="36">
        <v>0</v>
      </c>
      <c r="T314" s="36">
        <v>0</v>
      </c>
      <c r="U314" s="36">
        <v>0</v>
      </c>
      <c r="V314" s="36">
        <v>0</v>
      </c>
      <c r="W314" s="36">
        <v>0</v>
      </c>
      <c r="X314" s="36"/>
    </row>
    <row r="315" spans="1:24" x14ac:dyDescent="0.25">
      <c r="A315" s="37">
        <v>368</v>
      </c>
      <c r="B315" s="42" t="s">
        <v>89</v>
      </c>
      <c r="C315" s="28">
        <v>0</v>
      </c>
      <c r="D315" s="28">
        <v>0</v>
      </c>
      <c r="E315" s="28">
        <v>0</v>
      </c>
      <c r="F315" s="28">
        <v>0</v>
      </c>
      <c r="G315" s="28">
        <v>0</v>
      </c>
      <c r="H315" s="28">
        <v>0</v>
      </c>
      <c r="I315" s="28">
        <v>0</v>
      </c>
      <c r="J315" s="28">
        <v>0</v>
      </c>
      <c r="K315" s="28">
        <v>0</v>
      </c>
      <c r="L315" s="28">
        <v>0</v>
      </c>
      <c r="M315" s="28">
        <v>0</v>
      </c>
      <c r="N315" s="28">
        <v>0</v>
      </c>
      <c r="O315" s="28">
        <v>0</v>
      </c>
      <c r="P315" s="28">
        <v>0</v>
      </c>
      <c r="Q315" s="28">
        <v>0</v>
      </c>
      <c r="R315" s="28">
        <v>0</v>
      </c>
      <c r="S315" s="28">
        <v>0</v>
      </c>
      <c r="T315" s="28">
        <v>0</v>
      </c>
      <c r="U315" s="28">
        <v>0</v>
      </c>
      <c r="V315" s="28">
        <v>0</v>
      </c>
      <c r="W315" s="28">
        <v>0</v>
      </c>
      <c r="X315" s="28"/>
    </row>
    <row r="316" spans="1:24" x14ac:dyDescent="0.25">
      <c r="A316" s="37">
        <v>369</v>
      </c>
      <c r="B316" s="42" t="s">
        <v>90</v>
      </c>
      <c r="C316" s="28">
        <v>0</v>
      </c>
      <c r="D316" s="28">
        <v>0</v>
      </c>
      <c r="E316" s="28">
        <v>0</v>
      </c>
      <c r="F316" s="28">
        <v>0</v>
      </c>
      <c r="G316" s="28">
        <v>0</v>
      </c>
      <c r="H316" s="28">
        <v>0</v>
      </c>
      <c r="I316" s="28">
        <v>0</v>
      </c>
      <c r="J316" s="28">
        <v>0</v>
      </c>
      <c r="K316" s="28">
        <v>0</v>
      </c>
      <c r="L316" s="28">
        <v>0</v>
      </c>
      <c r="M316" s="28">
        <v>0</v>
      </c>
      <c r="N316" s="28">
        <v>0</v>
      </c>
      <c r="O316" s="28">
        <v>0</v>
      </c>
      <c r="P316" s="28">
        <v>0</v>
      </c>
      <c r="Q316" s="28">
        <v>0</v>
      </c>
      <c r="R316" s="28">
        <v>0</v>
      </c>
      <c r="S316" s="28">
        <v>0</v>
      </c>
      <c r="T316" s="28">
        <v>0</v>
      </c>
      <c r="U316" s="28">
        <v>0</v>
      </c>
      <c r="V316" s="28">
        <v>0</v>
      </c>
      <c r="W316" s="28">
        <v>0</v>
      </c>
      <c r="X316" s="28"/>
    </row>
    <row r="317" spans="1:24" x14ac:dyDescent="0.25">
      <c r="A317" s="37">
        <v>370</v>
      </c>
      <c r="B317" s="42" t="s">
        <v>91</v>
      </c>
      <c r="C317" s="28">
        <v>0</v>
      </c>
      <c r="D317" s="28">
        <v>0</v>
      </c>
      <c r="E317" s="28">
        <v>0</v>
      </c>
      <c r="F317" s="28">
        <v>0</v>
      </c>
      <c r="G317" s="28">
        <v>0</v>
      </c>
      <c r="H317" s="28">
        <v>0</v>
      </c>
      <c r="I317" s="28">
        <v>0</v>
      </c>
      <c r="J317" s="28">
        <v>0</v>
      </c>
      <c r="K317" s="28">
        <v>0</v>
      </c>
      <c r="L317" s="28">
        <v>0</v>
      </c>
      <c r="M317" s="28">
        <v>0</v>
      </c>
      <c r="N317" s="28">
        <v>0</v>
      </c>
      <c r="O317" s="28">
        <v>0</v>
      </c>
      <c r="P317" s="28">
        <v>0</v>
      </c>
      <c r="Q317" s="28">
        <v>0</v>
      </c>
      <c r="R317" s="28">
        <v>0</v>
      </c>
      <c r="S317" s="28">
        <v>0</v>
      </c>
      <c r="T317" s="28">
        <v>0</v>
      </c>
      <c r="U317" s="28">
        <v>0</v>
      </c>
      <c r="V317" s="28">
        <v>0</v>
      </c>
      <c r="W317" s="28">
        <v>0</v>
      </c>
      <c r="X317" s="28"/>
    </row>
    <row r="318" spans="1:24" x14ac:dyDescent="0.25">
      <c r="B318" s="42"/>
      <c r="C318" s="26"/>
      <c r="D318" s="26"/>
      <c r="E318" s="26"/>
      <c r="F318" s="26"/>
      <c r="G318" s="26"/>
      <c r="H318" s="26"/>
      <c r="I318" s="26"/>
      <c r="J318" s="26"/>
      <c r="K318" s="26"/>
      <c r="L318" s="26"/>
      <c r="M318" s="26"/>
      <c r="N318" s="26"/>
      <c r="O318" s="26"/>
      <c r="P318" s="26"/>
      <c r="Q318" s="26"/>
      <c r="R318" s="26"/>
      <c r="S318" s="26"/>
      <c r="T318" s="26"/>
      <c r="U318" s="26"/>
      <c r="V318" s="26"/>
      <c r="W318" s="26"/>
      <c r="X318" s="26"/>
    </row>
    <row r="319" spans="1:24" x14ac:dyDescent="0.25">
      <c r="A319" s="37">
        <v>380</v>
      </c>
      <c r="B319" s="42" t="s">
        <v>37</v>
      </c>
      <c r="C319" s="24">
        <v>0</v>
      </c>
      <c r="D319" s="24">
        <v>0</v>
      </c>
      <c r="E319" s="24">
        <v>0</v>
      </c>
      <c r="F319" s="24">
        <v>0</v>
      </c>
      <c r="G319" s="24">
        <v>0</v>
      </c>
      <c r="H319" s="24">
        <v>0</v>
      </c>
      <c r="I319" s="24">
        <v>0</v>
      </c>
      <c r="J319" s="24">
        <v>0</v>
      </c>
      <c r="K319" s="24">
        <v>0</v>
      </c>
      <c r="L319" s="24">
        <v>0</v>
      </c>
      <c r="M319" s="24">
        <v>0</v>
      </c>
      <c r="N319" s="24">
        <v>0</v>
      </c>
      <c r="O319" s="24">
        <v>0</v>
      </c>
      <c r="P319" s="24">
        <v>0</v>
      </c>
      <c r="Q319" s="24">
        <v>0</v>
      </c>
      <c r="R319" s="24">
        <v>0</v>
      </c>
      <c r="S319" s="24">
        <v>0</v>
      </c>
      <c r="T319" s="24">
        <v>0</v>
      </c>
      <c r="U319" s="24">
        <v>0</v>
      </c>
      <c r="V319" s="24">
        <v>0</v>
      </c>
      <c r="W319" s="24">
        <v>0</v>
      </c>
      <c r="X319" s="24"/>
    </row>
    <row r="320" spans="1:24" x14ac:dyDescent="0.25">
      <c r="A320" s="37">
        <v>381</v>
      </c>
      <c r="B320" s="42" t="s">
        <v>75</v>
      </c>
      <c r="C320" s="24">
        <v>0</v>
      </c>
      <c r="D320" s="24">
        <v>0</v>
      </c>
      <c r="E320" s="24">
        <v>0</v>
      </c>
      <c r="F320" s="24">
        <v>0</v>
      </c>
      <c r="G320" s="24">
        <v>0</v>
      </c>
      <c r="H320" s="24">
        <v>0</v>
      </c>
      <c r="I320" s="24">
        <v>0</v>
      </c>
      <c r="J320" s="24">
        <v>0</v>
      </c>
      <c r="K320" s="24">
        <v>0</v>
      </c>
      <c r="L320" s="24">
        <v>0</v>
      </c>
      <c r="M320" s="24">
        <v>0</v>
      </c>
      <c r="N320" s="24">
        <v>0</v>
      </c>
      <c r="O320" s="24">
        <v>0</v>
      </c>
      <c r="P320" s="24">
        <v>0</v>
      </c>
      <c r="Q320" s="24">
        <v>0</v>
      </c>
      <c r="R320" s="24">
        <v>0</v>
      </c>
      <c r="S320" s="24">
        <v>0</v>
      </c>
      <c r="T320" s="24">
        <v>0</v>
      </c>
      <c r="U320" s="24">
        <v>0</v>
      </c>
      <c r="V320" s="24">
        <v>0</v>
      </c>
      <c r="W320" s="24">
        <v>0</v>
      </c>
      <c r="X320" s="24"/>
    </row>
    <row r="321" spans="1:24" x14ac:dyDescent="0.25">
      <c r="A321" s="37">
        <v>382</v>
      </c>
      <c r="B321" s="42" t="s">
        <v>76</v>
      </c>
      <c r="C321" s="24">
        <v>0</v>
      </c>
      <c r="D321" s="24">
        <v>0</v>
      </c>
      <c r="E321" s="24">
        <v>0</v>
      </c>
      <c r="F321" s="24">
        <v>0</v>
      </c>
      <c r="G321" s="24">
        <v>0</v>
      </c>
      <c r="H321" s="24">
        <v>0</v>
      </c>
      <c r="I321" s="24">
        <v>0</v>
      </c>
      <c r="J321" s="24">
        <v>0</v>
      </c>
      <c r="K321" s="24">
        <v>0</v>
      </c>
      <c r="L321" s="24">
        <v>0</v>
      </c>
      <c r="M321" s="24">
        <v>0</v>
      </c>
      <c r="N321" s="24">
        <v>0</v>
      </c>
      <c r="O321" s="24">
        <v>0</v>
      </c>
      <c r="P321" s="24">
        <v>0</v>
      </c>
      <c r="Q321" s="24">
        <v>0</v>
      </c>
      <c r="R321" s="24">
        <v>0</v>
      </c>
      <c r="S321" s="24">
        <v>0</v>
      </c>
      <c r="T321" s="24">
        <v>0</v>
      </c>
      <c r="U321" s="24">
        <v>0</v>
      </c>
      <c r="V321" s="24">
        <v>0</v>
      </c>
      <c r="W321" s="24">
        <v>0</v>
      </c>
      <c r="X321" s="24"/>
    </row>
    <row r="322" spans="1:24" x14ac:dyDescent="0.25">
      <c r="A322" s="37">
        <v>383</v>
      </c>
      <c r="B322" s="42" t="s">
        <v>40</v>
      </c>
      <c r="C322" s="24">
        <v>0</v>
      </c>
      <c r="D322" s="24">
        <v>0</v>
      </c>
      <c r="E322" s="24">
        <v>0</v>
      </c>
      <c r="F322" s="24">
        <v>0</v>
      </c>
      <c r="G322" s="24">
        <v>0</v>
      </c>
      <c r="H322" s="24">
        <v>0</v>
      </c>
      <c r="I322" s="24">
        <v>0</v>
      </c>
      <c r="J322" s="24">
        <v>0</v>
      </c>
      <c r="K322" s="24">
        <v>0</v>
      </c>
      <c r="L322" s="24">
        <v>0</v>
      </c>
      <c r="M322" s="24">
        <v>0</v>
      </c>
      <c r="N322" s="24">
        <v>0</v>
      </c>
      <c r="O322" s="24">
        <v>0</v>
      </c>
      <c r="P322" s="24">
        <v>0</v>
      </c>
      <c r="Q322" s="24">
        <v>0</v>
      </c>
      <c r="R322" s="24">
        <v>0</v>
      </c>
      <c r="S322" s="24">
        <v>0</v>
      </c>
      <c r="T322" s="24">
        <v>0</v>
      </c>
      <c r="U322" s="24">
        <v>0</v>
      </c>
      <c r="V322" s="24">
        <v>0</v>
      </c>
      <c r="W322" s="24">
        <v>0</v>
      </c>
      <c r="X322" s="24"/>
    </row>
    <row r="324" spans="1:24" x14ac:dyDescent="0.25">
      <c r="A324" s="37">
        <v>1</v>
      </c>
      <c r="B324" s="42" t="s">
        <v>103</v>
      </c>
      <c r="C324" s="42" t="s">
        <v>103</v>
      </c>
      <c r="D324" s="42"/>
      <c r="E324" s="42"/>
      <c r="F324" s="42"/>
      <c r="G324" s="42"/>
      <c r="H324" s="42"/>
      <c r="I324" s="42"/>
      <c r="J324" s="42"/>
      <c r="K324" s="42"/>
      <c r="L324" s="42"/>
      <c r="M324" s="42"/>
      <c r="N324" s="42"/>
      <c r="O324" s="42"/>
      <c r="P324" s="42"/>
      <c r="Q324" s="42"/>
      <c r="R324" s="42"/>
      <c r="S324" s="42"/>
      <c r="T324" s="42"/>
      <c r="U324" s="42"/>
      <c r="V324" s="42"/>
      <c r="W324" s="42"/>
      <c r="X324" s="42"/>
    </row>
    <row r="325" spans="1:24" x14ac:dyDescent="0.25">
      <c r="A325" s="37">
        <v>283</v>
      </c>
      <c r="B325" s="42" t="s">
        <v>73</v>
      </c>
      <c r="C325" s="42">
        <v>2020</v>
      </c>
      <c r="D325" s="42">
        <v>2021</v>
      </c>
      <c r="E325" s="42">
        <v>2022</v>
      </c>
      <c r="F325" s="42">
        <v>2023</v>
      </c>
      <c r="G325" s="42">
        <v>2024</v>
      </c>
      <c r="H325" s="42">
        <v>2025</v>
      </c>
      <c r="I325" s="42">
        <v>2026</v>
      </c>
      <c r="J325" s="42">
        <v>2027</v>
      </c>
      <c r="K325" s="42">
        <v>2028</v>
      </c>
      <c r="L325" s="42">
        <v>2029</v>
      </c>
      <c r="M325" s="42">
        <v>2030</v>
      </c>
      <c r="N325" s="42">
        <v>2031</v>
      </c>
      <c r="O325" s="42">
        <v>2032</v>
      </c>
      <c r="P325" s="42">
        <v>2033</v>
      </c>
      <c r="Q325" s="42">
        <v>2034</v>
      </c>
      <c r="R325" s="42">
        <v>2035</v>
      </c>
      <c r="S325" s="42">
        <v>2036</v>
      </c>
      <c r="T325" s="42">
        <v>2037</v>
      </c>
      <c r="U325" s="42">
        <v>2038</v>
      </c>
      <c r="V325" s="42">
        <v>2039</v>
      </c>
      <c r="W325" s="42">
        <v>2040</v>
      </c>
      <c r="X325" s="42"/>
    </row>
    <row r="326" spans="1:24" x14ac:dyDescent="0.25">
      <c r="A326" s="37">
        <v>285</v>
      </c>
      <c r="B326" s="42" t="s">
        <v>104</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A327" s="37">
        <v>287</v>
      </c>
      <c r="B327" s="42" t="s">
        <v>104</v>
      </c>
      <c r="C327" s="24">
        <v>0</v>
      </c>
      <c r="D327" s="24">
        <v>0</v>
      </c>
      <c r="E327" s="24">
        <v>0</v>
      </c>
      <c r="F327" s="24">
        <v>0</v>
      </c>
      <c r="G327" s="24">
        <v>0</v>
      </c>
      <c r="H327" s="24">
        <v>0</v>
      </c>
      <c r="I327" s="24">
        <v>0</v>
      </c>
      <c r="J327" s="24">
        <v>0</v>
      </c>
      <c r="K327" s="24">
        <v>0</v>
      </c>
      <c r="L327" s="24">
        <v>0</v>
      </c>
      <c r="M327" s="24">
        <v>0</v>
      </c>
      <c r="N327" s="24">
        <v>0</v>
      </c>
      <c r="O327" s="24">
        <v>0</v>
      </c>
      <c r="P327" s="24">
        <v>0</v>
      </c>
      <c r="Q327" s="24">
        <v>0</v>
      </c>
      <c r="R327" s="24">
        <v>0</v>
      </c>
      <c r="S327" s="24">
        <v>0</v>
      </c>
      <c r="T327" s="24">
        <v>0</v>
      </c>
      <c r="U327" s="24">
        <v>0</v>
      </c>
      <c r="V327" s="24">
        <v>0</v>
      </c>
      <c r="W327" s="24">
        <v>0</v>
      </c>
      <c r="X327" s="24"/>
    </row>
    <row r="328" spans="1:24" x14ac:dyDescent="0.25">
      <c r="A328" s="37">
        <v>289</v>
      </c>
      <c r="B328" s="42" t="s">
        <v>105</v>
      </c>
      <c r="C328" s="24">
        <v>0</v>
      </c>
      <c r="D328" s="24">
        <v>0</v>
      </c>
      <c r="E328" s="24">
        <v>0</v>
      </c>
      <c r="F328" s="24">
        <v>0</v>
      </c>
      <c r="G328" s="24">
        <v>0</v>
      </c>
      <c r="H328" s="24">
        <v>0</v>
      </c>
      <c r="I328" s="24">
        <v>0</v>
      </c>
      <c r="J328" s="24">
        <v>0</v>
      </c>
      <c r="K328" s="24">
        <v>0</v>
      </c>
      <c r="L328" s="24">
        <v>0</v>
      </c>
      <c r="M328" s="24">
        <v>0</v>
      </c>
      <c r="N328" s="24">
        <v>0</v>
      </c>
      <c r="O328" s="24">
        <v>0</v>
      </c>
      <c r="P328" s="24">
        <v>0</v>
      </c>
      <c r="Q328" s="24">
        <v>0</v>
      </c>
      <c r="R328" s="24">
        <v>0</v>
      </c>
      <c r="S328" s="24">
        <v>0</v>
      </c>
      <c r="T328" s="24">
        <v>0</v>
      </c>
      <c r="U328" s="24">
        <v>0</v>
      </c>
      <c r="V328" s="24">
        <v>0</v>
      </c>
      <c r="W328" s="24">
        <v>0</v>
      </c>
      <c r="X328" s="24"/>
    </row>
    <row r="329" spans="1:24" x14ac:dyDescent="0.25">
      <c r="A329" s="37">
        <v>299</v>
      </c>
      <c r="B329" s="42" t="s">
        <v>78</v>
      </c>
      <c r="C329" s="24">
        <v>0</v>
      </c>
      <c r="D329" s="24">
        <v>0</v>
      </c>
      <c r="E329" s="24">
        <v>0</v>
      </c>
      <c r="F329" s="24">
        <v>0</v>
      </c>
      <c r="G329" s="24">
        <v>0</v>
      </c>
      <c r="H329" s="24">
        <v>0</v>
      </c>
      <c r="I329" s="24">
        <v>0</v>
      </c>
      <c r="J329" s="24">
        <v>0</v>
      </c>
      <c r="K329" s="24">
        <v>0</v>
      </c>
      <c r="L329" s="24">
        <v>0</v>
      </c>
      <c r="M329" s="24">
        <v>0</v>
      </c>
      <c r="N329" s="24">
        <v>0</v>
      </c>
      <c r="O329" s="24">
        <v>0</v>
      </c>
      <c r="P329" s="24">
        <v>0</v>
      </c>
      <c r="Q329" s="24">
        <v>0</v>
      </c>
      <c r="R329" s="24">
        <v>0</v>
      </c>
      <c r="S329" s="24">
        <v>0</v>
      </c>
      <c r="T329" s="24">
        <v>0</v>
      </c>
      <c r="U329" s="24">
        <v>0</v>
      </c>
      <c r="V329" s="24">
        <v>0</v>
      </c>
      <c r="W329" s="24">
        <v>0</v>
      </c>
      <c r="X329" s="24"/>
    </row>
    <row r="330" spans="1:24" x14ac:dyDescent="0.25">
      <c r="A330" s="37">
        <v>301</v>
      </c>
      <c r="B330" s="42" t="s">
        <v>106</v>
      </c>
      <c r="C330" s="24">
        <v>0</v>
      </c>
      <c r="D330" s="24">
        <v>0</v>
      </c>
      <c r="E330" s="24">
        <v>0</v>
      </c>
      <c r="F330" s="24">
        <v>0</v>
      </c>
      <c r="G330" s="24">
        <v>0</v>
      </c>
      <c r="H330" s="24">
        <v>0</v>
      </c>
      <c r="I330" s="24">
        <v>0</v>
      </c>
      <c r="J330" s="24">
        <v>0</v>
      </c>
      <c r="K330" s="24">
        <v>0</v>
      </c>
      <c r="L330" s="24">
        <v>0</v>
      </c>
      <c r="M330" s="24">
        <v>0</v>
      </c>
      <c r="N330" s="24">
        <v>0</v>
      </c>
      <c r="O330" s="24">
        <v>0</v>
      </c>
      <c r="P330" s="24">
        <v>0</v>
      </c>
      <c r="Q330" s="24">
        <v>0</v>
      </c>
      <c r="R330" s="24">
        <v>0</v>
      </c>
      <c r="S330" s="24">
        <v>0</v>
      </c>
      <c r="T330" s="24">
        <v>0</v>
      </c>
      <c r="U330" s="24">
        <v>0</v>
      </c>
      <c r="V330" s="24">
        <v>0</v>
      </c>
      <c r="W330" s="24">
        <v>0</v>
      </c>
      <c r="X330" s="24"/>
    </row>
    <row r="331" spans="1:24" x14ac:dyDescent="0.25">
      <c r="A331" s="37">
        <v>303</v>
      </c>
      <c r="B331" s="42" t="s">
        <v>107</v>
      </c>
      <c r="C331" s="24">
        <v>0</v>
      </c>
      <c r="D331" s="24">
        <v>0</v>
      </c>
      <c r="E331" s="24">
        <v>0</v>
      </c>
      <c r="F331" s="24">
        <v>0</v>
      </c>
      <c r="G331" s="24">
        <v>0</v>
      </c>
      <c r="H331" s="24">
        <v>0</v>
      </c>
      <c r="I331" s="24">
        <v>0</v>
      </c>
      <c r="J331" s="24">
        <v>0</v>
      </c>
      <c r="K331" s="24">
        <v>0</v>
      </c>
      <c r="L331" s="24">
        <v>0</v>
      </c>
      <c r="M331" s="24">
        <v>0</v>
      </c>
      <c r="N331" s="24">
        <v>0</v>
      </c>
      <c r="O331" s="24">
        <v>0</v>
      </c>
      <c r="P331" s="24">
        <v>0</v>
      </c>
      <c r="Q331" s="24">
        <v>0</v>
      </c>
      <c r="R331" s="24">
        <v>0</v>
      </c>
      <c r="S331" s="24">
        <v>0</v>
      </c>
      <c r="T331" s="24">
        <v>0</v>
      </c>
      <c r="U331" s="24">
        <v>0</v>
      </c>
      <c r="V331" s="24">
        <v>0</v>
      </c>
      <c r="W331" s="24">
        <v>0</v>
      </c>
      <c r="X331" s="24"/>
    </row>
    <row r="332" spans="1:24" x14ac:dyDescent="0.25">
      <c r="B332" s="42"/>
      <c r="C332" s="26"/>
      <c r="D332" s="26"/>
      <c r="E332" s="26"/>
      <c r="F332" s="26"/>
      <c r="G332" s="26"/>
      <c r="H332" s="26"/>
      <c r="I332" s="26"/>
      <c r="J332" s="26"/>
      <c r="K332" s="26"/>
      <c r="L332" s="26"/>
      <c r="M332" s="26"/>
      <c r="N332" s="26"/>
      <c r="O332" s="26"/>
      <c r="P332" s="26"/>
      <c r="Q332" s="26"/>
      <c r="R332" s="26"/>
      <c r="S332" s="26"/>
      <c r="T332" s="26"/>
      <c r="U332" s="26"/>
      <c r="V332" s="26"/>
      <c r="W332" s="26"/>
      <c r="X332" s="26"/>
    </row>
    <row r="333" spans="1:24" x14ac:dyDescent="0.25">
      <c r="A333" s="37">
        <v>330</v>
      </c>
      <c r="B333" s="42" t="s">
        <v>82</v>
      </c>
      <c r="C333" s="36">
        <v>0</v>
      </c>
      <c r="D333" s="36">
        <v>0</v>
      </c>
      <c r="E333" s="36">
        <v>0</v>
      </c>
      <c r="F333" s="36">
        <v>0</v>
      </c>
      <c r="G333" s="36">
        <v>0</v>
      </c>
      <c r="H333" s="36">
        <v>0</v>
      </c>
      <c r="I333" s="36">
        <v>0</v>
      </c>
      <c r="J333" s="36">
        <v>0</v>
      </c>
      <c r="K333" s="36">
        <v>0</v>
      </c>
      <c r="L333" s="36">
        <v>0</v>
      </c>
      <c r="M333" s="36">
        <v>0</v>
      </c>
      <c r="N333" s="36">
        <v>0</v>
      </c>
      <c r="O333" s="36">
        <v>0</v>
      </c>
      <c r="P333" s="36">
        <v>0</v>
      </c>
      <c r="Q333" s="36">
        <v>0</v>
      </c>
      <c r="R333" s="36">
        <v>0</v>
      </c>
      <c r="S333" s="36">
        <v>0</v>
      </c>
      <c r="T333" s="36">
        <v>0</v>
      </c>
      <c r="U333" s="36">
        <v>0</v>
      </c>
      <c r="V333" s="36">
        <v>0</v>
      </c>
      <c r="W333" s="36">
        <v>0</v>
      </c>
      <c r="X333" s="36"/>
    </row>
    <row r="334" spans="1:24" x14ac:dyDescent="0.25">
      <c r="A334" s="37">
        <v>331</v>
      </c>
      <c r="B334" s="42" t="s">
        <v>83</v>
      </c>
      <c r="C334" s="28">
        <v>0</v>
      </c>
      <c r="D334" s="28">
        <v>0</v>
      </c>
      <c r="E334" s="28">
        <v>0</v>
      </c>
      <c r="F334" s="28">
        <v>0</v>
      </c>
      <c r="G334" s="28">
        <v>0</v>
      </c>
      <c r="H334" s="28">
        <v>0</v>
      </c>
      <c r="I334" s="28">
        <v>0</v>
      </c>
      <c r="J334" s="28">
        <v>0</v>
      </c>
      <c r="K334" s="28">
        <v>0</v>
      </c>
      <c r="L334" s="28">
        <v>0</v>
      </c>
      <c r="M334" s="28">
        <v>0</v>
      </c>
      <c r="N334" s="28">
        <v>0</v>
      </c>
      <c r="O334" s="28">
        <v>0</v>
      </c>
      <c r="P334" s="28">
        <v>0</v>
      </c>
      <c r="Q334" s="28">
        <v>0</v>
      </c>
      <c r="R334" s="28">
        <v>0</v>
      </c>
      <c r="S334" s="28">
        <v>0</v>
      </c>
      <c r="T334" s="28">
        <v>0</v>
      </c>
      <c r="U334" s="28">
        <v>0</v>
      </c>
      <c r="V334" s="28">
        <v>0</v>
      </c>
      <c r="W334" s="28">
        <v>0</v>
      </c>
      <c r="X334" s="28"/>
    </row>
    <row r="335" spans="1:24" x14ac:dyDescent="0.25">
      <c r="A335" s="37">
        <v>332</v>
      </c>
      <c r="B335" s="42" t="s">
        <v>84</v>
      </c>
      <c r="C335" s="28">
        <v>0</v>
      </c>
      <c r="D335" s="28">
        <v>0</v>
      </c>
      <c r="E335" s="28">
        <v>0</v>
      </c>
      <c r="F335" s="28">
        <v>0</v>
      </c>
      <c r="G335" s="28">
        <v>0</v>
      </c>
      <c r="H335" s="28">
        <v>0</v>
      </c>
      <c r="I335" s="28">
        <v>0</v>
      </c>
      <c r="J335" s="28">
        <v>0</v>
      </c>
      <c r="K335" s="28">
        <v>0</v>
      </c>
      <c r="L335" s="28">
        <v>0</v>
      </c>
      <c r="M335" s="28">
        <v>0</v>
      </c>
      <c r="N335" s="28">
        <v>0</v>
      </c>
      <c r="O335" s="28">
        <v>0</v>
      </c>
      <c r="P335" s="28">
        <v>0</v>
      </c>
      <c r="Q335" s="28">
        <v>0</v>
      </c>
      <c r="R335" s="28">
        <v>0</v>
      </c>
      <c r="S335" s="28">
        <v>0</v>
      </c>
      <c r="T335" s="28">
        <v>0</v>
      </c>
      <c r="U335" s="28">
        <v>0</v>
      </c>
      <c r="V335" s="28">
        <v>0</v>
      </c>
      <c r="W335" s="28">
        <v>0</v>
      </c>
      <c r="X335" s="28"/>
    </row>
    <row r="336" spans="1:24" x14ac:dyDescent="0.25">
      <c r="A336" s="37">
        <v>336</v>
      </c>
      <c r="B336" s="42" t="s">
        <v>85</v>
      </c>
      <c r="C336" s="28">
        <v>1</v>
      </c>
      <c r="D336" s="28">
        <v>1</v>
      </c>
      <c r="E336" s="28">
        <v>1</v>
      </c>
      <c r="F336" s="28">
        <v>1</v>
      </c>
      <c r="G336" s="28">
        <v>1</v>
      </c>
      <c r="H336" s="28">
        <v>1</v>
      </c>
      <c r="I336" s="28">
        <v>1</v>
      </c>
      <c r="J336" s="28">
        <v>1</v>
      </c>
      <c r="K336" s="28">
        <v>1</v>
      </c>
      <c r="L336" s="28">
        <v>1</v>
      </c>
      <c r="M336" s="28">
        <v>1</v>
      </c>
      <c r="N336" s="28">
        <v>1</v>
      </c>
      <c r="O336" s="28">
        <v>1</v>
      </c>
      <c r="P336" s="28">
        <v>1</v>
      </c>
      <c r="Q336" s="28">
        <v>1</v>
      </c>
      <c r="R336" s="28">
        <v>1</v>
      </c>
      <c r="S336" s="28">
        <v>1</v>
      </c>
      <c r="T336" s="28">
        <v>1</v>
      </c>
      <c r="U336" s="28">
        <v>1</v>
      </c>
      <c r="V336" s="28">
        <v>1</v>
      </c>
      <c r="W336" s="28">
        <v>1</v>
      </c>
      <c r="X336" s="28"/>
    </row>
    <row r="337" spans="1:24" x14ac:dyDescent="0.25">
      <c r="B337" s="42"/>
      <c r="C337" s="26"/>
      <c r="D337" s="26"/>
      <c r="E337" s="26"/>
      <c r="F337" s="26"/>
      <c r="G337" s="26"/>
      <c r="H337" s="26"/>
      <c r="I337" s="26"/>
      <c r="J337" s="26"/>
      <c r="K337" s="26"/>
      <c r="L337" s="26"/>
      <c r="M337" s="26"/>
      <c r="N337" s="26"/>
      <c r="O337" s="26"/>
      <c r="P337" s="26"/>
      <c r="Q337" s="26"/>
      <c r="R337" s="26"/>
      <c r="S337" s="26"/>
      <c r="T337" s="26"/>
      <c r="U337" s="26"/>
      <c r="V337" s="26"/>
      <c r="W337" s="26"/>
      <c r="X337" s="26"/>
    </row>
    <row r="338" spans="1:24" x14ac:dyDescent="0.25">
      <c r="A338" s="37">
        <v>339</v>
      </c>
      <c r="B338" s="42" t="s">
        <v>86</v>
      </c>
      <c r="C338" s="24">
        <v>0</v>
      </c>
      <c r="D338" s="24">
        <v>0</v>
      </c>
      <c r="E338" s="24">
        <v>0</v>
      </c>
      <c r="F338" s="24">
        <v>0</v>
      </c>
      <c r="G338" s="24">
        <v>0</v>
      </c>
      <c r="H338" s="24">
        <v>0</v>
      </c>
      <c r="I338" s="24">
        <v>0</v>
      </c>
      <c r="J338" s="24">
        <v>0</v>
      </c>
      <c r="K338" s="24">
        <v>0</v>
      </c>
      <c r="L338" s="24">
        <v>0</v>
      </c>
      <c r="M338" s="24">
        <v>0</v>
      </c>
      <c r="N338" s="24">
        <v>0</v>
      </c>
      <c r="O338" s="24">
        <v>0</v>
      </c>
      <c r="P338" s="24">
        <v>0</v>
      </c>
      <c r="Q338" s="24">
        <v>0</v>
      </c>
      <c r="R338" s="24">
        <v>0</v>
      </c>
      <c r="S338" s="24">
        <v>0</v>
      </c>
      <c r="T338" s="24">
        <v>0</v>
      </c>
      <c r="U338" s="24">
        <v>0</v>
      </c>
      <c r="V338" s="24">
        <v>0</v>
      </c>
      <c r="W338" s="24">
        <v>0</v>
      </c>
      <c r="X338" s="24"/>
    </row>
    <row r="339" spans="1:24" x14ac:dyDescent="0.25">
      <c r="A339" s="37">
        <v>340</v>
      </c>
      <c r="B339" s="42" t="s">
        <v>87</v>
      </c>
      <c r="C339" s="24">
        <v>0</v>
      </c>
      <c r="D339" s="24">
        <v>0</v>
      </c>
      <c r="E339" s="24">
        <v>0</v>
      </c>
      <c r="F339" s="24">
        <v>0</v>
      </c>
      <c r="G339" s="24">
        <v>0</v>
      </c>
      <c r="H339" s="24">
        <v>0</v>
      </c>
      <c r="I339" s="24">
        <v>0</v>
      </c>
      <c r="J339" s="24">
        <v>0</v>
      </c>
      <c r="K339" s="24">
        <v>0</v>
      </c>
      <c r="L339" s="24">
        <v>0</v>
      </c>
      <c r="M339" s="24">
        <v>0</v>
      </c>
      <c r="N339" s="24">
        <v>0</v>
      </c>
      <c r="O339" s="24">
        <v>0</v>
      </c>
      <c r="P339" s="24">
        <v>0</v>
      </c>
      <c r="Q339" s="24">
        <v>0</v>
      </c>
      <c r="R339" s="24">
        <v>0</v>
      </c>
      <c r="S339" s="24">
        <v>0</v>
      </c>
      <c r="T339" s="24">
        <v>0</v>
      </c>
      <c r="U339" s="24">
        <v>0</v>
      </c>
      <c r="V339" s="24">
        <v>0</v>
      </c>
      <c r="W339" s="24">
        <v>0</v>
      </c>
      <c r="X339" s="24"/>
    </row>
    <row r="340" spans="1:24" x14ac:dyDescent="0.25">
      <c r="B340" s="42"/>
      <c r="C340" s="26"/>
      <c r="D340" s="26"/>
      <c r="E340" s="26"/>
      <c r="F340" s="26"/>
      <c r="G340" s="26"/>
      <c r="H340" s="26"/>
      <c r="I340" s="26"/>
      <c r="J340" s="26"/>
      <c r="K340" s="26"/>
      <c r="L340" s="26"/>
      <c r="M340" s="26"/>
      <c r="N340" s="26"/>
      <c r="O340" s="26"/>
      <c r="P340" s="26"/>
      <c r="Q340" s="26"/>
      <c r="R340" s="26"/>
      <c r="S340" s="26"/>
      <c r="T340" s="26"/>
      <c r="U340" s="26"/>
      <c r="V340" s="26"/>
      <c r="W340" s="26"/>
      <c r="X340" s="26"/>
    </row>
    <row r="341" spans="1:24" x14ac:dyDescent="0.25">
      <c r="A341" s="37">
        <v>366</v>
      </c>
      <c r="B341" s="42" t="s">
        <v>88</v>
      </c>
      <c r="C341" s="36">
        <v>0</v>
      </c>
      <c r="D341" s="36">
        <v>0</v>
      </c>
      <c r="E341" s="36">
        <v>0</v>
      </c>
      <c r="F341" s="36">
        <v>0</v>
      </c>
      <c r="G341" s="36">
        <v>0</v>
      </c>
      <c r="H341" s="36">
        <v>0</v>
      </c>
      <c r="I341" s="36">
        <v>0</v>
      </c>
      <c r="J341" s="36">
        <v>0</v>
      </c>
      <c r="K341" s="36">
        <v>0</v>
      </c>
      <c r="L341" s="36">
        <v>0</v>
      </c>
      <c r="M341" s="36">
        <v>0</v>
      </c>
      <c r="N341" s="36">
        <v>0</v>
      </c>
      <c r="O341" s="36">
        <v>0</v>
      </c>
      <c r="P341" s="36">
        <v>0</v>
      </c>
      <c r="Q341" s="36">
        <v>0</v>
      </c>
      <c r="R341" s="36">
        <v>0</v>
      </c>
      <c r="S341" s="36">
        <v>0</v>
      </c>
      <c r="T341" s="36">
        <v>0</v>
      </c>
      <c r="U341" s="36">
        <v>0</v>
      </c>
      <c r="V341" s="36">
        <v>0</v>
      </c>
      <c r="W341" s="36">
        <v>0</v>
      </c>
      <c r="X341" s="36"/>
    </row>
    <row r="342" spans="1:24" x14ac:dyDescent="0.25">
      <c r="A342" s="37">
        <v>368</v>
      </c>
      <c r="B342" s="42" t="s">
        <v>89</v>
      </c>
      <c r="C342" s="28">
        <v>0</v>
      </c>
      <c r="D342" s="28">
        <v>0</v>
      </c>
      <c r="E342" s="28">
        <v>0</v>
      </c>
      <c r="F342" s="28">
        <v>0</v>
      </c>
      <c r="G342" s="28">
        <v>0</v>
      </c>
      <c r="H342" s="28">
        <v>0</v>
      </c>
      <c r="I342" s="28">
        <v>0</v>
      </c>
      <c r="J342" s="28">
        <v>0</v>
      </c>
      <c r="K342" s="28">
        <v>0</v>
      </c>
      <c r="L342" s="28">
        <v>0</v>
      </c>
      <c r="M342" s="28">
        <v>0</v>
      </c>
      <c r="N342" s="28">
        <v>0</v>
      </c>
      <c r="O342" s="28">
        <v>0</v>
      </c>
      <c r="P342" s="28">
        <v>0</v>
      </c>
      <c r="Q342" s="28">
        <v>0</v>
      </c>
      <c r="R342" s="28">
        <v>0</v>
      </c>
      <c r="S342" s="28">
        <v>0</v>
      </c>
      <c r="T342" s="28">
        <v>0</v>
      </c>
      <c r="U342" s="28">
        <v>0</v>
      </c>
      <c r="V342" s="28">
        <v>0</v>
      </c>
      <c r="W342" s="28">
        <v>0</v>
      </c>
      <c r="X342" s="28"/>
    </row>
    <row r="343" spans="1:24" x14ac:dyDescent="0.25">
      <c r="A343" s="37">
        <v>369</v>
      </c>
      <c r="B343" s="42" t="s">
        <v>90</v>
      </c>
      <c r="C343" s="28">
        <v>0</v>
      </c>
      <c r="D343" s="28">
        <v>0</v>
      </c>
      <c r="E343" s="28">
        <v>0</v>
      </c>
      <c r="F343" s="28">
        <v>0</v>
      </c>
      <c r="G343" s="28">
        <v>0</v>
      </c>
      <c r="H343" s="28">
        <v>0</v>
      </c>
      <c r="I343" s="28">
        <v>0</v>
      </c>
      <c r="J343" s="28">
        <v>0</v>
      </c>
      <c r="K343" s="28">
        <v>0</v>
      </c>
      <c r="L343" s="28">
        <v>0</v>
      </c>
      <c r="M343" s="28">
        <v>0</v>
      </c>
      <c r="N343" s="28">
        <v>0</v>
      </c>
      <c r="O343" s="28">
        <v>0</v>
      </c>
      <c r="P343" s="28">
        <v>0</v>
      </c>
      <c r="Q343" s="28">
        <v>0</v>
      </c>
      <c r="R343" s="28">
        <v>0</v>
      </c>
      <c r="S343" s="28">
        <v>0</v>
      </c>
      <c r="T343" s="28">
        <v>0</v>
      </c>
      <c r="U343" s="28">
        <v>0</v>
      </c>
      <c r="V343" s="28">
        <v>0</v>
      </c>
      <c r="W343" s="28">
        <v>0</v>
      </c>
      <c r="X343" s="28"/>
    </row>
    <row r="344" spans="1:24" x14ac:dyDescent="0.25">
      <c r="A344" s="37">
        <v>370</v>
      </c>
      <c r="B344" s="42" t="s">
        <v>91</v>
      </c>
      <c r="C344" s="28">
        <v>0</v>
      </c>
      <c r="D344" s="28">
        <v>0</v>
      </c>
      <c r="E344" s="28">
        <v>0</v>
      </c>
      <c r="F344" s="28">
        <v>0</v>
      </c>
      <c r="G344" s="28">
        <v>0</v>
      </c>
      <c r="H344" s="28">
        <v>0</v>
      </c>
      <c r="I344" s="28">
        <v>0</v>
      </c>
      <c r="J344" s="28">
        <v>0</v>
      </c>
      <c r="K344" s="28">
        <v>0</v>
      </c>
      <c r="L344" s="28">
        <v>0</v>
      </c>
      <c r="M344" s="28">
        <v>0</v>
      </c>
      <c r="N344" s="28">
        <v>0</v>
      </c>
      <c r="O344" s="28">
        <v>0</v>
      </c>
      <c r="P344" s="28">
        <v>0</v>
      </c>
      <c r="Q344" s="28">
        <v>0</v>
      </c>
      <c r="R344" s="28">
        <v>0</v>
      </c>
      <c r="S344" s="28">
        <v>0</v>
      </c>
      <c r="T344" s="28">
        <v>0</v>
      </c>
      <c r="U344" s="28">
        <v>0</v>
      </c>
      <c r="V344" s="28">
        <v>0</v>
      </c>
      <c r="W344" s="28">
        <v>0</v>
      </c>
      <c r="X344" s="28"/>
    </row>
    <row r="345" spans="1:24" x14ac:dyDescent="0.25">
      <c r="B345" s="42"/>
      <c r="C345" s="26"/>
      <c r="D345" s="26"/>
      <c r="E345" s="26"/>
      <c r="F345" s="26"/>
      <c r="G345" s="26"/>
      <c r="H345" s="26"/>
      <c r="I345" s="26"/>
      <c r="J345" s="26"/>
      <c r="K345" s="26"/>
      <c r="L345" s="26"/>
      <c r="M345" s="26"/>
      <c r="N345" s="26"/>
      <c r="O345" s="26"/>
      <c r="P345" s="26"/>
      <c r="Q345" s="26"/>
      <c r="R345" s="26"/>
      <c r="S345" s="26"/>
      <c r="T345" s="26"/>
      <c r="U345" s="26"/>
      <c r="V345" s="26"/>
      <c r="W345" s="26"/>
      <c r="X345" s="26"/>
    </row>
    <row r="346" spans="1:24" x14ac:dyDescent="0.25">
      <c r="A346" s="37">
        <v>380</v>
      </c>
      <c r="B346" s="42" t="s">
        <v>37</v>
      </c>
      <c r="C346" s="24">
        <v>0</v>
      </c>
      <c r="D346" s="24">
        <v>0</v>
      </c>
      <c r="E346" s="24">
        <v>0</v>
      </c>
      <c r="F346" s="24">
        <v>0</v>
      </c>
      <c r="G346" s="24">
        <v>0</v>
      </c>
      <c r="H346" s="24">
        <v>0</v>
      </c>
      <c r="I346" s="24">
        <v>0</v>
      </c>
      <c r="J346" s="24">
        <v>0</v>
      </c>
      <c r="K346" s="24">
        <v>0</v>
      </c>
      <c r="L346" s="24">
        <v>0</v>
      </c>
      <c r="M346" s="24">
        <v>0</v>
      </c>
      <c r="N346" s="24">
        <v>0</v>
      </c>
      <c r="O346" s="24">
        <v>0</v>
      </c>
      <c r="P346" s="24">
        <v>0</v>
      </c>
      <c r="Q346" s="24">
        <v>0</v>
      </c>
      <c r="R346" s="24">
        <v>0</v>
      </c>
      <c r="S346" s="24">
        <v>0</v>
      </c>
      <c r="T346" s="24">
        <v>0</v>
      </c>
      <c r="U346" s="24">
        <v>0</v>
      </c>
      <c r="V346" s="24">
        <v>0</v>
      </c>
      <c r="W346" s="24">
        <v>0</v>
      </c>
      <c r="X346" s="24"/>
    </row>
    <row r="347" spans="1:24" x14ac:dyDescent="0.25">
      <c r="A347" s="37">
        <v>381</v>
      </c>
      <c r="B347" s="42" t="s">
        <v>75</v>
      </c>
      <c r="C347" s="24">
        <v>0</v>
      </c>
      <c r="D347" s="24">
        <v>0</v>
      </c>
      <c r="E347" s="24">
        <v>0</v>
      </c>
      <c r="F347" s="24">
        <v>0</v>
      </c>
      <c r="G347" s="24">
        <v>0</v>
      </c>
      <c r="H347" s="24">
        <v>0</v>
      </c>
      <c r="I347" s="24">
        <v>0</v>
      </c>
      <c r="J347" s="24">
        <v>0</v>
      </c>
      <c r="K347" s="24">
        <v>0</v>
      </c>
      <c r="L347" s="24">
        <v>0</v>
      </c>
      <c r="M347" s="24">
        <v>0</v>
      </c>
      <c r="N347" s="24">
        <v>0</v>
      </c>
      <c r="O347" s="24">
        <v>0</v>
      </c>
      <c r="P347" s="24">
        <v>0</v>
      </c>
      <c r="Q347" s="24">
        <v>0</v>
      </c>
      <c r="R347" s="24">
        <v>0</v>
      </c>
      <c r="S347" s="24">
        <v>0</v>
      </c>
      <c r="T347" s="24">
        <v>0</v>
      </c>
      <c r="U347" s="24">
        <v>0</v>
      </c>
      <c r="V347" s="24">
        <v>0</v>
      </c>
      <c r="W347" s="24">
        <v>0</v>
      </c>
      <c r="X347" s="24"/>
    </row>
    <row r="348" spans="1:24" x14ac:dyDescent="0.25">
      <c r="A348" s="37">
        <v>382</v>
      </c>
      <c r="B348" s="42" t="s">
        <v>76</v>
      </c>
      <c r="C348" s="24">
        <v>0</v>
      </c>
      <c r="D348" s="24">
        <v>0</v>
      </c>
      <c r="E348" s="24">
        <v>0</v>
      </c>
      <c r="F348" s="24">
        <v>0</v>
      </c>
      <c r="G348" s="24">
        <v>0</v>
      </c>
      <c r="H348" s="24">
        <v>0</v>
      </c>
      <c r="I348" s="24">
        <v>0</v>
      </c>
      <c r="J348" s="24">
        <v>0</v>
      </c>
      <c r="K348" s="24">
        <v>0</v>
      </c>
      <c r="L348" s="24">
        <v>0</v>
      </c>
      <c r="M348" s="24">
        <v>0</v>
      </c>
      <c r="N348" s="24">
        <v>0</v>
      </c>
      <c r="O348" s="24">
        <v>0</v>
      </c>
      <c r="P348" s="24">
        <v>0</v>
      </c>
      <c r="Q348" s="24">
        <v>0</v>
      </c>
      <c r="R348" s="24">
        <v>0</v>
      </c>
      <c r="S348" s="24">
        <v>0</v>
      </c>
      <c r="T348" s="24">
        <v>0</v>
      </c>
      <c r="U348" s="24">
        <v>0</v>
      </c>
      <c r="V348" s="24">
        <v>0</v>
      </c>
      <c r="W348" s="24">
        <v>0</v>
      </c>
      <c r="X348" s="24"/>
    </row>
    <row r="349" spans="1:24" x14ac:dyDescent="0.25">
      <c r="A349" s="37">
        <v>383</v>
      </c>
      <c r="B349" s="42" t="s">
        <v>40</v>
      </c>
      <c r="C349" s="24">
        <v>0</v>
      </c>
      <c r="D349" s="24">
        <v>0</v>
      </c>
      <c r="E349" s="24">
        <v>0</v>
      </c>
      <c r="F349" s="24">
        <v>0</v>
      </c>
      <c r="G349" s="24">
        <v>0</v>
      </c>
      <c r="H349" s="24">
        <v>0</v>
      </c>
      <c r="I349" s="24">
        <v>0</v>
      </c>
      <c r="J349" s="24">
        <v>0</v>
      </c>
      <c r="K349" s="24">
        <v>0</v>
      </c>
      <c r="L349" s="24">
        <v>0</v>
      </c>
      <c r="M349" s="24">
        <v>0</v>
      </c>
      <c r="N349" s="24">
        <v>0</v>
      </c>
      <c r="O349" s="24">
        <v>0</v>
      </c>
      <c r="P349" s="24">
        <v>0</v>
      </c>
      <c r="Q349" s="24">
        <v>0</v>
      </c>
      <c r="R349" s="24">
        <v>0</v>
      </c>
      <c r="S349" s="24">
        <v>0</v>
      </c>
      <c r="T349" s="24">
        <v>0</v>
      </c>
      <c r="U349" s="24">
        <v>0</v>
      </c>
      <c r="V349" s="24">
        <v>0</v>
      </c>
      <c r="W349" s="24">
        <v>0</v>
      </c>
      <c r="X349" s="24"/>
    </row>
    <row r="351" spans="1:24" x14ac:dyDescent="0.25">
      <c r="A351" s="37">
        <v>1</v>
      </c>
      <c r="B351" s="42" t="s">
        <v>103</v>
      </c>
      <c r="C351" s="42" t="s">
        <v>103</v>
      </c>
      <c r="D351" s="42"/>
      <c r="E351" s="42"/>
      <c r="F351" s="42"/>
      <c r="G351" s="42"/>
      <c r="H351" s="42"/>
      <c r="I351" s="42"/>
      <c r="J351" s="42"/>
      <c r="K351" s="42"/>
      <c r="L351" s="42"/>
      <c r="M351" s="42"/>
      <c r="N351" s="42"/>
      <c r="O351" s="42"/>
      <c r="P351" s="42"/>
      <c r="Q351" s="42"/>
      <c r="R351" s="42"/>
      <c r="S351" s="42"/>
      <c r="T351" s="42"/>
      <c r="U351" s="42"/>
      <c r="V351" s="42"/>
      <c r="W351" s="42"/>
      <c r="X351" s="42"/>
    </row>
    <row r="352" spans="1:24" x14ac:dyDescent="0.25">
      <c r="A352" s="37">
        <v>283</v>
      </c>
      <c r="B352" s="42" t="s">
        <v>73</v>
      </c>
      <c r="C352" s="42">
        <v>2020</v>
      </c>
      <c r="D352" s="42">
        <v>2021</v>
      </c>
      <c r="E352" s="42">
        <v>2022</v>
      </c>
      <c r="F352" s="42">
        <v>2023</v>
      </c>
      <c r="G352" s="42">
        <v>2024</v>
      </c>
      <c r="H352" s="42">
        <v>2025</v>
      </c>
      <c r="I352" s="42">
        <v>2026</v>
      </c>
      <c r="J352" s="42">
        <v>2027</v>
      </c>
      <c r="K352" s="42">
        <v>2028</v>
      </c>
      <c r="L352" s="42">
        <v>2029</v>
      </c>
      <c r="M352" s="42">
        <v>2030</v>
      </c>
      <c r="N352" s="42">
        <v>2031</v>
      </c>
      <c r="O352" s="42">
        <v>2032</v>
      </c>
      <c r="P352" s="42">
        <v>2033</v>
      </c>
      <c r="Q352" s="42">
        <v>2034</v>
      </c>
      <c r="R352" s="42">
        <v>2035</v>
      </c>
      <c r="S352" s="42">
        <v>2036</v>
      </c>
      <c r="T352" s="42">
        <v>2037</v>
      </c>
      <c r="U352" s="42">
        <v>2038</v>
      </c>
      <c r="V352" s="42">
        <v>2039</v>
      </c>
      <c r="W352" s="42">
        <v>2040</v>
      </c>
      <c r="X352" s="42"/>
    </row>
    <row r="353" spans="1:24" x14ac:dyDescent="0.25">
      <c r="A353" s="37">
        <v>285</v>
      </c>
      <c r="B353" s="42" t="s">
        <v>104</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A354" s="37">
        <v>287</v>
      </c>
      <c r="B354" s="42" t="s">
        <v>104</v>
      </c>
      <c r="C354" s="24">
        <v>0</v>
      </c>
      <c r="D354" s="24">
        <v>0</v>
      </c>
      <c r="E354" s="24">
        <v>0</v>
      </c>
      <c r="F354" s="24">
        <v>0</v>
      </c>
      <c r="G354" s="24">
        <v>0</v>
      </c>
      <c r="H354" s="24">
        <v>0</v>
      </c>
      <c r="I354" s="24">
        <v>0</v>
      </c>
      <c r="J354" s="24">
        <v>0</v>
      </c>
      <c r="K354" s="24">
        <v>0</v>
      </c>
      <c r="L354" s="24">
        <v>0</v>
      </c>
      <c r="M354" s="24">
        <v>0</v>
      </c>
      <c r="N354" s="24">
        <v>0</v>
      </c>
      <c r="O354" s="24">
        <v>0</v>
      </c>
      <c r="P354" s="24">
        <v>0</v>
      </c>
      <c r="Q354" s="24">
        <v>0</v>
      </c>
      <c r="R354" s="24">
        <v>0</v>
      </c>
      <c r="S354" s="24">
        <v>0</v>
      </c>
      <c r="T354" s="24">
        <v>0</v>
      </c>
      <c r="U354" s="24">
        <v>0</v>
      </c>
      <c r="V354" s="24">
        <v>0</v>
      </c>
      <c r="W354" s="24">
        <v>0</v>
      </c>
      <c r="X354" s="24"/>
    </row>
    <row r="355" spans="1:24" x14ac:dyDescent="0.25">
      <c r="A355" s="37">
        <v>289</v>
      </c>
      <c r="B355" s="42" t="s">
        <v>105</v>
      </c>
      <c r="C355" s="24">
        <v>0</v>
      </c>
      <c r="D355" s="24">
        <v>0</v>
      </c>
      <c r="E355" s="24">
        <v>0</v>
      </c>
      <c r="F355" s="24">
        <v>0</v>
      </c>
      <c r="G355" s="24">
        <v>0</v>
      </c>
      <c r="H355" s="24">
        <v>0</v>
      </c>
      <c r="I355" s="24">
        <v>0</v>
      </c>
      <c r="J355" s="24">
        <v>0</v>
      </c>
      <c r="K355" s="24">
        <v>0</v>
      </c>
      <c r="L355" s="24">
        <v>0</v>
      </c>
      <c r="M355" s="24">
        <v>0</v>
      </c>
      <c r="N355" s="24">
        <v>0</v>
      </c>
      <c r="O355" s="24">
        <v>0</v>
      </c>
      <c r="P355" s="24">
        <v>0</v>
      </c>
      <c r="Q355" s="24">
        <v>0</v>
      </c>
      <c r="R355" s="24">
        <v>0</v>
      </c>
      <c r="S355" s="24">
        <v>0</v>
      </c>
      <c r="T355" s="24">
        <v>0</v>
      </c>
      <c r="U355" s="24">
        <v>0</v>
      </c>
      <c r="V355" s="24">
        <v>0</v>
      </c>
      <c r="W355" s="24">
        <v>0</v>
      </c>
      <c r="X355" s="24"/>
    </row>
    <row r="356" spans="1:24" x14ac:dyDescent="0.25">
      <c r="A356" s="37">
        <v>299</v>
      </c>
      <c r="B356" s="42" t="s">
        <v>78</v>
      </c>
      <c r="C356" s="24">
        <v>0</v>
      </c>
      <c r="D356" s="24">
        <v>0</v>
      </c>
      <c r="E356" s="24">
        <v>0</v>
      </c>
      <c r="F356" s="24">
        <v>0</v>
      </c>
      <c r="G356" s="24">
        <v>0</v>
      </c>
      <c r="H356" s="24">
        <v>0</v>
      </c>
      <c r="I356" s="24">
        <v>0</v>
      </c>
      <c r="J356" s="24">
        <v>0</v>
      </c>
      <c r="K356" s="24">
        <v>0</v>
      </c>
      <c r="L356" s="24">
        <v>0</v>
      </c>
      <c r="M356" s="24">
        <v>0</v>
      </c>
      <c r="N356" s="24">
        <v>0</v>
      </c>
      <c r="O356" s="24">
        <v>0</v>
      </c>
      <c r="P356" s="24">
        <v>0</v>
      </c>
      <c r="Q356" s="24">
        <v>0</v>
      </c>
      <c r="R356" s="24">
        <v>0</v>
      </c>
      <c r="S356" s="24">
        <v>0</v>
      </c>
      <c r="T356" s="24">
        <v>0</v>
      </c>
      <c r="U356" s="24">
        <v>0</v>
      </c>
      <c r="V356" s="24">
        <v>0</v>
      </c>
      <c r="W356" s="24">
        <v>0</v>
      </c>
      <c r="X356" s="24"/>
    </row>
    <row r="357" spans="1:24" x14ac:dyDescent="0.25">
      <c r="A357" s="37">
        <v>301</v>
      </c>
      <c r="B357" s="42" t="s">
        <v>106</v>
      </c>
      <c r="C357" s="24">
        <v>0</v>
      </c>
      <c r="D357" s="24">
        <v>0</v>
      </c>
      <c r="E357" s="24">
        <v>0</v>
      </c>
      <c r="F357" s="24">
        <v>0</v>
      </c>
      <c r="G357" s="24">
        <v>0</v>
      </c>
      <c r="H357" s="24">
        <v>0</v>
      </c>
      <c r="I357" s="24">
        <v>0</v>
      </c>
      <c r="J357" s="24">
        <v>0</v>
      </c>
      <c r="K357" s="24">
        <v>0</v>
      </c>
      <c r="L357" s="24">
        <v>0</v>
      </c>
      <c r="M357" s="24">
        <v>0</v>
      </c>
      <c r="N357" s="24">
        <v>0</v>
      </c>
      <c r="O357" s="24">
        <v>0</v>
      </c>
      <c r="P357" s="24">
        <v>0</v>
      </c>
      <c r="Q357" s="24">
        <v>0</v>
      </c>
      <c r="R357" s="24">
        <v>0</v>
      </c>
      <c r="S357" s="24">
        <v>0</v>
      </c>
      <c r="T357" s="24">
        <v>0</v>
      </c>
      <c r="U357" s="24">
        <v>0</v>
      </c>
      <c r="V357" s="24">
        <v>0</v>
      </c>
      <c r="W357" s="24">
        <v>0</v>
      </c>
      <c r="X357" s="24"/>
    </row>
    <row r="358" spans="1:24" x14ac:dyDescent="0.25">
      <c r="A358" s="37">
        <v>303</v>
      </c>
      <c r="B358" s="42" t="s">
        <v>107</v>
      </c>
      <c r="C358" s="24">
        <v>0</v>
      </c>
      <c r="D358" s="24">
        <v>0</v>
      </c>
      <c r="E358" s="24">
        <v>0</v>
      </c>
      <c r="F358" s="24">
        <v>0</v>
      </c>
      <c r="G358" s="24">
        <v>0</v>
      </c>
      <c r="H358" s="24">
        <v>0</v>
      </c>
      <c r="I358" s="24">
        <v>0</v>
      </c>
      <c r="J358" s="24">
        <v>0</v>
      </c>
      <c r="K358" s="24">
        <v>0</v>
      </c>
      <c r="L358" s="24">
        <v>0</v>
      </c>
      <c r="M358" s="24">
        <v>0</v>
      </c>
      <c r="N358" s="24">
        <v>0</v>
      </c>
      <c r="O358" s="24">
        <v>0</v>
      </c>
      <c r="P358" s="24">
        <v>0</v>
      </c>
      <c r="Q358" s="24">
        <v>0</v>
      </c>
      <c r="R358" s="24">
        <v>0</v>
      </c>
      <c r="S358" s="24">
        <v>0</v>
      </c>
      <c r="T358" s="24">
        <v>0</v>
      </c>
      <c r="U358" s="24">
        <v>0</v>
      </c>
      <c r="V358" s="24">
        <v>0</v>
      </c>
      <c r="W358" s="24">
        <v>0</v>
      </c>
      <c r="X358" s="24"/>
    </row>
    <row r="359" spans="1:24" x14ac:dyDescent="0.25">
      <c r="B359" s="42"/>
      <c r="C359" s="26"/>
      <c r="D359" s="26"/>
      <c r="E359" s="26"/>
      <c r="F359" s="26"/>
      <c r="G359" s="26"/>
      <c r="H359" s="26"/>
      <c r="I359" s="26"/>
      <c r="J359" s="26"/>
      <c r="K359" s="26"/>
      <c r="L359" s="26"/>
      <c r="M359" s="26"/>
      <c r="N359" s="26"/>
      <c r="O359" s="26"/>
      <c r="P359" s="26"/>
      <c r="Q359" s="26"/>
      <c r="R359" s="26"/>
      <c r="S359" s="26"/>
      <c r="T359" s="26"/>
      <c r="U359" s="26"/>
      <c r="V359" s="26"/>
      <c r="W359" s="26"/>
      <c r="X359" s="26"/>
    </row>
    <row r="360" spans="1:24" x14ac:dyDescent="0.25">
      <c r="A360" s="37">
        <v>330</v>
      </c>
      <c r="B360" s="42" t="s">
        <v>82</v>
      </c>
      <c r="C360" s="36">
        <v>0</v>
      </c>
      <c r="D360" s="36">
        <v>0</v>
      </c>
      <c r="E360" s="36">
        <v>0</v>
      </c>
      <c r="F360" s="36">
        <v>0</v>
      </c>
      <c r="G360" s="36">
        <v>0</v>
      </c>
      <c r="H360" s="36">
        <v>0</v>
      </c>
      <c r="I360" s="36">
        <v>0</v>
      </c>
      <c r="J360" s="36">
        <v>0</v>
      </c>
      <c r="K360" s="36">
        <v>0</v>
      </c>
      <c r="L360" s="36">
        <v>0</v>
      </c>
      <c r="M360" s="36">
        <v>0</v>
      </c>
      <c r="N360" s="36">
        <v>0</v>
      </c>
      <c r="O360" s="36">
        <v>0</v>
      </c>
      <c r="P360" s="36">
        <v>0</v>
      </c>
      <c r="Q360" s="36">
        <v>0</v>
      </c>
      <c r="R360" s="36">
        <v>0</v>
      </c>
      <c r="S360" s="36">
        <v>0</v>
      </c>
      <c r="T360" s="36">
        <v>0</v>
      </c>
      <c r="U360" s="36">
        <v>0</v>
      </c>
      <c r="V360" s="36">
        <v>0</v>
      </c>
      <c r="W360" s="36">
        <v>0</v>
      </c>
      <c r="X360" s="36"/>
    </row>
    <row r="361" spans="1:24" x14ac:dyDescent="0.25">
      <c r="A361" s="37">
        <v>331</v>
      </c>
      <c r="B361" s="42" t="s">
        <v>83</v>
      </c>
      <c r="C361" s="28">
        <v>0</v>
      </c>
      <c r="D361" s="28">
        <v>0</v>
      </c>
      <c r="E361" s="28">
        <v>0</v>
      </c>
      <c r="F361" s="28">
        <v>0</v>
      </c>
      <c r="G361" s="28">
        <v>0</v>
      </c>
      <c r="H361" s="28">
        <v>0</v>
      </c>
      <c r="I361" s="28">
        <v>0</v>
      </c>
      <c r="J361" s="28">
        <v>0</v>
      </c>
      <c r="K361" s="28">
        <v>0</v>
      </c>
      <c r="L361" s="28">
        <v>0</v>
      </c>
      <c r="M361" s="28">
        <v>0</v>
      </c>
      <c r="N361" s="28">
        <v>0</v>
      </c>
      <c r="O361" s="28">
        <v>0</v>
      </c>
      <c r="P361" s="28">
        <v>0</v>
      </c>
      <c r="Q361" s="28">
        <v>0</v>
      </c>
      <c r="R361" s="28">
        <v>0</v>
      </c>
      <c r="S361" s="28">
        <v>0</v>
      </c>
      <c r="T361" s="28">
        <v>0</v>
      </c>
      <c r="U361" s="28">
        <v>0</v>
      </c>
      <c r="V361" s="28">
        <v>0</v>
      </c>
      <c r="W361" s="28">
        <v>0</v>
      </c>
      <c r="X361" s="28"/>
    </row>
    <row r="362" spans="1:24" x14ac:dyDescent="0.25">
      <c r="A362" s="37">
        <v>332</v>
      </c>
      <c r="B362" s="42" t="s">
        <v>84</v>
      </c>
      <c r="C362" s="28">
        <v>0</v>
      </c>
      <c r="D362" s="28">
        <v>0</v>
      </c>
      <c r="E362" s="28">
        <v>0</v>
      </c>
      <c r="F362" s="28">
        <v>0</v>
      </c>
      <c r="G362" s="28">
        <v>0</v>
      </c>
      <c r="H362" s="28">
        <v>0</v>
      </c>
      <c r="I362" s="28">
        <v>0</v>
      </c>
      <c r="J362" s="28">
        <v>0</v>
      </c>
      <c r="K362" s="28">
        <v>0</v>
      </c>
      <c r="L362" s="28">
        <v>0</v>
      </c>
      <c r="M362" s="28">
        <v>0</v>
      </c>
      <c r="N362" s="28">
        <v>0</v>
      </c>
      <c r="O362" s="28">
        <v>0</v>
      </c>
      <c r="P362" s="28">
        <v>0</v>
      </c>
      <c r="Q362" s="28">
        <v>0</v>
      </c>
      <c r="R362" s="28">
        <v>0</v>
      </c>
      <c r="S362" s="28">
        <v>0</v>
      </c>
      <c r="T362" s="28">
        <v>0</v>
      </c>
      <c r="U362" s="28">
        <v>0</v>
      </c>
      <c r="V362" s="28">
        <v>0</v>
      </c>
      <c r="W362" s="28">
        <v>0</v>
      </c>
      <c r="X362" s="28"/>
    </row>
    <row r="363" spans="1:24" x14ac:dyDescent="0.25">
      <c r="A363" s="37">
        <v>336</v>
      </c>
      <c r="B363" s="42" t="s">
        <v>85</v>
      </c>
      <c r="C363" s="28">
        <v>1</v>
      </c>
      <c r="D363" s="28">
        <v>1</v>
      </c>
      <c r="E363" s="28">
        <v>1</v>
      </c>
      <c r="F363" s="28">
        <v>1</v>
      </c>
      <c r="G363" s="28">
        <v>1</v>
      </c>
      <c r="H363" s="28">
        <v>1</v>
      </c>
      <c r="I363" s="28">
        <v>1</v>
      </c>
      <c r="J363" s="28">
        <v>1</v>
      </c>
      <c r="K363" s="28">
        <v>1</v>
      </c>
      <c r="L363" s="28">
        <v>1</v>
      </c>
      <c r="M363" s="28">
        <v>1</v>
      </c>
      <c r="N363" s="28">
        <v>1</v>
      </c>
      <c r="O363" s="28">
        <v>1</v>
      </c>
      <c r="P363" s="28">
        <v>1</v>
      </c>
      <c r="Q363" s="28">
        <v>1</v>
      </c>
      <c r="R363" s="28">
        <v>1</v>
      </c>
      <c r="S363" s="28">
        <v>1</v>
      </c>
      <c r="T363" s="28">
        <v>1</v>
      </c>
      <c r="U363" s="28">
        <v>1</v>
      </c>
      <c r="V363" s="28">
        <v>1</v>
      </c>
      <c r="W363" s="28">
        <v>1</v>
      </c>
      <c r="X363" s="28"/>
    </row>
    <row r="364" spans="1:24" x14ac:dyDescent="0.25">
      <c r="B364" s="42"/>
      <c r="C364" s="26"/>
      <c r="D364" s="26"/>
      <c r="E364" s="26"/>
      <c r="F364" s="26"/>
      <c r="G364" s="26"/>
      <c r="H364" s="26"/>
      <c r="I364" s="26"/>
      <c r="J364" s="26"/>
      <c r="K364" s="26"/>
      <c r="L364" s="26"/>
      <c r="M364" s="26"/>
      <c r="N364" s="26"/>
      <c r="O364" s="26"/>
      <c r="P364" s="26"/>
      <c r="Q364" s="26"/>
      <c r="R364" s="26"/>
      <c r="S364" s="26"/>
      <c r="T364" s="26"/>
      <c r="U364" s="26"/>
      <c r="V364" s="26"/>
      <c r="W364" s="26"/>
      <c r="X364" s="26"/>
    </row>
    <row r="365" spans="1:24" x14ac:dyDescent="0.25">
      <c r="A365" s="37">
        <v>339</v>
      </c>
      <c r="B365" s="42" t="s">
        <v>86</v>
      </c>
      <c r="C365" s="24">
        <v>0</v>
      </c>
      <c r="D365" s="24">
        <v>0</v>
      </c>
      <c r="E365" s="24">
        <v>0</v>
      </c>
      <c r="F365" s="24">
        <v>0</v>
      </c>
      <c r="G365" s="24">
        <v>0</v>
      </c>
      <c r="H365" s="24">
        <v>0</v>
      </c>
      <c r="I365" s="24">
        <v>0</v>
      </c>
      <c r="J365" s="24">
        <v>0</v>
      </c>
      <c r="K365" s="24">
        <v>0</v>
      </c>
      <c r="L365" s="24">
        <v>0</v>
      </c>
      <c r="M365" s="24">
        <v>0</v>
      </c>
      <c r="N365" s="24">
        <v>0</v>
      </c>
      <c r="O365" s="24">
        <v>0</v>
      </c>
      <c r="P365" s="24">
        <v>0</v>
      </c>
      <c r="Q365" s="24">
        <v>0</v>
      </c>
      <c r="R365" s="24">
        <v>0</v>
      </c>
      <c r="S365" s="24">
        <v>0</v>
      </c>
      <c r="T365" s="24">
        <v>0</v>
      </c>
      <c r="U365" s="24">
        <v>0</v>
      </c>
      <c r="V365" s="24">
        <v>0</v>
      </c>
      <c r="W365" s="24">
        <v>0</v>
      </c>
      <c r="X365" s="24"/>
    </row>
    <row r="366" spans="1:24" x14ac:dyDescent="0.25">
      <c r="A366" s="37">
        <v>340</v>
      </c>
      <c r="B366" s="42" t="s">
        <v>87</v>
      </c>
      <c r="C366" s="24">
        <v>0</v>
      </c>
      <c r="D366" s="24">
        <v>0</v>
      </c>
      <c r="E366" s="24">
        <v>0</v>
      </c>
      <c r="F366" s="24">
        <v>0</v>
      </c>
      <c r="G366" s="24">
        <v>0</v>
      </c>
      <c r="H366" s="24">
        <v>0</v>
      </c>
      <c r="I366" s="24">
        <v>0</v>
      </c>
      <c r="J366" s="24">
        <v>0</v>
      </c>
      <c r="K366" s="24">
        <v>0</v>
      </c>
      <c r="L366" s="24">
        <v>0</v>
      </c>
      <c r="M366" s="24">
        <v>0</v>
      </c>
      <c r="N366" s="24">
        <v>0</v>
      </c>
      <c r="O366" s="24">
        <v>0</v>
      </c>
      <c r="P366" s="24">
        <v>0</v>
      </c>
      <c r="Q366" s="24">
        <v>0</v>
      </c>
      <c r="R366" s="24">
        <v>0</v>
      </c>
      <c r="S366" s="24">
        <v>0</v>
      </c>
      <c r="T366" s="24">
        <v>0</v>
      </c>
      <c r="U366" s="24">
        <v>0</v>
      </c>
      <c r="V366" s="24">
        <v>0</v>
      </c>
      <c r="W366" s="24">
        <v>0</v>
      </c>
      <c r="X366" s="24"/>
    </row>
    <row r="367" spans="1:24" x14ac:dyDescent="0.25">
      <c r="B367" s="42"/>
      <c r="C367" s="26"/>
      <c r="D367" s="26"/>
      <c r="E367" s="26"/>
      <c r="F367" s="26"/>
      <c r="G367" s="26"/>
      <c r="H367" s="26"/>
      <c r="I367" s="26"/>
      <c r="J367" s="26"/>
      <c r="K367" s="26"/>
      <c r="L367" s="26"/>
      <c r="M367" s="26"/>
      <c r="N367" s="26"/>
      <c r="O367" s="26"/>
      <c r="P367" s="26"/>
      <c r="Q367" s="26"/>
      <c r="R367" s="26"/>
      <c r="S367" s="26"/>
      <c r="T367" s="26"/>
      <c r="U367" s="26"/>
      <c r="V367" s="26"/>
      <c r="W367" s="26"/>
      <c r="X367" s="26"/>
    </row>
    <row r="368" spans="1:24" x14ac:dyDescent="0.25">
      <c r="A368" s="37">
        <v>366</v>
      </c>
      <c r="B368" s="42" t="s">
        <v>88</v>
      </c>
      <c r="C368" s="36">
        <v>0</v>
      </c>
      <c r="D368" s="36">
        <v>0</v>
      </c>
      <c r="E368" s="36">
        <v>0</v>
      </c>
      <c r="F368" s="36">
        <v>0</v>
      </c>
      <c r="G368" s="36">
        <v>0</v>
      </c>
      <c r="H368" s="36">
        <v>0</v>
      </c>
      <c r="I368" s="36">
        <v>0</v>
      </c>
      <c r="J368" s="36">
        <v>0</v>
      </c>
      <c r="K368" s="36">
        <v>0</v>
      </c>
      <c r="L368" s="36">
        <v>0</v>
      </c>
      <c r="M368" s="36">
        <v>0</v>
      </c>
      <c r="N368" s="36">
        <v>0</v>
      </c>
      <c r="O368" s="36">
        <v>0</v>
      </c>
      <c r="P368" s="36">
        <v>0</v>
      </c>
      <c r="Q368" s="36">
        <v>0</v>
      </c>
      <c r="R368" s="36">
        <v>0</v>
      </c>
      <c r="S368" s="36">
        <v>0</v>
      </c>
      <c r="T368" s="36">
        <v>0</v>
      </c>
      <c r="U368" s="36">
        <v>0</v>
      </c>
      <c r="V368" s="36">
        <v>0</v>
      </c>
      <c r="W368" s="36">
        <v>0</v>
      </c>
      <c r="X368" s="36"/>
    </row>
    <row r="369" spans="1:24" x14ac:dyDescent="0.25">
      <c r="A369" s="37">
        <v>368</v>
      </c>
      <c r="B369" s="42" t="s">
        <v>89</v>
      </c>
      <c r="C369" s="28">
        <v>0</v>
      </c>
      <c r="D369" s="28">
        <v>0</v>
      </c>
      <c r="E369" s="28">
        <v>0</v>
      </c>
      <c r="F369" s="28">
        <v>0</v>
      </c>
      <c r="G369" s="28">
        <v>0</v>
      </c>
      <c r="H369" s="28">
        <v>0</v>
      </c>
      <c r="I369" s="28">
        <v>0</v>
      </c>
      <c r="J369" s="28">
        <v>0</v>
      </c>
      <c r="K369" s="28">
        <v>0</v>
      </c>
      <c r="L369" s="28">
        <v>0</v>
      </c>
      <c r="M369" s="28">
        <v>0</v>
      </c>
      <c r="N369" s="28">
        <v>0</v>
      </c>
      <c r="O369" s="28">
        <v>0</v>
      </c>
      <c r="P369" s="28">
        <v>0</v>
      </c>
      <c r="Q369" s="28">
        <v>0</v>
      </c>
      <c r="R369" s="28">
        <v>0</v>
      </c>
      <c r="S369" s="28">
        <v>0</v>
      </c>
      <c r="T369" s="28">
        <v>0</v>
      </c>
      <c r="U369" s="28">
        <v>0</v>
      </c>
      <c r="V369" s="28">
        <v>0</v>
      </c>
      <c r="W369" s="28">
        <v>0</v>
      </c>
      <c r="X369" s="28"/>
    </row>
    <row r="370" spans="1:24" x14ac:dyDescent="0.25">
      <c r="A370" s="37">
        <v>369</v>
      </c>
      <c r="B370" s="42" t="s">
        <v>90</v>
      </c>
      <c r="C370" s="28">
        <v>0</v>
      </c>
      <c r="D370" s="28">
        <v>0</v>
      </c>
      <c r="E370" s="28">
        <v>0</v>
      </c>
      <c r="F370" s="28">
        <v>0</v>
      </c>
      <c r="G370" s="28">
        <v>0</v>
      </c>
      <c r="H370" s="28">
        <v>0</v>
      </c>
      <c r="I370" s="28">
        <v>0</v>
      </c>
      <c r="J370" s="28">
        <v>0</v>
      </c>
      <c r="K370" s="28">
        <v>0</v>
      </c>
      <c r="L370" s="28">
        <v>0</v>
      </c>
      <c r="M370" s="28">
        <v>0</v>
      </c>
      <c r="N370" s="28">
        <v>0</v>
      </c>
      <c r="O370" s="28">
        <v>0</v>
      </c>
      <c r="P370" s="28">
        <v>0</v>
      </c>
      <c r="Q370" s="28">
        <v>0</v>
      </c>
      <c r="R370" s="28">
        <v>0</v>
      </c>
      <c r="S370" s="28">
        <v>0</v>
      </c>
      <c r="T370" s="28">
        <v>0</v>
      </c>
      <c r="U370" s="28">
        <v>0</v>
      </c>
      <c r="V370" s="28">
        <v>0</v>
      </c>
      <c r="W370" s="28">
        <v>0</v>
      </c>
      <c r="X370" s="28"/>
    </row>
    <row r="371" spans="1:24" x14ac:dyDescent="0.25">
      <c r="A371" s="37">
        <v>370</v>
      </c>
      <c r="B371" s="42" t="s">
        <v>91</v>
      </c>
      <c r="C371" s="28">
        <v>0</v>
      </c>
      <c r="D371" s="28">
        <v>0</v>
      </c>
      <c r="E371" s="28">
        <v>0</v>
      </c>
      <c r="F371" s="28">
        <v>0</v>
      </c>
      <c r="G371" s="28">
        <v>0</v>
      </c>
      <c r="H371" s="28">
        <v>0</v>
      </c>
      <c r="I371" s="28">
        <v>0</v>
      </c>
      <c r="J371" s="28">
        <v>0</v>
      </c>
      <c r="K371" s="28">
        <v>0</v>
      </c>
      <c r="L371" s="28">
        <v>0</v>
      </c>
      <c r="M371" s="28">
        <v>0</v>
      </c>
      <c r="N371" s="28">
        <v>0</v>
      </c>
      <c r="O371" s="28">
        <v>0</v>
      </c>
      <c r="P371" s="28">
        <v>0</v>
      </c>
      <c r="Q371" s="28">
        <v>0</v>
      </c>
      <c r="R371" s="28">
        <v>0</v>
      </c>
      <c r="S371" s="28">
        <v>0</v>
      </c>
      <c r="T371" s="28">
        <v>0</v>
      </c>
      <c r="U371" s="28">
        <v>0</v>
      </c>
      <c r="V371" s="28">
        <v>0</v>
      </c>
      <c r="W371" s="28">
        <v>0</v>
      </c>
      <c r="X371" s="28"/>
    </row>
    <row r="372" spans="1:24" x14ac:dyDescent="0.25">
      <c r="B372" s="42"/>
      <c r="C372" s="26"/>
      <c r="D372" s="26"/>
      <c r="E372" s="26"/>
      <c r="F372" s="26"/>
      <c r="G372" s="26"/>
      <c r="H372" s="26"/>
      <c r="I372" s="26"/>
      <c r="J372" s="26"/>
      <c r="K372" s="26"/>
      <c r="L372" s="26"/>
      <c r="M372" s="26"/>
      <c r="N372" s="26"/>
      <c r="O372" s="26"/>
      <c r="P372" s="26"/>
      <c r="Q372" s="26"/>
      <c r="R372" s="26"/>
      <c r="S372" s="26"/>
      <c r="T372" s="26"/>
      <c r="U372" s="26"/>
      <c r="V372" s="26"/>
      <c r="W372" s="26"/>
      <c r="X372" s="26"/>
    </row>
    <row r="373" spans="1:24" x14ac:dyDescent="0.25">
      <c r="A373" s="37">
        <v>380</v>
      </c>
      <c r="B373" s="42" t="s">
        <v>37</v>
      </c>
      <c r="C373" s="24">
        <v>0</v>
      </c>
      <c r="D373" s="24">
        <v>0</v>
      </c>
      <c r="E373" s="24">
        <v>0</v>
      </c>
      <c r="F373" s="24">
        <v>0</v>
      </c>
      <c r="G373" s="24">
        <v>0</v>
      </c>
      <c r="H373" s="24">
        <v>0</v>
      </c>
      <c r="I373" s="24">
        <v>0</v>
      </c>
      <c r="J373" s="24">
        <v>0</v>
      </c>
      <c r="K373" s="24">
        <v>0</v>
      </c>
      <c r="L373" s="24">
        <v>0</v>
      </c>
      <c r="M373" s="24">
        <v>0</v>
      </c>
      <c r="N373" s="24">
        <v>0</v>
      </c>
      <c r="O373" s="24">
        <v>0</v>
      </c>
      <c r="P373" s="24">
        <v>0</v>
      </c>
      <c r="Q373" s="24">
        <v>0</v>
      </c>
      <c r="R373" s="24">
        <v>0</v>
      </c>
      <c r="S373" s="24">
        <v>0</v>
      </c>
      <c r="T373" s="24">
        <v>0</v>
      </c>
      <c r="U373" s="24">
        <v>0</v>
      </c>
      <c r="V373" s="24">
        <v>0</v>
      </c>
      <c r="W373" s="24">
        <v>0</v>
      </c>
      <c r="X373" s="24"/>
    </row>
    <row r="374" spans="1:24" x14ac:dyDescent="0.25">
      <c r="A374" s="37">
        <v>381</v>
      </c>
      <c r="B374" s="42" t="s">
        <v>75</v>
      </c>
      <c r="C374" s="24">
        <v>0</v>
      </c>
      <c r="D374" s="24">
        <v>0</v>
      </c>
      <c r="E374" s="24">
        <v>0</v>
      </c>
      <c r="F374" s="24">
        <v>0</v>
      </c>
      <c r="G374" s="24">
        <v>0</v>
      </c>
      <c r="H374" s="24">
        <v>0</v>
      </c>
      <c r="I374" s="24">
        <v>0</v>
      </c>
      <c r="J374" s="24">
        <v>0</v>
      </c>
      <c r="K374" s="24">
        <v>0</v>
      </c>
      <c r="L374" s="24">
        <v>0</v>
      </c>
      <c r="M374" s="24">
        <v>0</v>
      </c>
      <c r="N374" s="24">
        <v>0</v>
      </c>
      <c r="O374" s="24">
        <v>0</v>
      </c>
      <c r="P374" s="24">
        <v>0</v>
      </c>
      <c r="Q374" s="24">
        <v>0</v>
      </c>
      <c r="R374" s="24">
        <v>0</v>
      </c>
      <c r="S374" s="24">
        <v>0</v>
      </c>
      <c r="T374" s="24">
        <v>0</v>
      </c>
      <c r="U374" s="24">
        <v>0</v>
      </c>
      <c r="V374" s="24">
        <v>0</v>
      </c>
      <c r="W374" s="24">
        <v>0</v>
      </c>
      <c r="X374" s="24"/>
    </row>
    <row r="375" spans="1:24" x14ac:dyDescent="0.25">
      <c r="A375" s="37">
        <v>382</v>
      </c>
      <c r="B375" s="42" t="s">
        <v>76</v>
      </c>
      <c r="C375" s="24">
        <v>0</v>
      </c>
      <c r="D375" s="24">
        <v>0</v>
      </c>
      <c r="E375" s="24">
        <v>0</v>
      </c>
      <c r="F375" s="24">
        <v>0</v>
      </c>
      <c r="G375" s="24">
        <v>0</v>
      </c>
      <c r="H375" s="24">
        <v>0</v>
      </c>
      <c r="I375" s="24">
        <v>0</v>
      </c>
      <c r="J375" s="24">
        <v>0</v>
      </c>
      <c r="K375" s="24">
        <v>0</v>
      </c>
      <c r="L375" s="24">
        <v>0</v>
      </c>
      <c r="M375" s="24">
        <v>0</v>
      </c>
      <c r="N375" s="24">
        <v>0</v>
      </c>
      <c r="O375" s="24">
        <v>0</v>
      </c>
      <c r="P375" s="24">
        <v>0</v>
      </c>
      <c r="Q375" s="24">
        <v>0</v>
      </c>
      <c r="R375" s="24">
        <v>0</v>
      </c>
      <c r="S375" s="24">
        <v>0</v>
      </c>
      <c r="T375" s="24">
        <v>0</v>
      </c>
      <c r="U375" s="24">
        <v>0</v>
      </c>
      <c r="V375" s="24">
        <v>0</v>
      </c>
      <c r="W375" s="24">
        <v>0</v>
      </c>
      <c r="X375" s="24"/>
    </row>
    <row r="376" spans="1:24" x14ac:dyDescent="0.25">
      <c r="A376" s="37">
        <v>383</v>
      </c>
      <c r="B376" s="42" t="s">
        <v>40</v>
      </c>
      <c r="C376" s="24">
        <v>0</v>
      </c>
      <c r="D376" s="24">
        <v>0</v>
      </c>
      <c r="E376" s="24">
        <v>0</v>
      </c>
      <c r="F376" s="24">
        <v>0</v>
      </c>
      <c r="G376" s="24">
        <v>0</v>
      </c>
      <c r="H376" s="24">
        <v>0</v>
      </c>
      <c r="I376" s="24">
        <v>0</v>
      </c>
      <c r="J376" s="24">
        <v>0</v>
      </c>
      <c r="K376" s="24">
        <v>0</v>
      </c>
      <c r="L376" s="24">
        <v>0</v>
      </c>
      <c r="M376" s="24">
        <v>0</v>
      </c>
      <c r="N376" s="24">
        <v>0</v>
      </c>
      <c r="O376" s="24">
        <v>0</v>
      </c>
      <c r="P376" s="24">
        <v>0</v>
      </c>
      <c r="Q376" s="24">
        <v>0</v>
      </c>
      <c r="R376" s="24">
        <v>0</v>
      </c>
      <c r="S376" s="24">
        <v>0</v>
      </c>
      <c r="T376" s="24">
        <v>0</v>
      </c>
      <c r="U376" s="24">
        <v>0</v>
      </c>
      <c r="V376" s="24">
        <v>0</v>
      </c>
      <c r="W376" s="24">
        <v>0</v>
      </c>
      <c r="X376" s="24"/>
    </row>
    <row r="378" spans="1:24" x14ac:dyDescent="0.25">
      <c r="A378" s="37">
        <v>1</v>
      </c>
      <c r="B378" s="42" t="s">
        <v>103</v>
      </c>
      <c r="C378" s="42" t="s">
        <v>103</v>
      </c>
      <c r="D378" s="42"/>
      <c r="E378" s="42"/>
      <c r="F378" s="42"/>
      <c r="G378" s="42"/>
      <c r="H378" s="42"/>
      <c r="I378" s="42"/>
      <c r="J378" s="42"/>
      <c r="K378" s="42"/>
      <c r="L378" s="42"/>
      <c r="M378" s="42"/>
      <c r="N378" s="42"/>
      <c r="O378" s="42"/>
      <c r="P378" s="42"/>
      <c r="Q378" s="42"/>
      <c r="R378" s="42"/>
      <c r="S378" s="42"/>
      <c r="T378" s="42"/>
      <c r="U378" s="42"/>
      <c r="V378" s="42"/>
      <c r="W378" s="42"/>
      <c r="X378" s="42"/>
    </row>
    <row r="379" spans="1:24" x14ac:dyDescent="0.25">
      <c r="A379" s="37">
        <v>283</v>
      </c>
      <c r="B379" s="42" t="s">
        <v>73</v>
      </c>
      <c r="C379" s="42">
        <v>2020</v>
      </c>
      <c r="D379" s="42">
        <v>2021</v>
      </c>
      <c r="E379" s="42">
        <v>2022</v>
      </c>
      <c r="F379" s="42">
        <v>2023</v>
      </c>
      <c r="G379" s="42">
        <v>2024</v>
      </c>
      <c r="H379" s="42">
        <v>2025</v>
      </c>
      <c r="I379" s="42">
        <v>2026</v>
      </c>
      <c r="J379" s="42">
        <v>2027</v>
      </c>
      <c r="K379" s="42">
        <v>2028</v>
      </c>
      <c r="L379" s="42">
        <v>2029</v>
      </c>
      <c r="M379" s="42">
        <v>2030</v>
      </c>
      <c r="N379" s="42">
        <v>2031</v>
      </c>
      <c r="O379" s="42">
        <v>2032</v>
      </c>
      <c r="P379" s="42">
        <v>2033</v>
      </c>
      <c r="Q379" s="42">
        <v>2034</v>
      </c>
      <c r="R379" s="42">
        <v>2035</v>
      </c>
      <c r="S379" s="42">
        <v>2036</v>
      </c>
      <c r="T379" s="42">
        <v>2037</v>
      </c>
      <c r="U379" s="42">
        <v>2038</v>
      </c>
      <c r="V379" s="42">
        <v>2039</v>
      </c>
      <c r="W379" s="42">
        <v>2040</v>
      </c>
      <c r="X379" s="42"/>
    </row>
    <row r="380" spans="1:24" x14ac:dyDescent="0.25">
      <c r="A380" s="37">
        <v>285</v>
      </c>
      <c r="B380" s="42" t="s">
        <v>104</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A381" s="37">
        <v>287</v>
      </c>
      <c r="B381" s="42" t="s">
        <v>104</v>
      </c>
      <c r="C381" s="24">
        <v>0</v>
      </c>
      <c r="D381" s="24">
        <v>0</v>
      </c>
      <c r="E381" s="24">
        <v>0</v>
      </c>
      <c r="F381" s="24">
        <v>0</v>
      </c>
      <c r="G381" s="24">
        <v>0</v>
      </c>
      <c r="H381" s="24">
        <v>0</v>
      </c>
      <c r="I381" s="24">
        <v>0</v>
      </c>
      <c r="J381" s="24">
        <v>0</v>
      </c>
      <c r="K381" s="24">
        <v>0</v>
      </c>
      <c r="L381" s="24">
        <v>0</v>
      </c>
      <c r="M381" s="24">
        <v>0</v>
      </c>
      <c r="N381" s="24">
        <v>0</v>
      </c>
      <c r="O381" s="24">
        <v>0</v>
      </c>
      <c r="P381" s="24">
        <v>0</v>
      </c>
      <c r="Q381" s="24">
        <v>0</v>
      </c>
      <c r="R381" s="24">
        <v>0</v>
      </c>
      <c r="S381" s="24">
        <v>0</v>
      </c>
      <c r="T381" s="24">
        <v>0</v>
      </c>
      <c r="U381" s="24">
        <v>0</v>
      </c>
      <c r="V381" s="24">
        <v>0</v>
      </c>
      <c r="W381" s="24">
        <v>0</v>
      </c>
      <c r="X381" s="24"/>
    </row>
    <row r="382" spans="1:24" x14ac:dyDescent="0.25">
      <c r="A382" s="37">
        <v>289</v>
      </c>
      <c r="B382" s="42" t="s">
        <v>105</v>
      </c>
      <c r="C382" s="24">
        <v>0</v>
      </c>
      <c r="D382" s="24">
        <v>0</v>
      </c>
      <c r="E382" s="24">
        <v>0</v>
      </c>
      <c r="F382" s="24">
        <v>0</v>
      </c>
      <c r="G382" s="24">
        <v>0</v>
      </c>
      <c r="H382" s="24">
        <v>0</v>
      </c>
      <c r="I382" s="24">
        <v>0</v>
      </c>
      <c r="J382" s="24">
        <v>0</v>
      </c>
      <c r="K382" s="24">
        <v>0</v>
      </c>
      <c r="L382" s="24">
        <v>0</v>
      </c>
      <c r="M382" s="24">
        <v>0</v>
      </c>
      <c r="N382" s="24">
        <v>0</v>
      </c>
      <c r="O382" s="24">
        <v>0</v>
      </c>
      <c r="P382" s="24">
        <v>0</v>
      </c>
      <c r="Q382" s="24">
        <v>0</v>
      </c>
      <c r="R382" s="24">
        <v>0</v>
      </c>
      <c r="S382" s="24">
        <v>0</v>
      </c>
      <c r="T382" s="24">
        <v>0</v>
      </c>
      <c r="U382" s="24">
        <v>0</v>
      </c>
      <c r="V382" s="24">
        <v>0</v>
      </c>
      <c r="W382" s="24">
        <v>0</v>
      </c>
      <c r="X382" s="24"/>
    </row>
    <row r="383" spans="1:24" x14ac:dyDescent="0.25">
      <c r="A383" s="37">
        <v>299</v>
      </c>
      <c r="B383" s="42" t="s">
        <v>78</v>
      </c>
      <c r="C383" s="24">
        <v>0</v>
      </c>
      <c r="D383" s="24">
        <v>0</v>
      </c>
      <c r="E383" s="24">
        <v>0</v>
      </c>
      <c r="F383" s="24">
        <v>0</v>
      </c>
      <c r="G383" s="24">
        <v>0</v>
      </c>
      <c r="H383" s="24">
        <v>0</v>
      </c>
      <c r="I383" s="24">
        <v>0</v>
      </c>
      <c r="J383" s="24">
        <v>0</v>
      </c>
      <c r="K383" s="24">
        <v>0</v>
      </c>
      <c r="L383" s="24">
        <v>0</v>
      </c>
      <c r="M383" s="24">
        <v>0</v>
      </c>
      <c r="N383" s="24">
        <v>0</v>
      </c>
      <c r="O383" s="24">
        <v>0</v>
      </c>
      <c r="P383" s="24">
        <v>0</v>
      </c>
      <c r="Q383" s="24">
        <v>0</v>
      </c>
      <c r="R383" s="24">
        <v>0</v>
      </c>
      <c r="S383" s="24">
        <v>0</v>
      </c>
      <c r="T383" s="24">
        <v>0</v>
      </c>
      <c r="U383" s="24">
        <v>0</v>
      </c>
      <c r="V383" s="24">
        <v>0</v>
      </c>
      <c r="W383" s="24">
        <v>0</v>
      </c>
      <c r="X383" s="24"/>
    </row>
    <row r="384" spans="1:24" x14ac:dyDescent="0.25">
      <c r="A384" s="37">
        <v>301</v>
      </c>
      <c r="B384" s="42" t="s">
        <v>106</v>
      </c>
      <c r="C384" s="24">
        <v>0</v>
      </c>
      <c r="D384" s="24">
        <v>0</v>
      </c>
      <c r="E384" s="24">
        <v>0</v>
      </c>
      <c r="F384" s="24">
        <v>0</v>
      </c>
      <c r="G384" s="24">
        <v>0</v>
      </c>
      <c r="H384" s="24">
        <v>0</v>
      </c>
      <c r="I384" s="24">
        <v>0</v>
      </c>
      <c r="J384" s="24">
        <v>0</v>
      </c>
      <c r="K384" s="24">
        <v>0</v>
      </c>
      <c r="L384" s="24">
        <v>0</v>
      </c>
      <c r="M384" s="24">
        <v>0</v>
      </c>
      <c r="N384" s="24">
        <v>0</v>
      </c>
      <c r="O384" s="24">
        <v>0</v>
      </c>
      <c r="P384" s="24">
        <v>0</v>
      </c>
      <c r="Q384" s="24">
        <v>0</v>
      </c>
      <c r="R384" s="24">
        <v>0</v>
      </c>
      <c r="S384" s="24">
        <v>0</v>
      </c>
      <c r="T384" s="24">
        <v>0</v>
      </c>
      <c r="U384" s="24">
        <v>0</v>
      </c>
      <c r="V384" s="24">
        <v>0</v>
      </c>
      <c r="W384" s="24">
        <v>0</v>
      </c>
      <c r="X384" s="24"/>
    </row>
    <row r="385" spans="1:24" x14ac:dyDescent="0.25">
      <c r="A385" s="37">
        <v>303</v>
      </c>
      <c r="B385" s="42" t="s">
        <v>107</v>
      </c>
      <c r="C385" s="24">
        <v>0</v>
      </c>
      <c r="D385" s="24">
        <v>0</v>
      </c>
      <c r="E385" s="24">
        <v>0</v>
      </c>
      <c r="F385" s="24">
        <v>0</v>
      </c>
      <c r="G385" s="24">
        <v>0</v>
      </c>
      <c r="H385" s="24">
        <v>0</v>
      </c>
      <c r="I385" s="24">
        <v>0</v>
      </c>
      <c r="J385" s="24">
        <v>0</v>
      </c>
      <c r="K385" s="24">
        <v>0</v>
      </c>
      <c r="L385" s="24">
        <v>0</v>
      </c>
      <c r="M385" s="24">
        <v>0</v>
      </c>
      <c r="N385" s="24">
        <v>0</v>
      </c>
      <c r="O385" s="24">
        <v>0</v>
      </c>
      <c r="P385" s="24">
        <v>0</v>
      </c>
      <c r="Q385" s="24">
        <v>0</v>
      </c>
      <c r="R385" s="24">
        <v>0</v>
      </c>
      <c r="S385" s="24">
        <v>0</v>
      </c>
      <c r="T385" s="24">
        <v>0</v>
      </c>
      <c r="U385" s="24">
        <v>0</v>
      </c>
      <c r="V385" s="24">
        <v>0</v>
      </c>
      <c r="W385" s="24">
        <v>0</v>
      </c>
      <c r="X385" s="24"/>
    </row>
    <row r="386" spans="1:24" x14ac:dyDescent="0.25">
      <c r="B386" s="42"/>
      <c r="C386" s="26"/>
      <c r="D386" s="26"/>
      <c r="E386" s="26"/>
      <c r="F386" s="26"/>
      <c r="G386" s="26"/>
      <c r="H386" s="26"/>
      <c r="I386" s="26"/>
      <c r="J386" s="26"/>
      <c r="K386" s="26"/>
      <c r="L386" s="26"/>
      <c r="M386" s="26"/>
      <c r="N386" s="26"/>
      <c r="O386" s="26"/>
      <c r="P386" s="26"/>
      <c r="Q386" s="26"/>
      <c r="R386" s="26"/>
      <c r="S386" s="26"/>
      <c r="T386" s="26"/>
      <c r="U386" s="26"/>
      <c r="V386" s="26"/>
      <c r="W386" s="26"/>
      <c r="X386" s="26"/>
    </row>
    <row r="387" spans="1:24" x14ac:dyDescent="0.25">
      <c r="A387" s="37">
        <v>330</v>
      </c>
      <c r="B387" s="42" t="s">
        <v>82</v>
      </c>
      <c r="C387" s="36">
        <v>0</v>
      </c>
      <c r="D387" s="36">
        <v>0</v>
      </c>
      <c r="E387" s="36">
        <v>0</v>
      </c>
      <c r="F387" s="36">
        <v>0</v>
      </c>
      <c r="G387" s="36">
        <v>0</v>
      </c>
      <c r="H387" s="36">
        <v>0</v>
      </c>
      <c r="I387" s="36">
        <v>0</v>
      </c>
      <c r="J387" s="36">
        <v>0</v>
      </c>
      <c r="K387" s="36">
        <v>0</v>
      </c>
      <c r="L387" s="36">
        <v>0</v>
      </c>
      <c r="M387" s="36">
        <v>0</v>
      </c>
      <c r="N387" s="36">
        <v>0</v>
      </c>
      <c r="O387" s="36">
        <v>0</v>
      </c>
      <c r="P387" s="36">
        <v>0</v>
      </c>
      <c r="Q387" s="36">
        <v>0</v>
      </c>
      <c r="R387" s="36">
        <v>0</v>
      </c>
      <c r="S387" s="36">
        <v>0</v>
      </c>
      <c r="T387" s="36">
        <v>0</v>
      </c>
      <c r="U387" s="36">
        <v>0</v>
      </c>
      <c r="V387" s="36">
        <v>0</v>
      </c>
      <c r="W387" s="36">
        <v>0</v>
      </c>
      <c r="X387" s="36"/>
    </row>
    <row r="388" spans="1:24" x14ac:dyDescent="0.25">
      <c r="A388" s="37">
        <v>331</v>
      </c>
      <c r="B388" s="42" t="s">
        <v>83</v>
      </c>
      <c r="C388" s="28">
        <v>0</v>
      </c>
      <c r="D388" s="28">
        <v>0</v>
      </c>
      <c r="E388" s="28">
        <v>0</v>
      </c>
      <c r="F388" s="28">
        <v>0</v>
      </c>
      <c r="G388" s="28">
        <v>0</v>
      </c>
      <c r="H388" s="28">
        <v>0</v>
      </c>
      <c r="I388" s="28">
        <v>0</v>
      </c>
      <c r="J388" s="28">
        <v>0</v>
      </c>
      <c r="K388" s="28">
        <v>0</v>
      </c>
      <c r="L388" s="28">
        <v>0</v>
      </c>
      <c r="M388" s="28">
        <v>0</v>
      </c>
      <c r="N388" s="28">
        <v>0</v>
      </c>
      <c r="O388" s="28">
        <v>0</v>
      </c>
      <c r="P388" s="28">
        <v>0</v>
      </c>
      <c r="Q388" s="28">
        <v>0</v>
      </c>
      <c r="R388" s="28">
        <v>0</v>
      </c>
      <c r="S388" s="28">
        <v>0</v>
      </c>
      <c r="T388" s="28">
        <v>0</v>
      </c>
      <c r="U388" s="28">
        <v>0</v>
      </c>
      <c r="V388" s="28">
        <v>0</v>
      </c>
      <c r="W388" s="28">
        <v>0</v>
      </c>
      <c r="X388" s="28"/>
    </row>
    <row r="389" spans="1:24" x14ac:dyDescent="0.25">
      <c r="A389" s="37">
        <v>332</v>
      </c>
      <c r="B389" s="42" t="s">
        <v>84</v>
      </c>
      <c r="C389" s="28">
        <v>0</v>
      </c>
      <c r="D389" s="28">
        <v>0</v>
      </c>
      <c r="E389" s="28">
        <v>0</v>
      </c>
      <c r="F389" s="28">
        <v>0</v>
      </c>
      <c r="G389" s="28">
        <v>0</v>
      </c>
      <c r="H389" s="28">
        <v>0</v>
      </c>
      <c r="I389" s="28">
        <v>0</v>
      </c>
      <c r="J389" s="28">
        <v>0</v>
      </c>
      <c r="K389" s="28">
        <v>0</v>
      </c>
      <c r="L389" s="28">
        <v>0</v>
      </c>
      <c r="M389" s="28">
        <v>0</v>
      </c>
      <c r="N389" s="28">
        <v>0</v>
      </c>
      <c r="O389" s="28">
        <v>0</v>
      </c>
      <c r="P389" s="28">
        <v>0</v>
      </c>
      <c r="Q389" s="28">
        <v>0</v>
      </c>
      <c r="R389" s="28">
        <v>0</v>
      </c>
      <c r="S389" s="28">
        <v>0</v>
      </c>
      <c r="T389" s="28">
        <v>0</v>
      </c>
      <c r="U389" s="28">
        <v>0</v>
      </c>
      <c r="V389" s="28">
        <v>0</v>
      </c>
      <c r="W389" s="28">
        <v>0</v>
      </c>
      <c r="X389" s="28"/>
    </row>
    <row r="390" spans="1:24" x14ac:dyDescent="0.25">
      <c r="A390" s="37">
        <v>336</v>
      </c>
      <c r="B390" s="42" t="s">
        <v>85</v>
      </c>
      <c r="C390" s="28">
        <v>1</v>
      </c>
      <c r="D390" s="28">
        <v>1</v>
      </c>
      <c r="E390" s="28">
        <v>1</v>
      </c>
      <c r="F390" s="28">
        <v>1</v>
      </c>
      <c r="G390" s="28">
        <v>1</v>
      </c>
      <c r="H390" s="28">
        <v>1</v>
      </c>
      <c r="I390" s="28">
        <v>1</v>
      </c>
      <c r="J390" s="28">
        <v>1</v>
      </c>
      <c r="K390" s="28">
        <v>1</v>
      </c>
      <c r="L390" s="28">
        <v>1</v>
      </c>
      <c r="M390" s="28">
        <v>1</v>
      </c>
      <c r="N390" s="28">
        <v>1</v>
      </c>
      <c r="O390" s="28">
        <v>1</v>
      </c>
      <c r="P390" s="28">
        <v>1</v>
      </c>
      <c r="Q390" s="28">
        <v>1</v>
      </c>
      <c r="R390" s="28">
        <v>1</v>
      </c>
      <c r="S390" s="28">
        <v>1</v>
      </c>
      <c r="T390" s="28">
        <v>1</v>
      </c>
      <c r="U390" s="28">
        <v>1</v>
      </c>
      <c r="V390" s="28">
        <v>1</v>
      </c>
      <c r="W390" s="28">
        <v>1</v>
      </c>
      <c r="X390" s="28"/>
    </row>
    <row r="391" spans="1:24" x14ac:dyDescent="0.25">
      <c r="B391" s="42"/>
      <c r="C391" s="26"/>
      <c r="D391" s="26"/>
      <c r="E391" s="26"/>
      <c r="F391" s="26"/>
      <c r="G391" s="26"/>
      <c r="H391" s="26"/>
      <c r="I391" s="26"/>
      <c r="J391" s="26"/>
      <c r="K391" s="26"/>
      <c r="L391" s="26"/>
      <c r="M391" s="26"/>
      <c r="N391" s="26"/>
      <c r="O391" s="26"/>
      <c r="P391" s="26"/>
      <c r="Q391" s="26"/>
      <c r="R391" s="26"/>
      <c r="S391" s="26"/>
      <c r="T391" s="26"/>
      <c r="U391" s="26"/>
      <c r="V391" s="26"/>
      <c r="W391" s="26"/>
      <c r="X391" s="26"/>
    </row>
    <row r="392" spans="1:24" x14ac:dyDescent="0.25">
      <c r="A392" s="37">
        <v>339</v>
      </c>
      <c r="B392" s="42" t="s">
        <v>86</v>
      </c>
      <c r="C392" s="24">
        <v>0</v>
      </c>
      <c r="D392" s="24">
        <v>0</v>
      </c>
      <c r="E392" s="24">
        <v>0</v>
      </c>
      <c r="F392" s="24">
        <v>0</v>
      </c>
      <c r="G392" s="24">
        <v>0</v>
      </c>
      <c r="H392" s="24">
        <v>0</v>
      </c>
      <c r="I392" s="24">
        <v>0</v>
      </c>
      <c r="J392" s="24">
        <v>0</v>
      </c>
      <c r="K392" s="24">
        <v>0</v>
      </c>
      <c r="L392" s="24">
        <v>0</v>
      </c>
      <c r="M392" s="24">
        <v>0</v>
      </c>
      <c r="N392" s="24">
        <v>0</v>
      </c>
      <c r="O392" s="24">
        <v>0</v>
      </c>
      <c r="P392" s="24">
        <v>0</v>
      </c>
      <c r="Q392" s="24">
        <v>0</v>
      </c>
      <c r="R392" s="24">
        <v>0</v>
      </c>
      <c r="S392" s="24">
        <v>0</v>
      </c>
      <c r="T392" s="24">
        <v>0</v>
      </c>
      <c r="U392" s="24">
        <v>0</v>
      </c>
      <c r="V392" s="24">
        <v>0</v>
      </c>
      <c r="W392" s="24">
        <v>0</v>
      </c>
      <c r="X392" s="24"/>
    </row>
    <row r="393" spans="1:24" x14ac:dyDescent="0.25">
      <c r="A393" s="37">
        <v>340</v>
      </c>
      <c r="B393" s="42" t="s">
        <v>87</v>
      </c>
      <c r="C393" s="24">
        <v>0</v>
      </c>
      <c r="D393" s="24">
        <v>0</v>
      </c>
      <c r="E393" s="24">
        <v>0</v>
      </c>
      <c r="F393" s="24">
        <v>0</v>
      </c>
      <c r="G393" s="24">
        <v>0</v>
      </c>
      <c r="H393" s="24">
        <v>0</v>
      </c>
      <c r="I393" s="24">
        <v>0</v>
      </c>
      <c r="J393" s="24">
        <v>0</v>
      </c>
      <c r="K393" s="24">
        <v>0</v>
      </c>
      <c r="L393" s="24">
        <v>0</v>
      </c>
      <c r="M393" s="24">
        <v>0</v>
      </c>
      <c r="N393" s="24">
        <v>0</v>
      </c>
      <c r="O393" s="24">
        <v>0</v>
      </c>
      <c r="P393" s="24">
        <v>0</v>
      </c>
      <c r="Q393" s="24">
        <v>0</v>
      </c>
      <c r="R393" s="24">
        <v>0</v>
      </c>
      <c r="S393" s="24">
        <v>0</v>
      </c>
      <c r="T393" s="24">
        <v>0</v>
      </c>
      <c r="U393" s="24">
        <v>0</v>
      </c>
      <c r="V393" s="24">
        <v>0</v>
      </c>
      <c r="W393" s="24">
        <v>0</v>
      </c>
      <c r="X393" s="24"/>
    </row>
    <row r="394" spans="1:24" x14ac:dyDescent="0.25">
      <c r="B394" s="42"/>
      <c r="C394" s="26"/>
      <c r="D394" s="26"/>
      <c r="E394" s="26"/>
      <c r="F394" s="26"/>
      <c r="G394" s="26"/>
      <c r="H394" s="26"/>
      <c r="I394" s="26"/>
      <c r="J394" s="26"/>
      <c r="K394" s="26"/>
      <c r="L394" s="26"/>
      <c r="M394" s="26"/>
      <c r="N394" s="26"/>
      <c r="O394" s="26"/>
      <c r="P394" s="26"/>
      <c r="Q394" s="26"/>
      <c r="R394" s="26"/>
      <c r="S394" s="26"/>
      <c r="T394" s="26"/>
      <c r="U394" s="26"/>
      <c r="V394" s="26"/>
      <c r="W394" s="26"/>
      <c r="X394" s="26"/>
    </row>
    <row r="395" spans="1:24" x14ac:dyDescent="0.25">
      <c r="A395" s="37">
        <v>366</v>
      </c>
      <c r="B395" s="42" t="s">
        <v>88</v>
      </c>
      <c r="C395" s="36">
        <v>0</v>
      </c>
      <c r="D395" s="36">
        <v>0</v>
      </c>
      <c r="E395" s="36">
        <v>0</v>
      </c>
      <c r="F395" s="36">
        <v>0</v>
      </c>
      <c r="G395" s="36">
        <v>0</v>
      </c>
      <c r="H395" s="36">
        <v>0</v>
      </c>
      <c r="I395" s="36">
        <v>0</v>
      </c>
      <c r="J395" s="36">
        <v>0</v>
      </c>
      <c r="K395" s="36">
        <v>0</v>
      </c>
      <c r="L395" s="36">
        <v>0</v>
      </c>
      <c r="M395" s="36">
        <v>0</v>
      </c>
      <c r="N395" s="36">
        <v>0</v>
      </c>
      <c r="O395" s="36">
        <v>0</v>
      </c>
      <c r="P395" s="36">
        <v>0</v>
      </c>
      <c r="Q395" s="36">
        <v>0</v>
      </c>
      <c r="R395" s="36">
        <v>0</v>
      </c>
      <c r="S395" s="36">
        <v>0</v>
      </c>
      <c r="T395" s="36">
        <v>0</v>
      </c>
      <c r="U395" s="36">
        <v>0</v>
      </c>
      <c r="V395" s="36">
        <v>0</v>
      </c>
      <c r="W395" s="36">
        <v>0</v>
      </c>
      <c r="X395" s="36"/>
    </row>
    <row r="396" spans="1:24" x14ac:dyDescent="0.25">
      <c r="A396" s="37">
        <v>368</v>
      </c>
      <c r="B396" s="42" t="s">
        <v>89</v>
      </c>
      <c r="C396" s="28">
        <v>0</v>
      </c>
      <c r="D396" s="28">
        <v>0</v>
      </c>
      <c r="E396" s="28">
        <v>0</v>
      </c>
      <c r="F396" s="28">
        <v>0</v>
      </c>
      <c r="G396" s="28">
        <v>0</v>
      </c>
      <c r="H396" s="28">
        <v>0</v>
      </c>
      <c r="I396" s="28">
        <v>0</v>
      </c>
      <c r="J396" s="28">
        <v>0</v>
      </c>
      <c r="K396" s="28">
        <v>0</v>
      </c>
      <c r="L396" s="28">
        <v>0</v>
      </c>
      <c r="M396" s="28">
        <v>0</v>
      </c>
      <c r="N396" s="28">
        <v>0</v>
      </c>
      <c r="O396" s="28">
        <v>0</v>
      </c>
      <c r="P396" s="28">
        <v>0</v>
      </c>
      <c r="Q396" s="28">
        <v>0</v>
      </c>
      <c r="R396" s="28">
        <v>0</v>
      </c>
      <c r="S396" s="28">
        <v>0</v>
      </c>
      <c r="T396" s="28">
        <v>0</v>
      </c>
      <c r="U396" s="28">
        <v>0</v>
      </c>
      <c r="V396" s="28">
        <v>0</v>
      </c>
      <c r="W396" s="28">
        <v>0</v>
      </c>
      <c r="X396" s="28"/>
    </row>
    <row r="397" spans="1:24" x14ac:dyDescent="0.25">
      <c r="A397" s="37">
        <v>369</v>
      </c>
      <c r="B397" s="42" t="s">
        <v>90</v>
      </c>
      <c r="C397" s="28">
        <v>0</v>
      </c>
      <c r="D397" s="28">
        <v>0</v>
      </c>
      <c r="E397" s="28">
        <v>0</v>
      </c>
      <c r="F397" s="28">
        <v>0</v>
      </c>
      <c r="G397" s="28">
        <v>0</v>
      </c>
      <c r="H397" s="28">
        <v>0</v>
      </c>
      <c r="I397" s="28">
        <v>0</v>
      </c>
      <c r="J397" s="28">
        <v>0</v>
      </c>
      <c r="K397" s="28">
        <v>0</v>
      </c>
      <c r="L397" s="28">
        <v>0</v>
      </c>
      <c r="M397" s="28">
        <v>0</v>
      </c>
      <c r="N397" s="28">
        <v>0</v>
      </c>
      <c r="O397" s="28">
        <v>0</v>
      </c>
      <c r="P397" s="28">
        <v>0</v>
      </c>
      <c r="Q397" s="28">
        <v>0</v>
      </c>
      <c r="R397" s="28">
        <v>0</v>
      </c>
      <c r="S397" s="28">
        <v>0</v>
      </c>
      <c r="T397" s="28">
        <v>0</v>
      </c>
      <c r="U397" s="28">
        <v>0</v>
      </c>
      <c r="V397" s="28">
        <v>0</v>
      </c>
      <c r="W397" s="28">
        <v>0</v>
      </c>
      <c r="X397" s="28"/>
    </row>
    <row r="398" spans="1:24" x14ac:dyDescent="0.25">
      <c r="A398" s="37">
        <v>370</v>
      </c>
      <c r="B398" s="42" t="s">
        <v>91</v>
      </c>
      <c r="C398" s="28">
        <v>0</v>
      </c>
      <c r="D398" s="28">
        <v>0</v>
      </c>
      <c r="E398" s="28">
        <v>0</v>
      </c>
      <c r="F398" s="28">
        <v>0</v>
      </c>
      <c r="G398" s="28">
        <v>0</v>
      </c>
      <c r="H398" s="28">
        <v>0</v>
      </c>
      <c r="I398" s="28">
        <v>0</v>
      </c>
      <c r="J398" s="28">
        <v>0</v>
      </c>
      <c r="K398" s="28">
        <v>0</v>
      </c>
      <c r="L398" s="28">
        <v>0</v>
      </c>
      <c r="M398" s="28">
        <v>0</v>
      </c>
      <c r="N398" s="28">
        <v>0</v>
      </c>
      <c r="O398" s="28">
        <v>0</v>
      </c>
      <c r="P398" s="28">
        <v>0</v>
      </c>
      <c r="Q398" s="28">
        <v>0</v>
      </c>
      <c r="R398" s="28">
        <v>0</v>
      </c>
      <c r="S398" s="28">
        <v>0</v>
      </c>
      <c r="T398" s="28">
        <v>0</v>
      </c>
      <c r="U398" s="28">
        <v>0</v>
      </c>
      <c r="V398" s="28">
        <v>0</v>
      </c>
      <c r="W398" s="28">
        <v>0</v>
      </c>
      <c r="X398" s="28"/>
    </row>
    <row r="399" spans="1:24" x14ac:dyDescent="0.25">
      <c r="B399" s="42"/>
      <c r="C399" s="26"/>
      <c r="D399" s="26"/>
      <c r="E399" s="26"/>
      <c r="F399" s="26"/>
      <c r="G399" s="26"/>
      <c r="H399" s="26"/>
      <c r="I399" s="26"/>
      <c r="J399" s="26"/>
      <c r="K399" s="26"/>
      <c r="L399" s="26"/>
      <c r="M399" s="26"/>
      <c r="N399" s="26"/>
      <c r="O399" s="26"/>
      <c r="P399" s="26"/>
      <c r="Q399" s="26"/>
      <c r="R399" s="26"/>
      <c r="S399" s="26"/>
      <c r="T399" s="26"/>
      <c r="U399" s="26"/>
      <c r="V399" s="26"/>
      <c r="W399" s="26"/>
      <c r="X399" s="26"/>
    </row>
    <row r="400" spans="1:24" x14ac:dyDescent="0.25">
      <c r="A400" s="37">
        <v>380</v>
      </c>
      <c r="B400" s="42" t="s">
        <v>37</v>
      </c>
      <c r="C400" s="24">
        <v>0</v>
      </c>
      <c r="D400" s="24">
        <v>0</v>
      </c>
      <c r="E400" s="24">
        <v>0</v>
      </c>
      <c r="F400" s="24">
        <v>0</v>
      </c>
      <c r="G400" s="24">
        <v>0</v>
      </c>
      <c r="H400" s="24">
        <v>0</v>
      </c>
      <c r="I400" s="24">
        <v>0</v>
      </c>
      <c r="J400" s="24">
        <v>0</v>
      </c>
      <c r="K400" s="24">
        <v>0</v>
      </c>
      <c r="L400" s="24">
        <v>0</v>
      </c>
      <c r="M400" s="24">
        <v>0</v>
      </c>
      <c r="N400" s="24">
        <v>0</v>
      </c>
      <c r="O400" s="24">
        <v>0</v>
      </c>
      <c r="P400" s="24">
        <v>0</v>
      </c>
      <c r="Q400" s="24">
        <v>0</v>
      </c>
      <c r="R400" s="24">
        <v>0</v>
      </c>
      <c r="S400" s="24">
        <v>0</v>
      </c>
      <c r="T400" s="24">
        <v>0</v>
      </c>
      <c r="U400" s="24">
        <v>0</v>
      </c>
      <c r="V400" s="24">
        <v>0</v>
      </c>
      <c r="W400" s="24">
        <v>0</v>
      </c>
      <c r="X400" s="24"/>
    </row>
    <row r="401" spans="1:24" x14ac:dyDescent="0.25">
      <c r="A401" s="37">
        <v>381</v>
      </c>
      <c r="B401" s="42" t="s">
        <v>75</v>
      </c>
      <c r="C401" s="24">
        <v>0</v>
      </c>
      <c r="D401" s="24">
        <v>0</v>
      </c>
      <c r="E401" s="24">
        <v>0</v>
      </c>
      <c r="F401" s="24">
        <v>0</v>
      </c>
      <c r="G401" s="24">
        <v>0</v>
      </c>
      <c r="H401" s="24">
        <v>0</v>
      </c>
      <c r="I401" s="24">
        <v>0</v>
      </c>
      <c r="J401" s="24">
        <v>0</v>
      </c>
      <c r="K401" s="24">
        <v>0</v>
      </c>
      <c r="L401" s="24">
        <v>0</v>
      </c>
      <c r="M401" s="24">
        <v>0</v>
      </c>
      <c r="N401" s="24">
        <v>0</v>
      </c>
      <c r="O401" s="24">
        <v>0</v>
      </c>
      <c r="P401" s="24">
        <v>0</v>
      </c>
      <c r="Q401" s="24">
        <v>0</v>
      </c>
      <c r="R401" s="24">
        <v>0</v>
      </c>
      <c r="S401" s="24">
        <v>0</v>
      </c>
      <c r="T401" s="24">
        <v>0</v>
      </c>
      <c r="U401" s="24">
        <v>0</v>
      </c>
      <c r="V401" s="24">
        <v>0</v>
      </c>
      <c r="W401" s="24">
        <v>0</v>
      </c>
      <c r="X401" s="24"/>
    </row>
    <row r="402" spans="1:24" x14ac:dyDescent="0.25">
      <c r="A402" s="37">
        <v>382</v>
      </c>
      <c r="B402" s="42" t="s">
        <v>76</v>
      </c>
      <c r="C402" s="24">
        <v>0</v>
      </c>
      <c r="D402" s="24">
        <v>0</v>
      </c>
      <c r="E402" s="24">
        <v>0</v>
      </c>
      <c r="F402" s="24">
        <v>0</v>
      </c>
      <c r="G402" s="24">
        <v>0</v>
      </c>
      <c r="H402" s="24">
        <v>0</v>
      </c>
      <c r="I402" s="24">
        <v>0</v>
      </c>
      <c r="J402" s="24">
        <v>0</v>
      </c>
      <c r="K402" s="24">
        <v>0</v>
      </c>
      <c r="L402" s="24">
        <v>0</v>
      </c>
      <c r="M402" s="24">
        <v>0</v>
      </c>
      <c r="N402" s="24">
        <v>0</v>
      </c>
      <c r="O402" s="24">
        <v>0</v>
      </c>
      <c r="P402" s="24">
        <v>0</v>
      </c>
      <c r="Q402" s="24">
        <v>0</v>
      </c>
      <c r="R402" s="24">
        <v>0</v>
      </c>
      <c r="S402" s="24">
        <v>0</v>
      </c>
      <c r="T402" s="24">
        <v>0</v>
      </c>
      <c r="U402" s="24">
        <v>0</v>
      </c>
      <c r="V402" s="24">
        <v>0</v>
      </c>
      <c r="W402" s="24">
        <v>0</v>
      </c>
      <c r="X402" s="24"/>
    </row>
    <row r="403" spans="1:24" x14ac:dyDescent="0.25">
      <c r="A403" s="37">
        <v>383</v>
      </c>
      <c r="B403" s="42" t="s">
        <v>40</v>
      </c>
      <c r="C403" s="24">
        <v>0</v>
      </c>
      <c r="D403" s="24">
        <v>0</v>
      </c>
      <c r="E403" s="24">
        <v>0</v>
      </c>
      <c r="F403" s="24">
        <v>0</v>
      </c>
      <c r="G403" s="24">
        <v>0</v>
      </c>
      <c r="H403" s="24">
        <v>0</v>
      </c>
      <c r="I403" s="24">
        <v>0</v>
      </c>
      <c r="J403" s="24">
        <v>0</v>
      </c>
      <c r="K403" s="24">
        <v>0</v>
      </c>
      <c r="L403" s="24">
        <v>0</v>
      </c>
      <c r="M403" s="24">
        <v>0</v>
      </c>
      <c r="N403" s="24">
        <v>0</v>
      </c>
      <c r="O403" s="24">
        <v>0</v>
      </c>
      <c r="P403" s="24">
        <v>0</v>
      </c>
      <c r="Q403" s="24">
        <v>0</v>
      </c>
      <c r="R403" s="24">
        <v>0</v>
      </c>
      <c r="S403" s="24">
        <v>0</v>
      </c>
      <c r="T403" s="24">
        <v>0</v>
      </c>
      <c r="U403" s="24">
        <v>0</v>
      </c>
      <c r="V403" s="24">
        <v>0</v>
      </c>
      <c r="W403" s="24">
        <v>0</v>
      </c>
      <c r="X403" s="24"/>
    </row>
    <row r="405" spans="1:24" x14ac:dyDescent="0.25">
      <c r="A405" s="37">
        <v>1</v>
      </c>
      <c r="B405" s="42" t="s">
        <v>103</v>
      </c>
      <c r="C405" s="42" t="s">
        <v>103</v>
      </c>
      <c r="D405" s="42"/>
      <c r="E405" s="42"/>
      <c r="F405" s="42"/>
      <c r="G405" s="42"/>
      <c r="H405" s="42"/>
      <c r="I405" s="42"/>
      <c r="J405" s="42"/>
      <c r="K405" s="42"/>
      <c r="L405" s="42"/>
      <c r="M405" s="42"/>
      <c r="N405" s="42"/>
      <c r="O405" s="42"/>
      <c r="P405" s="42"/>
      <c r="Q405" s="42"/>
      <c r="R405" s="42"/>
      <c r="S405" s="42"/>
      <c r="T405" s="42"/>
      <c r="U405" s="42"/>
      <c r="V405" s="42"/>
      <c r="W405" s="42"/>
      <c r="X405" s="42"/>
    </row>
    <row r="406" spans="1:24" x14ac:dyDescent="0.25">
      <c r="A406" s="37">
        <v>283</v>
      </c>
      <c r="B406" s="42" t="s">
        <v>73</v>
      </c>
      <c r="C406" s="42">
        <v>2020</v>
      </c>
      <c r="D406" s="42">
        <v>2021</v>
      </c>
      <c r="E406" s="42">
        <v>2022</v>
      </c>
      <c r="F406" s="42">
        <v>2023</v>
      </c>
      <c r="G406" s="42">
        <v>2024</v>
      </c>
      <c r="H406" s="42">
        <v>2025</v>
      </c>
      <c r="I406" s="42">
        <v>2026</v>
      </c>
      <c r="J406" s="42">
        <v>2027</v>
      </c>
      <c r="K406" s="42">
        <v>2028</v>
      </c>
      <c r="L406" s="42">
        <v>2029</v>
      </c>
      <c r="M406" s="42">
        <v>2030</v>
      </c>
      <c r="N406" s="42">
        <v>2031</v>
      </c>
      <c r="O406" s="42">
        <v>2032</v>
      </c>
      <c r="P406" s="42">
        <v>2033</v>
      </c>
      <c r="Q406" s="42">
        <v>2034</v>
      </c>
      <c r="R406" s="42">
        <v>2035</v>
      </c>
      <c r="S406" s="42">
        <v>2036</v>
      </c>
      <c r="T406" s="42">
        <v>2037</v>
      </c>
      <c r="U406" s="42">
        <v>2038</v>
      </c>
      <c r="V406" s="42">
        <v>2039</v>
      </c>
      <c r="W406" s="42">
        <v>2040</v>
      </c>
      <c r="X406" s="42"/>
    </row>
    <row r="407" spans="1:24" x14ac:dyDescent="0.25">
      <c r="A407" s="37">
        <v>285</v>
      </c>
      <c r="B407" s="42" t="s">
        <v>104</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A408" s="37">
        <v>287</v>
      </c>
      <c r="B408" s="42" t="s">
        <v>104</v>
      </c>
      <c r="C408" s="24">
        <v>0</v>
      </c>
      <c r="D408" s="24">
        <v>0</v>
      </c>
      <c r="E408" s="24">
        <v>0</v>
      </c>
      <c r="F408" s="24">
        <v>0</v>
      </c>
      <c r="G408" s="24">
        <v>0</v>
      </c>
      <c r="H408" s="24">
        <v>0</v>
      </c>
      <c r="I408" s="24">
        <v>0</v>
      </c>
      <c r="J408" s="24">
        <v>0</v>
      </c>
      <c r="K408" s="24">
        <v>0</v>
      </c>
      <c r="L408" s="24">
        <v>0</v>
      </c>
      <c r="M408" s="24">
        <v>0</v>
      </c>
      <c r="N408" s="24">
        <v>0</v>
      </c>
      <c r="O408" s="24">
        <v>0</v>
      </c>
      <c r="P408" s="24">
        <v>0</v>
      </c>
      <c r="Q408" s="24">
        <v>0</v>
      </c>
      <c r="R408" s="24">
        <v>0</v>
      </c>
      <c r="S408" s="24">
        <v>0</v>
      </c>
      <c r="T408" s="24">
        <v>0</v>
      </c>
      <c r="U408" s="24">
        <v>0</v>
      </c>
      <c r="V408" s="24">
        <v>0</v>
      </c>
      <c r="W408" s="24">
        <v>0</v>
      </c>
      <c r="X408" s="24"/>
    </row>
    <row r="409" spans="1:24" x14ac:dyDescent="0.25">
      <c r="A409" s="37">
        <v>289</v>
      </c>
      <c r="B409" s="42" t="s">
        <v>105</v>
      </c>
      <c r="C409" s="24">
        <v>0</v>
      </c>
      <c r="D409" s="24">
        <v>0</v>
      </c>
      <c r="E409" s="24">
        <v>0</v>
      </c>
      <c r="F409" s="24">
        <v>0</v>
      </c>
      <c r="G409" s="24">
        <v>0</v>
      </c>
      <c r="H409" s="24">
        <v>0</v>
      </c>
      <c r="I409" s="24">
        <v>0</v>
      </c>
      <c r="J409" s="24">
        <v>0</v>
      </c>
      <c r="K409" s="24">
        <v>0</v>
      </c>
      <c r="L409" s="24">
        <v>0</v>
      </c>
      <c r="M409" s="24">
        <v>0</v>
      </c>
      <c r="N409" s="24">
        <v>0</v>
      </c>
      <c r="O409" s="24">
        <v>0</v>
      </c>
      <c r="P409" s="24">
        <v>0</v>
      </c>
      <c r="Q409" s="24">
        <v>0</v>
      </c>
      <c r="R409" s="24">
        <v>0</v>
      </c>
      <c r="S409" s="24">
        <v>0</v>
      </c>
      <c r="T409" s="24">
        <v>0</v>
      </c>
      <c r="U409" s="24">
        <v>0</v>
      </c>
      <c r="V409" s="24">
        <v>0</v>
      </c>
      <c r="W409" s="24">
        <v>0</v>
      </c>
      <c r="X409" s="24"/>
    </row>
    <row r="410" spans="1:24" x14ac:dyDescent="0.25">
      <c r="A410" s="37">
        <v>299</v>
      </c>
      <c r="B410" s="42" t="s">
        <v>78</v>
      </c>
      <c r="C410" s="24">
        <v>0</v>
      </c>
      <c r="D410" s="24">
        <v>0</v>
      </c>
      <c r="E410" s="24">
        <v>0</v>
      </c>
      <c r="F410" s="24">
        <v>0</v>
      </c>
      <c r="G410" s="24">
        <v>0</v>
      </c>
      <c r="H410" s="24">
        <v>0</v>
      </c>
      <c r="I410" s="24">
        <v>0</v>
      </c>
      <c r="J410" s="24">
        <v>0</v>
      </c>
      <c r="K410" s="24">
        <v>0</v>
      </c>
      <c r="L410" s="24">
        <v>0</v>
      </c>
      <c r="M410" s="24">
        <v>0</v>
      </c>
      <c r="N410" s="24">
        <v>0</v>
      </c>
      <c r="O410" s="24">
        <v>0</v>
      </c>
      <c r="P410" s="24">
        <v>0</v>
      </c>
      <c r="Q410" s="24">
        <v>0</v>
      </c>
      <c r="R410" s="24">
        <v>0</v>
      </c>
      <c r="S410" s="24">
        <v>0</v>
      </c>
      <c r="T410" s="24">
        <v>0</v>
      </c>
      <c r="U410" s="24">
        <v>0</v>
      </c>
      <c r="V410" s="24">
        <v>0</v>
      </c>
      <c r="W410" s="24">
        <v>0</v>
      </c>
      <c r="X410" s="24"/>
    </row>
    <row r="411" spans="1:24" x14ac:dyDescent="0.25">
      <c r="A411" s="37">
        <v>301</v>
      </c>
      <c r="B411" s="42" t="s">
        <v>106</v>
      </c>
      <c r="C411" s="24">
        <v>0</v>
      </c>
      <c r="D411" s="24">
        <v>0</v>
      </c>
      <c r="E411" s="24">
        <v>0</v>
      </c>
      <c r="F411" s="24">
        <v>0</v>
      </c>
      <c r="G411" s="24">
        <v>0</v>
      </c>
      <c r="H411" s="24">
        <v>0</v>
      </c>
      <c r="I411" s="24">
        <v>0</v>
      </c>
      <c r="J411" s="24">
        <v>0</v>
      </c>
      <c r="K411" s="24">
        <v>0</v>
      </c>
      <c r="L411" s="24">
        <v>0</v>
      </c>
      <c r="M411" s="24">
        <v>0</v>
      </c>
      <c r="N411" s="24">
        <v>0</v>
      </c>
      <c r="O411" s="24">
        <v>0</v>
      </c>
      <c r="P411" s="24">
        <v>0</v>
      </c>
      <c r="Q411" s="24">
        <v>0</v>
      </c>
      <c r="R411" s="24">
        <v>0</v>
      </c>
      <c r="S411" s="24">
        <v>0</v>
      </c>
      <c r="T411" s="24">
        <v>0</v>
      </c>
      <c r="U411" s="24">
        <v>0</v>
      </c>
      <c r="V411" s="24">
        <v>0</v>
      </c>
      <c r="W411" s="24">
        <v>0</v>
      </c>
      <c r="X411" s="24"/>
    </row>
    <row r="412" spans="1:24" x14ac:dyDescent="0.25">
      <c r="A412" s="37">
        <v>303</v>
      </c>
      <c r="B412" s="42" t="s">
        <v>107</v>
      </c>
      <c r="C412" s="24">
        <v>0</v>
      </c>
      <c r="D412" s="24">
        <v>0</v>
      </c>
      <c r="E412" s="24">
        <v>0</v>
      </c>
      <c r="F412" s="24">
        <v>0</v>
      </c>
      <c r="G412" s="24">
        <v>0</v>
      </c>
      <c r="H412" s="24">
        <v>0</v>
      </c>
      <c r="I412" s="24">
        <v>0</v>
      </c>
      <c r="J412" s="24">
        <v>0</v>
      </c>
      <c r="K412" s="24">
        <v>0</v>
      </c>
      <c r="L412" s="24">
        <v>0</v>
      </c>
      <c r="M412" s="24">
        <v>0</v>
      </c>
      <c r="N412" s="24">
        <v>0</v>
      </c>
      <c r="O412" s="24">
        <v>0</v>
      </c>
      <c r="P412" s="24">
        <v>0</v>
      </c>
      <c r="Q412" s="24">
        <v>0</v>
      </c>
      <c r="R412" s="24">
        <v>0</v>
      </c>
      <c r="S412" s="24">
        <v>0</v>
      </c>
      <c r="T412" s="24">
        <v>0</v>
      </c>
      <c r="U412" s="24">
        <v>0</v>
      </c>
      <c r="V412" s="24">
        <v>0</v>
      </c>
      <c r="W412" s="24">
        <v>0</v>
      </c>
      <c r="X412" s="24"/>
    </row>
    <row r="413" spans="1:24" x14ac:dyDescent="0.25">
      <c r="B413" s="42"/>
      <c r="C413" s="26"/>
      <c r="D413" s="26"/>
      <c r="E413" s="26"/>
      <c r="F413" s="26"/>
      <c r="G413" s="26"/>
      <c r="H413" s="26"/>
      <c r="I413" s="26"/>
      <c r="J413" s="26"/>
      <c r="K413" s="26"/>
      <c r="L413" s="26"/>
      <c r="M413" s="26"/>
      <c r="N413" s="26"/>
      <c r="O413" s="26"/>
      <c r="P413" s="26"/>
      <c r="Q413" s="26"/>
      <c r="R413" s="26"/>
      <c r="S413" s="26"/>
      <c r="T413" s="26"/>
      <c r="U413" s="26"/>
      <c r="V413" s="26"/>
      <c r="W413" s="26"/>
      <c r="X413" s="26"/>
    </row>
    <row r="414" spans="1:24" x14ac:dyDescent="0.25">
      <c r="A414" s="37">
        <v>330</v>
      </c>
      <c r="B414" s="42" t="s">
        <v>82</v>
      </c>
      <c r="C414" s="36">
        <v>0</v>
      </c>
      <c r="D414" s="36">
        <v>0</v>
      </c>
      <c r="E414" s="36">
        <v>0</v>
      </c>
      <c r="F414" s="36">
        <v>0</v>
      </c>
      <c r="G414" s="36">
        <v>0</v>
      </c>
      <c r="H414" s="36">
        <v>0</v>
      </c>
      <c r="I414" s="36">
        <v>0</v>
      </c>
      <c r="J414" s="36">
        <v>0</v>
      </c>
      <c r="K414" s="36">
        <v>0</v>
      </c>
      <c r="L414" s="36">
        <v>0</v>
      </c>
      <c r="M414" s="36">
        <v>0</v>
      </c>
      <c r="N414" s="36">
        <v>0</v>
      </c>
      <c r="O414" s="36">
        <v>0</v>
      </c>
      <c r="P414" s="36">
        <v>0</v>
      </c>
      <c r="Q414" s="36">
        <v>0</v>
      </c>
      <c r="R414" s="36">
        <v>0</v>
      </c>
      <c r="S414" s="36">
        <v>0</v>
      </c>
      <c r="T414" s="36">
        <v>0</v>
      </c>
      <c r="U414" s="36">
        <v>0</v>
      </c>
      <c r="V414" s="36">
        <v>0</v>
      </c>
      <c r="W414" s="36">
        <v>0</v>
      </c>
      <c r="X414" s="36"/>
    </row>
    <row r="415" spans="1:24" x14ac:dyDescent="0.25">
      <c r="A415" s="37">
        <v>331</v>
      </c>
      <c r="B415" s="42" t="s">
        <v>83</v>
      </c>
      <c r="C415" s="28">
        <v>0</v>
      </c>
      <c r="D415" s="28">
        <v>0</v>
      </c>
      <c r="E415" s="28">
        <v>0</v>
      </c>
      <c r="F415" s="28">
        <v>0</v>
      </c>
      <c r="G415" s="28">
        <v>0</v>
      </c>
      <c r="H415" s="28">
        <v>0</v>
      </c>
      <c r="I415" s="28">
        <v>0</v>
      </c>
      <c r="J415" s="28">
        <v>0</v>
      </c>
      <c r="K415" s="28">
        <v>0</v>
      </c>
      <c r="L415" s="28">
        <v>0</v>
      </c>
      <c r="M415" s="28">
        <v>0</v>
      </c>
      <c r="N415" s="28">
        <v>0</v>
      </c>
      <c r="O415" s="28">
        <v>0</v>
      </c>
      <c r="P415" s="28">
        <v>0</v>
      </c>
      <c r="Q415" s="28">
        <v>0</v>
      </c>
      <c r="R415" s="28">
        <v>0</v>
      </c>
      <c r="S415" s="28">
        <v>0</v>
      </c>
      <c r="T415" s="28">
        <v>0</v>
      </c>
      <c r="U415" s="28">
        <v>0</v>
      </c>
      <c r="V415" s="28">
        <v>0</v>
      </c>
      <c r="W415" s="28">
        <v>0</v>
      </c>
      <c r="X415" s="28"/>
    </row>
    <row r="416" spans="1:24" x14ac:dyDescent="0.25">
      <c r="A416" s="37">
        <v>332</v>
      </c>
      <c r="B416" s="42" t="s">
        <v>84</v>
      </c>
      <c r="C416" s="28">
        <v>0</v>
      </c>
      <c r="D416" s="28">
        <v>0</v>
      </c>
      <c r="E416" s="28">
        <v>0</v>
      </c>
      <c r="F416" s="28">
        <v>0</v>
      </c>
      <c r="G416" s="28">
        <v>0</v>
      </c>
      <c r="H416" s="28">
        <v>0</v>
      </c>
      <c r="I416" s="28">
        <v>0</v>
      </c>
      <c r="J416" s="28">
        <v>0</v>
      </c>
      <c r="K416" s="28">
        <v>0</v>
      </c>
      <c r="L416" s="28">
        <v>0</v>
      </c>
      <c r="M416" s="28">
        <v>0</v>
      </c>
      <c r="N416" s="28">
        <v>0</v>
      </c>
      <c r="O416" s="28">
        <v>0</v>
      </c>
      <c r="P416" s="28">
        <v>0</v>
      </c>
      <c r="Q416" s="28">
        <v>0</v>
      </c>
      <c r="R416" s="28">
        <v>0</v>
      </c>
      <c r="S416" s="28">
        <v>0</v>
      </c>
      <c r="T416" s="28">
        <v>0</v>
      </c>
      <c r="U416" s="28">
        <v>0</v>
      </c>
      <c r="V416" s="28">
        <v>0</v>
      </c>
      <c r="W416" s="28">
        <v>0</v>
      </c>
      <c r="X416" s="28"/>
    </row>
    <row r="417" spans="1:24" x14ac:dyDescent="0.25">
      <c r="A417" s="37">
        <v>336</v>
      </c>
      <c r="B417" s="42" t="s">
        <v>85</v>
      </c>
      <c r="C417" s="28">
        <v>1</v>
      </c>
      <c r="D417" s="28">
        <v>1</v>
      </c>
      <c r="E417" s="28">
        <v>1</v>
      </c>
      <c r="F417" s="28">
        <v>1</v>
      </c>
      <c r="G417" s="28">
        <v>1</v>
      </c>
      <c r="H417" s="28">
        <v>1</v>
      </c>
      <c r="I417" s="28">
        <v>1</v>
      </c>
      <c r="J417" s="28">
        <v>1</v>
      </c>
      <c r="K417" s="28">
        <v>1</v>
      </c>
      <c r="L417" s="28">
        <v>1</v>
      </c>
      <c r="M417" s="28">
        <v>1</v>
      </c>
      <c r="N417" s="28">
        <v>1</v>
      </c>
      <c r="O417" s="28">
        <v>1</v>
      </c>
      <c r="P417" s="28">
        <v>1</v>
      </c>
      <c r="Q417" s="28">
        <v>1</v>
      </c>
      <c r="R417" s="28">
        <v>1</v>
      </c>
      <c r="S417" s="28">
        <v>1</v>
      </c>
      <c r="T417" s="28">
        <v>1</v>
      </c>
      <c r="U417" s="28">
        <v>1</v>
      </c>
      <c r="V417" s="28">
        <v>1</v>
      </c>
      <c r="W417" s="28">
        <v>1</v>
      </c>
      <c r="X417" s="28"/>
    </row>
    <row r="418" spans="1:24" x14ac:dyDescent="0.25">
      <c r="B418" s="42"/>
      <c r="C418" s="26"/>
      <c r="D418" s="26"/>
      <c r="E418" s="26"/>
      <c r="F418" s="26"/>
      <c r="G418" s="26"/>
      <c r="H418" s="26"/>
      <c r="I418" s="26"/>
      <c r="J418" s="26"/>
      <c r="K418" s="26"/>
      <c r="L418" s="26"/>
      <c r="M418" s="26"/>
      <c r="N418" s="26"/>
      <c r="O418" s="26"/>
      <c r="P418" s="26"/>
      <c r="Q418" s="26"/>
      <c r="R418" s="26"/>
      <c r="S418" s="26"/>
      <c r="T418" s="26"/>
      <c r="U418" s="26"/>
      <c r="V418" s="26"/>
      <c r="W418" s="26"/>
      <c r="X418" s="26"/>
    </row>
    <row r="419" spans="1:24" x14ac:dyDescent="0.25">
      <c r="A419" s="37">
        <v>339</v>
      </c>
      <c r="B419" s="42" t="s">
        <v>86</v>
      </c>
      <c r="C419" s="24">
        <v>0</v>
      </c>
      <c r="D419" s="24">
        <v>0</v>
      </c>
      <c r="E419" s="24">
        <v>0</v>
      </c>
      <c r="F419" s="24">
        <v>0</v>
      </c>
      <c r="G419" s="24">
        <v>0</v>
      </c>
      <c r="H419" s="24">
        <v>0</v>
      </c>
      <c r="I419" s="24">
        <v>0</v>
      </c>
      <c r="J419" s="24">
        <v>0</v>
      </c>
      <c r="K419" s="24">
        <v>0</v>
      </c>
      <c r="L419" s="24">
        <v>0</v>
      </c>
      <c r="M419" s="24">
        <v>0</v>
      </c>
      <c r="N419" s="24">
        <v>0</v>
      </c>
      <c r="O419" s="24">
        <v>0</v>
      </c>
      <c r="P419" s="24">
        <v>0</v>
      </c>
      <c r="Q419" s="24">
        <v>0</v>
      </c>
      <c r="R419" s="24">
        <v>0</v>
      </c>
      <c r="S419" s="24">
        <v>0</v>
      </c>
      <c r="T419" s="24">
        <v>0</v>
      </c>
      <c r="U419" s="24">
        <v>0</v>
      </c>
      <c r="V419" s="24">
        <v>0</v>
      </c>
      <c r="W419" s="24">
        <v>0</v>
      </c>
      <c r="X419" s="24"/>
    </row>
    <row r="420" spans="1:24" x14ac:dyDescent="0.25">
      <c r="A420" s="37">
        <v>340</v>
      </c>
      <c r="B420" s="42" t="s">
        <v>87</v>
      </c>
      <c r="C420" s="24">
        <v>0</v>
      </c>
      <c r="D420" s="24">
        <v>0</v>
      </c>
      <c r="E420" s="24">
        <v>0</v>
      </c>
      <c r="F420" s="24">
        <v>0</v>
      </c>
      <c r="G420" s="24">
        <v>0</v>
      </c>
      <c r="H420" s="24">
        <v>0</v>
      </c>
      <c r="I420" s="24">
        <v>0</v>
      </c>
      <c r="J420" s="24">
        <v>0</v>
      </c>
      <c r="K420" s="24">
        <v>0</v>
      </c>
      <c r="L420" s="24">
        <v>0</v>
      </c>
      <c r="M420" s="24">
        <v>0</v>
      </c>
      <c r="N420" s="24">
        <v>0</v>
      </c>
      <c r="O420" s="24">
        <v>0</v>
      </c>
      <c r="P420" s="24">
        <v>0</v>
      </c>
      <c r="Q420" s="24">
        <v>0</v>
      </c>
      <c r="R420" s="24">
        <v>0</v>
      </c>
      <c r="S420" s="24">
        <v>0</v>
      </c>
      <c r="T420" s="24">
        <v>0</v>
      </c>
      <c r="U420" s="24">
        <v>0</v>
      </c>
      <c r="V420" s="24">
        <v>0</v>
      </c>
      <c r="W420" s="24">
        <v>0</v>
      </c>
      <c r="X420" s="24"/>
    </row>
    <row r="421" spans="1:24" x14ac:dyDescent="0.25">
      <c r="B421" s="42"/>
      <c r="C421" s="26"/>
      <c r="D421" s="26"/>
      <c r="E421" s="26"/>
      <c r="F421" s="26"/>
      <c r="G421" s="26"/>
      <c r="H421" s="26"/>
      <c r="I421" s="26"/>
      <c r="J421" s="26"/>
      <c r="K421" s="26"/>
      <c r="L421" s="26"/>
      <c r="M421" s="26"/>
      <c r="N421" s="26"/>
      <c r="O421" s="26"/>
      <c r="P421" s="26"/>
      <c r="Q421" s="26"/>
      <c r="R421" s="26"/>
      <c r="S421" s="26"/>
      <c r="T421" s="26"/>
      <c r="U421" s="26"/>
      <c r="V421" s="26"/>
      <c r="W421" s="26"/>
      <c r="X421" s="26"/>
    </row>
    <row r="422" spans="1:24" x14ac:dyDescent="0.25">
      <c r="A422" s="37">
        <v>366</v>
      </c>
      <c r="B422" s="42" t="s">
        <v>88</v>
      </c>
      <c r="C422" s="36">
        <v>0</v>
      </c>
      <c r="D422" s="36">
        <v>0</v>
      </c>
      <c r="E422" s="36">
        <v>0</v>
      </c>
      <c r="F422" s="36">
        <v>0</v>
      </c>
      <c r="G422" s="36">
        <v>0</v>
      </c>
      <c r="H422" s="36">
        <v>0</v>
      </c>
      <c r="I422" s="36">
        <v>0</v>
      </c>
      <c r="J422" s="36">
        <v>0</v>
      </c>
      <c r="K422" s="36">
        <v>0</v>
      </c>
      <c r="L422" s="36">
        <v>0</v>
      </c>
      <c r="M422" s="36">
        <v>0</v>
      </c>
      <c r="N422" s="36">
        <v>0</v>
      </c>
      <c r="O422" s="36">
        <v>0</v>
      </c>
      <c r="P422" s="36">
        <v>0</v>
      </c>
      <c r="Q422" s="36">
        <v>0</v>
      </c>
      <c r="R422" s="36">
        <v>0</v>
      </c>
      <c r="S422" s="36">
        <v>0</v>
      </c>
      <c r="T422" s="36">
        <v>0</v>
      </c>
      <c r="U422" s="36">
        <v>0</v>
      </c>
      <c r="V422" s="36">
        <v>0</v>
      </c>
      <c r="W422" s="36">
        <v>0</v>
      </c>
      <c r="X422" s="36"/>
    </row>
    <row r="423" spans="1:24" x14ac:dyDescent="0.25">
      <c r="A423" s="37">
        <v>368</v>
      </c>
      <c r="B423" s="42" t="s">
        <v>89</v>
      </c>
      <c r="C423" s="28">
        <v>0</v>
      </c>
      <c r="D423" s="28">
        <v>0</v>
      </c>
      <c r="E423" s="28">
        <v>0</v>
      </c>
      <c r="F423" s="28">
        <v>0</v>
      </c>
      <c r="G423" s="28">
        <v>0</v>
      </c>
      <c r="H423" s="28">
        <v>0</v>
      </c>
      <c r="I423" s="28">
        <v>0</v>
      </c>
      <c r="J423" s="28">
        <v>0</v>
      </c>
      <c r="K423" s="28">
        <v>0</v>
      </c>
      <c r="L423" s="28">
        <v>0</v>
      </c>
      <c r="M423" s="28">
        <v>0</v>
      </c>
      <c r="N423" s="28">
        <v>0</v>
      </c>
      <c r="O423" s="28">
        <v>0</v>
      </c>
      <c r="P423" s="28">
        <v>0</v>
      </c>
      <c r="Q423" s="28">
        <v>0</v>
      </c>
      <c r="R423" s="28">
        <v>0</v>
      </c>
      <c r="S423" s="28">
        <v>0</v>
      </c>
      <c r="T423" s="28">
        <v>0</v>
      </c>
      <c r="U423" s="28">
        <v>0</v>
      </c>
      <c r="V423" s="28">
        <v>0</v>
      </c>
      <c r="W423" s="28">
        <v>0</v>
      </c>
      <c r="X423" s="28"/>
    </row>
    <row r="424" spans="1:24" x14ac:dyDescent="0.25">
      <c r="A424" s="37">
        <v>369</v>
      </c>
      <c r="B424" s="42" t="s">
        <v>90</v>
      </c>
      <c r="C424" s="28">
        <v>0</v>
      </c>
      <c r="D424" s="28">
        <v>0</v>
      </c>
      <c r="E424" s="28">
        <v>0</v>
      </c>
      <c r="F424" s="28">
        <v>0</v>
      </c>
      <c r="G424" s="28">
        <v>0</v>
      </c>
      <c r="H424" s="28">
        <v>0</v>
      </c>
      <c r="I424" s="28">
        <v>0</v>
      </c>
      <c r="J424" s="28">
        <v>0</v>
      </c>
      <c r="K424" s="28">
        <v>0</v>
      </c>
      <c r="L424" s="28">
        <v>0</v>
      </c>
      <c r="M424" s="28">
        <v>0</v>
      </c>
      <c r="N424" s="28">
        <v>0</v>
      </c>
      <c r="O424" s="28">
        <v>0</v>
      </c>
      <c r="P424" s="28">
        <v>0</v>
      </c>
      <c r="Q424" s="28">
        <v>0</v>
      </c>
      <c r="R424" s="28">
        <v>0</v>
      </c>
      <c r="S424" s="28">
        <v>0</v>
      </c>
      <c r="T424" s="28">
        <v>0</v>
      </c>
      <c r="U424" s="28">
        <v>0</v>
      </c>
      <c r="V424" s="28">
        <v>0</v>
      </c>
      <c r="W424" s="28">
        <v>0</v>
      </c>
      <c r="X424" s="28"/>
    </row>
    <row r="425" spans="1:24" x14ac:dyDescent="0.25">
      <c r="A425" s="37">
        <v>370</v>
      </c>
      <c r="B425" s="42" t="s">
        <v>91</v>
      </c>
      <c r="C425" s="28">
        <v>0</v>
      </c>
      <c r="D425" s="28">
        <v>0</v>
      </c>
      <c r="E425" s="28">
        <v>0</v>
      </c>
      <c r="F425" s="28">
        <v>0</v>
      </c>
      <c r="G425" s="28">
        <v>0</v>
      </c>
      <c r="H425" s="28">
        <v>0</v>
      </c>
      <c r="I425" s="28">
        <v>0</v>
      </c>
      <c r="J425" s="28">
        <v>0</v>
      </c>
      <c r="K425" s="28">
        <v>0</v>
      </c>
      <c r="L425" s="28">
        <v>0</v>
      </c>
      <c r="M425" s="28">
        <v>0</v>
      </c>
      <c r="N425" s="28">
        <v>0</v>
      </c>
      <c r="O425" s="28">
        <v>0</v>
      </c>
      <c r="P425" s="28">
        <v>0</v>
      </c>
      <c r="Q425" s="28">
        <v>0</v>
      </c>
      <c r="R425" s="28">
        <v>0</v>
      </c>
      <c r="S425" s="28">
        <v>0</v>
      </c>
      <c r="T425" s="28">
        <v>0</v>
      </c>
      <c r="U425" s="28">
        <v>0</v>
      </c>
      <c r="V425" s="28">
        <v>0</v>
      </c>
      <c r="W425" s="28">
        <v>0</v>
      </c>
      <c r="X425" s="28"/>
    </row>
    <row r="426" spans="1:24" x14ac:dyDescent="0.25">
      <c r="B426" s="42"/>
      <c r="C426" s="26"/>
      <c r="D426" s="26"/>
      <c r="E426" s="26"/>
      <c r="F426" s="26"/>
      <c r="G426" s="26"/>
      <c r="H426" s="26"/>
      <c r="I426" s="26"/>
      <c r="J426" s="26"/>
      <c r="K426" s="26"/>
      <c r="L426" s="26"/>
      <c r="M426" s="26"/>
      <c r="N426" s="26"/>
      <c r="O426" s="26"/>
      <c r="P426" s="26"/>
      <c r="Q426" s="26"/>
      <c r="R426" s="26"/>
      <c r="S426" s="26"/>
      <c r="T426" s="26"/>
      <c r="U426" s="26"/>
      <c r="V426" s="26"/>
      <c r="W426" s="26"/>
      <c r="X426" s="26"/>
    </row>
    <row r="427" spans="1:24" x14ac:dyDescent="0.25">
      <c r="A427" s="37">
        <v>380</v>
      </c>
      <c r="B427" s="42" t="s">
        <v>37</v>
      </c>
      <c r="C427" s="24">
        <v>0</v>
      </c>
      <c r="D427" s="24">
        <v>0</v>
      </c>
      <c r="E427" s="24">
        <v>0</v>
      </c>
      <c r="F427" s="24">
        <v>0</v>
      </c>
      <c r="G427" s="24">
        <v>0</v>
      </c>
      <c r="H427" s="24">
        <v>0</v>
      </c>
      <c r="I427" s="24">
        <v>0</v>
      </c>
      <c r="J427" s="24">
        <v>0</v>
      </c>
      <c r="K427" s="24">
        <v>0</v>
      </c>
      <c r="L427" s="24">
        <v>0</v>
      </c>
      <c r="M427" s="24">
        <v>0</v>
      </c>
      <c r="N427" s="24">
        <v>0</v>
      </c>
      <c r="O427" s="24">
        <v>0</v>
      </c>
      <c r="P427" s="24">
        <v>0</v>
      </c>
      <c r="Q427" s="24">
        <v>0</v>
      </c>
      <c r="R427" s="24">
        <v>0</v>
      </c>
      <c r="S427" s="24">
        <v>0</v>
      </c>
      <c r="T427" s="24">
        <v>0</v>
      </c>
      <c r="U427" s="24">
        <v>0</v>
      </c>
      <c r="V427" s="24">
        <v>0</v>
      </c>
      <c r="W427" s="24">
        <v>0</v>
      </c>
      <c r="X427" s="24"/>
    </row>
    <row r="428" spans="1:24" x14ac:dyDescent="0.25">
      <c r="A428" s="37">
        <v>381</v>
      </c>
      <c r="B428" s="42" t="s">
        <v>75</v>
      </c>
      <c r="C428" s="24">
        <v>0</v>
      </c>
      <c r="D428" s="24">
        <v>0</v>
      </c>
      <c r="E428" s="24">
        <v>0</v>
      </c>
      <c r="F428" s="24">
        <v>0</v>
      </c>
      <c r="G428" s="24">
        <v>0</v>
      </c>
      <c r="H428" s="24">
        <v>0</v>
      </c>
      <c r="I428" s="24">
        <v>0</v>
      </c>
      <c r="J428" s="24">
        <v>0</v>
      </c>
      <c r="K428" s="24">
        <v>0</v>
      </c>
      <c r="L428" s="24">
        <v>0</v>
      </c>
      <c r="M428" s="24">
        <v>0</v>
      </c>
      <c r="N428" s="24">
        <v>0</v>
      </c>
      <c r="O428" s="24">
        <v>0</v>
      </c>
      <c r="P428" s="24">
        <v>0</v>
      </c>
      <c r="Q428" s="24">
        <v>0</v>
      </c>
      <c r="R428" s="24">
        <v>0</v>
      </c>
      <c r="S428" s="24">
        <v>0</v>
      </c>
      <c r="T428" s="24">
        <v>0</v>
      </c>
      <c r="U428" s="24">
        <v>0</v>
      </c>
      <c r="V428" s="24">
        <v>0</v>
      </c>
      <c r="W428" s="24">
        <v>0</v>
      </c>
      <c r="X428" s="24"/>
    </row>
    <row r="429" spans="1:24" x14ac:dyDescent="0.25">
      <c r="A429" s="37">
        <v>382</v>
      </c>
      <c r="B429" s="42" t="s">
        <v>76</v>
      </c>
      <c r="C429" s="24">
        <v>0</v>
      </c>
      <c r="D429" s="24">
        <v>0</v>
      </c>
      <c r="E429" s="24">
        <v>0</v>
      </c>
      <c r="F429" s="24">
        <v>0</v>
      </c>
      <c r="G429" s="24">
        <v>0</v>
      </c>
      <c r="H429" s="24">
        <v>0</v>
      </c>
      <c r="I429" s="24">
        <v>0</v>
      </c>
      <c r="J429" s="24">
        <v>0</v>
      </c>
      <c r="K429" s="24">
        <v>0</v>
      </c>
      <c r="L429" s="24">
        <v>0</v>
      </c>
      <c r="M429" s="24">
        <v>0</v>
      </c>
      <c r="N429" s="24">
        <v>0</v>
      </c>
      <c r="O429" s="24">
        <v>0</v>
      </c>
      <c r="P429" s="24">
        <v>0</v>
      </c>
      <c r="Q429" s="24">
        <v>0</v>
      </c>
      <c r="R429" s="24">
        <v>0</v>
      </c>
      <c r="S429" s="24">
        <v>0</v>
      </c>
      <c r="T429" s="24">
        <v>0</v>
      </c>
      <c r="U429" s="24">
        <v>0</v>
      </c>
      <c r="V429" s="24">
        <v>0</v>
      </c>
      <c r="W429" s="24">
        <v>0</v>
      </c>
      <c r="X429" s="24"/>
    </row>
    <row r="430" spans="1:24" x14ac:dyDescent="0.25">
      <c r="A430" s="37">
        <v>383</v>
      </c>
      <c r="B430" s="42" t="s">
        <v>40</v>
      </c>
      <c r="C430" s="24">
        <v>0</v>
      </c>
      <c r="D430" s="24">
        <v>0</v>
      </c>
      <c r="E430" s="24">
        <v>0</v>
      </c>
      <c r="F430" s="24">
        <v>0</v>
      </c>
      <c r="G430" s="24">
        <v>0</v>
      </c>
      <c r="H430" s="24">
        <v>0</v>
      </c>
      <c r="I430" s="24">
        <v>0</v>
      </c>
      <c r="J430" s="24">
        <v>0</v>
      </c>
      <c r="K430" s="24">
        <v>0</v>
      </c>
      <c r="L430" s="24">
        <v>0</v>
      </c>
      <c r="M430" s="24">
        <v>0</v>
      </c>
      <c r="N430" s="24">
        <v>0</v>
      </c>
      <c r="O430" s="24">
        <v>0</v>
      </c>
      <c r="P430" s="24">
        <v>0</v>
      </c>
      <c r="Q430" s="24">
        <v>0</v>
      </c>
      <c r="R430" s="24">
        <v>0</v>
      </c>
      <c r="S430" s="24">
        <v>0</v>
      </c>
      <c r="T430" s="24">
        <v>0</v>
      </c>
      <c r="U430" s="24">
        <v>0</v>
      </c>
      <c r="V430" s="24">
        <v>0</v>
      </c>
      <c r="W430" s="24">
        <v>0</v>
      </c>
      <c r="X430" s="24"/>
    </row>
    <row r="431" spans="1:24" x14ac:dyDescent="0.25">
      <c r="B431" s="43"/>
    </row>
    <row r="432" spans="1:24" x14ac:dyDescent="0.25">
      <c r="A432" s="37">
        <v>1</v>
      </c>
      <c r="B432" s="42" t="s">
        <v>103</v>
      </c>
      <c r="C432" s="42" t="s">
        <v>103</v>
      </c>
      <c r="D432" s="42"/>
      <c r="E432" s="42"/>
      <c r="F432" s="42"/>
      <c r="G432" s="42"/>
      <c r="H432" s="42"/>
      <c r="I432" s="42"/>
      <c r="J432" s="42"/>
      <c r="K432" s="42"/>
      <c r="L432" s="42"/>
      <c r="M432" s="42"/>
      <c r="N432" s="42"/>
      <c r="O432" s="42"/>
      <c r="P432" s="42"/>
      <c r="Q432" s="42"/>
      <c r="R432" s="42"/>
      <c r="S432" s="42"/>
      <c r="T432" s="42"/>
      <c r="U432" s="42"/>
      <c r="V432" s="42"/>
      <c r="W432" s="42"/>
      <c r="X432" s="42"/>
    </row>
    <row r="433" spans="1:24" x14ac:dyDescent="0.25">
      <c r="A433" s="37">
        <v>283</v>
      </c>
      <c r="B433" s="42" t="s">
        <v>73</v>
      </c>
      <c r="C433" s="42">
        <v>2020</v>
      </c>
      <c r="D433" s="42">
        <v>2021</v>
      </c>
      <c r="E433" s="42">
        <v>2022</v>
      </c>
      <c r="F433" s="42">
        <v>2023</v>
      </c>
      <c r="G433" s="42">
        <v>2024</v>
      </c>
      <c r="H433" s="42">
        <v>2025</v>
      </c>
      <c r="I433" s="42">
        <v>2026</v>
      </c>
      <c r="J433" s="42">
        <v>2027</v>
      </c>
      <c r="K433" s="42">
        <v>2028</v>
      </c>
      <c r="L433" s="42">
        <v>2029</v>
      </c>
      <c r="M433" s="42">
        <v>2030</v>
      </c>
      <c r="N433" s="42">
        <v>2031</v>
      </c>
      <c r="O433" s="42">
        <v>2032</v>
      </c>
      <c r="P433" s="42">
        <v>2033</v>
      </c>
      <c r="Q433" s="42">
        <v>2034</v>
      </c>
      <c r="R433" s="42">
        <v>2035</v>
      </c>
      <c r="S433" s="42">
        <v>2036</v>
      </c>
      <c r="T433" s="42">
        <v>2037</v>
      </c>
      <c r="U433" s="42">
        <v>2038</v>
      </c>
      <c r="V433" s="42">
        <v>2039</v>
      </c>
      <c r="W433" s="42">
        <v>2040</v>
      </c>
      <c r="X433" s="42"/>
    </row>
    <row r="434" spans="1:24" x14ac:dyDescent="0.25">
      <c r="A434" s="37">
        <v>285</v>
      </c>
      <c r="B434" s="42" t="s">
        <v>104</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A435" s="37">
        <v>287</v>
      </c>
      <c r="B435" s="42" t="s">
        <v>104</v>
      </c>
      <c r="C435" s="24">
        <v>0</v>
      </c>
      <c r="D435" s="24">
        <v>0</v>
      </c>
      <c r="E435" s="24">
        <v>0</v>
      </c>
      <c r="F435" s="24">
        <v>0</v>
      </c>
      <c r="G435" s="24">
        <v>0</v>
      </c>
      <c r="H435" s="24">
        <v>0</v>
      </c>
      <c r="I435" s="24">
        <v>0</v>
      </c>
      <c r="J435" s="24">
        <v>0</v>
      </c>
      <c r="K435" s="24">
        <v>0</v>
      </c>
      <c r="L435" s="24">
        <v>0</v>
      </c>
      <c r="M435" s="24">
        <v>0</v>
      </c>
      <c r="N435" s="24">
        <v>0</v>
      </c>
      <c r="O435" s="24">
        <v>0</v>
      </c>
      <c r="P435" s="24">
        <v>0</v>
      </c>
      <c r="Q435" s="24">
        <v>0</v>
      </c>
      <c r="R435" s="24">
        <v>0</v>
      </c>
      <c r="S435" s="24">
        <v>0</v>
      </c>
      <c r="T435" s="24">
        <v>0</v>
      </c>
      <c r="U435" s="24">
        <v>0</v>
      </c>
      <c r="V435" s="24">
        <v>0</v>
      </c>
      <c r="W435" s="24">
        <v>0</v>
      </c>
      <c r="X435" s="24"/>
    </row>
    <row r="436" spans="1:24" x14ac:dyDescent="0.25">
      <c r="A436" s="37">
        <v>289</v>
      </c>
      <c r="B436" s="42" t="s">
        <v>105</v>
      </c>
      <c r="C436" s="24">
        <v>0</v>
      </c>
      <c r="D436" s="24">
        <v>0</v>
      </c>
      <c r="E436" s="24">
        <v>0</v>
      </c>
      <c r="F436" s="24">
        <v>0</v>
      </c>
      <c r="G436" s="24">
        <v>0</v>
      </c>
      <c r="H436" s="24">
        <v>0</v>
      </c>
      <c r="I436" s="24">
        <v>0</v>
      </c>
      <c r="J436" s="24">
        <v>0</v>
      </c>
      <c r="K436" s="24">
        <v>0</v>
      </c>
      <c r="L436" s="24">
        <v>0</v>
      </c>
      <c r="M436" s="24">
        <v>0</v>
      </c>
      <c r="N436" s="24">
        <v>0</v>
      </c>
      <c r="O436" s="24">
        <v>0</v>
      </c>
      <c r="P436" s="24">
        <v>0</v>
      </c>
      <c r="Q436" s="24">
        <v>0</v>
      </c>
      <c r="R436" s="24">
        <v>0</v>
      </c>
      <c r="S436" s="24">
        <v>0</v>
      </c>
      <c r="T436" s="24">
        <v>0</v>
      </c>
      <c r="U436" s="24">
        <v>0</v>
      </c>
      <c r="V436" s="24">
        <v>0</v>
      </c>
      <c r="W436" s="24">
        <v>0</v>
      </c>
      <c r="X436" s="24"/>
    </row>
    <row r="437" spans="1:24" x14ac:dyDescent="0.25">
      <c r="A437" s="37">
        <v>299</v>
      </c>
      <c r="B437" s="42" t="s">
        <v>78</v>
      </c>
      <c r="C437" s="24">
        <v>0</v>
      </c>
      <c r="D437" s="24">
        <v>0</v>
      </c>
      <c r="E437" s="24">
        <v>0</v>
      </c>
      <c r="F437" s="24">
        <v>0</v>
      </c>
      <c r="G437" s="24">
        <v>0</v>
      </c>
      <c r="H437" s="24">
        <v>0</v>
      </c>
      <c r="I437" s="24">
        <v>0</v>
      </c>
      <c r="J437" s="24">
        <v>0</v>
      </c>
      <c r="K437" s="24">
        <v>0</v>
      </c>
      <c r="L437" s="24">
        <v>0</v>
      </c>
      <c r="M437" s="24">
        <v>0</v>
      </c>
      <c r="N437" s="24">
        <v>0</v>
      </c>
      <c r="O437" s="24">
        <v>0</v>
      </c>
      <c r="P437" s="24">
        <v>0</v>
      </c>
      <c r="Q437" s="24">
        <v>0</v>
      </c>
      <c r="R437" s="24">
        <v>0</v>
      </c>
      <c r="S437" s="24">
        <v>0</v>
      </c>
      <c r="T437" s="24">
        <v>0</v>
      </c>
      <c r="U437" s="24">
        <v>0</v>
      </c>
      <c r="V437" s="24">
        <v>0</v>
      </c>
      <c r="W437" s="24">
        <v>0</v>
      </c>
      <c r="X437" s="24"/>
    </row>
    <row r="438" spans="1:24" x14ac:dyDescent="0.25">
      <c r="A438" s="37">
        <v>301</v>
      </c>
      <c r="B438" s="42" t="s">
        <v>106</v>
      </c>
      <c r="C438" s="24">
        <v>0</v>
      </c>
      <c r="D438" s="24">
        <v>0</v>
      </c>
      <c r="E438" s="24">
        <v>0</v>
      </c>
      <c r="F438" s="24">
        <v>0</v>
      </c>
      <c r="G438" s="24">
        <v>0</v>
      </c>
      <c r="H438" s="24">
        <v>0</v>
      </c>
      <c r="I438" s="24">
        <v>0</v>
      </c>
      <c r="J438" s="24">
        <v>0</v>
      </c>
      <c r="K438" s="24">
        <v>0</v>
      </c>
      <c r="L438" s="24">
        <v>0</v>
      </c>
      <c r="M438" s="24">
        <v>0</v>
      </c>
      <c r="N438" s="24">
        <v>0</v>
      </c>
      <c r="O438" s="24">
        <v>0</v>
      </c>
      <c r="P438" s="24">
        <v>0</v>
      </c>
      <c r="Q438" s="24">
        <v>0</v>
      </c>
      <c r="R438" s="24">
        <v>0</v>
      </c>
      <c r="S438" s="24">
        <v>0</v>
      </c>
      <c r="T438" s="24">
        <v>0</v>
      </c>
      <c r="U438" s="24">
        <v>0</v>
      </c>
      <c r="V438" s="24">
        <v>0</v>
      </c>
      <c r="W438" s="24">
        <v>0</v>
      </c>
      <c r="X438" s="24"/>
    </row>
    <row r="439" spans="1:24" x14ac:dyDescent="0.25">
      <c r="A439" s="37">
        <v>303</v>
      </c>
      <c r="B439" s="42" t="s">
        <v>107</v>
      </c>
      <c r="C439" s="24">
        <v>0</v>
      </c>
      <c r="D439" s="24">
        <v>0</v>
      </c>
      <c r="E439" s="24">
        <v>0</v>
      </c>
      <c r="F439" s="24">
        <v>0</v>
      </c>
      <c r="G439" s="24">
        <v>0</v>
      </c>
      <c r="H439" s="24">
        <v>0</v>
      </c>
      <c r="I439" s="24">
        <v>0</v>
      </c>
      <c r="J439" s="24">
        <v>0</v>
      </c>
      <c r="K439" s="24">
        <v>0</v>
      </c>
      <c r="L439" s="24">
        <v>0</v>
      </c>
      <c r="M439" s="24">
        <v>0</v>
      </c>
      <c r="N439" s="24">
        <v>0</v>
      </c>
      <c r="O439" s="24">
        <v>0</v>
      </c>
      <c r="P439" s="24">
        <v>0</v>
      </c>
      <c r="Q439" s="24">
        <v>0</v>
      </c>
      <c r="R439" s="24">
        <v>0</v>
      </c>
      <c r="S439" s="24">
        <v>0</v>
      </c>
      <c r="T439" s="24">
        <v>0</v>
      </c>
      <c r="U439" s="24">
        <v>0</v>
      </c>
      <c r="V439" s="24">
        <v>0</v>
      </c>
      <c r="W439" s="24">
        <v>0</v>
      </c>
      <c r="X439" s="24"/>
    </row>
    <row r="440" spans="1:24" x14ac:dyDescent="0.25">
      <c r="B440" s="42"/>
      <c r="C440" s="26"/>
      <c r="D440" s="26"/>
      <c r="E440" s="26"/>
      <c r="F440" s="26"/>
      <c r="G440" s="26"/>
      <c r="H440" s="26"/>
      <c r="I440" s="26"/>
      <c r="J440" s="26"/>
      <c r="K440" s="26"/>
      <c r="L440" s="26"/>
      <c r="M440" s="26"/>
      <c r="N440" s="26"/>
      <c r="O440" s="26"/>
      <c r="P440" s="26"/>
      <c r="Q440" s="26"/>
      <c r="R440" s="26"/>
      <c r="S440" s="26"/>
      <c r="T440" s="26"/>
      <c r="U440" s="26"/>
      <c r="V440" s="26"/>
      <c r="W440" s="26"/>
      <c r="X440" s="26"/>
    </row>
    <row r="441" spans="1:24" x14ac:dyDescent="0.25">
      <c r="A441" s="37">
        <v>330</v>
      </c>
      <c r="B441" s="42" t="s">
        <v>82</v>
      </c>
      <c r="C441" s="36">
        <v>0</v>
      </c>
      <c r="D441" s="36">
        <v>0</v>
      </c>
      <c r="E441" s="36">
        <v>0</v>
      </c>
      <c r="F441" s="36">
        <v>0</v>
      </c>
      <c r="G441" s="36">
        <v>0</v>
      </c>
      <c r="H441" s="36">
        <v>0</v>
      </c>
      <c r="I441" s="36">
        <v>0</v>
      </c>
      <c r="J441" s="36">
        <v>0</v>
      </c>
      <c r="K441" s="36">
        <v>0</v>
      </c>
      <c r="L441" s="36">
        <v>0</v>
      </c>
      <c r="M441" s="36">
        <v>0</v>
      </c>
      <c r="N441" s="36">
        <v>0</v>
      </c>
      <c r="O441" s="36">
        <v>0</v>
      </c>
      <c r="P441" s="36">
        <v>0</v>
      </c>
      <c r="Q441" s="36">
        <v>0</v>
      </c>
      <c r="R441" s="36">
        <v>0</v>
      </c>
      <c r="S441" s="36">
        <v>0</v>
      </c>
      <c r="T441" s="36">
        <v>0</v>
      </c>
      <c r="U441" s="36">
        <v>0</v>
      </c>
      <c r="V441" s="36">
        <v>0</v>
      </c>
      <c r="W441" s="36">
        <v>0</v>
      </c>
      <c r="X441" s="36"/>
    </row>
    <row r="442" spans="1:24" x14ac:dyDescent="0.25">
      <c r="A442" s="37">
        <v>331</v>
      </c>
      <c r="B442" s="42" t="s">
        <v>83</v>
      </c>
      <c r="C442" s="28">
        <v>0</v>
      </c>
      <c r="D442" s="28">
        <v>0</v>
      </c>
      <c r="E442" s="28">
        <v>0</v>
      </c>
      <c r="F442" s="28">
        <v>0</v>
      </c>
      <c r="G442" s="28">
        <v>0</v>
      </c>
      <c r="H442" s="28">
        <v>0</v>
      </c>
      <c r="I442" s="28">
        <v>0</v>
      </c>
      <c r="J442" s="28">
        <v>0</v>
      </c>
      <c r="K442" s="28">
        <v>0</v>
      </c>
      <c r="L442" s="28">
        <v>0</v>
      </c>
      <c r="M442" s="28">
        <v>0</v>
      </c>
      <c r="N442" s="28">
        <v>0</v>
      </c>
      <c r="O442" s="28">
        <v>0</v>
      </c>
      <c r="P442" s="28">
        <v>0</v>
      </c>
      <c r="Q442" s="28">
        <v>0</v>
      </c>
      <c r="R442" s="28">
        <v>0</v>
      </c>
      <c r="S442" s="28">
        <v>0</v>
      </c>
      <c r="T442" s="28">
        <v>0</v>
      </c>
      <c r="U442" s="28">
        <v>0</v>
      </c>
      <c r="V442" s="28">
        <v>0</v>
      </c>
      <c r="W442" s="28">
        <v>0</v>
      </c>
      <c r="X442" s="28"/>
    </row>
    <row r="443" spans="1:24" x14ac:dyDescent="0.25">
      <c r="A443" s="37">
        <v>332</v>
      </c>
      <c r="B443" s="42" t="s">
        <v>84</v>
      </c>
      <c r="C443" s="28">
        <v>0</v>
      </c>
      <c r="D443" s="28">
        <v>0</v>
      </c>
      <c r="E443" s="28">
        <v>0</v>
      </c>
      <c r="F443" s="28">
        <v>0</v>
      </c>
      <c r="G443" s="28">
        <v>0</v>
      </c>
      <c r="H443" s="28">
        <v>0</v>
      </c>
      <c r="I443" s="28">
        <v>0</v>
      </c>
      <c r="J443" s="28">
        <v>0</v>
      </c>
      <c r="K443" s="28">
        <v>0</v>
      </c>
      <c r="L443" s="28">
        <v>0</v>
      </c>
      <c r="M443" s="28">
        <v>0</v>
      </c>
      <c r="N443" s="28">
        <v>0</v>
      </c>
      <c r="O443" s="28">
        <v>0</v>
      </c>
      <c r="P443" s="28">
        <v>0</v>
      </c>
      <c r="Q443" s="28">
        <v>0</v>
      </c>
      <c r="R443" s="28">
        <v>0</v>
      </c>
      <c r="S443" s="28">
        <v>0</v>
      </c>
      <c r="T443" s="28">
        <v>0</v>
      </c>
      <c r="U443" s="28">
        <v>0</v>
      </c>
      <c r="V443" s="28">
        <v>0</v>
      </c>
      <c r="W443" s="28">
        <v>0</v>
      </c>
      <c r="X443" s="28"/>
    </row>
    <row r="444" spans="1:24" x14ac:dyDescent="0.25">
      <c r="A444" s="37">
        <v>336</v>
      </c>
      <c r="B444" s="42" t="s">
        <v>85</v>
      </c>
      <c r="C444" s="28">
        <v>1</v>
      </c>
      <c r="D444" s="28">
        <v>1</v>
      </c>
      <c r="E444" s="28">
        <v>1</v>
      </c>
      <c r="F444" s="28">
        <v>1</v>
      </c>
      <c r="G444" s="28">
        <v>1</v>
      </c>
      <c r="H444" s="28">
        <v>1</v>
      </c>
      <c r="I444" s="28">
        <v>1</v>
      </c>
      <c r="J444" s="28">
        <v>1</v>
      </c>
      <c r="K444" s="28">
        <v>1</v>
      </c>
      <c r="L444" s="28">
        <v>1</v>
      </c>
      <c r="M444" s="28">
        <v>1</v>
      </c>
      <c r="N444" s="28">
        <v>1</v>
      </c>
      <c r="O444" s="28">
        <v>1</v>
      </c>
      <c r="P444" s="28">
        <v>1</v>
      </c>
      <c r="Q444" s="28">
        <v>1</v>
      </c>
      <c r="R444" s="28">
        <v>1</v>
      </c>
      <c r="S444" s="28">
        <v>1</v>
      </c>
      <c r="T444" s="28">
        <v>1</v>
      </c>
      <c r="U444" s="28">
        <v>1</v>
      </c>
      <c r="V444" s="28">
        <v>1</v>
      </c>
      <c r="W444" s="28">
        <v>1</v>
      </c>
      <c r="X444" s="28"/>
    </row>
    <row r="445" spans="1:24" x14ac:dyDescent="0.25">
      <c r="B445" s="42"/>
      <c r="C445" s="26"/>
      <c r="D445" s="26"/>
      <c r="E445" s="26"/>
      <c r="F445" s="26"/>
      <c r="G445" s="26"/>
      <c r="H445" s="26"/>
      <c r="I445" s="26"/>
      <c r="J445" s="26"/>
      <c r="K445" s="26"/>
      <c r="L445" s="26"/>
      <c r="M445" s="26"/>
      <c r="N445" s="26"/>
      <c r="O445" s="26"/>
      <c r="P445" s="26"/>
      <c r="Q445" s="26"/>
      <c r="R445" s="26"/>
      <c r="S445" s="26"/>
      <c r="T445" s="26"/>
      <c r="U445" s="26"/>
      <c r="V445" s="26"/>
      <c r="W445" s="26"/>
      <c r="X445" s="26"/>
    </row>
    <row r="446" spans="1:24" x14ac:dyDescent="0.25">
      <c r="A446" s="37">
        <v>339</v>
      </c>
      <c r="B446" s="42" t="s">
        <v>86</v>
      </c>
      <c r="C446" s="24">
        <v>0</v>
      </c>
      <c r="D446" s="24">
        <v>0</v>
      </c>
      <c r="E446" s="24">
        <v>0</v>
      </c>
      <c r="F446" s="24">
        <v>0</v>
      </c>
      <c r="G446" s="24">
        <v>0</v>
      </c>
      <c r="H446" s="24">
        <v>0</v>
      </c>
      <c r="I446" s="24">
        <v>0</v>
      </c>
      <c r="J446" s="24">
        <v>0</v>
      </c>
      <c r="K446" s="24">
        <v>0</v>
      </c>
      <c r="L446" s="24">
        <v>0</v>
      </c>
      <c r="M446" s="24">
        <v>0</v>
      </c>
      <c r="N446" s="24">
        <v>0</v>
      </c>
      <c r="O446" s="24">
        <v>0</v>
      </c>
      <c r="P446" s="24">
        <v>0</v>
      </c>
      <c r="Q446" s="24">
        <v>0</v>
      </c>
      <c r="R446" s="24">
        <v>0</v>
      </c>
      <c r="S446" s="24">
        <v>0</v>
      </c>
      <c r="T446" s="24">
        <v>0</v>
      </c>
      <c r="U446" s="24">
        <v>0</v>
      </c>
      <c r="V446" s="24">
        <v>0</v>
      </c>
      <c r="W446" s="24">
        <v>0</v>
      </c>
      <c r="X446" s="24"/>
    </row>
    <row r="447" spans="1:24" x14ac:dyDescent="0.25">
      <c r="A447" s="37">
        <v>340</v>
      </c>
      <c r="B447" s="42" t="s">
        <v>87</v>
      </c>
      <c r="C447" s="24">
        <v>0</v>
      </c>
      <c r="D447" s="24">
        <v>0</v>
      </c>
      <c r="E447" s="24">
        <v>0</v>
      </c>
      <c r="F447" s="24">
        <v>0</v>
      </c>
      <c r="G447" s="24">
        <v>0</v>
      </c>
      <c r="H447" s="24">
        <v>0</v>
      </c>
      <c r="I447" s="24">
        <v>0</v>
      </c>
      <c r="J447" s="24">
        <v>0</v>
      </c>
      <c r="K447" s="24">
        <v>0</v>
      </c>
      <c r="L447" s="24">
        <v>0</v>
      </c>
      <c r="M447" s="24">
        <v>0</v>
      </c>
      <c r="N447" s="24">
        <v>0</v>
      </c>
      <c r="O447" s="24">
        <v>0</v>
      </c>
      <c r="P447" s="24">
        <v>0</v>
      </c>
      <c r="Q447" s="24">
        <v>0</v>
      </c>
      <c r="R447" s="24">
        <v>0</v>
      </c>
      <c r="S447" s="24">
        <v>0</v>
      </c>
      <c r="T447" s="24">
        <v>0</v>
      </c>
      <c r="U447" s="24">
        <v>0</v>
      </c>
      <c r="V447" s="24">
        <v>0</v>
      </c>
      <c r="W447" s="24">
        <v>0</v>
      </c>
      <c r="X447" s="24"/>
    </row>
    <row r="448" spans="1:24" x14ac:dyDescent="0.25">
      <c r="B448" s="42"/>
      <c r="C448" s="26"/>
      <c r="D448" s="26"/>
      <c r="E448" s="26"/>
      <c r="F448" s="26"/>
      <c r="G448" s="26"/>
      <c r="H448" s="26"/>
      <c r="I448" s="26"/>
      <c r="J448" s="26"/>
      <c r="K448" s="26"/>
      <c r="L448" s="26"/>
      <c r="M448" s="26"/>
      <c r="N448" s="26"/>
      <c r="O448" s="26"/>
      <c r="P448" s="26"/>
      <c r="Q448" s="26"/>
      <c r="R448" s="26"/>
      <c r="S448" s="26"/>
      <c r="T448" s="26"/>
      <c r="U448" s="26"/>
      <c r="V448" s="26"/>
      <c r="W448" s="26"/>
      <c r="X448" s="26"/>
    </row>
    <row r="449" spans="1:24" x14ac:dyDescent="0.25">
      <c r="A449" s="37">
        <v>366</v>
      </c>
      <c r="B449" s="42" t="s">
        <v>88</v>
      </c>
      <c r="C449" s="36">
        <v>0</v>
      </c>
      <c r="D449" s="36">
        <v>0</v>
      </c>
      <c r="E449" s="36">
        <v>0</v>
      </c>
      <c r="F449" s="36">
        <v>0</v>
      </c>
      <c r="G449" s="36">
        <v>0</v>
      </c>
      <c r="H449" s="36">
        <v>0</v>
      </c>
      <c r="I449" s="36">
        <v>0</v>
      </c>
      <c r="J449" s="36">
        <v>0</v>
      </c>
      <c r="K449" s="36">
        <v>0</v>
      </c>
      <c r="L449" s="36">
        <v>0</v>
      </c>
      <c r="M449" s="36">
        <v>0</v>
      </c>
      <c r="N449" s="36">
        <v>0</v>
      </c>
      <c r="O449" s="36">
        <v>0</v>
      </c>
      <c r="P449" s="36">
        <v>0</v>
      </c>
      <c r="Q449" s="36">
        <v>0</v>
      </c>
      <c r="R449" s="36">
        <v>0</v>
      </c>
      <c r="S449" s="36">
        <v>0</v>
      </c>
      <c r="T449" s="36">
        <v>0</v>
      </c>
      <c r="U449" s="36">
        <v>0</v>
      </c>
      <c r="V449" s="36">
        <v>0</v>
      </c>
      <c r="W449" s="36">
        <v>0</v>
      </c>
      <c r="X449" s="36"/>
    </row>
    <row r="450" spans="1:24" x14ac:dyDescent="0.25">
      <c r="A450" s="37">
        <v>368</v>
      </c>
      <c r="B450" s="42" t="s">
        <v>89</v>
      </c>
      <c r="C450" s="28">
        <v>0</v>
      </c>
      <c r="D450" s="28">
        <v>0</v>
      </c>
      <c r="E450" s="28">
        <v>0</v>
      </c>
      <c r="F450" s="28">
        <v>0</v>
      </c>
      <c r="G450" s="28">
        <v>0</v>
      </c>
      <c r="H450" s="28">
        <v>0</v>
      </c>
      <c r="I450" s="28">
        <v>0</v>
      </c>
      <c r="J450" s="28">
        <v>0</v>
      </c>
      <c r="K450" s="28">
        <v>0</v>
      </c>
      <c r="L450" s="28">
        <v>0</v>
      </c>
      <c r="M450" s="28">
        <v>0</v>
      </c>
      <c r="N450" s="28">
        <v>0</v>
      </c>
      <c r="O450" s="28">
        <v>0</v>
      </c>
      <c r="P450" s="28">
        <v>0</v>
      </c>
      <c r="Q450" s="28">
        <v>0</v>
      </c>
      <c r="R450" s="28">
        <v>0</v>
      </c>
      <c r="S450" s="28">
        <v>0</v>
      </c>
      <c r="T450" s="28">
        <v>0</v>
      </c>
      <c r="U450" s="28">
        <v>0</v>
      </c>
      <c r="V450" s="28">
        <v>0</v>
      </c>
      <c r="W450" s="28">
        <v>0</v>
      </c>
      <c r="X450" s="28"/>
    </row>
    <row r="451" spans="1:24" x14ac:dyDescent="0.25">
      <c r="A451" s="37">
        <v>369</v>
      </c>
      <c r="B451" s="42" t="s">
        <v>90</v>
      </c>
      <c r="C451" s="28">
        <v>0</v>
      </c>
      <c r="D451" s="28">
        <v>0</v>
      </c>
      <c r="E451" s="28">
        <v>0</v>
      </c>
      <c r="F451" s="28">
        <v>0</v>
      </c>
      <c r="G451" s="28">
        <v>0</v>
      </c>
      <c r="H451" s="28">
        <v>0</v>
      </c>
      <c r="I451" s="28">
        <v>0</v>
      </c>
      <c r="J451" s="28">
        <v>0</v>
      </c>
      <c r="K451" s="28">
        <v>0</v>
      </c>
      <c r="L451" s="28">
        <v>0</v>
      </c>
      <c r="M451" s="28">
        <v>0</v>
      </c>
      <c r="N451" s="28">
        <v>0</v>
      </c>
      <c r="O451" s="28">
        <v>0</v>
      </c>
      <c r="P451" s="28">
        <v>0</v>
      </c>
      <c r="Q451" s="28">
        <v>0</v>
      </c>
      <c r="R451" s="28">
        <v>0</v>
      </c>
      <c r="S451" s="28">
        <v>0</v>
      </c>
      <c r="T451" s="28">
        <v>0</v>
      </c>
      <c r="U451" s="28">
        <v>0</v>
      </c>
      <c r="V451" s="28">
        <v>0</v>
      </c>
      <c r="W451" s="28">
        <v>0</v>
      </c>
      <c r="X451" s="28"/>
    </row>
    <row r="452" spans="1:24" x14ac:dyDescent="0.25">
      <c r="A452" s="37">
        <v>370</v>
      </c>
      <c r="B452" s="42" t="s">
        <v>91</v>
      </c>
      <c r="C452" s="28">
        <v>0</v>
      </c>
      <c r="D452" s="28">
        <v>0</v>
      </c>
      <c r="E452" s="28">
        <v>0</v>
      </c>
      <c r="F452" s="28">
        <v>0</v>
      </c>
      <c r="G452" s="28">
        <v>0</v>
      </c>
      <c r="H452" s="28">
        <v>0</v>
      </c>
      <c r="I452" s="28">
        <v>0</v>
      </c>
      <c r="J452" s="28">
        <v>0</v>
      </c>
      <c r="K452" s="28">
        <v>0</v>
      </c>
      <c r="L452" s="28">
        <v>0</v>
      </c>
      <c r="M452" s="28">
        <v>0</v>
      </c>
      <c r="N452" s="28">
        <v>0</v>
      </c>
      <c r="O452" s="28">
        <v>0</v>
      </c>
      <c r="P452" s="28">
        <v>0</v>
      </c>
      <c r="Q452" s="28">
        <v>0</v>
      </c>
      <c r="R452" s="28">
        <v>0</v>
      </c>
      <c r="S452" s="28">
        <v>0</v>
      </c>
      <c r="T452" s="28">
        <v>0</v>
      </c>
      <c r="U452" s="28">
        <v>0</v>
      </c>
      <c r="V452" s="28">
        <v>0</v>
      </c>
      <c r="W452" s="28">
        <v>0</v>
      </c>
      <c r="X452" s="28"/>
    </row>
    <row r="453" spans="1:24" x14ac:dyDescent="0.25">
      <c r="B453" s="42"/>
      <c r="C453" s="26"/>
      <c r="D453" s="26"/>
      <c r="E453" s="26"/>
      <c r="F453" s="26"/>
      <c r="G453" s="26"/>
      <c r="H453" s="26"/>
      <c r="I453" s="26"/>
      <c r="J453" s="26"/>
      <c r="K453" s="26"/>
      <c r="L453" s="26"/>
      <c r="M453" s="26"/>
      <c r="N453" s="26"/>
      <c r="O453" s="26"/>
      <c r="P453" s="26"/>
      <c r="Q453" s="26"/>
      <c r="R453" s="26"/>
      <c r="S453" s="26"/>
      <c r="T453" s="26"/>
      <c r="U453" s="26"/>
      <c r="V453" s="26"/>
      <c r="W453" s="26"/>
      <c r="X453" s="26"/>
    </row>
    <row r="454" spans="1:24" x14ac:dyDescent="0.25">
      <c r="A454" s="37">
        <v>380</v>
      </c>
      <c r="B454" s="42" t="s">
        <v>37</v>
      </c>
      <c r="C454" s="24">
        <v>0</v>
      </c>
      <c r="D454" s="24">
        <v>0</v>
      </c>
      <c r="E454" s="24">
        <v>0</v>
      </c>
      <c r="F454" s="24">
        <v>0</v>
      </c>
      <c r="G454" s="24">
        <v>0</v>
      </c>
      <c r="H454" s="24">
        <v>0</v>
      </c>
      <c r="I454" s="24">
        <v>0</v>
      </c>
      <c r="J454" s="24">
        <v>0</v>
      </c>
      <c r="K454" s="24">
        <v>0</v>
      </c>
      <c r="L454" s="24">
        <v>0</v>
      </c>
      <c r="M454" s="24">
        <v>0</v>
      </c>
      <c r="N454" s="24">
        <v>0</v>
      </c>
      <c r="O454" s="24">
        <v>0</v>
      </c>
      <c r="P454" s="24">
        <v>0</v>
      </c>
      <c r="Q454" s="24">
        <v>0</v>
      </c>
      <c r="R454" s="24">
        <v>0</v>
      </c>
      <c r="S454" s="24">
        <v>0</v>
      </c>
      <c r="T454" s="24">
        <v>0</v>
      </c>
      <c r="U454" s="24">
        <v>0</v>
      </c>
      <c r="V454" s="24">
        <v>0</v>
      </c>
      <c r="W454" s="24">
        <v>0</v>
      </c>
      <c r="X454" s="24"/>
    </row>
    <row r="455" spans="1:24" x14ac:dyDescent="0.25">
      <c r="A455" s="37">
        <v>381</v>
      </c>
      <c r="B455" s="42" t="s">
        <v>75</v>
      </c>
      <c r="C455" s="24">
        <v>0</v>
      </c>
      <c r="D455" s="24">
        <v>0</v>
      </c>
      <c r="E455" s="24">
        <v>0</v>
      </c>
      <c r="F455" s="24">
        <v>0</v>
      </c>
      <c r="G455" s="24">
        <v>0</v>
      </c>
      <c r="H455" s="24">
        <v>0</v>
      </c>
      <c r="I455" s="24">
        <v>0</v>
      </c>
      <c r="J455" s="24">
        <v>0</v>
      </c>
      <c r="K455" s="24">
        <v>0</v>
      </c>
      <c r="L455" s="24">
        <v>0</v>
      </c>
      <c r="M455" s="24">
        <v>0</v>
      </c>
      <c r="N455" s="24">
        <v>0</v>
      </c>
      <c r="O455" s="24">
        <v>0</v>
      </c>
      <c r="P455" s="24">
        <v>0</v>
      </c>
      <c r="Q455" s="24">
        <v>0</v>
      </c>
      <c r="R455" s="24">
        <v>0</v>
      </c>
      <c r="S455" s="24">
        <v>0</v>
      </c>
      <c r="T455" s="24">
        <v>0</v>
      </c>
      <c r="U455" s="24">
        <v>0</v>
      </c>
      <c r="V455" s="24">
        <v>0</v>
      </c>
      <c r="W455" s="24">
        <v>0</v>
      </c>
      <c r="X455" s="24"/>
    </row>
    <row r="456" spans="1:24" x14ac:dyDescent="0.25">
      <c r="A456" s="37">
        <v>382</v>
      </c>
      <c r="B456" s="42" t="s">
        <v>76</v>
      </c>
      <c r="C456" s="24">
        <v>0</v>
      </c>
      <c r="D456" s="24">
        <v>0</v>
      </c>
      <c r="E456" s="24">
        <v>0</v>
      </c>
      <c r="F456" s="24">
        <v>0</v>
      </c>
      <c r="G456" s="24">
        <v>0</v>
      </c>
      <c r="H456" s="24">
        <v>0</v>
      </c>
      <c r="I456" s="24">
        <v>0</v>
      </c>
      <c r="J456" s="24">
        <v>0</v>
      </c>
      <c r="K456" s="24">
        <v>0</v>
      </c>
      <c r="L456" s="24">
        <v>0</v>
      </c>
      <c r="M456" s="24">
        <v>0</v>
      </c>
      <c r="N456" s="24">
        <v>0</v>
      </c>
      <c r="O456" s="24">
        <v>0</v>
      </c>
      <c r="P456" s="24">
        <v>0</v>
      </c>
      <c r="Q456" s="24">
        <v>0</v>
      </c>
      <c r="R456" s="24">
        <v>0</v>
      </c>
      <c r="S456" s="24">
        <v>0</v>
      </c>
      <c r="T456" s="24">
        <v>0</v>
      </c>
      <c r="U456" s="24">
        <v>0</v>
      </c>
      <c r="V456" s="24">
        <v>0</v>
      </c>
      <c r="W456" s="24">
        <v>0</v>
      </c>
      <c r="X456" s="24"/>
    </row>
    <row r="457" spans="1:24" x14ac:dyDescent="0.25">
      <c r="A457" s="37">
        <v>383</v>
      </c>
      <c r="B457" s="42" t="s">
        <v>40</v>
      </c>
      <c r="C457" s="24">
        <v>0</v>
      </c>
      <c r="D457" s="24">
        <v>0</v>
      </c>
      <c r="E457" s="24">
        <v>0</v>
      </c>
      <c r="F457" s="24">
        <v>0</v>
      </c>
      <c r="G457" s="24">
        <v>0</v>
      </c>
      <c r="H457" s="24">
        <v>0</v>
      </c>
      <c r="I457" s="24">
        <v>0</v>
      </c>
      <c r="J457" s="24">
        <v>0</v>
      </c>
      <c r="K457" s="24">
        <v>0</v>
      </c>
      <c r="L457" s="24">
        <v>0</v>
      </c>
      <c r="M457" s="24">
        <v>0</v>
      </c>
      <c r="N457" s="24">
        <v>0</v>
      </c>
      <c r="O457" s="24">
        <v>0</v>
      </c>
      <c r="P457" s="24">
        <v>0</v>
      </c>
      <c r="Q457" s="24">
        <v>0</v>
      </c>
      <c r="R457" s="24">
        <v>0</v>
      </c>
      <c r="S457" s="24">
        <v>0</v>
      </c>
      <c r="T457" s="24">
        <v>0</v>
      </c>
      <c r="U457" s="24">
        <v>0</v>
      </c>
      <c r="V457" s="24">
        <v>0</v>
      </c>
      <c r="W457" s="24">
        <v>0</v>
      </c>
      <c r="X457" s="24"/>
    </row>
    <row r="459" spans="1:24" x14ac:dyDescent="0.25">
      <c r="A459" s="37">
        <v>1</v>
      </c>
      <c r="B459" s="42" t="s">
        <v>103</v>
      </c>
      <c r="C459" s="42" t="s">
        <v>103</v>
      </c>
      <c r="D459" s="42"/>
      <c r="E459" s="42"/>
      <c r="F459" s="42"/>
      <c r="G459" s="42"/>
      <c r="H459" s="42"/>
      <c r="I459" s="42"/>
      <c r="J459" s="42"/>
      <c r="K459" s="42"/>
      <c r="L459" s="42"/>
      <c r="M459" s="42"/>
      <c r="N459" s="42"/>
      <c r="O459" s="42"/>
      <c r="P459" s="42"/>
      <c r="Q459" s="42"/>
      <c r="R459" s="42"/>
      <c r="S459" s="42"/>
      <c r="T459" s="42"/>
      <c r="U459" s="42"/>
      <c r="V459" s="42"/>
      <c r="W459" s="42"/>
      <c r="X459" s="42"/>
    </row>
    <row r="460" spans="1:24" x14ac:dyDescent="0.25">
      <c r="A460" s="37">
        <v>283</v>
      </c>
      <c r="B460" s="42" t="s">
        <v>73</v>
      </c>
      <c r="C460" s="42">
        <v>2020</v>
      </c>
      <c r="D460" s="42">
        <v>2021</v>
      </c>
      <c r="E460" s="42">
        <v>2022</v>
      </c>
      <c r="F460" s="42">
        <v>2023</v>
      </c>
      <c r="G460" s="42">
        <v>2024</v>
      </c>
      <c r="H460" s="42">
        <v>2025</v>
      </c>
      <c r="I460" s="42">
        <v>2026</v>
      </c>
      <c r="J460" s="42">
        <v>2027</v>
      </c>
      <c r="K460" s="42">
        <v>2028</v>
      </c>
      <c r="L460" s="42">
        <v>2029</v>
      </c>
      <c r="M460" s="42">
        <v>2030</v>
      </c>
      <c r="N460" s="42">
        <v>2031</v>
      </c>
      <c r="O460" s="42">
        <v>2032</v>
      </c>
      <c r="P460" s="42">
        <v>2033</v>
      </c>
      <c r="Q460" s="42">
        <v>2034</v>
      </c>
      <c r="R460" s="42">
        <v>2035</v>
      </c>
      <c r="S460" s="42">
        <v>2036</v>
      </c>
      <c r="T460" s="42">
        <v>2037</v>
      </c>
      <c r="U460" s="42">
        <v>2038</v>
      </c>
      <c r="V460" s="42">
        <v>2039</v>
      </c>
      <c r="W460" s="42">
        <v>2040</v>
      </c>
      <c r="X460" s="42"/>
    </row>
    <row r="461" spans="1:24" x14ac:dyDescent="0.25">
      <c r="A461" s="37">
        <v>285</v>
      </c>
      <c r="B461" s="42" t="s">
        <v>104</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A462" s="37">
        <v>287</v>
      </c>
      <c r="B462" s="42" t="s">
        <v>104</v>
      </c>
      <c r="C462" s="24">
        <v>0</v>
      </c>
      <c r="D462" s="24">
        <v>0</v>
      </c>
      <c r="E462" s="24">
        <v>0</v>
      </c>
      <c r="F462" s="24">
        <v>0</v>
      </c>
      <c r="G462" s="24">
        <v>0</v>
      </c>
      <c r="H462" s="24">
        <v>0</v>
      </c>
      <c r="I462" s="24">
        <v>0</v>
      </c>
      <c r="J462" s="24">
        <v>0</v>
      </c>
      <c r="K462" s="24">
        <v>0</v>
      </c>
      <c r="L462" s="24">
        <v>0</v>
      </c>
      <c r="M462" s="24">
        <v>0</v>
      </c>
      <c r="N462" s="24">
        <v>0</v>
      </c>
      <c r="O462" s="24">
        <v>0</v>
      </c>
      <c r="P462" s="24">
        <v>0</v>
      </c>
      <c r="Q462" s="24">
        <v>0</v>
      </c>
      <c r="R462" s="24">
        <v>0</v>
      </c>
      <c r="S462" s="24">
        <v>0</v>
      </c>
      <c r="T462" s="24">
        <v>0</v>
      </c>
      <c r="U462" s="24">
        <v>0</v>
      </c>
      <c r="V462" s="24">
        <v>0</v>
      </c>
      <c r="W462" s="24">
        <v>0</v>
      </c>
      <c r="X462" s="24"/>
    </row>
    <row r="463" spans="1:24" x14ac:dyDescent="0.25">
      <c r="A463" s="37">
        <v>289</v>
      </c>
      <c r="B463" s="42" t="s">
        <v>105</v>
      </c>
      <c r="C463" s="24">
        <v>0</v>
      </c>
      <c r="D463" s="24">
        <v>0</v>
      </c>
      <c r="E463" s="24">
        <v>0</v>
      </c>
      <c r="F463" s="24">
        <v>0</v>
      </c>
      <c r="G463" s="24">
        <v>0</v>
      </c>
      <c r="H463" s="24">
        <v>0</v>
      </c>
      <c r="I463" s="24">
        <v>0</v>
      </c>
      <c r="J463" s="24">
        <v>0</v>
      </c>
      <c r="K463" s="24">
        <v>0</v>
      </c>
      <c r="L463" s="24">
        <v>0</v>
      </c>
      <c r="M463" s="24">
        <v>0</v>
      </c>
      <c r="N463" s="24">
        <v>0</v>
      </c>
      <c r="O463" s="24">
        <v>0</v>
      </c>
      <c r="P463" s="24">
        <v>0</v>
      </c>
      <c r="Q463" s="24">
        <v>0</v>
      </c>
      <c r="R463" s="24">
        <v>0</v>
      </c>
      <c r="S463" s="24">
        <v>0</v>
      </c>
      <c r="T463" s="24">
        <v>0</v>
      </c>
      <c r="U463" s="24">
        <v>0</v>
      </c>
      <c r="V463" s="24">
        <v>0</v>
      </c>
      <c r="W463" s="24">
        <v>0</v>
      </c>
      <c r="X463" s="24"/>
    </row>
    <row r="464" spans="1:24" x14ac:dyDescent="0.25">
      <c r="A464" s="37">
        <v>299</v>
      </c>
      <c r="B464" s="42" t="s">
        <v>78</v>
      </c>
      <c r="C464" s="24">
        <v>0</v>
      </c>
      <c r="D464" s="24">
        <v>0</v>
      </c>
      <c r="E464" s="24">
        <v>0</v>
      </c>
      <c r="F464" s="24">
        <v>0</v>
      </c>
      <c r="G464" s="24">
        <v>0</v>
      </c>
      <c r="H464" s="24">
        <v>0</v>
      </c>
      <c r="I464" s="24">
        <v>0</v>
      </c>
      <c r="J464" s="24">
        <v>0</v>
      </c>
      <c r="K464" s="24">
        <v>0</v>
      </c>
      <c r="L464" s="24">
        <v>0</v>
      </c>
      <c r="M464" s="24">
        <v>0</v>
      </c>
      <c r="N464" s="24">
        <v>0</v>
      </c>
      <c r="O464" s="24">
        <v>0</v>
      </c>
      <c r="P464" s="24">
        <v>0</v>
      </c>
      <c r="Q464" s="24">
        <v>0</v>
      </c>
      <c r="R464" s="24">
        <v>0</v>
      </c>
      <c r="S464" s="24">
        <v>0</v>
      </c>
      <c r="T464" s="24">
        <v>0</v>
      </c>
      <c r="U464" s="24">
        <v>0</v>
      </c>
      <c r="V464" s="24">
        <v>0</v>
      </c>
      <c r="W464" s="24">
        <v>0</v>
      </c>
      <c r="X464" s="24"/>
    </row>
    <row r="465" spans="1:24" x14ac:dyDescent="0.25">
      <c r="A465" s="37">
        <v>301</v>
      </c>
      <c r="B465" s="42" t="s">
        <v>106</v>
      </c>
      <c r="C465" s="24">
        <v>0</v>
      </c>
      <c r="D465" s="24">
        <v>0</v>
      </c>
      <c r="E465" s="24">
        <v>0</v>
      </c>
      <c r="F465" s="24">
        <v>0</v>
      </c>
      <c r="G465" s="24">
        <v>0</v>
      </c>
      <c r="H465" s="24">
        <v>0</v>
      </c>
      <c r="I465" s="24">
        <v>0</v>
      </c>
      <c r="J465" s="24">
        <v>0</v>
      </c>
      <c r="K465" s="24">
        <v>0</v>
      </c>
      <c r="L465" s="24">
        <v>0</v>
      </c>
      <c r="M465" s="24">
        <v>0</v>
      </c>
      <c r="N465" s="24">
        <v>0</v>
      </c>
      <c r="O465" s="24">
        <v>0</v>
      </c>
      <c r="P465" s="24">
        <v>0</v>
      </c>
      <c r="Q465" s="24">
        <v>0</v>
      </c>
      <c r="R465" s="24">
        <v>0</v>
      </c>
      <c r="S465" s="24">
        <v>0</v>
      </c>
      <c r="T465" s="24">
        <v>0</v>
      </c>
      <c r="U465" s="24">
        <v>0</v>
      </c>
      <c r="V465" s="24">
        <v>0</v>
      </c>
      <c r="W465" s="24">
        <v>0</v>
      </c>
      <c r="X465" s="24"/>
    </row>
    <row r="466" spans="1:24" x14ac:dyDescent="0.25">
      <c r="A466" s="37">
        <v>303</v>
      </c>
      <c r="B466" s="42" t="s">
        <v>107</v>
      </c>
      <c r="C466" s="24">
        <v>0</v>
      </c>
      <c r="D466" s="24">
        <v>0</v>
      </c>
      <c r="E466" s="24">
        <v>0</v>
      </c>
      <c r="F466" s="24">
        <v>0</v>
      </c>
      <c r="G466" s="24">
        <v>0</v>
      </c>
      <c r="H466" s="24">
        <v>0</v>
      </c>
      <c r="I466" s="24">
        <v>0</v>
      </c>
      <c r="J466" s="24">
        <v>0</v>
      </c>
      <c r="K466" s="24">
        <v>0</v>
      </c>
      <c r="L466" s="24">
        <v>0</v>
      </c>
      <c r="M466" s="24">
        <v>0</v>
      </c>
      <c r="N466" s="24">
        <v>0</v>
      </c>
      <c r="O466" s="24">
        <v>0</v>
      </c>
      <c r="P466" s="24">
        <v>0</v>
      </c>
      <c r="Q466" s="24">
        <v>0</v>
      </c>
      <c r="R466" s="24">
        <v>0</v>
      </c>
      <c r="S466" s="24">
        <v>0</v>
      </c>
      <c r="T466" s="24">
        <v>0</v>
      </c>
      <c r="U466" s="24">
        <v>0</v>
      </c>
      <c r="V466" s="24">
        <v>0</v>
      </c>
      <c r="W466" s="24">
        <v>0</v>
      </c>
      <c r="X466" s="24"/>
    </row>
    <row r="467" spans="1:24" x14ac:dyDescent="0.25">
      <c r="B467" s="42"/>
      <c r="C467" s="26"/>
      <c r="D467" s="26"/>
      <c r="E467" s="26"/>
      <c r="F467" s="26"/>
      <c r="G467" s="26"/>
      <c r="H467" s="26"/>
      <c r="I467" s="26"/>
      <c r="J467" s="26"/>
      <c r="K467" s="26"/>
      <c r="L467" s="26"/>
      <c r="M467" s="26"/>
      <c r="N467" s="26"/>
      <c r="O467" s="26"/>
      <c r="P467" s="26"/>
      <c r="Q467" s="26"/>
      <c r="R467" s="26"/>
      <c r="S467" s="26"/>
      <c r="T467" s="26"/>
      <c r="U467" s="26"/>
      <c r="V467" s="26"/>
      <c r="W467" s="26"/>
      <c r="X467" s="26"/>
    </row>
    <row r="468" spans="1:24" x14ac:dyDescent="0.25">
      <c r="A468" s="37">
        <v>330</v>
      </c>
      <c r="B468" s="42" t="s">
        <v>82</v>
      </c>
      <c r="C468" s="36">
        <v>0</v>
      </c>
      <c r="D468" s="36">
        <v>0</v>
      </c>
      <c r="E468" s="36">
        <v>0</v>
      </c>
      <c r="F468" s="36">
        <v>0</v>
      </c>
      <c r="G468" s="36">
        <v>0</v>
      </c>
      <c r="H468" s="36">
        <v>0</v>
      </c>
      <c r="I468" s="36">
        <v>0</v>
      </c>
      <c r="J468" s="36">
        <v>0</v>
      </c>
      <c r="K468" s="36">
        <v>0</v>
      </c>
      <c r="L468" s="36">
        <v>0</v>
      </c>
      <c r="M468" s="36">
        <v>0</v>
      </c>
      <c r="N468" s="36">
        <v>0</v>
      </c>
      <c r="O468" s="36">
        <v>0</v>
      </c>
      <c r="P468" s="36">
        <v>0</v>
      </c>
      <c r="Q468" s="36">
        <v>0</v>
      </c>
      <c r="R468" s="36">
        <v>0</v>
      </c>
      <c r="S468" s="36">
        <v>0</v>
      </c>
      <c r="T468" s="36">
        <v>0</v>
      </c>
      <c r="U468" s="36">
        <v>0</v>
      </c>
      <c r="V468" s="36">
        <v>0</v>
      </c>
      <c r="W468" s="36">
        <v>0</v>
      </c>
      <c r="X468" s="36"/>
    </row>
    <row r="469" spans="1:24" x14ac:dyDescent="0.25">
      <c r="A469" s="37">
        <v>331</v>
      </c>
      <c r="B469" s="42" t="s">
        <v>83</v>
      </c>
      <c r="C469" s="28">
        <v>0</v>
      </c>
      <c r="D469" s="28">
        <v>0</v>
      </c>
      <c r="E469" s="28">
        <v>0</v>
      </c>
      <c r="F469" s="28">
        <v>0</v>
      </c>
      <c r="G469" s="28">
        <v>0</v>
      </c>
      <c r="H469" s="28">
        <v>0</v>
      </c>
      <c r="I469" s="28">
        <v>0</v>
      </c>
      <c r="J469" s="28">
        <v>0</v>
      </c>
      <c r="K469" s="28">
        <v>0</v>
      </c>
      <c r="L469" s="28">
        <v>0</v>
      </c>
      <c r="M469" s="28">
        <v>0</v>
      </c>
      <c r="N469" s="28">
        <v>0</v>
      </c>
      <c r="O469" s="28">
        <v>0</v>
      </c>
      <c r="P469" s="28">
        <v>0</v>
      </c>
      <c r="Q469" s="28">
        <v>0</v>
      </c>
      <c r="R469" s="28">
        <v>0</v>
      </c>
      <c r="S469" s="28">
        <v>0</v>
      </c>
      <c r="T469" s="28">
        <v>0</v>
      </c>
      <c r="U469" s="28">
        <v>0</v>
      </c>
      <c r="V469" s="28">
        <v>0</v>
      </c>
      <c r="W469" s="28">
        <v>0</v>
      </c>
      <c r="X469" s="28"/>
    </row>
    <row r="470" spans="1:24" x14ac:dyDescent="0.25">
      <c r="A470" s="37">
        <v>332</v>
      </c>
      <c r="B470" s="42" t="s">
        <v>84</v>
      </c>
      <c r="C470" s="28">
        <v>0</v>
      </c>
      <c r="D470" s="28">
        <v>0</v>
      </c>
      <c r="E470" s="28">
        <v>0</v>
      </c>
      <c r="F470" s="28">
        <v>0</v>
      </c>
      <c r="G470" s="28">
        <v>0</v>
      </c>
      <c r="H470" s="28">
        <v>0</v>
      </c>
      <c r="I470" s="28">
        <v>0</v>
      </c>
      <c r="J470" s="28">
        <v>0</v>
      </c>
      <c r="K470" s="28">
        <v>0</v>
      </c>
      <c r="L470" s="28">
        <v>0</v>
      </c>
      <c r="M470" s="28">
        <v>0</v>
      </c>
      <c r="N470" s="28">
        <v>0</v>
      </c>
      <c r="O470" s="28">
        <v>0</v>
      </c>
      <c r="P470" s="28">
        <v>0</v>
      </c>
      <c r="Q470" s="28">
        <v>0</v>
      </c>
      <c r="R470" s="28">
        <v>0</v>
      </c>
      <c r="S470" s="28">
        <v>0</v>
      </c>
      <c r="T470" s="28">
        <v>0</v>
      </c>
      <c r="U470" s="28">
        <v>0</v>
      </c>
      <c r="V470" s="28">
        <v>0</v>
      </c>
      <c r="W470" s="28">
        <v>0</v>
      </c>
      <c r="X470" s="28"/>
    </row>
    <row r="471" spans="1:24" x14ac:dyDescent="0.25">
      <c r="A471" s="37">
        <v>336</v>
      </c>
      <c r="B471" s="42" t="s">
        <v>85</v>
      </c>
      <c r="C471" s="28">
        <v>1</v>
      </c>
      <c r="D471" s="28">
        <v>1</v>
      </c>
      <c r="E471" s="28">
        <v>1</v>
      </c>
      <c r="F471" s="28">
        <v>1</v>
      </c>
      <c r="G471" s="28">
        <v>1</v>
      </c>
      <c r="H471" s="28">
        <v>1</v>
      </c>
      <c r="I471" s="28">
        <v>1</v>
      </c>
      <c r="J471" s="28">
        <v>1</v>
      </c>
      <c r="K471" s="28">
        <v>1</v>
      </c>
      <c r="L471" s="28">
        <v>1</v>
      </c>
      <c r="M471" s="28">
        <v>1</v>
      </c>
      <c r="N471" s="28">
        <v>1</v>
      </c>
      <c r="O471" s="28">
        <v>1</v>
      </c>
      <c r="P471" s="28">
        <v>1</v>
      </c>
      <c r="Q471" s="28">
        <v>1</v>
      </c>
      <c r="R471" s="28">
        <v>1</v>
      </c>
      <c r="S471" s="28">
        <v>1</v>
      </c>
      <c r="T471" s="28">
        <v>1</v>
      </c>
      <c r="U471" s="28">
        <v>1</v>
      </c>
      <c r="V471" s="28">
        <v>1</v>
      </c>
      <c r="W471" s="28">
        <v>1</v>
      </c>
      <c r="X471" s="28"/>
    </row>
    <row r="472" spans="1:24" x14ac:dyDescent="0.25">
      <c r="B472" s="42"/>
      <c r="C472" s="26"/>
      <c r="D472" s="26"/>
      <c r="E472" s="26"/>
      <c r="F472" s="26"/>
      <c r="G472" s="26"/>
      <c r="H472" s="26"/>
      <c r="I472" s="26"/>
      <c r="J472" s="26"/>
      <c r="K472" s="26"/>
      <c r="L472" s="26"/>
      <c r="M472" s="26"/>
      <c r="N472" s="26"/>
      <c r="O472" s="26"/>
      <c r="P472" s="26"/>
      <c r="Q472" s="26"/>
      <c r="R472" s="26"/>
      <c r="S472" s="26"/>
      <c r="T472" s="26"/>
      <c r="U472" s="26"/>
      <c r="V472" s="26"/>
      <c r="W472" s="26"/>
      <c r="X472" s="26"/>
    </row>
    <row r="473" spans="1:24" x14ac:dyDescent="0.25">
      <c r="A473" s="37">
        <v>339</v>
      </c>
      <c r="B473" s="42" t="s">
        <v>86</v>
      </c>
      <c r="C473" s="24">
        <v>0</v>
      </c>
      <c r="D473" s="24">
        <v>0</v>
      </c>
      <c r="E473" s="24">
        <v>0</v>
      </c>
      <c r="F473" s="24">
        <v>0</v>
      </c>
      <c r="G473" s="24">
        <v>0</v>
      </c>
      <c r="H473" s="24">
        <v>0</v>
      </c>
      <c r="I473" s="24">
        <v>0</v>
      </c>
      <c r="J473" s="24">
        <v>0</v>
      </c>
      <c r="K473" s="24">
        <v>0</v>
      </c>
      <c r="L473" s="24">
        <v>0</v>
      </c>
      <c r="M473" s="24">
        <v>0</v>
      </c>
      <c r="N473" s="24">
        <v>0</v>
      </c>
      <c r="O473" s="24">
        <v>0</v>
      </c>
      <c r="P473" s="24">
        <v>0</v>
      </c>
      <c r="Q473" s="24">
        <v>0</v>
      </c>
      <c r="R473" s="24">
        <v>0</v>
      </c>
      <c r="S473" s="24">
        <v>0</v>
      </c>
      <c r="T473" s="24">
        <v>0</v>
      </c>
      <c r="U473" s="24">
        <v>0</v>
      </c>
      <c r="V473" s="24">
        <v>0</v>
      </c>
      <c r="W473" s="24">
        <v>0</v>
      </c>
      <c r="X473" s="24"/>
    </row>
    <row r="474" spans="1:24" x14ac:dyDescent="0.25">
      <c r="A474" s="37">
        <v>340</v>
      </c>
      <c r="B474" s="42" t="s">
        <v>87</v>
      </c>
      <c r="C474" s="24">
        <v>0</v>
      </c>
      <c r="D474" s="24">
        <v>0</v>
      </c>
      <c r="E474" s="24">
        <v>0</v>
      </c>
      <c r="F474" s="24">
        <v>0</v>
      </c>
      <c r="G474" s="24">
        <v>0</v>
      </c>
      <c r="H474" s="24">
        <v>0</v>
      </c>
      <c r="I474" s="24">
        <v>0</v>
      </c>
      <c r="J474" s="24">
        <v>0</v>
      </c>
      <c r="K474" s="24">
        <v>0</v>
      </c>
      <c r="L474" s="24">
        <v>0</v>
      </c>
      <c r="M474" s="24">
        <v>0</v>
      </c>
      <c r="N474" s="24">
        <v>0</v>
      </c>
      <c r="O474" s="24">
        <v>0</v>
      </c>
      <c r="P474" s="24">
        <v>0</v>
      </c>
      <c r="Q474" s="24">
        <v>0</v>
      </c>
      <c r="R474" s="24">
        <v>0</v>
      </c>
      <c r="S474" s="24">
        <v>0</v>
      </c>
      <c r="T474" s="24">
        <v>0</v>
      </c>
      <c r="U474" s="24">
        <v>0</v>
      </c>
      <c r="V474" s="24">
        <v>0</v>
      </c>
      <c r="W474" s="24">
        <v>0</v>
      </c>
      <c r="X474" s="24"/>
    </row>
    <row r="475" spans="1:24" x14ac:dyDescent="0.25">
      <c r="B475" s="42"/>
      <c r="C475" s="26"/>
      <c r="D475" s="26"/>
      <c r="E475" s="26"/>
      <c r="F475" s="26"/>
      <c r="G475" s="26"/>
      <c r="H475" s="26"/>
      <c r="I475" s="26"/>
      <c r="J475" s="26"/>
      <c r="K475" s="26"/>
      <c r="L475" s="26"/>
      <c r="M475" s="26"/>
      <c r="N475" s="26"/>
      <c r="O475" s="26"/>
      <c r="P475" s="26"/>
      <c r="Q475" s="26"/>
      <c r="R475" s="26"/>
      <c r="S475" s="26"/>
      <c r="T475" s="26"/>
      <c r="U475" s="26"/>
      <c r="V475" s="26"/>
      <c r="W475" s="26"/>
      <c r="X475" s="26"/>
    </row>
    <row r="476" spans="1:24" x14ac:dyDescent="0.25">
      <c r="A476" s="37">
        <v>366</v>
      </c>
      <c r="B476" s="42" t="s">
        <v>88</v>
      </c>
      <c r="C476" s="36">
        <v>0</v>
      </c>
      <c r="D476" s="36">
        <v>0</v>
      </c>
      <c r="E476" s="36">
        <v>0</v>
      </c>
      <c r="F476" s="36">
        <v>0</v>
      </c>
      <c r="G476" s="36">
        <v>0</v>
      </c>
      <c r="H476" s="36">
        <v>0</v>
      </c>
      <c r="I476" s="36">
        <v>0</v>
      </c>
      <c r="J476" s="36">
        <v>0</v>
      </c>
      <c r="K476" s="36">
        <v>0</v>
      </c>
      <c r="L476" s="36">
        <v>0</v>
      </c>
      <c r="M476" s="36">
        <v>0</v>
      </c>
      <c r="N476" s="36">
        <v>0</v>
      </c>
      <c r="O476" s="36">
        <v>0</v>
      </c>
      <c r="P476" s="36">
        <v>0</v>
      </c>
      <c r="Q476" s="36">
        <v>0</v>
      </c>
      <c r="R476" s="36">
        <v>0</v>
      </c>
      <c r="S476" s="36">
        <v>0</v>
      </c>
      <c r="T476" s="36">
        <v>0</v>
      </c>
      <c r="U476" s="36">
        <v>0</v>
      </c>
      <c r="V476" s="36">
        <v>0</v>
      </c>
      <c r="W476" s="36">
        <v>0</v>
      </c>
      <c r="X476" s="36"/>
    </row>
    <row r="477" spans="1:24" x14ac:dyDescent="0.25">
      <c r="A477" s="37">
        <v>368</v>
      </c>
      <c r="B477" s="42" t="s">
        <v>89</v>
      </c>
      <c r="C477" s="28">
        <v>0</v>
      </c>
      <c r="D477" s="28">
        <v>0</v>
      </c>
      <c r="E477" s="28">
        <v>0</v>
      </c>
      <c r="F477" s="28">
        <v>0</v>
      </c>
      <c r="G477" s="28">
        <v>0</v>
      </c>
      <c r="H477" s="28">
        <v>0</v>
      </c>
      <c r="I477" s="28">
        <v>0</v>
      </c>
      <c r="J477" s="28">
        <v>0</v>
      </c>
      <c r="K477" s="28">
        <v>0</v>
      </c>
      <c r="L477" s="28">
        <v>0</v>
      </c>
      <c r="M477" s="28">
        <v>0</v>
      </c>
      <c r="N477" s="28">
        <v>0</v>
      </c>
      <c r="O477" s="28">
        <v>0</v>
      </c>
      <c r="P477" s="28">
        <v>0</v>
      </c>
      <c r="Q477" s="28">
        <v>0</v>
      </c>
      <c r="R477" s="28">
        <v>0</v>
      </c>
      <c r="S477" s="28">
        <v>0</v>
      </c>
      <c r="T477" s="28">
        <v>0</v>
      </c>
      <c r="U477" s="28">
        <v>0</v>
      </c>
      <c r="V477" s="28">
        <v>0</v>
      </c>
      <c r="W477" s="28">
        <v>0</v>
      </c>
      <c r="X477" s="28"/>
    </row>
    <row r="478" spans="1:24" x14ac:dyDescent="0.25">
      <c r="A478" s="37">
        <v>369</v>
      </c>
      <c r="B478" s="42" t="s">
        <v>90</v>
      </c>
      <c r="C478" s="28">
        <v>0</v>
      </c>
      <c r="D478" s="28">
        <v>0</v>
      </c>
      <c r="E478" s="28">
        <v>0</v>
      </c>
      <c r="F478" s="28">
        <v>0</v>
      </c>
      <c r="G478" s="28">
        <v>0</v>
      </c>
      <c r="H478" s="28">
        <v>0</v>
      </c>
      <c r="I478" s="28">
        <v>0</v>
      </c>
      <c r="J478" s="28">
        <v>0</v>
      </c>
      <c r="K478" s="28">
        <v>0</v>
      </c>
      <c r="L478" s="28">
        <v>0</v>
      </c>
      <c r="M478" s="28">
        <v>0</v>
      </c>
      <c r="N478" s="28">
        <v>0</v>
      </c>
      <c r="O478" s="28">
        <v>0</v>
      </c>
      <c r="P478" s="28">
        <v>0</v>
      </c>
      <c r="Q478" s="28">
        <v>0</v>
      </c>
      <c r="R478" s="28">
        <v>0</v>
      </c>
      <c r="S478" s="28">
        <v>0</v>
      </c>
      <c r="T478" s="28">
        <v>0</v>
      </c>
      <c r="U478" s="28">
        <v>0</v>
      </c>
      <c r="V478" s="28">
        <v>0</v>
      </c>
      <c r="W478" s="28">
        <v>0</v>
      </c>
      <c r="X478" s="28"/>
    </row>
    <row r="479" spans="1:24" x14ac:dyDescent="0.25">
      <c r="A479" s="37">
        <v>370</v>
      </c>
      <c r="B479" s="42" t="s">
        <v>91</v>
      </c>
      <c r="C479" s="28">
        <v>0</v>
      </c>
      <c r="D479" s="28">
        <v>0</v>
      </c>
      <c r="E479" s="28">
        <v>0</v>
      </c>
      <c r="F479" s="28">
        <v>0</v>
      </c>
      <c r="G479" s="28">
        <v>0</v>
      </c>
      <c r="H479" s="28">
        <v>0</v>
      </c>
      <c r="I479" s="28">
        <v>0</v>
      </c>
      <c r="J479" s="28">
        <v>0</v>
      </c>
      <c r="K479" s="28">
        <v>0</v>
      </c>
      <c r="L479" s="28">
        <v>0</v>
      </c>
      <c r="M479" s="28">
        <v>0</v>
      </c>
      <c r="N479" s="28">
        <v>0</v>
      </c>
      <c r="O479" s="28">
        <v>0</v>
      </c>
      <c r="P479" s="28">
        <v>0</v>
      </c>
      <c r="Q479" s="28">
        <v>0</v>
      </c>
      <c r="R479" s="28">
        <v>0</v>
      </c>
      <c r="S479" s="28">
        <v>0</v>
      </c>
      <c r="T479" s="28">
        <v>0</v>
      </c>
      <c r="U479" s="28">
        <v>0</v>
      </c>
      <c r="V479" s="28">
        <v>0</v>
      </c>
      <c r="W479" s="28">
        <v>0</v>
      </c>
      <c r="X479" s="28"/>
    </row>
    <row r="480" spans="1:24" x14ac:dyDescent="0.25">
      <c r="B480" s="42"/>
      <c r="C480" s="26"/>
      <c r="D480" s="26"/>
      <c r="E480" s="26"/>
      <c r="F480" s="26"/>
      <c r="G480" s="26"/>
      <c r="H480" s="26"/>
      <c r="I480" s="26"/>
      <c r="J480" s="26"/>
      <c r="K480" s="26"/>
      <c r="L480" s="26"/>
      <c r="M480" s="26"/>
      <c r="N480" s="26"/>
      <c r="O480" s="26"/>
      <c r="P480" s="26"/>
      <c r="Q480" s="26"/>
      <c r="R480" s="26"/>
      <c r="S480" s="26"/>
      <c r="T480" s="26"/>
      <c r="U480" s="26"/>
      <c r="V480" s="26"/>
      <c r="W480" s="26"/>
      <c r="X480" s="26"/>
    </row>
    <row r="481" spans="1:24" x14ac:dyDescent="0.25">
      <c r="A481" s="37">
        <v>380</v>
      </c>
      <c r="B481" s="42" t="s">
        <v>37</v>
      </c>
      <c r="C481" s="24">
        <v>0</v>
      </c>
      <c r="D481" s="24">
        <v>0</v>
      </c>
      <c r="E481" s="24">
        <v>0</v>
      </c>
      <c r="F481" s="24">
        <v>0</v>
      </c>
      <c r="G481" s="24">
        <v>0</v>
      </c>
      <c r="H481" s="24">
        <v>0</v>
      </c>
      <c r="I481" s="24">
        <v>0</v>
      </c>
      <c r="J481" s="24">
        <v>0</v>
      </c>
      <c r="K481" s="24">
        <v>0</v>
      </c>
      <c r="L481" s="24">
        <v>0</v>
      </c>
      <c r="M481" s="24">
        <v>0</v>
      </c>
      <c r="N481" s="24">
        <v>0</v>
      </c>
      <c r="O481" s="24">
        <v>0</v>
      </c>
      <c r="P481" s="24">
        <v>0</v>
      </c>
      <c r="Q481" s="24">
        <v>0</v>
      </c>
      <c r="R481" s="24">
        <v>0</v>
      </c>
      <c r="S481" s="24">
        <v>0</v>
      </c>
      <c r="T481" s="24">
        <v>0</v>
      </c>
      <c r="U481" s="24">
        <v>0</v>
      </c>
      <c r="V481" s="24">
        <v>0</v>
      </c>
      <c r="W481" s="24">
        <v>0</v>
      </c>
      <c r="X481" s="24"/>
    </row>
    <row r="482" spans="1:24" x14ac:dyDescent="0.25">
      <c r="A482" s="37">
        <v>381</v>
      </c>
      <c r="B482" s="42" t="s">
        <v>75</v>
      </c>
      <c r="C482" s="24">
        <v>0</v>
      </c>
      <c r="D482" s="24">
        <v>0</v>
      </c>
      <c r="E482" s="24">
        <v>0</v>
      </c>
      <c r="F482" s="24">
        <v>0</v>
      </c>
      <c r="G482" s="24">
        <v>0</v>
      </c>
      <c r="H482" s="24">
        <v>0</v>
      </c>
      <c r="I482" s="24">
        <v>0</v>
      </c>
      <c r="J482" s="24">
        <v>0</v>
      </c>
      <c r="K482" s="24">
        <v>0</v>
      </c>
      <c r="L482" s="24">
        <v>0</v>
      </c>
      <c r="M482" s="24">
        <v>0</v>
      </c>
      <c r="N482" s="24">
        <v>0</v>
      </c>
      <c r="O482" s="24">
        <v>0</v>
      </c>
      <c r="P482" s="24">
        <v>0</v>
      </c>
      <c r="Q482" s="24">
        <v>0</v>
      </c>
      <c r="R482" s="24">
        <v>0</v>
      </c>
      <c r="S482" s="24">
        <v>0</v>
      </c>
      <c r="T482" s="24">
        <v>0</v>
      </c>
      <c r="U482" s="24">
        <v>0</v>
      </c>
      <c r="V482" s="24">
        <v>0</v>
      </c>
      <c r="W482" s="24">
        <v>0</v>
      </c>
      <c r="X482" s="24"/>
    </row>
    <row r="483" spans="1:24" x14ac:dyDescent="0.25">
      <c r="A483" s="37">
        <v>382</v>
      </c>
      <c r="B483" s="42" t="s">
        <v>76</v>
      </c>
      <c r="C483" s="24">
        <v>0</v>
      </c>
      <c r="D483" s="24">
        <v>0</v>
      </c>
      <c r="E483" s="24">
        <v>0</v>
      </c>
      <c r="F483" s="24">
        <v>0</v>
      </c>
      <c r="G483" s="24">
        <v>0</v>
      </c>
      <c r="H483" s="24">
        <v>0</v>
      </c>
      <c r="I483" s="24">
        <v>0</v>
      </c>
      <c r="J483" s="24">
        <v>0</v>
      </c>
      <c r="K483" s="24">
        <v>0</v>
      </c>
      <c r="L483" s="24">
        <v>0</v>
      </c>
      <c r="M483" s="24">
        <v>0</v>
      </c>
      <c r="N483" s="24">
        <v>0</v>
      </c>
      <c r="O483" s="24">
        <v>0</v>
      </c>
      <c r="P483" s="24">
        <v>0</v>
      </c>
      <c r="Q483" s="24">
        <v>0</v>
      </c>
      <c r="R483" s="24">
        <v>0</v>
      </c>
      <c r="S483" s="24">
        <v>0</v>
      </c>
      <c r="T483" s="24">
        <v>0</v>
      </c>
      <c r="U483" s="24">
        <v>0</v>
      </c>
      <c r="V483" s="24">
        <v>0</v>
      </c>
      <c r="W483" s="24">
        <v>0</v>
      </c>
      <c r="X483" s="24"/>
    </row>
    <row r="484" spans="1:24" x14ac:dyDescent="0.25">
      <c r="A484" s="37">
        <v>383</v>
      </c>
      <c r="B484" s="42" t="s">
        <v>40</v>
      </c>
      <c r="C484" s="24">
        <v>0</v>
      </c>
      <c r="D484" s="24">
        <v>0</v>
      </c>
      <c r="E484" s="24">
        <v>0</v>
      </c>
      <c r="F484" s="24">
        <v>0</v>
      </c>
      <c r="G484" s="24">
        <v>0</v>
      </c>
      <c r="H484" s="24">
        <v>0</v>
      </c>
      <c r="I484" s="24">
        <v>0</v>
      </c>
      <c r="J484" s="24">
        <v>0</v>
      </c>
      <c r="K484" s="24">
        <v>0</v>
      </c>
      <c r="L484" s="24">
        <v>0</v>
      </c>
      <c r="M484" s="24">
        <v>0</v>
      </c>
      <c r="N484" s="24">
        <v>0</v>
      </c>
      <c r="O484" s="24">
        <v>0</v>
      </c>
      <c r="P484" s="24">
        <v>0</v>
      </c>
      <c r="Q484" s="24">
        <v>0</v>
      </c>
      <c r="R484" s="24">
        <v>0</v>
      </c>
      <c r="S484" s="24">
        <v>0</v>
      </c>
      <c r="T484" s="24">
        <v>0</v>
      </c>
      <c r="U484" s="24">
        <v>0</v>
      </c>
      <c r="V484" s="24">
        <v>0</v>
      </c>
      <c r="W484" s="24">
        <v>0</v>
      </c>
      <c r="X484" s="24"/>
    </row>
    <row r="486" spans="1:24" x14ac:dyDescent="0.25">
      <c r="A486" s="37">
        <v>1</v>
      </c>
      <c r="B486" s="42" t="s">
        <v>103</v>
      </c>
      <c r="C486" s="42" t="s">
        <v>103</v>
      </c>
      <c r="D486" s="42"/>
      <c r="E486" s="42"/>
      <c r="F486" s="42"/>
      <c r="G486" s="42"/>
      <c r="H486" s="42"/>
      <c r="I486" s="42"/>
      <c r="J486" s="42"/>
      <c r="K486" s="42"/>
      <c r="L486" s="42"/>
      <c r="M486" s="42"/>
      <c r="N486" s="42"/>
      <c r="O486" s="42"/>
      <c r="P486" s="42"/>
      <c r="Q486" s="42"/>
      <c r="R486" s="42"/>
      <c r="S486" s="42"/>
      <c r="T486" s="42"/>
      <c r="U486" s="42"/>
      <c r="V486" s="42"/>
      <c r="W486" s="42"/>
      <c r="X486" s="42"/>
    </row>
    <row r="487" spans="1:24" x14ac:dyDescent="0.25">
      <c r="A487" s="37">
        <v>283</v>
      </c>
      <c r="B487" s="42" t="s">
        <v>73</v>
      </c>
      <c r="C487" s="42">
        <v>2020</v>
      </c>
      <c r="D487" s="42">
        <v>2021</v>
      </c>
      <c r="E487" s="42">
        <v>2022</v>
      </c>
      <c r="F487" s="42">
        <v>2023</v>
      </c>
      <c r="G487" s="42">
        <v>2024</v>
      </c>
      <c r="H487" s="42">
        <v>2025</v>
      </c>
      <c r="I487" s="42">
        <v>2026</v>
      </c>
      <c r="J487" s="42">
        <v>2027</v>
      </c>
      <c r="K487" s="42">
        <v>2028</v>
      </c>
      <c r="L487" s="42">
        <v>2029</v>
      </c>
      <c r="M487" s="42">
        <v>2030</v>
      </c>
      <c r="N487" s="42">
        <v>2031</v>
      </c>
      <c r="O487" s="42">
        <v>2032</v>
      </c>
      <c r="P487" s="42">
        <v>2033</v>
      </c>
      <c r="Q487" s="42">
        <v>2034</v>
      </c>
      <c r="R487" s="42">
        <v>2035</v>
      </c>
      <c r="S487" s="42">
        <v>2036</v>
      </c>
      <c r="T487" s="42">
        <v>2037</v>
      </c>
      <c r="U487" s="42">
        <v>2038</v>
      </c>
      <c r="V487" s="42">
        <v>2039</v>
      </c>
      <c r="W487" s="42">
        <v>2040</v>
      </c>
      <c r="X487" s="42"/>
    </row>
    <row r="488" spans="1:24" x14ac:dyDescent="0.25">
      <c r="A488" s="37">
        <v>285</v>
      </c>
      <c r="B488" s="42" t="s">
        <v>104</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A489" s="37">
        <v>287</v>
      </c>
      <c r="B489" s="42" t="s">
        <v>104</v>
      </c>
      <c r="C489" s="24">
        <v>0</v>
      </c>
      <c r="D489" s="24">
        <v>0</v>
      </c>
      <c r="E489" s="24">
        <v>0</v>
      </c>
      <c r="F489" s="24">
        <v>0</v>
      </c>
      <c r="G489" s="24">
        <v>0</v>
      </c>
      <c r="H489" s="24">
        <v>0</v>
      </c>
      <c r="I489" s="24">
        <v>0</v>
      </c>
      <c r="J489" s="24">
        <v>0</v>
      </c>
      <c r="K489" s="24">
        <v>0</v>
      </c>
      <c r="L489" s="24">
        <v>0</v>
      </c>
      <c r="M489" s="24">
        <v>0</v>
      </c>
      <c r="N489" s="24">
        <v>0</v>
      </c>
      <c r="O489" s="24">
        <v>0</v>
      </c>
      <c r="P489" s="24">
        <v>0</v>
      </c>
      <c r="Q489" s="24">
        <v>0</v>
      </c>
      <c r="R489" s="24">
        <v>0</v>
      </c>
      <c r="S489" s="24">
        <v>0</v>
      </c>
      <c r="T489" s="24">
        <v>0</v>
      </c>
      <c r="U489" s="24">
        <v>0</v>
      </c>
      <c r="V489" s="24">
        <v>0</v>
      </c>
      <c r="W489" s="24">
        <v>0</v>
      </c>
      <c r="X489" s="24"/>
    </row>
    <row r="490" spans="1:24" x14ac:dyDescent="0.25">
      <c r="A490" s="37">
        <v>289</v>
      </c>
      <c r="B490" s="42" t="s">
        <v>105</v>
      </c>
      <c r="C490" s="24">
        <v>0</v>
      </c>
      <c r="D490" s="24">
        <v>0</v>
      </c>
      <c r="E490" s="24">
        <v>0</v>
      </c>
      <c r="F490" s="24">
        <v>0</v>
      </c>
      <c r="G490" s="24">
        <v>0</v>
      </c>
      <c r="H490" s="24">
        <v>0</v>
      </c>
      <c r="I490" s="24">
        <v>0</v>
      </c>
      <c r="J490" s="24">
        <v>0</v>
      </c>
      <c r="K490" s="24">
        <v>0</v>
      </c>
      <c r="L490" s="24">
        <v>0</v>
      </c>
      <c r="M490" s="24">
        <v>0</v>
      </c>
      <c r="N490" s="24">
        <v>0</v>
      </c>
      <c r="O490" s="24">
        <v>0</v>
      </c>
      <c r="P490" s="24">
        <v>0</v>
      </c>
      <c r="Q490" s="24">
        <v>0</v>
      </c>
      <c r="R490" s="24">
        <v>0</v>
      </c>
      <c r="S490" s="24">
        <v>0</v>
      </c>
      <c r="T490" s="24">
        <v>0</v>
      </c>
      <c r="U490" s="24">
        <v>0</v>
      </c>
      <c r="V490" s="24">
        <v>0</v>
      </c>
      <c r="W490" s="24">
        <v>0</v>
      </c>
      <c r="X490" s="24"/>
    </row>
    <row r="491" spans="1:24" x14ac:dyDescent="0.25">
      <c r="A491" s="37">
        <v>299</v>
      </c>
      <c r="B491" s="42" t="s">
        <v>78</v>
      </c>
      <c r="C491" s="24">
        <v>0</v>
      </c>
      <c r="D491" s="24">
        <v>0</v>
      </c>
      <c r="E491" s="24">
        <v>0</v>
      </c>
      <c r="F491" s="24">
        <v>0</v>
      </c>
      <c r="G491" s="24">
        <v>0</v>
      </c>
      <c r="H491" s="24">
        <v>0</v>
      </c>
      <c r="I491" s="24">
        <v>0</v>
      </c>
      <c r="J491" s="24">
        <v>0</v>
      </c>
      <c r="K491" s="24">
        <v>0</v>
      </c>
      <c r="L491" s="24">
        <v>0</v>
      </c>
      <c r="M491" s="24">
        <v>0</v>
      </c>
      <c r="N491" s="24">
        <v>0</v>
      </c>
      <c r="O491" s="24">
        <v>0</v>
      </c>
      <c r="P491" s="24">
        <v>0</v>
      </c>
      <c r="Q491" s="24">
        <v>0</v>
      </c>
      <c r="R491" s="24">
        <v>0</v>
      </c>
      <c r="S491" s="24">
        <v>0</v>
      </c>
      <c r="T491" s="24">
        <v>0</v>
      </c>
      <c r="U491" s="24">
        <v>0</v>
      </c>
      <c r="V491" s="24">
        <v>0</v>
      </c>
      <c r="W491" s="24">
        <v>0</v>
      </c>
      <c r="X491" s="24"/>
    </row>
    <row r="492" spans="1:24" x14ac:dyDescent="0.25">
      <c r="A492" s="37">
        <v>301</v>
      </c>
      <c r="B492" s="42" t="s">
        <v>106</v>
      </c>
      <c r="C492" s="24">
        <v>0</v>
      </c>
      <c r="D492" s="24">
        <v>0</v>
      </c>
      <c r="E492" s="24">
        <v>0</v>
      </c>
      <c r="F492" s="24">
        <v>0</v>
      </c>
      <c r="G492" s="24">
        <v>0</v>
      </c>
      <c r="H492" s="24">
        <v>0</v>
      </c>
      <c r="I492" s="24">
        <v>0</v>
      </c>
      <c r="J492" s="24">
        <v>0</v>
      </c>
      <c r="K492" s="24">
        <v>0</v>
      </c>
      <c r="L492" s="24">
        <v>0</v>
      </c>
      <c r="M492" s="24">
        <v>0</v>
      </c>
      <c r="N492" s="24">
        <v>0</v>
      </c>
      <c r="O492" s="24">
        <v>0</v>
      </c>
      <c r="P492" s="24">
        <v>0</v>
      </c>
      <c r="Q492" s="24">
        <v>0</v>
      </c>
      <c r="R492" s="24">
        <v>0</v>
      </c>
      <c r="S492" s="24">
        <v>0</v>
      </c>
      <c r="T492" s="24">
        <v>0</v>
      </c>
      <c r="U492" s="24">
        <v>0</v>
      </c>
      <c r="V492" s="24">
        <v>0</v>
      </c>
      <c r="W492" s="24">
        <v>0</v>
      </c>
      <c r="X492" s="24"/>
    </row>
    <row r="493" spans="1:24" x14ac:dyDescent="0.25">
      <c r="A493" s="37">
        <v>303</v>
      </c>
      <c r="B493" s="42" t="s">
        <v>107</v>
      </c>
      <c r="C493" s="24">
        <v>0</v>
      </c>
      <c r="D493" s="24">
        <v>0</v>
      </c>
      <c r="E493" s="24">
        <v>0</v>
      </c>
      <c r="F493" s="24">
        <v>0</v>
      </c>
      <c r="G493" s="24">
        <v>0</v>
      </c>
      <c r="H493" s="24">
        <v>0</v>
      </c>
      <c r="I493" s="24">
        <v>0</v>
      </c>
      <c r="J493" s="24">
        <v>0</v>
      </c>
      <c r="K493" s="24">
        <v>0</v>
      </c>
      <c r="L493" s="24">
        <v>0</v>
      </c>
      <c r="M493" s="24">
        <v>0</v>
      </c>
      <c r="N493" s="24">
        <v>0</v>
      </c>
      <c r="O493" s="24">
        <v>0</v>
      </c>
      <c r="P493" s="24">
        <v>0</v>
      </c>
      <c r="Q493" s="24">
        <v>0</v>
      </c>
      <c r="R493" s="24">
        <v>0</v>
      </c>
      <c r="S493" s="24">
        <v>0</v>
      </c>
      <c r="T493" s="24">
        <v>0</v>
      </c>
      <c r="U493" s="24">
        <v>0</v>
      </c>
      <c r="V493" s="24">
        <v>0</v>
      </c>
      <c r="W493" s="24">
        <v>0</v>
      </c>
      <c r="X493" s="24"/>
    </row>
    <row r="494" spans="1:24" x14ac:dyDescent="0.25">
      <c r="B494" s="42"/>
      <c r="C494" s="26"/>
      <c r="D494" s="26"/>
      <c r="E494" s="26"/>
      <c r="F494" s="26"/>
      <c r="G494" s="26"/>
      <c r="H494" s="26"/>
      <c r="I494" s="26"/>
      <c r="J494" s="26"/>
      <c r="K494" s="26"/>
      <c r="L494" s="26"/>
      <c r="M494" s="26"/>
      <c r="N494" s="26"/>
      <c r="O494" s="26"/>
      <c r="P494" s="26"/>
      <c r="Q494" s="26"/>
      <c r="R494" s="26"/>
      <c r="S494" s="26"/>
      <c r="T494" s="26"/>
      <c r="U494" s="26"/>
      <c r="V494" s="26"/>
      <c r="W494" s="26"/>
      <c r="X494" s="26"/>
    </row>
    <row r="495" spans="1:24" x14ac:dyDescent="0.25">
      <c r="A495" s="37">
        <v>330</v>
      </c>
      <c r="B495" s="42" t="s">
        <v>82</v>
      </c>
      <c r="C495" s="36">
        <v>0</v>
      </c>
      <c r="D495" s="36">
        <v>0</v>
      </c>
      <c r="E495" s="36">
        <v>0</v>
      </c>
      <c r="F495" s="36">
        <v>0</v>
      </c>
      <c r="G495" s="36">
        <v>0</v>
      </c>
      <c r="H495" s="36">
        <v>0</v>
      </c>
      <c r="I495" s="36">
        <v>0</v>
      </c>
      <c r="J495" s="36">
        <v>0</v>
      </c>
      <c r="K495" s="36">
        <v>0</v>
      </c>
      <c r="L495" s="36">
        <v>0</v>
      </c>
      <c r="M495" s="36">
        <v>0</v>
      </c>
      <c r="N495" s="36">
        <v>0</v>
      </c>
      <c r="O495" s="36">
        <v>0</v>
      </c>
      <c r="P495" s="36">
        <v>0</v>
      </c>
      <c r="Q495" s="36">
        <v>0</v>
      </c>
      <c r="R495" s="36">
        <v>0</v>
      </c>
      <c r="S495" s="36">
        <v>0</v>
      </c>
      <c r="T495" s="36">
        <v>0</v>
      </c>
      <c r="U495" s="36">
        <v>0</v>
      </c>
      <c r="V495" s="36">
        <v>0</v>
      </c>
      <c r="W495" s="36">
        <v>0</v>
      </c>
      <c r="X495" s="36"/>
    </row>
    <row r="496" spans="1:24" x14ac:dyDescent="0.25">
      <c r="A496" s="37">
        <v>331</v>
      </c>
      <c r="B496" s="42" t="s">
        <v>83</v>
      </c>
      <c r="C496" s="28">
        <v>0</v>
      </c>
      <c r="D496" s="28">
        <v>0</v>
      </c>
      <c r="E496" s="28">
        <v>0</v>
      </c>
      <c r="F496" s="28">
        <v>0</v>
      </c>
      <c r="G496" s="28">
        <v>0</v>
      </c>
      <c r="H496" s="28">
        <v>0</v>
      </c>
      <c r="I496" s="28">
        <v>0</v>
      </c>
      <c r="J496" s="28">
        <v>0</v>
      </c>
      <c r="K496" s="28">
        <v>0</v>
      </c>
      <c r="L496" s="28">
        <v>0</v>
      </c>
      <c r="M496" s="28">
        <v>0</v>
      </c>
      <c r="N496" s="28">
        <v>0</v>
      </c>
      <c r="O496" s="28">
        <v>0</v>
      </c>
      <c r="P496" s="28">
        <v>0</v>
      </c>
      <c r="Q496" s="28">
        <v>0</v>
      </c>
      <c r="R496" s="28">
        <v>0</v>
      </c>
      <c r="S496" s="28">
        <v>0</v>
      </c>
      <c r="T496" s="28">
        <v>0</v>
      </c>
      <c r="U496" s="28">
        <v>0</v>
      </c>
      <c r="V496" s="28">
        <v>0</v>
      </c>
      <c r="W496" s="28">
        <v>0</v>
      </c>
      <c r="X496" s="28"/>
    </row>
    <row r="497" spans="1:24" x14ac:dyDescent="0.25">
      <c r="A497" s="37">
        <v>332</v>
      </c>
      <c r="B497" s="42" t="s">
        <v>84</v>
      </c>
      <c r="C497" s="28">
        <v>0</v>
      </c>
      <c r="D497" s="28">
        <v>0</v>
      </c>
      <c r="E497" s="28">
        <v>0</v>
      </c>
      <c r="F497" s="28">
        <v>0</v>
      </c>
      <c r="G497" s="28">
        <v>0</v>
      </c>
      <c r="H497" s="28">
        <v>0</v>
      </c>
      <c r="I497" s="28">
        <v>0</v>
      </c>
      <c r="J497" s="28">
        <v>0</v>
      </c>
      <c r="K497" s="28">
        <v>0</v>
      </c>
      <c r="L497" s="28">
        <v>0</v>
      </c>
      <c r="M497" s="28">
        <v>0</v>
      </c>
      <c r="N497" s="28">
        <v>0</v>
      </c>
      <c r="O497" s="28">
        <v>0</v>
      </c>
      <c r="P497" s="28">
        <v>0</v>
      </c>
      <c r="Q497" s="28">
        <v>0</v>
      </c>
      <c r="R497" s="28">
        <v>0</v>
      </c>
      <c r="S497" s="28">
        <v>0</v>
      </c>
      <c r="T497" s="28">
        <v>0</v>
      </c>
      <c r="U497" s="28">
        <v>0</v>
      </c>
      <c r="V497" s="28">
        <v>0</v>
      </c>
      <c r="W497" s="28">
        <v>0</v>
      </c>
      <c r="X497" s="28"/>
    </row>
    <row r="498" spans="1:24" x14ac:dyDescent="0.25">
      <c r="A498" s="37">
        <v>336</v>
      </c>
      <c r="B498" s="42" t="s">
        <v>85</v>
      </c>
      <c r="C498" s="28">
        <v>1</v>
      </c>
      <c r="D498" s="28">
        <v>1</v>
      </c>
      <c r="E498" s="28">
        <v>1</v>
      </c>
      <c r="F498" s="28">
        <v>1</v>
      </c>
      <c r="G498" s="28">
        <v>1</v>
      </c>
      <c r="H498" s="28">
        <v>1</v>
      </c>
      <c r="I498" s="28">
        <v>1</v>
      </c>
      <c r="J498" s="28">
        <v>1</v>
      </c>
      <c r="K498" s="28">
        <v>1</v>
      </c>
      <c r="L498" s="28">
        <v>1</v>
      </c>
      <c r="M498" s="28">
        <v>1</v>
      </c>
      <c r="N498" s="28">
        <v>1</v>
      </c>
      <c r="O498" s="28">
        <v>1</v>
      </c>
      <c r="P498" s="28">
        <v>1</v>
      </c>
      <c r="Q498" s="28">
        <v>1</v>
      </c>
      <c r="R498" s="28">
        <v>1</v>
      </c>
      <c r="S498" s="28">
        <v>1</v>
      </c>
      <c r="T498" s="28">
        <v>1</v>
      </c>
      <c r="U498" s="28">
        <v>1</v>
      </c>
      <c r="V498" s="28">
        <v>1</v>
      </c>
      <c r="W498" s="28">
        <v>1</v>
      </c>
      <c r="X498" s="28"/>
    </row>
    <row r="499" spans="1:24" x14ac:dyDescent="0.25">
      <c r="B499" s="42"/>
      <c r="C499" s="26"/>
      <c r="D499" s="26"/>
      <c r="E499" s="26"/>
      <c r="F499" s="26"/>
      <c r="G499" s="26"/>
      <c r="H499" s="26"/>
      <c r="I499" s="26"/>
      <c r="J499" s="26"/>
      <c r="K499" s="26"/>
      <c r="L499" s="26"/>
      <c r="M499" s="26"/>
      <c r="N499" s="26"/>
      <c r="O499" s="26"/>
      <c r="P499" s="26"/>
      <c r="Q499" s="26"/>
      <c r="R499" s="26"/>
      <c r="S499" s="26"/>
      <c r="T499" s="26"/>
      <c r="U499" s="26"/>
      <c r="V499" s="26"/>
      <c r="W499" s="26"/>
      <c r="X499" s="26"/>
    </row>
    <row r="500" spans="1:24" x14ac:dyDescent="0.25">
      <c r="A500" s="37">
        <v>339</v>
      </c>
      <c r="B500" s="42" t="s">
        <v>86</v>
      </c>
      <c r="C500" s="24">
        <v>0</v>
      </c>
      <c r="D500" s="24">
        <v>0</v>
      </c>
      <c r="E500" s="24">
        <v>0</v>
      </c>
      <c r="F500" s="24">
        <v>0</v>
      </c>
      <c r="G500" s="24">
        <v>0</v>
      </c>
      <c r="H500" s="24">
        <v>0</v>
      </c>
      <c r="I500" s="24">
        <v>0</v>
      </c>
      <c r="J500" s="24">
        <v>0</v>
      </c>
      <c r="K500" s="24">
        <v>0</v>
      </c>
      <c r="L500" s="24">
        <v>0</v>
      </c>
      <c r="M500" s="24">
        <v>0</v>
      </c>
      <c r="N500" s="24">
        <v>0</v>
      </c>
      <c r="O500" s="24">
        <v>0</v>
      </c>
      <c r="P500" s="24">
        <v>0</v>
      </c>
      <c r="Q500" s="24">
        <v>0</v>
      </c>
      <c r="R500" s="24">
        <v>0</v>
      </c>
      <c r="S500" s="24">
        <v>0</v>
      </c>
      <c r="T500" s="24">
        <v>0</v>
      </c>
      <c r="U500" s="24">
        <v>0</v>
      </c>
      <c r="V500" s="24">
        <v>0</v>
      </c>
      <c r="W500" s="24">
        <v>0</v>
      </c>
      <c r="X500" s="24"/>
    </row>
    <row r="501" spans="1:24" x14ac:dyDescent="0.25">
      <c r="A501" s="37">
        <v>340</v>
      </c>
      <c r="B501" s="42" t="s">
        <v>87</v>
      </c>
      <c r="C501" s="24">
        <v>0</v>
      </c>
      <c r="D501" s="24">
        <v>0</v>
      </c>
      <c r="E501" s="24">
        <v>0</v>
      </c>
      <c r="F501" s="24">
        <v>0</v>
      </c>
      <c r="G501" s="24">
        <v>0</v>
      </c>
      <c r="H501" s="24">
        <v>0</v>
      </c>
      <c r="I501" s="24">
        <v>0</v>
      </c>
      <c r="J501" s="24">
        <v>0</v>
      </c>
      <c r="K501" s="24">
        <v>0</v>
      </c>
      <c r="L501" s="24">
        <v>0</v>
      </c>
      <c r="M501" s="24">
        <v>0</v>
      </c>
      <c r="N501" s="24">
        <v>0</v>
      </c>
      <c r="O501" s="24">
        <v>0</v>
      </c>
      <c r="P501" s="24">
        <v>0</v>
      </c>
      <c r="Q501" s="24">
        <v>0</v>
      </c>
      <c r="R501" s="24">
        <v>0</v>
      </c>
      <c r="S501" s="24">
        <v>0</v>
      </c>
      <c r="T501" s="24">
        <v>0</v>
      </c>
      <c r="U501" s="24">
        <v>0</v>
      </c>
      <c r="V501" s="24">
        <v>0</v>
      </c>
      <c r="W501" s="24">
        <v>0</v>
      </c>
      <c r="X501" s="24"/>
    </row>
    <row r="502" spans="1:24" x14ac:dyDescent="0.25">
      <c r="B502" s="42"/>
      <c r="C502" s="26"/>
      <c r="D502" s="26"/>
      <c r="E502" s="26"/>
      <c r="F502" s="26"/>
      <c r="G502" s="26"/>
      <c r="H502" s="26"/>
      <c r="I502" s="26"/>
      <c r="J502" s="26"/>
      <c r="K502" s="26"/>
      <c r="L502" s="26"/>
      <c r="M502" s="26"/>
      <c r="N502" s="26"/>
      <c r="O502" s="26"/>
      <c r="P502" s="26"/>
      <c r="Q502" s="26"/>
      <c r="R502" s="26"/>
      <c r="S502" s="26"/>
      <c r="T502" s="26"/>
      <c r="U502" s="26"/>
      <c r="V502" s="26"/>
      <c r="W502" s="26"/>
      <c r="X502" s="26"/>
    </row>
    <row r="503" spans="1:24" x14ac:dyDescent="0.25">
      <c r="A503" s="37">
        <v>366</v>
      </c>
      <c r="B503" s="42" t="s">
        <v>88</v>
      </c>
      <c r="C503" s="36">
        <v>0</v>
      </c>
      <c r="D503" s="36">
        <v>0</v>
      </c>
      <c r="E503" s="36">
        <v>0</v>
      </c>
      <c r="F503" s="36">
        <v>0</v>
      </c>
      <c r="G503" s="36">
        <v>0</v>
      </c>
      <c r="H503" s="36">
        <v>0</v>
      </c>
      <c r="I503" s="36">
        <v>0</v>
      </c>
      <c r="J503" s="36">
        <v>0</v>
      </c>
      <c r="K503" s="36">
        <v>0</v>
      </c>
      <c r="L503" s="36">
        <v>0</v>
      </c>
      <c r="M503" s="36">
        <v>0</v>
      </c>
      <c r="N503" s="36">
        <v>0</v>
      </c>
      <c r="O503" s="36">
        <v>0</v>
      </c>
      <c r="P503" s="36">
        <v>0</v>
      </c>
      <c r="Q503" s="36">
        <v>0</v>
      </c>
      <c r="R503" s="36">
        <v>0</v>
      </c>
      <c r="S503" s="36">
        <v>0</v>
      </c>
      <c r="T503" s="36">
        <v>0</v>
      </c>
      <c r="U503" s="36">
        <v>0</v>
      </c>
      <c r="V503" s="36">
        <v>0</v>
      </c>
      <c r="W503" s="36">
        <v>0</v>
      </c>
      <c r="X503" s="36"/>
    </row>
    <row r="504" spans="1:24" x14ac:dyDescent="0.25">
      <c r="A504" s="37">
        <v>368</v>
      </c>
      <c r="B504" s="42" t="s">
        <v>89</v>
      </c>
      <c r="C504" s="28">
        <v>0</v>
      </c>
      <c r="D504" s="28">
        <v>0</v>
      </c>
      <c r="E504" s="28">
        <v>0</v>
      </c>
      <c r="F504" s="28">
        <v>0</v>
      </c>
      <c r="G504" s="28">
        <v>0</v>
      </c>
      <c r="H504" s="28">
        <v>0</v>
      </c>
      <c r="I504" s="28">
        <v>0</v>
      </c>
      <c r="J504" s="28">
        <v>0</v>
      </c>
      <c r="K504" s="28">
        <v>0</v>
      </c>
      <c r="L504" s="28">
        <v>0</v>
      </c>
      <c r="M504" s="28">
        <v>0</v>
      </c>
      <c r="N504" s="28">
        <v>0</v>
      </c>
      <c r="O504" s="28">
        <v>0</v>
      </c>
      <c r="P504" s="28">
        <v>0</v>
      </c>
      <c r="Q504" s="28">
        <v>0</v>
      </c>
      <c r="R504" s="28">
        <v>0</v>
      </c>
      <c r="S504" s="28">
        <v>0</v>
      </c>
      <c r="T504" s="28">
        <v>0</v>
      </c>
      <c r="U504" s="28">
        <v>0</v>
      </c>
      <c r="V504" s="28">
        <v>0</v>
      </c>
      <c r="W504" s="28">
        <v>0</v>
      </c>
      <c r="X504" s="28"/>
    </row>
    <row r="505" spans="1:24" x14ac:dyDescent="0.25">
      <c r="A505" s="37">
        <v>369</v>
      </c>
      <c r="B505" s="42" t="s">
        <v>90</v>
      </c>
      <c r="C505" s="28">
        <v>0</v>
      </c>
      <c r="D505" s="28">
        <v>0</v>
      </c>
      <c r="E505" s="28">
        <v>0</v>
      </c>
      <c r="F505" s="28">
        <v>0</v>
      </c>
      <c r="G505" s="28">
        <v>0</v>
      </c>
      <c r="H505" s="28">
        <v>0</v>
      </c>
      <c r="I505" s="28">
        <v>0</v>
      </c>
      <c r="J505" s="28">
        <v>0</v>
      </c>
      <c r="K505" s="28">
        <v>0</v>
      </c>
      <c r="L505" s="28">
        <v>0</v>
      </c>
      <c r="M505" s="28">
        <v>0</v>
      </c>
      <c r="N505" s="28">
        <v>0</v>
      </c>
      <c r="O505" s="28">
        <v>0</v>
      </c>
      <c r="P505" s="28">
        <v>0</v>
      </c>
      <c r="Q505" s="28">
        <v>0</v>
      </c>
      <c r="R505" s="28">
        <v>0</v>
      </c>
      <c r="S505" s="28">
        <v>0</v>
      </c>
      <c r="T505" s="28">
        <v>0</v>
      </c>
      <c r="U505" s="28">
        <v>0</v>
      </c>
      <c r="V505" s="28">
        <v>0</v>
      </c>
      <c r="W505" s="28">
        <v>0</v>
      </c>
      <c r="X505" s="28"/>
    </row>
    <row r="506" spans="1:24" x14ac:dyDescent="0.25">
      <c r="A506" s="37">
        <v>370</v>
      </c>
      <c r="B506" s="42" t="s">
        <v>91</v>
      </c>
      <c r="C506" s="28">
        <v>0</v>
      </c>
      <c r="D506" s="28">
        <v>0</v>
      </c>
      <c r="E506" s="28">
        <v>0</v>
      </c>
      <c r="F506" s="28">
        <v>0</v>
      </c>
      <c r="G506" s="28">
        <v>0</v>
      </c>
      <c r="H506" s="28">
        <v>0</v>
      </c>
      <c r="I506" s="28">
        <v>0</v>
      </c>
      <c r="J506" s="28">
        <v>0</v>
      </c>
      <c r="K506" s="28">
        <v>0</v>
      </c>
      <c r="L506" s="28">
        <v>0</v>
      </c>
      <c r="M506" s="28">
        <v>0</v>
      </c>
      <c r="N506" s="28">
        <v>0</v>
      </c>
      <c r="O506" s="28">
        <v>0</v>
      </c>
      <c r="P506" s="28">
        <v>0</v>
      </c>
      <c r="Q506" s="28">
        <v>0</v>
      </c>
      <c r="R506" s="28">
        <v>0</v>
      </c>
      <c r="S506" s="28">
        <v>0</v>
      </c>
      <c r="T506" s="28">
        <v>0</v>
      </c>
      <c r="U506" s="28">
        <v>0</v>
      </c>
      <c r="V506" s="28">
        <v>0</v>
      </c>
      <c r="W506" s="28">
        <v>0</v>
      </c>
      <c r="X506" s="28"/>
    </row>
    <row r="507" spans="1:24" x14ac:dyDescent="0.25">
      <c r="B507" s="42"/>
      <c r="C507" s="26"/>
      <c r="D507" s="26"/>
      <c r="E507" s="26"/>
      <c r="F507" s="26"/>
      <c r="G507" s="26"/>
      <c r="H507" s="26"/>
      <c r="I507" s="26"/>
      <c r="J507" s="26"/>
      <c r="K507" s="26"/>
      <c r="L507" s="26"/>
      <c r="M507" s="26"/>
      <c r="N507" s="26"/>
      <c r="O507" s="26"/>
      <c r="P507" s="26"/>
      <c r="Q507" s="26"/>
      <c r="R507" s="26"/>
      <c r="S507" s="26"/>
      <c r="T507" s="26"/>
      <c r="U507" s="26"/>
      <c r="V507" s="26"/>
      <c r="W507" s="26"/>
      <c r="X507" s="26"/>
    </row>
    <row r="508" spans="1:24" x14ac:dyDescent="0.25">
      <c r="A508" s="37">
        <v>380</v>
      </c>
      <c r="B508" s="42" t="s">
        <v>37</v>
      </c>
      <c r="C508" s="24">
        <v>0</v>
      </c>
      <c r="D508" s="24">
        <v>0</v>
      </c>
      <c r="E508" s="24">
        <v>0</v>
      </c>
      <c r="F508" s="24">
        <v>0</v>
      </c>
      <c r="G508" s="24">
        <v>0</v>
      </c>
      <c r="H508" s="24">
        <v>0</v>
      </c>
      <c r="I508" s="24">
        <v>0</v>
      </c>
      <c r="J508" s="24">
        <v>0</v>
      </c>
      <c r="K508" s="24">
        <v>0</v>
      </c>
      <c r="L508" s="24">
        <v>0</v>
      </c>
      <c r="M508" s="24">
        <v>0</v>
      </c>
      <c r="N508" s="24">
        <v>0</v>
      </c>
      <c r="O508" s="24">
        <v>0</v>
      </c>
      <c r="P508" s="24">
        <v>0</v>
      </c>
      <c r="Q508" s="24">
        <v>0</v>
      </c>
      <c r="R508" s="24">
        <v>0</v>
      </c>
      <c r="S508" s="24">
        <v>0</v>
      </c>
      <c r="T508" s="24">
        <v>0</v>
      </c>
      <c r="U508" s="24">
        <v>0</v>
      </c>
      <c r="V508" s="24">
        <v>0</v>
      </c>
      <c r="W508" s="24">
        <v>0</v>
      </c>
      <c r="X508" s="24"/>
    </row>
    <row r="509" spans="1:24" x14ac:dyDescent="0.25">
      <c r="A509" s="37">
        <v>381</v>
      </c>
      <c r="B509" s="42" t="s">
        <v>75</v>
      </c>
      <c r="C509" s="24">
        <v>0</v>
      </c>
      <c r="D509" s="24">
        <v>0</v>
      </c>
      <c r="E509" s="24">
        <v>0</v>
      </c>
      <c r="F509" s="24">
        <v>0</v>
      </c>
      <c r="G509" s="24">
        <v>0</v>
      </c>
      <c r="H509" s="24">
        <v>0</v>
      </c>
      <c r="I509" s="24">
        <v>0</v>
      </c>
      <c r="J509" s="24">
        <v>0</v>
      </c>
      <c r="K509" s="24">
        <v>0</v>
      </c>
      <c r="L509" s="24">
        <v>0</v>
      </c>
      <c r="M509" s="24">
        <v>0</v>
      </c>
      <c r="N509" s="24">
        <v>0</v>
      </c>
      <c r="O509" s="24">
        <v>0</v>
      </c>
      <c r="P509" s="24">
        <v>0</v>
      </c>
      <c r="Q509" s="24">
        <v>0</v>
      </c>
      <c r="R509" s="24">
        <v>0</v>
      </c>
      <c r="S509" s="24">
        <v>0</v>
      </c>
      <c r="T509" s="24">
        <v>0</v>
      </c>
      <c r="U509" s="24">
        <v>0</v>
      </c>
      <c r="V509" s="24">
        <v>0</v>
      </c>
      <c r="W509" s="24">
        <v>0</v>
      </c>
      <c r="X509" s="24"/>
    </row>
    <row r="510" spans="1:24" x14ac:dyDescent="0.25">
      <c r="A510" s="37">
        <v>382</v>
      </c>
      <c r="B510" s="42" t="s">
        <v>76</v>
      </c>
      <c r="C510" s="24">
        <v>0</v>
      </c>
      <c r="D510" s="24">
        <v>0</v>
      </c>
      <c r="E510" s="24">
        <v>0</v>
      </c>
      <c r="F510" s="24">
        <v>0</v>
      </c>
      <c r="G510" s="24">
        <v>0</v>
      </c>
      <c r="H510" s="24">
        <v>0</v>
      </c>
      <c r="I510" s="24">
        <v>0</v>
      </c>
      <c r="J510" s="24">
        <v>0</v>
      </c>
      <c r="K510" s="24">
        <v>0</v>
      </c>
      <c r="L510" s="24">
        <v>0</v>
      </c>
      <c r="M510" s="24">
        <v>0</v>
      </c>
      <c r="N510" s="24">
        <v>0</v>
      </c>
      <c r="O510" s="24">
        <v>0</v>
      </c>
      <c r="P510" s="24">
        <v>0</v>
      </c>
      <c r="Q510" s="24">
        <v>0</v>
      </c>
      <c r="R510" s="24">
        <v>0</v>
      </c>
      <c r="S510" s="24">
        <v>0</v>
      </c>
      <c r="T510" s="24">
        <v>0</v>
      </c>
      <c r="U510" s="24">
        <v>0</v>
      </c>
      <c r="V510" s="24">
        <v>0</v>
      </c>
      <c r="W510" s="24">
        <v>0</v>
      </c>
      <c r="X510" s="24"/>
    </row>
    <row r="511" spans="1:24" x14ac:dyDescent="0.25">
      <c r="A511" s="37">
        <v>383</v>
      </c>
      <c r="B511" s="42" t="s">
        <v>40</v>
      </c>
      <c r="C511" s="24">
        <v>0</v>
      </c>
      <c r="D511" s="24">
        <v>0</v>
      </c>
      <c r="E511" s="24">
        <v>0</v>
      </c>
      <c r="F511" s="24">
        <v>0</v>
      </c>
      <c r="G511" s="24">
        <v>0</v>
      </c>
      <c r="H511" s="24">
        <v>0</v>
      </c>
      <c r="I511" s="24">
        <v>0</v>
      </c>
      <c r="J511" s="24">
        <v>0</v>
      </c>
      <c r="K511" s="24">
        <v>0</v>
      </c>
      <c r="L511" s="24">
        <v>0</v>
      </c>
      <c r="M511" s="24">
        <v>0</v>
      </c>
      <c r="N511" s="24">
        <v>0</v>
      </c>
      <c r="O511" s="24">
        <v>0</v>
      </c>
      <c r="P511" s="24">
        <v>0</v>
      </c>
      <c r="Q511" s="24">
        <v>0</v>
      </c>
      <c r="R511" s="24">
        <v>0</v>
      </c>
      <c r="S511" s="24">
        <v>0</v>
      </c>
      <c r="T511" s="24">
        <v>0</v>
      </c>
      <c r="U511" s="24">
        <v>0</v>
      </c>
      <c r="V511" s="24">
        <v>0</v>
      </c>
      <c r="W511" s="24">
        <v>0</v>
      </c>
      <c r="X511" s="24"/>
    </row>
    <row r="513" spans="1:24" x14ac:dyDescent="0.25">
      <c r="A513" s="37">
        <v>1</v>
      </c>
      <c r="B513" s="42" t="s">
        <v>103</v>
      </c>
      <c r="C513" s="42" t="s">
        <v>103</v>
      </c>
      <c r="D513" s="42"/>
      <c r="E513" s="42"/>
      <c r="F513" s="42"/>
      <c r="G513" s="42"/>
      <c r="H513" s="42"/>
      <c r="I513" s="42"/>
      <c r="J513" s="42"/>
      <c r="K513" s="42"/>
      <c r="L513" s="42"/>
      <c r="M513" s="42"/>
      <c r="N513" s="42"/>
      <c r="O513" s="42"/>
      <c r="P513" s="42"/>
      <c r="Q513" s="42"/>
      <c r="R513" s="42"/>
      <c r="S513" s="42"/>
      <c r="T513" s="42"/>
      <c r="U513" s="42"/>
      <c r="V513" s="42"/>
      <c r="W513" s="42"/>
      <c r="X513" s="42"/>
    </row>
    <row r="514" spans="1:24" x14ac:dyDescent="0.25">
      <c r="A514" s="37">
        <v>283</v>
      </c>
      <c r="B514" s="42" t="s">
        <v>73</v>
      </c>
      <c r="C514" s="42">
        <v>2020</v>
      </c>
      <c r="D514" s="42">
        <v>2021</v>
      </c>
      <c r="E514" s="42">
        <v>2022</v>
      </c>
      <c r="F514" s="42">
        <v>2023</v>
      </c>
      <c r="G514" s="42">
        <v>2024</v>
      </c>
      <c r="H514" s="42">
        <v>2025</v>
      </c>
      <c r="I514" s="42">
        <v>2026</v>
      </c>
      <c r="J514" s="42">
        <v>2027</v>
      </c>
      <c r="K514" s="42">
        <v>2028</v>
      </c>
      <c r="L514" s="42">
        <v>2029</v>
      </c>
      <c r="M514" s="42">
        <v>2030</v>
      </c>
      <c r="N514" s="42">
        <v>2031</v>
      </c>
      <c r="O514" s="42">
        <v>2032</v>
      </c>
      <c r="P514" s="42">
        <v>2033</v>
      </c>
      <c r="Q514" s="42">
        <v>2034</v>
      </c>
      <c r="R514" s="42">
        <v>2035</v>
      </c>
      <c r="S514" s="42">
        <v>2036</v>
      </c>
      <c r="T514" s="42">
        <v>2037</v>
      </c>
      <c r="U514" s="42">
        <v>2038</v>
      </c>
      <c r="V514" s="42">
        <v>2039</v>
      </c>
      <c r="W514" s="42">
        <v>2040</v>
      </c>
      <c r="X514" s="42"/>
    </row>
    <row r="515" spans="1:24" x14ac:dyDescent="0.25">
      <c r="A515" s="37">
        <v>285</v>
      </c>
      <c r="B515" s="42" t="s">
        <v>104</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A516" s="37">
        <v>287</v>
      </c>
      <c r="B516" s="42" t="s">
        <v>104</v>
      </c>
      <c r="C516" s="24">
        <v>0</v>
      </c>
      <c r="D516" s="24">
        <v>0</v>
      </c>
      <c r="E516" s="24">
        <v>0</v>
      </c>
      <c r="F516" s="24">
        <v>0</v>
      </c>
      <c r="G516" s="24">
        <v>0</v>
      </c>
      <c r="H516" s="24">
        <v>0</v>
      </c>
      <c r="I516" s="24">
        <v>0</v>
      </c>
      <c r="J516" s="24">
        <v>0</v>
      </c>
      <c r="K516" s="24">
        <v>0</v>
      </c>
      <c r="L516" s="24">
        <v>0</v>
      </c>
      <c r="M516" s="24">
        <v>0</v>
      </c>
      <c r="N516" s="24">
        <v>0</v>
      </c>
      <c r="O516" s="24">
        <v>0</v>
      </c>
      <c r="P516" s="24">
        <v>0</v>
      </c>
      <c r="Q516" s="24">
        <v>0</v>
      </c>
      <c r="R516" s="24">
        <v>0</v>
      </c>
      <c r="S516" s="24">
        <v>0</v>
      </c>
      <c r="T516" s="24">
        <v>0</v>
      </c>
      <c r="U516" s="24">
        <v>0</v>
      </c>
      <c r="V516" s="24">
        <v>0</v>
      </c>
      <c r="W516" s="24">
        <v>0</v>
      </c>
      <c r="X516" s="24"/>
    </row>
    <row r="517" spans="1:24" x14ac:dyDescent="0.25">
      <c r="A517" s="37">
        <v>289</v>
      </c>
      <c r="B517" s="42" t="s">
        <v>105</v>
      </c>
      <c r="C517" s="24">
        <v>0</v>
      </c>
      <c r="D517" s="24">
        <v>0</v>
      </c>
      <c r="E517" s="24">
        <v>0</v>
      </c>
      <c r="F517" s="24">
        <v>0</v>
      </c>
      <c r="G517" s="24">
        <v>0</v>
      </c>
      <c r="H517" s="24">
        <v>0</v>
      </c>
      <c r="I517" s="24">
        <v>0</v>
      </c>
      <c r="J517" s="24">
        <v>0</v>
      </c>
      <c r="K517" s="24">
        <v>0</v>
      </c>
      <c r="L517" s="24">
        <v>0</v>
      </c>
      <c r="M517" s="24">
        <v>0</v>
      </c>
      <c r="N517" s="24">
        <v>0</v>
      </c>
      <c r="O517" s="24">
        <v>0</v>
      </c>
      <c r="P517" s="24">
        <v>0</v>
      </c>
      <c r="Q517" s="24">
        <v>0</v>
      </c>
      <c r="R517" s="24">
        <v>0</v>
      </c>
      <c r="S517" s="24">
        <v>0</v>
      </c>
      <c r="T517" s="24">
        <v>0</v>
      </c>
      <c r="U517" s="24">
        <v>0</v>
      </c>
      <c r="V517" s="24">
        <v>0</v>
      </c>
      <c r="W517" s="24">
        <v>0</v>
      </c>
      <c r="X517" s="24"/>
    </row>
    <row r="518" spans="1:24" x14ac:dyDescent="0.25">
      <c r="A518" s="37">
        <v>299</v>
      </c>
      <c r="B518" s="42" t="s">
        <v>78</v>
      </c>
      <c r="C518" s="24">
        <v>0</v>
      </c>
      <c r="D518" s="24">
        <v>0</v>
      </c>
      <c r="E518" s="24">
        <v>0</v>
      </c>
      <c r="F518" s="24">
        <v>0</v>
      </c>
      <c r="G518" s="24">
        <v>0</v>
      </c>
      <c r="H518" s="24">
        <v>0</v>
      </c>
      <c r="I518" s="24">
        <v>0</v>
      </c>
      <c r="J518" s="24">
        <v>0</v>
      </c>
      <c r="K518" s="24">
        <v>0</v>
      </c>
      <c r="L518" s="24">
        <v>0</v>
      </c>
      <c r="M518" s="24">
        <v>0</v>
      </c>
      <c r="N518" s="24">
        <v>0</v>
      </c>
      <c r="O518" s="24">
        <v>0</v>
      </c>
      <c r="P518" s="24">
        <v>0</v>
      </c>
      <c r="Q518" s="24">
        <v>0</v>
      </c>
      <c r="R518" s="24">
        <v>0</v>
      </c>
      <c r="S518" s="24">
        <v>0</v>
      </c>
      <c r="T518" s="24">
        <v>0</v>
      </c>
      <c r="U518" s="24">
        <v>0</v>
      </c>
      <c r="V518" s="24">
        <v>0</v>
      </c>
      <c r="W518" s="24">
        <v>0</v>
      </c>
      <c r="X518" s="24"/>
    </row>
    <row r="519" spans="1:24" x14ac:dyDescent="0.25">
      <c r="A519" s="37">
        <v>301</v>
      </c>
      <c r="B519" s="42" t="s">
        <v>106</v>
      </c>
      <c r="C519" s="24">
        <v>0</v>
      </c>
      <c r="D519" s="24">
        <v>0</v>
      </c>
      <c r="E519" s="24">
        <v>0</v>
      </c>
      <c r="F519" s="24">
        <v>0</v>
      </c>
      <c r="G519" s="24">
        <v>0</v>
      </c>
      <c r="H519" s="24">
        <v>0</v>
      </c>
      <c r="I519" s="24">
        <v>0</v>
      </c>
      <c r="J519" s="24">
        <v>0</v>
      </c>
      <c r="K519" s="24">
        <v>0</v>
      </c>
      <c r="L519" s="24">
        <v>0</v>
      </c>
      <c r="M519" s="24">
        <v>0</v>
      </c>
      <c r="N519" s="24">
        <v>0</v>
      </c>
      <c r="O519" s="24">
        <v>0</v>
      </c>
      <c r="P519" s="24">
        <v>0</v>
      </c>
      <c r="Q519" s="24">
        <v>0</v>
      </c>
      <c r="R519" s="24">
        <v>0</v>
      </c>
      <c r="S519" s="24">
        <v>0</v>
      </c>
      <c r="T519" s="24">
        <v>0</v>
      </c>
      <c r="U519" s="24">
        <v>0</v>
      </c>
      <c r="V519" s="24">
        <v>0</v>
      </c>
      <c r="W519" s="24">
        <v>0</v>
      </c>
      <c r="X519" s="24"/>
    </row>
    <row r="520" spans="1:24" x14ac:dyDescent="0.25">
      <c r="A520" s="37">
        <v>303</v>
      </c>
      <c r="B520" s="42" t="s">
        <v>107</v>
      </c>
      <c r="C520" s="24">
        <v>0</v>
      </c>
      <c r="D520" s="24">
        <v>0</v>
      </c>
      <c r="E520" s="24">
        <v>0</v>
      </c>
      <c r="F520" s="24">
        <v>0</v>
      </c>
      <c r="G520" s="24">
        <v>0</v>
      </c>
      <c r="H520" s="24">
        <v>0</v>
      </c>
      <c r="I520" s="24">
        <v>0</v>
      </c>
      <c r="J520" s="24">
        <v>0</v>
      </c>
      <c r="K520" s="24">
        <v>0</v>
      </c>
      <c r="L520" s="24">
        <v>0</v>
      </c>
      <c r="M520" s="24">
        <v>0</v>
      </c>
      <c r="N520" s="24">
        <v>0</v>
      </c>
      <c r="O520" s="24">
        <v>0</v>
      </c>
      <c r="P520" s="24">
        <v>0</v>
      </c>
      <c r="Q520" s="24">
        <v>0</v>
      </c>
      <c r="R520" s="24">
        <v>0</v>
      </c>
      <c r="S520" s="24">
        <v>0</v>
      </c>
      <c r="T520" s="24">
        <v>0</v>
      </c>
      <c r="U520" s="24">
        <v>0</v>
      </c>
      <c r="V520" s="24">
        <v>0</v>
      </c>
      <c r="W520" s="24">
        <v>0</v>
      </c>
      <c r="X520" s="24"/>
    </row>
    <row r="521" spans="1:24" x14ac:dyDescent="0.25">
      <c r="B521" s="42"/>
      <c r="C521" s="26"/>
      <c r="D521" s="26"/>
      <c r="E521" s="26"/>
      <c r="F521" s="26"/>
      <c r="G521" s="26"/>
      <c r="H521" s="26"/>
      <c r="I521" s="26"/>
      <c r="J521" s="26"/>
      <c r="K521" s="26"/>
      <c r="L521" s="26"/>
      <c r="M521" s="26"/>
      <c r="N521" s="26"/>
      <c r="O521" s="26"/>
      <c r="P521" s="26"/>
      <c r="Q521" s="26"/>
      <c r="R521" s="26"/>
      <c r="S521" s="26"/>
      <c r="T521" s="26"/>
      <c r="U521" s="26"/>
      <c r="V521" s="26"/>
      <c r="W521" s="26"/>
      <c r="X521" s="26"/>
    </row>
    <row r="522" spans="1:24" x14ac:dyDescent="0.25">
      <c r="A522" s="37">
        <v>330</v>
      </c>
      <c r="B522" s="42" t="s">
        <v>82</v>
      </c>
      <c r="C522" s="36">
        <v>0</v>
      </c>
      <c r="D522" s="36">
        <v>0</v>
      </c>
      <c r="E522" s="36">
        <v>0</v>
      </c>
      <c r="F522" s="36">
        <v>0</v>
      </c>
      <c r="G522" s="36">
        <v>0</v>
      </c>
      <c r="H522" s="36">
        <v>0</v>
      </c>
      <c r="I522" s="36">
        <v>0</v>
      </c>
      <c r="J522" s="36">
        <v>0</v>
      </c>
      <c r="K522" s="36">
        <v>0</v>
      </c>
      <c r="L522" s="36">
        <v>0</v>
      </c>
      <c r="M522" s="36">
        <v>0</v>
      </c>
      <c r="N522" s="36">
        <v>0</v>
      </c>
      <c r="O522" s="36">
        <v>0</v>
      </c>
      <c r="P522" s="36">
        <v>0</v>
      </c>
      <c r="Q522" s="36">
        <v>0</v>
      </c>
      <c r="R522" s="36">
        <v>0</v>
      </c>
      <c r="S522" s="36">
        <v>0</v>
      </c>
      <c r="T522" s="36">
        <v>0</v>
      </c>
      <c r="U522" s="36">
        <v>0</v>
      </c>
      <c r="V522" s="36">
        <v>0</v>
      </c>
      <c r="W522" s="36">
        <v>0</v>
      </c>
      <c r="X522" s="36"/>
    </row>
    <row r="523" spans="1:24" x14ac:dyDescent="0.25">
      <c r="A523" s="37">
        <v>331</v>
      </c>
      <c r="B523" s="42" t="s">
        <v>83</v>
      </c>
      <c r="C523" s="28">
        <v>0</v>
      </c>
      <c r="D523" s="28">
        <v>0</v>
      </c>
      <c r="E523" s="28">
        <v>0</v>
      </c>
      <c r="F523" s="28">
        <v>0</v>
      </c>
      <c r="G523" s="28">
        <v>0</v>
      </c>
      <c r="H523" s="28">
        <v>0</v>
      </c>
      <c r="I523" s="28">
        <v>0</v>
      </c>
      <c r="J523" s="28">
        <v>0</v>
      </c>
      <c r="K523" s="28">
        <v>0</v>
      </c>
      <c r="L523" s="28">
        <v>0</v>
      </c>
      <c r="M523" s="28">
        <v>0</v>
      </c>
      <c r="N523" s="28">
        <v>0</v>
      </c>
      <c r="O523" s="28">
        <v>0</v>
      </c>
      <c r="P523" s="28">
        <v>0</v>
      </c>
      <c r="Q523" s="28">
        <v>0</v>
      </c>
      <c r="R523" s="28">
        <v>0</v>
      </c>
      <c r="S523" s="28">
        <v>0</v>
      </c>
      <c r="T523" s="28">
        <v>0</v>
      </c>
      <c r="U523" s="28">
        <v>0</v>
      </c>
      <c r="V523" s="28">
        <v>0</v>
      </c>
      <c r="W523" s="28">
        <v>0</v>
      </c>
      <c r="X523" s="28"/>
    </row>
    <row r="524" spans="1:24" x14ac:dyDescent="0.25">
      <c r="A524" s="37">
        <v>332</v>
      </c>
      <c r="B524" s="42" t="s">
        <v>84</v>
      </c>
      <c r="C524" s="28">
        <v>0</v>
      </c>
      <c r="D524" s="28">
        <v>0</v>
      </c>
      <c r="E524" s="28">
        <v>0</v>
      </c>
      <c r="F524" s="28">
        <v>0</v>
      </c>
      <c r="G524" s="28">
        <v>0</v>
      </c>
      <c r="H524" s="28">
        <v>0</v>
      </c>
      <c r="I524" s="28">
        <v>0</v>
      </c>
      <c r="J524" s="28">
        <v>0</v>
      </c>
      <c r="K524" s="28">
        <v>0</v>
      </c>
      <c r="L524" s="28">
        <v>0</v>
      </c>
      <c r="M524" s="28">
        <v>0</v>
      </c>
      <c r="N524" s="28">
        <v>0</v>
      </c>
      <c r="O524" s="28">
        <v>0</v>
      </c>
      <c r="P524" s="28">
        <v>0</v>
      </c>
      <c r="Q524" s="28">
        <v>0</v>
      </c>
      <c r="R524" s="28">
        <v>0</v>
      </c>
      <c r="S524" s="28">
        <v>0</v>
      </c>
      <c r="T524" s="28">
        <v>0</v>
      </c>
      <c r="U524" s="28">
        <v>0</v>
      </c>
      <c r="V524" s="28">
        <v>0</v>
      </c>
      <c r="W524" s="28">
        <v>0</v>
      </c>
      <c r="X524" s="28"/>
    </row>
    <row r="525" spans="1:24" x14ac:dyDescent="0.25">
      <c r="A525" s="37">
        <v>336</v>
      </c>
      <c r="B525" s="42" t="s">
        <v>85</v>
      </c>
      <c r="C525" s="28">
        <v>1</v>
      </c>
      <c r="D525" s="28">
        <v>1</v>
      </c>
      <c r="E525" s="28">
        <v>1</v>
      </c>
      <c r="F525" s="28">
        <v>1</v>
      </c>
      <c r="G525" s="28">
        <v>1</v>
      </c>
      <c r="H525" s="28">
        <v>1</v>
      </c>
      <c r="I525" s="28">
        <v>1</v>
      </c>
      <c r="J525" s="28">
        <v>1</v>
      </c>
      <c r="K525" s="28">
        <v>1</v>
      </c>
      <c r="L525" s="28">
        <v>1</v>
      </c>
      <c r="M525" s="28">
        <v>1</v>
      </c>
      <c r="N525" s="28">
        <v>1</v>
      </c>
      <c r="O525" s="28">
        <v>1</v>
      </c>
      <c r="P525" s="28">
        <v>1</v>
      </c>
      <c r="Q525" s="28">
        <v>1</v>
      </c>
      <c r="R525" s="28">
        <v>1</v>
      </c>
      <c r="S525" s="28">
        <v>1</v>
      </c>
      <c r="T525" s="28">
        <v>1</v>
      </c>
      <c r="U525" s="28">
        <v>1</v>
      </c>
      <c r="V525" s="28">
        <v>1</v>
      </c>
      <c r="W525" s="28">
        <v>1</v>
      </c>
      <c r="X525" s="28"/>
    </row>
    <row r="526" spans="1:24" x14ac:dyDescent="0.25">
      <c r="B526" s="42"/>
      <c r="C526" s="26"/>
      <c r="D526" s="26"/>
      <c r="E526" s="26"/>
      <c r="F526" s="26"/>
      <c r="G526" s="26"/>
      <c r="H526" s="26"/>
      <c r="I526" s="26"/>
      <c r="J526" s="26"/>
      <c r="K526" s="26"/>
      <c r="L526" s="26"/>
      <c r="M526" s="26"/>
      <c r="N526" s="26"/>
      <c r="O526" s="26"/>
      <c r="P526" s="26"/>
      <c r="Q526" s="26"/>
      <c r="R526" s="26"/>
      <c r="S526" s="26"/>
      <c r="T526" s="26"/>
      <c r="U526" s="26"/>
      <c r="V526" s="26"/>
      <c r="W526" s="26"/>
      <c r="X526" s="26"/>
    </row>
    <row r="527" spans="1:24" x14ac:dyDescent="0.25">
      <c r="A527" s="37">
        <v>339</v>
      </c>
      <c r="B527" s="42" t="s">
        <v>86</v>
      </c>
      <c r="C527" s="24">
        <v>0</v>
      </c>
      <c r="D527" s="24">
        <v>0</v>
      </c>
      <c r="E527" s="24">
        <v>0</v>
      </c>
      <c r="F527" s="24">
        <v>0</v>
      </c>
      <c r="G527" s="24">
        <v>0</v>
      </c>
      <c r="H527" s="24">
        <v>0</v>
      </c>
      <c r="I527" s="24">
        <v>0</v>
      </c>
      <c r="J527" s="24">
        <v>0</v>
      </c>
      <c r="K527" s="24">
        <v>0</v>
      </c>
      <c r="L527" s="24">
        <v>0</v>
      </c>
      <c r="M527" s="24">
        <v>0</v>
      </c>
      <c r="N527" s="24">
        <v>0</v>
      </c>
      <c r="O527" s="24">
        <v>0</v>
      </c>
      <c r="P527" s="24">
        <v>0</v>
      </c>
      <c r="Q527" s="24">
        <v>0</v>
      </c>
      <c r="R527" s="24">
        <v>0</v>
      </c>
      <c r="S527" s="24">
        <v>0</v>
      </c>
      <c r="T527" s="24">
        <v>0</v>
      </c>
      <c r="U527" s="24">
        <v>0</v>
      </c>
      <c r="V527" s="24">
        <v>0</v>
      </c>
      <c r="W527" s="24">
        <v>0</v>
      </c>
      <c r="X527" s="24"/>
    </row>
    <row r="528" spans="1:24" x14ac:dyDescent="0.25">
      <c r="A528" s="37">
        <v>340</v>
      </c>
      <c r="B528" s="42" t="s">
        <v>87</v>
      </c>
      <c r="C528" s="24">
        <v>0</v>
      </c>
      <c r="D528" s="24">
        <v>0</v>
      </c>
      <c r="E528" s="24">
        <v>0</v>
      </c>
      <c r="F528" s="24">
        <v>0</v>
      </c>
      <c r="G528" s="24">
        <v>0</v>
      </c>
      <c r="H528" s="24">
        <v>0</v>
      </c>
      <c r="I528" s="24">
        <v>0</v>
      </c>
      <c r="J528" s="24">
        <v>0</v>
      </c>
      <c r="K528" s="24">
        <v>0</v>
      </c>
      <c r="L528" s="24">
        <v>0</v>
      </c>
      <c r="M528" s="24">
        <v>0</v>
      </c>
      <c r="N528" s="24">
        <v>0</v>
      </c>
      <c r="O528" s="24">
        <v>0</v>
      </c>
      <c r="P528" s="24">
        <v>0</v>
      </c>
      <c r="Q528" s="24">
        <v>0</v>
      </c>
      <c r="R528" s="24">
        <v>0</v>
      </c>
      <c r="S528" s="24">
        <v>0</v>
      </c>
      <c r="T528" s="24">
        <v>0</v>
      </c>
      <c r="U528" s="24">
        <v>0</v>
      </c>
      <c r="V528" s="24">
        <v>0</v>
      </c>
      <c r="W528" s="24">
        <v>0</v>
      </c>
      <c r="X528" s="24"/>
    </row>
    <row r="529" spans="1:24" x14ac:dyDescent="0.25">
      <c r="B529" s="42"/>
      <c r="C529" s="26"/>
      <c r="D529" s="26"/>
      <c r="E529" s="26"/>
      <c r="F529" s="26"/>
      <c r="G529" s="26"/>
      <c r="H529" s="26"/>
      <c r="I529" s="26"/>
      <c r="J529" s="26"/>
      <c r="K529" s="26"/>
      <c r="L529" s="26"/>
      <c r="M529" s="26"/>
      <c r="N529" s="26"/>
      <c r="O529" s="26"/>
      <c r="P529" s="26"/>
      <c r="Q529" s="26"/>
      <c r="R529" s="26"/>
      <c r="S529" s="26"/>
      <c r="T529" s="26"/>
      <c r="U529" s="26"/>
      <c r="V529" s="26"/>
      <c r="W529" s="26"/>
      <c r="X529" s="26"/>
    </row>
    <row r="530" spans="1:24" x14ac:dyDescent="0.25">
      <c r="A530" s="37">
        <v>366</v>
      </c>
      <c r="B530" s="42" t="s">
        <v>88</v>
      </c>
      <c r="C530" s="36">
        <v>0</v>
      </c>
      <c r="D530" s="36">
        <v>0</v>
      </c>
      <c r="E530" s="36">
        <v>0</v>
      </c>
      <c r="F530" s="36">
        <v>0</v>
      </c>
      <c r="G530" s="36">
        <v>0</v>
      </c>
      <c r="H530" s="36">
        <v>0</v>
      </c>
      <c r="I530" s="36">
        <v>0</v>
      </c>
      <c r="J530" s="36">
        <v>0</v>
      </c>
      <c r="K530" s="36">
        <v>0</v>
      </c>
      <c r="L530" s="36">
        <v>0</v>
      </c>
      <c r="M530" s="36">
        <v>0</v>
      </c>
      <c r="N530" s="36">
        <v>0</v>
      </c>
      <c r="O530" s="36">
        <v>0</v>
      </c>
      <c r="P530" s="36">
        <v>0</v>
      </c>
      <c r="Q530" s="36">
        <v>0</v>
      </c>
      <c r="R530" s="36">
        <v>0</v>
      </c>
      <c r="S530" s="36">
        <v>0</v>
      </c>
      <c r="T530" s="36">
        <v>0</v>
      </c>
      <c r="U530" s="36">
        <v>0</v>
      </c>
      <c r="V530" s="36">
        <v>0</v>
      </c>
      <c r="W530" s="36">
        <v>0</v>
      </c>
      <c r="X530" s="36"/>
    </row>
    <row r="531" spans="1:24" x14ac:dyDescent="0.25">
      <c r="A531" s="37">
        <v>368</v>
      </c>
      <c r="B531" s="42" t="s">
        <v>89</v>
      </c>
      <c r="C531" s="28">
        <v>0</v>
      </c>
      <c r="D531" s="28">
        <v>0</v>
      </c>
      <c r="E531" s="28">
        <v>0</v>
      </c>
      <c r="F531" s="28">
        <v>0</v>
      </c>
      <c r="G531" s="28">
        <v>0</v>
      </c>
      <c r="H531" s="28">
        <v>0</v>
      </c>
      <c r="I531" s="28">
        <v>0</v>
      </c>
      <c r="J531" s="28">
        <v>0</v>
      </c>
      <c r="K531" s="28">
        <v>0</v>
      </c>
      <c r="L531" s="28">
        <v>0</v>
      </c>
      <c r="M531" s="28">
        <v>0</v>
      </c>
      <c r="N531" s="28">
        <v>0</v>
      </c>
      <c r="O531" s="28">
        <v>0</v>
      </c>
      <c r="P531" s="28">
        <v>0</v>
      </c>
      <c r="Q531" s="28">
        <v>0</v>
      </c>
      <c r="R531" s="28">
        <v>0</v>
      </c>
      <c r="S531" s="28">
        <v>0</v>
      </c>
      <c r="T531" s="28">
        <v>0</v>
      </c>
      <c r="U531" s="28">
        <v>0</v>
      </c>
      <c r="V531" s="28">
        <v>0</v>
      </c>
      <c r="W531" s="28">
        <v>0</v>
      </c>
      <c r="X531" s="28"/>
    </row>
    <row r="532" spans="1:24" x14ac:dyDescent="0.25">
      <c r="A532" s="37">
        <v>369</v>
      </c>
      <c r="B532" s="42" t="s">
        <v>90</v>
      </c>
      <c r="C532" s="28">
        <v>0</v>
      </c>
      <c r="D532" s="28">
        <v>0</v>
      </c>
      <c r="E532" s="28">
        <v>0</v>
      </c>
      <c r="F532" s="28">
        <v>0</v>
      </c>
      <c r="G532" s="28">
        <v>0</v>
      </c>
      <c r="H532" s="28">
        <v>0</v>
      </c>
      <c r="I532" s="28">
        <v>0</v>
      </c>
      <c r="J532" s="28">
        <v>0</v>
      </c>
      <c r="K532" s="28">
        <v>0</v>
      </c>
      <c r="L532" s="28">
        <v>0</v>
      </c>
      <c r="M532" s="28">
        <v>0</v>
      </c>
      <c r="N532" s="28">
        <v>0</v>
      </c>
      <c r="O532" s="28">
        <v>0</v>
      </c>
      <c r="P532" s="28">
        <v>0</v>
      </c>
      <c r="Q532" s="28">
        <v>0</v>
      </c>
      <c r="R532" s="28">
        <v>0</v>
      </c>
      <c r="S532" s="28">
        <v>0</v>
      </c>
      <c r="T532" s="28">
        <v>0</v>
      </c>
      <c r="U532" s="28">
        <v>0</v>
      </c>
      <c r="V532" s="28">
        <v>0</v>
      </c>
      <c r="W532" s="28">
        <v>0</v>
      </c>
      <c r="X532" s="28"/>
    </row>
    <row r="533" spans="1:24" x14ac:dyDescent="0.25">
      <c r="A533" s="37">
        <v>370</v>
      </c>
      <c r="B533" s="42" t="s">
        <v>91</v>
      </c>
      <c r="C533" s="28">
        <v>0</v>
      </c>
      <c r="D533" s="28">
        <v>0</v>
      </c>
      <c r="E533" s="28">
        <v>0</v>
      </c>
      <c r="F533" s="28">
        <v>0</v>
      </c>
      <c r="G533" s="28">
        <v>0</v>
      </c>
      <c r="H533" s="28">
        <v>0</v>
      </c>
      <c r="I533" s="28">
        <v>0</v>
      </c>
      <c r="J533" s="28">
        <v>0</v>
      </c>
      <c r="K533" s="28">
        <v>0</v>
      </c>
      <c r="L533" s="28">
        <v>0</v>
      </c>
      <c r="M533" s="28">
        <v>0</v>
      </c>
      <c r="N533" s="28">
        <v>0</v>
      </c>
      <c r="O533" s="28">
        <v>0</v>
      </c>
      <c r="P533" s="28">
        <v>0</v>
      </c>
      <c r="Q533" s="28">
        <v>0</v>
      </c>
      <c r="R533" s="28">
        <v>0</v>
      </c>
      <c r="S533" s="28">
        <v>0</v>
      </c>
      <c r="T533" s="28">
        <v>0</v>
      </c>
      <c r="U533" s="28">
        <v>0</v>
      </c>
      <c r="V533" s="28">
        <v>0</v>
      </c>
      <c r="W533" s="28">
        <v>0</v>
      </c>
      <c r="X533" s="28"/>
    </row>
    <row r="534" spans="1:24" x14ac:dyDescent="0.25">
      <c r="B534" s="42"/>
      <c r="C534" s="26"/>
      <c r="D534" s="26"/>
      <c r="E534" s="26"/>
      <c r="F534" s="26"/>
      <c r="G534" s="26"/>
      <c r="H534" s="26"/>
      <c r="I534" s="26"/>
      <c r="J534" s="26"/>
      <c r="K534" s="26"/>
      <c r="L534" s="26"/>
      <c r="M534" s="26"/>
      <c r="N534" s="26"/>
      <c r="O534" s="26"/>
      <c r="P534" s="26"/>
      <c r="Q534" s="26"/>
      <c r="R534" s="26"/>
      <c r="S534" s="26"/>
      <c r="T534" s="26"/>
      <c r="U534" s="26"/>
      <c r="V534" s="26"/>
      <c r="W534" s="26"/>
      <c r="X534" s="26"/>
    </row>
    <row r="535" spans="1:24" x14ac:dyDescent="0.25">
      <c r="A535" s="37">
        <v>380</v>
      </c>
      <c r="B535" s="42" t="s">
        <v>37</v>
      </c>
      <c r="C535" s="24">
        <v>0</v>
      </c>
      <c r="D535" s="24">
        <v>0</v>
      </c>
      <c r="E535" s="24">
        <v>0</v>
      </c>
      <c r="F535" s="24">
        <v>0</v>
      </c>
      <c r="G535" s="24">
        <v>0</v>
      </c>
      <c r="H535" s="24">
        <v>0</v>
      </c>
      <c r="I535" s="24">
        <v>0</v>
      </c>
      <c r="J535" s="24">
        <v>0</v>
      </c>
      <c r="K535" s="24">
        <v>0</v>
      </c>
      <c r="L535" s="24">
        <v>0</v>
      </c>
      <c r="M535" s="24">
        <v>0</v>
      </c>
      <c r="N535" s="24">
        <v>0</v>
      </c>
      <c r="O535" s="24">
        <v>0</v>
      </c>
      <c r="P535" s="24">
        <v>0</v>
      </c>
      <c r="Q535" s="24">
        <v>0</v>
      </c>
      <c r="R535" s="24">
        <v>0</v>
      </c>
      <c r="S535" s="24">
        <v>0</v>
      </c>
      <c r="T535" s="24">
        <v>0</v>
      </c>
      <c r="U535" s="24">
        <v>0</v>
      </c>
      <c r="V535" s="24">
        <v>0</v>
      </c>
      <c r="W535" s="24">
        <v>0</v>
      </c>
      <c r="X535" s="24"/>
    </row>
    <row r="536" spans="1:24" x14ac:dyDescent="0.25">
      <c r="A536" s="37">
        <v>381</v>
      </c>
      <c r="B536" s="42" t="s">
        <v>75</v>
      </c>
      <c r="C536" s="24">
        <v>0</v>
      </c>
      <c r="D536" s="24">
        <v>0</v>
      </c>
      <c r="E536" s="24">
        <v>0</v>
      </c>
      <c r="F536" s="24">
        <v>0</v>
      </c>
      <c r="G536" s="24">
        <v>0</v>
      </c>
      <c r="H536" s="24">
        <v>0</v>
      </c>
      <c r="I536" s="24">
        <v>0</v>
      </c>
      <c r="J536" s="24">
        <v>0</v>
      </c>
      <c r="K536" s="24">
        <v>0</v>
      </c>
      <c r="L536" s="24">
        <v>0</v>
      </c>
      <c r="M536" s="24">
        <v>0</v>
      </c>
      <c r="N536" s="24">
        <v>0</v>
      </c>
      <c r="O536" s="24">
        <v>0</v>
      </c>
      <c r="P536" s="24">
        <v>0</v>
      </c>
      <c r="Q536" s="24">
        <v>0</v>
      </c>
      <c r="R536" s="24">
        <v>0</v>
      </c>
      <c r="S536" s="24">
        <v>0</v>
      </c>
      <c r="T536" s="24">
        <v>0</v>
      </c>
      <c r="U536" s="24">
        <v>0</v>
      </c>
      <c r="V536" s="24">
        <v>0</v>
      </c>
      <c r="W536" s="24">
        <v>0</v>
      </c>
      <c r="X536" s="24"/>
    </row>
    <row r="537" spans="1:24" x14ac:dyDescent="0.25">
      <c r="A537" s="37">
        <v>382</v>
      </c>
      <c r="B537" s="42" t="s">
        <v>76</v>
      </c>
      <c r="C537" s="24">
        <v>0</v>
      </c>
      <c r="D537" s="24">
        <v>0</v>
      </c>
      <c r="E537" s="24">
        <v>0</v>
      </c>
      <c r="F537" s="24">
        <v>0</v>
      </c>
      <c r="G537" s="24">
        <v>0</v>
      </c>
      <c r="H537" s="24">
        <v>0</v>
      </c>
      <c r="I537" s="24">
        <v>0</v>
      </c>
      <c r="J537" s="24">
        <v>0</v>
      </c>
      <c r="K537" s="24">
        <v>0</v>
      </c>
      <c r="L537" s="24">
        <v>0</v>
      </c>
      <c r="M537" s="24">
        <v>0</v>
      </c>
      <c r="N537" s="24">
        <v>0</v>
      </c>
      <c r="O537" s="24">
        <v>0</v>
      </c>
      <c r="P537" s="24">
        <v>0</v>
      </c>
      <c r="Q537" s="24">
        <v>0</v>
      </c>
      <c r="R537" s="24">
        <v>0</v>
      </c>
      <c r="S537" s="24">
        <v>0</v>
      </c>
      <c r="T537" s="24">
        <v>0</v>
      </c>
      <c r="U537" s="24">
        <v>0</v>
      </c>
      <c r="V537" s="24">
        <v>0</v>
      </c>
      <c r="W537" s="24">
        <v>0</v>
      </c>
      <c r="X537" s="24"/>
    </row>
    <row r="538" spans="1:24" x14ac:dyDescent="0.25">
      <c r="A538" s="37">
        <v>383</v>
      </c>
      <c r="B538" s="42" t="s">
        <v>40</v>
      </c>
      <c r="C538" s="24">
        <v>0</v>
      </c>
      <c r="D538" s="24">
        <v>0</v>
      </c>
      <c r="E538" s="24">
        <v>0</v>
      </c>
      <c r="F538" s="24">
        <v>0</v>
      </c>
      <c r="G538" s="24">
        <v>0</v>
      </c>
      <c r="H538" s="24">
        <v>0</v>
      </c>
      <c r="I538" s="24">
        <v>0</v>
      </c>
      <c r="J538" s="24">
        <v>0</v>
      </c>
      <c r="K538" s="24">
        <v>0</v>
      </c>
      <c r="L538" s="24">
        <v>0</v>
      </c>
      <c r="M538" s="24">
        <v>0</v>
      </c>
      <c r="N538" s="24">
        <v>0</v>
      </c>
      <c r="O538" s="24">
        <v>0</v>
      </c>
      <c r="P538" s="24">
        <v>0</v>
      </c>
      <c r="Q538" s="24">
        <v>0</v>
      </c>
      <c r="R538" s="24">
        <v>0</v>
      </c>
      <c r="S538" s="24">
        <v>0</v>
      </c>
      <c r="T538" s="24">
        <v>0</v>
      </c>
      <c r="U538" s="24">
        <v>0</v>
      </c>
      <c r="V538" s="24">
        <v>0</v>
      </c>
      <c r="W538" s="24">
        <v>0</v>
      </c>
      <c r="X538" s="24"/>
    </row>
    <row r="540" spans="1:24" x14ac:dyDescent="0.25">
      <c r="A540" s="37">
        <v>1</v>
      </c>
      <c r="B540" s="42" t="s">
        <v>103</v>
      </c>
      <c r="C540" s="42" t="s">
        <v>103</v>
      </c>
      <c r="D540" s="42"/>
      <c r="E540" s="42"/>
      <c r="F540" s="42"/>
      <c r="G540" s="42"/>
      <c r="H540" s="42"/>
      <c r="I540" s="42"/>
      <c r="J540" s="42"/>
      <c r="K540" s="42"/>
      <c r="L540" s="42"/>
      <c r="M540" s="42"/>
      <c r="N540" s="42"/>
      <c r="O540" s="42"/>
      <c r="P540" s="42"/>
      <c r="Q540" s="42"/>
      <c r="R540" s="42"/>
      <c r="S540" s="42"/>
      <c r="T540" s="42"/>
      <c r="U540" s="42"/>
      <c r="V540" s="42"/>
      <c r="W540" s="42"/>
      <c r="X540" s="42"/>
    </row>
    <row r="541" spans="1:24" x14ac:dyDescent="0.25">
      <c r="A541" s="37">
        <v>283</v>
      </c>
      <c r="B541" s="42" t="s">
        <v>73</v>
      </c>
      <c r="C541" s="42">
        <v>2020</v>
      </c>
      <c r="D541" s="42">
        <v>2021</v>
      </c>
      <c r="E541" s="42">
        <v>2022</v>
      </c>
      <c r="F541" s="42">
        <v>2023</v>
      </c>
      <c r="G541" s="42">
        <v>2024</v>
      </c>
      <c r="H541" s="42">
        <v>2025</v>
      </c>
      <c r="I541" s="42">
        <v>2026</v>
      </c>
      <c r="J541" s="42">
        <v>2027</v>
      </c>
      <c r="K541" s="42">
        <v>2028</v>
      </c>
      <c r="L541" s="42">
        <v>2029</v>
      </c>
      <c r="M541" s="42">
        <v>2030</v>
      </c>
      <c r="N541" s="42">
        <v>2031</v>
      </c>
      <c r="O541" s="42">
        <v>2032</v>
      </c>
      <c r="P541" s="42">
        <v>2033</v>
      </c>
      <c r="Q541" s="42">
        <v>2034</v>
      </c>
      <c r="R541" s="42">
        <v>2035</v>
      </c>
      <c r="S541" s="42">
        <v>2036</v>
      </c>
      <c r="T541" s="42">
        <v>2037</v>
      </c>
      <c r="U541" s="42">
        <v>2038</v>
      </c>
      <c r="V541" s="42">
        <v>2039</v>
      </c>
      <c r="W541" s="42">
        <v>2040</v>
      </c>
      <c r="X541" s="42"/>
    </row>
    <row r="542" spans="1:24" x14ac:dyDescent="0.25">
      <c r="A542" s="37">
        <v>285</v>
      </c>
      <c r="B542" s="42" t="s">
        <v>104</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A543" s="37">
        <v>287</v>
      </c>
      <c r="B543" s="42" t="s">
        <v>104</v>
      </c>
      <c r="C543" s="24">
        <v>0</v>
      </c>
      <c r="D543" s="24">
        <v>0</v>
      </c>
      <c r="E543" s="24">
        <v>0</v>
      </c>
      <c r="F543" s="24">
        <v>0</v>
      </c>
      <c r="G543" s="24">
        <v>0</v>
      </c>
      <c r="H543" s="24">
        <v>0</v>
      </c>
      <c r="I543" s="24">
        <v>0</v>
      </c>
      <c r="J543" s="24">
        <v>0</v>
      </c>
      <c r="K543" s="24">
        <v>0</v>
      </c>
      <c r="L543" s="24">
        <v>0</v>
      </c>
      <c r="M543" s="24">
        <v>0</v>
      </c>
      <c r="N543" s="24">
        <v>0</v>
      </c>
      <c r="O543" s="24">
        <v>0</v>
      </c>
      <c r="P543" s="24">
        <v>0</v>
      </c>
      <c r="Q543" s="24">
        <v>0</v>
      </c>
      <c r="R543" s="24">
        <v>0</v>
      </c>
      <c r="S543" s="24">
        <v>0</v>
      </c>
      <c r="T543" s="24">
        <v>0</v>
      </c>
      <c r="U543" s="24">
        <v>0</v>
      </c>
      <c r="V543" s="24">
        <v>0</v>
      </c>
      <c r="W543" s="24">
        <v>0</v>
      </c>
      <c r="X543" s="24"/>
    </row>
    <row r="544" spans="1:24" x14ac:dyDescent="0.25">
      <c r="A544" s="37">
        <v>289</v>
      </c>
      <c r="B544" s="42" t="s">
        <v>105</v>
      </c>
      <c r="C544" s="24">
        <v>0</v>
      </c>
      <c r="D544" s="24">
        <v>0</v>
      </c>
      <c r="E544" s="24">
        <v>0</v>
      </c>
      <c r="F544" s="24">
        <v>0</v>
      </c>
      <c r="G544" s="24">
        <v>0</v>
      </c>
      <c r="H544" s="24">
        <v>0</v>
      </c>
      <c r="I544" s="24">
        <v>0</v>
      </c>
      <c r="J544" s="24">
        <v>0</v>
      </c>
      <c r="K544" s="24">
        <v>0</v>
      </c>
      <c r="L544" s="24">
        <v>0</v>
      </c>
      <c r="M544" s="24">
        <v>0</v>
      </c>
      <c r="N544" s="24">
        <v>0</v>
      </c>
      <c r="O544" s="24">
        <v>0</v>
      </c>
      <c r="P544" s="24">
        <v>0</v>
      </c>
      <c r="Q544" s="24">
        <v>0</v>
      </c>
      <c r="R544" s="24">
        <v>0</v>
      </c>
      <c r="S544" s="24">
        <v>0</v>
      </c>
      <c r="T544" s="24">
        <v>0</v>
      </c>
      <c r="U544" s="24">
        <v>0</v>
      </c>
      <c r="V544" s="24">
        <v>0</v>
      </c>
      <c r="W544" s="24">
        <v>0</v>
      </c>
      <c r="X544" s="24"/>
    </row>
    <row r="545" spans="1:24" x14ac:dyDescent="0.25">
      <c r="A545" s="37">
        <v>299</v>
      </c>
      <c r="B545" s="42" t="s">
        <v>78</v>
      </c>
      <c r="C545" s="24">
        <v>0</v>
      </c>
      <c r="D545" s="24">
        <v>0</v>
      </c>
      <c r="E545" s="24">
        <v>0</v>
      </c>
      <c r="F545" s="24">
        <v>0</v>
      </c>
      <c r="G545" s="24">
        <v>0</v>
      </c>
      <c r="H545" s="24">
        <v>0</v>
      </c>
      <c r="I545" s="24">
        <v>0</v>
      </c>
      <c r="J545" s="24">
        <v>0</v>
      </c>
      <c r="K545" s="24">
        <v>0</v>
      </c>
      <c r="L545" s="24">
        <v>0</v>
      </c>
      <c r="M545" s="24">
        <v>0</v>
      </c>
      <c r="N545" s="24">
        <v>0</v>
      </c>
      <c r="O545" s="24">
        <v>0</v>
      </c>
      <c r="P545" s="24">
        <v>0</v>
      </c>
      <c r="Q545" s="24">
        <v>0</v>
      </c>
      <c r="R545" s="24">
        <v>0</v>
      </c>
      <c r="S545" s="24">
        <v>0</v>
      </c>
      <c r="T545" s="24">
        <v>0</v>
      </c>
      <c r="U545" s="24">
        <v>0</v>
      </c>
      <c r="V545" s="24">
        <v>0</v>
      </c>
      <c r="W545" s="24">
        <v>0</v>
      </c>
      <c r="X545" s="24"/>
    </row>
    <row r="546" spans="1:24" x14ac:dyDescent="0.25">
      <c r="A546" s="37">
        <v>301</v>
      </c>
      <c r="B546" s="42" t="s">
        <v>106</v>
      </c>
      <c r="C546" s="24">
        <v>0</v>
      </c>
      <c r="D546" s="24">
        <v>0</v>
      </c>
      <c r="E546" s="24">
        <v>0</v>
      </c>
      <c r="F546" s="24">
        <v>0</v>
      </c>
      <c r="G546" s="24">
        <v>0</v>
      </c>
      <c r="H546" s="24">
        <v>0</v>
      </c>
      <c r="I546" s="24">
        <v>0</v>
      </c>
      <c r="J546" s="24">
        <v>0</v>
      </c>
      <c r="K546" s="24">
        <v>0</v>
      </c>
      <c r="L546" s="24">
        <v>0</v>
      </c>
      <c r="M546" s="24">
        <v>0</v>
      </c>
      <c r="N546" s="24">
        <v>0</v>
      </c>
      <c r="O546" s="24">
        <v>0</v>
      </c>
      <c r="P546" s="24">
        <v>0</v>
      </c>
      <c r="Q546" s="24">
        <v>0</v>
      </c>
      <c r="R546" s="24">
        <v>0</v>
      </c>
      <c r="S546" s="24">
        <v>0</v>
      </c>
      <c r="T546" s="24">
        <v>0</v>
      </c>
      <c r="U546" s="24">
        <v>0</v>
      </c>
      <c r="V546" s="24">
        <v>0</v>
      </c>
      <c r="W546" s="24">
        <v>0</v>
      </c>
      <c r="X546" s="24"/>
    </row>
    <row r="547" spans="1:24" x14ac:dyDescent="0.25">
      <c r="A547" s="37">
        <v>303</v>
      </c>
      <c r="B547" s="42" t="s">
        <v>107</v>
      </c>
      <c r="C547" s="24">
        <v>0</v>
      </c>
      <c r="D547" s="24">
        <v>0</v>
      </c>
      <c r="E547" s="24">
        <v>0</v>
      </c>
      <c r="F547" s="24">
        <v>0</v>
      </c>
      <c r="G547" s="24">
        <v>0</v>
      </c>
      <c r="H547" s="24">
        <v>0</v>
      </c>
      <c r="I547" s="24">
        <v>0</v>
      </c>
      <c r="J547" s="24">
        <v>0</v>
      </c>
      <c r="K547" s="24">
        <v>0</v>
      </c>
      <c r="L547" s="24">
        <v>0</v>
      </c>
      <c r="M547" s="24">
        <v>0</v>
      </c>
      <c r="N547" s="24">
        <v>0</v>
      </c>
      <c r="O547" s="24">
        <v>0</v>
      </c>
      <c r="P547" s="24">
        <v>0</v>
      </c>
      <c r="Q547" s="24">
        <v>0</v>
      </c>
      <c r="R547" s="24">
        <v>0</v>
      </c>
      <c r="S547" s="24">
        <v>0</v>
      </c>
      <c r="T547" s="24">
        <v>0</v>
      </c>
      <c r="U547" s="24">
        <v>0</v>
      </c>
      <c r="V547" s="24">
        <v>0</v>
      </c>
      <c r="W547" s="24">
        <v>0</v>
      </c>
      <c r="X547" s="24"/>
    </row>
    <row r="548" spans="1:24" x14ac:dyDescent="0.25">
      <c r="B548" s="42"/>
      <c r="C548" s="26"/>
      <c r="D548" s="26"/>
      <c r="E548" s="26"/>
      <c r="F548" s="26"/>
      <c r="G548" s="26"/>
      <c r="H548" s="26"/>
      <c r="I548" s="26"/>
      <c r="J548" s="26"/>
      <c r="K548" s="26"/>
      <c r="L548" s="26"/>
      <c r="M548" s="26"/>
      <c r="N548" s="26"/>
      <c r="O548" s="26"/>
      <c r="P548" s="26"/>
      <c r="Q548" s="26"/>
      <c r="R548" s="26"/>
      <c r="S548" s="26"/>
      <c r="T548" s="26"/>
      <c r="U548" s="26"/>
      <c r="V548" s="26"/>
      <c r="W548" s="26"/>
      <c r="X548" s="26"/>
    </row>
    <row r="549" spans="1:24" x14ac:dyDescent="0.25">
      <c r="A549" s="37">
        <v>330</v>
      </c>
      <c r="B549" s="42" t="s">
        <v>82</v>
      </c>
      <c r="C549" s="36">
        <v>0</v>
      </c>
      <c r="D549" s="36">
        <v>0</v>
      </c>
      <c r="E549" s="36">
        <v>0</v>
      </c>
      <c r="F549" s="36">
        <v>0</v>
      </c>
      <c r="G549" s="36">
        <v>0</v>
      </c>
      <c r="H549" s="36">
        <v>0</v>
      </c>
      <c r="I549" s="36">
        <v>0</v>
      </c>
      <c r="J549" s="36">
        <v>0</v>
      </c>
      <c r="K549" s="36">
        <v>0</v>
      </c>
      <c r="L549" s="36">
        <v>0</v>
      </c>
      <c r="M549" s="36">
        <v>0</v>
      </c>
      <c r="N549" s="36">
        <v>0</v>
      </c>
      <c r="O549" s="36">
        <v>0</v>
      </c>
      <c r="P549" s="36">
        <v>0</v>
      </c>
      <c r="Q549" s="36">
        <v>0</v>
      </c>
      <c r="R549" s="36">
        <v>0</v>
      </c>
      <c r="S549" s="36">
        <v>0</v>
      </c>
      <c r="T549" s="36">
        <v>0</v>
      </c>
      <c r="U549" s="36">
        <v>0</v>
      </c>
      <c r="V549" s="36">
        <v>0</v>
      </c>
      <c r="W549" s="36">
        <v>0</v>
      </c>
      <c r="X549" s="36"/>
    </row>
    <row r="550" spans="1:24" x14ac:dyDescent="0.25">
      <c r="A550" s="37">
        <v>331</v>
      </c>
      <c r="B550" s="42" t="s">
        <v>83</v>
      </c>
      <c r="C550" s="28">
        <v>0</v>
      </c>
      <c r="D550" s="28">
        <v>0</v>
      </c>
      <c r="E550" s="28">
        <v>0</v>
      </c>
      <c r="F550" s="28">
        <v>0</v>
      </c>
      <c r="G550" s="28">
        <v>0</v>
      </c>
      <c r="H550" s="28">
        <v>0</v>
      </c>
      <c r="I550" s="28">
        <v>0</v>
      </c>
      <c r="J550" s="28">
        <v>0</v>
      </c>
      <c r="K550" s="28">
        <v>0</v>
      </c>
      <c r="L550" s="28">
        <v>0</v>
      </c>
      <c r="M550" s="28">
        <v>0</v>
      </c>
      <c r="N550" s="28">
        <v>0</v>
      </c>
      <c r="O550" s="28">
        <v>0</v>
      </c>
      <c r="P550" s="28">
        <v>0</v>
      </c>
      <c r="Q550" s="28">
        <v>0</v>
      </c>
      <c r="R550" s="28">
        <v>0</v>
      </c>
      <c r="S550" s="28">
        <v>0</v>
      </c>
      <c r="T550" s="28">
        <v>0</v>
      </c>
      <c r="U550" s="28">
        <v>0</v>
      </c>
      <c r="V550" s="28">
        <v>0</v>
      </c>
      <c r="W550" s="28">
        <v>0</v>
      </c>
      <c r="X550" s="28"/>
    </row>
    <row r="551" spans="1:24" x14ac:dyDescent="0.25">
      <c r="A551" s="37">
        <v>332</v>
      </c>
      <c r="B551" s="42" t="s">
        <v>84</v>
      </c>
      <c r="C551" s="28">
        <v>0</v>
      </c>
      <c r="D551" s="28">
        <v>0</v>
      </c>
      <c r="E551" s="28">
        <v>0</v>
      </c>
      <c r="F551" s="28">
        <v>0</v>
      </c>
      <c r="G551" s="28">
        <v>0</v>
      </c>
      <c r="H551" s="28">
        <v>0</v>
      </c>
      <c r="I551" s="28">
        <v>0</v>
      </c>
      <c r="J551" s="28">
        <v>0</v>
      </c>
      <c r="K551" s="28">
        <v>0</v>
      </c>
      <c r="L551" s="28">
        <v>0</v>
      </c>
      <c r="M551" s="28">
        <v>0</v>
      </c>
      <c r="N551" s="28">
        <v>0</v>
      </c>
      <c r="O551" s="28">
        <v>0</v>
      </c>
      <c r="P551" s="28">
        <v>0</v>
      </c>
      <c r="Q551" s="28">
        <v>0</v>
      </c>
      <c r="R551" s="28">
        <v>0</v>
      </c>
      <c r="S551" s="28">
        <v>0</v>
      </c>
      <c r="T551" s="28">
        <v>0</v>
      </c>
      <c r="U551" s="28">
        <v>0</v>
      </c>
      <c r="V551" s="28">
        <v>0</v>
      </c>
      <c r="W551" s="28">
        <v>0</v>
      </c>
      <c r="X551" s="28"/>
    </row>
    <row r="552" spans="1:24" x14ac:dyDescent="0.25">
      <c r="A552" s="37">
        <v>336</v>
      </c>
      <c r="B552" s="42" t="s">
        <v>85</v>
      </c>
      <c r="C552" s="28">
        <v>1</v>
      </c>
      <c r="D552" s="28">
        <v>1</v>
      </c>
      <c r="E552" s="28">
        <v>1</v>
      </c>
      <c r="F552" s="28">
        <v>1</v>
      </c>
      <c r="G552" s="28">
        <v>1</v>
      </c>
      <c r="H552" s="28">
        <v>1</v>
      </c>
      <c r="I552" s="28">
        <v>1</v>
      </c>
      <c r="J552" s="28">
        <v>1</v>
      </c>
      <c r="K552" s="28">
        <v>1</v>
      </c>
      <c r="L552" s="28">
        <v>1</v>
      </c>
      <c r="M552" s="28">
        <v>1</v>
      </c>
      <c r="N552" s="28">
        <v>1</v>
      </c>
      <c r="O552" s="28">
        <v>1</v>
      </c>
      <c r="P552" s="28">
        <v>1</v>
      </c>
      <c r="Q552" s="28">
        <v>1</v>
      </c>
      <c r="R552" s="28">
        <v>1</v>
      </c>
      <c r="S552" s="28">
        <v>1</v>
      </c>
      <c r="T552" s="28">
        <v>1</v>
      </c>
      <c r="U552" s="28">
        <v>1</v>
      </c>
      <c r="V552" s="28">
        <v>1</v>
      </c>
      <c r="W552" s="28">
        <v>1</v>
      </c>
      <c r="X552" s="28"/>
    </row>
    <row r="553" spans="1:24" x14ac:dyDescent="0.25">
      <c r="B553" s="42"/>
      <c r="C553" s="26"/>
      <c r="D553" s="26"/>
      <c r="E553" s="26"/>
      <c r="F553" s="26"/>
      <c r="G553" s="26"/>
      <c r="H553" s="26"/>
      <c r="I553" s="26"/>
      <c r="J553" s="26"/>
      <c r="K553" s="26"/>
      <c r="L553" s="26"/>
      <c r="M553" s="26"/>
      <c r="N553" s="26"/>
      <c r="O553" s="26"/>
      <c r="P553" s="26"/>
      <c r="Q553" s="26"/>
      <c r="R553" s="26"/>
      <c r="S553" s="26"/>
      <c r="T553" s="26"/>
      <c r="U553" s="26"/>
      <c r="V553" s="26"/>
      <c r="W553" s="26"/>
      <c r="X553" s="26"/>
    </row>
    <row r="554" spans="1:24" x14ac:dyDescent="0.25">
      <c r="A554" s="37">
        <v>339</v>
      </c>
      <c r="B554" s="42" t="s">
        <v>86</v>
      </c>
      <c r="C554" s="24">
        <v>0</v>
      </c>
      <c r="D554" s="24">
        <v>0</v>
      </c>
      <c r="E554" s="24">
        <v>0</v>
      </c>
      <c r="F554" s="24">
        <v>0</v>
      </c>
      <c r="G554" s="24">
        <v>0</v>
      </c>
      <c r="H554" s="24">
        <v>0</v>
      </c>
      <c r="I554" s="24">
        <v>0</v>
      </c>
      <c r="J554" s="24">
        <v>0</v>
      </c>
      <c r="K554" s="24">
        <v>0</v>
      </c>
      <c r="L554" s="24">
        <v>0</v>
      </c>
      <c r="M554" s="24">
        <v>0</v>
      </c>
      <c r="N554" s="24">
        <v>0</v>
      </c>
      <c r="O554" s="24">
        <v>0</v>
      </c>
      <c r="P554" s="24">
        <v>0</v>
      </c>
      <c r="Q554" s="24">
        <v>0</v>
      </c>
      <c r="R554" s="24">
        <v>0</v>
      </c>
      <c r="S554" s="24">
        <v>0</v>
      </c>
      <c r="T554" s="24">
        <v>0</v>
      </c>
      <c r="U554" s="24">
        <v>0</v>
      </c>
      <c r="V554" s="24">
        <v>0</v>
      </c>
      <c r="W554" s="24">
        <v>0</v>
      </c>
      <c r="X554" s="24"/>
    </row>
    <row r="555" spans="1:24" x14ac:dyDescent="0.25">
      <c r="A555" s="37">
        <v>340</v>
      </c>
      <c r="B555" s="42" t="s">
        <v>87</v>
      </c>
      <c r="C555" s="24">
        <v>0</v>
      </c>
      <c r="D555" s="24">
        <v>0</v>
      </c>
      <c r="E555" s="24">
        <v>0</v>
      </c>
      <c r="F555" s="24">
        <v>0</v>
      </c>
      <c r="G555" s="24">
        <v>0</v>
      </c>
      <c r="H555" s="24">
        <v>0</v>
      </c>
      <c r="I555" s="24">
        <v>0</v>
      </c>
      <c r="J555" s="24">
        <v>0</v>
      </c>
      <c r="K555" s="24">
        <v>0</v>
      </c>
      <c r="L555" s="24">
        <v>0</v>
      </c>
      <c r="M555" s="24">
        <v>0</v>
      </c>
      <c r="N555" s="24">
        <v>0</v>
      </c>
      <c r="O555" s="24">
        <v>0</v>
      </c>
      <c r="P555" s="24">
        <v>0</v>
      </c>
      <c r="Q555" s="24">
        <v>0</v>
      </c>
      <c r="R555" s="24">
        <v>0</v>
      </c>
      <c r="S555" s="24">
        <v>0</v>
      </c>
      <c r="T555" s="24">
        <v>0</v>
      </c>
      <c r="U555" s="24">
        <v>0</v>
      </c>
      <c r="V555" s="24">
        <v>0</v>
      </c>
      <c r="W555" s="24">
        <v>0</v>
      </c>
      <c r="X555" s="24"/>
    </row>
    <row r="556" spans="1:24" x14ac:dyDescent="0.25">
      <c r="B556" s="42"/>
      <c r="C556" s="26"/>
      <c r="D556" s="26"/>
      <c r="E556" s="26"/>
      <c r="F556" s="26"/>
      <c r="G556" s="26"/>
      <c r="H556" s="26"/>
      <c r="I556" s="26"/>
      <c r="J556" s="26"/>
      <c r="K556" s="26"/>
      <c r="L556" s="26"/>
      <c r="M556" s="26"/>
      <c r="N556" s="26"/>
      <c r="O556" s="26"/>
      <c r="P556" s="26"/>
      <c r="Q556" s="26"/>
      <c r="R556" s="26"/>
      <c r="S556" s="26"/>
      <c r="T556" s="26"/>
      <c r="U556" s="26"/>
      <c r="V556" s="26"/>
      <c r="W556" s="26"/>
      <c r="X556" s="26"/>
    </row>
    <row r="557" spans="1:24" x14ac:dyDescent="0.25">
      <c r="A557" s="37">
        <v>366</v>
      </c>
      <c r="B557" s="42" t="s">
        <v>88</v>
      </c>
      <c r="C557" s="36">
        <v>0</v>
      </c>
      <c r="D557" s="36">
        <v>0</v>
      </c>
      <c r="E557" s="36">
        <v>0</v>
      </c>
      <c r="F557" s="36">
        <v>0</v>
      </c>
      <c r="G557" s="36">
        <v>0</v>
      </c>
      <c r="H557" s="36">
        <v>0</v>
      </c>
      <c r="I557" s="36">
        <v>0</v>
      </c>
      <c r="J557" s="36">
        <v>0</v>
      </c>
      <c r="K557" s="36">
        <v>0</v>
      </c>
      <c r="L557" s="36">
        <v>0</v>
      </c>
      <c r="M557" s="36">
        <v>0</v>
      </c>
      <c r="N557" s="36">
        <v>0</v>
      </c>
      <c r="O557" s="36">
        <v>0</v>
      </c>
      <c r="P557" s="36">
        <v>0</v>
      </c>
      <c r="Q557" s="36">
        <v>0</v>
      </c>
      <c r="R557" s="36">
        <v>0</v>
      </c>
      <c r="S557" s="36">
        <v>0</v>
      </c>
      <c r="T557" s="36">
        <v>0</v>
      </c>
      <c r="U557" s="36">
        <v>0</v>
      </c>
      <c r="V557" s="36">
        <v>0</v>
      </c>
      <c r="W557" s="36">
        <v>0</v>
      </c>
      <c r="X557" s="36"/>
    </row>
    <row r="558" spans="1:24" x14ac:dyDescent="0.25">
      <c r="A558" s="37">
        <v>368</v>
      </c>
      <c r="B558" s="42" t="s">
        <v>89</v>
      </c>
      <c r="C558" s="28">
        <v>0</v>
      </c>
      <c r="D558" s="28">
        <v>0</v>
      </c>
      <c r="E558" s="28">
        <v>0</v>
      </c>
      <c r="F558" s="28">
        <v>0</v>
      </c>
      <c r="G558" s="28">
        <v>0</v>
      </c>
      <c r="H558" s="28">
        <v>0</v>
      </c>
      <c r="I558" s="28">
        <v>0</v>
      </c>
      <c r="J558" s="28">
        <v>0</v>
      </c>
      <c r="K558" s="28">
        <v>0</v>
      </c>
      <c r="L558" s="28">
        <v>0</v>
      </c>
      <c r="M558" s="28">
        <v>0</v>
      </c>
      <c r="N558" s="28">
        <v>0</v>
      </c>
      <c r="O558" s="28">
        <v>0</v>
      </c>
      <c r="P558" s="28">
        <v>0</v>
      </c>
      <c r="Q558" s="28">
        <v>0</v>
      </c>
      <c r="R558" s="28">
        <v>0</v>
      </c>
      <c r="S558" s="28">
        <v>0</v>
      </c>
      <c r="T558" s="28">
        <v>0</v>
      </c>
      <c r="U558" s="28">
        <v>0</v>
      </c>
      <c r="V558" s="28">
        <v>0</v>
      </c>
      <c r="W558" s="28">
        <v>0</v>
      </c>
      <c r="X558" s="28"/>
    </row>
    <row r="559" spans="1:24" x14ac:dyDescent="0.25">
      <c r="A559" s="37">
        <v>369</v>
      </c>
      <c r="B559" s="42" t="s">
        <v>90</v>
      </c>
      <c r="C559" s="28">
        <v>0</v>
      </c>
      <c r="D559" s="28">
        <v>0</v>
      </c>
      <c r="E559" s="28">
        <v>0</v>
      </c>
      <c r="F559" s="28">
        <v>0</v>
      </c>
      <c r="G559" s="28">
        <v>0</v>
      </c>
      <c r="H559" s="28">
        <v>0</v>
      </c>
      <c r="I559" s="28">
        <v>0</v>
      </c>
      <c r="J559" s="28">
        <v>0</v>
      </c>
      <c r="K559" s="28">
        <v>0</v>
      </c>
      <c r="L559" s="28">
        <v>0</v>
      </c>
      <c r="M559" s="28">
        <v>0</v>
      </c>
      <c r="N559" s="28">
        <v>0</v>
      </c>
      <c r="O559" s="28">
        <v>0</v>
      </c>
      <c r="P559" s="28">
        <v>0</v>
      </c>
      <c r="Q559" s="28">
        <v>0</v>
      </c>
      <c r="R559" s="28">
        <v>0</v>
      </c>
      <c r="S559" s="28">
        <v>0</v>
      </c>
      <c r="T559" s="28">
        <v>0</v>
      </c>
      <c r="U559" s="28">
        <v>0</v>
      </c>
      <c r="V559" s="28">
        <v>0</v>
      </c>
      <c r="W559" s="28">
        <v>0</v>
      </c>
      <c r="X559" s="28"/>
    </row>
    <row r="560" spans="1:24" x14ac:dyDescent="0.25">
      <c r="A560" s="37">
        <v>370</v>
      </c>
      <c r="B560" s="42" t="s">
        <v>91</v>
      </c>
      <c r="C560" s="28">
        <v>0</v>
      </c>
      <c r="D560" s="28">
        <v>0</v>
      </c>
      <c r="E560" s="28">
        <v>0</v>
      </c>
      <c r="F560" s="28">
        <v>0</v>
      </c>
      <c r="G560" s="28">
        <v>0</v>
      </c>
      <c r="H560" s="28">
        <v>0</v>
      </c>
      <c r="I560" s="28">
        <v>0</v>
      </c>
      <c r="J560" s="28">
        <v>0</v>
      </c>
      <c r="K560" s="28">
        <v>0</v>
      </c>
      <c r="L560" s="28">
        <v>0</v>
      </c>
      <c r="M560" s="28">
        <v>0</v>
      </c>
      <c r="N560" s="28">
        <v>0</v>
      </c>
      <c r="O560" s="28">
        <v>0</v>
      </c>
      <c r="P560" s="28">
        <v>0</v>
      </c>
      <c r="Q560" s="28">
        <v>0</v>
      </c>
      <c r="R560" s="28">
        <v>0</v>
      </c>
      <c r="S560" s="28">
        <v>0</v>
      </c>
      <c r="T560" s="28">
        <v>0</v>
      </c>
      <c r="U560" s="28">
        <v>0</v>
      </c>
      <c r="V560" s="28">
        <v>0</v>
      </c>
      <c r="W560" s="28">
        <v>0</v>
      </c>
      <c r="X560" s="28"/>
    </row>
    <row r="561" spans="1:24" x14ac:dyDescent="0.25">
      <c r="B561" s="42"/>
      <c r="C561" s="26"/>
      <c r="D561" s="26"/>
      <c r="E561" s="26"/>
      <c r="F561" s="26"/>
      <c r="G561" s="26"/>
      <c r="H561" s="26"/>
      <c r="I561" s="26"/>
      <c r="J561" s="26"/>
      <c r="K561" s="26"/>
      <c r="L561" s="26"/>
      <c r="M561" s="26"/>
      <c r="N561" s="26"/>
      <c r="O561" s="26"/>
      <c r="P561" s="26"/>
      <c r="Q561" s="26"/>
      <c r="R561" s="26"/>
      <c r="S561" s="26"/>
      <c r="T561" s="26"/>
      <c r="U561" s="26"/>
      <c r="V561" s="26"/>
      <c r="W561" s="26"/>
      <c r="X561" s="26"/>
    </row>
    <row r="562" spans="1:24" x14ac:dyDescent="0.25">
      <c r="A562" s="37">
        <v>380</v>
      </c>
      <c r="B562" s="42" t="s">
        <v>37</v>
      </c>
      <c r="C562" s="24">
        <v>0</v>
      </c>
      <c r="D562" s="24">
        <v>0</v>
      </c>
      <c r="E562" s="24">
        <v>0</v>
      </c>
      <c r="F562" s="24">
        <v>0</v>
      </c>
      <c r="G562" s="24">
        <v>0</v>
      </c>
      <c r="H562" s="24">
        <v>0</v>
      </c>
      <c r="I562" s="24">
        <v>0</v>
      </c>
      <c r="J562" s="24">
        <v>0</v>
      </c>
      <c r="K562" s="24">
        <v>0</v>
      </c>
      <c r="L562" s="24">
        <v>0</v>
      </c>
      <c r="M562" s="24">
        <v>0</v>
      </c>
      <c r="N562" s="24">
        <v>0</v>
      </c>
      <c r="O562" s="24">
        <v>0</v>
      </c>
      <c r="P562" s="24">
        <v>0</v>
      </c>
      <c r="Q562" s="24">
        <v>0</v>
      </c>
      <c r="R562" s="24">
        <v>0</v>
      </c>
      <c r="S562" s="24">
        <v>0</v>
      </c>
      <c r="T562" s="24">
        <v>0</v>
      </c>
      <c r="U562" s="24">
        <v>0</v>
      </c>
      <c r="V562" s="24">
        <v>0</v>
      </c>
      <c r="W562" s="24">
        <v>0</v>
      </c>
      <c r="X562" s="24"/>
    </row>
    <row r="563" spans="1:24" x14ac:dyDescent="0.25">
      <c r="A563" s="37">
        <v>381</v>
      </c>
      <c r="B563" s="42" t="s">
        <v>75</v>
      </c>
      <c r="C563" s="24">
        <v>0</v>
      </c>
      <c r="D563" s="24">
        <v>0</v>
      </c>
      <c r="E563" s="24">
        <v>0</v>
      </c>
      <c r="F563" s="24">
        <v>0</v>
      </c>
      <c r="G563" s="24">
        <v>0</v>
      </c>
      <c r="H563" s="24">
        <v>0</v>
      </c>
      <c r="I563" s="24">
        <v>0</v>
      </c>
      <c r="J563" s="24">
        <v>0</v>
      </c>
      <c r="K563" s="24">
        <v>0</v>
      </c>
      <c r="L563" s="24">
        <v>0</v>
      </c>
      <c r="M563" s="24">
        <v>0</v>
      </c>
      <c r="N563" s="24">
        <v>0</v>
      </c>
      <c r="O563" s="24">
        <v>0</v>
      </c>
      <c r="P563" s="24">
        <v>0</v>
      </c>
      <c r="Q563" s="24">
        <v>0</v>
      </c>
      <c r="R563" s="24">
        <v>0</v>
      </c>
      <c r="S563" s="24">
        <v>0</v>
      </c>
      <c r="T563" s="24">
        <v>0</v>
      </c>
      <c r="U563" s="24">
        <v>0</v>
      </c>
      <c r="V563" s="24">
        <v>0</v>
      </c>
      <c r="W563" s="24">
        <v>0</v>
      </c>
      <c r="X563" s="24"/>
    </row>
    <row r="564" spans="1:24" x14ac:dyDescent="0.25">
      <c r="A564" s="37">
        <v>382</v>
      </c>
      <c r="B564" s="42" t="s">
        <v>76</v>
      </c>
      <c r="C564" s="24">
        <v>0</v>
      </c>
      <c r="D564" s="24">
        <v>0</v>
      </c>
      <c r="E564" s="24">
        <v>0</v>
      </c>
      <c r="F564" s="24">
        <v>0</v>
      </c>
      <c r="G564" s="24">
        <v>0</v>
      </c>
      <c r="H564" s="24">
        <v>0</v>
      </c>
      <c r="I564" s="24">
        <v>0</v>
      </c>
      <c r="J564" s="24">
        <v>0</v>
      </c>
      <c r="K564" s="24">
        <v>0</v>
      </c>
      <c r="L564" s="24">
        <v>0</v>
      </c>
      <c r="M564" s="24">
        <v>0</v>
      </c>
      <c r="N564" s="24">
        <v>0</v>
      </c>
      <c r="O564" s="24">
        <v>0</v>
      </c>
      <c r="P564" s="24">
        <v>0</v>
      </c>
      <c r="Q564" s="24">
        <v>0</v>
      </c>
      <c r="R564" s="24">
        <v>0</v>
      </c>
      <c r="S564" s="24">
        <v>0</v>
      </c>
      <c r="T564" s="24">
        <v>0</v>
      </c>
      <c r="U564" s="24">
        <v>0</v>
      </c>
      <c r="V564" s="24">
        <v>0</v>
      </c>
      <c r="W564" s="24">
        <v>0</v>
      </c>
      <c r="X564" s="24"/>
    </row>
    <row r="565" spans="1:24" x14ac:dyDescent="0.25">
      <c r="A565" s="37">
        <v>383</v>
      </c>
      <c r="B565" s="42" t="s">
        <v>40</v>
      </c>
      <c r="C565" s="24">
        <v>0</v>
      </c>
      <c r="D565" s="24">
        <v>0</v>
      </c>
      <c r="E565" s="24">
        <v>0</v>
      </c>
      <c r="F565" s="24">
        <v>0</v>
      </c>
      <c r="G565" s="24">
        <v>0</v>
      </c>
      <c r="H565" s="24">
        <v>0</v>
      </c>
      <c r="I565" s="24">
        <v>0</v>
      </c>
      <c r="J565" s="24">
        <v>0</v>
      </c>
      <c r="K565" s="24">
        <v>0</v>
      </c>
      <c r="L565" s="24">
        <v>0</v>
      </c>
      <c r="M565" s="24">
        <v>0</v>
      </c>
      <c r="N565" s="24">
        <v>0</v>
      </c>
      <c r="O565" s="24">
        <v>0</v>
      </c>
      <c r="P565" s="24">
        <v>0</v>
      </c>
      <c r="Q565" s="24">
        <v>0</v>
      </c>
      <c r="R565" s="24">
        <v>0</v>
      </c>
      <c r="S565" s="24">
        <v>0</v>
      </c>
      <c r="T565" s="24">
        <v>0</v>
      </c>
      <c r="U565" s="24">
        <v>0</v>
      </c>
      <c r="V565" s="24">
        <v>0</v>
      </c>
      <c r="W565" s="24">
        <v>0</v>
      </c>
      <c r="X565" s="24"/>
    </row>
    <row r="567" spans="1:24" x14ac:dyDescent="0.25">
      <c r="A567" s="37">
        <v>1</v>
      </c>
      <c r="B567" s="42" t="s">
        <v>103</v>
      </c>
      <c r="C567" s="42" t="s">
        <v>103</v>
      </c>
      <c r="D567" s="42"/>
      <c r="E567" s="42"/>
      <c r="F567" s="42"/>
      <c r="G567" s="42"/>
      <c r="H567" s="42"/>
      <c r="I567" s="42"/>
      <c r="J567" s="42"/>
      <c r="K567" s="42"/>
      <c r="L567" s="42"/>
      <c r="M567" s="42"/>
      <c r="N567" s="42"/>
      <c r="O567" s="42"/>
      <c r="P567" s="42"/>
      <c r="Q567" s="42"/>
      <c r="R567" s="42"/>
      <c r="S567" s="42"/>
      <c r="T567" s="42"/>
      <c r="U567" s="42"/>
      <c r="V567" s="42"/>
      <c r="W567" s="42"/>
      <c r="X567" s="42"/>
    </row>
    <row r="568" spans="1:24" x14ac:dyDescent="0.25">
      <c r="A568" s="37">
        <v>283</v>
      </c>
      <c r="B568" s="42" t="s">
        <v>73</v>
      </c>
      <c r="C568" s="42">
        <v>2020</v>
      </c>
      <c r="D568" s="42">
        <v>2021</v>
      </c>
      <c r="E568" s="42">
        <v>2022</v>
      </c>
      <c r="F568" s="42">
        <v>2023</v>
      </c>
      <c r="G568" s="42">
        <v>2024</v>
      </c>
      <c r="H568" s="42">
        <v>2025</v>
      </c>
      <c r="I568" s="42">
        <v>2026</v>
      </c>
      <c r="J568" s="42">
        <v>2027</v>
      </c>
      <c r="K568" s="42">
        <v>2028</v>
      </c>
      <c r="L568" s="42">
        <v>2029</v>
      </c>
      <c r="M568" s="42">
        <v>2030</v>
      </c>
      <c r="N568" s="42">
        <v>2031</v>
      </c>
      <c r="O568" s="42">
        <v>2032</v>
      </c>
      <c r="P568" s="42">
        <v>2033</v>
      </c>
      <c r="Q568" s="42">
        <v>2034</v>
      </c>
      <c r="R568" s="42">
        <v>2035</v>
      </c>
      <c r="S568" s="42">
        <v>2036</v>
      </c>
      <c r="T568" s="42">
        <v>2037</v>
      </c>
      <c r="U568" s="42">
        <v>2038</v>
      </c>
      <c r="V568" s="42">
        <v>2039</v>
      </c>
      <c r="W568" s="42">
        <v>2040</v>
      </c>
      <c r="X568" s="42"/>
    </row>
    <row r="569" spans="1:24" x14ac:dyDescent="0.25">
      <c r="A569" s="37">
        <v>285</v>
      </c>
      <c r="B569" s="42" t="s">
        <v>104</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A570" s="37">
        <v>287</v>
      </c>
      <c r="B570" s="42" t="s">
        <v>104</v>
      </c>
      <c r="C570" s="24">
        <v>0</v>
      </c>
      <c r="D570" s="24">
        <v>0</v>
      </c>
      <c r="E570" s="24">
        <v>0</v>
      </c>
      <c r="F570" s="24">
        <v>0</v>
      </c>
      <c r="G570" s="24">
        <v>0</v>
      </c>
      <c r="H570" s="24">
        <v>0</v>
      </c>
      <c r="I570" s="24">
        <v>0</v>
      </c>
      <c r="J570" s="24">
        <v>0</v>
      </c>
      <c r="K570" s="24">
        <v>0</v>
      </c>
      <c r="L570" s="24">
        <v>0</v>
      </c>
      <c r="M570" s="24">
        <v>0</v>
      </c>
      <c r="N570" s="24">
        <v>0</v>
      </c>
      <c r="O570" s="24">
        <v>0</v>
      </c>
      <c r="P570" s="24">
        <v>0</v>
      </c>
      <c r="Q570" s="24">
        <v>0</v>
      </c>
      <c r="R570" s="24">
        <v>0</v>
      </c>
      <c r="S570" s="24">
        <v>0</v>
      </c>
      <c r="T570" s="24">
        <v>0</v>
      </c>
      <c r="U570" s="24">
        <v>0</v>
      </c>
      <c r="V570" s="24">
        <v>0</v>
      </c>
      <c r="W570" s="24">
        <v>0</v>
      </c>
      <c r="X570" s="24"/>
    </row>
    <row r="571" spans="1:24" x14ac:dyDescent="0.25">
      <c r="A571" s="37">
        <v>289</v>
      </c>
      <c r="B571" s="42" t="s">
        <v>105</v>
      </c>
      <c r="C571" s="24">
        <v>0</v>
      </c>
      <c r="D571" s="24">
        <v>0</v>
      </c>
      <c r="E571" s="24">
        <v>0</v>
      </c>
      <c r="F571" s="24">
        <v>0</v>
      </c>
      <c r="G571" s="24">
        <v>0</v>
      </c>
      <c r="H571" s="24">
        <v>0</v>
      </c>
      <c r="I571" s="24">
        <v>0</v>
      </c>
      <c r="J571" s="24">
        <v>0</v>
      </c>
      <c r="K571" s="24">
        <v>0</v>
      </c>
      <c r="L571" s="24">
        <v>0</v>
      </c>
      <c r="M571" s="24">
        <v>0</v>
      </c>
      <c r="N571" s="24">
        <v>0</v>
      </c>
      <c r="O571" s="24">
        <v>0</v>
      </c>
      <c r="P571" s="24">
        <v>0</v>
      </c>
      <c r="Q571" s="24">
        <v>0</v>
      </c>
      <c r="R571" s="24">
        <v>0</v>
      </c>
      <c r="S571" s="24">
        <v>0</v>
      </c>
      <c r="T571" s="24">
        <v>0</v>
      </c>
      <c r="U571" s="24">
        <v>0</v>
      </c>
      <c r="V571" s="24">
        <v>0</v>
      </c>
      <c r="W571" s="24">
        <v>0</v>
      </c>
      <c r="X571" s="24"/>
    </row>
    <row r="572" spans="1:24" x14ac:dyDescent="0.25">
      <c r="A572" s="37">
        <v>299</v>
      </c>
      <c r="B572" s="42" t="s">
        <v>78</v>
      </c>
      <c r="C572" s="24">
        <v>0</v>
      </c>
      <c r="D572" s="24">
        <v>0</v>
      </c>
      <c r="E572" s="24">
        <v>0</v>
      </c>
      <c r="F572" s="24">
        <v>0</v>
      </c>
      <c r="G572" s="24">
        <v>0</v>
      </c>
      <c r="H572" s="24">
        <v>0</v>
      </c>
      <c r="I572" s="24">
        <v>0</v>
      </c>
      <c r="J572" s="24">
        <v>0</v>
      </c>
      <c r="K572" s="24">
        <v>0</v>
      </c>
      <c r="L572" s="24">
        <v>0</v>
      </c>
      <c r="M572" s="24">
        <v>0</v>
      </c>
      <c r="N572" s="24">
        <v>0</v>
      </c>
      <c r="O572" s="24">
        <v>0</v>
      </c>
      <c r="P572" s="24">
        <v>0</v>
      </c>
      <c r="Q572" s="24">
        <v>0</v>
      </c>
      <c r="R572" s="24">
        <v>0</v>
      </c>
      <c r="S572" s="24">
        <v>0</v>
      </c>
      <c r="T572" s="24">
        <v>0</v>
      </c>
      <c r="U572" s="24">
        <v>0</v>
      </c>
      <c r="V572" s="24">
        <v>0</v>
      </c>
      <c r="W572" s="24">
        <v>0</v>
      </c>
      <c r="X572" s="24"/>
    </row>
    <row r="573" spans="1:24" x14ac:dyDescent="0.25">
      <c r="A573" s="37">
        <v>301</v>
      </c>
      <c r="B573" s="42" t="s">
        <v>106</v>
      </c>
      <c r="C573" s="24">
        <v>0</v>
      </c>
      <c r="D573" s="24">
        <v>0</v>
      </c>
      <c r="E573" s="24">
        <v>0</v>
      </c>
      <c r="F573" s="24">
        <v>0</v>
      </c>
      <c r="G573" s="24">
        <v>0</v>
      </c>
      <c r="H573" s="24">
        <v>0</v>
      </c>
      <c r="I573" s="24">
        <v>0</v>
      </c>
      <c r="J573" s="24">
        <v>0</v>
      </c>
      <c r="K573" s="24">
        <v>0</v>
      </c>
      <c r="L573" s="24">
        <v>0</v>
      </c>
      <c r="M573" s="24">
        <v>0</v>
      </c>
      <c r="N573" s="24">
        <v>0</v>
      </c>
      <c r="O573" s="24">
        <v>0</v>
      </c>
      <c r="P573" s="24">
        <v>0</v>
      </c>
      <c r="Q573" s="24">
        <v>0</v>
      </c>
      <c r="R573" s="24">
        <v>0</v>
      </c>
      <c r="S573" s="24">
        <v>0</v>
      </c>
      <c r="T573" s="24">
        <v>0</v>
      </c>
      <c r="U573" s="24">
        <v>0</v>
      </c>
      <c r="V573" s="24">
        <v>0</v>
      </c>
      <c r="W573" s="24">
        <v>0</v>
      </c>
      <c r="X573" s="24"/>
    </row>
    <row r="574" spans="1:24" x14ac:dyDescent="0.25">
      <c r="A574" s="37">
        <v>303</v>
      </c>
      <c r="B574" s="42" t="s">
        <v>107</v>
      </c>
      <c r="C574" s="24">
        <v>0</v>
      </c>
      <c r="D574" s="24">
        <v>0</v>
      </c>
      <c r="E574" s="24">
        <v>0</v>
      </c>
      <c r="F574" s="24">
        <v>0</v>
      </c>
      <c r="G574" s="24">
        <v>0</v>
      </c>
      <c r="H574" s="24">
        <v>0</v>
      </c>
      <c r="I574" s="24">
        <v>0</v>
      </c>
      <c r="J574" s="24">
        <v>0</v>
      </c>
      <c r="K574" s="24">
        <v>0</v>
      </c>
      <c r="L574" s="24">
        <v>0</v>
      </c>
      <c r="M574" s="24">
        <v>0</v>
      </c>
      <c r="N574" s="24">
        <v>0</v>
      </c>
      <c r="O574" s="24">
        <v>0</v>
      </c>
      <c r="P574" s="24">
        <v>0</v>
      </c>
      <c r="Q574" s="24">
        <v>0</v>
      </c>
      <c r="R574" s="24">
        <v>0</v>
      </c>
      <c r="S574" s="24">
        <v>0</v>
      </c>
      <c r="T574" s="24">
        <v>0</v>
      </c>
      <c r="U574" s="24">
        <v>0</v>
      </c>
      <c r="V574" s="24">
        <v>0</v>
      </c>
      <c r="W574" s="24">
        <v>0</v>
      </c>
      <c r="X574" s="24"/>
    </row>
    <row r="575" spans="1:24" x14ac:dyDescent="0.25">
      <c r="B575" s="42"/>
      <c r="C575" s="26"/>
      <c r="D575" s="26"/>
      <c r="E575" s="26"/>
      <c r="F575" s="26"/>
      <c r="G575" s="26"/>
      <c r="H575" s="26"/>
      <c r="I575" s="26"/>
      <c r="J575" s="26"/>
      <c r="K575" s="26"/>
      <c r="L575" s="26"/>
      <c r="M575" s="26"/>
      <c r="N575" s="26"/>
      <c r="O575" s="26"/>
      <c r="P575" s="26"/>
      <c r="Q575" s="26"/>
      <c r="R575" s="26"/>
      <c r="S575" s="26"/>
      <c r="T575" s="26"/>
      <c r="U575" s="26"/>
      <c r="V575" s="26"/>
      <c r="W575" s="26"/>
      <c r="X575" s="26"/>
    </row>
    <row r="576" spans="1:24" x14ac:dyDescent="0.25">
      <c r="A576" s="37">
        <v>330</v>
      </c>
      <c r="B576" s="42" t="s">
        <v>82</v>
      </c>
      <c r="C576" s="36">
        <v>0</v>
      </c>
      <c r="D576" s="36">
        <v>0</v>
      </c>
      <c r="E576" s="36">
        <v>0</v>
      </c>
      <c r="F576" s="36">
        <v>0</v>
      </c>
      <c r="G576" s="36">
        <v>0</v>
      </c>
      <c r="H576" s="36">
        <v>0</v>
      </c>
      <c r="I576" s="36">
        <v>0</v>
      </c>
      <c r="J576" s="36">
        <v>0</v>
      </c>
      <c r="K576" s="36">
        <v>0</v>
      </c>
      <c r="L576" s="36">
        <v>0</v>
      </c>
      <c r="M576" s="36">
        <v>0</v>
      </c>
      <c r="N576" s="36">
        <v>0</v>
      </c>
      <c r="O576" s="36">
        <v>0</v>
      </c>
      <c r="P576" s="36">
        <v>0</v>
      </c>
      <c r="Q576" s="36">
        <v>0</v>
      </c>
      <c r="R576" s="36">
        <v>0</v>
      </c>
      <c r="S576" s="36">
        <v>0</v>
      </c>
      <c r="T576" s="36">
        <v>0</v>
      </c>
      <c r="U576" s="36">
        <v>0</v>
      </c>
      <c r="V576" s="36">
        <v>0</v>
      </c>
      <c r="W576" s="36">
        <v>0</v>
      </c>
      <c r="X576" s="36"/>
    </row>
    <row r="577" spans="1:24" x14ac:dyDescent="0.25">
      <c r="A577" s="37">
        <v>331</v>
      </c>
      <c r="B577" s="42" t="s">
        <v>83</v>
      </c>
      <c r="C577" s="28">
        <v>0</v>
      </c>
      <c r="D577" s="28">
        <v>0</v>
      </c>
      <c r="E577" s="28">
        <v>0</v>
      </c>
      <c r="F577" s="28">
        <v>0</v>
      </c>
      <c r="G577" s="28">
        <v>0</v>
      </c>
      <c r="H577" s="28">
        <v>0</v>
      </c>
      <c r="I577" s="28">
        <v>0</v>
      </c>
      <c r="J577" s="28">
        <v>0</v>
      </c>
      <c r="K577" s="28">
        <v>0</v>
      </c>
      <c r="L577" s="28">
        <v>0</v>
      </c>
      <c r="M577" s="28">
        <v>0</v>
      </c>
      <c r="N577" s="28">
        <v>0</v>
      </c>
      <c r="O577" s="28">
        <v>0</v>
      </c>
      <c r="P577" s="28">
        <v>0</v>
      </c>
      <c r="Q577" s="28">
        <v>0</v>
      </c>
      <c r="R577" s="28">
        <v>0</v>
      </c>
      <c r="S577" s="28">
        <v>0</v>
      </c>
      <c r="T577" s="28">
        <v>0</v>
      </c>
      <c r="U577" s="28">
        <v>0</v>
      </c>
      <c r="V577" s="28">
        <v>0</v>
      </c>
      <c r="W577" s="28">
        <v>0</v>
      </c>
      <c r="X577" s="28"/>
    </row>
    <row r="578" spans="1:24" x14ac:dyDescent="0.25">
      <c r="A578" s="37">
        <v>332</v>
      </c>
      <c r="B578" s="42" t="s">
        <v>84</v>
      </c>
      <c r="C578" s="28">
        <v>0</v>
      </c>
      <c r="D578" s="28">
        <v>0</v>
      </c>
      <c r="E578" s="28">
        <v>0</v>
      </c>
      <c r="F578" s="28">
        <v>0</v>
      </c>
      <c r="G578" s="28">
        <v>0</v>
      </c>
      <c r="H578" s="28">
        <v>0</v>
      </c>
      <c r="I578" s="28">
        <v>0</v>
      </c>
      <c r="J578" s="28">
        <v>0</v>
      </c>
      <c r="K578" s="28">
        <v>0</v>
      </c>
      <c r="L578" s="28">
        <v>0</v>
      </c>
      <c r="M578" s="28">
        <v>0</v>
      </c>
      <c r="N578" s="28">
        <v>0</v>
      </c>
      <c r="O578" s="28">
        <v>0</v>
      </c>
      <c r="P578" s="28">
        <v>0</v>
      </c>
      <c r="Q578" s="28">
        <v>0</v>
      </c>
      <c r="R578" s="28">
        <v>0</v>
      </c>
      <c r="S578" s="28">
        <v>0</v>
      </c>
      <c r="T578" s="28">
        <v>0</v>
      </c>
      <c r="U578" s="28">
        <v>0</v>
      </c>
      <c r="V578" s="28">
        <v>0</v>
      </c>
      <c r="W578" s="28">
        <v>0</v>
      </c>
      <c r="X578" s="28"/>
    </row>
    <row r="579" spans="1:24" x14ac:dyDescent="0.25">
      <c r="A579" s="37">
        <v>336</v>
      </c>
      <c r="B579" s="42" t="s">
        <v>85</v>
      </c>
      <c r="C579" s="28">
        <v>1</v>
      </c>
      <c r="D579" s="28">
        <v>1</v>
      </c>
      <c r="E579" s="28">
        <v>1</v>
      </c>
      <c r="F579" s="28">
        <v>1</v>
      </c>
      <c r="G579" s="28">
        <v>1</v>
      </c>
      <c r="H579" s="28">
        <v>1</v>
      </c>
      <c r="I579" s="28">
        <v>1</v>
      </c>
      <c r="J579" s="28">
        <v>1</v>
      </c>
      <c r="K579" s="28">
        <v>1</v>
      </c>
      <c r="L579" s="28">
        <v>1</v>
      </c>
      <c r="M579" s="28">
        <v>1</v>
      </c>
      <c r="N579" s="28">
        <v>1</v>
      </c>
      <c r="O579" s="28">
        <v>1</v>
      </c>
      <c r="P579" s="28">
        <v>1</v>
      </c>
      <c r="Q579" s="28">
        <v>1</v>
      </c>
      <c r="R579" s="28">
        <v>1</v>
      </c>
      <c r="S579" s="28">
        <v>1</v>
      </c>
      <c r="T579" s="28">
        <v>1</v>
      </c>
      <c r="U579" s="28">
        <v>1</v>
      </c>
      <c r="V579" s="28">
        <v>1</v>
      </c>
      <c r="W579" s="28">
        <v>1</v>
      </c>
      <c r="X579" s="28"/>
    </row>
    <row r="580" spans="1:24" x14ac:dyDescent="0.25">
      <c r="B580" s="42"/>
      <c r="C580" s="26"/>
      <c r="D580" s="26"/>
      <c r="E580" s="26"/>
      <c r="F580" s="26"/>
      <c r="G580" s="26"/>
      <c r="H580" s="26"/>
      <c r="I580" s="26"/>
      <c r="J580" s="26"/>
      <c r="K580" s="26"/>
      <c r="L580" s="26"/>
      <c r="M580" s="26"/>
      <c r="N580" s="26"/>
      <c r="O580" s="26"/>
      <c r="P580" s="26"/>
      <c r="Q580" s="26"/>
      <c r="R580" s="26"/>
      <c r="S580" s="26"/>
      <c r="T580" s="26"/>
      <c r="U580" s="26"/>
      <c r="V580" s="26"/>
      <c r="W580" s="26"/>
      <c r="X580" s="26"/>
    </row>
    <row r="581" spans="1:24" x14ac:dyDescent="0.25">
      <c r="A581" s="37">
        <v>339</v>
      </c>
      <c r="B581" s="42" t="s">
        <v>86</v>
      </c>
      <c r="C581" s="24">
        <v>0</v>
      </c>
      <c r="D581" s="24">
        <v>0</v>
      </c>
      <c r="E581" s="24">
        <v>0</v>
      </c>
      <c r="F581" s="24">
        <v>0</v>
      </c>
      <c r="G581" s="24">
        <v>0</v>
      </c>
      <c r="H581" s="24">
        <v>0</v>
      </c>
      <c r="I581" s="24">
        <v>0</v>
      </c>
      <c r="J581" s="24">
        <v>0</v>
      </c>
      <c r="K581" s="24">
        <v>0</v>
      </c>
      <c r="L581" s="24">
        <v>0</v>
      </c>
      <c r="M581" s="24">
        <v>0</v>
      </c>
      <c r="N581" s="24">
        <v>0</v>
      </c>
      <c r="O581" s="24">
        <v>0</v>
      </c>
      <c r="P581" s="24">
        <v>0</v>
      </c>
      <c r="Q581" s="24">
        <v>0</v>
      </c>
      <c r="R581" s="24">
        <v>0</v>
      </c>
      <c r="S581" s="24">
        <v>0</v>
      </c>
      <c r="T581" s="24">
        <v>0</v>
      </c>
      <c r="U581" s="24">
        <v>0</v>
      </c>
      <c r="V581" s="24">
        <v>0</v>
      </c>
      <c r="W581" s="24">
        <v>0</v>
      </c>
      <c r="X581" s="24"/>
    </row>
    <row r="582" spans="1:24" x14ac:dyDescent="0.25">
      <c r="A582" s="37">
        <v>340</v>
      </c>
      <c r="B582" s="42" t="s">
        <v>87</v>
      </c>
      <c r="C582" s="24">
        <v>0</v>
      </c>
      <c r="D582" s="24">
        <v>0</v>
      </c>
      <c r="E582" s="24">
        <v>0</v>
      </c>
      <c r="F582" s="24">
        <v>0</v>
      </c>
      <c r="G582" s="24">
        <v>0</v>
      </c>
      <c r="H582" s="24">
        <v>0</v>
      </c>
      <c r="I582" s="24">
        <v>0</v>
      </c>
      <c r="J582" s="24">
        <v>0</v>
      </c>
      <c r="K582" s="24">
        <v>0</v>
      </c>
      <c r="L582" s="24">
        <v>0</v>
      </c>
      <c r="M582" s="24">
        <v>0</v>
      </c>
      <c r="N582" s="24">
        <v>0</v>
      </c>
      <c r="O582" s="24">
        <v>0</v>
      </c>
      <c r="P582" s="24">
        <v>0</v>
      </c>
      <c r="Q582" s="24">
        <v>0</v>
      </c>
      <c r="R582" s="24">
        <v>0</v>
      </c>
      <c r="S582" s="24">
        <v>0</v>
      </c>
      <c r="T582" s="24">
        <v>0</v>
      </c>
      <c r="U582" s="24">
        <v>0</v>
      </c>
      <c r="V582" s="24">
        <v>0</v>
      </c>
      <c r="W582" s="24">
        <v>0</v>
      </c>
      <c r="X582" s="24"/>
    </row>
    <row r="583" spans="1:24" x14ac:dyDescent="0.25">
      <c r="B583" s="42"/>
      <c r="C583" s="26"/>
      <c r="D583" s="26"/>
      <c r="E583" s="26"/>
      <c r="F583" s="26"/>
      <c r="G583" s="26"/>
      <c r="H583" s="26"/>
      <c r="I583" s="26"/>
      <c r="J583" s="26"/>
      <c r="K583" s="26"/>
      <c r="L583" s="26"/>
      <c r="M583" s="26"/>
      <c r="N583" s="26"/>
      <c r="O583" s="26"/>
      <c r="P583" s="26"/>
      <c r="Q583" s="26"/>
      <c r="R583" s="26"/>
      <c r="S583" s="26"/>
      <c r="T583" s="26"/>
      <c r="U583" s="26"/>
      <c r="V583" s="26"/>
      <c r="W583" s="26"/>
      <c r="X583" s="26"/>
    </row>
    <row r="584" spans="1:24" x14ac:dyDescent="0.25">
      <c r="A584" s="37">
        <v>366</v>
      </c>
      <c r="B584" s="42" t="s">
        <v>88</v>
      </c>
      <c r="C584" s="36">
        <v>0</v>
      </c>
      <c r="D584" s="36">
        <v>0</v>
      </c>
      <c r="E584" s="36">
        <v>0</v>
      </c>
      <c r="F584" s="36">
        <v>0</v>
      </c>
      <c r="G584" s="36">
        <v>0</v>
      </c>
      <c r="H584" s="36">
        <v>0</v>
      </c>
      <c r="I584" s="36">
        <v>0</v>
      </c>
      <c r="J584" s="36">
        <v>0</v>
      </c>
      <c r="K584" s="36">
        <v>0</v>
      </c>
      <c r="L584" s="36">
        <v>0</v>
      </c>
      <c r="M584" s="36">
        <v>0</v>
      </c>
      <c r="N584" s="36">
        <v>0</v>
      </c>
      <c r="O584" s="36">
        <v>0</v>
      </c>
      <c r="P584" s="36">
        <v>0</v>
      </c>
      <c r="Q584" s="36">
        <v>0</v>
      </c>
      <c r="R584" s="36">
        <v>0</v>
      </c>
      <c r="S584" s="36">
        <v>0</v>
      </c>
      <c r="T584" s="36">
        <v>0</v>
      </c>
      <c r="U584" s="36">
        <v>0</v>
      </c>
      <c r="V584" s="36">
        <v>0</v>
      </c>
      <c r="W584" s="36">
        <v>0</v>
      </c>
      <c r="X584" s="36"/>
    </row>
    <row r="585" spans="1:24" x14ac:dyDescent="0.25">
      <c r="A585" s="37">
        <v>368</v>
      </c>
      <c r="B585" s="42" t="s">
        <v>89</v>
      </c>
      <c r="C585" s="28">
        <v>0</v>
      </c>
      <c r="D585" s="28">
        <v>0</v>
      </c>
      <c r="E585" s="28">
        <v>0</v>
      </c>
      <c r="F585" s="28">
        <v>0</v>
      </c>
      <c r="G585" s="28">
        <v>0</v>
      </c>
      <c r="H585" s="28">
        <v>0</v>
      </c>
      <c r="I585" s="28">
        <v>0</v>
      </c>
      <c r="J585" s="28">
        <v>0</v>
      </c>
      <c r="K585" s="28">
        <v>0</v>
      </c>
      <c r="L585" s="28">
        <v>0</v>
      </c>
      <c r="M585" s="28">
        <v>0</v>
      </c>
      <c r="N585" s="28">
        <v>0</v>
      </c>
      <c r="O585" s="28">
        <v>0</v>
      </c>
      <c r="P585" s="28">
        <v>0</v>
      </c>
      <c r="Q585" s="28">
        <v>0</v>
      </c>
      <c r="R585" s="28">
        <v>0</v>
      </c>
      <c r="S585" s="28">
        <v>0</v>
      </c>
      <c r="T585" s="28">
        <v>0</v>
      </c>
      <c r="U585" s="28">
        <v>0</v>
      </c>
      <c r="V585" s="28">
        <v>0</v>
      </c>
      <c r="W585" s="28">
        <v>0</v>
      </c>
      <c r="X585" s="28"/>
    </row>
    <row r="586" spans="1:24" x14ac:dyDescent="0.25">
      <c r="A586" s="37">
        <v>369</v>
      </c>
      <c r="B586" s="42" t="s">
        <v>90</v>
      </c>
      <c r="C586" s="28">
        <v>0</v>
      </c>
      <c r="D586" s="28">
        <v>0</v>
      </c>
      <c r="E586" s="28">
        <v>0</v>
      </c>
      <c r="F586" s="28">
        <v>0</v>
      </c>
      <c r="G586" s="28">
        <v>0</v>
      </c>
      <c r="H586" s="28">
        <v>0</v>
      </c>
      <c r="I586" s="28">
        <v>0</v>
      </c>
      <c r="J586" s="28">
        <v>0</v>
      </c>
      <c r="K586" s="28">
        <v>0</v>
      </c>
      <c r="L586" s="28">
        <v>0</v>
      </c>
      <c r="M586" s="28">
        <v>0</v>
      </c>
      <c r="N586" s="28">
        <v>0</v>
      </c>
      <c r="O586" s="28">
        <v>0</v>
      </c>
      <c r="P586" s="28">
        <v>0</v>
      </c>
      <c r="Q586" s="28">
        <v>0</v>
      </c>
      <c r="R586" s="28">
        <v>0</v>
      </c>
      <c r="S586" s="28">
        <v>0</v>
      </c>
      <c r="T586" s="28">
        <v>0</v>
      </c>
      <c r="U586" s="28">
        <v>0</v>
      </c>
      <c r="V586" s="28">
        <v>0</v>
      </c>
      <c r="W586" s="28">
        <v>0</v>
      </c>
      <c r="X586" s="28"/>
    </row>
    <row r="587" spans="1:24" x14ac:dyDescent="0.25">
      <c r="A587" s="37">
        <v>370</v>
      </c>
      <c r="B587" s="42" t="s">
        <v>91</v>
      </c>
      <c r="C587" s="28">
        <v>0</v>
      </c>
      <c r="D587" s="28">
        <v>0</v>
      </c>
      <c r="E587" s="28">
        <v>0</v>
      </c>
      <c r="F587" s="28">
        <v>0</v>
      </c>
      <c r="G587" s="28">
        <v>0</v>
      </c>
      <c r="H587" s="28">
        <v>0</v>
      </c>
      <c r="I587" s="28">
        <v>0</v>
      </c>
      <c r="J587" s="28">
        <v>0</v>
      </c>
      <c r="K587" s="28">
        <v>0</v>
      </c>
      <c r="L587" s="28">
        <v>0</v>
      </c>
      <c r="M587" s="28">
        <v>0</v>
      </c>
      <c r="N587" s="28">
        <v>0</v>
      </c>
      <c r="O587" s="28">
        <v>0</v>
      </c>
      <c r="P587" s="28">
        <v>0</v>
      </c>
      <c r="Q587" s="28">
        <v>0</v>
      </c>
      <c r="R587" s="28">
        <v>0</v>
      </c>
      <c r="S587" s="28">
        <v>0</v>
      </c>
      <c r="T587" s="28">
        <v>0</v>
      </c>
      <c r="U587" s="28">
        <v>0</v>
      </c>
      <c r="V587" s="28">
        <v>0</v>
      </c>
      <c r="W587" s="28">
        <v>0</v>
      </c>
      <c r="X587" s="28"/>
    </row>
    <row r="588" spans="1:24" x14ac:dyDescent="0.25">
      <c r="B588" s="42"/>
      <c r="C588" s="26"/>
      <c r="D588" s="26"/>
      <c r="E588" s="26"/>
      <c r="F588" s="26"/>
      <c r="G588" s="26"/>
      <c r="H588" s="26"/>
      <c r="I588" s="26"/>
      <c r="J588" s="26"/>
      <c r="K588" s="26"/>
      <c r="L588" s="26"/>
      <c r="M588" s="26"/>
      <c r="N588" s="26"/>
      <c r="O588" s="26"/>
      <c r="P588" s="26"/>
      <c r="Q588" s="26"/>
      <c r="R588" s="26"/>
      <c r="S588" s="26"/>
      <c r="T588" s="26"/>
      <c r="U588" s="26"/>
      <c r="V588" s="26"/>
      <c r="W588" s="26"/>
      <c r="X588" s="26"/>
    </row>
    <row r="589" spans="1:24" x14ac:dyDescent="0.25">
      <c r="A589" s="37">
        <v>380</v>
      </c>
      <c r="B589" s="42" t="s">
        <v>37</v>
      </c>
      <c r="C589" s="24">
        <v>0</v>
      </c>
      <c r="D589" s="24">
        <v>0</v>
      </c>
      <c r="E589" s="24">
        <v>0</v>
      </c>
      <c r="F589" s="24">
        <v>0</v>
      </c>
      <c r="G589" s="24">
        <v>0</v>
      </c>
      <c r="H589" s="24">
        <v>0</v>
      </c>
      <c r="I589" s="24">
        <v>0</v>
      </c>
      <c r="J589" s="24">
        <v>0</v>
      </c>
      <c r="K589" s="24">
        <v>0</v>
      </c>
      <c r="L589" s="24">
        <v>0</v>
      </c>
      <c r="M589" s="24">
        <v>0</v>
      </c>
      <c r="N589" s="24">
        <v>0</v>
      </c>
      <c r="O589" s="24">
        <v>0</v>
      </c>
      <c r="P589" s="24">
        <v>0</v>
      </c>
      <c r="Q589" s="24">
        <v>0</v>
      </c>
      <c r="R589" s="24">
        <v>0</v>
      </c>
      <c r="S589" s="24">
        <v>0</v>
      </c>
      <c r="T589" s="24">
        <v>0</v>
      </c>
      <c r="U589" s="24">
        <v>0</v>
      </c>
      <c r="V589" s="24">
        <v>0</v>
      </c>
      <c r="W589" s="24">
        <v>0</v>
      </c>
      <c r="X589" s="24"/>
    </row>
    <row r="590" spans="1:24" x14ac:dyDescent="0.25">
      <c r="A590" s="37">
        <v>381</v>
      </c>
      <c r="B590" s="42" t="s">
        <v>75</v>
      </c>
      <c r="C590" s="24">
        <v>0</v>
      </c>
      <c r="D590" s="24">
        <v>0</v>
      </c>
      <c r="E590" s="24">
        <v>0</v>
      </c>
      <c r="F590" s="24">
        <v>0</v>
      </c>
      <c r="G590" s="24">
        <v>0</v>
      </c>
      <c r="H590" s="24">
        <v>0</v>
      </c>
      <c r="I590" s="24">
        <v>0</v>
      </c>
      <c r="J590" s="24">
        <v>0</v>
      </c>
      <c r="K590" s="24">
        <v>0</v>
      </c>
      <c r="L590" s="24">
        <v>0</v>
      </c>
      <c r="M590" s="24">
        <v>0</v>
      </c>
      <c r="N590" s="24">
        <v>0</v>
      </c>
      <c r="O590" s="24">
        <v>0</v>
      </c>
      <c r="P590" s="24">
        <v>0</v>
      </c>
      <c r="Q590" s="24">
        <v>0</v>
      </c>
      <c r="R590" s="24">
        <v>0</v>
      </c>
      <c r="S590" s="24">
        <v>0</v>
      </c>
      <c r="T590" s="24">
        <v>0</v>
      </c>
      <c r="U590" s="24">
        <v>0</v>
      </c>
      <c r="V590" s="24">
        <v>0</v>
      </c>
      <c r="W590" s="24">
        <v>0</v>
      </c>
      <c r="X590" s="24"/>
    </row>
    <row r="591" spans="1:24" x14ac:dyDescent="0.25">
      <c r="A591" s="37">
        <v>382</v>
      </c>
      <c r="B591" s="42" t="s">
        <v>76</v>
      </c>
      <c r="C591" s="24">
        <v>0</v>
      </c>
      <c r="D591" s="24">
        <v>0</v>
      </c>
      <c r="E591" s="24">
        <v>0</v>
      </c>
      <c r="F591" s="24">
        <v>0</v>
      </c>
      <c r="G591" s="24">
        <v>0</v>
      </c>
      <c r="H591" s="24">
        <v>0</v>
      </c>
      <c r="I591" s="24">
        <v>0</v>
      </c>
      <c r="J591" s="24">
        <v>0</v>
      </c>
      <c r="K591" s="24">
        <v>0</v>
      </c>
      <c r="L591" s="24">
        <v>0</v>
      </c>
      <c r="M591" s="24">
        <v>0</v>
      </c>
      <c r="N591" s="24">
        <v>0</v>
      </c>
      <c r="O591" s="24">
        <v>0</v>
      </c>
      <c r="P591" s="24">
        <v>0</v>
      </c>
      <c r="Q591" s="24">
        <v>0</v>
      </c>
      <c r="R591" s="24">
        <v>0</v>
      </c>
      <c r="S591" s="24">
        <v>0</v>
      </c>
      <c r="T591" s="24">
        <v>0</v>
      </c>
      <c r="U591" s="24">
        <v>0</v>
      </c>
      <c r="V591" s="24">
        <v>0</v>
      </c>
      <c r="W591" s="24">
        <v>0</v>
      </c>
      <c r="X591" s="24"/>
    </row>
    <row r="592" spans="1:24" x14ac:dyDescent="0.25">
      <c r="A592" s="37">
        <v>383</v>
      </c>
      <c r="B592" s="42" t="s">
        <v>40</v>
      </c>
      <c r="C592" s="24">
        <v>0</v>
      </c>
      <c r="D592" s="24">
        <v>0</v>
      </c>
      <c r="E592" s="24">
        <v>0</v>
      </c>
      <c r="F592" s="24">
        <v>0</v>
      </c>
      <c r="G592" s="24">
        <v>0</v>
      </c>
      <c r="H592" s="24">
        <v>0</v>
      </c>
      <c r="I592" s="24">
        <v>0</v>
      </c>
      <c r="J592" s="24">
        <v>0</v>
      </c>
      <c r="K592" s="24">
        <v>0</v>
      </c>
      <c r="L592" s="24">
        <v>0</v>
      </c>
      <c r="M592" s="24">
        <v>0</v>
      </c>
      <c r="N592" s="24">
        <v>0</v>
      </c>
      <c r="O592" s="24">
        <v>0</v>
      </c>
      <c r="P592" s="24">
        <v>0</v>
      </c>
      <c r="Q592" s="24">
        <v>0</v>
      </c>
      <c r="R592" s="24">
        <v>0</v>
      </c>
      <c r="S592" s="24">
        <v>0</v>
      </c>
      <c r="T592" s="24">
        <v>0</v>
      </c>
      <c r="U592" s="24">
        <v>0</v>
      </c>
      <c r="V592" s="24">
        <v>0</v>
      </c>
      <c r="W592" s="24">
        <v>0</v>
      </c>
      <c r="X592" s="24"/>
    </row>
    <row r="594" spans="1:24" x14ac:dyDescent="0.25">
      <c r="A594" s="37">
        <v>1</v>
      </c>
      <c r="B594" s="42" t="s">
        <v>103</v>
      </c>
      <c r="C594" s="42" t="s">
        <v>103</v>
      </c>
      <c r="D594" s="42"/>
      <c r="E594" s="42"/>
      <c r="F594" s="42"/>
      <c r="G594" s="42"/>
      <c r="H594" s="42"/>
      <c r="I594" s="42"/>
      <c r="J594" s="42"/>
      <c r="K594" s="42"/>
      <c r="L594" s="42"/>
      <c r="M594" s="42"/>
      <c r="N594" s="42"/>
      <c r="O594" s="42"/>
      <c r="P594" s="42"/>
      <c r="Q594" s="42"/>
      <c r="R594" s="42"/>
      <c r="S594" s="42"/>
      <c r="T594" s="42"/>
      <c r="U594" s="42"/>
      <c r="V594" s="42"/>
      <c r="W594" s="42"/>
      <c r="X594" s="42"/>
    </row>
    <row r="595" spans="1:24" x14ac:dyDescent="0.25">
      <c r="A595" s="37">
        <v>283</v>
      </c>
      <c r="B595" s="42" t="s">
        <v>73</v>
      </c>
      <c r="C595" s="42">
        <v>2020</v>
      </c>
      <c r="D595" s="42">
        <v>2021</v>
      </c>
      <c r="E595" s="42">
        <v>2022</v>
      </c>
      <c r="F595" s="42">
        <v>2023</v>
      </c>
      <c r="G595" s="42">
        <v>2024</v>
      </c>
      <c r="H595" s="42">
        <v>2025</v>
      </c>
      <c r="I595" s="42">
        <v>2026</v>
      </c>
      <c r="J595" s="42">
        <v>2027</v>
      </c>
      <c r="K595" s="42">
        <v>2028</v>
      </c>
      <c r="L595" s="42">
        <v>2029</v>
      </c>
      <c r="M595" s="42">
        <v>2030</v>
      </c>
      <c r="N595" s="42">
        <v>2031</v>
      </c>
      <c r="O595" s="42">
        <v>2032</v>
      </c>
      <c r="P595" s="42">
        <v>2033</v>
      </c>
      <c r="Q595" s="42">
        <v>2034</v>
      </c>
      <c r="R595" s="42">
        <v>2035</v>
      </c>
      <c r="S595" s="42">
        <v>2036</v>
      </c>
      <c r="T595" s="42">
        <v>2037</v>
      </c>
      <c r="U595" s="42">
        <v>2038</v>
      </c>
      <c r="V595" s="42">
        <v>2039</v>
      </c>
      <c r="W595" s="42">
        <v>2040</v>
      </c>
      <c r="X595" s="42"/>
    </row>
    <row r="596" spans="1:24" x14ac:dyDescent="0.25">
      <c r="A596" s="37">
        <v>285</v>
      </c>
      <c r="B596" s="42" t="s">
        <v>104</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A597" s="37">
        <v>287</v>
      </c>
      <c r="B597" s="42" t="s">
        <v>104</v>
      </c>
      <c r="C597" s="24">
        <v>0</v>
      </c>
      <c r="D597" s="24">
        <v>0</v>
      </c>
      <c r="E597" s="24">
        <v>0</v>
      </c>
      <c r="F597" s="24">
        <v>0</v>
      </c>
      <c r="G597" s="24">
        <v>0</v>
      </c>
      <c r="H597" s="24">
        <v>0</v>
      </c>
      <c r="I597" s="24">
        <v>0</v>
      </c>
      <c r="J597" s="24">
        <v>0</v>
      </c>
      <c r="K597" s="24">
        <v>0</v>
      </c>
      <c r="L597" s="24">
        <v>0</v>
      </c>
      <c r="M597" s="24">
        <v>0</v>
      </c>
      <c r="N597" s="24">
        <v>0</v>
      </c>
      <c r="O597" s="24">
        <v>0</v>
      </c>
      <c r="P597" s="24">
        <v>0</v>
      </c>
      <c r="Q597" s="24">
        <v>0</v>
      </c>
      <c r="R597" s="24">
        <v>0</v>
      </c>
      <c r="S597" s="24">
        <v>0</v>
      </c>
      <c r="T597" s="24">
        <v>0</v>
      </c>
      <c r="U597" s="24">
        <v>0</v>
      </c>
      <c r="V597" s="24">
        <v>0</v>
      </c>
      <c r="W597" s="24">
        <v>0</v>
      </c>
      <c r="X597" s="24"/>
    </row>
    <row r="598" spans="1:24" x14ac:dyDescent="0.25">
      <c r="A598" s="37">
        <v>289</v>
      </c>
      <c r="B598" s="42" t="s">
        <v>105</v>
      </c>
      <c r="C598" s="24">
        <v>0</v>
      </c>
      <c r="D598" s="24">
        <v>0</v>
      </c>
      <c r="E598" s="24">
        <v>0</v>
      </c>
      <c r="F598" s="24">
        <v>0</v>
      </c>
      <c r="G598" s="24">
        <v>0</v>
      </c>
      <c r="H598" s="24">
        <v>0</v>
      </c>
      <c r="I598" s="24">
        <v>0</v>
      </c>
      <c r="J598" s="24">
        <v>0</v>
      </c>
      <c r="K598" s="24">
        <v>0</v>
      </c>
      <c r="L598" s="24">
        <v>0</v>
      </c>
      <c r="M598" s="24">
        <v>0</v>
      </c>
      <c r="N598" s="24">
        <v>0</v>
      </c>
      <c r="O598" s="24">
        <v>0</v>
      </c>
      <c r="P598" s="24">
        <v>0</v>
      </c>
      <c r="Q598" s="24">
        <v>0</v>
      </c>
      <c r="R598" s="24">
        <v>0</v>
      </c>
      <c r="S598" s="24">
        <v>0</v>
      </c>
      <c r="T598" s="24">
        <v>0</v>
      </c>
      <c r="U598" s="24">
        <v>0</v>
      </c>
      <c r="V598" s="24">
        <v>0</v>
      </c>
      <c r="W598" s="24">
        <v>0</v>
      </c>
      <c r="X598" s="24"/>
    </row>
    <row r="599" spans="1:24" x14ac:dyDescent="0.25">
      <c r="A599" s="37">
        <v>299</v>
      </c>
      <c r="B599" s="42" t="s">
        <v>78</v>
      </c>
      <c r="C599" s="24">
        <v>0</v>
      </c>
      <c r="D599" s="24">
        <v>0</v>
      </c>
      <c r="E599" s="24">
        <v>0</v>
      </c>
      <c r="F599" s="24">
        <v>0</v>
      </c>
      <c r="G599" s="24">
        <v>0</v>
      </c>
      <c r="H599" s="24">
        <v>0</v>
      </c>
      <c r="I599" s="24">
        <v>0</v>
      </c>
      <c r="J599" s="24">
        <v>0</v>
      </c>
      <c r="K599" s="24">
        <v>0</v>
      </c>
      <c r="L599" s="24">
        <v>0</v>
      </c>
      <c r="M599" s="24">
        <v>0</v>
      </c>
      <c r="N599" s="24">
        <v>0</v>
      </c>
      <c r="O599" s="24">
        <v>0</v>
      </c>
      <c r="P599" s="24">
        <v>0</v>
      </c>
      <c r="Q599" s="24">
        <v>0</v>
      </c>
      <c r="R599" s="24">
        <v>0</v>
      </c>
      <c r="S599" s="24">
        <v>0</v>
      </c>
      <c r="T599" s="24">
        <v>0</v>
      </c>
      <c r="U599" s="24">
        <v>0</v>
      </c>
      <c r="V599" s="24">
        <v>0</v>
      </c>
      <c r="W599" s="24">
        <v>0</v>
      </c>
      <c r="X599" s="24"/>
    </row>
    <row r="600" spans="1:24" x14ac:dyDescent="0.25">
      <c r="A600" s="37">
        <v>301</v>
      </c>
      <c r="B600" s="42" t="s">
        <v>106</v>
      </c>
      <c r="C600" s="24">
        <v>0</v>
      </c>
      <c r="D600" s="24">
        <v>0</v>
      </c>
      <c r="E600" s="24">
        <v>0</v>
      </c>
      <c r="F600" s="24">
        <v>0</v>
      </c>
      <c r="G600" s="24">
        <v>0</v>
      </c>
      <c r="H600" s="24">
        <v>0</v>
      </c>
      <c r="I600" s="24">
        <v>0</v>
      </c>
      <c r="J600" s="24">
        <v>0</v>
      </c>
      <c r="K600" s="24">
        <v>0</v>
      </c>
      <c r="L600" s="24">
        <v>0</v>
      </c>
      <c r="M600" s="24">
        <v>0</v>
      </c>
      <c r="N600" s="24">
        <v>0</v>
      </c>
      <c r="O600" s="24">
        <v>0</v>
      </c>
      <c r="P600" s="24">
        <v>0</v>
      </c>
      <c r="Q600" s="24">
        <v>0</v>
      </c>
      <c r="R600" s="24">
        <v>0</v>
      </c>
      <c r="S600" s="24">
        <v>0</v>
      </c>
      <c r="T600" s="24">
        <v>0</v>
      </c>
      <c r="U600" s="24">
        <v>0</v>
      </c>
      <c r="V600" s="24">
        <v>0</v>
      </c>
      <c r="W600" s="24">
        <v>0</v>
      </c>
      <c r="X600" s="24"/>
    </row>
    <row r="601" spans="1:24" x14ac:dyDescent="0.25">
      <c r="A601" s="37">
        <v>303</v>
      </c>
      <c r="B601" s="42" t="s">
        <v>107</v>
      </c>
      <c r="C601" s="24">
        <v>0</v>
      </c>
      <c r="D601" s="24">
        <v>0</v>
      </c>
      <c r="E601" s="24">
        <v>0</v>
      </c>
      <c r="F601" s="24">
        <v>0</v>
      </c>
      <c r="G601" s="24">
        <v>0</v>
      </c>
      <c r="H601" s="24">
        <v>0</v>
      </c>
      <c r="I601" s="24">
        <v>0</v>
      </c>
      <c r="J601" s="24">
        <v>0</v>
      </c>
      <c r="K601" s="24">
        <v>0</v>
      </c>
      <c r="L601" s="24">
        <v>0</v>
      </c>
      <c r="M601" s="24">
        <v>0</v>
      </c>
      <c r="N601" s="24">
        <v>0</v>
      </c>
      <c r="O601" s="24">
        <v>0</v>
      </c>
      <c r="P601" s="24">
        <v>0</v>
      </c>
      <c r="Q601" s="24">
        <v>0</v>
      </c>
      <c r="R601" s="24">
        <v>0</v>
      </c>
      <c r="S601" s="24">
        <v>0</v>
      </c>
      <c r="T601" s="24">
        <v>0</v>
      </c>
      <c r="U601" s="24">
        <v>0</v>
      </c>
      <c r="V601" s="24">
        <v>0</v>
      </c>
      <c r="W601" s="24">
        <v>0</v>
      </c>
      <c r="X601" s="24"/>
    </row>
    <row r="602" spans="1:24" x14ac:dyDescent="0.25">
      <c r="B602" s="42"/>
      <c r="C602" s="26"/>
      <c r="D602" s="26"/>
      <c r="E602" s="26"/>
      <c r="F602" s="26"/>
      <c r="G602" s="26"/>
      <c r="H602" s="26"/>
      <c r="I602" s="26"/>
      <c r="J602" s="26"/>
      <c r="K602" s="26"/>
      <c r="L602" s="26"/>
      <c r="M602" s="26"/>
      <c r="N602" s="26"/>
      <c r="O602" s="26"/>
      <c r="P602" s="26"/>
      <c r="Q602" s="26"/>
      <c r="R602" s="26"/>
      <c r="S602" s="26"/>
      <c r="T602" s="26"/>
      <c r="U602" s="26"/>
      <c r="V602" s="26"/>
      <c r="W602" s="26"/>
      <c r="X602" s="26"/>
    </row>
    <row r="603" spans="1:24" x14ac:dyDescent="0.25">
      <c r="A603" s="37">
        <v>330</v>
      </c>
      <c r="B603" s="42" t="s">
        <v>82</v>
      </c>
      <c r="C603" s="36">
        <v>0</v>
      </c>
      <c r="D603" s="36">
        <v>0</v>
      </c>
      <c r="E603" s="36">
        <v>0</v>
      </c>
      <c r="F603" s="36">
        <v>0</v>
      </c>
      <c r="G603" s="36">
        <v>0</v>
      </c>
      <c r="H603" s="36">
        <v>0</v>
      </c>
      <c r="I603" s="36">
        <v>0</v>
      </c>
      <c r="J603" s="36">
        <v>0</v>
      </c>
      <c r="K603" s="36">
        <v>0</v>
      </c>
      <c r="L603" s="36">
        <v>0</v>
      </c>
      <c r="M603" s="36">
        <v>0</v>
      </c>
      <c r="N603" s="36">
        <v>0</v>
      </c>
      <c r="O603" s="36">
        <v>0</v>
      </c>
      <c r="P603" s="36">
        <v>0</v>
      </c>
      <c r="Q603" s="36">
        <v>0</v>
      </c>
      <c r="R603" s="36">
        <v>0</v>
      </c>
      <c r="S603" s="36">
        <v>0</v>
      </c>
      <c r="T603" s="36">
        <v>0</v>
      </c>
      <c r="U603" s="36">
        <v>0</v>
      </c>
      <c r="V603" s="36">
        <v>0</v>
      </c>
      <c r="W603" s="36">
        <v>0</v>
      </c>
      <c r="X603" s="36"/>
    </row>
    <row r="604" spans="1:24" x14ac:dyDescent="0.25">
      <c r="A604" s="37">
        <v>331</v>
      </c>
      <c r="B604" s="42" t="s">
        <v>83</v>
      </c>
      <c r="C604" s="28">
        <v>0</v>
      </c>
      <c r="D604" s="28">
        <v>0</v>
      </c>
      <c r="E604" s="28">
        <v>0</v>
      </c>
      <c r="F604" s="28">
        <v>0</v>
      </c>
      <c r="G604" s="28">
        <v>0</v>
      </c>
      <c r="H604" s="28">
        <v>0</v>
      </c>
      <c r="I604" s="28">
        <v>0</v>
      </c>
      <c r="J604" s="28">
        <v>0</v>
      </c>
      <c r="K604" s="28">
        <v>0</v>
      </c>
      <c r="L604" s="28">
        <v>0</v>
      </c>
      <c r="M604" s="28">
        <v>0</v>
      </c>
      <c r="N604" s="28">
        <v>0</v>
      </c>
      <c r="O604" s="28">
        <v>0</v>
      </c>
      <c r="P604" s="28">
        <v>0</v>
      </c>
      <c r="Q604" s="28">
        <v>0</v>
      </c>
      <c r="R604" s="28">
        <v>0</v>
      </c>
      <c r="S604" s="28">
        <v>0</v>
      </c>
      <c r="T604" s="28">
        <v>0</v>
      </c>
      <c r="U604" s="28">
        <v>0</v>
      </c>
      <c r="V604" s="28">
        <v>0</v>
      </c>
      <c r="W604" s="28">
        <v>0</v>
      </c>
      <c r="X604" s="28"/>
    </row>
    <row r="605" spans="1:24" x14ac:dyDescent="0.25">
      <c r="A605" s="37">
        <v>332</v>
      </c>
      <c r="B605" s="42" t="s">
        <v>84</v>
      </c>
      <c r="C605" s="28">
        <v>0</v>
      </c>
      <c r="D605" s="28">
        <v>0</v>
      </c>
      <c r="E605" s="28">
        <v>0</v>
      </c>
      <c r="F605" s="28">
        <v>0</v>
      </c>
      <c r="G605" s="28">
        <v>0</v>
      </c>
      <c r="H605" s="28">
        <v>0</v>
      </c>
      <c r="I605" s="28">
        <v>0</v>
      </c>
      <c r="J605" s="28">
        <v>0</v>
      </c>
      <c r="K605" s="28">
        <v>0</v>
      </c>
      <c r="L605" s="28">
        <v>0</v>
      </c>
      <c r="M605" s="28">
        <v>0</v>
      </c>
      <c r="N605" s="28">
        <v>0</v>
      </c>
      <c r="O605" s="28">
        <v>0</v>
      </c>
      <c r="P605" s="28">
        <v>0</v>
      </c>
      <c r="Q605" s="28">
        <v>0</v>
      </c>
      <c r="R605" s="28">
        <v>0</v>
      </c>
      <c r="S605" s="28">
        <v>0</v>
      </c>
      <c r="T605" s="28">
        <v>0</v>
      </c>
      <c r="U605" s="28">
        <v>0</v>
      </c>
      <c r="V605" s="28">
        <v>0</v>
      </c>
      <c r="W605" s="28">
        <v>0</v>
      </c>
      <c r="X605" s="28"/>
    </row>
    <row r="606" spans="1:24" x14ac:dyDescent="0.25">
      <c r="A606" s="37">
        <v>336</v>
      </c>
      <c r="B606" s="42" t="s">
        <v>85</v>
      </c>
      <c r="C606" s="28">
        <v>1</v>
      </c>
      <c r="D606" s="28">
        <v>1</v>
      </c>
      <c r="E606" s="28">
        <v>1</v>
      </c>
      <c r="F606" s="28">
        <v>1</v>
      </c>
      <c r="G606" s="28">
        <v>1</v>
      </c>
      <c r="H606" s="28">
        <v>1</v>
      </c>
      <c r="I606" s="28">
        <v>1</v>
      </c>
      <c r="J606" s="28">
        <v>1</v>
      </c>
      <c r="K606" s="28">
        <v>1</v>
      </c>
      <c r="L606" s="28">
        <v>1</v>
      </c>
      <c r="M606" s="28">
        <v>1</v>
      </c>
      <c r="N606" s="28">
        <v>1</v>
      </c>
      <c r="O606" s="28">
        <v>1</v>
      </c>
      <c r="P606" s="28">
        <v>1</v>
      </c>
      <c r="Q606" s="28">
        <v>1</v>
      </c>
      <c r="R606" s="28">
        <v>1</v>
      </c>
      <c r="S606" s="28">
        <v>1</v>
      </c>
      <c r="T606" s="28">
        <v>1</v>
      </c>
      <c r="U606" s="28">
        <v>1</v>
      </c>
      <c r="V606" s="28">
        <v>1</v>
      </c>
      <c r="W606" s="28">
        <v>1</v>
      </c>
      <c r="X606" s="28"/>
    </row>
    <row r="607" spans="1:24" x14ac:dyDescent="0.25">
      <c r="B607" s="42"/>
      <c r="C607" s="26"/>
      <c r="D607" s="26"/>
      <c r="E607" s="26"/>
      <c r="F607" s="26"/>
      <c r="G607" s="26"/>
      <c r="H607" s="26"/>
      <c r="I607" s="26"/>
      <c r="J607" s="26"/>
      <c r="K607" s="26"/>
      <c r="L607" s="26"/>
      <c r="M607" s="26"/>
      <c r="N607" s="26"/>
      <c r="O607" s="26"/>
      <c r="P607" s="26"/>
      <c r="Q607" s="26"/>
      <c r="R607" s="26"/>
      <c r="S607" s="26"/>
      <c r="T607" s="26"/>
      <c r="U607" s="26"/>
      <c r="V607" s="26"/>
      <c r="W607" s="26"/>
      <c r="X607" s="26"/>
    </row>
    <row r="608" spans="1:24" x14ac:dyDescent="0.25">
      <c r="A608" s="37">
        <v>339</v>
      </c>
      <c r="B608" s="42" t="s">
        <v>86</v>
      </c>
      <c r="C608" s="24">
        <v>0</v>
      </c>
      <c r="D608" s="24">
        <v>0</v>
      </c>
      <c r="E608" s="24">
        <v>0</v>
      </c>
      <c r="F608" s="24">
        <v>0</v>
      </c>
      <c r="G608" s="24">
        <v>0</v>
      </c>
      <c r="H608" s="24">
        <v>0</v>
      </c>
      <c r="I608" s="24">
        <v>0</v>
      </c>
      <c r="J608" s="24">
        <v>0</v>
      </c>
      <c r="K608" s="24">
        <v>0</v>
      </c>
      <c r="L608" s="24">
        <v>0</v>
      </c>
      <c r="M608" s="24">
        <v>0</v>
      </c>
      <c r="N608" s="24">
        <v>0</v>
      </c>
      <c r="O608" s="24">
        <v>0</v>
      </c>
      <c r="P608" s="24">
        <v>0</v>
      </c>
      <c r="Q608" s="24">
        <v>0</v>
      </c>
      <c r="R608" s="24">
        <v>0</v>
      </c>
      <c r="S608" s="24">
        <v>0</v>
      </c>
      <c r="T608" s="24">
        <v>0</v>
      </c>
      <c r="U608" s="24">
        <v>0</v>
      </c>
      <c r="V608" s="24">
        <v>0</v>
      </c>
      <c r="W608" s="24">
        <v>0</v>
      </c>
      <c r="X608" s="24"/>
    </row>
    <row r="609" spans="1:24" x14ac:dyDescent="0.25">
      <c r="A609" s="37">
        <v>340</v>
      </c>
      <c r="B609" s="42" t="s">
        <v>87</v>
      </c>
      <c r="C609" s="24">
        <v>0</v>
      </c>
      <c r="D609" s="24">
        <v>0</v>
      </c>
      <c r="E609" s="24">
        <v>0</v>
      </c>
      <c r="F609" s="24">
        <v>0</v>
      </c>
      <c r="G609" s="24">
        <v>0</v>
      </c>
      <c r="H609" s="24">
        <v>0</v>
      </c>
      <c r="I609" s="24">
        <v>0</v>
      </c>
      <c r="J609" s="24">
        <v>0</v>
      </c>
      <c r="K609" s="24">
        <v>0</v>
      </c>
      <c r="L609" s="24">
        <v>0</v>
      </c>
      <c r="M609" s="24">
        <v>0</v>
      </c>
      <c r="N609" s="24">
        <v>0</v>
      </c>
      <c r="O609" s="24">
        <v>0</v>
      </c>
      <c r="P609" s="24">
        <v>0</v>
      </c>
      <c r="Q609" s="24">
        <v>0</v>
      </c>
      <c r="R609" s="24">
        <v>0</v>
      </c>
      <c r="S609" s="24">
        <v>0</v>
      </c>
      <c r="T609" s="24">
        <v>0</v>
      </c>
      <c r="U609" s="24">
        <v>0</v>
      </c>
      <c r="V609" s="24">
        <v>0</v>
      </c>
      <c r="W609" s="24">
        <v>0</v>
      </c>
      <c r="X609" s="24"/>
    </row>
    <row r="610" spans="1:24" x14ac:dyDescent="0.25">
      <c r="B610" s="42"/>
      <c r="C610" s="26"/>
      <c r="D610" s="26"/>
      <c r="E610" s="26"/>
      <c r="F610" s="26"/>
      <c r="G610" s="26"/>
      <c r="H610" s="26"/>
      <c r="I610" s="26"/>
      <c r="J610" s="26"/>
      <c r="K610" s="26"/>
      <c r="L610" s="26"/>
      <c r="M610" s="26"/>
      <c r="N610" s="26"/>
      <c r="O610" s="26"/>
      <c r="P610" s="26"/>
      <c r="Q610" s="26"/>
      <c r="R610" s="26"/>
      <c r="S610" s="26"/>
      <c r="T610" s="26"/>
      <c r="U610" s="26"/>
      <c r="V610" s="26"/>
      <c r="W610" s="26"/>
      <c r="X610" s="26"/>
    </row>
    <row r="611" spans="1:24" x14ac:dyDescent="0.25">
      <c r="A611" s="37">
        <v>366</v>
      </c>
      <c r="B611" s="42" t="s">
        <v>88</v>
      </c>
      <c r="C611" s="36">
        <v>0</v>
      </c>
      <c r="D611" s="36">
        <v>0</v>
      </c>
      <c r="E611" s="36">
        <v>0</v>
      </c>
      <c r="F611" s="36">
        <v>0</v>
      </c>
      <c r="G611" s="36">
        <v>0</v>
      </c>
      <c r="H611" s="36">
        <v>0</v>
      </c>
      <c r="I611" s="36">
        <v>0</v>
      </c>
      <c r="J611" s="36">
        <v>0</v>
      </c>
      <c r="K611" s="36">
        <v>0</v>
      </c>
      <c r="L611" s="36">
        <v>0</v>
      </c>
      <c r="M611" s="36">
        <v>0</v>
      </c>
      <c r="N611" s="36">
        <v>0</v>
      </c>
      <c r="O611" s="36">
        <v>0</v>
      </c>
      <c r="P611" s="36">
        <v>0</v>
      </c>
      <c r="Q611" s="36">
        <v>0</v>
      </c>
      <c r="R611" s="36">
        <v>0</v>
      </c>
      <c r="S611" s="36">
        <v>0</v>
      </c>
      <c r="T611" s="36">
        <v>0</v>
      </c>
      <c r="U611" s="36">
        <v>0</v>
      </c>
      <c r="V611" s="36">
        <v>0</v>
      </c>
      <c r="W611" s="36">
        <v>0</v>
      </c>
      <c r="X611" s="36"/>
    </row>
    <row r="612" spans="1:24" x14ac:dyDescent="0.25">
      <c r="A612" s="37">
        <v>368</v>
      </c>
      <c r="B612" s="42" t="s">
        <v>89</v>
      </c>
      <c r="C612" s="28">
        <v>0</v>
      </c>
      <c r="D612" s="28">
        <v>0</v>
      </c>
      <c r="E612" s="28">
        <v>0</v>
      </c>
      <c r="F612" s="28">
        <v>0</v>
      </c>
      <c r="G612" s="28">
        <v>0</v>
      </c>
      <c r="H612" s="28">
        <v>0</v>
      </c>
      <c r="I612" s="28">
        <v>0</v>
      </c>
      <c r="J612" s="28">
        <v>0</v>
      </c>
      <c r="K612" s="28">
        <v>0</v>
      </c>
      <c r="L612" s="28">
        <v>0</v>
      </c>
      <c r="M612" s="28">
        <v>0</v>
      </c>
      <c r="N612" s="28">
        <v>0</v>
      </c>
      <c r="O612" s="28">
        <v>0</v>
      </c>
      <c r="P612" s="28">
        <v>0</v>
      </c>
      <c r="Q612" s="28">
        <v>0</v>
      </c>
      <c r="R612" s="28">
        <v>0</v>
      </c>
      <c r="S612" s="28">
        <v>0</v>
      </c>
      <c r="T612" s="28">
        <v>0</v>
      </c>
      <c r="U612" s="28">
        <v>0</v>
      </c>
      <c r="V612" s="28">
        <v>0</v>
      </c>
      <c r="W612" s="28">
        <v>0</v>
      </c>
      <c r="X612" s="28"/>
    </row>
    <row r="613" spans="1:24" x14ac:dyDescent="0.25">
      <c r="A613" s="37">
        <v>369</v>
      </c>
      <c r="B613" s="42" t="s">
        <v>90</v>
      </c>
      <c r="C613" s="28">
        <v>0</v>
      </c>
      <c r="D613" s="28">
        <v>0</v>
      </c>
      <c r="E613" s="28">
        <v>0</v>
      </c>
      <c r="F613" s="28">
        <v>0</v>
      </c>
      <c r="G613" s="28">
        <v>0</v>
      </c>
      <c r="H613" s="28">
        <v>0</v>
      </c>
      <c r="I613" s="28">
        <v>0</v>
      </c>
      <c r="J613" s="28">
        <v>0</v>
      </c>
      <c r="K613" s="28">
        <v>0</v>
      </c>
      <c r="L613" s="28">
        <v>0</v>
      </c>
      <c r="M613" s="28">
        <v>0</v>
      </c>
      <c r="N613" s="28">
        <v>0</v>
      </c>
      <c r="O613" s="28">
        <v>0</v>
      </c>
      <c r="P613" s="28">
        <v>0</v>
      </c>
      <c r="Q613" s="28">
        <v>0</v>
      </c>
      <c r="R613" s="28">
        <v>0</v>
      </c>
      <c r="S613" s="28">
        <v>0</v>
      </c>
      <c r="T613" s="28">
        <v>0</v>
      </c>
      <c r="U613" s="28">
        <v>0</v>
      </c>
      <c r="V613" s="28">
        <v>0</v>
      </c>
      <c r="W613" s="28">
        <v>0</v>
      </c>
      <c r="X613" s="28"/>
    </row>
    <row r="614" spans="1:24" x14ac:dyDescent="0.25">
      <c r="A614" s="37">
        <v>370</v>
      </c>
      <c r="B614" s="42" t="s">
        <v>91</v>
      </c>
      <c r="C614" s="28">
        <v>0</v>
      </c>
      <c r="D614" s="28">
        <v>0</v>
      </c>
      <c r="E614" s="28">
        <v>0</v>
      </c>
      <c r="F614" s="28">
        <v>0</v>
      </c>
      <c r="G614" s="28">
        <v>0</v>
      </c>
      <c r="H614" s="28">
        <v>0</v>
      </c>
      <c r="I614" s="28">
        <v>0</v>
      </c>
      <c r="J614" s="28">
        <v>0</v>
      </c>
      <c r="K614" s="28">
        <v>0</v>
      </c>
      <c r="L614" s="28">
        <v>0</v>
      </c>
      <c r="M614" s="28">
        <v>0</v>
      </c>
      <c r="N614" s="28">
        <v>0</v>
      </c>
      <c r="O614" s="28">
        <v>0</v>
      </c>
      <c r="P614" s="28">
        <v>0</v>
      </c>
      <c r="Q614" s="28">
        <v>0</v>
      </c>
      <c r="R614" s="28">
        <v>0</v>
      </c>
      <c r="S614" s="28">
        <v>0</v>
      </c>
      <c r="T614" s="28">
        <v>0</v>
      </c>
      <c r="U614" s="28">
        <v>0</v>
      </c>
      <c r="V614" s="28">
        <v>0</v>
      </c>
      <c r="W614" s="28">
        <v>0</v>
      </c>
      <c r="X614" s="28"/>
    </row>
    <row r="615" spans="1:24" x14ac:dyDescent="0.25">
      <c r="B615" s="42"/>
      <c r="C615" s="26"/>
      <c r="D615" s="26"/>
      <c r="E615" s="26"/>
      <c r="F615" s="26"/>
      <c r="G615" s="26"/>
      <c r="H615" s="26"/>
      <c r="I615" s="26"/>
      <c r="J615" s="26"/>
      <c r="K615" s="26"/>
      <c r="L615" s="26"/>
      <c r="M615" s="26"/>
      <c r="N615" s="26"/>
      <c r="O615" s="26"/>
      <c r="P615" s="26"/>
      <c r="Q615" s="26"/>
      <c r="R615" s="26"/>
      <c r="S615" s="26"/>
      <c r="T615" s="26"/>
      <c r="U615" s="26"/>
      <c r="V615" s="26"/>
      <c r="W615" s="26"/>
      <c r="X615" s="26"/>
    </row>
    <row r="616" spans="1:24" x14ac:dyDescent="0.25">
      <c r="A616" s="37">
        <v>380</v>
      </c>
      <c r="B616" s="42" t="s">
        <v>37</v>
      </c>
      <c r="C616" s="24">
        <v>0</v>
      </c>
      <c r="D616" s="24">
        <v>0</v>
      </c>
      <c r="E616" s="24">
        <v>0</v>
      </c>
      <c r="F616" s="24">
        <v>0</v>
      </c>
      <c r="G616" s="24">
        <v>0</v>
      </c>
      <c r="H616" s="24">
        <v>0</v>
      </c>
      <c r="I616" s="24">
        <v>0</v>
      </c>
      <c r="J616" s="24">
        <v>0</v>
      </c>
      <c r="K616" s="24">
        <v>0</v>
      </c>
      <c r="L616" s="24">
        <v>0</v>
      </c>
      <c r="M616" s="24">
        <v>0</v>
      </c>
      <c r="N616" s="24">
        <v>0</v>
      </c>
      <c r="O616" s="24">
        <v>0</v>
      </c>
      <c r="P616" s="24">
        <v>0</v>
      </c>
      <c r="Q616" s="24">
        <v>0</v>
      </c>
      <c r="R616" s="24">
        <v>0</v>
      </c>
      <c r="S616" s="24">
        <v>0</v>
      </c>
      <c r="T616" s="24">
        <v>0</v>
      </c>
      <c r="U616" s="24">
        <v>0</v>
      </c>
      <c r="V616" s="24">
        <v>0</v>
      </c>
      <c r="W616" s="24">
        <v>0</v>
      </c>
      <c r="X616" s="24"/>
    </row>
    <row r="617" spans="1:24" x14ac:dyDescent="0.25">
      <c r="A617" s="37">
        <v>381</v>
      </c>
      <c r="B617" s="42" t="s">
        <v>75</v>
      </c>
      <c r="C617" s="24">
        <v>0</v>
      </c>
      <c r="D617" s="24">
        <v>0</v>
      </c>
      <c r="E617" s="24">
        <v>0</v>
      </c>
      <c r="F617" s="24">
        <v>0</v>
      </c>
      <c r="G617" s="24">
        <v>0</v>
      </c>
      <c r="H617" s="24">
        <v>0</v>
      </c>
      <c r="I617" s="24">
        <v>0</v>
      </c>
      <c r="J617" s="24">
        <v>0</v>
      </c>
      <c r="K617" s="24">
        <v>0</v>
      </c>
      <c r="L617" s="24">
        <v>0</v>
      </c>
      <c r="M617" s="24">
        <v>0</v>
      </c>
      <c r="N617" s="24">
        <v>0</v>
      </c>
      <c r="O617" s="24">
        <v>0</v>
      </c>
      <c r="P617" s="24">
        <v>0</v>
      </c>
      <c r="Q617" s="24">
        <v>0</v>
      </c>
      <c r="R617" s="24">
        <v>0</v>
      </c>
      <c r="S617" s="24">
        <v>0</v>
      </c>
      <c r="T617" s="24">
        <v>0</v>
      </c>
      <c r="U617" s="24">
        <v>0</v>
      </c>
      <c r="V617" s="24">
        <v>0</v>
      </c>
      <c r="W617" s="24">
        <v>0</v>
      </c>
      <c r="X617" s="24"/>
    </row>
    <row r="618" spans="1:24" x14ac:dyDescent="0.25">
      <c r="A618" s="37">
        <v>382</v>
      </c>
      <c r="B618" s="42" t="s">
        <v>76</v>
      </c>
      <c r="C618" s="24">
        <v>0</v>
      </c>
      <c r="D618" s="24">
        <v>0</v>
      </c>
      <c r="E618" s="24">
        <v>0</v>
      </c>
      <c r="F618" s="24">
        <v>0</v>
      </c>
      <c r="G618" s="24">
        <v>0</v>
      </c>
      <c r="H618" s="24">
        <v>0</v>
      </c>
      <c r="I618" s="24">
        <v>0</v>
      </c>
      <c r="J618" s="24">
        <v>0</v>
      </c>
      <c r="K618" s="24">
        <v>0</v>
      </c>
      <c r="L618" s="24">
        <v>0</v>
      </c>
      <c r="M618" s="24">
        <v>0</v>
      </c>
      <c r="N618" s="24">
        <v>0</v>
      </c>
      <c r="O618" s="24">
        <v>0</v>
      </c>
      <c r="P618" s="24">
        <v>0</v>
      </c>
      <c r="Q618" s="24">
        <v>0</v>
      </c>
      <c r="R618" s="24">
        <v>0</v>
      </c>
      <c r="S618" s="24">
        <v>0</v>
      </c>
      <c r="T618" s="24">
        <v>0</v>
      </c>
      <c r="U618" s="24">
        <v>0</v>
      </c>
      <c r="V618" s="24">
        <v>0</v>
      </c>
      <c r="W618" s="24">
        <v>0</v>
      </c>
      <c r="X618" s="24"/>
    </row>
    <row r="619" spans="1:24" x14ac:dyDescent="0.25">
      <c r="A619" s="37">
        <v>383</v>
      </c>
      <c r="B619" s="42" t="s">
        <v>40</v>
      </c>
      <c r="C619" s="24">
        <v>0</v>
      </c>
      <c r="D619" s="24">
        <v>0</v>
      </c>
      <c r="E619" s="24">
        <v>0</v>
      </c>
      <c r="F619" s="24">
        <v>0</v>
      </c>
      <c r="G619" s="24">
        <v>0</v>
      </c>
      <c r="H619" s="24">
        <v>0</v>
      </c>
      <c r="I619" s="24">
        <v>0</v>
      </c>
      <c r="J619" s="24">
        <v>0</v>
      </c>
      <c r="K619" s="24">
        <v>0</v>
      </c>
      <c r="L619" s="24">
        <v>0</v>
      </c>
      <c r="M619" s="24">
        <v>0</v>
      </c>
      <c r="N619" s="24">
        <v>0</v>
      </c>
      <c r="O619" s="24">
        <v>0</v>
      </c>
      <c r="P619" s="24">
        <v>0</v>
      </c>
      <c r="Q619" s="24">
        <v>0</v>
      </c>
      <c r="R619" s="24">
        <v>0</v>
      </c>
      <c r="S619" s="24">
        <v>0</v>
      </c>
      <c r="T619" s="24">
        <v>0</v>
      </c>
      <c r="U619" s="24">
        <v>0</v>
      </c>
      <c r="V619" s="24">
        <v>0</v>
      </c>
      <c r="W619" s="24">
        <v>0</v>
      </c>
      <c r="X619" s="24"/>
    </row>
    <row r="621" spans="1:24" x14ac:dyDescent="0.25">
      <c r="A621" s="37">
        <v>1</v>
      </c>
      <c r="B621" s="42" t="s">
        <v>103</v>
      </c>
      <c r="C621" s="42" t="s">
        <v>103</v>
      </c>
      <c r="D621" s="42"/>
      <c r="E621" s="42"/>
      <c r="F621" s="42"/>
      <c r="G621" s="42"/>
      <c r="H621" s="42"/>
      <c r="I621" s="42"/>
      <c r="J621" s="42"/>
      <c r="K621" s="42"/>
      <c r="L621" s="42"/>
      <c r="M621" s="42"/>
      <c r="N621" s="42"/>
      <c r="O621" s="42"/>
      <c r="P621" s="42"/>
      <c r="Q621" s="42"/>
      <c r="R621" s="42"/>
      <c r="S621" s="42"/>
      <c r="T621" s="42"/>
      <c r="U621" s="42"/>
      <c r="V621" s="42"/>
      <c r="W621" s="42"/>
      <c r="X621" s="42"/>
    </row>
    <row r="622" spans="1:24" x14ac:dyDescent="0.25">
      <c r="A622" s="37">
        <v>283</v>
      </c>
      <c r="B622" s="42" t="s">
        <v>73</v>
      </c>
      <c r="C622" s="42">
        <v>2020</v>
      </c>
      <c r="D622" s="42">
        <v>2021</v>
      </c>
      <c r="E622" s="42">
        <v>2022</v>
      </c>
      <c r="F622" s="42">
        <v>2023</v>
      </c>
      <c r="G622" s="42">
        <v>2024</v>
      </c>
      <c r="H622" s="42">
        <v>2025</v>
      </c>
      <c r="I622" s="42">
        <v>2026</v>
      </c>
      <c r="J622" s="42">
        <v>2027</v>
      </c>
      <c r="K622" s="42">
        <v>2028</v>
      </c>
      <c r="L622" s="42">
        <v>2029</v>
      </c>
      <c r="M622" s="42">
        <v>2030</v>
      </c>
      <c r="N622" s="42">
        <v>2031</v>
      </c>
      <c r="O622" s="42">
        <v>2032</v>
      </c>
      <c r="P622" s="42">
        <v>2033</v>
      </c>
      <c r="Q622" s="42">
        <v>2034</v>
      </c>
      <c r="R622" s="42">
        <v>2035</v>
      </c>
      <c r="S622" s="42">
        <v>2036</v>
      </c>
      <c r="T622" s="42">
        <v>2037</v>
      </c>
      <c r="U622" s="42">
        <v>2038</v>
      </c>
      <c r="V622" s="42">
        <v>2039</v>
      </c>
      <c r="W622" s="42">
        <v>2040</v>
      </c>
      <c r="X622" s="42"/>
    </row>
    <row r="623" spans="1:24" x14ac:dyDescent="0.25">
      <c r="A623" s="37">
        <v>285</v>
      </c>
      <c r="B623" s="42" t="s">
        <v>104</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A624" s="37">
        <v>287</v>
      </c>
      <c r="B624" s="42" t="s">
        <v>104</v>
      </c>
      <c r="C624" s="24">
        <v>0</v>
      </c>
      <c r="D624" s="24">
        <v>0</v>
      </c>
      <c r="E624" s="24">
        <v>0</v>
      </c>
      <c r="F624" s="24">
        <v>0</v>
      </c>
      <c r="G624" s="24">
        <v>0</v>
      </c>
      <c r="H624" s="24">
        <v>0</v>
      </c>
      <c r="I624" s="24">
        <v>0</v>
      </c>
      <c r="J624" s="24">
        <v>0</v>
      </c>
      <c r="K624" s="24">
        <v>0</v>
      </c>
      <c r="L624" s="24">
        <v>0</v>
      </c>
      <c r="M624" s="24">
        <v>0</v>
      </c>
      <c r="N624" s="24">
        <v>0</v>
      </c>
      <c r="O624" s="24">
        <v>0</v>
      </c>
      <c r="P624" s="24">
        <v>0</v>
      </c>
      <c r="Q624" s="24">
        <v>0</v>
      </c>
      <c r="R624" s="24">
        <v>0</v>
      </c>
      <c r="S624" s="24">
        <v>0</v>
      </c>
      <c r="T624" s="24">
        <v>0</v>
      </c>
      <c r="U624" s="24">
        <v>0</v>
      </c>
      <c r="V624" s="24">
        <v>0</v>
      </c>
      <c r="W624" s="24">
        <v>0</v>
      </c>
      <c r="X624" s="24"/>
    </row>
    <row r="625" spans="1:24" x14ac:dyDescent="0.25">
      <c r="A625" s="37">
        <v>289</v>
      </c>
      <c r="B625" s="42" t="s">
        <v>105</v>
      </c>
      <c r="C625" s="24">
        <v>0</v>
      </c>
      <c r="D625" s="24">
        <v>0</v>
      </c>
      <c r="E625" s="24">
        <v>0</v>
      </c>
      <c r="F625" s="24">
        <v>0</v>
      </c>
      <c r="G625" s="24">
        <v>0</v>
      </c>
      <c r="H625" s="24">
        <v>0</v>
      </c>
      <c r="I625" s="24">
        <v>0</v>
      </c>
      <c r="J625" s="24">
        <v>0</v>
      </c>
      <c r="K625" s="24">
        <v>0</v>
      </c>
      <c r="L625" s="24">
        <v>0</v>
      </c>
      <c r="M625" s="24">
        <v>0</v>
      </c>
      <c r="N625" s="24">
        <v>0</v>
      </c>
      <c r="O625" s="24">
        <v>0</v>
      </c>
      <c r="P625" s="24">
        <v>0</v>
      </c>
      <c r="Q625" s="24">
        <v>0</v>
      </c>
      <c r="R625" s="24">
        <v>0</v>
      </c>
      <c r="S625" s="24">
        <v>0</v>
      </c>
      <c r="T625" s="24">
        <v>0</v>
      </c>
      <c r="U625" s="24">
        <v>0</v>
      </c>
      <c r="V625" s="24">
        <v>0</v>
      </c>
      <c r="W625" s="24">
        <v>0</v>
      </c>
      <c r="X625" s="24"/>
    </row>
    <row r="626" spans="1:24" x14ac:dyDescent="0.25">
      <c r="A626" s="37">
        <v>299</v>
      </c>
      <c r="B626" s="42" t="s">
        <v>78</v>
      </c>
      <c r="C626" s="24">
        <v>0</v>
      </c>
      <c r="D626" s="24">
        <v>0</v>
      </c>
      <c r="E626" s="24">
        <v>0</v>
      </c>
      <c r="F626" s="24">
        <v>0</v>
      </c>
      <c r="G626" s="24">
        <v>0</v>
      </c>
      <c r="H626" s="24">
        <v>0</v>
      </c>
      <c r="I626" s="24">
        <v>0</v>
      </c>
      <c r="J626" s="24">
        <v>0</v>
      </c>
      <c r="K626" s="24">
        <v>0</v>
      </c>
      <c r="L626" s="24">
        <v>0</v>
      </c>
      <c r="M626" s="24">
        <v>0</v>
      </c>
      <c r="N626" s="24">
        <v>0</v>
      </c>
      <c r="O626" s="24">
        <v>0</v>
      </c>
      <c r="P626" s="24">
        <v>0</v>
      </c>
      <c r="Q626" s="24">
        <v>0</v>
      </c>
      <c r="R626" s="24">
        <v>0</v>
      </c>
      <c r="S626" s="24">
        <v>0</v>
      </c>
      <c r="T626" s="24">
        <v>0</v>
      </c>
      <c r="U626" s="24">
        <v>0</v>
      </c>
      <c r="V626" s="24">
        <v>0</v>
      </c>
      <c r="W626" s="24">
        <v>0</v>
      </c>
      <c r="X626" s="24"/>
    </row>
    <row r="627" spans="1:24" x14ac:dyDescent="0.25">
      <c r="A627" s="37">
        <v>301</v>
      </c>
      <c r="B627" s="42" t="s">
        <v>106</v>
      </c>
      <c r="C627" s="24">
        <v>0</v>
      </c>
      <c r="D627" s="24">
        <v>0</v>
      </c>
      <c r="E627" s="24">
        <v>0</v>
      </c>
      <c r="F627" s="24">
        <v>0</v>
      </c>
      <c r="G627" s="24">
        <v>0</v>
      </c>
      <c r="H627" s="24">
        <v>0</v>
      </c>
      <c r="I627" s="24">
        <v>0</v>
      </c>
      <c r="J627" s="24">
        <v>0</v>
      </c>
      <c r="K627" s="24">
        <v>0</v>
      </c>
      <c r="L627" s="24">
        <v>0</v>
      </c>
      <c r="M627" s="24">
        <v>0</v>
      </c>
      <c r="N627" s="24">
        <v>0</v>
      </c>
      <c r="O627" s="24">
        <v>0</v>
      </c>
      <c r="P627" s="24">
        <v>0</v>
      </c>
      <c r="Q627" s="24">
        <v>0</v>
      </c>
      <c r="R627" s="24">
        <v>0</v>
      </c>
      <c r="S627" s="24">
        <v>0</v>
      </c>
      <c r="T627" s="24">
        <v>0</v>
      </c>
      <c r="U627" s="24">
        <v>0</v>
      </c>
      <c r="V627" s="24">
        <v>0</v>
      </c>
      <c r="W627" s="24">
        <v>0</v>
      </c>
      <c r="X627" s="24"/>
    </row>
    <row r="628" spans="1:24" x14ac:dyDescent="0.25">
      <c r="A628" s="37">
        <v>303</v>
      </c>
      <c r="B628" s="42" t="s">
        <v>107</v>
      </c>
      <c r="C628" s="24">
        <v>0</v>
      </c>
      <c r="D628" s="24">
        <v>0</v>
      </c>
      <c r="E628" s="24">
        <v>0</v>
      </c>
      <c r="F628" s="24">
        <v>0</v>
      </c>
      <c r="G628" s="24">
        <v>0</v>
      </c>
      <c r="H628" s="24">
        <v>0</v>
      </c>
      <c r="I628" s="24">
        <v>0</v>
      </c>
      <c r="J628" s="24">
        <v>0</v>
      </c>
      <c r="K628" s="24">
        <v>0</v>
      </c>
      <c r="L628" s="24">
        <v>0</v>
      </c>
      <c r="M628" s="24">
        <v>0</v>
      </c>
      <c r="N628" s="24">
        <v>0</v>
      </c>
      <c r="O628" s="24">
        <v>0</v>
      </c>
      <c r="P628" s="24">
        <v>0</v>
      </c>
      <c r="Q628" s="24">
        <v>0</v>
      </c>
      <c r="R628" s="24">
        <v>0</v>
      </c>
      <c r="S628" s="24">
        <v>0</v>
      </c>
      <c r="T628" s="24">
        <v>0</v>
      </c>
      <c r="U628" s="24">
        <v>0</v>
      </c>
      <c r="V628" s="24">
        <v>0</v>
      </c>
      <c r="W628" s="24">
        <v>0</v>
      </c>
      <c r="X628" s="24"/>
    </row>
    <row r="629" spans="1:24" x14ac:dyDescent="0.25">
      <c r="B629" s="42"/>
      <c r="C629" s="26"/>
      <c r="D629" s="26"/>
      <c r="E629" s="26"/>
      <c r="F629" s="26"/>
      <c r="G629" s="26"/>
      <c r="H629" s="26"/>
      <c r="I629" s="26"/>
      <c r="J629" s="26"/>
      <c r="K629" s="26"/>
      <c r="L629" s="26"/>
      <c r="M629" s="26"/>
      <c r="N629" s="26"/>
      <c r="O629" s="26"/>
      <c r="P629" s="26"/>
      <c r="Q629" s="26"/>
      <c r="R629" s="26"/>
      <c r="S629" s="26"/>
      <c r="T629" s="26"/>
      <c r="U629" s="26"/>
      <c r="V629" s="26"/>
      <c r="W629" s="26"/>
      <c r="X629" s="26"/>
    </row>
    <row r="630" spans="1:24" x14ac:dyDescent="0.25">
      <c r="A630" s="37">
        <v>330</v>
      </c>
      <c r="B630" s="42" t="s">
        <v>82</v>
      </c>
      <c r="C630" s="36">
        <v>0</v>
      </c>
      <c r="D630" s="36">
        <v>0</v>
      </c>
      <c r="E630" s="36">
        <v>0</v>
      </c>
      <c r="F630" s="36">
        <v>0</v>
      </c>
      <c r="G630" s="36">
        <v>0</v>
      </c>
      <c r="H630" s="36">
        <v>0</v>
      </c>
      <c r="I630" s="36">
        <v>0</v>
      </c>
      <c r="J630" s="36">
        <v>0</v>
      </c>
      <c r="K630" s="36">
        <v>0</v>
      </c>
      <c r="L630" s="36">
        <v>0</v>
      </c>
      <c r="M630" s="36">
        <v>0</v>
      </c>
      <c r="N630" s="36">
        <v>0</v>
      </c>
      <c r="O630" s="36">
        <v>0</v>
      </c>
      <c r="P630" s="36">
        <v>0</v>
      </c>
      <c r="Q630" s="36">
        <v>0</v>
      </c>
      <c r="R630" s="36">
        <v>0</v>
      </c>
      <c r="S630" s="36">
        <v>0</v>
      </c>
      <c r="T630" s="36">
        <v>0</v>
      </c>
      <c r="U630" s="36">
        <v>0</v>
      </c>
      <c r="V630" s="36">
        <v>0</v>
      </c>
      <c r="W630" s="36">
        <v>0</v>
      </c>
      <c r="X630" s="36"/>
    </row>
    <row r="631" spans="1:24" x14ac:dyDescent="0.25">
      <c r="A631" s="37">
        <v>331</v>
      </c>
      <c r="B631" s="42" t="s">
        <v>83</v>
      </c>
      <c r="C631" s="28">
        <v>0</v>
      </c>
      <c r="D631" s="28">
        <v>0</v>
      </c>
      <c r="E631" s="28">
        <v>0</v>
      </c>
      <c r="F631" s="28">
        <v>0</v>
      </c>
      <c r="G631" s="28">
        <v>0</v>
      </c>
      <c r="H631" s="28">
        <v>0</v>
      </c>
      <c r="I631" s="28">
        <v>0</v>
      </c>
      <c r="J631" s="28">
        <v>0</v>
      </c>
      <c r="K631" s="28">
        <v>0</v>
      </c>
      <c r="L631" s="28">
        <v>0</v>
      </c>
      <c r="M631" s="28">
        <v>0</v>
      </c>
      <c r="N631" s="28">
        <v>0</v>
      </c>
      <c r="O631" s="28">
        <v>0</v>
      </c>
      <c r="P631" s="28">
        <v>0</v>
      </c>
      <c r="Q631" s="28">
        <v>0</v>
      </c>
      <c r="R631" s="28">
        <v>0</v>
      </c>
      <c r="S631" s="28">
        <v>0</v>
      </c>
      <c r="T631" s="28">
        <v>0</v>
      </c>
      <c r="U631" s="28">
        <v>0</v>
      </c>
      <c r="V631" s="28">
        <v>0</v>
      </c>
      <c r="W631" s="28">
        <v>0</v>
      </c>
      <c r="X631" s="28"/>
    </row>
    <row r="632" spans="1:24" x14ac:dyDescent="0.25">
      <c r="A632" s="37">
        <v>332</v>
      </c>
      <c r="B632" s="42" t="s">
        <v>84</v>
      </c>
      <c r="C632" s="28">
        <v>0</v>
      </c>
      <c r="D632" s="28">
        <v>0</v>
      </c>
      <c r="E632" s="28">
        <v>0</v>
      </c>
      <c r="F632" s="28">
        <v>0</v>
      </c>
      <c r="G632" s="28">
        <v>0</v>
      </c>
      <c r="H632" s="28">
        <v>0</v>
      </c>
      <c r="I632" s="28">
        <v>0</v>
      </c>
      <c r="J632" s="28">
        <v>0</v>
      </c>
      <c r="K632" s="28">
        <v>0</v>
      </c>
      <c r="L632" s="28">
        <v>0</v>
      </c>
      <c r="M632" s="28">
        <v>0</v>
      </c>
      <c r="N632" s="28">
        <v>0</v>
      </c>
      <c r="O632" s="28">
        <v>0</v>
      </c>
      <c r="P632" s="28">
        <v>0</v>
      </c>
      <c r="Q632" s="28">
        <v>0</v>
      </c>
      <c r="R632" s="28">
        <v>0</v>
      </c>
      <c r="S632" s="28">
        <v>0</v>
      </c>
      <c r="T632" s="28">
        <v>0</v>
      </c>
      <c r="U632" s="28">
        <v>0</v>
      </c>
      <c r="V632" s="28">
        <v>0</v>
      </c>
      <c r="W632" s="28">
        <v>0</v>
      </c>
      <c r="X632" s="28"/>
    </row>
    <row r="633" spans="1:24" x14ac:dyDescent="0.25">
      <c r="A633" s="37">
        <v>336</v>
      </c>
      <c r="B633" s="42" t="s">
        <v>85</v>
      </c>
      <c r="C633" s="28">
        <v>1</v>
      </c>
      <c r="D633" s="28">
        <v>1</v>
      </c>
      <c r="E633" s="28">
        <v>1</v>
      </c>
      <c r="F633" s="28">
        <v>1</v>
      </c>
      <c r="G633" s="28">
        <v>1</v>
      </c>
      <c r="H633" s="28">
        <v>1</v>
      </c>
      <c r="I633" s="28">
        <v>1</v>
      </c>
      <c r="J633" s="28">
        <v>1</v>
      </c>
      <c r="K633" s="28">
        <v>1</v>
      </c>
      <c r="L633" s="28">
        <v>1</v>
      </c>
      <c r="M633" s="28">
        <v>1</v>
      </c>
      <c r="N633" s="28">
        <v>1</v>
      </c>
      <c r="O633" s="28">
        <v>1</v>
      </c>
      <c r="P633" s="28">
        <v>1</v>
      </c>
      <c r="Q633" s="28">
        <v>1</v>
      </c>
      <c r="R633" s="28">
        <v>1</v>
      </c>
      <c r="S633" s="28">
        <v>1</v>
      </c>
      <c r="T633" s="28">
        <v>1</v>
      </c>
      <c r="U633" s="28">
        <v>1</v>
      </c>
      <c r="V633" s="28">
        <v>1</v>
      </c>
      <c r="W633" s="28">
        <v>1</v>
      </c>
      <c r="X633" s="28"/>
    </row>
    <row r="634" spans="1:24" x14ac:dyDescent="0.25">
      <c r="B634" s="42"/>
      <c r="C634" s="26"/>
      <c r="D634" s="26"/>
      <c r="E634" s="26"/>
      <c r="F634" s="26"/>
      <c r="G634" s="26"/>
      <c r="H634" s="26"/>
      <c r="I634" s="26"/>
      <c r="J634" s="26"/>
      <c r="K634" s="26"/>
      <c r="L634" s="26"/>
      <c r="M634" s="26"/>
      <c r="N634" s="26"/>
      <c r="O634" s="26"/>
      <c r="P634" s="26"/>
      <c r="Q634" s="26"/>
      <c r="R634" s="26"/>
      <c r="S634" s="26"/>
      <c r="T634" s="26"/>
      <c r="U634" s="26"/>
      <c r="V634" s="26"/>
      <c r="W634" s="26"/>
      <c r="X634" s="26"/>
    </row>
    <row r="635" spans="1:24" x14ac:dyDescent="0.25">
      <c r="A635" s="37">
        <v>339</v>
      </c>
      <c r="B635" s="42" t="s">
        <v>86</v>
      </c>
      <c r="C635" s="24">
        <v>0</v>
      </c>
      <c r="D635" s="24">
        <v>0</v>
      </c>
      <c r="E635" s="24">
        <v>0</v>
      </c>
      <c r="F635" s="24">
        <v>0</v>
      </c>
      <c r="G635" s="24">
        <v>0</v>
      </c>
      <c r="H635" s="24">
        <v>0</v>
      </c>
      <c r="I635" s="24">
        <v>0</v>
      </c>
      <c r="J635" s="24">
        <v>0</v>
      </c>
      <c r="K635" s="24">
        <v>0</v>
      </c>
      <c r="L635" s="24">
        <v>0</v>
      </c>
      <c r="M635" s="24">
        <v>0</v>
      </c>
      <c r="N635" s="24">
        <v>0</v>
      </c>
      <c r="O635" s="24">
        <v>0</v>
      </c>
      <c r="P635" s="24">
        <v>0</v>
      </c>
      <c r="Q635" s="24">
        <v>0</v>
      </c>
      <c r="R635" s="24">
        <v>0</v>
      </c>
      <c r="S635" s="24">
        <v>0</v>
      </c>
      <c r="T635" s="24">
        <v>0</v>
      </c>
      <c r="U635" s="24">
        <v>0</v>
      </c>
      <c r="V635" s="24">
        <v>0</v>
      </c>
      <c r="W635" s="24">
        <v>0</v>
      </c>
      <c r="X635" s="24"/>
    </row>
    <row r="636" spans="1:24" x14ac:dyDescent="0.25">
      <c r="A636" s="37">
        <v>340</v>
      </c>
      <c r="B636" s="42" t="s">
        <v>87</v>
      </c>
      <c r="C636" s="24">
        <v>0</v>
      </c>
      <c r="D636" s="24">
        <v>0</v>
      </c>
      <c r="E636" s="24">
        <v>0</v>
      </c>
      <c r="F636" s="24">
        <v>0</v>
      </c>
      <c r="G636" s="24">
        <v>0</v>
      </c>
      <c r="H636" s="24">
        <v>0</v>
      </c>
      <c r="I636" s="24">
        <v>0</v>
      </c>
      <c r="J636" s="24">
        <v>0</v>
      </c>
      <c r="K636" s="24">
        <v>0</v>
      </c>
      <c r="L636" s="24">
        <v>0</v>
      </c>
      <c r="M636" s="24">
        <v>0</v>
      </c>
      <c r="N636" s="24">
        <v>0</v>
      </c>
      <c r="O636" s="24">
        <v>0</v>
      </c>
      <c r="P636" s="24">
        <v>0</v>
      </c>
      <c r="Q636" s="24">
        <v>0</v>
      </c>
      <c r="R636" s="24">
        <v>0</v>
      </c>
      <c r="S636" s="24">
        <v>0</v>
      </c>
      <c r="T636" s="24">
        <v>0</v>
      </c>
      <c r="U636" s="24">
        <v>0</v>
      </c>
      <c r="V636" s="24">
        <v>0</v>
      </c>
      <c r="W636" s="24">
        <v>0</v>
      </c>
      <c r="X636" s="24"/>
    </row>
    <row r="637" spans="1:24" x14ac:dyDescent="0.25">
      <c r="B637" s="42"/>
      <c r="C637" s="26"/>
      <c r="D637" s="26"/>
      <c r="E637" s="26"/>
      <c r="F637" s="26"/>
      <c r="G637" s="26"/>
      <c r="H637" s="26"/>
      <c r="I637" s="26"/>
      <c r="J637" s="26"/>
      <c r="K637" s="26"/>
      <c r="L637" s="26"/>
      <c r="M637" s="26"/>
      <c r="N637" s="26"/>
      <c r="O637" s="26"/>
      <c r="P637" s="26"/>
      <c r="Q637" s="26"/>
      <c r="R637" s="26"/>
      <c r="S637" s="26"/>
      <c r="T637" s="26"/>
      <c r="U637" s="26"/>
      <c r="V637" s="26"/>
      <c r="W637" s="26"/>
      <c r="X637" s="26"/>
    </row>
    <row r="638" spans="1:24" x14ac:dyDescent="0.25">
      <c r="A638" s="37">
        <v>366</v>
      </c>
      <c r="B638" s="42" t="s">
        <v>88</v>
      </c>
      <c r="C638" s="36">
        <v>0</v>
      </c>
      <c r="D638" s="36">
        <v>0</v>
      </c>
      <c r="E638" s="36">
        <v>0</v>
      </c>
      <c r="F638" s="36">
        <v>0</v>
      </c>
      <c r="G638" s="36">
        <v>0</v>
      </c>
      <c r="H638" s="36">
        <v>0</v>
      </c>
      <c r="I638" s="36">
        <v>0</v>
      </c>
      <c r="J638" s="36">
        <v>0</v>
      </c>
      <c r="K638" s="36">
        <v>0</v>
      </c>
      <c r="L638" s="36">
        <v>0</v>
      </c>
      <c r="M638" s="36">
        <v>0</v>
      </c>
      <c r="N638" s="36">
        <v>0</v>
      </c>
      <c r="O638" s="36">
        <v>0</v>
      </c>
      <c r="P638" s="36">
        <v>0</v>
      </c>
      <c r="Q638" s="36">
        <v>0</v>
      </c>
      <c r="R638" s="36">
        <v>0</v>
      </c>
      <c r="S638" s="36">
        <v>0</v>
      </c>
      <c r="T638" s="36">
        <v>0</v>
      </c>
      <c r="U638" s="36">
        <v>0</v>
      </c>
      <c r="V638" s="36">
        <v>0</v>
      </c>
      <c r="W638" s="36">
        <v>0</v>
      </c>
      <c r="X638" s="36"/>
    </row>
    <row r="639" spans="1:24" x14ac:dyDescent="0.25">
      <c r="A639" s="37">
        <v>368</v>
      </c>
      <c r="B639" s="42" t="s">
        <v>89</v>
      </c>
      <c r="C639" s="28">
        <v>0</v>
      </c>
      <c r="D639" s="28">
        <v>0</v>
      </c>
      <c r="E639" s="28">
        <v>0</v>
      </c>
      <c r="F639" s="28">
        <v>0</v>
      </c>
      <c r="G639" s="28">
        <v>0</v>
      </c>
      <c r="H639" s="28">
        <v>0</v>
      </c>
      <c r="I639" s="28">
        <v>0</v>
      </c>
      <c r="J639" s="28">
        <v>0</v>
      </c>
      <c r="K639" s="28">
        <v>0</v>
      </c>
      <c r="L639" s="28">
        <v>0</v>
      </c>
      <c r="M639" s="28">
        <v>0</v>
      </c>
      <c r="N639" s="28">
        <v>0</v>
      </c>
      <c r="O639" s="28">
        <v>0</v>
      </c>
      <c r="P639" s="28">
        <v>0</v>
      </c>
      <c r="Q639" s="28">
        <v>0</v>
      </c>
      <c r="R639" s="28">
        <v>0</v>
      </c>
      <c r="S639" s="28">
        <v>0</v>
      </c>
      <c r="T639" s="28">
        <v>0</v>
      </c>
      <c r="U639" s="28">
        <v>0</v>
      </c>
      <c r="V639" s="28">
        <v>0</v>
      </c>
      <c r="W639" s="28">
        <v>0</v>
      </c>
      <c r="X639" s="28"/>
    </row>
    <row r="640" spans="1:24" x14ac:dyDescent="0.25">
      <c r="A640" s="37">
        <v>369</v>
      </c>
      <c r="B640" s="42" t="s">
        <v>90</v>
      </c>
      <c r="C640" s="28">
        <v>0</v>
      </c>
      <c r="D640" s="28">
        <v>0</v>
      </c>
      <c r="E640" s="28">
        <v>0</v>
      </c>
      <c r="F640" s="28">
        <v>0</v>
      </c>
      <c r="G640" s="28">
        <v>0</v>
      </c>
      <c r="H640" s="28">
        <v>0</v>
      </c>
      <c r="I640" s="28">
        <v>0</v>
      </c>
      <c r="J640" s="28">
        <v>0</v>
      </c>
      <c r="K640" s="28">
        <v>0</v>
      </c>
      <c r="L640" s="28">
        <v>0</v>
      </c>
      <c r="M640" s="28">
        <v>0</v>
      </c>
      <c r="N640" s="28">
        <v>0</v>
      </c>
      <c r="O640" s="28">
        <v>0</v>
      </c>
      <c r="P640" s="28">
        <v>0</v>
      </c>
      <c r="Q640" s="28">
        <v>0</v>
      </c>
      <c r="R640" s="28">
        <v>0</v>
      </c>
      <c r="S640" s="28">
        <v>0</v>
      </c>
      <c r="T640" s="28">
        <v>0</v>
      </c>
      <c r="U640" s="28">
        <v>0</v>
      </c>
      <c r="V640" s="28">
        <v>0</v>
      </c>
      <c r="W640" s="28">
        <v>0</v>
      </c>
      <c r="X640" s="28"/>
    </row>
    <row r="641" spans="1:24" x14ac:dyDescent="0.25">
      <c r="A641" s="37">
        <v>370</v>
      </c>
      <c r="B641" s="42" t="s">
        <v>91</v>
      </c>
      <c r="C641" s="28">
        <v>0</v>
      </c>
      <c r="D641" s="28">
        <v>0</v>
      </c>
      <c r="E641" s="28">
        <v>0</v>
      </c>
      <c r="F641" s="28">
        <v>0</v>
      </c>
      <c r="G641" s="28">
        <v>0</v>
      </c>
      <c r="H641" s="28">
        <v>0</v>
      </c>
      <c r="I641" s="28">
        <v>0</v>
      </c>
      <c r="J641" s="28">
        <v>0</v>
      </c>
      <c r="K641" s="28">
        <v>0</v>
      </c>
      <c r="L641" s="28">
        <v>0</v>
      </c>
      <c r="M641" s="28">
        <v>0</v>
      </c>
      <c r="N641" s="28">
        <v>0</v>
      </c>
      <c r="O641" s="28">
        <v>0</v>
      </c>
      <c r="P641" s="28">
        <v>0</v>
      </c>
      <c r="Q641" s="28">
        <v>0</v>
      </c>
      <c r="R641" s="28">
        <v>0</v>
      </c>
      <c r="S641" s="28">
        <v>0</v>
      </c>
      <c r="T641" s="28">
        <v>0</v>
      </c>
      <c r="U641" s="28">
        <v>0</v>
      </c>
      <c r="V641" s="28">
        <v>0</v>
      </c>
      <c r="W641" s="28">
        <v>0</v>
      </c>
      <c r="X641" s="28"/>
    </row>
    <row r="642" spans="1:24" x14ac:dyDescent="0.25">
      <c r="B642" s="42"/>
      <c r="C642" s="26"/>
      <c r="D642" s="26"/>
      <c r="E642" s="26"/>
      <c r="F642" s="26"/>
      <c r="G642" s="26"/>
      <c r="H642" s="26"/>
      <c r="I642" s="26"/>
      <c r="J642" s="26"/>
      <c r="K642" s="26"/>
      <c r="L642" s="26"/>
      <c r="M642" s="26"/>
      <c r="N642" s="26"/>
      <c r="O642" s="26"/>
      <c r="P642" s="26"/>
      <c r="Q642" s="26"/>
      <c r="R642" s="26"/>
      <c r="S642" s="26"/>
      <c r="T642" s="26"/>
      <c r="U642" s="26"/>
      <c r="V642" s="26"/>
      <c r="W642" s="26"/>
      <c r="X642" s="26"/>
    </row>
    <row r="643" spans="1:24" x14ac:dyDescent="0.25">
      <c r="A643" s="37">
        <v>380</v>
      </c>
      <c r="B643" s="42" t="s">
        <v>37</v>
      </c>
      <c r="C643" s="24">
        <v>0</v>
      </c>
      <c r="D643" s="24">
        <v>0</v>
      </c>
      <c r="E643" s="24">
        <v>0</v>
      </c>
      <c r="F643" s="24">
        <v>0</v>
      </c>
      <c r="G643" s="24">
        <v>0</v>
      </c>
      <c r="H643" s="24">
        <v>0</v>
      </c>
      <c r="I643" s="24">
        <v>0</v>
      </c>
      <c r="J643" s="24">
        <v>0</v>
      </c>
      <c r="K643" s="24">
        <v>0</v>
      </c>
      <c r="L643" s="24">
        <v>0</v>
      </c>
      <c r="M643" s="24">
        <v>0</v>
      </c>
      <c r="N643" s="24">
        <v>0</v>
      </c>
      <c r="O643" s="24">
        <v>0</v>
      </c>
      <c r="P643" s="24">
        <v>0</v>
      </c>
      <c r="Q643" s="24">
        <v>0</v>
      </c>
      <c r="R643" s="24">
        <v>0</v>
      </c>
      <c r="S643" s="24">
        <v>0</v>
      </c>
      <c r="T643" s="24">
        <v>0</v>
      </c>
      <c r="U643" s="24">
        <v>0</v>
      </c>
      <c r="V643" s="24">
        <v>0</v>
      </c>
      <c r="W643" s="24">
        <v>0</v>
      </c>
      <c r="X643" s="24"/>
    </row>
    <row r="644" spans="1:24" x14ac:dyDescent="0.25">
      <c r="A644" s="37">
        <v>381</v>
      </c>
      <c r="B644" s="42" t="s">
        <v>75</v>
      </c>
      <c r="C644" s="24">
        <v>0</v>
      </c>
      <c r="D644" s="24">
        <v>0</v>
      </c>
      <c r="E644" s="24">
        <v>0</v>
      </c>
      <c r="F644" s="24">
        <v>0</v>
      </c>
      <c r="G644" s="24">
        <v>0</v>
      </c>
      <c r="H644" s="24">
        <v>0</v>
      </c>
      <c r="I644" s="24">
        <v>0</v>
      </c>
      <c r="J644" s="24">
        <v>0</v>
      </c>
      <c r="K644" s="24">
        <v>0</v>
      </c>
      <c r="L644" s="24">
        <v>0</v>
      </c>
      <c r="M644" s="24">
        <v>0</v>
      </c>
      <c r="N644" s="24">
        <v>0</v>
      </c>
      <c r="O644" s="24">
        <v>0</v>
      </c>
      <c r="P644" s="24">
        <v>0</v>
      </c>
      <c r="Q644" s="24">
        <v>0</v>
      </c>
      <c r="R644" s="24">
        <v>0</v>
      </c>
      <c r="S644" s="24">
        <v>0</v>
      </c>
      <c r="T644" s="24">
        <v>0</v>
      </c>
      <c r="U644" s="24">
        <v>0</v>
      </c>
      <c r="V644" s="24">
        <v>0</v>
      </c>
      <c r="W644" s="24">
        <v>0</v>
      </c>
      <c r="X644" s="24"/>
    </row>
    <row r="645" spans="1:24" x14ac:dyDescent="0.25">
      <c r="A645" s="37">
        <v>382</v>
      </c>
      <c r="B645" s="42" t="s">
        <v>76</v>
      </c>
      <c r="C645" s="24">
        <v>0</v>
      </c>
      <c r="D645" s="24">
        <v>0</v>
      </c>
      <c r="E645" s="24">
        <v>0</v>
      </c>
      <c r="F645" s="24">
        <v>0</v>
      </c>
      <c r="G645" s="24">
        <v>0</v>
      </c>
      <c r="H645" s="24">
        <v>0</v>
      </c>
      <c r="I645" s="24">
        <v>0</v>
      </c>
      <c r="J645" s="24">
        <v>0</v>
      </c>
      <c r="K645" s="24">
        <v>0</v>
      </c>
      <c r="L645" s="24">
        <v>0</v>
      </c>
      <c r="M645" s="24">
        <v>0</v>
      </c>
      <c r="N645" s="24">
        <v>0</v>
      </c>
      <c r="O645" s="24">
        <v>0</v>
      </c>
      <c r="P645" s="24">
        <v>0</v>
      </c>
      <c r="Q645" s="24">
        <v>0</v>
      </c>
      <c r="R645" s="24">
        <v>0</v>
      </c>
      <c r="S645" s="24">
        <v>0</v>
      </c>
      <c r="T645" s="24">
        <v>0</v>
      </c>
      <c r="U645" s="24">
        <v>0</v>
      </c>
      <c r="V645" s="24">
        <v>0</v>
      </c>
      <c r="W645" s="24">
        <v>0</v>
      </c>
      <c r="X645" s="24"/>
    </row>
    <row r="646" spans="1:24" x14ac:dyDescent="0.25">
      <c r="A646" s="37">
        <v>383</v>
      </c>
      <c r="B646" s="42" t="s">
        <v>40</v>
      </c>
      <c r="C646" s="24">
        <v>0</v>
      </c>
      <c r="D646" s="24">
        <v>0</v>
      </c>
      <c r="E646" s="24">
        <v>0</v>
      </c>
      <c r="F646" s="24">
        <v>0</v>
      </c>
      <c r="G646" s="24">
        <v>0</v>
      </c>
      <c r="H646" s="24">
        <v>0</v>
      </c>
      <c r="I646" s="24">
        <v>0</v>
      </c>
      <c r="J646" s="24">
        <v>0</v>
      </c>
      <c r="K646" s="24">
        <v>0</v>
      </c>
      <c r="L646" s="24">
        <v>0</v>
      </c>
      <c r="M646" s="24">
        <v>0</v>
      </c>
      <c r="N646" s="24">
        <v>0</v>
      </c>
      <c r="O646" s="24">
        <v>0</v>
      </c>
      <c r="P646" s="24">
        <v>0</v>
      </c>
      <c r="Q646" s="24">
        <v>0</v>
      </c>
      <c r="R646" s="24">
        <v>0</v>
      </c>
      <c r="S646" s="24">
        <v>0</v>
      </c>
      <c r="T646" s="24">
        <v>0</v>
      </c>
      <c r="U646" s="24">
        <v>0</v>
      </c>
      <c r="V646" s="24">
        <v>0</v>
      </c>
      <c r="W646" s="24">
        <v>0</v>
      </c>
      <c r="X646" s="24"/>
    </row>
    <row r="648" spans="1:24" x14ac:dyDescent="0.25">
      <c r="A648" s="37">
        <v>1</v>
      </c>
      <c r="B648" s="42" t="s">
        <v>103</v>
      </c>
      <c r="C648" s="42" t="s">
        <v>103</v>
      </c>
      <c r="D648" s="42"/>
      <c r="E648" s="42"/>
      <c r="F648" s="42"/>
      <c r="G648" s="42"/>
      <c r="H648" s="42"/>
      <c r="I648" s="42"/>
      <c r="J648" s="42"/>
      <c r="K648" s="42"/>
      <c r="L648" s="42"/>
      <c r="M648" s="42"/>
      <c r="N648" s="42"/>
      <c r="O648" s="42"/>
      <c r="P648" s="42"/>
      <c r="Q648" s="42"/>
      <c r="R648" s="42"/>
      <c r="S648" s="42"/>
      <c r="T648" s="42"/>
      <c r="U648" s="42"/>
      <c r="V648" s="42"/>
      <c r="W648" s="42"/>
      <c r="X648" s="42"/>
    </row>
    <row r="649" spans="1:24" x14ac:dyDescent="0.25">
      <c r="A649" s="37">
        <v>283</v>
      </c>
      <c r="B649" s="42" t="s">
        <v>73</v>
      </c>
      <c r="C649" s="42">
        <v>2020</v>
      </c>
      <c r="D649" s="42">
        <v>2021</v>
      </c>
      <c r="E649" s="42">
        <v>2022</v>
      </c>
      <c r="F649" s="42">
        <v>2023</v>
      </c>
      <c r="G649" s="42">
        <v>2024</v>
      </c>
      <c r="H649" s="42">
        <v>2025</v>
      </c>
      <c r="I649" s="42">
        <v>2026</v>
      </c>
      <c r="J649" s="42">
        <v>2027</v>
      </c>
      <c r="K649" s="42">
        <v>2028</v>
      </c>
      <c r="L649" s="42">
        <v>2029</v>
      </c>
      <c r="M649" s="42">
        <v>2030</v>
      </c>
      <c r="N649" s="42">
        <v>2031</v>
      </c>
      <c r="O649" s="42">
        <v>2032</v>
      </c>
      <c r="P649" s="42">
        <v>2033</v>
      </c>
      <c r="Q649" s="42">
        <v>2034</v>
      </c>
      <c r="R649" s="42">
        <v>2035</v>
      </c>
      <c r="S649" s="42">
        <v>2036</v>
      </c>
      <c r="T649" s="42">
        <v>2037</v>
      </c>
      <c r="U649" s="42">
        <v>2038</v>
      </c>
      <c r="V649" s="42">
        <v>2039</v>
      </c>
      <c r="W649" s="42">
        <v>2040</v>
      </c>
      <c r="X649" s="42"/>
    </row>
    <row r="650" spans="1:24" x14ac:dyDescent="0.25">
      <c r="A650" s="37">
        <v>285</v>
      </c>
      <c r="B650" s="42" t="s">
        <v>104</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A651" s="37">
        <v>287</v>
      </c>
      <c r="B651" s="42" t="s">
        <v>104</v>
      </c>
      <c r="C651" s="24">
        <v>0</v>
      </c>
      <c r="D651" s="24">
        <v>0</v>
      </c>
      <c r="E651" s="24">
        <v>0</v>
      </c>
      <c r="F651" s="24">
        <v>0</v>
      </c>
      <c r="G651" s="24">
        <v>0</v>
      </c>
      <c r="H651" s="24">
        <v>0</v>
      </c>
      <c r="I651" s="24">
        <v>0</v>
      </c>
      <c r="J651" s="24">
        <v>0</v>
      </c>
      <c r="K651" s="24">
        <v>0</v>
      </c>
      <c r="L651" s="24">
        <v>0</v>
      </c>
      <c r="M651" s="24">
        <v>0</v>
      </c>
      <c r="N651" s="24">
        <v>0</v>
      </c>
      <c r="O651" s="24">
        <v>0</v>
      </c>
      <c r="P651" s="24">
        <v>0</v>
      </c>
      <c r="Q651" s="24">
        <v>0</v>
      </c>
      <c r="R651" s="24">
        <v>0</v>
      </c>
      <c r="S651" s="24">
        <v>0</v>
      </c>
      <c r="T651" s="24">
        <v>0</v>
      </c>
      <c r="U651" s="24">
        <v>0</v>
      </c>
      <c r="V651" s="24">
        <v>0</v>
      </c>
      <c r="W651" s="24">
        <v>0</v>
      </c>
      <c r="X651" s="24"/>
    </row>
    <row r="652" spans="1:24" x14ac:dyDescent="0.25">
      <c r="A652" s="37">
        <v>289</v>
      </c>
      <c r="B652" s="42" t="s">
        <v>105</v>
      </c>
      <c r="C652" s="24">
        <v>0</v>
      </c>
      <c r="D652" s="24">
        <v>0</v>
      </c>
      <c r="E652" s="24">
        <v>0</v>
      </c>
      <c r="F652" s="24">
        <v>0</v>
      </c>
      <c r="G652" s="24">
        <v>0</v>
      </c>
      <c r="H652" s="24">
        <v>0</v>
      </c>
      <c r="I652" s="24">
        <v>0</v>
      </c>
      <c r="J652" s="24">
        <v>0</v>
      </c>
      <c r="K652" s="24">
        <v>0</v>
      </c>
      <c r="L652" s="24">
        <v>0</v>
      </c>
      <c r="M652" s="24">
        <v>0</v>
      </c>
      <c r="N652" s="24">
        <v>0</v>
      </c>
      <c r="O652" s="24">
        <v>0</v>
      </c>
      <c r="P652" s="24">
        <v>0</v>
      </c>
      <c r="Q652" s="24">
        <v>0</v>
      </c>
      <c r="R652" s="24">
        <v>0</v>
      </c>
      <c r="S652" s="24">
        <v>0</v>
      </c>
      <c r="T652" s="24">
        <v>0</v>
      </c>
      <c r="U652" s="24">
        <v>0</v>
      </c>
      <c r="V652" s="24">
        <v>0</v>
      </c>
      <c r="W652" s="24">
        <v>0</v>
      </c>
      <c r="X652" s="24"/>
    </row>
    <row r="653" spans="1:24" x14ac:dyDescent="0.25">
      <c r="A653" s="37">
        <v>299</v>
      </c>
      <c r="B653" s="42" t="s">
        <v>78</v>
      </c>
      <c r="C653" s="24">
        <v>0</v>
      </c>
      <c r="D653" s="24">
        <v>0</v>
      </c>
      <c r="E653" s="24">
        <v>0</v>
      </c>
      <c r="F653" s="24">
        <v>0</v>
      </c>
      <c r="G653" s="24">
        <v>0</v>
      </c>
      <c r="H653" s="24">
        <v>0</v>
      </c>
      <c r="I653" s="24">
        <v>0</v>
      </c>
      <c r="J653" s="24">
        <v>0</v>
      </c>
      <c r="K653" s="24">
        <v>0</v>
      </c>
      <c r="L653" s="24">
        <v>0</v>
      </c>
      <c r="M653" s="24">
        <v>0</v>
      </c>
      <c r="N653" s="24">
        <v>0</v>
      </c>
      <c r="O653" s="24">
        <v>0</v>
      </c>
      <c r="P653" s="24">
        <v>0</v>
      </c>
      <c r="Q653" s="24">
        <v>0</v>
      </c>
      <c r="R653" s="24">
        <v>0</v>
      </c>
      <c r="S653" s="24">
        <v>0</v>
      </c>
      <c r="T653" s="24">
        <v>0</v>
      </c>
      <c r="U653" s="24">
        <v>0</v>
      </c>
      <c r="V653" s="24">
        <v>0</v>
      </c>
      <c r="W653" s="24">
        <v>0</v>
      </c>
      <c r="X653" s="24"/>
    </row>
    <row r="654" spans="1:24" x14ac:dyDescent="0.25">
      <c r="A654" s="37">
        <v>301</v>
      </c>
      <c r="B654" s="42" t="s">
        <v>106</v>
      </c>
      <c r="C654" s="24">
        <v>0</v>
      </c>
      <c r="D654" s="24">
        <v>0</v>
      </c>
      <c r="E654" s="24">
        <v>0</v>
      </c>
      <c r="F654" s="24">
        <v>0</v>
      </c>
      <c r="G654" s="24">
        <v>0</v>
      </c>
      <c r="H654" s="24">
        <v>0</v>
      </c>
      <c r="I654" s="24">
        <v>0</v>
      </c>
      <c r="J654" s="24">
        <v>0</v>
      </c>
      <c r="K654" s="24">
        <v>0</v>
      </c>
      <c r="L654" s="24">
        <v>0</v>
      </c>
      <c r="M654" s="24">
        <v>0</v>
      </c>
      <c r="N654" s="24">
        <v>0</v>
      </c>
      <c r="O654" s="24">
        <v>0</v>
      </c>
      <c r="P654" s="24">
        <v>0</v>
      </c>
      <c r="Q654" s="24">
        <v>0</v>
      </c>
      <c r="R654" s="24">
        <v>0</v>
      </c>
      <c r="S654" s="24">
        <v>0</v>
      </c>
      <c r="T654" s="24">
        <v>0</v>
      </c>
      <c r="U654" s="24">
        <v>0</v>
      </c>
      <c r="V654" s="24">
        <v>0</v>
      </c>
      <c r="W654" s="24">
        <v>0</v>
      </c>
      <c r="X654" s="24"/>
    </row>
    <row r="655" spans="1:24" x14ac:dyDescent="0.25">
      <c r="A655" s="37">
        <v>303</v>
      </c>
      <c r="B655" s="42" t="s">
        <v>107</v>
      </c>
      <c r="C655" s="24">
        <v>0</v>
      </c>
      <c r="D655" s="24">
        <v>0</v>
      </c>
      <c r="E655" s="24">
        <v>0</v>
      </c>
      <c r="F655" s="24">
        <v>0</v>
      </c>
      <c r="G655" s="24">
        <v>0</v>
      </c>
      <c r="H655" s="24">
        <v>0</v>
      </c>
      <c r="I655" s="24">
        <v>0</v>
      </c>
      <c r="J655" s="24">
        <v>0</v>
      </c>
      <c r="K655" s="24">
        <v>0</v>
      </c>
      <c r="L655" s="24">
        <v>0</v>
      </c>
      <c r="M655" s="24">
        <v>0</v>
      </c>
      <c r="N655" s="24">
        <v>0</v>
      </c>
      <c r="O655" s="24">
        <v>0</v>
      </c>
      <c r="P655" s="24">
        <v>0</v>
      </c>
      <c r="Q655" s="24">
        <v>0</v>
      </c>
      <c r="R655" s="24">
        <v>0</v>
      </c>
      <c r="S655" s="24">
        <v>0</v>
      </c>
      <c r="T655" s="24">
        <v>0</v>
      </c>
      <c r="U655" s="24">
        <v>0</v>
      </c>
      <c r="V655" s="24">
        <v>0</v>
      </c>
      <c r="W655" s="24">
        <v>0</v>
      </c>
      <c r="X655" s="24"/>
    </row>
    <row r="656" spans="1:24" x14ac:dyDescent="0.25">
      <c r="B656" s="42"/>
      <c r="C656" s="26"/>
      <c r="D656" s="26"/>
      <c r="E656" s="26"/>
      <c r="F656" s="26"/>
      <c r="G656" s="26"/>
      <c r="H656" s="26"/>
      <c r="I656" s="26"/>
      <c r="J656" s="26"/>
      <c r="K656" s="26"/>
      <c r="L656" s="26"/>
      <c r="M656" s="26"/>
      <c r="N656" s="26"/>
      <c r="O656" s="26"/>
      <c r="P656" s="26"/>
      <c r="Q656" s="26"/>
      <c r="R656" s="26"/>
      <c r="S656" s="26"/>
      <c r="T656" s="26"/>
      <c r="U656" s="26"/>
      <c r="V656" s="26"/>
      <c r="W656" s="26"/>
      <c r="X656" s="26"/>
    </row>
    <row r="657" spans="1:24" x14ac:dyDescent="0.25">
      <c r="A657" s="37">
        <v>330</v>
      </c>
      <c r="B657" s="42" t="s">
        <v>82</v>
      </c>
      <c r="C657" s="36">
        <v>0</v>
      </c>
      <c r="D657" s="36">
        <v>0</v>
      </c>
      <c r="E657" s="36">
        <v>0</v>
      </c>
      <c r="F657" s="36">
        <v>0</v>
      </c>
      <c r="G657" s="36">
        <v>0</v>
      </c>
      <c r="H657" s="36">
        <v>0</v>
      </c>
      <c r="I657" s="36">
        <v>0</v>
      </c>
      <c r="J657" s="36">
        <v>0</v>
      </c>
      <c r="K657" s="36">
        <v>0</v>
      </c>
      <c r="L657" s="36">
        <v>0</v>
      </c>
      <c r="M657" s="36">
        <v>0</v>
      </c>
      <c r="N657" s="36">
        <v>0</v>
      </c>
      <c r="O657" s="36">
        <v>0</v>
      </c>
      <c r="P657" s="36">
        <v>0</v>
      </c>
      <c r="Q657" s="36">
        <v>0</v>
      </c>
      <c r="R657" s="36">
        <v>0</v>
      </c>
      <c r="S657" s="36">
        <v>0</v>
      </c>
      <c r="T657" s="36">
        <v>0</v>
      </c>
      <c r="U657" s="36">
        <v>0</v>
      </c>
      <c r="V657" s="36">
        <v>0</v>
      </c>
      <c r="W657" s="36">
        <v>0</v>
      </c>
      <c r="X657" s="36"/>
    </row>
    <row r="658" spans="1:24" x14ac:dyDescent="0.25">
      <c r="A658" s="37">
        <v>331</v>
      </c>
      <c r="B658" s="42" t="s">
        <v>83</v>
      </c>
      <c r="C658" s="28">
        <v>0</v>
      </c>
      <c r="D658" s="28">
        <v>0</v>
      </c>
      <c r="E658" s="28">
        <v>0</v>
      </c>
      <c r="F658" s="28">
        <v>0</v>
      </c>
      <c r="G658" s="28">
        <v>0</v>
      </c>
      <c r="H658" s="28">
        <v>0</v>
      </c>
      <c r="I658" s="28">
        <v>0</v>
      </c>
      <c r="J658" s="28">
        <v>0</v>
      </c>
      <c r="K658" s="28">
        <v>0</v>
      </c>
      <c r="L658" s="28">
        <v>0</v>
      </c>
      <c r="M658" s="28">
        <v>0</v>
      </c>
      <c r="N658" s="28">
        <v>0</v>
      </c>
      <c r="O658" s="28">
        <v>0</v>
      </c>
      <c r="P658" s="28">
        <v>0</v>
      </c>
      <c r="Q658" s="28">
        <v>0</v>
      </c>
      <c r="R658" s="28">
        <v>0</v>
      </c>
      <c r="S658" s="28">
        <v>0</v>
      </c>
      <c r="T658" s="28">
        <v>0</v>
      </c>
      <c r="U658" s="28">
        <v>0</v>
      </c>
      <c r="V658" s="28">
        <v>0</v>
      </c>
      <c r="W658" s="28">
        <v>0</v>
      </c>
      <c r="X658" s="28"/>
    </row>
    <row r="659" spans="1:24" x14ac:dyDescent="0.25">
      <c r="A659" s="37">
        <v>332</v>
      </c>
      <c r="B659" s="42" t="s">
        <v>84</v>
      </c>
      <c r="C659" s="28">
        <v>0</v>
      </c>
      <c r="D659" s="28">
        <v>0</v>
      </c>
      <c r="E659" s="28">
        <v>0</v>
      </c>
      <c r="F659" s="28">
        <v>0</v>
      </c>
      <c r="G659" s="28">
        <v>0</v>
      </c>
      <c r="H659" s="28">
        <v>0</v>
      </c>
      <c r="I659" s="28">
        <v>0</v>
      </c>
      <c r="J659" s="28">
        <v>0</v>
      </c>
      <c r="K659" s="28">
        <v>0</v>
      </c>
      <c r="L659" s="28">
        <v>0</v>
      </c>
      <c r="M659" s="28">
        <v>0</v>
      </c>
      <c r="N659" s="28">
        <v>0</v>
      </c>
      <c r="O659" s="28">
        <v>0</v>
      </c>
      <c r="P659" s="28">
        <v>0</v>
      </c>
      <c r="Q659" s="28">
        <v>0</v>
      </c>
      <c r="R659" s="28">
        <v>0</v>
      </c>
      <c r="S659" s="28">
        <v>0</v>
      </c>
      <c r="T659" s="28">
        <v>0</v>
      </c>
      <c r="U659" s="28">
        <v>0</v>
      </c>
      <c r="V659" s="28">
        <v>0</v>
      </c>
      <c r="W659" s="28">
        <v>0</v>
      </c>
      <c r="X659" s="28"/>
    </row>
    <row r="660" spans="1:24" x14ac:dyDescent="0.25">
      <c r="A660" s="37">
        <v>336</v>
      </c>
      <c r="B660" s="42" t="s">
        <v>85</v>
      </c>
      <c r="C660" s="28">
        <v>1</v>
      </c>
      <c r="D660" s="28">
        <v>1</v>
      </c>
      <c r="E660" s="28">
        <v>1</v>
      </c>
      <c r="F660" s="28">
        <v>1</v>
      </c>
      <c r="G660" s="28">
        <v>1</v>
      </c>
      <c r="H660" s="28">
        <v>1</v>
      </c>
      <c r="I660" s="28">
        <v>1</v>
      </c>
      <c r="J660" s="28">
        <v>1</v>
      </c>
      <c r="K660" s="28">
        <v>1</v>
      </c>
      <c r="L660" s="28">
        <v>1</v>
      </c>
      <c r="M660" s="28">
        <v>1</v>
      </c>
      <c r="N660" s="28">
        <v>1</v>
      </c>
      <c r="O660" s="28">
        <v>1</v>
      </c>
      <c r="P660" s="28">
        <v>1</v>
      </c>
      <c r="Q660" s="28">
        <v>1</v>
      </c>
      <c r="R660" s="28">
        <v>1</v>
      </c>
      <c r="S660" s="28">
        <v>1</v>
      </c>
      <c r="T660" s="28">
        <v>1</v>
      </c>
      <c r="U660" s="28">
        <v>1</v>
      </c>
      <c r="V660" s="28">
        <v>1</v>
      </c>
      <c r="W660" s="28">
        <v>1</v>
      </c>
      <c r="X660" s="28"/>
    </row>
    <row r="661" spans="1:24" x14ac:dyDescent="0.25">
      <c r="B661" s="42"/>
      <c r="C661" s="26"/>
      <c r="D661" s="26"/>
      <c r="E661" s="26"/>
      <c r="F661" s="26"/>
      <c r="G661" s="26"/>
      <c r="H661" s="26"/>
      <c r="I661" s="26"/>
      <c r="J661" s="26"/>
      <c r="K661" s="26"/>
      <c r="L661" s="26"/>
      <c r="M661" s="26"/>
      <c r="N661" s="26"/>
      <c r="O661" s="26"/>
      <c r="P661" s="26"/>
      <c r="Q661" s="26"/>
      <c r="R661" s="26"/>
      <c r="S661" s="26"/>
      <c r="T661" s="26"/>
      <c r="U661" s="26"/>
      <c r="V661" s="26"/>
      <c r="W661" s="26"/>
      <c r="X661" s="26"/>
    </row>
    <row r="662" spans="1:24" x14ac:dyDescent="0.25">
      <c r="A662" s="37">
        <v>339</v>
      </c>
      <c r="B662" s="42" t="s">
        <v>86</v>
      </c>
      <c r="C662" s="24">
        <v>0</v>
      </c>
      <c r="D662" s="24">
        <v>0</v>
      </c>
      <c r="E662" s="24">
        <v>0</v>
      </c>
      <c r="F662" s="24">
        <v>0</v>
      </c>
      <c r="G662" s="24">
        <v>0</v>
      </c>
      <c r="H662" s="24">
        <v>0</v>
      </c>
      <c r="I662" s="24">
        <v>0</v>
      </c>
      <c r="J662" s="24">
        <v>0</v>
      </c>
      <c r="K662" s="24">
        <v>0</v>
      </c>
      <c r="L662" s="24">
        <v>0</v>
      </c>
      <c r="M662" s="24">
        <v>0</v>
      </c>
      <c r="N662" s="24">
        <v>0</v>
      </c>
      <c r="O662" s="24">
        <v>0</v>
      </c>
      <c r="P662" s="24">
        <v>0</v>
      </c>
      <c r="Q662" s="24">
        <v>0</v>
      </c>
      <c r="R662" s="24">
        <v>0</v>
      </c>
      <c r="S662" s="24">
        <v>0</v>
      </c>
      <c r="T662" s="24">
        <v>0</v>
      </c>
      <c r="U662" s="24">
        <v>0</v>
      </c>
      <c r="V662" s="24">
        <v>0</v>
      </c>
      <c r="W662" s="24">
        <v>0</v>
      </c>
      <c r="X662" s="24"/>
    </row>
    <row r="663" spans="1:24" x14ac:dyDescent="0.25">
      <c r="A663" s="37">
        <v>340</v>
      </c>
      <c r="B663" s="42" t="s">
        <v>87</v>
      </c>
      <c r="C663" s="24">
        <v>0</v>
      </c>
      <c r="D663" s="24">
        <v>0</v>
      </c>
      <c r="E663" s="24">
        <v>0</v>
      </c>
      <c r="F663" s="24">
        <v>0</v>
      </c>
      <c r="G663" s="24">
        <v>0</v>
      </c>
      <c r="H663" s="24">
        <v>0</v>
      </c>
      <c r="I663" s="24">
        <v>0</v>
      </c>
      <c r="J663" s="24">
        <v>0</v>
      </c>
      <c r="K663" s="24">
        <v>0</v>
      </c>
      <c r="L663" s="24">
        <v>0</v>
      </c>
      <c r="M663" s="24">
        <v>0</v>
      </c>
      <c r="N663" s="24">
        <v>0</v>
      </c>
      <c r="O663" s="24">
        <v>0</v>
      </c>
      <c r="P663" s="24">
        <v>0</v>
      </c>
      <c r="Q663" s="24">
        <v>0</v>
      </c>
      <c r="R663" s="24">
        <v>0</v>
      </c>
      <c r="S663" s="24">
        <v>0</v>
      </c>
      <c r="T663" s="24">
        <v>0</v>
      </c>
      <c r="U663" s="24">
        <v>0</v>
      </c>
      <c r="V663" s="24">
        <v>0</v>
      </c>
      <c r="W663" s="24">
        <v>0</v>
      </c>
      <c r="X663" s="24"/>
    </row>
    <row r="664" spans="1:24" x14ac:dyDescent="0.25">
      <c r="B664" s="42"/>
      <c r="C664" s="26"/>
      <c r="D664" s="26"/>
      <c r="E664" s="26"/>
      <c r="F664" s="26"/>
      <c r="G664" s="26"/>
      <c r="H664" s="26"/>
      <c r="I664" s="26"/>
      <c r="J664" s="26"/>
      <c r="K664" s="26"/>
      <c r="L664" s="26"/>
      <c r="M664" s="26"/>
      <c r="N664" s="26"/>
      <c r="O664" s="26"/>
      <c r="P664" s="26"/>
      <c r="Q664" s="26"/>
      <c r="R664" s="26"/>
      <c r="S664" s="26"/>
      <c r="T664" s="26"/>
      <c r="U664" s="26"/>
      <c r="V664" s="26"/>
      <c r="W664" s="26"/>
      <c r="X664" s="26"/>
    </row>
    <row r="665" spans="1:24" x14ac:dyDescent="0.25">
      <c r="A665" s="37">
        <v>366</v>
      </c>
      <c r="B665" s="42" t="s">
        <v>88</v>
      </c>
      <c r="C665" s="36">
        <v>0</v>
      </c>
      <c r="D665" s="36">
        <v>0</v>
      </c>
      <c r="E665" s="36">
        <v>0</v>
      </c>
      <c r="F665" s="36">
        <v>0</v>
      </c>
      <c r="G665" s="36">
        <v>0</v>
      </c>
      <c r="H665" s="36">
        <v>0</v>
      </c>
      <c r="I665" s="36">
        <v>0</v>
      </c>
      <c r="J665" s="36">
        <v>0</v>
      </c>
      <c r="K665" s="36">
        <v>0</v>
      </c>
      <c r="L665" s="36">
        <v>0</v>
      </c>
      <c r="M665" s="36">
        <v>0</v>
      </c>
      <c r="N665" s="36">
        <v>0</v>
      </c>
      <c r="O665" s="36">
        <v>0</v>
      </c>
      <c r="P665" s="36">
        <v>0</v>
      </c>
      <c r="Q665" s="36">
        <v>0</v>
      </c>
      <c r="R665" s="36">
        <v>0</v>
      </c>
      <c r="S665" s="36">
        <v>0</v>
      </c>
      <c r="T665" s="36">
        <v>0</v>
      </c>
      <c r="U665" s="36">
        <v>0</v>
      </c>
      <c r="V665" s="36">
        <v>0</v>
      </c>
      <c r="W665" s="36">
        <v>0</v>
      </c>
      <c r="X665" s="36"/>
    </row>
    <row r="666" spans="1:24" x14ac:dyDescent="0.25">
      <c r="A666" s="37">
        <v>368</v>
      </c>
      <c r="B666" s="42" t="s">
        <v>89</v>
      </c>
      <c r="C666" s="28">
        <v>0</v>
      </c>
      <c r="D666" s="28">
        <v>0</v>
      </c>
      <c r="E666" s="28">
        <v>0</v>
      </c>
      <c r="F666" s="28">
        <v>0</v>
      </c>
      <c r="G666" s="28">
        <v>0</v>
      </c>
      <c r="H666" s="28">
        <v>0</v>
      </c>
      <c r="I666" s="28">
        <v>0</v>
      </c>
      <c r="J666" s="28">
        <v>0</v>
      </c>
      <c r="K666" s="28">
        <v>0</v>
      </c>
      <c r="L666" s="28">
        <v>0</v>
      </c>
      <c r="M666" s="28">
        <v>0</v>
      </c>
      <c r="N666" s="28">
        <v>0</v>
      </c>
      <c r="O666" s="28">
        <v>0</v>
      </c>
      <c r="P666" s="28">
        <v>0</v>
      </c>
      <c r="Q666" s="28">
        <v>0</v>
      </c>
      <c r="R666" s="28">
        <v>0</v>
      </c>
      <c r="S666" s="28">
        <v>0</v>
      </c>
      <c r="T666" s="28">
        <v>0</v>
      </c>
      <c r="U666" s="28">
        <v>0</v>
      </c>
      <c r="V666" s="28">
        <v>0</v>
      </c>
      <c r="W666" s="28">
        <v>0</v>
      </c>
      <c r="X666" s="28"/>
    </row>
    <row r="667" spans="1:24" x14ac:dyDescent="0.25">
      <c r="A667" s="37">
        <v>369</v>
      </c>
      <c r="B667" s="42" t="s">
        <v>90</v>
      </c>
      <c r="C667" s="28">
        <v>0</v>
      </c>
      <c r="D667" s="28">
        <v>0</v>
      </c>
      <c r="E667" s="28">
        <v>0</v>
      </c>
      <c r="F667" s="28">
        <v>0</v>
      </c>
      <c r="G667" s="28">
        <v>0</v>
      </c>
      <c r="H667" s="28">
        <v>0</v>
      </c>
      <c r="I667" s="28">
        <v>0</v>
      </c>
      <c r="J667" s="28">
        <v>0</v>
      </c>
      <c r="K667" s="28">
        <v>0</v>
      </c>
      <c r="L667" s="28">
        <v>0</v>
      </c>
      <c r="M667" s="28">
        <v>0</v>
      </c>
      <c r="N667" s="28">
        <v>0</v>
      </c>
      <c r="O667" s="28">
        <v>0</v>
      </c>
      <c r="P667" s="28">
        <v>0</v>
      </c>
      <c r="Q667" s="28">
        <v>0</v>
      </c>
      <c r="R667" s="28">
        <v>0</v>
      </c>
      <c r="S667" s="28">
        <v>0</v>
      </c>
      <c r="T667" s="28">
        <v>0</v>
      </c>
      <c r="U667" s="28">
        <v>0</v>
      </c>
      <c r="V667" s="28">
        <v>0</v>
      </c>
      <c r="W667" s="28">
        <v>0</v>
      </c>
      <c r="X667" s="28"/>
    </row>
    <row r="668" spans="1:24" x14ac:dyDescent="0.25">
      <c r="A668" s="37">
        <v>370</v>
      </c>
      <c r="B668" s="42" t="s">
        <v>91</v>
      </c>
      <c r="C668" s="28">
        <v>0</v>
      </c>
      <c r="D668" s="28">
        <v>0</v>
      </c>
      <c r="E668" s="28">
        <v>0</v>
      </c>
      <c r="F668" s="28">
        <v>0</v>
      </c>
      <c r="G668" s="28">
        <v>0</v>
      </c>
      <c r="H668" s="28">
        <v>0</v>
      </c>
      <c r="I668" s="28">
        <v>0</v>
      </c>
      <c r="J668" s="28">
        <v>0</v>
      </c>
      <c r="K668" s="28">
        <v>0</v>
      </c>
      <c r="L668" s="28">
        <v>0</v>
      </c>
      <c r="M668" s="28">
        <v>0</v>
      </c>
      <c r="N668" s="28">
        <v>0</v>
      </c>
      <c r="O668" s="28">
        <v>0</v>
      </c>
      <c r="P668" s="28">
        <v>0</v>
      </c>
      <c r="Q668" s="28">
        <v>0</v>
      </c>
      <c r="R668" s="28">
        <v>0</v>
      </c>
      <c r="S668" s="28">
        <v>0</v>
      </c>
      <c r="T668" s="28">
        <v>0</v>
      </c>
      <c r="U668" s="28">
        <v>0</v>
      </c>
      <c r="V668" s="28">
        <v>0</v>
      </c>
      <c r="W668" s="28">
        <v>0</v>
      </c>
      <c r="X668" s="28"/>
    </row>
    <row r="669" spans="1:24" x14ac:dyDescent="0.25">
      <c r="B669" s="42"/>
      <c r="C669" s="26"/>
      <c r="D669" s="26"/>
      <c r="E669" s="26"/>
      <c r="F669" s="26"/>
      <c r="G669" s="26"/>
      <c r="H669" s="26"/>
      <c r="I669" s="26"/>
      <c r="J669" s="26"/>
      <c r="K669" s="26"/>
      <c r="L669" s="26"/>
      <c r="M669" s="26"/>
      <c r="N669" s="26"/>
      <c r="O669" s="26"/>
      <c r="P669" s="26"/>
      <c r="Q669" s="26"/>
      <c r="R669" s="26"/>
      <c r="S669" s="26"/>
      <c r="T669" s="26"/>
      <c r="U669" s="26"/>
      <c r="V669" s="26"/>
      <c r="W669" s="26"/>
      <c r="X669" s="26"/>
    </row>
    <row r="670" spans="1:24" x14ac:dyDescent="0.25">
      <c r="A670" s="37">
        <v>380</v>
      </c>
      <c r="B670" s="42" t="s">
        <v>37</v>
      </c>
      <c r="C670" s="24">
        <v>0</v>
      </c>
      <c r="D670" s="24">
        <v>0</v>
      </c>
      <c r="E670" s="24">
        <v>0</v>
      </c>
      <c r="F670" s="24">
        <v>0</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row>
    <row r="671" spans="1:24" x14ac:dyDescent="0.25">
      <c r="A671" s="37">
        <v>381</v>
      </c>
      <c r="B671" s="42" t="s">
        <v>75</v>
      </c>
      <c r="C671" s="24">
        <v>0</v>
      </c>
      <c r="D671" s="24">
        <v>0</v>
      </c>
      <c r="E671" s="24">
        <v>0</v>
      </c>
      <c r="F671" s="24">
        <v>0</v>
      </c>
      <c r="G671" s="24">
        <v>0</v>
      </c>
      <c r="H671" s="24">
        <v>0</v>
      </c>
      <c r="I671" s="24">
        <v>0</v>
      </c>
      <c r="J671" s="24">
        <v>0</v>
      </c>
      <c r="K671" s="24">
        <v>0</v>
      </c>
      <c r="L671" s="24">
        <v>0</v>
      </c>
      <c r="M671" s="24">
        <v>0</v>
      </c>
      <c r="N671" s="24">
        <v>0</v>
      </c>
      <c r="O671" s="24">
        <v>0</v>
      </c>
      <c r="P671" s="24">
        <v>0</v>
      </c>
      <c r="Q671" s="24">
        <v>0</v>
      </c>
      <c r="R671" s="24">
        <v>0</v>
      </c>
      <c r="S671" s="24">
        <v>0</v>
      </c>
      <c r="T671" s="24">
        <v>0</v>
      </c>
      <c r="U671" s="24">
        <v>0</v>
      </c>
      <c r="V671" s="24">
        <v>0</v>
      </c>
      <c r="W671" s="24">
        <v>0</v>
      </c>
      <c r="X671" s="24"/>
    </row>
    <row r="672" spans="1:24" x14ac:dyDescent="0.25">
      <c r="A672" s="37">
        <v>382</v>
      </c>
      <c r="B672" s="42" t="s">
        <v>76</v>
      </c>
      <c r="C672" s="24">
        <v>0</v>
      </c>
      <c r="D672" s="24">
        <v>0</v>
      </c>
      <c r="E672" s="24">
        <v>0</v>
      </c>
      <c r="F672" s="24">
        <v>0</v>
      </c>
      <c r="G672" s="24">
        <v>0</v>
      </c>
      <c r="H672" s="24">
        <v>0</v>
      </c>
      <c r="I672" s="24">
        <v>0</v>
      </c>
      <c r="J672" s="24">
        <v>0</v>
      </c>
      <c r="K672" s="24">
        <v>0</v>
      </c>
      <c r="L672" s="24">
        <v>0</v>
      </c>
      <c r="M672" s="24">
        <v>0</v>
      </c>
      <c r="N672" s="24">
        <v>0</v>
      </c>
      <c r="O672" s="24">
        <v>0</v>
      </c>
      <c r="P672" s="24">
        <v>0</v>
      </c>
      <c r="Q672" s="24">
        <v>0</v>
      </c>
      <c r="R672" s="24">
        <v>0</v>
      </c>
      <c r="S672" s="24">
        <v>0</v>
      </c>
      <c r="T672" s="24">
        <v>0</v>
      </c>
      <c r="U672" s="24">
        <v>0</v>
      </c>
      <c r="V672" s="24">
        <v>0</v>
      </c>
      <c r="W672" s="24">
        <v>0</v>
      </c>
      <c r="X672" s="24"/>
    </row>
    <row r="673" spans="1:24" x14ac:dyDescent="0.25">
      <c r="A673" s="37">
        <v>383</v>
      </c>
      <c r="B673" s="42" t="s">
        <v>40</v>
      </c>
      <c r="C673" s="24">
        <v>0</v>
      </c>
      <c r="D673" s="24">
        <v>0</v>
      </c>
      <c r="E673" s="24">
        <v>0</v>
      </c>
      <c r="F673" s="24">
        <v>0</v>
      </c>
      <c r="G673" s="24">
        <v>0</v>
      </c>
      <c r="H673" s="24">
        <v>0</v>
      </c>
      <c r="I673" s="24">
        <v>0</v>
      </c>
      <c r="J673" s="24">
        <v>0</v>
      </c>
      <c r="K673" s="24">
        <v>0</v>
      </c>
      <c r="L673" s="24">
        <v>0</v>
      </c>
      <c r="M673" s="24">
        <v>0</v>
      </c>
      <c r="N673" s="24">
        <v>0</v>
      </c>
      <c r="O673" s="24">
        <v>0</v>
      </c>
      <c r="P673" s="24">
        <v>0</v>
      </c>
      <c r="Q673" s="24">
        <v>0</v>
      </c>
      <c r="R673" s="24">
        <v>0</v>
      </c>
      <c r="S673" s="24">
        <v>0</v>
      </c>
      <c r="T673" s="24">
        <v>0</v>
      </c>
      <c r="U673" s="24">
        <v>0</v>
      </c>
      <c r="V673" s="24">
        <v>0</v>
      </c>
      <c r="W673" s="24">
        <v>0</v>
      </c>
      <c r="X673" s="24"/>
    </row>
    <row r="675" spans="1:24" x14ac:dyDescent="0.25">
      <c r="A675" s="37">
        <v>1</v>
      </c>
      <c r="B675" s="42" t="s">
        <v>103</v>
      </c>
      <c r="C675" s="42" t="s">
        <v>103</v>
      </c>
      <c r="D675" s="42"/>
      <c r="E675" s="42"/>
      <c r="F675" s="42"/>
      <c r="G675" s="42"/>
      <c r="H675" s="42"/>
      <c r="I675" s="42"/>
      <c r="J675" s="42"/>
      <c r="K675" s="42"/>
      <c r="L675" s="42"/>
      <c r="M675" s="42"/>
      <c r="N675" s="42"/>
      <c r="O675" s="42"/>
      <c r="P675" s="42"/>
      <c r="Q675" s="42"/>
      <c r="R675" s="42"/>
      <c r="S675" s="42"/>
      <c r="T675" s="42"/>
      <c r="U675" s="42"/>
      <c r="V675" s="42"/>
      <c r="W675" s="42"/>
      <c r="X675" s="42"/>
    </row>
    <row r="676" spans="1:24" x14ac:dyDescent="0.25">
      <c r="A676" s="37">
        <v>283</v>
      </c>
      <c r="B676" s="42" t="s">
        <v>73</v>
      </c>
      <c r="C676" s="42">
        <v>2020</v>
      </c>
      <c r="D676" s="42">
        <v>2021</v>
      </c>
      <c r="E676" s="42">
        <v>2022</v>
      </c>
      <c r="F676" s="42">
        <v>2023</v>
      </c>
      <c r="G676" s="42">
        <v>2024</v>
      </c>
      <c r="H676" s="42">
        <v>2025</v>
      </c>
      <c r="I676" s="42">
        <v>2026</v>
      </c>
      <c r="J676" s="42">
        <v>2027</v>
      </c>
      <c r="K676" s="42">
        <v>2028</v>
      </c>
      <c r="L676" s="42">
        <v>2029</v>
      </c>
      <c r="M676" s="42">
        <v>2030</v>
      </c>
      <c r="N676" s="42">
        <v>2031</v>
      </c>
      <c r="O676" s="42">
        <v>2032</v>
      </c>
      <c r="P676" s="42">
        <v>2033</v>
      </c>
      <c r="Q676" s="42">
        <v>2034</v>
      </c>
      <c r="R676" s="42">
        <v>2035</v>
      </c>
      <c r="S676" s="42">
        <v>2036</v>
      </c>
      <c r="T676" s="42">
        <v>2037</v>
      </c>
      <c r="U676" s="42">
        <v>2038</v>
      </c>
      <c r="V676" s="42">
        <v>2039</v>
      </c>
      <c r="W676" s="42">
        <v>2040</v>
      </c>
      <c r="X676" s="42"/>
    </row>
    <row r="677" spans="1:24" x14ac:dyDescent="0.25">
      <c r="A677" s="37">
        <v>285</v>
      </c>
      <c r="B677" s="42" t="s">
        <v>104</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A678" s="37">
        <v>287</v>
      </c>
      <c r="B678" s="42" t="s">
        <v>104</v>
      </c>
      <c r="C678" s="24">
        <v>0</v>
      </c>
      <c r="D678" s="24">
        <v>0</v>
      </c>
      <c r="E678" s="24">
        <v>0</v>
      </c>
      <c r="F678" s="24">
        <v>0</v>
      </c>
      <c r="G678" s="24">
        <v>0</v>
      </c>
      <c r="H678" s="24">
        <v>0</v>
      </c>
      <c r="I678" s="24">
        <v>0</v>
      </c>
      <c r="J678" s="24">
        <v>0</v>
      </c>
      <c r="K678" s="24">
        <v>0</v>
      </c>
      <c r="L678" s="24">
        <v>0</v>
      </c>
      <c r="M678" s="24">
        <v>0</v>
      </c>
      <c r="N678" s="24">
        <v>0</v>
      </c>
      <c r="O678" s="24">
        <v>0</v>
      </c>
      <c r="P678" s="24">
        <v>0</v>
      </c>
      <c r="Q678" s="24">
        <v>0</v>
      </c>
      <c r="R678" s="24">
        <v>0</v>
      </c>
      <c r="S678" s="24">
        <v>0</v>
      </c>
      <c r="T678" s="24">
        <v>0</v>
      </c>
      <c r="U678" s="24">
        <v>0</v>
      </c>
      <c r="V678" s="24">
        <v>0</v>
      </c>
      <c r="W678" s="24">
        <v>0</v>
      </c>
      <c r="X678" s="24"/>
    </row>
    <row r="679" spans="1:24" x14ac:dyDescent="0.25">
      <c r="A679" s="37">
        <v>289</v>
      </c>
      <c r="B679" s="42" t="s">
        <v>105</v>
      </c>
      <c r="C679" s="24">
        <v>0</v>
      </c>
      <c r="D679" s="24">
        <v>0</v>
      </c>
      <c r="E679" s="24">
        <v>0</v>
      </c>
      <c r="F679" s="24">
        <v>0</v>
      </c>
      <c r="G679" s="24">
        <v>0</v>
      </c>
      <c r="H679" s="24">
        <v>0</v>
      </c>
      <c r="I679" s="24">
        <v>0</v>
      </c>
      <c r="J679" s="24">
        <v>0</v>
      </c>
      <c r="K679" s="24">
        <v>0</v>
      </c>
      <c r="L679" s="24">
        <v>0</v>
      </c>
      <c r="M679" s="24">
        <v>0</v>
      </c>
      <c r="N679" s="24">
        <v>0</v>
      </c>
      <c r="O679" s="24">
        <v>0</v>
      </c>
      <c r="P679" s="24">
        <v>0</v>
      </c>
      <c r="Q679" s="24">
        <v>0</v>
      </c>
      <c r="R679" s="24">
        <v>0</v>
      </c>
      <c r="S679" s="24">
        <v>0</v>
      </c>
      <c r="T679" s="24">
        <v>0</v>
      </c>
      <c r="U679" s="24">
        <v>0</v>
      </c>
      <c r="V679" s="24">
        <v>0</v>
      </c>
      <c r="W679" s="24">
        <v>0</v>
      </c>
      <c r="X679" s="24"/>
    </row>
    <row r="680" spans="1:24" x14ac:dyDescent="0.25">
      <c r="A680" s="37">
        <v>299</v>
      </c>
      <c r="B680" s="42" t="s">
        <v>78</v>
      </c>
      <c r="C680" s="24">
        <v>0</v>
      </c>
      <c r="D680" s="24">
        <v>0</v>
      </c>
      <c r="E680" s="24">
        <v>0</v>
      </c>
      <c r="F680" s="24">
        <v>0</v>
      </c>
      <c r="G680" s="24">
        <v>0</v>
      </c>
      <c r="H680" s="24">
        <v>0</v>
      </c>
      <c r="I680" s="24">
        <v>0</v>
      </c>
      <c r="J680" s="24">
        <v>0</v>
      </c>
      <c r="K680" s="24">
        <v>0</v>
      </c>
      <c r="L680" s="24">
        <v>0</v>
      </c>
      <c r="M680" s="24">
        <v>0</v>
      </c>
      <c r="N680" s="24">
        <v>0</v>
      </c>
      <c r="O680" s="24">
        <v>0</v>
      </c>
      <c r="P680" s="24">
        <v>0</v>
      </c>
      <c r="Q680" s="24">
        <v>0</v>
      </c>
      <c r="R680" s="24">
        <v>0</v>
      </c>
      <c r="S680" s="24">
        <v>0</v>
      </c>
      <c r="T680" s="24">
        <v>0</v>
      </c>
      <c r="U680" s="24">
        <v>0</v>
      </c>
      <c r="V680" s="24">
        <v>0</v>
      </c>
      <c r="W680" s="24">
        <v>0</v>
      </c>
      <c r="X680" s="24"/>
    </row>
    <row r="681" spans="1:24" x14ac:dyDescent="0.25">
      <c r="A681" s="37">
        <v>301</v>
      </c>
      <c r="B681" s="42" t="s">
        <v>106</v>
      </c>
      <c r="C681" s="24">
        <v>0</v>
      </c>
      <c r="D681" s="24">
        <v>0</v>
      </c>
      <c r="E681" s="24">
        <v>0</v>
      </c>
      <c r="F681" s="24">
        <v>0</v>
      </c>
      <c r="G681" s="24">
        <v>0</v>
      </c>
      <c r="H681" s="24">
        <v>0</v>
      </c>
      <c r="I681" s="24">
        <v>0</v>
      </c>
      <c r="J681" s="24">
        <v>0</v>
      </c>
      <c r="K681" s="24">
        <v>0</v>
      </c>
      <c r="L681" s="24">
        <v>0</v>
      </c>
      <c r="M681" s="24">
        <v>0</v>
      </c>
      <c r="N681" s="24">
        <v>0</v>
      </c>
      <c r="O681" s="24">
        <v>0</v>
      </c>
      <c r="P681" s="24">
        <v>0</v>
      </c>
      <c r="Q681" s="24">
        <v>0</v>
      </c>
      <c r="R681" s="24">
        <v>0</v>
      </c>
      <c r="S681" s="24">
        <v>0</v>
      </c>
      <c r="T681" s="24">
        <v>0</v>
      </c>
      <c r="U681" s="24">
        <v>0</v>
      </c>
      <c r="V681" s="24">
        <v>0</v>
      </c>
      <c r="W681" s="24">
        <v>0</v>
      </c>
      <c r="X681" s="24"/>
    </row>
    <row r="682" spans="1:24" x14ac:dyDescent="0.25">
      <c r="A682" s="37">
        <v>303</v>
      </c>
      <c r="B682" s="42" t="s">
        <v>107</v>
      </c>
      <c r="C682" s="24">
        <v>0</v>
      </c>
      <c r="D682" s="24">
        <v>0</v>
      </c>
      <c r="E682" s="24">
        <v>0</v>
      </c>
      <c r="F682" s="24">
        <v>0</v>
      </c>
      <c r="G682" s="24">
        <v>0</v>
      </c>
      <c r="H682" s="24">
        <v>0</v>
      </c>
      <c r="I682" s="24">
        <v>0</v>
      </c>
      <c r="J682" s="24">
        <v>0</v>
      </c>
      <c r="K682" s="24">
        <v>0</v>
      </c>
      <c r="L682" s="24">
        <v>0</v>
      </c>
      <c r="M682" s="24">
        <v>0</v>
      </c>
      <c r="N682" s="24">
        <v>0</v>
      </c>
      <c r="O682" s="24">
        <v>0</v>
      </c>
      <c r="P682" s="24">
        <v>0</v>
      </c>
      <c r="Q682" s="24">
        <v>0</v>
      </c>
      <c r="R682" s="24">
        <v>0</v>
      </c>
      <c r="S682" s="24">
        <v>0</v>
      </c>
      <c r="T682" s="24">
        <v>0</v>
      </c>
      <c r="U682" s="24">
        <v>0</v>
      </c>
      <c r="V682" s="24">
        <v>0</v>
      </c>
      <c r="W682" s="24">
        <v>0</v>
      </c>
      <c r="X682" s="24"/>
    </row>
    <row r="683" spans="1:24" x14ac:dyDescent="0.25">
      <c r="B683" s="42"/>
      <c r="C683" s="26"/>
      <c r="D683" s="26"/>
      <c r="E683" s="26"/>
      <c r="F683" s="26"/>
      <c r="G683" s="26"/>
      <c r="H683" s="26"/>
      <c r="I683" s="26"/>
      <c r="J683" s="26"/>
      <c r="K683" s="26"/>
      <c r="L683" s="26"/>
      <c r="M683" s="26"/>
      <c r="N683" s="26"/>
      <c r="O683" s="26"/>
      <c r="P683" s="26"/>
      <c r="Q683" s="26"/>
      <c r="R683" s="26"/>
      <c r="S683" s="26"/>
      <c r="T683" s="26"/>
      <c r="U683" s="26"/>
      <c r="V683" s="26"/>
      <c r="W683" s="26"/>
      <c r="X683" s="26"/>
    </row>
    <row r="684" spans="1:24" x14ac:dyDescent="0.25">
      <c r="A684" s="37">
        <v>330</v>
      </c>
      <c r="B684" s="42" t="s">
        <v>82</v>
      </c>
      <c r="C684" s="36">
        <v>0</v>
      </c>
      <c r="D684" s="36">
        <v>0</v>
      </c>
      <c r="E684" s="36">
        <v>0</v>
      </c>
      <c r="F684" s="36">
        <v>0</v>
      </c>
      <c r="G684" s="36">
        <v>0</v>
      </c>
      <c r="H684" s="36">
        <v>0</v>
      </c>
      <c r="I684" s="36">
        <v>0</v>
      </c>
      <c r="J684" s="36">
        <v>0</v>
      </c>
      <c r="K684" s="36">
        <v>0</v>
      </c>
      <c r="L684" s="36">
        <v>0</v>
      </c>
      <c r="M684" s="36">
        <v>0</v>
      </c>
      <c r="N684" s="36">
        <v>0</v>
      </c>
      <c r="O684" s="36">
        <v>0</v>
      </c>
      <c r="P684" s="36">
        <v>0</v>
      </c>
      <c r="Q684" s="36">
        <v>0</v>
      </c>
      <c r="R684" s="36">
        <v>0</v>
      </c>
      <c r="S684" s="36">
        <v>0</v>
      </c>
      <c r="T684" s="36">
        <v>0</v>
      </c>
      <c r="U684" s="36">
        <v>0</v>
      </c>
      <c r="V684" s="36">
        <v>0</v>
      </c>
      <c r="W684" s="36">
        <v>0</v>
      </c>
      <c r="X684" s="36"/>
    </row>
    <row r="685" spans="1:24" x14ac:dyDescent="0.25">
      <c r="A685" s="37">
        <v>331</v>
      </c>
      <c r="B685" s="42" t="s">
        <v>83</v>
      </c>
      <c r="C685" s="28">
        <v>0</v>
      </c>
      <c r="D685" s="28">
        <v>0</v>
      </c>
      <c r="E685" s="28">
        <v>0</v>
      </c>
      <c r="F685" s="28">
        <v>0</v>
      </c>
      <c r="G685" s="28">
        <v>0</v>
      </c>
      <c r="H685" s="28">
        <v>0</v>
      </c>
      <c r="I685" s="28">
        <v>0</v>
      </c>
      <c r="J685" s="28">
        <v>0</v>
      </c>
      <c r="K685" s="28">
        <v>0</v>
      </c>
      <c r="L685" s="28">
        <v>0</v>
      </c>
      <c r="M685" s="28">
        <v>0</v>
      </c>
      <c r="N685" s="28">
        <v>0</v>
      </c>
      <c r="O685" s="28">
        <v>0</v>
      </c>
      <c r="P685" s="28">
        <v>0</v>
      </c>
      <c r="Q685" s="28">
        <v>0</v>
      </c>
      <c r="R685" s="28">
        <v>0</v>
      </c>
      <c r="S685" s="28">
        <v>0</v>
      </c>
      <c r="T685" s="28">
        <v>0</v>
      </c>
      <c r="U685" s="28">
        <v>0</v>
      </c>
      <c r="V685" s="28">
        <v>0</v>
      </c>
      <c r="W685" s="28">
        <v>0</v>
      </c>
      <c r="X685" s="28"/>
    </row>
    <row r="686" spans="1:24" x14ac:dyDescent="0.25">
      <c r="A686" s="37">
        <v>332</v>
      </c>
      <c r="B686" s="42" t="s">
        <v>84</v>
      </c>
      <c r="C686" s="28">
        <v>0</v>
      </c>
      <c r="D686" s="28">
        <v>0</v>
      </c>
      <c r="E686" s="28">
        <v>0</v>
      </c>
      <c r="F686" s="28">
        <v>0</v>
      </c>
      <c r="G686" s="28">
        <v>0</v>
      </c>
      <c r="H686" s="28">
        <v>0</v>
      </c>
      <c r="I686" s="28">
        <v>0</v>
      </c>
      <c r="J686" s="28">
        <v>0</v>
      </c>
      <c r="K686" s="28">
        <v>0</v>
      </c>
      <c r="L686" s="28">
        <v>0</v>
      </c>
      <c r="M686" s="28">
        <v>0</v>
      </c>
      <c r="N686" s="28">
        <v>0</v>
      </c>
      <c r="O686" s="28">
        <v>0</v>
      </c>
      <c r="P686" s="28">
        <v>0</v>
      </c>
      <c r="Q686" s="28">
        <v>0</v>
      </c>
      <c r="R686" s="28">
        <v>0</v>
      </c>
      <c r="S686" s="28">
        <v>0</v>
      </c>
      <c r="T686" s="28">
        <v>0</v>
      </c>
      <c r="U686" s="28">
        <v>0</v>
      </c>
      <c r="V686" s="28">
        <v>0</v>
      </c>
      <c r="W686" s="28">
        <v>0</v>
      </c>
      <c r="X686" s="28"/>
    </row>
    <row r="687" spans="1:24" x14ac:dyDescent="0.25">
      <c r="A687" s="37">
        <v>336</v>
      </c>
      <c r="B687" s="42" t="s">
        <v>85</v>
      </c>
      <c r="C687" s="28">
        <v>1</v>
      </c>
      <c r="D687" s="28">
        <v>1</v>
      </c>
      <c r="E687" s="28">
        <v>1</v>
      </c>
      <c r="F687" s="28">
        <v>1</v>
      </c>
      <c r="G687" s="28">
        <v>1</v>
      </c>
      <c r="H687" s="28">
        <v>1</v>
      </c>
      <c r="I687" s="28">
        <v>1</v>
      </c>
      <c r="J687" s="28">
        <v>1</v>
      </c>
      <c r="K687" s="28">
        <v>1</v>
      </c>
      <c r="L687" s="28">
        <v>1</v>
      </c>
      <c r="M687" s="28">
        <v>1</v>
      </c>
      <c r="N687" s="28">
        <v>1</v>
      </c>
      <c r="O687" s="28">
        <v>1</v>
      </c>
      <c r="P687" s="28">
        <v>1</v>
      </c>
      <c r="Q687" s="28">
        <v>1</v>
      </c>
      <c r="R687" s="28">
        <v>1</v>
      </c>
      <c r="S687" s="28">
        <v>1</v>
      </c>
      <c r="T687" s="28">
        <v>1</v>
      </c>
      <c r="U687" s="28">
        <v>1</v>
      </c>
      <c r="V687" s="28">
        <v>1</v>
      </c>
      <c r="W687" s="28">
        <v>1</v>
      </c>
      <c r="X687" s="28"/>
    </row>
    <row r="688" spans="1:24" x14ac:dyDescent="0.25">
      <c r="B688" s="42"/>
      <c r="C688" s="26"/>
      <c r="D688" s="26"/>
      <c r="E688" s="26"/>
      <c r="F688" s="26"/>
      <c r="G688" s="26"/>
      <c r="H688" s="26"/>
      <c r="I688" s="26"/>
      <c r="J688" s="26"/>
      <c r="K688" s="26"/>
      <c r="L688" s="26"/>
      <c r="M688" s="26"/>
      <c r="N688" s="26"/>
      <c r="O688" s="26"/>
      <c r="P688" s="26"/>
      <c r="Q688" s="26"/>
      <c r="R688" s="26"/>
      <c r="S688" s="26"/>
      <c r="T688" s="26"/>
      <c r="U688" s="26"/>
      <c r="V688" s="26"/>
      <c r="W688" s="26"/>
      <c r="X688" s="26"/>
    </row>
    <row r="689" spans="1:24" x14ac:dyDescent="0.25">
      <c r="A689" s="37">
        <v>339</v>
      </c>
      <c r="B689" s="42" t="s">
        <v>86</v>
      </c>
      <c r="C689" s="24">
        <v>0</v>
      </c>
      <c r="D689" s="24">
        <v>0</v>
      </c>
      <c r="E689" s="24">
        <v>0</v>
      </c>
      <c r="F689" s="24">
        <v>0</v>
      </c>
      <c r="G689" s="24">
        <v>0</v>
      </c>
      <c r="H689" s="24">
        <v>0</v>
      </c>
      <c r="I689" s="24">
        <v>0</v>
      </c>
      <c r="J689" s="24">
        <v>0</v>
      </c>
      <c r="K689" s="24">
        <v>0</v>
      </c>
      <c r="L689" s="24">
        <v>0</v>
      </c>
      <c r="M689" s="24">
        <v>0</v>
      </c>
      <c r="N689" s="24">
        <v>0</v>
      </c>
      <c r="O689" s="24">
        <v>0</v>
      </c>
      <c r="P689" s="24">
        <v>0</v>
      </c>
      <c r="Q689" s="24">
        <v>0</v>
      </c>
      <c r="R689" s="24">
        <v>0</v>
      </c>
      <c r="S689" s="24">
        <v>0</v>
      </c>
      <c r="T689" s="24">
        <v>0</v>
      </c>
      <c r="U689" s="24">
        <v>0</v>
      </c>
      <c r="V689" s="24">
        <v>0</v>
      </c>
      <c r="W689" s="24">
        <v>0</v>
      </c>
      <c r="X689" s="24"/>
    </row>
    <row r="690" spans="1:24" x14ac:dyDescent="0.25">
      <c r="A690" s="37">
        <v>340</v>
      </c>
      <c r="B690" s="42" t="s">
        <v>87</v>
      </c>
      <c r="C690" s="24">
        <v>0</v>
      </c>
      <c r="D690" s="24">
        <v>0</v>
      </c>
      <c r="E690" s="24">
        <v>0</v>
      </c>
      <c r="F690" s="24">
        <v>0</v>
      </c>
      <c r="G690" s="24">
        <v>0</v>
      </c>
      <c r="H690" s="24">
        <v>0</v>
      </c>
      <c r="I690" s="24">
        <v>0</v>
      </c>
      <c r="J690" s="24">
        <v>0</v>
      </c>
      <c r="K690" s="24">
        <v>0</v>
      </c>
      <c r="L690" s="24">
        <v>0</v>
      </c>
      <c r="M690" s="24">
        <v>0</v>
      </c>
      <c r="N690" s="24">
        <v>0</v>
      </c>
      <c r="O690" s="24">
        <v>0</v>
      </c>
      <c r="P690" s="24">
        <v>0</v>
      </c>
      <c r="Q690" s="24">
        <v>0</v>
      </c>
      <c r="R690" s="24">
        <v>0</v>
      </c>
      <c r="S690" s="24">
        <v>0</v>
      </c>
      <c r="T690" s="24">
        <v>0</v>
      </c>
      <c r="U690" s="24">
        <v>0</v>
      </c>
      <c r="V690" s="24">
        <v>0</v>
      </c>
      <c r="W690" s="24">
        <v>0</v>
      </c>
      <c r="X690" s="24"/>
    </row>
    <row r="691" spans="1:24" x14ac:dyDescent="0.25">
      <c r="B691" s="42"/>
      <c r="C691" s="26"/>
      <c r="D691" s="26"/>
      <c r="E691" s="26"/>
      <c r="F691" s="26"/>
      <c r="G691" s="26"/>
      <c r="H691" s="26"/>
      <c r="I691" s="26"/>
      <c r="J691" s="26"/>
      <c r="K691" s="26"/>
      <c r="L691" s="26"/>
      <c r="M691" s="26"/>
      <c r="N691" s="26"/>
      <c r="O691" s="26"/>
      <c r="P691" s="26"/>
      <c r="Q691" s="26"/>
      <c r="R691" s="26"/>
      <c r="S691" s="26"/>
      <c r="T691" s="26"/>
      <c r="U691" s="26"/>
      <c r="V691" s="26"/>
      <c r="W691" s="26"/>
      <c r="X691" s="26"/>
    </row>
    <row r="692" spans="1:24" x14ac:dyDescent="0.25">
      <c r="A692" s="37">
        <v>366</v>
      </c>
      <c r="B692" s="42" t="s">
        <v>88</v>
      </c>
      <c r="C692" s="36">
        <v>0</v>
      </c>
      <c r="D692" s="36">
        <v>0</v>
      </c>
      <c r="E692" s="36">
        <v>0</v>
      </c>
      <c r="F692" s="36">
        <v>0</v>
      </c>
      <c r="G692" s="36">
        <v>0</v>
      </c>
      <c r="H692" s="36">
        <v>0</v>
      </c>
      <c r="I692" s="36">
        <v>0</v>
      </c>
      <c r="J692" s="36">
        <v>0</v>
      </c>
      <c r="K692" s="36">
        <v>0</v>
      </c>
      <c r="L692" s="36">
        <v>0</v>
      </c>
      <c r="M692" s="36">
        <v>0</v>
      </c>
      <c r="N692" s="36">
        <v>0</v>
      </c>
      <c r="O692" s="36">
        <v>0</v>
      </c>
      <c r="P692" s="36">
        <v>0</v>
      </c>
      <c r="Q692" s="36">
        <v>0</v>
      </c>
      <c r="R692" s="36">
        <v>0</v>
      </c>
      <c r="S692" s="36">
        <v>0</v>
      </c>
      <c r="T692" s="36">
        <v>0</v>
      </c>
      <c r="U692" s="36">
        <v>0</v>
      </c>
      <c r="V692" s="36">
        <v>0</v>
      </c>
      <c r="W692" s="36">
        <v>0</v>
      </c>
      <c r="X692" s="36"/>
    </row>
    <row r="693" spans="1:24" x14ac:dyDescent="0.25">
      <c r="A693" s="37">
        <v>368</v>
      </c>
      <c r="B693" s="42" t="s">
        <v>89</v>
      </c>
      <c r="C693" s="28">
        <v>0</v>
      </c>
      <c r="D693" s="28">
        <v>0</v>
      </c>
      <c r="E693" s="28">
        <v>0</v>
      </c>
      <c r="F693" s="28">
        <v>0</v>
      </c>
      <c r="G693" s="28">
        <v>0</v>
      </c>
      <c r="H693" s="28">
        <v>0</v>
      </c>
      <c r="I693" s="28">
        <v>0</v>
      </c>
      <c r="J693" s="28">
        <v>0</v>
      </c>
      <c r="K693" s="28">
        <v>0</v>
      </c>
      <c r="L693" s="28">
        <v>0</v>
      </c>
      <c r="M693" s="28">
        <v>0</v>
      </c>
      <c r="N693" s="28">
        <v>0</v>
      </c>
      <c r="O693" s="28">
        <v>0</v>
      </c>
      <c r="P693" s="28">
        <v>0</v>
      </c>
      <c r="Q693" s="28">
        <v>0</v>
      </c>
      <c r="R693" s="28">
        <v>0</v>
      </c>
      <c r="S693" s="28">
        <v>0</v>
      </c>
      <c r="T693" s="28">
        <v>0</v>
      </c>
      <c r="U693" s="28">
        <v>0</v>
      </c>
      <c r="V693" s="28">
        <v>0</v>
      </c>
      <c r="W693" s="28">
        <v>0</v>
      </c>
      <c r="X693" s="28"/>
    </row>
    <row r="694" spans="1:24" x14ac:dyDescent="0.25">
      <c r="A694" s="37">
        <v>369</v>
      </c>
      <c r="B694" s="42" t="s">
        <v>90</v>
      </c>
      <c r="C694" s="28">
        <v>0</v>
      </c>
      <c r="D694" s="28">
        <v>0</v>
      </c>
      <c r="E694" s="28">
        <v>0</v>
      </c>
      <c r="F694" s="28">
        <v>0</v>
      </c>
      <c r="G694" s="28">
        <v>0</v>
      </c>
      <c r="H694" s="28">
        <v>0</v>
      </c>
      <c r="I694" s="28">
        <v>0</v>
      </c>
      <c r="J694" s="28">
        <v>0</v>
      </c>
      <c r="K694" s="28">
        <v>0</v>
      </c>
      <c r="L694" s="28">
        <v>0</v>
      </c>
      <c r="M694" s="28">
        <v>0</v>
      </c>
      <c r="N694" s="28">
        <v>0</v>
      </c>
      <c r="O694" s="28">
        <v>0</v>
      </c>
      <c r="P694" s="28">
        <v>0</v>
      </c>
      <c r="Q694" s="28">
        <v>0</v>
      </c>
      <c r="R694" s="28">
        <v>0</v>
      </c>
      <c r="S694" s="28">
        <v>0</v>
      </c>
      <c r="T694" s="28">
        <v>0</v>
      </c>
      <c r="U694" s="28">
        <v>0</v>
      </c>
      <c r="V694" s="28">
        <v>0</v>
      </c>
      <c r="W694" s="28">
        <v>0</v>
      </c>
      <c r="X694" s="28"/>
    </row>
    <row r="695" spans="1:24" x14ac:dyDescent="0.25">
      <c r="A695" s="37">
        <v>370</v>
      </c>
      <c r="B695" s="42" t="s">
        <v>91</v>
      </c>
      <c r="C695" s="28">
        <v>0</v>
      </c>
      <c r="D695" s="28">
        <v>0</v>
      </c>
      <c r="E695" s="28">
        <v>0</v>
      </c>
      <c r="F695" s="28">
        <v>0</v>
      </c>
      <c r="G695" s="28">
        <v>0</v>
      </c>
      <c r="H695" s="28">
        <v>0</v>
      </c>
      <c r="I695" s="28">
        <v>0</v>
      </c>
      <c r="J695" s="28">
        <v>0</v>
      </c>
      <c r="K695" s="28">
        <v>0</v>
      </c>
      <c r="L695" s="28">
        <v>0</v>
      </c>
      <c r="M695" s="28">
        <v>0</v>
      </c>
      <c r="N695" s="28">
        <v>0</v>
      </c>
      <c r="O695" s="28">
        <v>0</v>
      </c>
      <c r="P695" s="28">
        <v>0</v>
      </c>
      <c r="Q695" s="28">
        <v>0</v>
      </c>
      <c r="R695" s="28">
        <v>0</v>
      </c>
      <c r="S695" s="28">
        <v>0</v>
      </c>
      <c r="T695" s="28">
        <v>0</v>
      </c>
      <c r="U695" s="28">
        <v>0</v>
      </c>
      <c r="V695" s="28">
        <v>0</v>
      </c>
      <c r="W695" s="28">
        <v>0</v>
      </c>
      <c r="X695" s="28"/>
    </row>
    <row r="696" spans="1:24" x14ac:dyDescent="0.25">
      <c r="B696" s="42"/>
      <c r="C696" s="26"/>
      <c r="D696" s="26"/>
      <c r="E696" s="26"/>
      <c r="F696" s="26"/>
      <c r="G696" s="26"/>
      <c r="H696" s="26"/>
      <c r="I696" s="26"/>
      <c r="J696" s="26"/>
      <c r="K696" s="26"/>
      <c r="L696" s="26"/>
      <c r="M696" s="26"/>
      <c r="N696" s="26"/>
      <c r="O696" s="26"/>
      <c r="P696" s="26"/>
      <c r="Q696" s="26"/>
      <c r="R696" s="26"/>
      <c r="S696" s="26"/>
      <c r="T696" s="26"/>
      <c r="U696" s="26"/>
      <c r="V696" s="26"/>
      <c r="W696" s="26"/>
      <c r="X696" s="26"/>
    </row>
    <row r="697" spans="1:24" x14ac:dyDescent="0.25">
      <c r="A697" s="37">
        <v>380</v>
      </c>
      <c r="B697" s="42" t="s">
        <v>37</v>
      </c>
      <c r="C697" s="24">
        <v>0</v>
      </c>
      <c r="D697" s="24">
        <v>0</v>
      </c>
      <c r="E697" s="24">
        <v>0</v>
      </c>
      <c r="F697" s="24">
        <v>0</v>
      </c>
      <c r="G697" s="24">
        <v>0</v>
      </c>
      <c r="H697" s="24">
        <v>0</v>
      </c>
      <c r="I697" s="24">
        <v>0</v>
      </c>
      <c r="J697" s="24">
        <v>0</v>
      </c>
      <c r="K697" s="24">
        <v>0</v>
      </c>
      <c r="L697" s="24">
        <v>0</v>
      </c>
      <c r="M697" s="24">
        <v>0</v>
      </c>
      <c r="N697" s="24">
        <v>0</v>
      </c>
      <c r="O697" s="24">
        <v>0</v>
      </c>
      <c r="P697" s="24">
        <v>0</v>
      </c>
      <c r="Q697" s="24">
        <v>0</v>
      </c>
      <c r="R697" s="24">
        <v>0</v>
      </c>
      <c r="S697" s="24">
        <v>0</v>
      </c>
      <c r="T697" s="24">
        <v>0</v>
      </c>
      <c r="U697" s="24">
        <v>0</v>
      </c>
      <c r="V697" s="24">
        <v>0</v>
      </c>
      <c r="W697" s="24">
        <v>0</v>
      </c>
      <c r="X697" s="24"/>
    </row>
    <row r="698" spans="1:24" x14ac:dyDescent="0.25">
      <c r="A698" s="37">
        <v>381</v>
      </c>
      <c r="B698" s="42" t="s">
        <v>75</v>
      </c>
      <c r="C698" s="24">
        <v>0</v>
      </c>
      <c r="D698" s="24">
        <v>0</v>
      </c>
      <c r="E698" s="24">
        <v>0</v>
      </c>
      <c r="F698" s="24">
        <v>0</v>
      </c>
      <c r="G698" s="24">
        <v>0</v>
      </c>
      <c r="H698" s="24">
        <v>0</v>
      </c>
      <c r="I698" s="24">
        <v>0</v>
      </c>
      <c r="J698" s="24">
        <v>0</v>
      </c>
      <c r="K698" s="24">
        <v>0</v>
      </c>
      <c r="L698" s="24">
        <v>0</v>
      </c>
      <c r="M698" s="24">
        <v>0</v>
      </c>
      <c r="N698" s="24">
        <v>0</v>
      </c>
      <c r="O698" s="24">
        <v>0</v>
      </c>
      <c r="P698" s="24">
        <v>0</v>
      </c>
      <c r="Q698" s="24">
        <v>0</v>
      </c>
      <c r="R698" s="24">
        <v>0</v>
      </c>
      <c r="S698" s="24">
        <v>0</v>
      </c>
      <c r="T698" s="24">
        <v>0</v>
      </c>
      <c r="U698" s="24">
        <v>0</v>
      </c>
      <c r="V698" s="24">
        <v>0</v>
      </c>
      <c r="W698" s="24">
        <v>0</v>
      </c>
      <c r="X698" s="24"/>
    </row>
    <row r="699" spans="1:24" x14ac:dyDescent="0.25">
      <c r="A699" s="37">
        <v>382</v>
      </c>
      <c r="B699" s="42" t="s">
        <v>76</v>
      </c>
      <c r="C699" s="24">
        <v>0</v>
      </c>
      <c r="D699" s="24">
        <v>0</v>
      </c>
      <c r="E699" s="24">
        <v>0</v>
      </c>
      <c r="F699" s="24">
        <v>0</v>
      </c>
      <c r="G699" s="24">
        <v>0</v>
      </c>
      <c r="H699" s="24">
        <v>0</v>
      </c>
      <c r="I699" s="24">
        <v>0</v>
      </c>
      <c r="J699" s="24">
        <v>0</v>
      </c>
      <c r="K699" s="24">
        <v>0</v>
      </c>
      <c r="L699" s="24">
        <v>0</v>
      </c>
      <c r="M699" s="24">
        <v>0</v>
      </c>
      <c r="N699" s="24">
        <v>0</v>
      </c>
      <c r="O699" s="24">
        <v>0</v>
      </c>
      <c r="P699" s="24">
        <v>0</v>
      </c>
      <c r="Q699" s="24">
        <v>0</v>
      </c>
      <c r="R699" s="24">
        <v>0</v>
      </c>
      <c r="S699" s="24">
        <v>0</v>
      </c>
      <c r="T699" s="24">
        <v>0</v>
      </c>
      <c r="U699" s="24">
        <v>0</v>
      </c>
      <c r="V699" s="24">
        <v>0</v>
      </c>
      <c r="W699" s="24">
        <v>0</v>
      </c>
      <c r="X699" s="24"/>
    </row>
    <row r="700" spans="1:24" x14ac:dyDescent="0.25">
      <c r="A700" s="37">
        <v>383</v>
      </c>
      <c r="B700" s="42" t="s">
        <v>40</v>
      </c>
      <c r="C700" s="24">
        <v>0</v>
      </c>
      <c r="D700" s="24">
        <v>0</v>
      </c>
      <c r="E700" s="24">
        <v>0</v>
      </c>
      <c r="F700" s="24">
        <v>0</v>
      </c>
      <c r="G700" s="24">
        <v>0</v>
      </c>
      <c r="H700" s="24">
        <v>0</v>
      </c>
      <c r="I700" s="24">
        <v>0</v>
      </c>
      <c r="J700" s="24">
        <v>0</v>
      </c>
      <c r="K700" s="24">
        <v>0</v>
      </c>
      <c r="L700" s="24">
        <v>0</v>
      </c>
      <c r="M700" s="24">
        <v>0</v>
      </c>
      <c r="N700" s="24">
        <v>0</v>
      </c>
      <c r="O700" s="24">
        <v>0</v>
      </c>
      <c r="P700" s="24">
        <v>0</v>
      </c>
      <c r="Q700" s="24">
        <v>0</v>
      </c>
      <c r="R700" s="24">
        <v>0</v>
      </c>
      <c r="S700" s="24">
        <v>0</v>
      </c>
      <c r="T700" s="24">
        <v>0</v>
      </c>
      <c r="U700" s="24">
        <v>0</v>
      </c>
      <c r="V700" s="24">
        <v>0</v>
      </c>
      <c r="W700" s="24">
        <v>0</v>
      </c>
      <c r="X700" s="24"/>
    </row>
    <row r="702" spans="1:24" x14ac:dyDescent="0.25">
      <c r="A702" s="37">
        <v>1</v>
      </c>
      <c r="B702" s="42" t="s">
        <v>103</v>
      </c>
      <c r="C702" s="42" t="s">
        <v>103</v>
      </c>
      <c r="D702" s="42"/>
      <c r="E702" s="42"/>
      <c r="F702" s="42"/>
      <c r="G702" s="42"/>
      <c r="H702" s="42"/>
      <c r="I702" s="42"/>
      <c r="J702" s="42"/>
      <c r="K702" s="42"/>
      <c r="L702" s="42"/>
      <c r="M702" s="42"/>
      <c r="N702" s="42"/>
      <c r="O702" s="42"/>
      <c r="P702" s="42"/>
      <c r="Q702" s="42"/>
      <c r="R702" s="42"/>
      <c r="S702" s="42"/>
      <c r="T702" s="42"/>
      <c r="U702" s="42"/>
      <c r="V702" s="42"/>
      <c r="W702" s="42"/>
      <c r="X702" s="42"/>
    </row>
    <row r="703" spans="1:24" x14ac:dyDescent="0.25">
      <c r="A703" s="37">
        <v>283</v>
      </c>
      <c r="B703" s="42" t="s">
        <v>73</v>
      </c>
      <c r="C703" s="42">
        <v>2020</v>
      </c>
      <c r="D703" s="42">
        <v>2021</v>
      </c>
      <c r="E703" s="42">
        <v>2022</v>
      </c>
      <c r="F703" s="42">
        <v>2023</v>
      </c>
      <c r="G703" s="42">
        <v>2024</v>
      </c>
      <c r="H703" s="42">
        <v>2025</v>
      </c>
      <c r="I703" s="42">
        <v>2026</v>
      </c>
      <c r="J703" s="42">
        <v>2027</v>
      </c>
      <c r="K703" s="42">
        <v>2028</v>
      </c>
      <c r="L703" s="42">
        <v>2029</v>
      </c>
      <c r="M703" s="42">
        <v>2030</v>
      </c>
      <c r="N703" s="42">
        <v>2031</v>
      </c>
      <c r="O703" s="42">
        <v>2032</v>
      </c>
      <c r="P703" s="42">
        <v>2033</v>
      </c>
      <c r="Q703" s="42">
        <v>2034</v>
      </c>
      <c r="R703" s="42">
        <v>2035</v>
      </c>
      <c r="S703" s="42">
        <v>2036</v>
      </c>
      <c r="T703" s="42">
        <v>2037</v>
      </c>
      <c r="U703" s="42">
        <v>2038</v>
      </c>
      <c r="V703" s="42">
        <v>2039</v>
      </c>
      <c r="W703" s="42">
        <v>2040</v>
      </c>
      <c r="X703" s="42"/>
    </row>
    <row r="704" spans="1:24" x14ac:dyDescent="0.25">
      <c r="A704" s="37">
        <v>285</v>
      </c>
      <c r="B704" s="42" t="s">
        <v>104</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A705" s="37">
        <v>287</v>
      </c>
      <c r="B705" s="42" t="s">
        <v>104</v>
      </c>
      <c r="C705" s="24">
        <v>0</v>
      </c>
      <c r="D705" s="24">
        <v>0</v>
      </c>
      <c r="E705" s="24">
        <v>0</v>
      </c>
      <c r="F705" s="24">
        <v>0</v>
      </c>
      <c r="G705" s="24">
        <v>0</v>
      </c>
      <c r="H705" s="24">
        <v>0</v>
      </c>
      <c r="I705" s="24">
        <v>0</v>
      </c>
      <c r="J705" s="24">
        <v>0</v>
      </c>
      <c r="K705" s="24">
        <v>0</v>
      </c>
      <c r="L705" s="24">
        <v>0</v>
      </c>
      <c r="M705" s="24">
        <v>0</v>
      </c>
      <c r="N705" s="24">
        <v>0</v>
      </c>
      <c r="O705" s="24">
        <v>0</v>
      </c>
      <c r="P705" s="24">
        <v>0</v>
      </c>
      <c r="Q705" s="24">
        <v>0</v>
      </c>
      <c r="R705" s="24">
        <v>0</v>
      </c>
      <c r="S705" s="24">
        <v>0</v>
      </c>
      <c r="T705" s="24">
        <v>0</v>
      </c>
      <c r="U705" s="24">
        <v>0</v>
      </c>
      <c r="V705" s="24">
        <v>0</v>
      </c>
      <c r="W705" s="24">
        <v>0</v>
      </c>
      <c r="X705" s="24"/>
    </row>
    <row r="706" spans="1:24" x14ac:dyDescent="0.25">
      <c r="A706" s="37">
        <v>289</v>
      </c>
      <c r="B706" s="42" t="s">
        <v>105</v>
      </c>
      <c r="C706" s="24">
        <v>0</v>
      </c>
      <c r="D706" s="24">
        <v>0</v>
      </c>
      <c r="E706" s="24">
        <v>0</v>
      </c>
      <c r="F706" s="24">
        <v>0</v>
      </c>
      <c r="G706" s="24">
        <v>0</v>
      </c>
      <c r="H706" s="24">
        <v>0</v>
      </c>
      <c r="I706" s="24">
        <v>0</v>
      </c>
      <c r="J706" s="24">
        <v>0</v>
      </c>
      <c r="K706" s="24">
        <v>0</v>
      </c>
      <c r="L706" s="24">
        <v>0</v>
      </c>
      <c r="M706" s="24">
        <v>0</v>
      </c>
      <c r="N706" s="24">
        <v>0</v>
      </c>
      <c r="O706" s="24">
        <v>0</v>
      </c>
      <c r="P706" s="24">
        <v>0</v>
      </c>
      <c r="Q706" s="24">
        <v>0</v>
      </c>
      <c r="R706" s="24">
        <v>0</v>
      </c>
      <c r="S706" s="24">
        <v>0</v>
      </c>
      <c r="T706" s="24">
        <v>0</v>
      </c>
      <c r="U706" s="24">
        <v>0</v>
      </c>
      <c r="V706" s="24">
        <v>0</v>
      </c>
      <c r="W706" s="24">
        <v>0</v>
      </c>
      <c r="X706" s="24"/>
    </row>
    <row r="707" spans="1:24" x14ac:dyDescent="0.25">
      <c r="A707" s="37">
        <v>299</v>
      </c>
      <c r="B707" s="42" t="s">
        <v>78</v>
      </c>
      <c r="C707" s="24">
        <v>0</v>
      </c>
      <c r="D707" s="24">
        <v>0</v>
      </c>
      <c r="E707" s="24">
        <v>0</v>
      </c>
      <c r="F707" s="24">
        <v>0</v>
      </c>
      <c r="G707" s="24">
        <v>0</v>
      </c>
      <c r="H707" s="24">
        <v>0</v>
      </c>
      <c r="I707" s="24">
        <v>0</v>
      </c>
      <c r="J707" s="24">
        <v>0</v>
      </c>
      <c r="K707" s="24">
        <v>0</v>
      </c>
      <c r="L707" s="24">
        <v>0</v>
      </c>
      <c r="M707" s="24">
        <v>0</v>
      </c>
      <c r="N707" s="24">
        <v>0</v>
      </c>
      <c r="O707" s="24">
        <v>0</v>
      </c>
      <c r="P707" s="24">
        <v>0</v>
      </c>
      <c r="Q707" s="24">
        <v>0</v>
      </c>
      <c r="R707" s="24">
        <v>0</v>
      </c>
      <c r="S707" s="24">
        <v>0</v>
      </c>
      <c r="T707" s="24">
        <v>0</v>
      </c>
      <c r="U707" s="24">
        <v>0</v>
      </c>
      <c r="V707" s="24">
        <v>0</v>
      </c>
      <c r="W707" s="24">
        <v>0</v>
      </c>
      <c r="X707" s="24"/>
    </row>
    <row r="708" spans="1:24" x14ac:dyDescent="0.25">
      <c r="A708" s="37">
        <v>301</v>
      </c>
      <c r="B708" s="42" t="s">
        <v>106</v>
      </c>
      <c r="C708" s="24">
        <v>0</v>
      </c>
      <c r="D708" s="24">
        <v>0</v>
      </c>
      <c r="E708" s="24">
        <v>0</v>
      </c>
      <c r="F708" s="24">
        <v>0</v>
      </c>
      <c r="G708" s="24">
        <v>0</v>
      </c>
      <c r="H708" s="24">
        <v>0</v>
      </c>
      <c r="I708" s="24">
        <v>0</v>
      </c>
      <c r="J708" s="24">
        <v>0</v>
      </c>
      <c r="K708" s="24">
        <v>0</v>
      </c>
      <c r="L708" s="24">
        <v>0</v>
      </c>
      <c r="M708" s="24">
        <v>0</v>
      </c>
      <c r="N708" s="24">
        <v>0</v>
      </c>
      <c r="O708" s="24">
        <v>0</v>
      </c>
      <c r="P708" s="24">
        <v>0</v>
      </c>
      <c r="Q708" s="24">
        <v>0</v>
      </c>
      <c r="R708" s="24">
        <v>0</v>
      </c>
      <c r="S708" s="24">
        <v>0</v>
      </c>
      <c r="T708" s="24">
        <v>0</v>
      </c>
      <c r="U708" s="24">
        <v>0</v>
      </c>
      <c r="V708" s="24">
        <v>0</v>
      </c>
      <c r="W708" s="24">
        <v>0</v>
      </c>
      <c r="X708" s="24"/>
    </row>
    <row r="709" spans="1:24" x14ac:dyDescent="0.25">
      <c r="A709" s="37">
        <v>303</v>
      </c>
      <c r="B709" s="42" t="s">
        <v>107</v>
      </c>
      <c r="C709" s="24">
        <v>0</v>
      </c>
      <c r="D709" s="24">
        <v>0</v>
      </c>
      <c r="E709" s="24">
        <v>0</v>
      </c>
      <c r="F709" s="24">
        <v>0</v>
      </c>
      <c r="G709" s="24">
        <v>0</v>
      </c>
      <c r="H709" s="24">
        <v>0</v>
      </c>
      <c r="I709" s="24">
        <v>0</v>
      </c>
      <c r="J709" s="24">
        <v>0</v>
      </c>
      <c r="K709" s="24">
        <v>0</v>
      </c>
      <c r="L709" s="24">
        <v>0</v>
      </c>
      <c r="M709" s="24">
        <v>0</v>
      </c>
      <c r="N709" s="24">
        <v>0</v>
      </c>
      <c r="O709" s="24">
        <v>0</v>
      </c>
      <c r="P709" s="24">
        <v>0</v>
      </c>
      <c r="Q709" s="24">
        <v>0</v>
      </c>
      <c r="R709" s="24">
        <v>0</v>
      </c>
      <c r="S709" s="24">
        <v>0</v>
      </c>
      <c r="T709" s="24">
        <v>0</v>
      </c>
      <c r="U709" s="24">
        <v>0</v>
      </c>
      <c r="V709" s="24">
        <v>0</v>
      </c>
      <c r="W709" s="24">
        <v>0</v>
      </c>
      <c r="X709" s="24"/>
    </row>
    <row r="710" spans="1:24" x14ac:dyDescent="0.25">
      <c r="B710" s="42"/>
      <c r="C710" s="26"/>
      <c r="D710" s="26"/>
      <c r="E710" s="26"/>
      <c r="F710" s="26"/>
      <c r="G710" s="26"/>
      <c r="H710" s="26"/>
      <c r="I710" s="26"/>
      <c r="J710" s="26"/>
      <c r="K710" s="26"/>
      <c r="L710" s="26"/>
      <c r="M710" s="26"/>
      <c r="N710" s="26"/>
      <c r="O710" s="26"/>
      <c r="P710" s="26"/>
      <c r="Q710" s="26"/>
      <c r="R710" s="26"/>
      <c r="S710" s="26"/>
      <c r="T710" s="26"/>
      <c r="U710" s="26"/>
      <c r="V710" s="26"/>
      <c r="W710" s="26"/>
      <c r="X710" s="26"/>
    </row>
    <row r="711" spans="1:24" x14ac:dyDescent="0.25">
      <c r="A711" s="37">
        <v>330</v>
      </c>
      <c r="B711" s="42" t="s">
        <v>82</v>
      </c>
      <c r="C711" s="36">
        <v>0</v>
      </c>
      <c r="D711" s="36">
        <v>0</v>
      </c>
      <c r="E711" s="36">
        <v>0</v>
      </c>
      <c r="F711" s="36">
        <v>0</v>
      </c>
      <c r="G711" s="36">
        <v>0</v>
      </c>
      <c r="H711" s="36">
        <v>0</v>
      </c>
      <c r="I711" s="36">
        <v>0</v>
      </c>
      <c r="J711" s="36">
        <v>0</v>
      </c>
      <c r="K711" s="36">
        <v>0</v>
      </c>
      <c r="L711" s="36">
        <v>0</v>
      </c>
      <c r="M711" s="36">
        <v>0</v>
      </c>
      <c r="N711" s="36">
        <v>0</v>
      </c>
      <c r="O711" s="36">
        <v>0</v>
      </c>
      <c r="P711" s="36">
        <v>0</v>
      </c>
      <c r="Q711" s="36">
        <v>0</v>
      </c>
      <c r="R711" s="36">
        <v>0</v>
      </c>
      <c r="S711" s="36">
        <v>0</v>
      </c>
      <c r="T711" s="36">
        <v>0</v>
      </c>
      <c r="U711" s="36">
        <v>0</v>
      </c>
      <c r="V711" s="36">
        <v>0</v>
      </c>
      <c r="W711" s="36">
        <v>0</v>
      </c>
      <c r="X711" s="36"/>
    </row>
    <row r="712" spans="1:24" x14ac:dyDescent="0.25">
      <c r="A712" s="37">
        <v>331</v>
      </c>
      <c r="B712" s="42" t="s">
        <v>83</v>
      </c>
      <c r="C712" s="28">
        <v>0</v>
      </c>
      <c r="D712" s="28">
        <v>0</v>
      </c>
      <c r="E712" s="28">
        <v>0</v>
      </c>
      <c r="F712" s="28">
        <v>0</v>
      </c>
      <c r="G712" s="28">
        <v>0</v>
      </c>
      <c r="H712" s="28">
        <v>0</v>
      </c>
      <c r="I712" s="28">
        <v>0</v>
      </c>
      <c r="J712" s="28">
        <v>0</v>
      </c>
      <c r="K712" s="28">
        <v>0</v>
      </c>
      <c r="L712" s="28">
        <v>0</v>
      </c>
      <c r="M712" s="28">
        <v>0</v>
      </c>
      <c r="N712" s="28">
        <v>0</v>
      </c>
      <c r="O712" s="28">
        <v>0</v>
      </c>
      <c r="P712" s="28">
        <v>0</v>
      </c>
      <c r="Q712" s="28">
        <v>0</v>
      </c>
      <c r="R712" s="28">
        <v>0</v>
      </c>
      <c r="S712" s="28">
        <v>0</v>
      </c>
      <c r="T712" s="28">
        <v>0</v>
      </c>
      <c r="U712" s="28">
        <v>0</v>
      </c>
      <c r="V712" s="28">
        <v>0</v>
      </c>
      <c r="W712" s="28">
        <v>0</v>
      </c>
      <c r="X712" s="28"/>
    </row>
    <row r="713" spans="1:24" x14ac:dyDescent="0.25">
      <c r="A713" s="37">
        <v>332</v>
      </c>
      <c r="B713" s="42" t="s">
        <v>84</v>
      </c>
      <c r="C713" s="28">
        <v>0</v>
      </c>
      <c r="D713" s="28">
        <v>0</v>
      </c>
      <c r="E713" s="28">
        <v>0</v>
      </c>
      <c r="F713" s="28">
        <v>0</v>
      </c>
      <c r="G713" s="28">
        <v>0</v>
      </c>
      <c r="H713" s="28">
        <v>0</v>
      </c>
      <c r="I713" s="28">
        <v>0</v>
      </c>
      <c r="J713" s="28">
        <v>0</v>
      </c>
      <c r="K713" s="28">
        <v>0</v>
      </c>
      <c r="L713" s="28">
        <v>0</v>
      </c>
      <c r="M713" s="28">
        <v>0</v>
      </c>
      <c r="N713" s="28">
        <v>0</v>
      </c>
      <c r="O713" s="28">
        <v>0</v>
      </c>
      <c r="P713" s="28">
        <v>0</v>
      </c>
      <c r="Q713" s="28">
        <v>0</v>
      </c>
      <c r="R713" s="28">
        <v>0</v>
      </c>
      <c r="S713" s="28">
        <v>0</v>
      </c>
      <c r="T713" s="28">
        <v>0</v>
      </c>
      <c r="U713" s="28">
        <v>0</v>
      </c>
      <c r="V713" s="28">
        <v>0</v>
      </c>
      <c r="W713" s="28">
        <v>0</v>
      </c>
      <c r="X713" s="28"/>
    </row>
    <row r="714" spans="1:24" x14ac:dyDescent="0.25">
      <c r="A714" s="37">
        <v>336</v>
      </c>
      <c r="B714" s="42" t="s">
        <v>85</v>
      </c>
      <c r="C714" s="28">
        <v>1</v>
      </c>
      <c r="D714" s="28">
        <v>1</v>
      </c>
      <c r="E714" s="28">
        <v>1</v>
      </c>
      <c r="F714" s="28">
        <v>1</v>
      </c>
      <c r="G714" s="28">
        <v>1</v>
      </c>
      <c r="H714" s="28">
        <v>1</v>
      </c>
      <c r="I714" s="28">
        <v>1</v>
      </c>
      <c r="J714" s="28">
        <v>1</v>
      </c>
      <c r="K714" s="28">
        <v>1</v>
      </c>
      <c r="L714" s="28">
        <v>1</v>
      </c>
      <c r="M714" s="28">
        <v>1</v>
      </c>
      <c r="N714" s="28">
        <v>1</v>
      </c>
      <c r="O714" s="28">
        <v>1</v>
      </c>
      <c r="P714" s="28">
        <v>1</v>
      </c>
      <c r="Q714" s="28">
        <v>1</v>
      </c>
      <c r="R714" s="28">
        <v>1</v>
      </c>
      <c r="S714" s="28">
        <v>1</v>
      </c>
      <c r="T714" s="28">
        <v>1</v>
      </c>
      <c r="U714" s="28">
        <v>1</v>
      </c>
      <c r="V714" s="28">
        <v>1</v>
      </c>
      <c r="W714" s="28">
        <v>1</v>
      </c>
      <c r="X714" s="28"/>
    </row>
    <row r="715" spans="1:24" x14ac:dyDescent="0.25">
      <c r="B715" s="42"/>
      <c r="C715" s="26"/>
      <c r="D715" s="26"/>
      <c r="E715" s="26"/>
      <c r="F715" s="26"/>
      <c r="G715" s="26"/>
      <c r="H715" s="26"/>
      <c r="I715" s="26"/>
      <c r="J715" s="26"/>
      <c r="K715" s="26"/>
      <c r="L715" s="26"/>
      <c r="M715" s="26"/>
      <c r="N715" s="26"/>
      <c r="O715" s="26"/>
      <c r="P715" s="26"/>
      <c r="Q715" s="26"/>
      <c r="R715" s="26"/>
      <c r="S715" s="26"/>
      <c r="T715" s="26"/>
      <c r="U715" s="26"/>
      <c r="V715" s="26"/>
      <c r="W715" s="26"/>
      <c r="X715" s="26"/>
    </row>
    <row r="716" spans="1:24" x14ac:dyDescent="0.25">
      <c r="A716" s="37">
        <v>339</v>
      </c>
      <c r="B716" s="42" t="s">
        <v>86</v>
      </c>
      <c r="C716" s="24">
        <v>0</v>
      </c>
      <c r="D716" s="24">
        <v>0</v>
      </c>
      <c r="E716" s="24">
        <v>0</v>
      </c>
      <c r="F716" s="24">
        <v>0</v>
      </c>
      <c r="G716" s="24">
        <v>0</v>
      </c>
      <c r="H716" s="24">
        <v>0</v>
      </c>
      <c r="I716" s="24">
        <v>0</v>
      </c>
      <c r="J716" s="24">
        <v>0</v>
      </c>
      <c r="K716" s="24">
        <v>0</v>
      </c>
      <c r="L716" s="24">
        <v>0</v>
      </c>
      <c r="M716" s="24">
        <v>0</v>
      </c>
      <c r="N716" s="24">
        <v>0</v>
      </c>
      <c r="O716" s="24">
        <v>0</v>
      </c>
      <c r="P716" s="24">
        <v>0</v>
      </c>
      <c r="Q716" s="24">
        <v>0</v>
      </c>
      <c r="R716" s="24">
        <v>0</v>
      </c>
      <c r="S716" s="24">
        <v>0</v>
      </c>
      <c r="T716" s="24">
        <v>0</v>
      </c>
      <c r="U716" s="24">
        <v>0</v>
      </c>
      <c r="V716" s="24">
        <v>0</v>
      </c>
      <c r="W716" s="24">
        <v>0</v>
      </c>
      <c r="X716" s="24"/>
    </row>
    <row r="717" spans="1:24" x14ac:dyDescent="0.25">
      <c r="A717" s="37">
        <v>340</v>
      </c>
      <c r="B717" s="42" t="s">
        <v>87</v>
      </c>
      <c r="C717" s="24">
        <v>0</v>
      </c>
      <c r="D717" s="24">
        <v>0</v>
      </c>
      <c r="E717" s="24">
        <v>0</v>
      </c>
      <c r="F717" s="24">
        <v>0</v>
      </c>
      <c r="G717" s="24">
        <v>0</v>
      </c>
      <c r="H717" s="24">
        <v>0</v>
      </c>
      <c r="I717" s="24">
        <v>0</v>
      </c>
      <c r="J717" s="24">
        <v>0</v>
      </c>
      <c r="K717" s="24">
        <v>0</v>
      </c>
      <c r="L717" s="24">
        <v>0</v>
      </c>
      <c r="M717" s="24">
        <v>0</v>
      </c>
      <c r="N717" s="24">
        <v>0</v>
      </c>
      <c r="O717" s="24">
        <v>0</v>
      </c>
      <c r="P717" s="24">
        <v>0</v>
      </c>
      <c r="Q717" s="24">
        <v>0</v>
      </c>
      <c r="R717" s="24">
        <v>0</v>
      </c>
      <c r="S717" s="24">
        <v>0</v>
      </c>
      <c r="T717" s="24">
        <v>0</v>
      </c>
      <c r="U717" s="24">
        <v>0</v>
      </c>
      <c r="V717" s="24">
        <v>0</v>
      </c>
      <c r="W717" s="24">
        <v>0</v>
      </c>
      <c r="X717" s="24"/>
    </row>
    <row r="718" spans="1:24" x14ac:dyDescent="0.25">
      <c r="B718" s="42"/>
      <c r="C718" s="26"/>
      <c r="D718" s="26"/>
      <c r="E718" s="26"/>
      <c r="F718" s="26"/>
      <c r="G718" s="26"/>
      <c r="H718" s="26"/>
      <c r="I718" s="26"/>
      <c r="J718" s="26"/>
      <c r="K718" s="26"/>
      <c r="L718" s="26"/>
      <c r="M718" s="26"/>
      <c r="N718" s="26"/>
      <c r="O718" s="26"/>
      <c r="P718" s="26"/>
      <c r="Q718" s="26"/>
      <c r="R718" s="26"/>
      <c r="S718" s="26"/>
      <c r="T718" s="26"/>
      <c r="U718" s="26"/>
      <c r="V718" s="26"/>
      <c r="W718" s="26"/>
      <c r="X718" s="26"/>
    </row>
    <row r="719" spans="1:24" x14ac:dyDescent="0.25">
      <c r="A719" s="37">
        <v>366</v>
      </c>
      <c r="B719" s="42" t="s">
        <v>88</v>
      </c>
      <c r="C719" s="36">
        <v>0</v>
      </c>
      <c r="D719" s="36">
        <v>0</v>
      </c>
      <c r="E719" s="36">
        <v>0</v>
      </c>
      <c r="F719" s="36">
        <v>0</v>
      </c>
      <c r="G719" s="36">
        <v>0</v>
      </c>
      <c r="H719" s="36">
        <v>0</v>
      </c>
      <c r="I719" s="36">
        <v>0</v>
      </c>
      <c r="J719" s="36">
        <v>0</v>
      </c>
      <c r="K719" s="36">
        <v>0</v>
      </c>
      <c r="L719" s="36">
        <v>0</v>
      </c>
      <c r="M719" s="36">
        <v>0</v>
      </c>
      <c r="N719" s="36">
        <v>0</v>
      </c>
      <c r="O719" s="36">
        <v>0</v>
      </c>
      <c r="P719" s="36">
        <v>0</v>
      </c>
      <c r="Q719" s="36">
        <v>0</v>
      </c>
      <c r="R719" s="36">
        <v>0</v>
      </c>
      <c r="S719" s="36">
        <v>0</v>
      </c>
      <c r="T719" s="36">
        <v>0</v>
      </c>
      <c r="U719" s="36">
        <v>0</v>
      </c>
      <c r="V719" s="36">
        <v>0</v>
      </c>
      <c r="W719" s="36">
        <v>0</v>
      </c>
      <c r="X719" s="36"/>
    </row>
    <row r="720" spans="1:24" x14ac:dyDescent="0.25">
      <c r="A720" s="37">
        <v>368</v>
      </c>
      <c r="B720" s="42" t="s">
        <v>89</v>
      </c>
      <c r="C720" s="28">
        <v>0</v>
      </c>
      <c r="D720" s="28">
        <v>0</v>
      </c>
      <c r="E720" s="28">
        <v>0</v>
      </c>
      <c r="F720" s="28">
        <v>0</v>
      </c>
      <c r="G720" s="28">
        <v>0</v>
      </c>
      <c r="H720" s="28">
        <v>0</v>
      </c>
      <c r="I720" s="28">
        <v>0</v>
      </c>
      <c r="J720" s="28">
        <v>0</v>
      </c>
      <c r="K720" s="28">
        <v>0</v>
      </c>
      <c r="L720" s="28">
        <v>0</v>
      </c>
      <c r="M720" s="28">
        <v>0</v>
      </c>
      <c r="N720" s="28">
        <v>0</v>
      </c>
      <c r="O720" s="28">
        <v>0</v>
      </c>
      <c r="P720" s="28">
        <v>0</v>
      </c>
      <c r="Q720" s="28">
        <v>0</v>
      </c>
      <c r="R720" s="28">
        <v>0</v>
      </c>
      <c r="S720" s="28">
        <v>0</v>
      </c>
      <c r="T720" s="28">
        <v>0</v>
      </c>
      <c r="U720" s="28">
        <v>0</v>
      </c>
      <c r="V720" s="28">
        <v>0</v>
      </c>
      <c r="W720" s="28">
        <v>0</v>
      </c>
      <c r="X720" s="28"/>
    </row>
    <row r="721" spans="1:24" x14ac:dyDescent="0.25">
      <c r="A721" s="37">
        <v>369</v>
      </c>
      <c r="B721" s="42" t="s">
        <v>90</v>
      </c>
      <c r="C721" s="28">
        <v>0</v>
      </c>
      <c r="D721" s="28">
        <v>0</v>
      </c>
      <c r="E721" s="28">
        <v>0</v>
      </c>
      <c r="F721" s="28">
        <v>0</v>
      </c>
      <c r="G721" s="28">
        <v>0</v>
      </c>
      <c r="H721" s="28">
        <v>0</v>
      </c>
      <c r="I721" s="28">
        <v>0</v>
      </c>
      <c r="J721" s="28">
        <v>0</v>
      </c>
      <c r="K721" s="28">
        <v>0</v>
      </c>
      <c r="L721" s="28">
        <v>0</v>
      </c>
      <c r="M721" s="28">
        <v>0</v>
      </c>
      <c r="N721" s="28">
        <v>0</v>
      </c>
      <c r="O721" s="28">
        <v>0</v>
      </c>
      <c r="P721" s="28">
        <v>0</v>
      </c>
      <c r="Q721" s="28">
        <v>0</v>
      </c>
      <c r="R721" s="28">
        <v>0</v>
      </c>
      <c r="S721" s="28">
        <v>0</v>
      </c>
      <c r="T721" s="28">
        <v>0</v>
      </c>
      <c r="U721" s="28">
        <v>0</v>
      </c>
      <c r="V721" s="28">
        <v>0</v>
      </c>
      <c r="W721" s="28">
        <v>0</v>
      </c>
      <c r="X721" s="28"/>
    </row>
    <row r="722" spans="1:24" x14ac:dyDescent="0.25">
      <c r="A722" s="37">
        <v>370</v>
      </c>
      <c r="B722" s="42" t="s">
        <v>91</v>
      </c>
      <c r="C722" s="28">
        <v>0</v>
      </c>
      <c r="D722" s="28">
        <v>0</v>
      </c>
      <c r="E722" s="28">
        <v>0</v>
      </c>
      <c r="F722" s="28">
        <v>0</v>
      </c>
      <c r="G722" s="28">
        <v>0</v>
      </c>
      <c r="H722" s="28">
        <v>0</v>
      </c>
      <c r="I722" s="28">
        <v>0</v>
      </c>
      <c r="J722" s="28">
        <v>0</v>
      </c>
      <c r="K722" s="28">
        <v>0</v>
      </c>
      <c r="L722" s="28">
        <v>0</v>
      </c>
      <c r="M722" s="28">
        <v>0</v>
      </c>
      <c r="N722" s="28">
        <v>0</v>
      </c>
      <c r="O722" s="28">
        <v>0</v>
      </c>
      <c r="P722" s="28">
        <v>0</v>
      </c>
      <c r="Q722" s="28">
        <v>0</v>
      </c>
      <c r="R722" s="28">
        <v>0</v>
      </c>
      <c r="S722" s="28">
        <v>0</v>
      </c>
      <c r="T722" s="28">
        <v>0</v>
      </c>
      <c r="U722" s="28">
        <v>0</v>
      </c>
      <c r="V722" s="28">
        <v>0</v>
      </c>
      <c r="W722" s="28">
        <v>0</v>
      </c>
      <c r="X722" s="28"/>
    </row>
    <row r="723" spans="1:24" x14ac:dyDescent="0.25">
      <c r="B723" s="42"/>
      <c r="C723" s="26"/>
      <c r="D723" s="26"/>
      <c r="E723" s="26"/>
      <c r="F723" s="26"/>
      <c r="G723" s="26"/>
      <c r="H723" s="26"/>
      <c r="I723" s="26"/>
      <c r="J723" s="26"/>
      <c r="K723" s="26"/>
      <c r="L723" s="26"/>
      <c r="M723" s="26"/>
      <c r="N723" s="26"/>
      <c r="O723" s="26"/>
      <c r="P723" s="26"/>
      <c r="Q723" s="26"/>
      <c r="R723" s="26"/>
      <c r="S723" s="26"/>
      <c r="T723" s="26"/>
      <c r="U723" s="26"/>
      <c r="V723" s="26"/>
      <c r="W723" s="26"/>
      <c r="X723" s="26"/>
    </row>
    <row r="724" spans="1:24" x14ac:dyDescent="0.25">
      <c r="A724" s="37">
        <v>380</v>
      </c>
      <c r="B724" s="42" t="s">
        <v>37</v>
      </c>
      <c r="C724" s="24">
        <v>0</v>
      </c>
      <c r="D724" s="24">
        <v>0</v>
      </c>
      <c r="E724" s="24">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row>
    <row r="725" spans="1:24" x14ac:dyDescent="0.25">
      <c r="A725" s="37">
        <v>381</v>
      </c>
      <c r="B725" s="42" t="s">
        <v>75</v>
      </c>
      <c r="C725" s="24">
        <v>0</v>
      </c>
      <c r="D725" s="24">
        <v>0</v>
      </c>
      <c r="E725" s="24">
        <v>0</v>
      </c>
      <c r="F725" s="24">
        <v>0</v>
      </c>
      <c r="G725" s="24">
        <v>0</v>
      </c>
      <c r="H725" s="24">
        <v>0</v>
      </c>
      <c r="I725" s="24">
        <v>0</v>
      </c>
      <c r="J725" s="24">
        <v>0</v>
      </c>
      <c r="K725" s="24">
        <v>0</v>
      </c>
      <c r="L725" s="24">
        <v>0</v>
      </c>
      <c r="M725" s="24">
        <v>0</v>
      </c>
      <c r="N725" s="24">
        <v>0</v>
      </c>
      <c r="O725" s="24">
        <v>0</v>
      </c>
      <c r="P725" s="24">
        <v>0</v>
      </c>
      <c r="Q725" s="24">
        <v>0</v>
      </c>
      <c r="R725" s="24">
        <v>0</v>
      </c>
      <c r="S725" s="24">
        <v>0</v>
      </c>
      <c r="T725" s="24">
        <v>0</v>
      </c>
      <c r="U725" s="24">
        <v>0</v>
      </c>
      <c r="V725" s="24">
        <v>0</v>
      </c>
      <c r="W725" s="24">
        <v>0</v>
      </c>
      <c r="X725" s="24"/>
    </row>
    <row r="726" spans="1:24" x14ac:dyDescent="0.25">
      <c r="A726" s="37">
        <v>382</v>
      </c>
      <c r="B726" s="42" t="s">
        <v>76</v>
      </c>
      <c r="C726" s="24">
        <v>0</v>
      </c>
      <c r="D726" s="24">
        <v>0</v>
      </c>
      <c r="E726" s="24">
        <v>0</v>
      </c>
      <c r="F726" s="24">
        <v>0</v>
      </c>
      <c r="G726" s="24">
        <v>0</v>
      </c>
      <c r="H726" s="24">
        <v>0</v>
      </c>
      <c r="I726" s="24">
        <v>0</v>
      </c>
      <c r="J726" s="24">
        <v>0</v>
      </c>
      <c r="K726" s="24">
        <v>0</v>
      </c>
      <c r="L726" s="24">
        <v>0</v>
      </c>
      <c r="M726" s="24">
        <v>0</v>
      </c>
      <c r="N726" s="24">
        <v>0</v>
      </c>
      <c r="O726" s="24">
        <v>0</v>
      </c>
      <c r="P726" s="24">
        <v>0</v>
      </c>
      <c r="Q726" s="24">
        <v>0</v>
      </c>
      <c r="R726" s="24">
        <v>0</v>
      </c>
      <c r="S726" s="24">
        <v>0</v>
      </c>
      <c r="T726" s="24">
        <v>0</v>
      </c>
      <c r="U726" s="24">
        <v>0</v>
      </c>
      <c r="V726" s="24">
        <v>0</v>
      </c>
      <c r="W726" s="24">
        <v>0</v>
      </c>
      <c r="X726" s="24"/>
    </row>
    <row r="727" spans="1:24" x14ac:dyDescent="0.25">
      <c r="A727" s="37">
        <v>383</v>
      </c>
      <c r="B727" s="42" t="s">
        <v>40</v>
      </c>
      <c r="C727" s="24">
        <v>0</v>
      </c>
      <c r="D727" s="24">
        <v>0</v>
      </c>
      <c r="E727" s="24">
        <v>0</v>
      </c>
      <c r="F727" s="24">
        <v>0</v>
      </c>
      <c r="G727" s="24">
        <v>0</v>
      </c>
      <c r="H727" s="24">
        <v>0</v>
      </c>
      <c r="I727" s="24">
        <v>0</v>
      </c>
      <c r="J727" s="24">
        <v>0</v>
      </c>
      <c r="K727" s="24">
        <v>0</v>
      </c>
      <c r="L727" s="24">
        <v>0</v>
      </c>
      <c r="M727" s="24">
        <v>0</v>
      </c>
      <c r="N727" s="24">
        <v>0</v>
      </c>
      <c r="O727" s="24">
        <v>0</v>
      </c>
      <c r="P727" s="24">
        <v>0</v>
      </c>
      <c r="Q727" s="24">
        <v>0</v>
      </c>
      <c r="R727" s="24">
        <v>0</v>
      </c>
      <c r="S727" s="24">
        <v>0</v>
      </c>
      <c r="T727" s="24">
        <v>0</v>
      </c>
      <c r="U727" s="24">
        <v>0</v>
      </c>
      <c r="V727" s="24">
        <v>0</v>
      </c>
      <c r="W727" s="24">
        <v>0</v>
      </c>
      <c r="X727" s="24"/>
    </row>
    <row r="729" spans="1:24" x14ac:dyDescent="0.25">
      <c r="A729" s="37">
        <v>1</v>
      </c>
      <c r="B729" s="42" t="s">
        <v>103</v>
      </c>
      <c r="C729" s="42" t="s">
        <v>103</v>
      </c>
      <c r="D729" s="42"/>
      <c r="E729" s="42"/>
      <c r="F729" s="42"/>
      <c r="G729" s="42"/>
      <c r="H729" s="42"/>
      <c r="I729" s="42"/>
      <c r="J729" s="42"/>
      <c r="K729" s="42"/>
      <c r="L729" s="42"/>
      <c r="M729" s="42"/>
      <c r="N729" s="42"/>
      <c r="O729" s="42"/>
      <c r="P729" s="42"/>
      <c r="Q729" s="42"/>
      <c r="R729" s="42"/>
      <c r="S729" s="42"/>
      <c r="T729" s="42"/>
      <c r="U729" s="42"/>
      <c r="V729" s="42"/>
      <c r="W729" s="42"/>
      <c r="X729" s="42"/>
    </row>
    <row r="730" spans="1:24" x14ac:dyDescent="0.25">
      <c r="A730" s="37">
        <v>283</v>
      </c>
      <c r="B730" s="42" t="s">
        <v>73</v>
      </c>
      <c r="C730" s="42">
        <v>2020</v>
      </c>
      <c r="D730" s="42">
        <v>2021</v>
      </c>
      <c r="E730" s="42">
        <v>2022</v>
      </c>
      <c r="F730" s="42">
        <v>2023</v>
      </c>
      <c r="G730" s="42">
        <v>2024</v>
      </c>
      <c r="H730" s="42">
        <v>2025</v>
      </c>
      <c r="I730" s="42">
        <v>2026</v>
      </c>
      <c r="J730" s="42">
        <v>2027</v>
      </c>
      <c r="K730" s="42">
        <v>2028</v>
      </c>
      <c r="L730" s="42">
        <v>2029</v>
      </c>
      <c r="M730" s="42">
        <v>2030</v>
      </c>
      <c r="N730" s="42">
        <v>2031</v>
      </c>
      <c r="O730" s="42">
        <v>2032</v>
      </c>
      <c r="P730" s="42">
        <v>2033</v>
      </c>
      <c r="Q730" s="42">
        <v>2034</v>
      </c>
      <c r="R730" s="42">
        <v>2035</v>
      </c>
      <c r="S730" s="42">
        <v>2036</v>
      </c>
      <c r="T730" s="42">
        <v>2037</v>
      </c>
      <c r="U730" s="42">
        <v>2038</v>
      </c>
      <c r="V730" s="42">
        <v>2039</v>
      </c>
      <c r="W730" s="42">
        <v>2040</v>
      </c>
      <c r="X730" s="42"/>
    </row>
    <row r="731" spans="1:24" x14ac:dyDescent="0.25">
      <c r="A731" s="37">
        <v>285</v>
      </c>
      <c r="B731" s="42" t="s">
        <v>104</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A732" s="37">
        <v>287</v>
      </c>
      <c r="B732" s="42" t="s">
        <v>104</v>
      </c>
      <c r="C732" s="24">
        <v>0</v>
      </c>
      <c r="D732" s="24">
        <v>0</v>
      </c>
      <c r="E732" s="24">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row>
    <row r="733" spans="1:24" x14ac:dyDescent="0.25">
      <c r="A733" s="37">
        <v>289</v>
      </c>
      <c r="B733" s="42" t="s">
        <v>105</v>
      </c>
      <c r="C733" s="24">
        <v>0</v>
      </c>
      <c r="D733" s="24">
        <v>0</v>
      </c>
      <c r="E733" s="24">
        <v>0</v>
      </c>
      <c r="F733" s="24">
        <v>0</v>
      </c>
      <c r="G733" s="24">
        <v>0</v>
      </c>
      <c r="H733" s="24">
        <v>0</v>
      </c>
      <c r="I733" s="24">
        <v>0</v>
      </c>
      <c r="J733" s="24">
        <v>0</v>
      </c>
      <c r="K733" s="24">
        <v>0</v>
      </c>
      <c r="L733" s="24">
        <v>0</v>
      </c>
      <c r="M733" s="24">
        <v>0</v>
      </c>
      <c r="N733" s="24">
        <v>0</v>
      </c>
      <c r="O733" s="24">
        <v>0</v>
      </c>
      <c r="P733" s="24">
        <v>0</v>
      </c>
      <c r="Q733" s="24">
        <v>0</v>
      </c>
      <c r="R733" s="24">
        <v>0</v>
      </c>
      <c r="S733" s="24">
        <v>0</v>
      </c>
      <c r="T733" s="24">
        <v>0</v>
      </c>
      <c r="U733" s="24">
        <v>0</v>
      </c>
      <c r="V733" s="24">
        <v>0</v>
      </c>
      <c r="W733" s="24">
        <v>0</v>
      </c>
      <c r="X733" s="24"/>
    </row>
    <row r="734" spans="1:24" x14ac:dyDescent="0.25">
      <c r="A734" s="37">
        <v>299</v>
      </c>
      <c r="B734" s="42" t="s">
        <v>78</v>
      </c>
      <c r="C734" s="24">
        <v>0</v>
      </c>
      <c r="D734" s="24">
        <v>0</v>
      </c>
      <c r="E734" s="24">
        <v>0</v>
      </c>
      <c r="F734" s="24">
        <v>0</v>
      </c>
      <c r="G734" s="24">
        <v>0</v>
      </c>
      <c r="H734" s="24">
        <v>0</v>
      </c>
      <c r="I734" s="24">
        <v>0</v>
      </c>
      <c r="J734" s="24">
        <v>0</v>
      </c>
      <c r="K734" s="24">
        <v>0</v>
      </c>
      <c r="L734" s="24">
        <v>0</v>
      </c>
      <c r="M734" s="24">
        <v>0</v>
      </c>
      <c r="N734" s="24">
        <v>0</v>
      </c>
      <c r="O734" s="24">
        <v>0</v>
      </c>
      <c r="P734" s="24">
        <v>0</v>
      </c>
      <c r="Q734" s="24">
        <v>0</v>
      </c>
      <c r="R734" s="24">
        <v>0</v>
      </c>
      <c r="S734" s="24">
        <v>0</v>
      </c>
      <c r="T734" s="24">
        <v>0</v>
      </c>
      <c r="U734" s="24">
        <v>0</v>
      </c>
      <c r="V734" s="24">
        <v>0</v>
      </c>
      <c r="W734" s="24">
        <v>0</v>
      </c>
      <c r="X734" s="24"/>
    </row>
    <row r="735" spans="1:24" x14ac:dyDescent="0.25">
      <c r="A735" s="37">
        <v>301</v>
      </c>
      <c r="B735" s="42" t="s">
        <v>106</v>
      </c>
      <c r="C735" s="24">
        <v>0</v>
      </c>
      <c r="D735" s="24">
        <v>0</v>
      </c>
      <c r="E735" s="24">
        <v>0</v>
      </c>
      <c r="F735" s="24">
        <v>0</v>
      </c>
      <c r="G735" s="24">
        <v>0</v>
      </c>
      <c r="H735" s="24">
        <v>0</v>
      </c>
      <c r="I735" s="24">
        <v>0</v>
      </c>
      <c r="J735" s="24">
        <v>0</v>
      </c>
      <c r="K735" s="24">
        <v>0</v>
      </c>
      <c r="L735" s="24">
        <v>0</v>
      </c>
      <c r="M735" s="24">
        <v>0</v>
      </c>
      <c r="N735" s="24">
        <v>0</v>
      </c>
      <c r="O735" s="24">
        <v>0</v>
      </c>
      <c r="P735" s="24">
        <v>0</v>
      </c>
      <c r="Q735" s="24">
        <v>0</v>
      </c>
      <c r="R735" s="24">
        <v>0</v>
      </c>
      <c r="S735" s="24">
        <v>0</v>
      </c>
      <c r="T735" s="24">
        <v>0</v>
      </c>
      <c r="U735" s="24">
        <v>0</v>
      </c>
      <c r="V735" s="24">
        <v>0</v>
      </c>
      <c r="W735" s="24">
        <v>0</v>
      </c>
      <c r="X735" s="24"/>
    </row>
    <row r="736" spans="1:24" x14ac:dyDescent="0.25">
      <c r="A736" s="37">
        <v>303</v>
      </c>
      <c r="B736" s="42" t="s">
        <v>107</v>
      </c>
      <c r="C736" s="24">
        <v>0</v>
      </c>
      <c r="D736" s="24">
        <v>0</v>
      </c>
      <c r="E736" s="24">
        <v>0</v>
      </c>
      <c r="F736" s="24">
        <v>0</v>
      </c>
      <c r="G736" s="24">
        <v>0</v>
      </c>
      <c r="H736" s="24">
        <v>0</v>
      </c>
      <c r="I736" s="24">
        <v>0</v>
      </c>
      <c r="J736" s="24">
        <v>0</v>
      </c>
      <c r="K736" s="24">
        <v>0</v>
      </c>
      <c r="L736" s="24">
        <v>0</v>
      </c>
      <c r="M736" s="24">
        <v>0</v>
      </c>
      <c r="N736" s="24">
        <v>0</v>
      </c>
      <c r="O736" s="24">
        <v>0</v>
      </c>
      <c r="P736" s="24">
        <v>0</v>
      </c>
      <c r="Q736" s="24">
        <v>0</v>
      </c>
      <c r="R736" s="24">
        <v>0</v>
      </c>
      <c r="S736" s="24">
        <v>0</v>
      </c>
      <c r="T736" s="24">
        <v>0</v>
      </c>
      <c r="U736" s="24">
        <v>0</v>
      </c>
      <c r="V736" s="24">
        <v>0</v>
      </c>
      <c r="W736" s="24">
        <v>0</v>
      </c>
      <c r="X736" s="24"/>
    </row>
    <row r="737" spans="1:24" x14ac:dyDescent="0.25">
      <c r="B737" s="42"/>
      <c r="C737" s="26"/>
      <c r="D737" s="26"/>
      <c r="E737" s="26"/>
      <c r="F737" s="26"/>
      <c r="G737" s="26"/>
      <c r="H737" s="26"/>
      <c r="I737" s="26"/>
      <c r="J737" s="26"/>
      <c r="K737" s="26"/>
      <c r="L737" s="26"/>
      <c r="M737" s="26"/>
      <c r="N737" s="26"/>
      <c r="O737" s="26"/>
      <c r="P737" s="26"/>
      <c r="Q737" s="26"/>
      <c r="R737" s="26"/>
      <c r="S737" s="26"/>
      <c r="T737" s="26"/>
      <c r="U737" s="26"/>
      <c r="V737" s="26"/>
      <c r="W737" s="26"/>
      <c r="X737" s="26"/>
    </row>
    <row r="738" spans="1:24" x14ac:dyDescent="0.25">
      <c r="A738" s="37">
        <v>330</v>
      </c>
      <c r="B738" s="42" t="s">
        <v>82</v>
      </c>
      <c r="C738" s="36">
        <v>0</v>
      </c>
      <c r="D738" s="36">
        <v>0</v>
      </c>
      <c r="E738" s="36">
        <v>0</v>
      </c>
      <c r="F738" s="36">
        <v>0</v>
      </c>
      <c r="G738" s="36">
        <v>0</v>
      </c>
      <c r="H738" s="36">
        <v>0</v>
      </c>
      <c r="I738" s="36">
        <v>0</v>
      </c>
      <c r="J738" s="36">
        <v>0</v>
      </c>
      <c r="K738" s="36">
        <v>0</v>
      </c>
      <c r="L738" s="36">
        <v>0</v>
      </c>
      <c r="M738" s="36">
        <v>0</v>
      </c>
      <c r="N738" s="36">
        <v>0</v>
      </c>
      <c r="O738" s="36">
        <v>0</v>
      </c>
      <c r="P738" s="36">
        <v>0</v>
      </c>
      <c r="Q738" s="36">
        <v>0</v>
      </c>
      <c r="R738" s="36">
        <v>0</v>
      </c>
      <c r="S738" s="36">
        <v>0</v>
      </c>
      <c r="T738" s="36">
        <v>0</v>
      </c>
      <c r="U738" s="36">
        <v>0</v>
      </c>
      <c r="V738" s="36">
        <v>0</v>
      </c>
      <c r="W738" s="36">
        <v>0</v>
      </c>
      <c r="X738" s="36"/>
    </row>
    <row r="739" spans="1:24" x14ac:dyDescent="0.25">
      <c r="A739" s="37">
        <v>331</v>
      </c>
      <c r="B739" s="42" t="s">
        <v>83</v>
      </c>
      <c r="C739" s="28">
        <v>0</v>
      </c>
      <c r="D739" s="28">
        <v>0</v>
      </c>
      <c r="E739" s="28">
        <v>0</v>
      </c>
      <c r="F739" s="28">
        <v>0</v>
      </c>
      <c r="G739" s="28">
        <v>0</v>
      </c>
      <c r="H739" s="28">
        <v>0</v>
      </c>
      <c r="I739" s="28">
        <v>0</v>
      </c>
      <c r="J739" s="28">
        <v>0</v>
      </c>
      <c r="K739" s="28">
        <v>0</v>
      </c>
      <c r="L739" s="28">
        <v>0</v>
      </c>
      <c r="M739" s="28">
        <v>0</v>
      </c>
      <c r="N739" s="28">
        <v>0</v>
      </c>
      <c r="O739" s="28">
        <v>0</v>
      </c>
      <c r="P739" s="28">
        <v>0</v>
      </c>
      <c r="Q739" s="28">
        <v>0</v>
      </c>
      <c r="R739" s="28">
        <v>0</v>
      </c>
      <c r="S739" s="28">
        <v>0</v>
      </c>
      <c r="T739" s="28">
        <v>0</v>
      </c>
      <c r="U739" s="28">
        <v>0</v>
      </c>
      <c r="V739" s="28">
        <v>0</v>
      </c>
      <c r="W739" s="28">
        <v>0</v>
      </c>
      <c r="X739" s="28"/>
    </row>
    <row r="740" spans="1:24" x14ac:dyDescent="0.25">
      <c r="A740" s="37">
        <v>332</v>
      </c>
      <c r="B740" s="42" t="s">
        <v>84</v>
      </c>
      <c r="C740" s="28">
        <v>0</v>
      </c>
      <c r="D740" s="28">
        <v>0</v>
      </c>
      <c r="E740" s="28">
        <v>0</v>
      </c>
      <c r="F740" s="28">
        <v>0</v>
      </c>
      <c r="G740" s="28">
        <v>0</v>
      </c>
      <c r="H740" s="28">
        <v>0</v>
      </c>
      <c r="I740" s="28">
        <v>0</v>
      </c>
      <c r="J740" s="28">
        <v>0</v>
      </c>
      <c r="K740" s="28">
        <v>0</v>
      </c>
      <c r="L740" s="28">
        <v>0</v>
      </c>
      <c r="M740" s="28">
        <v>0</v>
      </c>
      <c r="N740" s="28">
        <v>0</v>
      </c>
      <c r="O740" s="28">
        <v>0</v>
      </c>
      <c r="P740" s="28">
        <v>0</v>
      </c>
      <c r="Q740" s="28">
        <v>0</v>
      </c>
      <c r="R740" s="28">
        <v>0</v>
      </c>
      <c r="S740" s="28">
        <v>0</v>
      </c>
      <c r="T740" s="28">
        <v>0</v>
      </c>
      <c r="U740" s="28">
        <v>0</v>
      </c>
      <c r="V740" s="28">
        <v>0</v>
      </c>
      <c r="W740" s="28">
        <v>0</v>
      </c>
      <c r="X740" s="28"/>
    </row>
    <row r="741" spans="1:24" x14ac:dyDescent="0.25">
      <c r="A741" s="37">
        <v>336</v>
      </c>
      <c r="B741" s="42" t="s">
        <v>85</v>
      </c>
      <c r="C741" s="28">
        <v>1</v>
      </c>
      <c r="D741" s="28">
        <v>1</v>
      </c>
      <c r="E741" s="28">
        <v>1</v>
      </c>
      <c r="F741" s="28">
        <v>1</v>
      </c>
      <c r="G741" s="28">
        <v>1</v>
      </c>
      <c r="H741" s="28">
        <v>1</v>
      </c>
      <c r="I741" s="28">
        <v>1</v>
      </c>
      <c r="J741" s="28">
        <v>1</v>
      </c>
      <c r="K741" s="28">
        <v>1</v>
      </c>
      <c r="L741" s="28">
        <v>1</v>
      </c>
      <c r="M741" s="28">
        <v>1</v>
      </c>
      <c r="N741" s="28">
        <v>1</v>
      </c>
      <c r="O741" s="28">
        <v>1</v>
      </c>
      <c r="P741" s="28">
        <v>1</v>
      </c>
      <c r="Q741" s="28">
        <v>1</v>
      </c>
      <c r="R741" s="28">
        <v>1</v>
      </c>
      <c r="S741" s="28">
        <v>1</v>
      </c>
      <c r="T741" s="28">
        <v>1</v>
      </c>
      <c r="U741" s="28">
        <v>1</v>
      </c>
      <c r="V741" s="28">
        <v>1</v>
      </c>
      <c r="W741" s="28">
        <v>1</v>
      </c>
      <c r="X741" s="28"/>
    </row>
    <row r="742" spans="1:24" x14ac:dyDescent="0.25">
      <c r="B742" s="42"/>
      <c r="C742" s="26"/>
      <c r="D742" s="26"/>
      <c r="E742" s="26"/>
      <c r="F742" s="26"/>
      <c r="G742" s="26"/>
      <c r="H742" s="26"/>
      <c r="I742" s="26"/>
      <c r="J742" s="26"/>
      <c r="K742" s="26"/>
      <c r="L742" s="26"/>
      <c r="M742" s="26"/>
      <c r="N742" s="26"/>
      <c r="O742" s="26"/>
      <c r="P742" s="26"/>
      <c r="Q742" s="26"/>
      <c r="R742" s="26"/>
      <c r="S742" s="26"/>
      <c r="T742" s="26"/>
      <c r="U742" s="26"/>
      <c r="V742" s="26"/>
      <c r="W742" s="26"/>
      <c r="X742" s="26"/>
    </row>
    <row r="743" spans="1:24" x14ac:dyDescent="0.25">
      <c r="A743" s="37">
        <v>339</v>
      </c>
      <c r="B743" s="42" t="s">
        <v>86</v>
      </c>
      <c r="C743" s="24">
        <v>0</v>
      </c>
      <c r="D743" s="24">
        <v>0</v>
      </c>
      <c r="E743" s="24">
        <v>0</v>
      </c>
      <c r="F743" s="24">
        <v>0</v>
      </c>
      <c r="G743" s="24">
        <v>0</v>
      </c>
      <c r="H743" s="24">
        <v>0</v>
      </c>
      <c r="I743" s="24">
        <v>0</v>
      </c>
      <c r="J743" s="24">
        <v>0</v>
      </c>
      <c r="K743" s="24">
        <v>0</v>
      </c>
      <c r="L743" s="24">
        <v>0</v>
      </c>
      <c r="M743" s="24">
        <v>0</v>
      </c>
      <c r="N743" s="24">
        <v>0</v>
      </c>
      <c r="O743" s="24">
        <v>0</v>
      </c>
      <c r="P743" s="24">
        <v>0</v>
      </c>
      <c r="Q743" s="24">
        <v>0</v>
      </c>
      <c r="R743" s="24">
        <v>0</v>
      </c>
      <c r="S743" s="24">
        <v>0</v>
      </c>
      <c r="T743" s="24">
        <v>0</v>
      </c>
      <c r="U743" s="24">
        <v>0</v>
      </c>
      <c r="V743" s="24">
        <v>0</v>
      </c>
      <c r="W743" s="24">
        <v>0</v>
      </c>
      <c r="X743" s="24"/>
    </row>
    <row r="744" spans="1:24" x14ac:dyDescent="0.25">
      <c r="A744" s="37">
        <v>340</v>
      </c>
      <c r="B744" s="42" t="s">
        <v>87</v>
      </c>
      <c r="C744" s="24">
        <v>0</v>
      </c>
      <c r="D744" s="24">
        <v>0</v>
      </c>
      <c r="E744" s="24">
        <v>0</v>
      </c>
      <c r="F744" s="24">
        <v>0</v>
      </c>
      <c r="G744" s="24">
        <v>0</v>
      </c>
      <c r="H744" s="24">
        <v>0</v>
      </c>
      <c r="I744" s="24">
        <v>0</v>
      </c>
      <c r="J744" s="24">
        <v>0</v>
      </c>
      <c r="K744" s="24">
        <v>0</v>
      </c>
      <c r="L744" s="24">
        <v>0</v>
      </c>
      <c r="M744" s="24">
        <v>0</v>
      </c>
      <c r="N744" s="24">
        <v>0</v>
      </c>
      <c r="O744" s="24">
        <v>0</v>
      </c>
      <c r="P744" s="24">
        <v>0</v>
      </c>
      <c r="Q744" s="24">
        <v>0</v>
      </c>
      <c r="R744" s="24">
        <v>0</v>
      </c>
      <c r="S744" s="24">
        <v>0</v>
      </c>
      <c r="T744" s="24">
        <v>0</v>
      </c>
      <c r="U744" s="24">
        <v>0</v>
      </c>
      <c r="V744" s="24">
        <v>0</v>
      </c>
      <c r="W744" s="24">
        <v>0</v>
      </c>
      <c r="X744" s="24"/>
    </row>
    <row r="745" spans="1:24" x14ac:dyDescent="0.25">
      <c r="B745" s="42"/>
      <c r="C745" s="26"/>
      <c r="D745" s="26"/>
      <c r="E745" s="26"/>
      <c r="F745" s="26"/>
      <c r="G745" s="26"/>
      <c r="H745" s="26"/>
      <c r="I745" s="26"/>
      <c r="J745" s="26"/>
      <c r="K745" s="26"/>
      <c r="L745" s="26"/>
      <c r="M745" s="26"/>
      <c r="N745" s="26"/>
      <c r="O745" s="26"/>
      <c r="P745" s="26"/>
      <c r="Q745" s="26"/>
      <c r="R745" s="26"/>
      <c r="S745" s="26"/>
      <c r="T745" s="26"/>
      <c r="U745" s="26"/>
      <c r="V745" s="26"/>
      <c r="W745" s="26"/>
      <c r="X745" s="26"/>
    </row>
    <row r="746" spans="1:24" x14ac:dyDescent="0.25">
      <c r="A746" s="37">
        <v>366</v>
      </c>
      <c r="B746" s="42" t="s">
        <v>88</v>
      </c>
      <c r="C746" s="36">
        <v>0</v>
      </c>
      <c r="D746" s="36">
        <v>0</v>
      </c>
      <c r="E746" s="36">
        <v>0</v>
      </c>
      <c r="F746" s="36">
        <v>0</v>
      </c>
      <c r="G746" s="36">
        <v>0</v>
      </c>
      <c r="H746" s="36">
        <v>0</v>
      </c>
      <c r="I746" s="36">
        <v>0</v>
      </c>
      <c r="J746" s="36">
        <v>0</v>
      </c>
      <c r="K746" s="36">
        <v>0</v>
      </c>
      <c r="L746" s="36">
        <v>0</v>
      </c>
      <c r="M746" s="36">
        <v>0</v>
      </c>
      <c r="N746" s="36">
        <v>0</v>
      </c>
      <c r="O746" s="36">
        <v>0</v>
      </c>
      <c r="P746" s="36">
        <v>0</v>
      </c>
      <c r="Q746" s="36">
        <v>0</v>
      </c>
      <c r="R746" s="36">
        <v>0</v>
      </c>
      <c r="S746" s="36">
        <v>0</v>
      </c>
      <c r="T746" s="36">
        <v>0</v>
      </c>
      <c r="U746" s="36">
        <v>0</v>
      </c>
      <c r="V746" s="36">
        <v>0</v>
      </c>
      <c r="W746" s="36">
        <v>0</v>
      </c>
      <c r="X746" s="36"/>
    </row>
    <row r="747" spans="1:24" x14ac:dyDescent="0.25">
      <c r="A747" s="37">
        <v>368</v>
      </c>
      <c r="B747" s="42" t="s">
        <v>89</v>
      </c>
      <c r="C747" s="28">
        <v>0</v>
      </c>
      <c r="D747" s="28">
        <v>0</v>
      </c>
      <c r="E747" s="28">
        <v>0</v>
      </c>
      <c r="F747" s="28">
        <v>0</v>
      </c>
      <c r="G747" s="28">
        <v>0</v>
      </c>
      <c r="H747" s="28">
        <v>0</v>
      </c>
      <c r="I747" s="28">
        <v>0</v>
      </c>
      <c r="J747" s="28">
        <v>0</v>
      </c>
      <c r="K747" s="28">
        <v>0</v>
      </c>
      <c r="L747" s="28">
        <v>0</v>
      </c>
      <c r="M747" s="28">
        <v>0</v>
      </c>
      <c r="N747" s="28">
        <v>0</v>
      </c>
      <c r="O747" s="28">
        <v>0</v>
      </c>
      <c r="P747" s="28">
        <v>0</v>
      </c>
      <c r="Q747" s="28">
        <v>0</v>
      </c>
      <c r="R747" s="28">
        <v>0</v>
      </c>
      <c r="S747" s="28">
        <v>0</v>
      </c>
      <c r="T747" s="28">
        <v>0</v>
      </c>
      <c r="U747" s="28">
        <v>0</v>
      </c>
      <c r="V747" s="28">
        <v>0</v>
      </c>
      <c r="W747" s="28">
        <v>0</v>
      </c>
      <c r="X747" s="28"/>
    </row>
    <row r="748" spans="1:24" x14ac:dyDescent="0.25">
      <c r="A748" s="37">
        <v>369</v>
      </c>
      <c r="B748" s="42" t="s">
        <v>90</v>
      </c>
      <c r="C748" s="28">
        <v>0</v>
      </c>
      <c r="D748" s="28">
        <v>0</v>
      </c>
      <c r="E748" s="28">
        <v>0</v>
      </c>
      <c r="F748" s="28">
        <v>0</v>
      </c>
      <c r="G748" s="28">
        <v>0</v>
      </c>
      <c r="H748" s="28">
        <v>0</v>
      </c>
      <c r="I748" s="28">
        <v>0</v>
      </c>
      <c r="J748" s="28">
        <v>0</v>
      </c>
      <c r="K748" s="28">
        <v>0</v>
      </c>
      <c r="L748" s="28">
        <v>0</v>
      </c>
      <c r="M748" s="28">
        <v>0</v>
      </c>
      <c r="N748" s="28">
        <v>0</v>
      </c>
      <c r="O748" s="28">
        <v>0</v>
      </c>
      <c r="P748" s="28">
        <v>0</v>
      </c>
      <c r="Q748" s="28">
        <v>0</v>
      </c>
      <c r="R748" s="28">
        <v>0</v>
      </c>
      <c r="S748" s="28">
        <v>0</v>
      </c>
      <c r="T748" s="28">
        <v>0</v>
      </c>
      <c r="U748" s="28">
        <v>0</v>
      </c>
      <c r="V748" s="28">
        <v>0</v>
      </c>
      <c r="W748" s="28">
        <v>0</v>
      </c>
      <c r="X748" s="28"/>
    </row>
    <row r="749" spans="1:24" x14ac:dyDescent="0.25">
      <c r="A749" s="37">
        <v>370</v>
      </c>
      <c r="B749" s="42" t="s">
        <v>91</v>
      </c>
      <c r="C749" s="28">
        <v>0</v>
      </c>
      <c r="D749" s="28">
        <v>0</v>
      </c>
      <c r="E749" s="28">
        <v>0</v>
      </c>
      <c r="F749" s="28">
        <v>0</v>
      </c>
      <c r="G749" s="28">
        <v>0</v>
      </c>
      <c r="H749" s="28">
        <v>0</v>
      </c>
      <c r="I749" s="28">
        <v>0</v>
      </c>
      <c r="J749" s="28">
        <v>0</v>
      </c>
      <c r="K749" s="28">
        <v>0</v>
      </c>
      <c r="L749" s="28">
        <v>0</v>
      </c>
      <c r="M749" s="28">
        <v>0</v>
      </c>
      <c r="N749" s="28">
        <v>0</v>
      </c>
      <c r="O749" s="28">
        <v>0</v>
      </c>
      <c r="P749" s="28">
        <v>0</v>
      </c>
      <c r="Q749" s="28">
        <v>0</v>
      </c>
      <c r="R749" s="28">
        <v>0</v>
      </c>
      <c r="S749" s="28">
        <v>0</v>
      </c>
      <c r="T749" s="28">
        <v>0</v>
      </c>
      <c r="U749" s="28">
        <v>0</v>
      </c>
      <c r="V749" s="28">
        <v>0</v>
      </c>
      <c r="W749" s="28">
        <v>0</v>
      </c>
      <c r="X749" s="28"/>
    </row>
    <row r="750" spans="1:24" x14ac:dyDescent="0.25">
      <c r="B750" s="42"/>
      <c r="C750" s="26"/>
      <c r="D750" s="26"/>
      <c r="E750" s="26"/>
      <c r="F750" s="26"/>
      <c r="G750" s="26"/>
      <c r="H750" s="26"/>
      <c r="I750" s="26"/>
      <c r="J750" s="26"/>
      <c r="K750" s="26"/>
      <c r="L750" s="26"/>
      <c r="M750" s="26"/>
      <c r="N750" s="26"/>
      <c r="O750" s="26"/>
      <c r="P750" s="26"/>
      <c r="Q750" s="26"/>
      <c r="R750" s="26"/>
      <c r="S750" s="26"/>
      <c r="T750" s="26"/>
      <c r="U750" s="26"/>
      <c r="V750" s="26"/>
      <c r="W750" s="26"/>
      <c r="X750" s="26"/>
    </row>
    <row r="751" spans="1:24" x14ac:dyDescent="0.25">
      <c r="A751" s="37">
        <v>380</v>
      </c>
      <c r="B751" s="42" t="s">
        <v>37</v>
      </c>
      <c r="C751" s="24">
        <v>0</v>
      </c>
      <c r="D751" s="24">
        <v>0</v>
      </c>
      <c r="E751" s="24">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row>
    <row r="752" spans="1:24" x14ac:dyDescent="0.25">
      <c r="A752" s="37">
        <v>381</v>
      </c>
      <c r="B752" s="42" t="s">
        <v>75</v>
      </c>
      <c r="C752" s="24">
        <v>0</v>
      </c>
      <c r="D752" s="24">
        <v>0</v>
      </c>
      <c r="E752" s="24">
        <v>0</v>
      </c>
      <c r="F752" s="24">
        <v>0</v>
      </c>
      <c r="G752" s="24">
        <v>0</v>
      </c>
      <c r="H752" s="24">
        <v>0</v>
      </c>
      <c r="I752" s="24">
        <v>0</v>
      </c>
      <c r="J752" s="24">
        <v>0</v>
      </c>
      <c r="K752" s="24">
        <v>0</v>
      </c>
      <c r="L752" s="24">
        <v>0</v>
      </c>
      <c r="M752" s="24">
        <v>0</v>
      </c>
      <c r="N752" s="24">
        <v>0</v>
      </c>
      <c r="O752" s="24">
        <v>0</v>
      </c>
      <c r="P752" s="24">
        <v>0</v>
      </c>
      <c r="Q752" s="24">
        <v>0</v>
      </c>
      <c r="R752" s="24">
        <v>0</v>
      </c>
      <c r="S752" s="24">
        <v>0</v>
      </c>
      <c r="T752" s="24">
        <v>0</v>
      </c>
      <c r="U752" s="24">
        <v>0</v>
      </c>
      <c r="V752" s="24">
        <v>0</v>
      </c>
      <c r="W752" s="24">
        <v>0</v>
      </c>
      <c r="X752" s="24"/>
    </row>
    <row r="753" spans="1:24" x14ac:dyDescent="0.25">
      <c r="A753" s="37">
        <v>382</v>
      </c>
      <c r="B753" s="42" t="s">
        <v>76</v>
      </c>
      <c r="C753" s="24">
        <v>0</v>
      </c>
      <c r="D753" s="24">
        <v>0</v>
      </c>
      <c r="E753" s="24">
        <v>0</v>
      </c>
      <c r="F753" s="24">
        <v>0</v>
      </c>
      <c r="G753" s="24">
        <v>0</v>
      </c>
      <c r="H753" s="24">
        <v>0</v>
      </c>
      <c r="I753" s="24">
        <v>0</v>
      </c>
      <c r="J753" s="24">
        <v>0</v>
      </c>
      <c r="K753" s="24">
        <v>0</v>
      </c>
      <c r="L753" s="24">
        <v>0</v>
      </c>
      <c r="M753" s="24">
        <v>0</v>
      </c>
      <c r="N753" s="24">
        <v>0</v>
      </c>
      <c r="O753" s="24">
        <v>0</v>
      </c>
      <c r="P753" s="24">
        <v>0</v>
      </c>
      <c r="Q753" s="24">
        <v>0</v>
      </c>
      <c r="R753" s="24">
        <v>0</v>
      </c>
      <c r="S753" s="24">
        <v>0</v>
      </c>
      <c r="T753" s="24">
        <v>0</v>
      </c>
      <c r="U753" s="24">
        <v>0</v>
      </c>
      <c r="V753" s="24">
        <v>0</v>
      </c>
      <c r="W753" s="24">
        <v>0</v>
      </c>
      <c r="X753" s="24"/>
    </row>
    <row r="754" spans="1:24" x14ac:dyDescent="0.25">
      <c r="A754" s="37">
        <v>383</v>
      </c>
      <c r="B754" s="42" t="s">
        <v>40</v>
      </c>
      <c r="C754" s="24">
        <v>0</v>
      </c>
      <c r="D754" s="24">
        <v>0</v>
      </c>
      <c r="E754" s="24">
        <v>0</v>
      </c>
      <c r="F754" s="24">
        <v>0</v>
      </c>
      <c r="G754" s="24">
        <v>0</v>
      </c>
      <c r="H754" s="24">
        <v>0</v>
      </c>
      <c r="I754" s="24">
        <v>0</v>
      </c>
      <c r="J754" s="24">
        <v>0</v>
      </c>
      <c r="K754" s="24">
        <v>0</v>
      </c>
      <c r="L754" s="24">
        <v>0</v>
      </c>
      <c r="M754" s="24">
        <v>0</v>
      </c>
      <c r="N754" s="24">
        <v>0</v>
      </c>
      <c r="O754" s="24">
        <v>0</v>
      </c>
      <c r="P754" s="24">
        <v>0</v>
      </c>
      <c r="Q754" s="24">
        <v>0</v>
      </c>
      <c r="R754" s="24">
        <v>0</v>
      </c>
      <c r="S754" s="24">
        <v>0</v>
      </c>
      <c r="T754" s="24">
        <v>0</v>
      </c>
      <c r="U754" s="24">
        <v>0</v>
      </c>
      <c r="V754" s="24">
        <v>0</v>
      </c>
      <c r="W754" s="24">
        <v>0</v>
      </c>
      <c r="X754" s="24"/>
    </row>
    <row r="756" spans="1:24" x14ac:dyDescent="0.25">
      <c r="A756" s="37">
        <v>1</v>
      </c>
      <c r="B756" s="42" t="s">
        <v>103</v>
      </c>
      <c r="C756" s="42" t="s">
        <v>103</v>
      </c>
      <c r="D756" s="42"/>
      <c r="E756" s="42"/>
      <c r="F756" s="42"/>
      <c r="G756" s="42"/>
      <c r="H756" s="42"/>
      <c r="I756" s="42"/>
      <c r="J756" s="42"/>
      <c r="K756" s="42"/>
      <c r="L756" s="42"/>
      <c r="M756" s="42"/>
      <c r="N756" s="42"/>
      <c r="O756" s="42"/>
      <c r="P756" s="42"/>
      <c r="Q756" s="42"/>
      <c r="R756" s="42"/>
      <c r="S756" s="42"/>
      <c r="T756" s="42"/>
      <c r="U756" s="42"/>
      <c r="V756" s="42"/>
      <c r="W756" s="42"/>
      <c r="X756" s="42"/>
    </row>
    <row r="757" spans="1:24" x14ac:dyDescent="0.25">
      <c r="A757" s="37">
        <v>283</v>
      </c>
      <c r="B757" s="42" t="s">
        <v>73</v>
      </c>
      <c r="C757" s="42">
        <v>2020</v>
      </c>
      <c r="D757" s="42">
        <v>2021</v>
      </c>
      <c r="E757" s="42">
        <v>2022</v>
      </c>
      <c r="F757" s="42">
        <v>2023</v>
      </c>
      <c r="G757" s="42">
        <v>2024</v>
      </c>
      <c r="H757" s="42">
        <v>2025</v>
      </c>
      <c r="I757" s="42">
        <v>2026</v>
      </c>
      <c r="J757" s="42">
        <v>2027</v>
      </c>
      <c r="K757" s="42">
        <v>2028</v>
      </c>
      <c r="L757" s="42">
        <v>2029</v>
      </c>
      <c r="M757" s="42">
        <v>2030</v>
      </c>
      <c r="N757" s="42">
        <v>2031</v>
      </c>
      <c r="O757" s="42">
        <v>2032</v>
      </c>
      <c r="P757" s="42">
        <v>2033</v>
      </c>
      <c r="Q757" s="42">
        <v>2034</v>
      </c>
      <c r="R757" s="42">
        <v>2035</v>
      </c>
      <c r="S757" s="42">
        <v>2036</v>
      </c>
      <c r="T757" s="42">
        <v>2037</v>
      </c>
      <c r="U757" s="42">
        <v>2038</v>
      </c>
      <c r="V757" s="42">
        <v>2039</v>
      </c>
      <c r="W757" s="42">
        <v>2040</v>
      </c>
      <c r="X757" s="42"/>
    </row>
    <row r="758" spans="1:24" x14ac:dyDescent="0.25">
      <c r="A758" s="37">
        <v>285</v>
      </c>
      <c r="B758" s="42" t="s">
        <v>104</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A759" s="37">
        <v>287</v>
      </c>
      <c r="B759" s="42" t="s">
        <v>104</v>
      </c>
      <c r="C759" s="24">
        <v>0</v>
      </c>
      <c r="D759" s="24">
        <v>0</v>
      </c>
      <c r="E759" s="24">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row>
    <row r="760" spans="1:24" x14ac:dyDescent="0.25">
      <c r="A760" s="37">
        <v>289</v>
      </c>
      <c r="B760" s="42" t="s">
        <v>105</v>
      </c>
      <c r="C760" s="24">
        <v>0</v>
      </c>
      <c r="D760" s="24">
        <v>0</v>
      </c>
      <c r="E760" s="24">
        <v>0</v>
      </c>
      <c r="F760" s="24">
        <v>0</v>
      </c>
      <c r="G760" s="24">
        <v>0</v>
      </c>
      <c r="H760" s="24">
        <v>0</v>
      </c>
      <c r="I760" s="24">
        <v>0</v>
      </c>
      <c r="J760" s="24">
        <v>0</v>
      </c>
      <c r="K760" s="24">
        <v>0</v>
      </c>
      <c r="L760" s="24">
        <v>0</v>
      </c>
      <c r="M760" s="24">
        <v>0</v>
      </c>
      <c r="N760" s="24">
        <v>0</v>
      </c>
      <c r="O760" s="24">
        <v>0</v>
      </c>
      <c r="P760" s="24">
        <v>0</v>
      </c>
      <c r="Q760" s="24">
        <v>0</v>
      </c>
      <c r="R760" s="24">
        <v>0</v>
      </c>
      <c r="S760" s="24">
        <v>0</v>
      </c>
      <c r="T760" s="24">
        <v>0</v>
      </c>
      <c r="U760" s="24">
        <v>0</v>
      </c>
      <c r="V760" s="24">
        <v>0</v>
      </c>
      <c r="W760" s="24">
        <v>0</v>
      </c>
      <c r="X760" s="24"/>
    </row>
    <row r="761" spans="1:24" x14ac:dyDescent="0.25">
      <c r="A761" s="37">
        <v>299</v>
      </c>
      <c r="B761" s="42" t="s">
        <v>78</v>
      </c>
      <c r="C761" s="24">
        <v>0</v>
      </c>
      <c r="D761" s="24">
        <v>0</v>
      </c>
      <c r="E761" s="24">
        <v>0</v>
      </c>
      <c r="F761" s="24">
        <v>0</v>
      </c>
      <c r="G761" s="24">
        <v>0</v>
      </c>
      <c r="H761" s="24">
        <v>0</v>
      </c>
      <c r="I761" s="24">
        <v>0</v>
      </c>
      <c r="J761" s="24">
        <v>0</v>
      </c>
      <c r="K761" s="24">
        <v>0</v>
      </c>
      <c r="L761" s="24">
        <v>0</v>
      </c>
      <c r="M761" s="24">
        <v>0</v>
      </c>
      <c r="N761" s="24">
        <v>0</v>
      </c>
      <c r="O761" s="24">
        <v>0</v>
      </c>
      <c r="P761" s="24">
        <v>0</v>
      </c>
      <c r="Q761" s="24">
        <v>0</v>
      </c>
      <c r="R761" s="24">
        <v>0</v>
      </c>
      <c r="S761" s="24">
        <v>0</v>
      </c>
      <c r="T761" s="24">
        <v>0</v>
      </c>
      <c r="U761" s="24">
        <v>0</v>
      </c>
      <c r="V761" s="24">
        <v>0</v>
      </c>
      <c r="W761" s="24">
        <v>0</v>
      </c>
      <c r="X761" s="24"/>
    </row>
    <row r="762" spans="1:24" x14ac:dyDescent="0.25">
      <c r="A762" s="37">
        <v>301</v>
      </c>
      <c r="B762" s="42" t="s">
        <v>106</v>
      </c>
      <c r="C762" s="24">
        <v>0</v>
      </c>
      <c r="D762" s="24">
        <v>0</v>
      </c>
      <c r="E762" s="24">
        <v>0</v>
      </c>
      <c r="F762" s="24">
        <v>0</v>
      </c>
      <c r="G762" s="24">
        <v>0</v>
      </c>
      <c r="H762" s="24">
        <v>0</v>
      </c>
      <c r="I762" s="24">
        <v>0</v>
      </c>
      <c r="J762" s="24">
        <v>0</v>
      </c>
      <c r="K762" s="24">
        <v>0</v>
      </c>
      <c r="L762" s="24">
        <v>0</v>
      </c>
      <c r="M762" s="24">
        <v>0</v>
      </c>
      <c r="N762" s="24">
        <v>0</v>
      </c>
      <c r="O762" s="24">
        <v>0</v>
      </c>
      <c r="P762" s="24">
        <v>0</v>
      </c>
      <c r="Q762" s="24">
        <v>0</v>
      </c>
      <c r="R762" s="24">
        <v>0</v>
      </c>
      <c r="S762" s="24">
        <v>0</v>
      </c>
      <c r="T762" s="24">
        <v>0</v>
      </c>
      <c r="U762" s="24">
        <v>0</v>
      </c>
      <c r="V762" s="24">
        <v>0</v>
      </c>
      <c r="W762" s="24">
        <v>0</v>
      </c>
      <c r="X762" s="24"/>
    </row>
    <row r="763" spans="1:24" x14ac:dyDescent="0.25">
      <c r="A763" s="37">
        <v>303</v>
      </c>
      <c r="B763" s="42" t="s">
        <v>107</v>
      </c>
      <c r="C763" s="24">
        <v>0</v>
      </c>
      <c r="D763" s="24">
        <v>0</v>
      </c>
      <c r="E763" s="24">
        <v>0</v>
      </c>
      <c r="F763" s="24">
        <v>0</v>
      </c>
      <c r="G763" s="24">
        <v>0</v>
      </c>
      <c r="H763" s="24">
        <v>0</v>
      </c>
      <c r="I763" s="24">
        <v>0</v>
      </c>
      <c r="J763" s="24">
        <v>0</v>
      </c>
      <c r="K763" s="24">
        <v>0</v>
      </c>
      <c r="L763" s="24">
        <v>0</v>
      </c>
      <c r="M763" s="24">
        <v>0</v>
      </c>
      <c r="N763" s="24">
        <v>0</v>
      </c>
      <c r="O763" s="24">
        <v>0</v>
      </c>
      <c r="P763" s="24">
        <v>0</v>
      </c>
      <c r="Q763" s="24">
        <v>0</v>
      </c>
      <c r="R763" s="24">
        <v>0</v>
      </c>
      <c r="S763" s="24">
        <v>0</v>
      </c>
      <c r="T763" s="24">
        <v>0</v>
      </c>
      <c r="U763" s="24">
        <v>0</v>
      </c>
      <c r="V763" s="24">
        <v>0</v>
      </c>
      <c r="W763" s="24">
        <v>0</v>
      </c>
      <c r="X763" s="24"/>
    </row>
    <row r="764" spans="1:24" x14ac:dyDescent="0.25">
      <c r="B764" s="42"/>
      <c r="C764" s="26"/>
      <c r="D764" s="26"/>
      <c r="E764" s="26"/>
      <c r="F764" s="26"/>
      <c r="G764" s="26"/>
      <c r="H764" s="26"/>
      <c r="I764" s="26"/>
      <c r="J764" s="26"/>
      <c r="K764" s="26"/>
      <c r="L764" s="26"/>
      <c r="M764" s="26"/>
      <c r="N764" s="26"/>
      <c r="O764" s="26"/>
      <c r="P764" s="26"/>
      <c r="Q764" s="26"/>
      <c r="R764" s="26"/>
      <c r="S764" s="26"/>
      <c r="T764" s="26"/>
      <c r="U764" s="26"/>
      <c r="V764" s="26"/>
      <c r="W764" s="26"/>
      <c r="X764" s="26"/>
    </row>
    <row r="765" spans="1:24" x14ac:dyDescent="0.25">
      <c r="A765" s="37">
        <v>330</v>
      </c>
      <c r="B765" s="42" t="s">
        <v>82</v>
      </c>
      <c r="C765" s="36">
        <v>0</v>
      </c>
      <c r="D765" s="36">
        <v>0</v>
      </c>
      <c r="E765" s="36">
        <v>0</v>
      </c>
      <c r="F765" s="36">
        <v>0</v>
      </c>
      <c r="G765" s="36">
        <v>0</v>
      </c>
      <c r="H765" s="36">
        <v>0</v>
      </c>
      <c r="I765" s="36">
        <v>0</v>
      </c>
      <c r="J765" s="36">
        <v>0</v>
      </c>
      <c r="K765" s="36">
        <v>0</v>
      </c>
      <c r="L765" s="36">
        <v>0</v>
      </c>
      <c r="M765" s="36">
        <v>0</v>
      </c>
      <c r="N765" s="36">
        <v>0</v>
      </c>
      <c r="O765" s="36">
        <v>0</v>
      </c>
      <c r="P765" s="36">
        <v>0</v>
      </c>
      <c r="Q765" s="36">
        <v>0</v>
      </c>
      <c r="R765" s="36">
        <v>0</v>
      </c>
      <c r="S765" s="36">
        <v>0</v>
      </c>
      <c r="T765" s="36">
        <v>0</v>
      </c>
      <c r="U765" s="36">
        <v>0</v>
      </c>
      <c r="V765" s="36">
        <v>0</v>
      </c>
      <c r="W765" s="36">
        <v>0</v>
      </c>
      <c r="X765" s="36"/>
    </row>
    <row r="766" spans="1:24" x14ac:dyDescent="0.25">
      <c r="A766" s="37">
        <v>331</v>
      </c>
      <c r="B766" s="42" t="s">
        <v>83</v>
      </c>
      <c r="C766" s="28">
        <v>0</v>
      </c>
      <c r="D766" s="28">
        <v>0</v>
      </c>
      <c r="E766" s="28">
        <v>0</v>
      </c>
      <c r="F766" s="28">
        <v>0</v>
      </c>
      <c r="G766" s="28">
        <v>0</v>
      </c>
      <c r="H766" s="28">
        <v>0</v>
      </c>
      <c r="I766" s="28">
        <v>0</v>
      </c>
      <c r="J766" s="28">
        <v>0</v>
      </c>
      <c r="K766" s="28">
        <v>0</v>
      </c>
      <c r="L766" s="28">
        <v>0</v>
      </c>
      <c r="M766" s="28">
        <v>0</v>
      </c>
      <c r="N766" s="28">
        <v>0</v>
      </c>
      <c r="O766" s="28">
        <v>0</v>
      </c>
      <c r="P766" s="28">
        <v>0</v>
      </c>
      <c r="Q766" s="28">
        <v>0</v>
      </c>
      <c r="R766" s="28">
        <v>0</v>
      </c>
      <c r="S766" s="28">
        <v>0</v>
      </c>
      <c r="T766" s="28">
        <v>0</v>
      </c>
      <c r="U766" s="28">
        <v>0</v>
      </c>
      <c r="V766" s="28">
        <v>0</v>
      </c>
      <c r="W766" s="28">
        <v>0</v>
      </c>
      <c r="X766" s="28"/>
    </row>
    <row r="767" spans="1:24" x14ac:dyDescent="0.25">
      <c r="A767" s="37">
        <v>332</v>
      </c>
      <c r="B767" s="42" t="s">
        <v>84</v>
      </c>
      <c r="C767" s="28">
        <v>0</v>
      </c>
      <c r="D767" s="28">
        <v>0</v>
      </c>
      <c r="E767" s="28">
        <v>0</v>
      </c>
      <c r="F767" s="28">
        <v>0</v>
      </c>
      <c r="G767" s="28">
        <v>0</v>
      </c>
      <c r="H767" s="28">
        <v>0</v>
      </c>
      <c r="I767" s="28">
        <v>0</v>
      </c>
      <c r="J767" s="28">
        <v>0</v>
      </c>
      <c r="K767" s="28">
        <v>0</v>
      </c>
      <c r="L767" s="28">
        <v>0</v>
      </c>
      <c r="M767" s="28">
        <v>0</v>
      </c>
      <c r="N767" s="28">
        <v>0</v>
      </c>
      <c r="O767" s="28">
        <v>0</v>
      </c>
      <c r="P767" s="28">
        <v>0</v>
      </c>
      <c r="Q767" s="28">
        <v>0</v>
      </c>
      <c r="R767" s="28">
        <v>0</v>
      </c>
      <c r="S767" s="28">
        <v>0</v>
      </c>
      <c r="T767" s="28">
        <v>0</v>
      </c>
      <c r="U767" s="28">
        <v>0</v>
      </c>
      <c r="V767" s="28">
        <v>0</v>
      </c>
      <c r="W767" s="28">
        <v>0</v>
      </c>
      <c r="X767" s="28"/>
    </row>
    <row r="768" spans="1:24" x14ac:dyDescent="0.25">
      <c r="A768" s="37">
        <v>336</v>
      </c>
      <c r="B768" s="42" t="s">
        <v>85</v>
      </c>
      <c r="C768" s="28">
        <v>1</v>
      </c>
      <c r="D768" s="28">
        <v>1</v>
      </c>
      <c r="E768" s="28">
        <v>1</v>
      </c>
      <c r="F768" s="28">
        <v>1</v>
      </c>
      <c r="G768" s="28">
        <v>1</v>
      </c>
      <c r="H768" s="28">
        <v>1</v>
      </c>
      <c r="I768" s="28">
        <v>1</v>
      </c>
      <c r="J768" s="28">
        <v>1</v>
      </c>
      <c r="K768" s="28">
        <v>1</v>
      </c>
      <c r="L768" s="28">
        <v>1</v>
      </c>
      <c r="M768" s="28">
        <v>1</v>
      </c>
      <c r="N768" s="28">
        <v>1</v>
      </c>
      <c r="O768" s="28">
        <v>1</v>
      </c>
      <c r="P768" s="28">
        <v>1</v>
      </c>
      <c r="Q768" s="28">
        <v>1</v>
      </c>
      <c r="R768" s="28">
        <v>1</v>
      </c>
      <c r="S768" s="28">
        <v>1</v>
      </c>
      <c r="T768" s="28">
        <v>1</v>
      </c>
      <c r="U768" s="28">
        <v>1</v>
      </c>
      <c r="V768" s="28">
        <v>1</v>
      </c>
      <c r="W768" s="28">
        <v>1</v>
      </c>
      <c r="X768" s="28"/>
    </row>
    <row r="769" spans="1:24" x14ac:dyDescent="0.25">
      <c r="B769" s="42"/>
      <c r="C769" s="26"/>
      <c r="D769" s="26"/>
      <c r="E769" s="26"/>
      <c r="F769" s="26"/>
      <c r="G769" s="26"/>
      <c r="H769" s="26"/>
      <c r="I769" s="26"/>
      <c r="J769" s="26"/>
      <c r="K769" s="26"/>
      <c r="L769" s="26"/>
      <c r="M769" s="26"/>
      <c r="N769" s="26"/>
      <c r="O769" s="26"/>
      <c r="P769" s="26"/>
      <c r="Q769" s="26"/>
      <c r="R769" s="26"/>
      <c r="S769" s="26"/>
      <c r="T769" s="26"/>
      <c r="U769" s="26"/>
      <c r="V769" s="26"/>
      <c r="W769" s="26"/>
      <c r="X769" s="26"/>
    </row>
    <row r="770" spans="1:24" x14ac:dyDescent="0.25">
      <c r="A770" s="37">
        <v>339</v>
      </c>
      <c r="B770" s="42" t="s">
        <v>86</v>
      </c>
      <c r="C770" s="24">
        <v>0</v>
      </c>
      <c r="D770" s="24">
        <v>0</v>
      </c>
      <c r="E770" s="24">
        <v>0</v>
      </c>
      <c r="F770" s="24">
        <v>0</v>
      </c>
      <c r="G770" s="24">
        <v>0</v>
      </c>
      <c r="H770" s="24">
        <v>0</v>
      </c>
      <c r="I770" s="24">
        <v>0</v>
      </c>
      <c r="J770" s="24">
        <v>0</v>
      </c>
      <c r="K770" s="24">
        <v>0</v>
      </c>
      <c r="L770" s="24">
        <v>0</v>
      </c>
      <c r="M770" s="24">
        <v>0</v>
      </c>
      <c r="N770" s="24">
        <v>0</v>
      </c>
      <c r="O770" s="24">
        <v>0</v>
      </c>
      <c r="P770" s="24">
        <v>0</v>
      </c>
      <c r="Q770" s="24">
        <v>0</v>
      </c>
      <c r="R770" s="24">
        <v>0</v>
      </c>
      <c r="S770" s="24">
        <v>0</v>
      </c>
      <c r="T770" s="24">
        <v>0</v>
      </c>
      <c r="U770" s="24">
        <v>0</v>
      </c>
      <c r="V770" s="24">
        <v>0</v>
      </c>
      <c r="W770" s="24">
        <v>0</v>
      </c>
      <c r="X770" s="24"/>
    </row>
    <row r="771" spans="1:24" x14ac:dyDescent="0.25">
      <c r="A771" s="37">
        <v>340</v>
      </c>
      <c r="B771" s="42" t="s">
        <v>87</v>
      </c>
      <c r="C771" s="24">
        <v>0</v>
      </c>
      <c r="D771" s="24">
        <v>0</v>
      </c>
      <c r="E771" s="24">
        <v>0</v>
      </c>
      <c r="F771" s="24">
        <v>0</v>
      </c>
      <c r="G771" s="24">
        <v>0</v>
      </c>
      <c r="H771" s="24">
        <v>0</v>
      </c>
      <c r="I771" s="24">
        <v>0</v>
      </c>
      <c r="J771" s="24">
        <v>0</v>
      </c>
      <c r="K771" s="24">
        <v>0</v>
      </c>
      <c r="L771" s="24">
        <v>0</v>
      </c>
      <c r="M771" s="24">
        <v>0</v>
      </c>
      <c r="N771" s="24">
        <v>0</v>
      </c>
      <c r="O771" s="24">
        <v>0</v>
      </c>
      <c r="P771" s="24">
        <v>0</v>
      </c>
      <c r="Q771" s="24">
        <v>0</v>
      </c>
      <c r="R771" s="24">
        <v>0</v>
      </c>
      <c r="S771" s="24">
        <v>0</v>
      </c>
      <c r="T771" s="24">
        <v>0</v>
      </c>
      <c r="U771" s="24">
        <v>0</v>
      </c>
      <c r="V771" s="24">
        <v>0</v>
      </c>
      <c r="W771" s="24">
        <v>0</v>
      </c>
      <c r="X771" s="24"/>
    </row>
    <row r="772" spans="1:24" x14ac:dyDescent="0.25">
      <c r="B772" s="42"/>
      <c r="C772" s="26"/>
      <c r="D772" s="26"/>
      <c r="E772" s="26"/>
      <c r="F772" s="26"/>
      <c r="G772" s="26"/>
      <c r="H772" s="26"/>
      <c r="I772" s="26"/>
      <c r="J772" s="26"/>
      <c r="K772" s="26"/>
      <c r="L772" s="26"/>
      <c r="M772" s="26"/>
      <c r="N772" s="26"/>
      <c r="O772" s="26"/>
      <c r="P772" s="26"/>
      <c r="Q772" s="26"/>
      <c r="R772" s="26"/>
      <c r="S772" s="26"/>
      <c r="T772" s="26"/>
      <c r="U772" s="26"/>
      <c r="V772" s="26"/>
      <c r="W772" s="26"/>
      <c r="X772" s="26"/>
    </row>
    <row r="773" spans="1:24" x14ac:dyDescent="0.25">
      <c r="A773" s="37">
        <v>366</v>
      </c>
      <c r="B773" s="42" t="s">
        <v>88</v>
      </c>
      <c r="C773" s="36">
        <v>0</v>
      </c>
      <c r="D773" s="36">
        <v>0</v>
      </c>
      <c r="E773" s="36">
        <v>0</v>
      </c>
      <c r="F773" s="36">
        <v>0</v>
      </c>
      <c r="G773" s="36">
        <v>0</v>
      </c>
      <c r="H773" s="36">
        <v>0</v>
      </c>
      <c r="I773" s="36">
        <v>0</v>
      </c>
      <c r="J773" s="36">
        <v>0</v>
      </c>
      <c r="K773" s="36">
        <v>0</v>
      </c>
      <c r="L773" s="36">
        <v>0</v>
      </c>
      <c r="M773" s="36">
        <v>0</v>
      </c>
      <c r="N773" s="36">
        <v>0</v>
      </c>
      <c r="O773" s="36">
        <v>0</v>
      </c>
      <c r="P773" s="36">
        <v>0</v>
      </c>
      <c r="Q773" s="36">
        <v>0</v>
      </c>
      <c r="R773" s="36">
        <v>0</v>
      </c>
      <c r="S773" s="36">
        <v>0</v>
      </c>
      <c r="T773" s="36">
        <v>0</v>
      </c>
      <c r="U773" s="36">
        <v>0</v>
      </c>
      <c r="V773" s="36">
        <v>0</v>
      </c>
      <c r="W773" s="36">
        <v>0</v>
      </c>
      <c r="X773" s="36"/>
    </row>
    <row r="774" spans="1:24" x14ac:dyDescent="0.25">
      <c r="A774" s="37">
        <v>368</v>
      </c>
      <c r="B774" s="42" t="s">
        <v>89</v>
      </c>
      <c r="C774" s="28">
        <v>0</v>
      </c>
      <c r="D774" s="28">
        <v>0</v>
      </c>
      <c r="E774" s="28">
        <v>0</v>
      </c>
      <c r="F774" s="28">
        <v>0</v>
      </c>
      <c r="G774" s="28">
        <v>0</v>
      </c>
      <c r="H774" s="28">
        <v>0</v>
      </c>
      <c r="I774" s="28">
        <v>0</v>
      </c>
      <c r="J774" s="28">
        <v>0</v>
      </c>
      <c r="K774" s="28">
        <v>0</v>
      </c>
      <c r="L774" s="28">
        <v>0</v>
      </c>
      <c r="M774" s="28">
        <v>0</v>
      </c>
      <c r="N774" s="28">
        <v>0</v>
      </c>
      <c r="O774" s="28">
        <v>0</v>
      </c>
      <c r="P774" s="28">
        <v>0</v>
      </c>
      <c r="Q774" s="28">
        <v>0</v>
      </c>
      <c r="R774" s="28">
        <v>0</v>
      </c>
      <c r="S774" s="28">
        <v>0</v>
      </c>
      <c r="T774" s="28">
        <v>0</v>
      </c>
      <c r="U774" s="28">
        <v>0</v>
      </c>
      <c r="V774" s="28">
        <v>0</v>
      </c>
      <c r="W774" s="28">
        <v>0</v>
      </c>
      <c r="X774" s="28"/>
    </row>
    <row r="775" spans="1:24" x14ac:dyDescent="0.25">
      <c r="A775" s="37">
        <v>369</v>
      </c>
      <c r="B775" s="42" t="s">
        <v>90</v>
      </c>
      <c r="C775" s="28">
        <v>0</v>
      </c>
      <c r="D775" s="28">
        <v>0</v>
      </c>
      <c r="E775" s="28">
        <v>0</v>
      </c>
      <c r="F775" s="28">
        <v>0</v>
      </c>
      <c r="G775" s="28">
        <v>0</v>
      </c>
      <c r="H775" s="28">
        <v>0</v>
      </c>
      <c r="I775" s="28">
        <v>0</v>
      </c>
      <c r="J775" s="28">
        <v>0</v>
      </c>
      <c r="K775" s="28">
        <v>0</v>
      </c>
      <c r="L775" s="28">
        <v>0</v>
      </c>
      <c r="M775" s="28">
        <v>0</v>
      </c>
      <c r="N775" s="28">
        <v>0</v>
      </c>
      <c r="O775" s="28">
        <v>0</v>
      </c>
      <c r="P775" s="28">
        <v>0</v>
      </c>
      <c r="Q775" s="28">
        <v>0</v>
      </c>
      <c r="R775" s="28">
        <v>0</v>
      </c>
      <c r="S775" s="28">
        <v>0</v>
      </c>
      <c r="T775" s="28">
        <v>0</v>
      </c>
      <c r="U775" s="28">
        <v>0</v>
      </c>
      <c r="V775" s="28">
        <v>0</v>
      </c>
      <c r="W775" s="28">
        <v>0</v>
      </c>
      <c r="X775" s="28"/>
    </row>
    <row r="776" spans="1:24" x14ac:dyDescent="0.25">
      <c r="A776" s="37">
        <v>370</v>
      </c>
      <c r="B776" s="42" t="s">
        <v>91</v>
      </c>
      <c r="C776" s="28">
        <v>0</v>
      </c>
      <c r="D776" s="28">
        <v>0</v>
      </c>
      <c r="E776" s="28">
        <v>0</v>
      </c>
      <c r="F776" s="28">
        <v>0</v>
      </c>
      <c r="G776" s="28">
        <v>0</v>
      </c>
      <c r="H776" s="28">
        <v>0</v>
      </c>
      <c r="I776" s="28">
        <v>0</v>
      </c>
      <c r="J776" s="28">
        <v>0</v>
      </c>
      <c r="K776" s="28">
        <v>0</v>
      </c>
      <c r="L776" s="28">
        <v>0</v>
      </c>
      <c r="M776" s="28">
        <v>0</v>
      </c>
      <c r="N776" s="28">
        <v>0</v>
      </c>
      <c r="O776" s="28">
        <v>0</v>
      </c>
      <c r="P776" s="28">
        <v>0</v>
      </c>
      <c r="Q776" s="28">
        <v>0</v>
      </c>
      <c r="R776" s="28">
        <v>0</v>
      </c>
      <c r="S776" s="28">
        <v>0</v>
      </c>
      <c r="T776" s="28">
        <v>0</v>
      </c>
      <c r="U776" s="28">
        <v>0</v>
      </c>
      <c r="V776" s="28">
        <v>0</v>
      </c>
      <c r="W776" s="28">
        <v>0</v>
      </c>
      <c r="X776" s="28"/>
    </row>
    <row r="777" spans="1:24" x14ac:dyDescent="0.25">
      <c r="B777" s="42"/>
      <c r="C777" s="26"/>
      <c r="D777" s="26"/>
      <c r="E777" s="26"/>
      <c r="F777" s="26"/>
      <c r="G777" s="26"/>
      <c r="H777" s="26"/>
      <c r="I777" s="26"/>
      <c r="J777" s="26"/>
      <c r="K777" s="26"/>
      <c r="L777" s="26"/>
      <c r="M777" s="26"/>
      <c r="N777" s="26"/>
      <c r="O777" s="26"/>
      <c r="P777" s="26"/>
      <c r="Q777" s="26"/>
      <c r="R777" s="26"/>
      <c r="S777" s="26"/>
      <c r="T777" s="26"/>
      <c r="U777" s="26"/>
      <c r="V777" s="26"/>
      <c r="W777" s="26"/>
      <c r="X777" s="26"/>
    </row>
    <row r="778" spans="1:24" x14ac:dyDescent="0.25">
      <c r="A778" s="37">
        <v>380</v>
      </c>
      <c r="B778" s="42" t="s">
        <v>37</v>
      </c>
      <c r="C778" s="24">
        <v>0</v>
      </c>
      <c r="D778" s="24">
        <v>0</v>
      </c>
      <c r="E778" s="24">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row>
    <row r="779" spans="1:24" x14ac:dyDescent="0.25">
      <c r="A779" s="37">
        <v>381</v>
      </c>
      <c r="B779" s="42" t="s">
        <v>75</v>
      </c>
      <c r="C779" s="24">
        <v>0</v>
      </c>
      <c r="D779" s="24">
        <v>0</v>
      </c>
      <c r="E779" s="24">
        <v>0</v>
      </c>
      <c r="F779" s="24">
        <v>0</v>
      </c>
      <c r="G779" s="24">
        <v>0</v>
      </c>
      <c r="H779" s="24">
        <v>0</v>
      </c>
      <c r="I779" s="24">
        <v>0</v>
      </c>
      <c r="J779" s="24">
        <v>0</v>
      </c>
      <c r="K779" s="24">
        <v>0</v>
      </c>
      <c r="L779" s="24">
        <v>0</v>
      </c>
      <c r="M779" s="24">
        <v>0</v>
      </c>
      <c r="N779" s="24">
        <v>0</v>
      </c>
      <c r="O779" s="24">
        <v>0</v>
      </c>
      <c r="P779" s="24">
        <v>0</v>
      </c>
      <c r="Q779" s="24">
        <v>0</v>
      </c>
      <c r="R779" s="24">
        <v>0</v>
      </c>
      <c r="S779" s="24">
        <v>0</v>
      </c>
      <c r="T779" s="24">
        <v>0</v>
      </c>
      <c r="U779" s="24">
        <v>0</v>
      </c>
      <c r="V779" s="24">
        <v>0</v>
      </c>
      <c r="W779" s="24">
        <v>0</v>
      </c>
      <c r="X779" s="24"/>
    </row>
    <row r="780" spans="1:24" x14ac:dyDescent="0.25">
      <c r="A780" s="37">
        <v>382</v>
      </c>
      <c r="B780" s="42" t="s">
        <v>76</v>
      </c>
      <c r="C780" s="24">
        <v>0</v>
      </c>
      <c r="D780" s="24">
        <v>0</v>
      </c>
      <c r="E780" s="24">
        <v>0</v>
      </c>
      <c r="F780" s="24">
        <v>0</v>
      </c>
      <c r="G780" s="24">
        <v>0</v>
      </c>
      <c r="H780" s="24">
        <v>0</v>
      </c>
      <c r="I780" s="24">
        <v>0</v>
      </c>
      <c r="J780" s="24">
        <v>0</v>
      </c>
      <c r="K780" s="24">
        <v>0</v>
      </c>
      <c r="L780" s="24">
        <v>0</v>
      </c>
      <c r="M780" s="24">
        <v>0</v>
      </c>
      <c r="N780" s="24">
        <v>0</v>
      </c>
      <c r="O780" s="24">
        <v>0</v>
      </c>
      <c r="P780" s="24">
        <v>0</v>
      </c>
      <c r="Q780" s="24">
        <v>0</v>
      </c>
      <c r="R780" s="24">
        <v>0</v>
      </c>
      <c r="S780" s="24">
        <v>0</v>
      </c>
      <c r="T780" s="24">
        <v>0</v>
      </c>
      <c r="U780" s="24">
        <v>0</v>
      </c>
      <c r="V780" s="24">
        <v>0</v>
      </c>
      <c r="W780" s="24">
        <v>0</v>
      </c>
      <c r="X780" s="24"/>
    </row>
    <row r="781" spans="1:24" x14ac:dyDescent="0.25">
      <c r="A781" s="37">
        <v>383</v>
      </c>
      <c r="B781" s="42" t="s">
        <v>40</v>
      </c>
      <c r="C781" s="24">
        <v>0</v>
      </c>
      <c r="D781" s="24">
        <v>0</v>
      </c>
      <c r="E781" s="24">
        <v>0</v>
      </c>
      <c r="F781" s="24">
        <v>0</v>
      </c>
      <c r="G781" s="24">
        <v>0</v>
      </c>
      <c r="H781" s="24">
        <v>0</v>
      </c>
      <c r="I781" s="24">
        <v>0</v>
      </c>
      <c r="J781" s="24">
        <v>0</v>
      </c>
      <c r="K781" s="24">
        <v>0</v>
      </c>
      <c r="L781" s="24">
        <v>0</v>
      </c>
      <c r="M781" s="24">
        <v>0</v>
      </c>
      <c r="N781" s="24">
        <v>0</v>
      </c>
      <c r="O781" s="24">
        <v>0</v>
      </c>
      <c r="P781" s="24">
        <v>0</v>
      </c>
      <c r="Q781" s="24">
        <v>0</v>
      </c>
      <c r="R781" s="24">
        <v>0</v>
      </c>
      <c r="S781" s="24">
        <v>0</v>
      </c>
      <c r="T781" s="24">
        <v>0</v>
      </c>
      <c r="U781" s="24">
        <v>0</v>
      </c>
      <c r="V781" s="24">
        <v>0</v>
      </c>
      <c r="W781" s="24">
        <v>0</v>
      </c>
      <c r="X781" s="24"/>
    </row>
    <row r="783" spans="1:24" x14ac:dyDescent="0.25">
      <c r="A783" s="37">
        <v>1</v>
      </c>
      <c r="B783" s="42" t="s">
        <v>103</v>
      </c>
      <c r="C783" s="42" t="s">
        <v>103</v>
      </c>
      <c r="D783" s="42"/>
      <c r="E783" s="42"/>
      <c r="F783" s="42"/>
      <c r="G783" s="42"/>
      <c r="H783" s="42"/>
      <c r="I783" s="42"/>
      <c r="J783" s="42"/>
      <c r="K783" s="42"/>
      <c r="L783" s="42"/>
      <c r="M783" s="42"/>
      <c r="N783" s="42"/>
      <c r="O783" s="42"/>
      <c r="P783" s="42"/>
      <c r="Q783" s="42"/>
      <c r="R783" s="42"/>
      <c r="S783" s="42"/>
      <c r="T783" s="42"/>
      <c r="U783" s="42"/>
      <c r="V783" s="42"/>
      <c r="W783" s="42"/>
      <c r="X783" s="42"/>
    </row>
    <row r="784" spans="1:24" x14ac:dyDescent="0.25">
      <c r="A784" s="37">
        <v>283</v>
      </c>
      <c r="B784" s="42" t="s">
        <v>73</v>
      </c>
      <c r="C784" s="42">
        <v>2020</v>
      </c>
      <c r="D784" s="42">
        <v>2021</v>
      </c>
      <c r="E784" s="42">
        <v>2022</v>
      </c>
      <c r="F784" s="42">
        <v>2023</v>
      </c>
      <c r="G784" s="42">
        <v>2024</v>
      </c>
      <c r="H784" s="42">
        <v>2025</v>
      </c>
      <c r="I784" s="42">
        <v>2026</v>
      </c>
      <c r="J784" s="42">
        <v>2027</v>
      </c>
      <c r="K784" s="42">
        <v>2028</v>
      </c>
      <c r="L784" s="42">
        <v>2029</v>
      </c>
      <c r="M784" s="42">
        <v>2030</v>
      </c>
      <c r="N784" s="42">
        <v>2031</v>
      </c>
      <c r="O784" s="42">
        <v>2032</v>
      </c>
      <c r="P784" s="42">
        <v>2033</v>
      </c>
      <c r="Q784" s="42">
        <v>2034</v>
      </c>
      <c r="R784" s="42">
        <v>2035</v>
      </c>
      <c r="S784" s="42">
        <v>2036</v>
      </c>
      <c r="T784" s="42">
        <v>2037</v>
      </c>
      <c r="U784" s="42">
        <v>2038</v>
      </c>
      <c r="V784" s="42">
        <v>2039</v>
      </c>
      <c r="W784" s="42">
        <v>2040</v>
      </c>
      <c r="X784" s="42"/>
    </row>
    <row r="785" spans="1:24" x14ac:dyDescent="0.25">
      <c r="A785" s="37">
        <v>285</v>
      </c>
      <c r="B785" s="42" t="s">
        <v>104</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A786" s="37">
        <v>287</v>
      </c>
      <c r="B786" s="42" t="s">
        <v>104</v>
      </c>
      <c r="C786" s="24">
        <v>0</v>
      </c>
      <c r="D786" s="24">
        <v>0</v>
      </c>
      <c r="E786" s="24">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row>
    <row r="787" spans="1:24" x14ac:dyDescent="0.25">
      <c r="A787" s="37">
        <v>289</v>
      </c>
      <c r="B787" s="42" t="s">
        <v>105</v>
      </c>
      <c r="C787" s="24">
        <v>0</v>
      </c>
      <c r="D787" s="24">
        <v>0</v>
      </c>
      <c r="E787" s="24">
        <v>0</v>
      </c>
      <c r="F787" s="24">
        <v>0</v>
      </c>
      <c r="G787" s="24">
        <v>0</v>
      </c>
      <c r="H787" s="24">
        <v>0</v>
      </c>
      <c r="I787" s="24">
        <v>0</v>
      </c>
      <c r="J787" s="24">
        <v>0</v>
      </c>
      <c r="K787" s="24">
        <v>0</v>
      </c>
      <c r="L787" s="24">
        <v>0</v>
      </c>
      <c r="M787" s="24">
        <v>0</v>
      </c>
      <c r="N787" s="24">
        <v>0</v>
      </c>
      <c r="O787" s="24">
        <v>0</v>
      </c>
      <c r="P787" s="24">
        <v>0</v>
      </c>
      <c r="Q787" s="24">
        <v>0</v>
      </c>
      <c r="R787" s="24">
        <v>0</v>
      </c>
      <c r="S787" s="24">
        <v>0</v>
      </c>
      <c r="T787" s="24">
        <v>0</v>
      </c>
      <c r="U787" s="24">
        <v>0</v>
      </c>
      <c r="V787" s="24">
        <v>0</v>
      </c>
      <c r="W787" s="24">
        <v>0</v>
      </c>
      <c r="X787" s="24"/>
    </row>
    <row r="788" spans="1:24" x14ac:dyDescent="0.25">
      <c r="A788" s="37">
        <v>299</v>
      </c>
      <c r="B788" s="42" t="s">
        <v>78</v>
      </c>
      <c r="C788" s="24">
        <v>0</v>
      </c>
      <c r="D788" s="24">
        <v>0</v>
      </c>
      <c r="E788" s="24">
        <v>0</v>
      </c>
      <c r="F788" s="24">
        <v>0</v>
      </c>
      <c r="G788" s="24">
        <v>0</v>
      </c>
      <c r="H788" s="24">
        <v>0</v>
      </c>
      <c r="I788" s="24">
        <v>0</v>
      </c>
      <c r="J788" s="24">
        <v>0</v>
      </c>
      <c r="K788" s="24">
        <v>0</v>
      </c>
      <c r="L788" s="24">
        <v>0</v>
      </c>
      <c r="M788" s="24">
        <v>0</v>
      </c>
      <c r="N788" s="24">
        <v>0</v>
      </c>
      <c r="O788" s="24">
        <v>0</v>
      </c>
      <c r="P788" s="24">
        <v>0</v>
      </c>
      <c r="Q788" s="24">
        <v>0</v>
      </c>
      <c r="R788" s="24">
        <v>0</v>
      </c>
      <c r="S788" s="24">
        <v>0</v>
      </c>
      <c r="T788" s="24">
        <v>0</v>
      </c>
      <c r="U788" s="24">
        <v>0</v>
      </c>
      <c r="V788" s="24">
        <v>0</v>
      </c>
      <c r="W788" s="24">
        <v>0</v>
      </c>
      <c r="X788" s="24"/>
    </row>
    <row r="789" spans="1:24" x14ac:dyDescent="0.25">
      <c r="A789" s="37">
        <v>301</v>
      </c>
      <c r="B789" s="42" t="s">
        <v>106</v>
      </c>
      <c r="C789" s="24">
        <v>0</v>
      </c>
      <c r="D789" s="24">
        <v>0</v>
      </c>
      <c r="E789" s="24">
        <v>0</v>
      </c>
      <c r="F789" s="24">
        <v>0</v>
      </c>
      <c r="G789" s="24">
        <v>0</v>
      </c>
      <c r="H789" s="24">
        <v>0</v>
      </c>
      <c r="I789" s="24">
        <v>0</v>
      </c>
      <c r="J789" s="24">
        <v>0</v>
      </c>
      <c r="K789" s="24">
        <v>0</v>
      </c>
      <c r="L789" s="24">
        <v>0</v>
      </c>
      <c r="M789" s="24">
        <v>0</v>
      </c>
      <c r="N789" s="24">
        <v>0</v>
      </c>
      <c r="O789" s="24">
        <v>0</v>
      </c>
      <c r="P789" s="24">
        <v>0</v>
      </c>
      <c r="Q789" s="24">
        <v>0</v>
      </c>
      <c r="R789" s="24">
        <v>0</v>
      </c>
      <c r="S789" s="24">
        <v>0</v>
      </c>
      <c r="T789" s="24">
        <v>0</v>
      </c>
      <c r="U789" s="24">
        <v>0</v>
      </c>
      <c r="V789" s="24">
        <v>0</v>
      </c>
      <c r="W789" s="24">
        <v>0</v>
      </c>
      <c r="X789" s="24"/>
    </row>
    <row r="790" spans="1:24" x14ac:dyDescent="0.25">
      <c r="A790" s="37">
        <v>303</v>
      </c>
      <c r="B790" s="42" t="s">
        <v>107</v>
      </c>
      <c r="C790" s="24">
        <v>0</v>
      </c>
      <c r="D790" s="24">
        <v>0</v>
      </c>
      <c r="E790" s="24">
        <v>0</v>
      </c>
      <c r="F790" s="24">
        <v>0</v>
      </c>
      <c r="G790" s="24">
        <v>0</v>
      </c>
      <c r="H790" s="24">
        <v>0</v>
      </c>
      <c r="I790" s="24">
        <v>0</v>
      </c>
      <c r="J790" s="24">
        <v>0</v>
      </c>
      <c r="K790" s="24">
        <v>0</v>
      </c>
      <c r="L790" s="24">
        <v>0</v>
      </c>
      <c r="M790" s="24">
        <v>0</v>
      </c>
      <c r="N790" s="24">
        <v>0</v>
      </c>
      <c r="O790" s="24">
        <v>0</v>
      </c>
      <c r="P790" s="24">
        <v>0</v>
      </c>
      <c r="Q790" s="24">
        <v>0</v>
      </c>
      <c r="R790" s="24">
        <v>0</v>
      </c>
      <c r="S790" s="24">
        <v>0</v>
      </c>
      <c r="T790" s="24">
        <v>0</v>
      </c>
      <c r="U790" s="24">
        <v>0</v>
      </c>
      <c r="V790" s="24">
        <v>0</v>
      </c>
      <c r="W790" s="24">
        <v>0</v>
      </c>
      <c r="X790" s="24"/>
    </row>
    <row r="791" spans="1:24" x14ac:dyDescent="0.25">
      <c r="B791" s="42"/>
      <c r="C791" s="26"/>
      <c r="D791" s="26"/>
      <c r="E791" s="26"/>
      <c r="F791" s="26"/>
      <c r="G791" s="26"/>
      <c r="H791" s="26"/>
      <c r="I791" s="26"/>
      <c r="J791" s="26"/>
      <c r="K791" s="26"/>
      <c r="L791" s="26"/>
      <c r="M791" s="26"/>
      <c r="N791" s="26"/>
      <c r="O791" s="26"/>
      <c r="P791" s="26"/>
      <c r="Q791" s="26"/>
      <c r="R791" s="26"/>
      <c r="S791" s="26"/>
      <c r="T791" s="26"/>
      <c r="U791" s="26"/>
      <c r="V791" s="26"/>
      <c r="W791" s="26"/>
      <c r="X791" s="26"/>
    </row>
    <row r="792" spans="1:24" x14ac:dyDescent="0.25">
      <c r="A792" s="37">
        <v>330</v>
      </c>
      <c r="B792" s="42" t="s">
        <v>82</v>
      </c>
      <c r="C792" s="36">
        <v>0</v>
      </c>
      <c r="D792" s="36">
        <v>0</v>
      </c>
      <c r="E792" s="36">
        <v>0</v>
      </c>
      <c r="F792" s="36">
        <v>0</v>
      </c>
      <c r="G792" s="36">
        <v>0</v>
      </c>
      <c r="H792" s="36">
        <v>0</v>
      </c>
      <c r="I792" s="36">
        <v>0</v>
      </c>
      <c r="J792" s="36">
        <v>0</v>
      </c>
      <c r="K792" s="36">
        <v>0</v>
      </c>
      <c r="L792" s="36">
        <v>0</v>
      </c>
      <c r="M792" s="36">
        <v>0</v>
      </c>
      <c r="N792" s="36">
        <v>0</v>
      </c>
      <c r="O792" s="36">
        <v>0</v>
      </c>
      <c r="P792" s="36">
        <v>0</v>
      </c>
      <c r="Q792" s="36">
        <v>0</v>
      </c>
      <c r="R792" s="36">
        <v>0</v>
      </c>
      <c r="S792" s="36">
        <v>0</v>
      </c>
      <c r="T792" s="36">
        <v>0</v>
      </c>
      <c r="U792" s="36">
        <v>0</v>
      </c>
      <c r="V792" s="36">
        <v>0</v>
      </c>
      <c r="W792" s="36">
        <v>0</v>
      </c>
      <c r="X792" s="36"/>
    </row>
    <row r="793" spans="1:24" x14ac:dyDescent="0.25">
      <c r="A793" s="37">
        <v>331</v>
      </c>
      <c r="B793" s="42" t="s">
        <v>83</v>
      </c>
      <c r="C793" s="28">
        <v>0</v>
      </c>
      <c r="D793" s="28">
        <v>0</v>
      </c>
      <c r="E793" s="28">
        <v>0</v>
      </c>
      <c r="F793" s="28">
        <v>0</v>
      </c>
      <c r="G793" s="28">
        <v>0</v>
      </c>
      <c r="H793" s="28">
        <v>0</v>
      </c>
      <c r="I793" s="28">
        <v>0</v>
      </c>
      <c r="J793" s="28">
        <v>0</v>
      </c>
      <c r="K793" s="28">
        <v>0</v>
      </c>
      <c r="L793" s="28">
        <v>0</v>
      </c>
      <c r="M793" s="28">
        <v>0</v>
      </c>
      <c r="N793" s="28">
        <v>0</v>
      </c>
      <c r="O793" s="28">
        <v>0</v>
      </c>
      <c r="P793" s="28">
        <v>0</v>
      </c>
      <c r="Q793" s="28">
        <v>0</v>
      </c>
      <c r="R793" s="28">
        <v>0</v>
      </c>
      <c r="S793" s="28">
        <v>0</v>
      </c>
      <c r="T793" s="28">
        <v>0</v>
      </c>
      <c r="U793" s="28">
        <v>0</v>
      </c>
      <c r="V793" s="28">
        <v>0</v>
      </c>
      <c r="W793" s="28">
        <v>0</v>
      </c>
      <c r="X793" s="28"/>
    </row>
    <row r="794" spans="1:24" x14ac:dyDescent="0.25">
      <c r="A794" s="37">
        <v>332</v>
      </c>
      <c r="B794" s="42" t="s">
        <v>84</v>
      </c>
      <c r="C794" s="28">
        <v>0</v>
      </c>
      <c r="D794" s="28">
        <v>0</v>
      </c>
      <c r="E794" s="28">
        <v>0</v>
      </c>
      <c r="F794" s="28">
        <v>0</v>
      </c>
      <c r="G794" s="28">
        <v>0</v>
      </c>
      <c r="H794" s="28">
        <v>0</v>
      </c>
      <c r="I794" s="28">
        <v>0</v>
      </c>
      <c r="J794" s="28">
        <v>0</v>
      </c>
      <c r="K794" s="28">
        <v>0</v>
      </c>
      <c r="L794" s="28">
        <v>0</v>
      </c>
      <c r="M794" s="28">
        <v>0</v>
      </c>
      <c r="N794" s="28">
        <v>0</v>
      </c>
      <c r="O794" s="28">
        <v>0</v>
      </c>
      <c r="P794" s="28">
        <v>0</v>
      </c>
      <c r="Q794" s="28">
        <v>0</v>
      </c>
      <c r="R794" s="28">
        <v>0</v>
      </c>
      <c r="S794" s="28">
        <v>0</v>
      </c>
      <c r="T794" s="28">
        <v>0</v>
      </c>
      <c r="U794" s="28">
        <v>0</v>
      </c>
      <c r="V794" s="28">
        <v>0</v>
      </c>
      <c r="W794" s="28">
        <v>0</v>
      </c>
      <c r="X794" s="28"/>
    </row>
    <row r="795" spans="1:24" x14ac:dyDescent="0.25">
      <c r="A795" s="37">
        <v>336</v>
      </c>
      <c r="B795" s="42" t="s">
        <v>85</v>
      </c>
      <c r="C795" s="28">
        <v>1</v>
      </c>
      <c r="D795" s="28">
        <v>1</v>
      </c>
      <c r="E795" s="28">
        <v>1</v>
      </c>
      <c r="F795" s="28">
        <v>1</v>
      </c>
      <c r="G795" s="28">
        <v>1</v>
      </c>
      <c r="H795" s="28">
        <v>1</v>
      </c>
      <c r="I795" s="28">
        <v>1</v>
      </c>
      <c r="J795" s="28">
        <v>1</v>
      </c>
      <c r="K795" s="28">
        <v>1</v>
      </c>
      <c r="L795" s="28">
        <v>1</v>
      </c>
      <c r="M795" s="28">
        <v>1</v>
      </c>
      <c r="N795" s="28">
        <v>1</v>
      </c>
      <c r="O795" s="28">
        <v>1</v>
      </c>
      <c r="P795" s="28">
        <v>1</v>
      </c>
      <c r="Q795" s="28">
        <v>1</v>
      </c>
      <c r="R795" s="28">
        <v>1</v>
      </c>
      <c r="S795" s="28">
        <v>1</v>
      </c>
      <c r="T795" s="28">
        <v>1</v>
      </c>
      <c r="U795" s="28">
        <v>1</v>
      </c>
      <c r="V795" s="28">
        <v>1</v>
      </c>
      <c r="W795" s="28">
        <v>1</v>
      </c>
      <c r="X795" s="28"/>
    </row>
    <row r="796" spans="1:24" x14ac:dyDescent="0.25">
      <c r="B796" s="42"/>
      <c r="C796" s="26"/>
      <c r="D796" s="26"/>
      <c r="E796" s="26"/>
      <c r="F796" s="26"/>
      <c r="G796" s="26"/>
      <c r="H796" s="26"/>
      <c r="I796" s="26"/>
      <c r="J796" s="26"/>
      <c r="K796" s="26"/>
      <c r="L796" s="26"/>
      <c r="M796" s="26"/>
      <c r="N796" s="26"/>
      <c r="O796" s="26"/>
      <c r="P796" s="26"/>
      <c r="Q796" s="26"/>
      <c r="R796" s="26"/>
      <c r="S796" s="26"/>
      <c r="T796" s="26"/>
      <c r="U796" s="26"/>
      <c r="V796" s="26"/>
      <c r="W796" s="26"/>
      <c r="X796" s="26"/>
    </row>
    <row r="797" spans="1:24" x14ac:dyDescent="0.25">
      <c r="A797" s="37">
        <v>339</v>
      </c>
      <c r="B797" s="42" t="s">
        <v>86</v>
      </c>
      <c r="C797" s="24">
        <v>0</v>
      </c>
      <c r="D797" s="24">
        <v>0</v>
      </c>
      <c r="E797" s="24">
        <v>0</v>
      </c>
      <c r="F797" s="24">
        <v>0</v>
      </c>
      <c r="G797" s="24">
        <v>0</v>
      </c>
      <c r="H797" s="24">
        <v>0</v>
      </c>
      <c r="I797" s="24">
        <v>0</v>
      </c>
      <c r="J797" s="24">
        <v>0</v>
      </c>
      <c r="K797" s="24">
        <v>0</v>
      </c>
      <c r="L797" s="24">
        <v>0</v>
      </c>
      <c r="M797" s="24">
        <v>0</v>
      </c>
      <c r="N797" s="24">
        <v>0</v>
      </c>
      <c r="O797" s="24">
        <v>0</v>
      </c>
      <c r="P797" s="24">
        <v>0</v>
      </c>
      <c r="Q797" s="24">
        <v>0</v>
      </c>
      <c r="R797" s="24">
        <v>0</v>
      </c>
      <c r="S797" s="24">
        <v>0</v>
      </c>
      <c r="T797" s="24">
        <v>0</v>
      </c>
      <c r="U797" s="24">
        <v>0</v>
      </c>
      <c r="V797" s="24">
        <v>0</v>
      </c>
      <c r="W797" s="24">
        <v>0</v>
      </c>
      <c r="X797" s="24"/>
    </row>
    <row r="798" spans="1:24" x14ac:dyDescent="0.25">
      <c r="A798" s="37">
        <v>340</v>
      </c>
      <c r="B798" s="42" t="s">
        <v>87</v>
      </c>
      <c r="C798" s="24">
        <v>0</v>
      </c>
      <c r="D798" s="24">
        <v>0</v>
      </c>
      <c r="E798" s="24">
        <v>0</v>
      </c>
      <c r="F798" s="24">
        <v>0</v>
      </c>
      <c r="G798" s="24">
        <v>0</v>
      </c>
      <c r="H798" s="24">
        <v>0</v>
      </c>
      <c r="I798" s="24">
        <v>0</v>
      </c>
      <c r="J798" s="24">
        <v>0</v>
      </c>
      <c r="K798" s="24">
        <v>0</v>
      </c>
      <c r="L798" s="24">
        <v>0</v>
      </c>
      <c r="M798" s="24">
        <v>0</v>
      </c>
      <c r="N798" s="24">
        <v>0</v>
      </c>
      <c r="O798" s="24">
        <v>0</v>
      </c>
      <c r="P798" s="24">
        <v>0</v>
      </c>
      <c r="Q798" s="24">
        <v>0</v>
      </c>
      <c r="R798" s="24">
        <v>0</v>
      </c>
      <c r="S798" s="24">
        <v>0</v>
      </c>
      <c r="T798" s="24">
        <v>0</v>
      </c>
      <c r="U798" s="24">
        <v>0</v>
      </c>
      <c r="V798" s="24">
        <v>0</v>
      </c>
      <c r="W798" s="24">
        <v>0</v>
      </c>
      <c r="X798" s="24"/>
    </row>
    <row r="799" spans="1:24" x14ac:dyDescent="0.25">
      <c r="B799" s="42"/>
      <c r="C799" s="26"/>
      <c r="D799" s="26"/>
      <c r="E799" s="26"/>
      <c r="F799" s="26"/>
      <c r="G799" s="26"/>
      <c r="H799" s="26"/>
      <c r="I799" s="26"/>
      <c r="J799" s="26"/>
      <c r="K799" s="26"/>
      <c r="L799" s="26"/>
      <c r="M799" s="26"/>
      <c r="N799" s="26"/>
      <c r="O799" s="26"/>
      <c r="P799" s="26"/>
      <c r="Q799" s="26"/>
      <c r="R799" s="26"/>
      <c r="S799" s="26"/>
      <c r="T799" s="26"/>
      <c r="U799" s="26"/>
      <c r="V799" s="26"/>
      <c r="W799" s="26"/>
      <c r="X799" s="26"/>
    </row>
    <row r="800" spans="1:24" x14ac:dyDescent="0.25">
      <c r="A800" s="37">
        <v>366</v>
      </c>
      <c r="B800" s="42" t="s">
        <v>88</v>
      </c>
      <c r="C800" s="36">
        <v>0</v>
      </c>
      <c r="D800" s="36">
        <v>0</v>
      </c>
      <c r="E800" s="36">
        <v>0</v>
      </c>
      <c r="F800" s="36">
        <v>0</v>
      </c>
      <c r="G800" s="36">
        <v>0</v>
      </c>
      <c r="H800" s="36">
        <v>0</v>
      </c>
      <c r="I800" s="36">
        <v>0</v>
      </c>
      <c r="J800" s="36">
        <v>0</v>
      </c>
      <c r="K800" s="36">
        <v>0</v>
      </c>
      <c r="L800" s="36">
        <v>0</v>
      </c>
      <c r="M800" s="36">
        <v>0</v>
      </c>
      <c r="N800" s="36">
        <v>0</v>
      </c>
      <c r="O800" s="36">
        <v>0</v>
      </c>
      <c r="P800" s="36">
        <v>0</v>
      </c>
      <c r="Q800" s="36">
        <v>0</v>
      </c>
      <c r="R800" s="36">
        <v>0</v>
      </c>
      <c r="S800" s="36">
        <v>0</v>
      </c>
      <c r="T800" s="36">
        <v>0</v>
      </c>
      <c r="U800" s="36">
        <v>0</v>
      </c>
      <c r="V800" s="36">
        <v>0</v>
      </c>
      <c r="W800" s="36">
        <v>0</v>
      </c>
      <c r="X800" s="36"/>
    </row>
    <row r="801" spans="1:24" x14ac:dyDescent="0.25">
      <c r="A801" s="37">
        <v>368</v>
      </c>
      <c r="B801" s="42" t="s">
        <v>89</v>
      </c>
      <c r="C801" s="28">
        <v>0</v>
      </c>
      <c r="D801" s="28">
        <v>0</v>
      </c>
      <c r="E801" s="28">
        <v>0</v>
      </c>
      <c r="F801" s="28">
        <v>0</v>
      </c>
      <c r="G801" s="28">
        <v>0</v>
      </c>
      <c r="H801" s="28">
        <v>0</v>
      </c>
      <c r="I801" s="28">
        <v>0</v>
      </c>
      <c r="J801" s="28">
        <v>0</v>
      </c>
      <c r="K801" s="28">
        <v>0</v>
      </c>
      <c r="L801" s="28">
        <v>0</v>
      </c>
      <c r="M801" s="28">
        <v>0</v>
      </c>
      <c r="N801" s="28">
        <v>0</v>
      </c>
      <c r="O801" s="28">
        <v>0</v>
      </c>
      <c r="P801" s="28">
        <v>0</v>
      </c>
      <c r="Q801" s="28">
        <v>0</v>
      </c>
      <c r="R801" s="28">
        <v>0</v>
      </c>
      <c r="S801" s="28">
        <v>0</v>
      </c>
      <c r="T801" s="28">
        <v>0</v>
      </c>
      <c r="U801" s="28">
        <v>0</v>
      </c>
      <c r="V801" s="28">
        <v>0</v>
      </c>
      <c r="W801" s="28">
        <v>0</v>
      </c>
      <c r="X801" s="28"/>
    </row>
    <row r="802" spans="1:24" x14ac:dyDescent="0.25">
      <c r="A802" s="37">
        <v>369</v>
      </c>
      <c r="B802" s="42" t="s">
        <v>90</v>
      </c>
      <c r="C802" s="28">
        <v>0</v>
      </c>
      <c r="D802" s="28">
        <v>0</v>
      </c>
      <c r="E802" s="28">
        <v>0</v>
      </c>
      <c r="F802" s="28">
        <v>0</v>
      </c>
      <c r="G802" s="28">
        <v>0</v>
      </c>
      <c r="H802" s="28">
        <v>0</v>
      </c>
      <c r="I802" s="28">
        <v>0</v>
      </c>
      <c r="J802" s="28">
        <v>0</v>
      </c>
      <c r="K802" s="28">
        <v>0</v>
      </c>
      <c r="L802" s="28">
        <v>0</v>
      </c>
      <c r="M802" s="28">
        <v>0</v>
      </c>
      <c r="N802" s="28">
        <v>0</v>
      </c>
      <c r="O802" s="28">
        <v>0</v>
      </c>
      <c r="P802" s="28">
        <v>0</v>
      </c>
      <c r="Q802" s="28">
        <v>0</v>
      </c>
      <c r="R802" s="28">
        <v>0</v>
      </c>
      <c r="S802" s="28">
        <v>0</v>
      </c>
      <c r="T802" s="28">
        <v>0</v>
      </c>
      <c r="U802" s="28">
        <v>0</v>
      </c>
      <c r="V802" s="28">
        <v>0</v>
      </c>
      <c r="W802" s="28">
        <v>0</v>
      </c>
      <c r="X802" s="28"/>
    </row>
    <row r="803" spans="1:24" x14ac:dyDescent="0.25">
      <c r="A803" s="37">
        <v>370</v>
      </c>
      <c r="B803" s="42" t="s">
        <v>91</v>
      </c>
      <c r="C803" s="28">
        <v>0</v>
      </c>
      <c r="D803" s="28">
        <v>0</v>
      </c>
      <c r="E803" s="28">
        <v>0</v>
      </c>
      <c r="F803" s="28">
        <v>0</v>
      </c>
      <c r="G803" s="28">
        <v>0</v>
      </c>
      <c r="H803" s="28">
        <v>0</v>
      </c>
      <c r="I803" s="28">
        <v>0</v>
      </c>
      <c r="J803" s="28">
        <v>0</v>
      </c>
      <c r="K803" s="28">
        <v>0</v>
      </c>
      <c r="L803" s="28">
        <v>0</v>
      </c>
      <c r="M803" s="28">
        <v>0</v>
      </c>
      <c r="N803" s="28">
        <v>0</v>
      </c>
      <c r="O803" s="28">
        <v>0</v>
      </c>
      <c r="P803" s="28">
        <v>0</v>
      </c>
      <c r="Q803" s="28">
        <v>0</v>
      </c>
      <c r="R803" s="28">
        <v>0</v>
      </c>
      <c r="S803" s="28">
        <v>0</v>
      </c>
      <c r="T803" s="28">
        <v>0</v>
      </c>
      <c r="U803" s="28">
        <v>0</v>
      </c>
      <c r="V803" s="28">
        <v>0</v>
      </c>
      <c r="W803" s="28">
        <v>0</v>
      </c>
      <c r="X803" s="28"/>
    </row>
    <row r="804" spans="1:24" x14ac:dyDescent="0.25">
      <c r="B804" s="42"/>
      <c r="C804" s="26"/>
      <c r="D804" s="26"/>
      <c r="E804" s="26"/>
      <c r="F804" s="26"/>
      <c r="G804" s="26"/>
      <c r="H804" s="26"/>
      <c r="I804" s="26"/>
      <c r="J804" s="26"/>
      <c r="K804" s="26"/>
      <c r="L804" s="26"/>
      <c r="M804" s="26"/>
      <c r="N804" s="26"/>
      <c r="O804" s="26"/>
      <c r="P804" s="26"/>
      <c r="Q804" s="26"/>
      <c r="R804" s="26"/>
      <c r="S804" s="26"/>
      <c r="T804" s="26"/>
      <c r="U804" s="26"/>
      <c r="V804" s="26"/>
      <c r="W804" s="26"/>
      <c r="X804" s="26"/>
    </row>
    <row r="805" spans="1:24" x14ac:dyDescent="0.25">
      <c r="A805" s="37">
        <v>380</v>
      </c>
      <c r="B805" s="42" t="s">
        <v>37</v>
      </c>
      <c r="C805" s="24">
        <v>0</v>
      </c>
      <c r="D805" s="24">
        <v>0</v>
      </c>
      <c r="E805" s="24">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row>
    <row r="806" spans="1:24" x14ac:dyDescent="0.25">
      <c r="A806" s="37">
        <v>381</v>
      </c>
      <c r="B806" s="42" t="s">
        <v>75</v>
      </c>
      <c r="C806" s="24">
        <v>0</v>
      </c>
      <c r="D806" s="24">
        <v>0</v>
      </c>
      <c r="E806" s="24">
        <v>0</v>
      </c>
      <c r="F806" s="24">
        <v>0</v>
      </c>
      <c r="G806" s="24">
        <v>0</v>
      </c>
      <c r="H806" s="24">
        <v>0</v>
      </c>
      <c r="I806" s="24">
        <v>0</v>
      </c>
      <c r="J806" s="24">
        <v>0</v>
      </c>
      <c r="K806" s="24">
        <v>0</v>
      </c>
      <c r="L806" s="24">
        <v>0</v>
      </c>
      <c r="M806" s="24">
        <v>0</v>
      </c>
      <c r="N806" s="24">
        <v>0</v>
      </c>
      <c r="O806" s="24">
        <v>0</v>
      </c>
      <c r="P806" s="24">
        <v>0</v>
      </c>
      <c r="Q806" s="24">
        <v>0</v>
      </c>
      <c r="R806" s="24">
        <v>0</v>
      </c>
      <c r="S806" s="24">
        <v>0</v>
      </c>
      <c r="T806" s="24">
        <v>0</v>
      </c>
      <c r="U806" s="24">
        <v>0</v>
      </c>
      <c r="V806" s="24">
        <v>0</v>
      </c>
      <c r="W806" s="24">
        <v>0</v>
      </c>
      <c r="X806" s="24"/>
    </row>
    <row r="807" spans="1:24" x14ac:dyDescent="0.25">
      <c r="A807" s="37">
        <v>382</v>
      </c>
      <c r="B807" s="42" t="s">
        <v>76</v>
      </c>
      <c r="C807" s="24">
        <v>0</v>
      </c>
      <c r="D807" s="24">
        <v>0</v>
      </c>
      <c r="E807" s="24">
        <v>0</v>
      </c>
      <c r="F807" s="24">
        <v>0</v>
      </c>
      <c r="G807" s="24">
        <v>0</v>
      </c>
      <c r="H807" s="24">
        <v>0</v>
      </c>
      <c r="I807" s="24">
        <v>0</v>
      </c>
      <c r="J807" s="24">
        <v>0</v>
      </c>
      <c r="K807" s="24">
        <v>0</v>
      </c>
      <c r="L807" s="24">
        <v>0</v>
      </c>
      <c r="M807" s="24">
        <v>0</v>
      </c>
      <c r="N807" s="24">
        <v>0</v>
      </c>
      <c r="O807" s="24">
        <v>0</v>
      </c>
      <c r="P807" s="24">
        <v>0</v>
      </c>
      <c r="Q807" s="24">
        <v>0</v>
      </c>
      <c r="R807" s="24">
        <v>0</v>
      </c>
      <c r="S807" s="24">
        <v>0</v>
      </c>
      <c r="T807" s="24">
        <v>0</v>
      </c>
      <c r="U807" s="24">
        <v>0</v>
      </c>
      <c r="V807" s="24">
        <v>0</v>
      </c>
      <c r="W807" s="24">
        <v>0</v>
      </c>
      <c r="X807" s="24"/>
    </row>
    <row r="808" spans="1:24" x14ac:dyDescent="0.25">
      <c r="A808" s="37">
        <v>383</v>
      </c>
      <c r="B808" s="42" t="s">
        <v>40</v>
      </c>
      <c r="C808" s="24">
        <v>0</v>
      </c>
      <c r="D808" s="24">
        <v>0</v>
      </c>
      <c r="E808" s="24">
        <v>0</v>
      </c>
      <c r="F808" s="24">
        <v>0</v>
      </c>
      <c r="G808" s="24">
        <v>0</v>
      </c>
      <c r="H808" s="24">
        <v>0</v>
      </c>
      <c r="I808" s="24">
        <v>0</v>
      </c>
      <c r="J808" s="24">
        <v>0</v>
      </c>
      <c r="K808" s="24">
        <v>0</v>
      </c>
      <c r="L808" s="24">
        <v>0</v>
      </c>
      <c r="M808" s="24">
        <v>0</v>
      </c>
      <c r="N808" s="24">
        <v>0</v>
      </c>
      <c r="O808" s="24">
        <v>0</v>
      </c>
      <c r="P808" s="24">
        <v>0</v>
      </c>
      <c r="Q808" s="24">
        <v>0</v>
      </c>
      <c r="R808" s="24">
        <v>0</v>
      </c>
      <c r="S808" s="24">
        <v>0</v>
      </c>
      <c r="T808" s="24">
        <v>0</v>
      </c>
      <c r="U808" s="24">
        <v>0</v>
      </c>
      <c r="V808" s="24">
        <v>0</v>
      </c>
      <c r="W808" s="24">
        <v>0</v>
      </c>
      <c r="X808" s="24"/>
    </row>
    <row r="810" spans="1:24" x14ac:dyDescent="0.25">
      <c r="A810" s="37">
        <v>1</v>
      </c>
      <c r="B810" s="42" t="s">
        <v>103</v>
      </c>
      <c r="C810" s="42" t="s">
        <v>103</v>
      </c>
      <c r="D810" s="42"/>
      <c r="E810" s="42"/>
      <c r="F810" s="42"/>
      <c r="G810" s="42"/>
      <c r="H810" s="42"/>
      <c r="I810" s="42"/>
      <c r="J810" s="42"/>
      <c r="K810" s="42"/>
      <c r="L810" s="42"/>
      <c r="M810" s="42"/>
      <c r="N810" s="42"/>
      <c r="O810" s="42"/>
      <c r="P810" s="42"/>
      <c r="Q810" s="42"/>
      <c r="R810" s="42"/>
      <c r="S810" s="42"/>
      <c r="T810" s="42"/>
      <c r="U810" s="42"/>
      <c r="V810" s="42"/>
      <c r="W810" s="42"/>
      <c r="X810" s="42"/>
    </row>
    <row r="811" spans="1:24" x14ac:dyDescent="0.25">
      <c r="A811" s="37">
        <v>283</v>
      </c>
      <c r="B811" s="42" t="s">
        <v>73</v>
      </c>
      <c r="C811" s="42">
        <v>2020</v>
      </c>
      <c r="D811" s="42">
        <v>2021</v>
      </c>
      <c r="E811" s="42">
        <v>2022</v>
      </c>
      <c r="F811" s="42">
        <v>2023</v>
      </c>
      <c r="G811" s="42">
        <v>2024</v>
      </c>
      <c r="H811" s="42">
        <v>2025</v>
      </c>
      <c r="I811" s="42">
        <v>2026</v>
      </c>
      <c r="J811" s="42">
        <v>2027</v>
      </c>
      <c r="K811" s="42">
        <v>2028</v>
      </c>
      <c r="L811" s="42">
        <v>2029</v>
      </c>
      <c r="M811" s="42">
        <v>2030</v>
      </c>
      <c r="N811" s="42">
        <v>2031</v>
      </c>
      <c r="O811" s="42">
        <v>2032</v>
      </c>
      <c r="P811" s="42">
        <v>2033</v>
      </c>
      <c r="Q811" s="42">
        <v>2034</v>
      </c>
      <c r="R811" s="42">
        <v>2035</v>
      </c>
      <c r="S811" s="42">
        <v>2036</v>
      </c>
      <c r="T811" s="42">
        <v>2037</v>
      </c>
      <c r="U811" s="42">
        <v>2038</v>
      </c>
      <c r="V811" s="42">
        <v>2039</v>
      </c>
      <c r="W811" s="42">
        <v>2040</v>
      </c>
      <c r="X811" s="42"/>
    </row>
    <row r="812" spans="1:24" x14ac:dyDescent="0.25">
      <c r="A812" s="37">
        <v>285</v>
      </c>
      <c r="B812" s="42" t="s">
        <v>104</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A813" s="37">
        <v>287</v>
      </c>
      <c r="B813" s="42" t="s">
        <v>104</v>
      </c>
      <c r="C813" s="24">
        <v>0</v>
      </c>
      <c r="D813" s="24">
        <v>0</v>
      </c>
      <c r="E813" s="24">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row>
    <row r="814" spans="1:24" x14ac:dyDescent="0.25">
      <c r="A814" s="37">
        <v>289</v>
      </c>
      <c r="B814" s="42" t="s">
        <v>105</v>
      </c>
      <c r="C814" s="24">
        <v>0</v>
      </c>
      <c r="D814" s="24">
        <v>0</v>
      </c>
      <c r="E814" s="24">
        <v>0</v>
      </c>
      <c r="F814" s="24">
        <v>0</v>
      </c>
      <c r="G814" s="24">
        <v>0</v>
      </c>
      <c r="H814" s="24">
        <v>0</v>
      </c>
      <c r="I814" s="24">
        <v>0</v>
      </c>
      <c r="J814" s="24">
        <v>0</v>
      </c>
      <c r="K814" s="24">
        <v>0</v>
      </c>
      <c r="L814" s="24">
        <v>0</v>
      </c>
      <c r="M814" s="24">
        <v>0</v>
      </c>
      <c r="N814" s="24">
        <v>0</v>
      </c>
      <c r="O814" s="24">
        <v>0</v>
      </c>
      <c r="P814" s="24">
        <v>0</v>
      </c>
      <c r="Q814" s="24">
        <v>0</v>
      </c>
      <c r="R814" s="24">
        <v>0</v>
      </c>
      <c r="S814" s="24">
        <v>0</v>
      </c>
      <c r="T814" s="24">
        <v>0</v>
      </c>
      <c r="U814" s="24">
        <v>0</v>
      </c>
      <c r="V814" s="24">
        <v>0</v>
      </c>
      <c r="W814" s="24">
        <v>0</v>
      </c>
      <c r="X814" s="24"/>
    </row>
    <row r="815" spans="1:24" x14ac:dyDescent="0.25">
      <c r="A815" s="37">
        <v>299</v>
      </c>
      <c r="B815" s="42" t="s">
        <v>78</v>
      </c>
      <c r="C815" s="24">
        <v>0</v>
      </c>
      <c r="D815" s="24">
        <v>0</v>
      </c>
      <c r="E815" s="24">
        <v>0</v>
      </c>
      <c r="F815" s="24">
        <v>0</v>
      </c>
      <c r="G815" s="24">
        <v>0</v>
      </c>
      <c r="H815" s="24">
        <v>0</v>
      </c>
      <c r="I815" s="24">
        <v>0</v>
      </c>
      <c r="J815" s="24">
        <v>0</v>
      </c>
      <c r="K815" s="24">
        <v>0</v>
      </c>
      <c r="L815" s="24">
        <v>0</v>
      </c>
      <c r="M815" s="24">
        <v>0</v>
      </c>
      <c r="N815" s="24">
        <v>0</v>
      </c>
      <c r="O815" s="24">
        <v>0</v>
      </c>
      <c r="P815" s="24">
        <v>0</v>
      </c>
      <c r="Q815" s="24">
        <v>0</v>
      </c>
      <c r="R815" s="24">
        <v>0</v>
      </c>
      <c r="S815" s="24">
        <v>0</v>
      </c>
      <c r="T815" s="24">
        <v>0</v>
      </c>
      <c r="U815" s="24">
        <v>0</v>
      </c>
      <c r="V815" s="24">
        <v>0</v>
      </c>
      <c r="W815" s="24">
        <v>0</v>
      </c>
      <c r="X815" s="24"/>
    </row>
    <row r="816" spans="1:24" x14ac:dyDescent="0.25">
      <c r="A816" s="37">
        <v>301</v>
      </c>
      <c r="B816" s="42" t="s">
        <v>106</v>
      </c>
      <c r="C816" s="24">
        <v>0</v>
      </c>
      <c r="D816" s="24">
        <v>0</v>
      </c>
      <c r="E816" s="24">
        <v>0</v>
      </c>
      <c r="F816" s="24">
        <v>0</v>
      </c>
      <c r="G816" s="24">
        <v>0</v>
      </c>
      <c r="H816" s="24">
        <v>0</v>
      </c>
      <c r="I816" s="24">
        <v>0</v>
      </c>
      <c r="J816" s="24">
        <v>0</v>
      </c>
      <c r="K816" s="24">
        <v>0</v>
      </c>
      <c r="L816" s="24">
        <v>0</v>
      </c>
      <c r="M816" s="24">
        <v>0</v>
      </c>
      <c r="N816" s="24">
        <v>0</v>
      </c>
      <c r="O816" s="24">
        <v>0</v>
      </c>
      <c r="P816" s="24">
        <v>0</v>
      </c>
      <c r="Q816" s="24">
        <v>0</v>
      </c>
      <c r="R816" s="24">
        <v>0</v>
      </c>
      <c r="S816" s="24">
        <v>0</v>
      </c>
      <c r="T816" s="24">
        <v>0</v>
      </c>
      <c r="U816" s="24">
        <v>0</v>
      </c>
      <c r="V816" s="24">
        <v>0</v>
      </c>
      <c r="W816" s="24">
        <v>0</v>
      </c>
      <c r="X816" s="24"/>
    </row>
    <row r="817" spans="1:24" x14ac:dyDescent="0.25">
      <c r="A817" s="37">
        <v>303</v>
      </c>
      <c r="B817" s="42" t="s">
        <v>107</v>
      </c>
      <c r="C817" s="24">
        <v>0</v>
      </c>
      <c r="D817" s="24">
        <v>0</v>
      </c>
      <c r="E817" s="24">
        <v>0</v>
      </c>
      <c r="F817" s="24">
        <v>0</v>
      </c>
      <c r="G817" s="24">
        <v>0</v>
      </c>
      <c r="H817" s="24">
        <v>0</v>
      </c>
      <c r="I817" s="24">
        <v>0</v>
      </c>
      <c r="J817" s="24">
        <v>0</v>
      </c>
      <c r="K817" s="24">
        <v>0</v>
      </c>
      <c r="L817" s="24">
        <v>0</v>
      </c>
      <c r="M817" s="24">
        <v>0</v>
      </c>
      <c r="N817" s="24">
        <v>0</v>
      </c>
      <c r="O817" s="24">
        <v>0</v>
      </c>
      <c r="P817" s="24">
        <v>0</v>
      </c>
      <c r="Q817" s="24">
        <v>0</v>
      </c>
      <c r="R817" s="24">
        <v>0</v>
      </c>
      <c r="S817" s="24">
        <v>0</v>
      </c>
      <c r="T817" s="24">
        <v>0</v>
      </c>
      <c r="U817" s="24">
        <v>0</v>
      </c>
      <c r="V817" s="24">
        <v>0</v>
      </c>
      <c r="W817" s="24">
        <v>0</v>
      </c>
      <c r="X817" s="24"/>
    </row>
    <row r="818" spans="1:24" x14ac:dyDescent="0.25">
      <c r="B818" s="42"/>
      <c r="C818" s="26"/>
      <c r="D818" s="26"/>
      <c r="E818" s="26"/>
      <c r="F818" s="26"/>
      <c r="G818" s="26"/>
      <c r="H818" s="26"/>
      <c r="I818" s="26"/>
      <c r="J818" s="26"/>
      <c r="K818" s="26"/>
      <c r="L818" s="26"/>
      <c r="M818" s="26"/>
      <c r="N818" s="26"/>
      <c r="O818" s="26"/>
      <c r="P818" s="26"/>
      <c r="Q818" s="26"/>
      <c r="R818" s="26"/>
      <c r="S818" s="26"/>
      <c r="T818" s="26"/>
      <c r="U818" s="26"/>
      <c r="V818" s="26"/>
      <c r="W818" s="26"/>
      <c r="X818" s="26"/>
    </row>
    <row r="819" spans="1:24" x14ac:dyDescent="0.25">
      <c r="A819" s="37">
        <v>330</v>
      </c>
      <c r="B819" s="42" t="s">
        <v>82</v>
      </c>
      <c r="C819" s="36">
        <v>0</v>
      </c>
      <c r="D819" s="36">
        <v>0</v>
      </c>
      <c r="E819" s="36">
        <v>0</v>
      </c>
      <c r="F819" s="36">
        <v>0</v>
      </c>
      <c r="G819" s="36">
        <v>0</v>
      </c>
      <c r="H819" s="36">
        <v>0</v>
      </c>
      <c r="I819" s="36">
        <v>0</v>
      </c>
      <c r="J819" s="36">
        <v>0</v>
      </c>
      <c r="K819" s="36">
        <v>0</v>
      </c>
      <c r="L819" s="36">
        <v>0</v>
      </c>
      <c r="M819" s="36">
        <v>0</v>
      </c>
      <c r="N819" s="36">
        <v>0</v>
      </c>
      <c r="O819" s="36">
        <v>0</v>
      </c>
      <c r="P819" s="36">
        <v>0</v>
      </c>
      <c r="Q819" s="36">
        <v>0</v>
      </c>
      <c r="R819" s="36">
        <v>0</v>
      </c>
      <c r="S819" s="36">
        <v>0</v>
      </c>
      <c r="T819" s="36">
        <v>0</v>
      </c>
      <c r="U819" s="36">
        <v>0</v>
      </c>
      <c r="V819" s="36">
        <v>0</v>
      </c>
      <c r="W819" s="36">
        <v>0</v>
      </c>
      <c r="X819" s="36"/>
    </row>
    <row r="820" spans="1:24" x14ac:dyDescent="0.25">
      <c r="A820" s="37">
        <v>331</v>
      </c>
      <c r="B820" s="42" t="s">
        <v>83</v>
      </c>
      <c r="C820" s="28">
        <v>0</v>
      </c>
      <c r="D820" s="28">
        <v>0</v>
      </c>
      <c r="E820" s="28">
        <v>0</v>
      </c>
      <c r="F820" s="28">
        <v>0</v>
      </c>
      <c r="G820" s="28">
        <v>0</v>
      </c>
      <c r="H820" s="28">
        <v>0</v>
      </c>
      <c r="I820" s="28">
        <v>0</v>
      </c>
      <c r="J820" s="28">
        <v>0</v>
      </c>
      <c r="K820" s="28">
        <v>0</v>
      </c>
      <c r="L820" s="28">
        <v>0</v>
      </c>
      <c r="M820" s="28">
        <v>0</v>
      </c>
      <c r="N820" s="28">
        <v>0</v>
      </c>
      <c r="O820" s="28">
        <v>0</v>
      </c>
      <c r="P820" s="28">
        <v>0</v>
      </c>
      <c r="Q820" s="28">
        <v>0</v>
      </c>
      <c r="R820" s="28">
        <v>0</v>
      </c>
      <c r="S820" s="28">
        <v>0</v>
      </c>
      <c r="T820" s="28">
        <v>0</v>
      </c>
      <c r="U820" s="28">
        <v>0</v>
      </c>
      <c r="V820" s="28">
        <v>0</v>
      </c>
      <c r="W820" s="28">
        <v>0</v>
      </c>
      <c r="X820" s="28"/>
    </row>
    <row r="821" spans="1:24" x14ac:dyDescent="0.25">
      <c r="A821" s="37">
        <v>332</v>
      </c>
      <c r="B821" s="42" t="s">
        <v>84</v>
      </c>
      <c r="C821" s="28">
        <v>0</v>
      </c>
      <c r="D821" s="28">
        <v>0</v>
      </c>
      <c r="E821" s="28">
        <v>0</v>
      </c>
      <c r="F821" s="28">
        <v>0</v>
      </c>
      <c r="G821" s="28">
        <v>0</v>
      </c>
      <c r="H821" s="28">
        <v>0</v>
      </c>
      <c r="I821" s="28">
        <v>0</v>
      </c>
      <c r="J821" s="28">
        <v>0</v>
      </c>
      <c r="K821" s="28">
        <v>0</v>
      </c>
      <c r="L821" s="28">
        <v>0</v>
      </c>
      <c r="M821" s="28">
        <v>0</v>
      </c>
      <c r="N821" s="28">
        <v>0</v>
      </c>
      <c r="O821" s="28">
        <v>0</v>
      </c>
      <c r="P821" s="28">
        <v>0</v>
      </c>
      <c r="Q821" s="28">
        <v>0</v>
      </c>
      <c r="R821" s="28">
        <v>0</v>
      </c>
      <c r="S821" s="28">
        <v>0</v>
      </c>
      <c r="T821" s="28">
        <v>0</v>
      </c>
      <c r="U821" s="28">
        <v>0</v>
      </c>
      <c r="V821" s="28">
        <v>0</v>
      </c>
      <c r="W821" s="28">
        <v>0</v>
      </c>
      <c r="X821" s="28"/>
    </row>
    <row r="822" spans="1:24" x14ac:dyDescent="0.25">
      <c r="A822" s="37">
        <v>336</v>
      </c>
      <c r="B822" s="42" t="s">
        <v>85</v>
      </c>
      <c r="C822" s="28">
        <v>1</v>
      </c>
      <c r="D822" s="28">
        <v>1</v>
      </c>
      <c r="E822" s="28">
        <v>1</v>
      </c>
      <c r="F822" s="28">
        <v>1</v>
      </c>
      <c r="G822" s="28">
        <v>1</v>
      </c>
      <c r="H822" s="28">
        <v>1</v>
      </c>
      <c r="I822" s="28">
        <v>1</v>
      </c>
      <c r="J822" s="28">
        <v>1</v>
      </c>
      <c r="K822" s="28">
        <v>1</v>
      </c>
      <c r="L822" s="28">
        <v>1</v>
      </c>
      <c r="M822" s="28">
        <v>1</v>
      </c>
      <c r="N822" s="28">
        <v>1</v>
      </c>
      <c r="O822" s="28">
        <v>1</v>
      </c>
      <c r="P822" s="28">
        <v>1</v>
      </c>
      <c r="Q822" s="28">
        <v>1</v>
      </c>
      <c r="R822" s="28">
        <v>1</v>
      </c>
      <c r="S822" s="28">
        <v>1</v>
      </c>
      <c r="T822" s="28">
        <v>1</v>
      </c>
      <c r="U822" s="28">
        <v>1</v>
      </c>
      <c r="V822" s="28">
        <v>1</v>
      </c>
      <c r="W822" s="28">
        <v>1</v>
      </c>
      <c r="X822" s="28"/>
    </row>
    <row r="823" spans="1:24" x14ac:dyDescent="0.25">
      <c r="B823" s="42"/>
      <c r="C823" s="26"/>
      <c r="D823" s="26"/>
      <c r="E823" s="26"/>
      <c r="F823" s="26"/>
      <c r="G823" s="26"/>
      <c r="H823" s="26"/>
      <c r="I823" s="26"/>
      <c r="J823" s="26"/>
      <c r="K823" s="26"/>
      <c r="L823" s="26"/>
      <c r="M823" s="26"/>
      <c r="N823" s="26"/>
      <c r="O823" s="26"/>
      <c r="P823" s="26"/>
      <c r="Q823" s="26"/>
      <c r="R823" s="26"/>
      <c r="S823" s="26"/>
      <c r="T823" s="26"/>
      <c r="U823" s="26"/>
      <c r="V823" s="26"/>
      <c r="W823" s="26"/>
      <c r="X823" s="26"/>
    </row>
    <row r="824" spans="1:24" x14ac:dyDescent="0.25">
      <c r="A824" s="37">
        <v>339</v>
      </c>
      <c r="B824" s="42" t="s">
        <v>86</v>
      </c>
      <c r="C824" s="24">
        <v>0</v>
      </c>
      <c r="D824" s="24">
        <v>0</v>
      </c>
      <c r="E824" s="24">
        <v>0</v>
      </c>
      <c r="F824" s="24">
        <v>0</v>
      </c>
      <c r="G824" s="24">
        <v>0</v>
      </c>
      <c r="H824" s="24">
        <v>0</v>
      </c>
      <c r="I824" s="24">
        <v>0</v>
      </c>
      <c r="J824" s="24">
        <v>0</v>
      </c>
      <c r="K824" s="24">
        <v>0</v>
      </c>
      <c r="L824" s="24">
        <v>0</v>
      </c>
      <c r="M824" s="24">
        <v>0</v>
      </c>
      <c r="N824" s="24">
        <v>0</v>
      </c>
      <c r="O824" s="24">
        <v>0</v>
      </c>
      <c r="P824" s="24">
        <v>0</v>
      </c>
      <c r="Q824" s="24">
        <v>0</v>
      </c>
      <c r="R824" s="24">
        <v>0</v>
      </c>
      <c r="S824" s="24">
        <v>0</v>
      </c>
      <c r="T824" s="24">
        <v>0</v>
      </c>
      <c r="U824" s="24">
        <v>0</v>
      </c>
      <c r="V824" s="24">
        <v>0</v>
      </c>
      <c r="W824" s="24">
        <v>0</v>
      </c>
      <c r="X824" s="24"/>
    </row>
    <row r="825" spans="1:24" x14ac:dyDescent="0.25">
      <c r="A825" s="37">
        <v>340</v>
      </c>
      <c r="B825" s="42" t="s">
        <v>87</v>
      </c>
      <c r="C825" s="24">
        <v>0</v>
      </c>
      <c r="D825" s="24">
        <v>0</v>
      </c>
      <c r="E825" s="24">
        <v>0</v>
      </c>
      <c r="F825" s="24">
        <v>0</v>
      </c>
      <c r="G825" s="24">
        <v>0</v>
      </c>
      <c r="H825" s="24">
        <v>0</v>
      </c>
      <c r="I825" s="24">
        <v>0</v>
      </c>
      <c r="J825" s="24">
        <v>0</v>
      </c>
      <c r="K825" s="24">
        <v>0</v>
      </c>
      <c r="L825" s="24">
        <v>0</v>
      </c>
      <c r="M825" s="24">
        <v>0</v>
      </c>
      <c r="N825" s="24">
        <v>0</v>
      </c>
      <c r="O825" s="24">
        <v>0</v>
      </c>
      <c r="P825" s="24">
        <v>0</v>
      </c>
      <c r="Q825" s="24">
        <v>0</v>
      </c>
      <c r="R825" s="24">
        <v>0</v>
      </c>
      <c r="S825" s="24">
        <v>0</v>
      </c>
      <c r="T825" s="24">
        <v>0</v>
      </c>
      <c r="U825" s="24">
        <v>0</v>
      </c>
      <c r="V825" s="24">
        <v>0</v>
      </c>
      <c r="W825" s="24">
        <v>0</v>
      </c>
      <c r="X825" s="24"/>
    </row>
    <row r="826" spans="1:24" x14ac:dyDescent="0.25">
      <c r="B826" s="42"/>
      <c r="C826" s="26"/>
      <c r="D826" s="26"/>
      <c r="E826" s="26"/>
      <c r="F826" s="26"/>
      <c r="G826" s="26"/>
      <c r="H826" s="26"/>
      <c r="I826" s="26"/>
      <c r="J826" s="26"/>
      <c r="K826" s="26"/>
      <c r="L826" s="26"/>
      <c r="M826" s="26"/>
      <c r="N826" s="26"/>
      <c r="O826" s="26"/>
      <c r="P826" s="26"/>
      <c r="Q826" s="26"/>
      <c r="R826" s="26"/>
      <c r="S826" s="26"/>
      <c r="T826" s="26"/>
      <c r="U826" s="26"/>
      <c r="V826" s="26"/>
      <c r="W826" s="26"/>
      <c r="X826" s="26"/>
    </row>
    <row r="827" spans="1:24" x14ac:dyDescent="0.25">
      <c r="A827" s="37">
        <v>366</v>
      </c>
      <c r="B827" s="42" t="s">
        <v>88</v>
      </c>
      <c r="C827" s="36">
        <v>0</v>
      </c>
      <c r="D827" s="36">
        <v>0</v>
      </c>
      <c r="E827" s="36">
        <v>0</v>
      </c>
      <c r="F827" s="36">
        <v>0</v>
      </c>
      <c r="G827" s="36">
        <v>0</v>
      </c>
      <c r="H827" s="36">
        <v>0</v>
      </c>
      <c r="I827" s="36">
        <v>0</v>
      </c>
      <c r="J827" s="36">
        <v>0</v>
      </c>
      <c r="K827" s="36">
        <v>0</v>
      </c>
      <c r="L827" s="36">
        <v>0</v>
      </c>
      <c r="M827" s="36">
        <v>0</v>
      </c>
      <c r="N827" s="36">
        <v>0</v>
      </c>
      <c r="O827" s="36">
        <v>0</v>
      </c>
      <c r="P827" s="36">
        <v>0</v>
      </c>
      <c r="Q827" s="36">
        <v>0</v>
      </c>
      <c r="R827" s="36">
        <v>0</v>
      </c>
      <c r="S827" s="36">
        <v>0</v>
      </c>
      <c r="T827" s="36">
        <v>0</v>
      </c>
      <c r="U827" s="36">
        <v>0</v>
      </c>
      <c r="V827" s="36">
        <v>0</v>
      </c>
      <c r="W827" s="36">
        <v>0</v>
      </c>
      <c r="X827" s="36"/>
    </row>
    <row r="828" spans="1:24" x14ac:dyDescent="0.25">
      <c r="A828" s="37">
        <v>368</v>
      </c>
      <c r="B828" s="42" t="s">
        <v>89</v>
      </c>
      <c r="C828" s="28">
        <v>0</v>
      </c>
      <c r="D828" s="28">
        <v>0</v>
      </c>
      <c r="E828" s="28">
        <v>0</v>
      </c>
      <c r="F828" s="28">
        <v>0</v>
      </c>
      <c r="G828" s="28">
        <v>0</v>
      </c>
      <c r="H828" s="28">
        <v>0</v>
      </c>
      <c r="I828" s="28">
        <v>0</v>
      </c>
      <c r="J828" s="28">
        <v>0</v>
      </c>
      <c r="K828" s="28">
        <v>0</v>
      </c>
      <c r="L828" s="28">
        <v>0</v>
      </c>
      <c r="M828" s="28">
        <v>0</v>
      </c>
      <c r="N828" s="28">
        <v>0</v>
      </c>
      <c r="O828" s="28">
        <v>0</v>
      </c>
      <c r="P828" s="28">
        <v>0</v>
      </c>
      <c r="Q828" s="28">
        <v>0</v>
      </c>
      <c r="R828" s="28">
        <v>0</v>
      </c>
      <c r="S828" s="28">
        <v>0</v>
      </c>
      <c r="T828" s="28">
        <v>0</v>
      </c>
      <c r="U828" s="28">
        <v>0</v>
      </c>
      <c r="V828" s="28">
        <v>0</v>
      </c>
      <c r="W828" s="28">
        <v>0</v>
      </c>
      <c r="X828" s="28"/>
    </row>
    <row r="829" spans="1:24" x14ac:dyDescent="0.25">
      <c r="A829" s="37">
        <v>369</v>
      </c>
      <c r="B829" s="42" t="s">
        <v>90</v>
      </c>
      <c r="C829" s="28">
        <v>0</v>
      </c>
      <c r="D829" s="28">
        <v>0</v>
      </c>
      <c r="E829" s="28">
        <v>0</v>
      </c>
      <c r="F829" s="28">
        <v>0</v>
      </c>
      <c r="G829" s="28">
        <v>0</v>
      </c>
      <c r="H829" s="28">
        <v>0</v>
      </c>
      <c r="I829" s="28">
        <v>0</v>
      </c>
      <c r="J829" s="28">
        <v>0</v>
      </c>
      <c r="K829" s="28">
        <v>0</v>
      </c>
      <c r="L829" s="28">
        <v>0</v>
      </c>
      <c r="M829" s="28">
        <v>0</v>
      </c>
      <c r="N829" s="28">
        <v>0</v>
      </c>
      <c r="O829" s="28">
        <v>0</v>
      </c>
      <c r="P829" s="28">
        <v>0</v>
      </c>
      <c r="Q829" s="28">
        <v>0</v>
      </c>
      <c r="R829" s="28">
        <v>0</v>
      </c>
      <c r="S829" s="28">
        <v>0</v>
      </c>
      <c r="T829" s="28">
        <v>0</v>
      </c>
      <c r="U829" s="28">
        <v>0</v>
      </c>
      <c r="V829" s="28">
        <v>0</v>
      </c>
      <c r="W829" s="28">
        <v>0</v>
      </c>
      <c r="X829" s="28"/>
    </row>
    <row r="830" spans="1:24" x14ac:dyDescent="0.25">
      <c r="A830" s="37">
        <v>370</v>
      </c>
      <c r="B830" s="42" t="s">
        <v>91</v>
      </c>
      <c r="C830" s="28">
        <v>0</v>
      </c>
      <c r="D830" s="28">
        <v>0</v>
      </c>
      <c r="E830" s="28">
        <v>0</v>
      </c>
      <c r="F830" s="28">
        <v>0</v>
      </c>
      <c r="G830" s="28">
        <v>0</v>
      </c>
      <c r="H830" s="28">
        <v>0</v>
      </c>
      <c r="I830" s="28">
        <v>0</v>
      </c>
      <c r="J830" s="28">
        <v>0</v>
      </c>
      <c r="K830" s="28">
        <v>0</v>
      </c>
      <c r="L830" s="28">
        <v>0</v>
      </c>
      <c r="M830" s="28">
        <v>0</v>
      </c>
      <c r="N830" s="28">
        <v>0</v>
      </c>
      <c r="O830" s="28">
        <v>0</v>
      </c>
      <c r="P830" s="28">
        <v>0</v>
      </c>
      <c r="Q830" s="28">
        <v>0</v>
      </c>
      <c r="R830" s="28">
        <v>0</v>
      </c>
      <c r="S830" s="28">
        <v>0</v>
      </c>
      <c r="T830" s="28">
        <v>0</v>
      </c>
      <c r="U830" s="28">
        <v>0</v>
      </c>
      <c r="V830" s="28">
        <v>0</v>
      </c>
      <c r="W830" s="28">
        <v>0</v>
      </c>
      <c r="X830" s="28"/>
    </row>
    <row r="831" spans="1:24" x14ac:dyDescent="0.25">
      <c r="B831" s="42"/>
      <c r="C831" s="26"/>
      <c r="D831" s="26"/>
      <c r="E831" s="26"/>
      <c r="F831" s="26"/>
      <c r="G831" s="26"/>
      <c r="H831" s="26"/>
      <c r="I831" s="26"/>
      <c r="J831" s="26"/>
      <c r="K831" s="26"/>
      <c r="L831" s="26"/>
      <c r="M831" s="26"/>
      <c r="N831" s="26"/>
      <c r="O831" s="26"/>
      <c r="P831" s="26"/>
      <c r="Q831" s="26"/>
      <c r="R831" s="26"/>
      <c r="S831" s="26"/>
      <c r="T831" s="26"/>
      <c r="U831" s="26"/>
      <c r="V831" s="26"/>
      <c r="W831" s="26"/>
      <c r="X831" s="26"/>
    </row>
    <row r="832" spans="1:24" x14ac:dyDescent="0.25">
      <c r="A832" s="37">
        <v>380</v>
      </c>
      <c r="B832" s="42" t="s">
        <v>37</v>
      </c>
      <c r="C832" s="24">
        <v>0</v>
      </c>
      <c r="D832" s="24">
        <v>0</v>
      </c>
      <c r="E832" s="24">
        <v>0</v>
      </c>
      <c r="F832" s="24">
        <v>0</v>
      </c>
      <c r="G832" s="24">
        <v>0</v>
      </c>
      <c r="H832" s="24">
        <v>0</v>
      </c>
      <c r="I832" s="24">
        <v>0</v>
      </c>
      <c r="J832" s="24">
        <v>0</v>
      </c>
      <c r="K832" s="24">
        <v>0</v>
      </c>
      <c r="L832" s="24">
        <v>0</v>
      </c>
      <c r="M832" s="24">
        <v>0</v>
      </c>
      <c r="N832" s="24">
        <v>0</v>
      </c>
      <c r="O832" s="24">
        <v>0</v>
      </c>
      <c r="P832" s="24">
        <v>0</v>
      </c>
      <c r="Q832" s="24">
        <v>0</v>
      </c>
      <c r="R832" s="24">
        <v>0</v>
      </c>
      <c r="S832" s="24">
        <v>0</v>
      </c>
      <c r="T832" s="24">
        <v>0</v>
      </c>
      <c r="U832" s="24">
        <v>0</v>
      </c>
      <c r="V832" s="24">
        <v>0</v>
      </c>
      <c r="W832" s="24">
        <v>0</v>
      </c>
      <c r="X832" s="24"/>
    </row>
    <row r="833" spans="1:24" x14ac:dyDescent="0.25">
      <c r="A833" s="37">
        <v>381</v>
      </c>
      <c r="B833" s="42" t="s">
        <v>75</v>
      </c>
      <c r="C833" s="24">
        <v>0</v>
      </c>
      <c r="D833" s="24">
        <v>0</v>
      </c>
      <c r="E833" s="24">
        <v>0</v>
      </c>
      <c r="F833" s="24">
        <v>0</v>
      </c>
      <c r="G833" s="24">
        <v>0</v>
      </c>
      <c r="H833" s="24">
        <v>0</v>
      </c>
      <c r="I833" s="24">
        <v>0</v>
      </c>
      <c r="J833" s="24">
        <v>0</v>
      </c>
      <c r="K833" s="24">
        <v>0</v>
      </c>
      <c r="L833" s="24">
        <v>0</v>
      </c>
      <c r="M833" s="24">
        <v>0</v>
      </c>
      <c r="N833" s="24">
        <v>0</v>
      </c>
      <c r="O833" s="24">
        <v>0</v>
      </c>
      <c r="P833" s="24">
        <v>0</v>
      </c>
      <c r="Q833" s="24">
        <v>0</v>
      </c>
      <c r="R833" s="24">
        <v>0</v>
      </c>
      <c r="S833" s="24">
        <v>0</v>
      </c>
      <c r="T833" s="24">
        <v>0</v>
      </c>
      <c r="U833" s="24">
        <v>0</v>
      </c>
      <c r="V833" s="24">
        <v>0</v>
      </c>
      <c r="W833" s="24">
        <v>0</v>
      </c>
      <c r="X833" s="24"/>
    </row>
    <row r="834" spans="1:24" x14ac:dyDescent="0.25">
      <c r="A834" s="37">
        <v>382</v>
      </c>
      <c r="B834" s="42" t="s">
        <v>76</v>
      </c>
      <c r="C834" s="24">
        <v>0</v>
      </c>
      <c r="D834" s="24">
        <v>0</v>
      </c>
      <c r="E834" s="24">
        <v>0</v>
      </c>
      <c r="F834" s="24">
        <v>0</v>
      </c>
      <c r="G834" s="24">
        <v>0</v>
      </c>
      <c r="H834" s="24">
        <v>0</v>
      </c>
      <c r="I834" s="24">
        <v>0</v>
      </c>
      <c r="J834" s="24">
        <v>0</v>
      </c>
      <c r="K834" s="24">
        <v>0</v>
      </c>
      <c r="L834" s="24">
        <v>0</v>
      </c>
      <c r="M834" s="24">
        <v>0</v>
      </c>
      <c r="N834" s="24">
        <v>0</v>
      </c>
      <c r="O834" s="24">
        <v>0</v>
      </c>
      <c r="P834" s="24">
        <v>0</v>
      </c>
      <c r="Q834" s="24">
        <v>0</v>
      </c>
      <c r="R834" s="24">
        <v>0</v>
      </c>
      <c r="S834" s="24">
        <v>0</v>
      </c>
      <c r="T834" s="24">
        <v>0</v>
      </c>
      <c r="U834" s="24">
        <v>0</v>
      </c>
      <c r="V834" s="24">
        <v>0</v>
      </c>
      <c r="W834" s="24">
        <v>0</v>
      </c>
      <c r="X834" s="24"/>
    </row>
    <row r="835" spans="1:24" x14ac:dyDescent="0.25">
      <c r="A835" s="37">
        <v>383</v>
      </c>
      <c r="B835" s="42" t="s">
        <v>40</v>
      </c>
      <c r="C835" s="24">
        <v>0</v>
      </c>
      <c r="D835" s="24">
        <v>0</v>
      </c>
      <c r="E835" s="24">
        <v>0</v>
      </c>
      <c r="F835" s="24">
        <v>0</v>
      </c>
      <c r="G835" s="24">
        <v>0</v>
      </c>
      <c r="H835" s="24">
        <v>0</v>
      </c>
      <c r="I835" s="24">
        <v>0</v>
      </c>
      <c r="J835" s="24">
        <v>0</v>
      </c>
      <c r="K835" s="24">
        <v>0</v>
      </c>
      <c r="L835" s="24">
        <v>0</v>
      </c>
      <c r="M835" s="24">
        <v>0</v>
      </c>
      <c r="N835" s="24">
        <v>0</v>
      </c>
      <c r="O835" s="24">
        <v>0</v>
      </c>
      <c r="P835" s="24">
        <v>0</v>
      </c>
      <c r="Q835" s="24">
        <v>0</v>
      </c>
      <c r="R835" s="24">
        <v>0</v>
      </c>
      <c r="S835" s="24">
        <v>0</v>
      </c>
      <c r="T835" s="24">
        <v>0</v>
      </c>
      <c r="U835" s="24">
        <v>0</v>
      </c>
      <c r="V835" s="24">
        <v>0</v>
      </c>
      <c r="W835" s="24">
        <v>0</v>
      </c>
      <c r="X835" s="24"/>
    </row>
    <row r="837" spans="1:24" x14ac:dyDescent="0.25">
      <c r="A837" s="37">
        <v>1</v>
      </c>
      <c r="B837" s="42" t="s">
        <v>103</v>
      </c>
      <c r="C837" s="42" t="s">
        <v>103</v>
      </c>
      <c r="D837" s="42"/>
      <c r="E837" s="42"/>
      <c r="F837" s="42"/>
      <c r="G837" s="42"/>
      <c r="H837" s="42"/>
      <c r="I837" s="42"/>
      <c r="J837" s="42"/>
      <c r="K837" s="42"/>
      <c r="L837" s="42"/>
      <c r="M837" s="42"/>
      <c r="N837" s="42"/>
      <c r="O837" s="42"/>
      <c r="P837" s="42"/>
      <c r="Q837" s="42"/>
      <c r="R837" s="42"/>
      <c r="S837" s="42"/>
      <c r="T837" s="42"/>
      <c r="U837" s="42"/>
      <c r="V837" s="42"/>
      <c r="W837" s="42"/>
      <c r="X837" s="42"/>
    </row>
    <row r="838" spans="1:24" x14ac:dyDescent="0.25">
      <c r="A838" s="37">
        <v>283</v>
      </c>
      <c r="B838" s="42" t="s">
        <v>73</v>
      </c>
      <c r="C838" s="42">
        <v>2020</v>
      </c>
      <c r="D838" s="42">
        <v>2021</v>
      </c>
      <c r="E838" s="42">
        <v>2022</v>
      </c>
      <c r="F838" s="42">
        <v>2023</v>
      </c>
      <c r="G838" s="42">
        <v>2024</v>
      </c>
      <c r="H838" s="42">
        <v>2025</v>
      </c>
      <c r="I838" s="42">
        <v>2026</v>
      </c>
      <c r="J838" s="42">
        <v>2027</v>
      </c>
      <c r="K838" s="42">
        <v>2028</v>
      </c>
      <c r="L838" s="42">
        <v>2029</v>
      </c>
      <c r="M838" s="42">
        <v>2030</v>
      </c>
      <c r="N838" s="42">
        <v>2031</v>
      </c>
      <c r="O838" s="42">
        <v>2032</v>
      </c>
      <c r="P838" s="42">
        <v>2033</v>
      </c>
      <c r="Q838" s="42">
        <v>2034</v>
      </c>
      <c r="R838" s="42">
        <v>2035</v>
      </c>
      <c r="S838" s="42">
        <v>2036</v>
      </c>
      <c r="T838" s="42">
        <v>2037</v>
      </c>
      <c r="U838" s="42">
        <v>2038</v>
      </c>
      <c r="V838" s="42">
        <v>2039</v>
      </c>
      <c r="W838" s="42">
        <v>2040</v>
      </c>
      <c r="X838" s="42"/>
    </row>
    <row r="839" spans="1:24" x14ac:dyDescent="0.25">
      <c r="A839" s="37">
        <v>285</v>
      </c>
      <c r="B839" s="42" t="s">
        <v>104</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A840" s="37">
        <v>287</v>
      </c>
      <c r="B840" s="42" t="s">
        <v>104</v>
      </c>
      <c r="C840" s="24">
        <v>0</v>
      </c>
      <c r="D840" s="24">
        <v>0</v>
      </c>
      <c r="E840" s="24">
        <v>0</v>
      </c>
      <c r="F840" s="24">
        <v>0</v>
      </c>
      <c r="G840" s="24">
        <v>0</v>
      </c>
      <c r="H840" s="24">
        <v>0</v>
      </c>
      <c r="I840" s="24">
        <v>0</v>
      </c>
      <c r="J840" s="24">
        <v>0</v>
      </c>
      <c r="K840" s="24">
        <v>0</v>
      </c>
      <c r="L840" s="24">
        <v>0</v>
      </c>
      <c r="M840" s="24">
        <v>0</v>
      </c>
      <c r="N840" s="24">
        <v>0</v>
      </c>
      <c r="O840" s="24">
        <v>0</v>
      </c>
      <c r="P840" s="24">
        <v>0</v>
      </c>
      <c r="Q840" s="24">
        <v>0</v>
      </c>
      <c r="R840" s="24">
        <v>0</v>
      </c>
      <c r="S840" s="24">
        <v>0</v>
      </c>
      <c r="T840" s="24">
        <v>0</v>
      </c>
      <c r="U840" s="24">
        <v>0</v>
      </c>
      <c r="V840" s="24">
        <v>0</v>
      </c>
      <c r="W840" s="24">
        <v>0</v>
      </c>
      <c r="X840" s="24"/>
    </row>
    <row r="841" spans="1:24" x14ac:dyDescent="0.25">
      <c r="A841" s="37">
        <v>289</v>
      </c>
      <c r="B841" s="42" t="s">
        <v>105</v>
      </c>
      <c r="C841" s="24">
        <v>0</v>
      </c>
      <c r="D841" s="24">
        <v>0</v>
      </c>
      <c r="E841" s="24">
        <v>0</v>
      </c>
      <c r="F841" s="24">
        <v>0</v>
      </c>
      <c r="G841" s="24">
        <v>0</v>
      </c>
      <c r="H841" s="24">
        <v>0</v>
      </c>
      <c r="I841" s="24">
        <v>0</v>
      </c>
      <c r="J841" s="24">
        <v>0</v>
      </c>
      <c r="K841" s="24">
        <v>0</v>
      </c>
      <c r="L841" s="24">
        <v>0</v>
      </c>
      <c r="M841" s="24">
        <v>0</v>
      </c>
      <c r="N841" s="24">
        <v>0</v>
      </c>
      <c r="O841" s="24">
        <v>0</v>
      </c>
      <c r="P841" s="24">
        <v>0</v>
      </c>
      <c r="Q841" s="24">
        <v>0</v>
      </c>
      <c r="R841" s="24">
        <v>0</v>
      </c>
      <c r="S841" s="24">
        <v>0</v>
      </c>
      <c r="T841" s="24">
        <v>0</v>
      </c>
      <c r="U841" s="24">
        <v>0</v>
      </c>
      <c r="V841" s="24">
        <v>0</v>
      </c>
      <c r="W841" s="24">
        <v>0</v>
      </c>
      <c r="X841" s="24"/>
    </row>
    <row r="842" spans="1:24" x14ac:dyDescent="0.25">
      <c r="A842" s="37">
        <v>299</v>
      </c>
      <c r="B842" s="42" t="s">
        <v>78</v>
      </c>
      <c r="C842" s="24">
        <v>0</v>
      </c>
      <c r="D842" s="24">
        <v>0</v>
      </c>
      <c r="E842" s="24">
        <v>0</v>
      </c>
      <c r="F842" s="24">
        <v>0</v>
      </c>
      <c r="G842" s="24">
        <v>0</v>
      </c>
      <c r="H842" s="24">
        <v>0</v>
      </c>
      <c r="I842" s="24">
        <v>0</v>
      </c>
      <c r="J842" s="24">
        <v>0</v>
      </c>
      <c r="K842" s="24">
        <v>0</v>
      </c>
      <c r="L842" s="24">
        <v>0</v>
      </c>
      <c r="M842" s="24">
        <v>0</v>
      </c>
      <c r="N842" s="24">
        <v>0</v>
      </c>
      <c r="O842" s="24">
        <v>0</v>
      </c>
      <c r="P842" s="24">
        <v>0</v>
      </c>
      <c r="Q842" s="24">
        <v>0</v>
      </c>
      <c r="R842" s="24">
        <v>0</v>
      </c>
      <c r="S842" s="24">
        <v>0</v>
      </c>
      <c r="T842" s="24">
        <v>0</v>
      </c>
      <c r="U842" s="24">
        <v>0</v>
      </c>
      <c r="V842" s="24">
        <v>0</v>
      </c>
      <c r="W842" s="24">
        <v>0</v>
      </c>
      <c r="X842" s="24"/>
    </row>
    <row r="843" spans="1:24" x14ac:dyDescent="0.25">
      <c r="A843" s="37">
        <v>301</v>
      </c>
      <c r="B843" s="42" t="s">
        <v>106</v>
      </c>
      <c r="C843" s="24">
        <v>0</v>
      </c>
      <c r="D843" s="24">
        <v>0</v>
      </c>
      <c r="E843" s="24">
        <v>0</v>
      </c>
      <c r="F843" s="24">
        <v>0</v>
      </c>
      <c r="G843" s="24">
        <v>0</v>
      </c>
      <c r="H843" s="24">
        <v>0</v>
      </c>
      <c r="I843" s="24">
        <v>0</v>
      </c>
      <c r="J843" s="24">
        <v>0</v>
      </c>
      <c r="K843" s="24">
        <v>0</v>
      </c>
      <c r="L843" s="24">
        <v>0</v>
      </c>
      <c r="M843" s="24">
        <v>0</v>
      </c>
      <c r="N843" s="24">
        <v>0</v>
      </c>
      <c r="O843" s="24">
        <v>0</v>
      </c>
      <c r="P843" s="24">
        <v>0</v>
      </c>
      <c r="Q843" s="24">
        <v>0</v>
      </c>
      <c r="R843" s="24">
        <v>0</v>
      </c>
      <c r="S843" s="24">
        <v>0</v>
      </c>
      <c r="T843" s="24">
        <v>0</v>
      </c>
      <c r="U843" s="24">
        <v>0</v>
      </c>
      <c r="V843" s="24">
        <v>0</v>
      </c>
      <c r="W843" s="24">
        <v>0</v>
      </c>
      <c r="X843" s="24"/>
    </row>
    <row r="844" spans="1:24" x14ac:dyDescent="0.25">
      <c r="A844" s="37">
        <v>303</v>
      </c>
      <c r="B844" s="42" t="s">
        <v>107</v>
      </c>
      <c r="C844" s="24">
        <v>0</v>
      </c>
      <c r="D844" s="24">
        <v>0</v>
      </c>
      <c r="E844" s="24">
        <v>0</v>
      </c>
      <c r="F844" s="24">
        <v>0</v>
      </c>
      <c r="G844" s="24">
        <v>0</v>
      </c>
      <c r="H844" s="24">
        <v>0</v>
      </c>
      <c r="I844" s="24">
        <v>0</v>
      </c>
      <c r="J844" s="24">
        <v>0</v>
      </c>
      <c r="K844" s="24">
        <v>0</v>
      </c>
      <c r="L844" s="24">
        <v>0</v>
      </c>
      <c r="M844" s="24">
        <v>0</v>
      </c>
      <c r="N844" s="24">
        <v>0</v>
      </c>
      <c r="O844" s="24">
        <v>0</v>
      </c>
      <c r="P844" s="24">
        <v>0</v>
      </c>
      <c r="Q844" s="24">
        <v>0</v>
      </c>
      <c r="R844" s="24">
        <v>0</v>
      </c>
      <c r="S844" s="24">
        <v>0</v>
      </c>
      <c r="T844" s="24">
        <v>0</v>
      </c>
      <c r="U844" s="24">
        <v>0</v>
      </c>
      <c r="V844" s="24">
        <v>0</v>
      </c>
      <c r="W844" s="24">
        <v>0</v>
      </c>
      <c r="X844" s="24"/>
    </row>
    <row r="845" spans="1:24" x14ac:dyDescent="0.25">
      <c r="B845" s="42"/>
      <c r="C845" s="26"/>
      <c r="D845" s="26"/>
      <c r="E845" s="26"/>
      <c r="F845" s="26"/>
      <c r="G845" s="26"/>
      <c r="H845" s="26"/>
      <c r="I845" s="26"/>
      <c r="J845" s="26"/>
      <c r="K845" s="26"/>
      <c r="L845" s="26"/>
      <c r="M845" s="26"/>
      <c r="N845" s="26"/>
      <c r="O845" s="26"/>
      <c r="P845" s="26"/>
      <c r="Q845" s="26"/>
      <c r="R845" s="26"/>
      <c r="S845" s="26"/>
      <c r="T845" s="26"/>
      <c r="U845" s="26"/>
      <c r="V845" s="26"/>
      <c r="W845" s="26"/>
      <c r="X845" s="26"/>
    </row>
    <row r="846" spans="1:24" x14ac:dyDescent="0.25">
      <c r="A846" s="37">
        <v>330</v>
      </c>
      <c r="B846" s="42" t="s">
        <v>82</v>
      </c>
      <c r="C846" s="36">
        <v>0</v>
      </c>
      <c r="D846" s="36">
        <v>0</v>
      </c>
      <c r="E846" s="36">
        <v>0</v>
      </c>
      <c r="F846" s="36">
        <v>0</v>
      </c>
      <c r="G846" s="36">
        <v>0</v>
      </c>
      <c r="H846" s="36">
        <v>0</v>
      </c>
      <c r="I846" s="36">
        <v>0</v>
      </c>
      <c r="J846" s="36">
        <v>0</v>
      </c>
      <c r="K846" s="36">
        <v>0</v>
      </c>
      <c r="L846" s="36">
        <v>0</v>
      </c>
      <c r="M846" s="36">
        <v>0</v>
      </c>
      <c r="N846" s="36">
        <v>0</v>
      </c>
      <c r="O846" s="36">
        <v>0</v>
      </c>
      <c r="P846" s="36">
        <v>0</v>
      </c>
      <c r="Q846" s="36">
        <v>0</v>
      </c>
      <c r="R846" s="36">
        <v>0</v>
      </c>
      <c r="S846" s="36">
        <v>0</v>
      </c>
      <c r="T846" s="36">
        <v>0</v>
      </c>
      <c r="U846" s="36">
        <v>0</v>
      </c>
      <c r="V846" s="36">
        <v>0</v>
      </c>
      <c r="W846" s="36">
        <v>0</v>
      </c>
      <c r="X846" s="36"/>
    </row>
    <row r="847" spans="1:24" x14ac:dyDescent="0.25">
      <c r="A847" s="37">
        <v>331</v>
      </c>
      <c r="B847" s="42" t="s">
        <v>83</v>
      </c>
      <c r="C847" s="28">
        <v>0</v>
      </c>
      <c r="D847" s="28">
        <v>0</v>
      </c>
      <c r="E847" s="28">
        <v>0</v>
      </c>
      <c r="F847" s="28">
        <v>0</v>
      </c>
      <c r="G847" s="28">
        <v>0</v>
      </c>
      <c r="H847" s="28">
        <v>0</v>
      </c>
      <c r="I847" s="28">
        <v>0</v>
      </c>
      <c r="J847" s="28">
        <v>0</v>
      </c>
      <c r="K847" s="28">
        <v>0</v>
      </c>
      <c r="L847" s="28">
        <v>0</v>
      </c>
      <c r="M847" s="28">
        <v>0</v>
      </c>
      <c r="N847" s="28">
        <v>0</v>
      </c>
      <c r="O847" s="28">
        <v>0</v>
      </c>
      <c r="P847" s="28">
        <v>0</v>
      </c>
      <c r="Q847" s="28">
        <v>0</v>
      </c>
      <c r="R847" s="28">
        <v>0</v>
      </c>
      <c r="S847" s="28">
        <v>0</v>
      </c>
      <c r="T847" s="28">
        <v>0</v>
      </c>
      <c r="U847" s="28">
        <v>0</v>
      </c>
      <c r="V847" s="28">
        <v>0</v>
      </c>
      <c r="W847" s="28">
        <v>0</v>
      </c>
      <c r="X847" s="28"/>
    </row>
    <row r="848" spans="1:24" x14ac:dyDescent="0.25">
      <c r="A848" s="37">
        <v>332</v>
      </c>
      <c r="B848" s="42" t="s">
        <v>84</v>
      </c>
      <c r="C848" s="28">
        <v>0</v>
      </c>
      <c r="D848" s="28">
        <v>0</v>
      </c>
      <c r="E848" s="28">
        <v>0</v>
      </c>
      <c r="F848" s="28">
        <v>0</v>
      </c>
      <c r="G848" s="28">
        <v>0</v>
      </c>
      <c r="H848" s="28">
        <v>0</v>
      </c>
      <c r="I848" s="28">
        <v>0</v>
      </c>
      <c r="J848" s="28">
        <v>0</v>
      </c>
      <c r="K848" s="28">
        <v>0</v>
      </c>
      <c r="L848" s="28">
        <v>0</v>
      </c>
      <c r="M848" s="28">
        <v>0</v>
      </c>
      <c r="N848" s="28">
        <v>0</v>
      </c>
      <c r="O848" s="28">
        <v>0</v>
      </c>
      <c r="P848" s="28">
        <v>0</v>
      </c>
      <c r="Q848" s="28">
        <v>0</v>
      </c>
      <c r="R848" s="28">
        <v>0</v>
      </c>
      <c r="S848" s="28">
        <v>0</v>
      </c>
      <c r="T848" s="28">
        <v>0</v>
      </c>
      <c r="U848" s="28">
        <v>0</v>
      </c>
      <c r="V848" s="28">
        <v>0</v>
      </c>
      <c r="W848" s="28">
        <v>0</v>
      </c>
      <c r="X848" s="28"/>
    </row>
    <row r="849" spans="1:24" x14ac:dyDescent="0.25">
      <c r="A849" s="37">
        <v>336</v>
      </c>
      <c r="B849" s="42" t="s">
        <v>85</v>
      </c>
      <c r="C849" s="28">
        <v>1</v>
      </c>
      <c r="D849" s="28">
        <v>1</v>
      </c>
      <c r="E849" s="28">
        <v>1</v>
      </c>
      <c r="F849" s="28">
        <v>1</v>
      </c>
      <c r="G849" s="28">
        <v>1</v>
      </c>
      <c r="H849" s="28">
        <v>1</v>
      </c>
      <c r="I849" s="28">
        <v>1</v>
      </c>
      <c r="J849" s="28">
        <v>1</v>
      </c>
      <c r="K849" s="28">
        <v>1</v>
      </c>
      <c r="L849" s="28">
        <v>1</v>
      </c>
      <c r="M849" s="28">
        <v>1</v>
      </c>
      <c r="N849" s="28">
        <v>1</v>
      </c>
      <c r="O849" s="28">
        <v>1</v>
      </c>
      <c r="P849" s="28">
        <v>1</v>
      </c>
      <c r="Q849" s="28">
        <v>1</v>
      </c>
      <c r="R849" s="28">
        <v>1</v>
      </c>
      <c r="S849" s="28">
        <v>1</v>
      </c>
      <c r="T849" s="28">
        <v>1</v>
      </c>
      <c r="U849" s="28">
        <v>1</v>
      </c>
      <c r="V849" s="28">
        <v>1</v>
      </c>
      <c r="W849" s="28">
        <v>1</v>
      </c>
      <c r="X849" s="28"/>
    </row>
    <row r="850" spans="1:24" x14ac:dyDescent="0.25">
      <c r="B850" s="42"/>
      <c r="C850" s="26"/>
      <c r="D850" s="26"/>
      <c r="E850" s="26"/>
      <c r="F850" s="26"/>
      <c r="G850" s="26"/>
      <c r="H850" s="26"/>
      <c r="I850" s="26"/>
      <c r="J850" s="26"/>
      <c r="K850" s="26"/>
      <c r="L850" s="26"/>
      <c r="M850" s="26"/>
      <c r="N850" s="26"/>
      <c r="O850" s="26"/>
      <c r="P850" s="26"/>
      <c r="Q850" s="26"/>
      <c r="R850" s="26"/>
      <c r="S850" s="26"/>
      <c r="T850" s="26"/>
      <c r="U850" s="26"/>
      <c r="V850" s="26"/>
      <c r="W850" s="26"/>
      <c r="X850" s="26"/>
    </row>
    <row r="851" spans="1:24" x14ac:dyDescent="0.25">
      <c r="A851" s="37">
        <v>339</v>
      </c>
      <c r="B851" s="42" t="s">
        <v>86</v>
      </c>
      <c r="C851" s="24">
        <v>0</v>
      </c>
      <c r="D851" s="24">
        <v>0</v>
      </c>
      <c r="E851" s="24">
        <v>0</v>
      </c>
      <c r="F851" s="24">
        <v>0</v>
      </c>
      <c r="G851" s="24">
        <v>0</v>
      </c>
      <c r="H851" s="24">
        <v>0</v>
      </c>
      <c r="I851" s="24">
        <v>0</v>
      </c>
      <c r="J851" s="24">
        <v>0</v>
      </c>
      <c r="K851" s="24">
        <v>0</v>
      </c>
      <c r="L851" s="24">
        <v>0</v>
      </c>
      <c r="M851" s="24">
        <v>0</v>
      </c>
      <c r="N851" s="24">
        <v>0</v>
      </c>
      <c r="O851" s="24">
        <v>0</v>
      </c>
      <c r="P851" s="24">
        <v>0</v>
      </c>
      <c r="Q851" s="24">
        <v>0</v>
      </c>
      <c r="R851" s="24">
        <v>0</v>
      </c>
      <c r="S851" s="24">
        <v>0</v>
      </c>
      <c r="T851" s="24">
        <v>0</v>
      </c>
      <c r="U851" s="24">
        <v>0</v>
      </c>
      <c r="V851" s="24">
        <v>0</v>
      </c>
      <c r="W851" s="24">
        <v>0</v>
      </c>
      <c r="X851" s="24"/>
    </row>
    <row r="852" spans="1:24" x14ac:dyDescent="0.25">
      <c r="A852" s="37">
        <v>340</v>
      </c>
      <c r="B852" s="42" t="s">
        <v>87</v>
      </c>
      <c r="C852" s="24">
        <v>0</v>
      </c>
      <c r="D852" s="24">
        <v>0</v>
      </c>
      <c r="E852" s="24">
        <v>0</v>
      </c>
      <c r="F852" s="24">
        <v>0</v>
      </c>
      <c r="G852" s="24">
        <v>0</v>
      </c>
      <c r="H852" s="24">
        <v>0</v>
      </c>
      <c r="I852" s="24">
        <v>0</v>
      </c>
      <c r="J852" s="24">
        <v>0</v>
      </c>
      <c r="K852" s="24">
        <v>0</v>
      </c>
      <c r="L852" s="24">
        <v>0</v>
      </c>
      <c r="M852" s="24">
        <v>0</v>
      </c>
      <c r="N852" s="24">
        <v>0</v>
      </c>
      <c r="O852" s="24">
        <v>0</v>
      </c>
      <c r="P852" s="24">
        <v>0</v>
      </c>
      <c r="Q852" s="24">
        <v>0</v>
      </c>
      <c r="R852" s="24">
        <v>0</v>
      </c>
      <c r="S852" s="24">
        <v>0</v>
      </c>
      <c r="T852" s="24">
        <v>0</v>
      </c>
      <c r="U852" s="24">
        <v>0</v>
      </c>
      <c r="V852" s="24">
        <v>0</v>
      </c>
      <c r="W852" s="24">
        <v>0</v>
      </c>
      <c r="X852" s="24"/>
    </row>
    <row r="853" spans="1:24" x14ac:dyDescent="0.25">
      <c r="B853" s="42"/>
      <c r="C853" s="26"/>
      <c r="D853" s="26"/>
      <c r="E853" s="26"/>
      <c r="F853" s="26"/>
      <c r="G853" s="26"/>
      <c r="H853" s="26"/>
      <c r="I853" s="26"/>
      <c r="J853" s="26"/>
      <c r="K853" s="26"/>
      <c r="L853" s="26"/>
      <c r="M853" s="26"/>
      <c r="N853" s="26"/>
      <c r="O853" s="26"/>
      <c r="P853" s="26"/>
      <c r="Q853" s="26"/>
      <c r="R853" s="26"/>
      <c r="S853" s="26"/>
      <c r="T853" s="26"/>
      <c r="U853" s="26"/>
      <c r="V853" s="26"/>
      <c r="W853" s="26"/>
      <c r="X853" s="26"/>
    </row>
    <row r="854" spans="1:24" x14ac:dyDescent="0.25">
      <c r="A854" s="37">
        <v>366</v>
      </c>
      <c r="B854" s="42" t="s">
        <v>88</v>
      </c>
      <c r="C854" s="36">
        <v>0</v>
      </c>
      <c r="D854" s="36">
        <v>0</v>
      </c>
      <c r="E854" s="36">
        <v>0</v>
      </c>
      <c r="F854" s="36">
        <v>0</v>
      </c>
      <c r="G854" s="36">
        <v>0</v>
      </c>
      <c r="H854" s="36">
        <v>0</v>
      </c>
      <c r="I854" s="36">
        <v>0</v>
      </c>
      <c r="J854" s="36">
        <v>0</v>
      </c>
      <c r="K854" s="36">
        <v>0</v>
      </c>
      <c r="L854" s="36">
        <v>0</v>
      </c>
      <c r="M854" s="36">
        <v>0</v>
      </c>
      <c r="N854" s="36">
        <v>0</v>
      </c>
      <c r="O854" s="36">
        <v>0</v>
      </c>
      <c r="P854" s="36">
        <v>0</v>
      </c>
      <c r="Q854" s="36">
        <v>0</v>
      </c>
      <c r="R854" s="36">
        <v>0</v>
      </c>
      <c r="S854" s="36">
        <v>0</v>
      </c>
      <c r="T854" s="36">
        <v>0</v>
      </c>
      <c r="U854" s="36">
        <v>0</v>
      </c>
      <c r="V854" s="36">
        <v>0</v>
      </c>
      <c r="W854" s="36">
        <v>0</v>
      </c>
      <c r="X854" s="36"/>
    </row>
    <row r="855" spans="1:24" x14ac:dyDescent="0.25">
      <c r="A855" s="37">
        <v>368</v>
      </c>
      <c r="B855" s="42" t="s">
        <v>89</v>
      </c>
      <c r="C855" s="28">
        <v>0</v>
      </c>
      <c r="D855" s="28">
        <v>0</v>
      </c>
      <c r="E855" s="28">
        <v>0</v>
      </c>
      <c r="F855" s="28">
        <v>0</v>
      </c>
      <c r="G855" s="28">
        <v>0</v>
      </c>
      <c r="H855" s="28">
        <v>0</v>
      </c>
      <c r="I855" s="28">
        <v>0</v>
      </c>
      <c r="J855" s="28">
        <v>0</v>
      </c>
      <c r="K855" s="28">
        <v>0</v>
      </c>
      <c r="L855" s="28">
        <v>0</v>
      </c>
      <c r="M855" s="28">
        <v>0</v>
      </c>
      <c r="N855" s="28">
        <v>0</v>
      </c>
      <c r="O855" s="28">
        <v>0</v>
      </c>
      <c r="P855" s="28">
        <v>0</v>
      </c>
      <c r="Q855" s="28">
        <v>0</v>
      </c>
      <c r="R855" s="28">
        <v>0</v>
      </c>
      <c r="S855" s="28">
        <v>0</v>
      </c>
      <c r="T855" s="28">
        <v>0</v>
      </c>
      <c r="U855" s="28">
        <v>0</v>
      </c>
      <c r="V855" s="28">
        <v>0</v>
      </c>
      <c r="W855" s="28">
        <v>0</v>
      </c>
      <c r="X855" s="28"/>
    </row>
    <row r="856" spans="1:24" x14ac:dyDescent="0.25">
      <c r="A856" s="37">
        <v>369</v>
      </c>
      <c r="B856" s="42" t="s">
        <v>90</v>
      </c>
      <c r="C856" s="28">
        <v>0</v>
      </c>
      <c r="D856" s="28">
        <v>0</v>
      </c>
      <c r="E856" s="28">
        <v>0</v>
      </c>
      <c r="F856" s="28">
        <v>0</v>
      </c>
      <c r="G856" s="28">
        <v>0</v>
      </c>
      <c r="H856" s="28">
        <v>0</v>
      </c>
      <c r="I856" s="28">
        <v>0</v>
      </c>
      <c r="J856" s="28">
        <v>0</v>
      </c>
      <c r="K856" s="28">
        <v>0</v>
      </c>
      <c r="L856" s="28">
        <v>0</v>
      </c>
      <c r="M856" s="28">
        <v>0</v>
      </c>
      <c r="N856" s="28">
        <v>0</v>
      </c>
      <c r="O856" s="28">
        <v>0</v>
      </c>
      <c r="P856" s="28">
        <v>0</v>
      </c>
      <c r="Q856" s="28">
        <v>0</v>
      </c>
      <c r="R856" s="28">
        <v>0</v>
      </c>
      <c r="S856" s="28">
        <v>0</v>
      </c>
      <c r="T856" s="28">
        <v>0</v>
      </c>
      <c r="U856" s="28">
        <v>0</v>
      </c>
      <c r="V856" s="28">
        <v>0</v>
      </c>
      <c r="W856" s="28">
        <v>0</v>
      </c>
      <c r="X856" s="28"/>
    </row>
    <row r="857" spans="1:24" x14ac:dyDescent="0.25">
      <c r="A857" s="37">
        <v>370</v>
      </c>
      <c r="B857" s="42" t="s">
        <v>91</v>
      </c>
      <c r="C857" s="28">
        <v>0</v>
      </c>
      <c r="D857" s="28">
        <v>0</v>
      </c>
      <c r="E857" s="28">
        <v>0</v>
      </c>
      <c r="F857" s="28">
        <v>0</v>
      </c>
      <c r="G857" s="28">
        <v>0</v>
      </c>
      <c r="H857" s="28">
        <v>0</v>
      </c>
      <c r="I857" s="28">
        <v>0</v>
      </c>
      <c r="J857" s="28">
        <v>0</v>
      </c>
      <c r="K857" s="28">
        <v>0</v>
      </c>
      <c r="L857" s="28">
        <v>0</v>
      </c>
      <c r="M857" s="28">
        <v>0</v>
      </c>
      <c r="N857" s="28">
        <v>0</v>
      </c>
      <c r="O857" s="28">
        <v>0</v>
      </c>
      <c r="P857" s="28">
        <v>0</v>
      </c>
      <c r="Q857" s="28">
        <v>0</v>
      </c>
      <c r="R857" s="28">
        <v>0</v>
      </c>
      <c r="S857" s="28">
        <v>0</v>
      </c>
      <c r="T857" s="28">
        <v>0</v>
      </c>
      <c r="U857" s="28">
        <v>0</v>
      </c>
      <c r="V857" s="28">
        <v>0</v>
      </c>
      <c r="W857" s="28">
        <v>0</v>
      </c>
      <c r="X857" s="28"/>
    </row>
    <row r="858" spans="1:24" x14ac:dyDescent="0.25">
      <c r="B858" s="42"/>
      <c r="C858" s="26"/>
      <c r="D858" s="26"/>
      <c r="E858" s="26"/>
      <c r="F858" s="26"/>
      <c r="G858" s="26"/>
      <c r="H858" s="26"/>
      <c r="I858" s="26"/>
      <c r="J858" s="26"/>
      <c r="K858" s="26"/>
      <c r="L858" s="26"/>
      <c r="M858" s="26"/>
      <c r="N858" s="26"/>
      <c r="O858" s="26"/>
      <c r="P858" s="26"/>
      <c r="Q858" s="26"/>
      <c r="R858" s="26"/>
      <c r="S858" s="26"/>
      <c r="T858" s="26"/>
      <c r="U858" s="26"/>
      <c r="V858" s="26"/>
      <c r="W858" s="26"/>
      <c r="X858" s="26"/>
    </row>
    <row r="859" spans="1:24" x14ac:dyDescent="0.25">
      <c r="A859" s="37">
        <v>380</v>
      </c>
      <c r="B859" s="42" t="s">
        <v>37</v>
      </c>
      <c r="C859" s="24">
        <v>0</v>
      </c>
      <c r="D859" s="24">
        <v>0</v>
      </c>
      <c r="E859" s="24">
        <v>0</v>
      </c>
      <c r="F859" s="24">
        <v>0</v>
      </c>
      <c r="G859" s="24">
        <v>0</v>
      </c>
      <c r="H859" s="24">
        <v>0</v>
      </c>
      <c r="I859" s="24">
        <v>0</v>
      </c>
      <c r="J859" s="24">
        <v>0</v>
      </c>
      <c r="K859" s="24">
        <v>0</v>
      </c>
      <c r="L859" s="24">
        <v>0</v>
      </c>
      <c r="M859" s="24">
        <v>0</v>
      </c>
      <c r="N859" s="24">
        <v>0</v>
      </c>
      <c r="O859" s="24">
        <v>0</v>
      </c>
      <c r="P859" s="24">
        <v>0</v>
      </c>
      <c r="Q859" s="24">
        <v>0</v>
      </c>
      <c r="R859" s="24">
        <v>0</v>
      </c>
      <c r="S859" s="24">
        <v>0</v>
      </c>
      <c r="T859" s="24">
        <v>0</v>
      </c>
      <c r="U859" s="24">
        <v>0</v>
      </c>
      <c r="V859" s="24">
        <v>0</v>
      </c>
      <c r="W859" s="24">
        <v>0</v>
      </c>
      <c r="X859" s="24"/>
    </row>
    <row r="860" spans="1:24" x14ac:dyDescent="0.25">
      <c r="A860" s="37">
        <v>381</v>
      </c>
      <c r="B860" s="42" t="s">
        <v>75</v>
      </c>
      <c r="C860" s="24">
        <v>0</v>
      </c>
      <c r="D860" s="24">
        <v>0</v>
      </c>
      <c r="E860" s="24">
        <v>0</v>
      </c>
      <c r="F860" s="24">
        <v>0</v>
      </c>
      <c r="G860" s="24">
        <v>0</v>
      </c>
      <c r="H860" s="24">
        <v>0</v>
      </c>
      <c r="I860" s="24">
        <v>0</v>
      </c>
      <c r="J860" s="24">
        <v>0</v>
      </c>
      <c r="K860" s="24">
        <v>0</v>
      </c>
      <c r="L860" s="24">
        <v>0</v>
      </c>
      <c r="M860" s="24">
        <v>0</v>
      </c>
      <c r="N860" s="24">
        <v>0</v>
      </c>
      <c r="O860" s="24">
        <v>0</v>
      </c>
      <c r="P860" s="24">
        <v>0</v>
      </c>
      <c r="Q860" s="24">
        <v>0</v>
      </c>
      <c r="R860" s="24">
        <v>0</v>
      </c>
      <c r="S860" s="24">
        <v>0</v>
      </c>
      <c r="T860" s="24">
        <v>0</v>
      </c>
      <c r="U860" s="24">
        <v>0</v>
      </c>
      <c r="V860" s="24">
        <v>0</v>
      </c>
      <c r="W860" s="24">
        <v>0</v>
      </c>
      <c r="X860" s="24"/>
    </row>
    <row r="861" spans="1:24" x14ac:dyDescent="0.25">
      <c r="A861" s="37">
        <v>382</v>
      </c>
      <c r="B861" s="42" t="s">
        <v>76</v>
      </c>
      <c r="C861" s="24">
        <v>0</v>
      </c>
      <c r="D861" s="24">
        <v>0</v>
      </c>
      <c r="E861" s="24">
        <v>0</v>
      </c>
      <c r="F861" s="24">
        <v>0</v>
      </c>
      <c r="G861" s="24">
        <v>0</v>
      </c>
      <c r="H861" s="24">
        <v>0</v>
      </c>
      <c r="I861" s="24">
        <v>0</v>
      </c>
      <c r="J861" s="24">
        <v>0</v>
      </c>
      <c r="K861" s="24">
        <v>0</v>
      </c>
      <c r="L861" s="24">
        <v>0</v>
      </c>
      <c r="M861" s="24">
        <v>0</v>
      </c>
      <c r="N861" s="24">
        <v>0</v>
      </c>
      <c r="O861" s="24">
        <v>0</v>
      </c>
      <c r="P861" s="24">
        <v>0</v>
      </c>
      <c r="Q861" s="24">
        <v>0</v>
      </c>
      <c r="R861" s="24">
        <v>0</v>
      </c>
      <c r="S861" s="24">
        <v>0</v>
      </c>
      <c r="T861" s="24">
        <v>0</v>
      </c>
      <c r="U861" s="24">
        <v>0</v>
      </c>
      <c r="V861" s="24">
        <v>0</v>
      </c>
      <c r="W861" s="24">
        <v>0</v>
      </c>
      <c r="X861" s="24"/>
    </row>
    <row r="862" spans="1:24" x14ac:dyDescent="0.25">
      <c r="A862" s="37">
        <v>383</v>
      </c>
      <c r="B862" s="42" t="s">
        <v>40</v>
      </c>
      <c r="C862" s="24">
        <v>0</v>
      </c>
      <c r="D862" s="24">
        <v>0</v>
      </c>
      <c r="E862" s="24">
        <v>0</v>
      </c>
      <c r="F862" s="24">
        <v>0</v>
      </c>
      <c r="G862" s="24">
        <v>0</v>
      </c>
      <c r="H862" s="24">
        <v>0</v>
      </c>
      <c r="I862" s="24">
        <v>0</v>
      </c>
      <c r="J862" s="24">
        <v>0</v>
      </c>
      <c r="K862" s="24">
        <v>0</v>
      </c>
      <c r="L862" s="24">
        <v>0</v>
      </c>
      <c r="M862" s="24">
        <v>0</v>
      </c>
      <c r="N862" s="24">
        <v>0</v>
      </c>
      <c r="O862" s="24">
        <v>0</v>
      </c>
      <c r="P862" s="24">
        <v>0</v>
      </c>
      <c r="Q862" s="24">
        <v>0</v>
      </c>
      <c r="R862" s="24">
        <v>0</v>
      </c>
      <c r="S862" s="24">
        <v>0</v>
      </c>
      <c r="T862" s="24">
        <v>0</v>
      </c>
      <c r="U862" s="24">
        <v>0</v>
      </c>
      <c r="V862" s="24">
        <v>0</v>
      </c>
      <c r="W862" s="24">
        <v>0</v>
      </c>
      <c r="X862" s="24"/>
    </row>
    <row r="864" spans="1:24" x14ac:dyDescent="0.25">
      <c r="A864" s="37">
        <v>1</v>
      </c>
      <c r="B864" s="42" t="s">
        <v>103</v>
      </c>
      <c r="C864" s="42" t="s">
        <v>103</v>
      </c>
      <c r="D864" s="42"/>
      <c r="E864" s="42"/>
      <c r="F864" s="42"/>
      <c r="G864" s="42"/>
      <c r="H864" s="42"/>
      <c r="I864" s="42"/>
      <c r="J864" s="42"/>
      <c r="K864" s="42"/>
      <c r="L864" s="42"/>
      <c r="M864" s="42"/>
      <c r="N864" s="42"/>
      <c r="O864" s="42"/>
      <c r="P864" s="42"/>
      <c r="Q864" s="42"/>
      <c r="R864" s="42"/>
      <c r="S864" s="42"/>
      <c r="T864" s="42"/>
      <c r="U864" s="42"/>
      <c r="V864" s="42"/>
      <c r="W864" s="42"/>
      <c r="X864" s="42"/>
    </row>
    <row r="865" spans="1:24" x14ac:dyDescent="0.25">
      <c r="A865" s="37">
        <v>283</v>
      </c>
      <c r="B865" s="42" t="s">
        <v>73</v>
      </c>
      <c r="C865" s="42">
        <v>2020</v>
      </c>
      <c r="D865" s="42">
        <v>2021</v>
      </c>
      <c r="E865" s="42">
        <v>2022</v>
      </c>
      <c r="F865" s="42">
        <v>2023</v>
      </c>
      <c r="G865" s="42">
        <v>2024</v>
      </c>
      <c r="H865" s="42">
        <v>2025</v>
      </c>
      <c r="I865" s="42">
        <v>2026</v>
      </c>
      <c r="J865" s="42">
        <v>2027</v>
      </c>
      <c r="K865" s="42">
        <v>2028</v>
      </c>
      <c r="L865" s="42">
        <v>2029</v>
      </c>
      <c r="M865" s="42">
        <v>2030</v>
      </c>
      <c r="N865" s="42">
        <v>2031</v>
      </c>
      <c r="O865" s="42">
        <v>2032</v>
      </c>
      <c r="P865" s="42">
        <v>2033</v>
      </c>
      <c r="Q865" s="42">
        <v>2034</v>
      </c>
      <c r="R865" s="42">
        <v>2035</v>
      </c>
      <c r="S865" s="42">
        <v>2036</v>
      </c>
      <c r="T865" s="42">
        <v>2037</v>
      </c>
      <c r="U865" s="42">
        <v>2038</v>
      </c>
      <c r="V865" s="42">
        <v>2039</v>
      </c>
      <c r="W865" s="42">
        <v>2040</v>
      </c>
      <c r="X865" s="42"/>
    </row>
    <row r="866" spans="1:24" x14ac:dyDescent="0.25">
      <c r="A866" s="37">
        <v>285</v>
      </c>
      <c r="B866" s="42" t="s">
        <v>104</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A867" s="37">
        <v>287</v>
      </c>
      <c r="B867" s="42" t="s">
        <v>104</v>
      </c>
      <c r="C867" s="24">
        <v>0</v>
      </c>
      <c r="D867" s="24">
        <v>0</v>
      </c>
      <c r="E867" s="24">
        <v>0</v>
      </c>
      <c r="F867" s="24">
        <v>0</v>
      </c>
      <c r="G867" s="24">
        <v>0</v>
      </c>
      <c r="H867" s="24">
        <v>0</v>
      </c>
      <c r="I867" s="24">
        <v>0</v>
      </c>
      <c r="J867" s="24">
        <v>0</v>
      </c>
      <c r="K867" s="24">
        <v>0</v>
      </c>
      <c r="L867" s="24">
        <v>0</v>
      </c>
      <c r="M867" s="24">
        <v>0</v>
      </c>
      <c r="N867" s="24">
        <v>0</v>
      </c>
      <c r="O867" s="24">
        <v>0</v>
      </c>
      <c r="P867" s="24">
        <v>0</v>
      </c>
      <c r="Q867" s="24">
        <v>0</v>
      </c>
      <c r="R867" s="24">
        <v>0</v>
      </c>
      <c r="S867" s="24">
        <v>0</v>
      </c>
      <c r="T867" s="24">
        <v>0</v>
      </c>
      <c r="U867" s="24">
        <v>0</v>
      </c>
      <c r="V867" s="24">
        <v>0</v>
      </c>
      <c r="W867" s="24">
        <v>0</v>
      </c>
      <c r="X867" s="24"/>
    </row>
    <row r="868" spans="1:24" x14ac:dyDescent="0.25">
      <c r="A868" s="37">
        <v>289</v>
      </c>
      <c r="B868" s="42" t="s">
        <v>105</v>
      </c>
      <c r="C868" s="24">
        <v>0</v>
      </c>
      <c r="D868" s="24">
        <v>0</v>
      </c>
      <c r="E868" s="24">
        <v>0</v>
      </c>
      <c r="F868" s="24">
        <v>0</v>
      </c>
      <c r="G868" s="24">
        <v>0</v>
      </c>
      <c r="H868" s="24">
        <v>0</v>
      </c>
      <c r="I868" s="24">
        <v>0</v>
      </c>
      <c r="J868" s="24">
        <v>0</v>
      </c>
      <c r="K868" s="24">
        <v>0</v>
      </c>
      <c r="L868" s="24">
        <v>0</v>
      </c>
      <c r="M868" s="24">
        <v>0</v>
      </c>
      <c r="N868" s="24">
        <v>0</v>
      </c>
      <c r="O868" s="24">
        <v>0</v>
      </c>
      <c r="P868" s="24">
        <v>0</v>
      </c>
      <c r="Q868" s="24">
        <v>0</v>
      </c>
      <c r="R868" s="24">
        <v>0</v>
      </c>
      <c r="S868" s="24">
        <v>0</v>
      </c>
      <c r="T868" s="24">
        <v>0</v>
      </c>
      <c r="U868" s="24">
        <v>0</v>
      </c>
      <c r="V868" s="24">
        <v>0</v>
      </c>
      <c r="W868" s="24">
        <v>0</v>
      </c>
      <c r="X868" s="24"/>
    </row>
    <row r="869" spans="1:24" x14ac:dyDescent="0.25">
      <c r="A869" s="37">
        <v>299</v>
      </c>
      <c r="B869" s="42" t="s">
        <v>78</v>
      </c>
      <c r="C869" s="24">
        <v>0</v>
      </c>
      <c r="D869" s="24">
        <v>0</v>
      </c>
      <c r="E869" s="24">
        <v>0</v>
      </c>
      <c r="F869" s="24">
        <v>0</v>
      </c>
      <c r="G869" s="24">
        <v>0</v>
      </c>
      <c r="H869" s="24">
        <v>0</v>
      </c>
      <c r="I869" s="24">
        <v>0</v>
      </c>
      <c r="J869" s="24">
        <v>0</v>
      </c>
      <c r="K869" s="24">
        <v>0</v>
      </c>
      <c r="L869" s="24">
        <v>0</v>
      </c>
      <c r="M869" s="24">
        <v>0</v>
      </c>
      <c r="N869" s="24">
        <v>0</v>
      </c>
      <c r="O869" s="24">
        <v>0</v>
      </c>
      <c r="P869" s="24">
        <v>0</v>
      </c>
      <c r="Q869" s="24">
        <v>0</v>
      </c>
      <c r="R869" s="24">
        <v>0</v>
      </c>
      <c r="S869" s="24">
        <v>0</v>
      </c>
      <c r="T869" s="24">
        <v>0</v>
      </c>
      <c r="U869" s="24">
        <v>0</v>
      </c>
      <c r="V869" s="24">
        <v>0</v>
      </c>
      <c r="W869" s="24">
        <v>0</v>
      </c>
      <c r="X869" s="24"/>
    </row>
    <row r="870" spans="1:24" x14ac:dyDescent="0.25">
      <c r="A870" s="37">
        <v>301</v>
      </c>
      <c r="B870" s="42" t="s">
        <v>106</v>
      </c>
      <c r="C870" s="24">
        <v>0</v>
      </c>
      <c r="D870" s="24">
        <v>0</v>
      </c>
      <c r="E870" s="24">
        <v>0</v>
      </c>
      <c r="F870" s="24">
        <v>0</v>
      </c>
      <c r="G870" s="24">
        <v>0</v>
      </c>
      <c r="H870" s="24">
        <v>0</v>
      </c>
      <c r="I870" s="24">
        <v>0</v>
      </c>
      <c r="J870" s="24">
        <v>0</v>
      </c>
      <c r="K870" s="24">
        <v>0</v>
      </c>
      <c r="L870" s="24">
        <v>0</v>
      </c>
      <c r="M870" s="24">
        <v>0</v>
      </c>
      <c r="N870" s="24">
        <v>0</v>
      </c>
      <c r="O870" s="24">
        <v>0</v>
      </c>
      <c r="P870" s="24">
        <v>0</v>
      </c>
      <c r="Q870" s="24">
        <v>0</v>
      </c>
      <c r="R870" s="24">
        <v>0</v>
      </c>
      <c r="S870" s="24">
        <v>0</v>
      </c>
      <c r="T870" s="24">
        <v>0</v>
      </c>
      <c r="U870" s="24">
        <v>0</v>
      </c>
      <c r="V870" s="24">
        <v>0</v>
      </c>
      <c r="W870" s="24">
        <v>0</v>
      </c>
      <c r="X870" s="24"/>
    </row>
    <row r="871" spans="1:24" x14ac:dyDescent="0.25">
      <c r="A871" s="37">
        <v>303</v>
      </c>
      <c r="B871" s="42" t="s">
        <v>107</v>
      </c>
      <c r="C871" s="24">
        <v>0</v>
      </c>
      <c r="D871" s="24">
        <v>0</v>
      </c>
      <c r="E871" s="24">
        <v>0</v>
      </c>
      <c r="F871" s="24">
        <v>0</v>
      </c>
      <c r="G871" s="24">
        <v>0</v>
      </c>
      <c r="H871" s="24">
        <v>0</v>
      </c>
      <c r="I871" s="24">
        <v>0</v>
      </c>
      <c r="J871" s="24">
        <v>0</v>
      </c>
      <c r="K871" s="24">
        <v>0</v>
      </c>
      <c r="L871" s="24">
        <v>0</v>
      </c>
      <c r="M871" s="24">
        <v>0</v>
      </c>
      <c r="N871" s="24">
        <v>0</v>
      </c>
      <c r="O871" s="24">
        <v>0</v>
      </c>
      <c r="P871" s="24">
        <v>0</v>
      </c>
      <c r="Q871" s="24">
        <v>0</v>
      </c>
      <c r="R871" s="24">
        <v>0</v>
      </c>
      <c r="S871" s="24">
        <v>0</v>
      </c>
      <c r="T871" s="24">
        <v>0</v>
      </c>
      <c r="U871" s="24">
        <v>0</v>
      </c>
      <c r="V871" s="24">
        <v>0</v>
      </c>
      <c r="W871" s="24">
        <v>0</v>
      </c>
      <c r="X871" s="24"/>
    </row>
    <row r="872" spans="1:24" x14ac:dyDescent="0.25">
      <c r="B872" s="42"/>
      <c r="C872" s="26"/>
      <c r="D872" s="26"/>
      <c r="E872" s="26"/>
      <c r="F872" s="26"/>
      <c r="G872" s="26"/>
      <c r="H872" s="26"/>
      <c r="I872" s="26"/>
      <c r="J872" s="26"/>
      <c r="K872" s="26"/>
      <c r="L872" s="26"/>
      <c r="M872" s="26"/>
      <c r="N872" s="26"/>
      <c r="O872" s="26"/>
      <c r="P872" s="26"/>
      <c r="Q872" s="26"/>
      <c r="R872" s="26"/>
      <c r="S872" s="26"/>
      <c r="T872" s="26"/>
      <c r="U872" s="26"/>
      <c r="V872" s="26"/>
      <c r="W872" s="26"/>
      <c r="X872" s="26"/>
    </row>
    <row r="873" spans="1:24" x14ac:dyDescent="0.25">
      <c r="A873" s="37">
        <v>330</v>
      </c>
      <c r="B873" s="42" t="s">
        <v>82</v>
      </c>
      <c r="C873" s="36">
        <v>0</v>
      </c>
      <c r="D873" s="36">
        <v>0</v>
      </c>
      <c r="E873" s="36">
        <v>0</v>
      </c>
      <c r="F873" s="36">
        <v>0</v>
      </c>
      <c r="G873" s="36">
        <v>0</v>
      </c>
      <c r="H873" s="36">
        <v>0</v>
      </c>
      <c r="I873" s="36">
        <v>0</v>
      </c>
      <c r="J873" s="36">
        <v>0</v>
      </c>
      <c r="K873" s="36">
        <v>0</v>
      </c>
      <c r="L873" s="36">
        <v>0</v>
      </c>
      <c r="M873" s="36">
        <v>0</v>
      </c>
      <c r="N873" s="36">
        <v>0</v>
      </c>
      <c r="O873" s="36">
        <v>0</v>
      </c>
      <c r="P873" s="36">
        <v>0</v>
      </c>
      <c r="Q873" s="36">
        <v>0</v>
      </c>
      <c r="R873" s="36">
        <v>0</v>
      </c>
      <c r="S873" s="36">
        <v>0</v>
      </c>
      <c r="T873" s="36">
        <v>0</v>
      </c>
      <c r="U873" s="36">
        <v>0</v>
      </c>
      <c r="V873" s="36">
        <v>0</v>
      </c>
      <c r="W873" s="36">
        <v>0</v>
      </c>
      <c r="X873" s="36"/>
    </row>
    <row r="874" spans="1:24" x14ac:dyDescent="0.25">
      <c r="A874" s="37">
        <v>331</v>
      </c>
      <c r="B874" s="42" t="s">
        <v>83</v>
      </c>
      <c r="C874" s="28">
        <v>0</v>
      </c>
      <c r="D874" s="28">
        <v>0</v>
      </c>
      <c r="E874" s="28">
        <v>0</v>
      </c>
      <c r="F874" s="28">
        <v>0</v>
      </c>
      <c r="G874" s="28">
        <v>0</v>
      </c>
      <c r="H874" s="28">
        <v>0</v>
      </c>
      <c r="I874" s="28">
        <v>0</v>
      </c>
      <c r="J874" s="28">
        <v>0</v>
      </c>
      <c r="K874" s="28">
        <v>0</v>
      </c>
      <c r="L874" s="28">
        <v>0</v>
      </c>
      <c r="M874" s="28">
        <v>0</v>
      </c>
      <c r="N874" s="28">
        <v>0</v>
      </c>
      <c r="O874" s="28">
        <v>0</v>
      </c>
      <c r="P874" s="28">
        <v>0</v>
      </c>
      <c r="Q874" s="28">
        <v>0</v>
      </c>
      <c r="R874" s="28">
        <v>0</v>
      </c>
      <c r="S874" s="28">
        <v>0</v>
      </c>
      <c r="T874" s="28">
        <v>0</v>
      </c>
      <c r="U874" s="28">
        <v>0</v>
      </c>
      <c r="V874" s="28">
        <v>0</v>
      </c>
      <c r="W874" s="28">
        <v>0</v>
      </c>
      <c r="X874" s="28"/>
    </row>
    <row r="875" spans="1:24" x14ac:dyDescent="0.25">
      <c r="A875" s="37">
        <v>332</v>
      </c>
      <c r="B875" s="42" t="s">
        <v>84</v>
      </c>
      <c r="C875" s="28">
        <v>0</v>
      </c>
      <c r="D875" s="28">
        <v>0</v>
      </c>
      <c r="E875" s="28">
        <v>0</v>
      </c>
      <c r="F875" s="28">
        <v>0</v>
      </c>
      <c r="G875" s="28">
        <v>0</v>
      </c>
      <c r="H875" s="28">
        <v>0</v>
      </c>
      <c r="I875" s="28">
        <v>0</v>
      </c>
      <c r="J875" s="28">
        <v>0</v>
      </c>
      <c r="K875" s="28">
        <v>0</v>
      </c>
      <c r="L875" s="28">
        <v>0</v>
      </c>
      <c r="M875" s="28">
        <v>0</v>
      </c>
      <c r="N875" s="28">
        <v>0</v>
      </c>
      <c r="O875" s="28">
        <v>0</v>
      </c>
      <c r="P875" s="28">
        <v>0</v>
      </c>
      <c r="Q875" s="28">
        <v>0</v>
      </c>
      <c r="R875" s="28">
        <v>0</v>
      </c>
      <c r="S875" s="28">
        <v>0</v>
      </c>
      <c r="T875" s="28">
        <v>0</v>
      </c>
      <c r="U875" s="28">
        <v>0</v>
      </c>
      <c r="V875" s="28">
        <v>0</v>
      </c>
      <c r="W875" s="28">
        <v>0</v>
      </c>
      <c r="X875" s="28"/>
    </row>
    <row r="876" spans="1:24" x14ac:dyDescent="0.25">
      <c r="A876" s="37">
        <v>336</v>
      </c>
      <c r="B876" s="42" t="s">
        <v>85</v>
      </c>
      <c r="C876" s="28">
        <v>1</v>
      </c>
      <c r="D876" s="28">
        <v>1</v>
      </c>
      <c r="E876" s="28">
        <v>1</v>
      </c>
      <c r="F876" s="28">
        <v>1</v>
      </c>
      <c r="G876" s="28">
        <v>1</v>
      </c>
      <c r="H876" s="28">
        <v>1</v>
      </c>
      <c r="I876" s="28">
        <v>1</v>
      </c>
      <c r="J876" s="28">
        <v>1</v>
      </c>
      <c r="K876" s="28">
        <v>1</v>
      </c>
      <c r="L876" s="28">
        <v>1</v>
      </c>
      <c r="M876" s="28">
        <v>1</v>
      </c>
      <c r="N876" s="28">
        <v>1</v>
      </c>
      <c r="O876" s="28">
        <v>1</v>
      </c>
      <c r="P876" s="28">
        <v>1</v>
      </c>
      <c r="Q876" s="28">
        <v>1</v>
      </c>
      <c r="R876" s="28">
        <v>1</v>
      </c>
      <c r="S876" s="28">
        <v>1</v>
      </c>
      <c r="T876" s="28">
        <v>1</v>
      </c>
      <c r="U876" s="28">
        <v>1</v>
      </c>
      <c r="V876" s="28">
        <v>1</v>
      </c>
      <c r="W876" s="28">
        <v>1</v>
      </c>
      <c r="X876" s="28"/>
    </row>
    <row r="877" spans="1:24" x14ac:dyDescent="0.25">
      <c r="B877" s="42"/>
      <c r="C877" s="26"/>
      <c r="D877" s="26"/>
      <c r="E877" s="26"/>
      <c r="F877" s="26"/>
      <c r="G877" s="26"/>
      <c r="H877" s="26"/>
      <c r="I877" s="26"/>
      <c r="J877" s="26"/>
      <c r="K877" s="26"/>
      <c r="L877" s="26"/>
      <c r="M877" s="26"/>
      <c r="N877" s="26"/>
      <c r="O877" s="26"/>
      <c r="P877" s="26"/>
      <c r="Q877" s="26"/>
      <c r="R877" s="26"/>
      <c r="S877" s="26"/>
      <c r="T877" s="26"/>
      <c r="U877" s="26"/>
      <c r="V877" s="26"/>
      <c r="W877" s="26"/>
      <c r="X877" s="26"/>
    </row>
    <row r="878" spans="1:24" x14ac:dyDescent="0.25">
      <c r="A878" s="37">
        <v>339</v>
      </c>
      <c r="B878" s="42" t="s">
        <v>86</v>
      </c>
      <c r="C878" s="24">
        <v>0</v>
      </c>
      <c r="D878" s="24">
        <v>0</v>
      </c>
      <c r="E878" s="24">
        <v>0</v>
      </c>
      <c r="F878" s="24">
        <v>0</v>
      </c>
      <c r="G878" s="24">
        <v>0</v>
      </c>
      <c r="H878" s="24">
        <v>0</v>
      </c>
      <c r="I878" s="24">
        <v>0</v>
      </c>
      <c r="J878" s="24">
        <v>0</v>
      </c>
      <c r="K878" s="24">
        <v>0</v>
      </c>
      <c r="L878" s="24">
        <v>0</v>
      </c>
      <c r="M878" s="24">
        <v>0</v>
      </c>
      <c r="N878" s="24">
        <v>0</v>
      </c>
      <c r="O878" s="24">
        <v>0</v>
      </c>
      <c r="P878" s="24">
        <v>0</v>
      </c>
      <c r="Q878" s="24">
        <v>0</v>
      </c>
      <c r="R878" s="24">
        <v>0</v>
      </c>
      <c r="S878" s="24">
        <v>0</v>
      </c>
      <c r="T878" s="24">
        <v>0</v>
      </c>
      <c r="U878" s="24">
        <v>0</v>
      </c>
      <c r="V878" s="24">
        <v>0</v>
      </c>
      <c r="W878" s="24">
        <v>0</v>
      </c>
      <c r="X878" s="24"/>
    </row>
    <row r="879" spans="1:24" x14ac:dyDescent="0.25">
      <c r="A879" s="37">
        <v>340</v>
      </c>
      <c r="B879" s="42" t="s">
        <v>87</v>
      </c>
      <c r="C879" s="24">
        <v>0</v>
      </c>
      <c r="D879" s="24">
        <v>0</v>
      </c>
      <c r="E879" s="24">
        <v>0</v>
      </c>
      <c r="F879" s="24">
        <v>0</v>
      </c>
      <c r="G879" s="24">
        <v>0</v>
      </c>
      <c r="H879" s="24">
        <v>0</v>
      </c>
      <c r="I879" s="24">
        <v>0</v>
      </c>
      <c r="J879" s="24">
        <v>0</v>
      </c>
      <c r="K879" s="24">
        <v>0</v>
      </c>
      <c r="L879" s="24">
        <v>0</v>
      </c>
      <c r="M879" s="24">
        <v>0</v>
      </c>
      <c r="N879" s="24">
        <v>0</v>
      </c>
      <c r="O879" s="24">
        <v>0</v>
      </c>
      <c r="P879" s="24">
        <v>0</v>
      </c>
      <c r="Q879" s="24">
        <v>0</v>
      </c>
      <c r="R879" s="24">
        <v>0</v>
      </c>
      <c r="S879" s="24">
        <v>0</v>
      </c>
      <c r="T879" s="24">
        <v>0</v>
      </c>
      <c r="U879" s="24">
        <v>0</v>
      </c>
      <c r="V879" s="24">
        <v>0</v>
      </c>
      <c r="W879" s="24">
        <v>0</v>
      </c>
      <c r="X879" s="24"/>
    </row>
    <row r="880" spans="1:24" x14ac:dyDescent="0.25">
      <c r="B880" s="42"/>
      <c r="C880" s="26"/>
      <c r="D880" s="26"/>
      <c r="E880" s="26"/>
      <c r="F880" s="26"/>
      <c r="G880" s="26"/>
      <c r="H880" s="26"/>
      <c r="I880" s="26"/>
      <c r="J880" s="26"/>
      <c r="K880" s="26"/>
      <c r="L880" s="26"/>
      <c r="M880" s="26"/>
      <c r="N880" s="26"/>
      <c r="O880" s="26"/>
      <c r="P880" s="26"/>
      <c r="Q880" s="26"/>
      <c r="R880" s="26"/>
      <c r="S880" s="26"/>
      <c r="T880" s="26"/>
      <c r="U880" s="26"/>
      <c r="V880" s="26"/>
      <c r="W880" s="26"/>
      <c r="X880" s="26"/>
    </row>
    <row r="881" spans="1:24" x14ac:dyDescent="0.25">
      <c r="A881" s="37">
        <v>366</v>
      </c>
      <c r="B881" s="42" t="s">
        <v>88</v>
      </c>
      <c r="C881" s="36">
        <v>0</v>
      </c>
      <c r="D881" s="36">
        <v>0</v>
      </c>
      <c r="E881" s="36">
        <v>0</v>
      </c>
      <c r="F881" s="36">
        <v>0</v>
      </c>
      <c r="G881" s="36">
        <v>0</v>
      </c>
      <c r="H881" s="36">
        <v>0</v>
      </c>
      <c r="I881" s="36">
        <v>0</v>
      </c>
      <c r="J881" s="36">
        <v>0</v>
      </c>
      <c r="K881" s="36">
        <v>0</v>
      </c>
      <c r="L881" s="36">
        <v>0</v>
      </c>
      <c r="M881" s="36">
        <v>0</v>
      </c>
      <c r="N881" s="36">
        <v>0</v>
      </c>
      <c r="O881" s="36">
        <v>0</v>
      </c>
      <c r="P881" s="36">
        <v>0</v>
      </c>
      <c r="Q881" s="36">
        <v>0</v>
      </c>
      <c r="R881" s="36">
        <v>0</v>
      </c>
      <c r="S881" s="36">
        <v>0</v>
      </c>
      <c r="T881" s="36">
        <v>0</v>
      </c>
      <c r="U881" s="36">
        <v>0</v>
      </c>
      <c r="V881" s="36">
        <v>0</v>
      </c>
      <c r="W881" s="36">
        <v>0</v>
      </c>
      <c r="X881" s="36"/>
    </row>
    <row r="882" spans="1:24" x14ac:dyDescent="0.25">
      <c r="A882" s="37">
        <v>368</v>
      </c>
      <c r="B882" s="42" t="s">
        <v>89</v>
      </c>
      <c r="C882" s="28">
        <v>0</v>
      </c>
      <c r="D882" s="28">
        <v>0</v>
      </c>
      <c r="E882" s="28">
        <v>0</v>
      </c>
      <c r="F882" s="28">
        <v>0</v>
      </c>
      <c r="G882" s="28">
        <v>0</v>
      </c>
      <c r="H882" s="28">
        <v>0</v>
      </c>
      <c r="I882" s="28">
        <v>0</v>
      </c>
      <c r="J882" s="28">
        <v>0</v>
      </c>
      <c r="K882" s="28">
        <v>0</v>
      </c>
      <c r="L882" s="28">
        <v>0</v>
      </c>
      <c r="M882" s="28">
        <v>0</v>
      </c>
      <c r="N882" s="28">
        <v>0</v>
      </c>
      <c r="O882" s="28">
        <v>0</v>
      </c>
      <c r="P882" s="28">
        <v>0</v>
      </c>
      <c r="Q882" s="28">
        <v>0</v>
      </c>
      <c r="R882" s="28">
        <v>0</v>
      </c>
      <c r="S882" s="28">
        <v>0</v>
      </c>
      <c r="T882" s="28">
        <v>0</v>
      </c>
      <c r="U882" s="28">
        <v>0</v>
      </c>
      <c r="V882" s="28">
        <v>0</v>
      </c>
      <c r="W882" s="28">
        <v>0</v>
      </c>
      <c r="X882" s="28"/>
    </row>
    <row r="883" spans="1:24" x14ac:dyDescent="0.25">
      <c r="A883" s="37">
        <v>369</v>
      </c>
      <c r="B883" s="42" t="s">
        <v>90</v>
      </c>
      <c r="C883" s="28">
        <v>0</v>
      </c>
      <c r="D883" s="28">
        <v>0</v>
      </c>
      <c r="E883" s="28">
        <v>0</v>
      </c>
      <c r="F883" s="28">
        <v>0</v>
      </c>
      <c r="G883" s="28">
        <v>0</v>
      </c>
      <c r="H883" s="28">
        <v>0</v>
      </c>
      <c r="I883" s="28">
        <v>0</v>
      </c>
      <c r="J883" s="28">
        <v>0</v>
      </c>
      <c r="K883" s="28">
        <v>0</v>
      </c>
      <c r="L883" s="28">
        <v>0</v>
      </c>
      <c r="M883" s="28">
        <v>0</v>
      </c>
      <c r="N883" s="28">
        <v>0</v>
      </c>
      <c r="O883" s="28">
        <v>0</v>
      </c>
      <c r="P883" s="28">
        <v>0</v>
      </c>
      <c r="Q883" s="28">
        <v>0</v>
      </c>
      <c r="R883" s="28">
        <v>0</v>
      </c>
      <c r="S883" s="28">
        <v>0</v>
      </c>
      <c r="T883" s="28">
        <v>0</v>
      </c>
      <c r="U883" s="28">
        <v>0</v>
      </c>
      <c r="V883" s="28">
        <v>0</v>
      </c>
      <c r="W883" s="28">
        <v>0</v>
      </c>
      <c r="X883" s="28"/>
    </row>
    <row r="884" spans="1:24" x14ac:dyDescent="0.25">
      <c r="A884" s="37">
        <v>370</v>
      </c>
      <c r="B884" s="42" t="s">
        <v>91</v>
      </c>
      <c r="C884" s="28">
        <v>0</v>
      </c>
      <c r="D884" s="28">
        <v>0</v>
      </c>
      <c r="E884" s="28">
        <v>0</v>
      </c>
      <c r="F884" s="28">
        <v>0</v>
      </c>
      <c r="G884" s="28">
        <v>0</v>
      </c>
      <c r="H884" s="28">
        <v>0</v>
      </c>
      <c r="I884" s="28">
        <v>0</v>
      </c>
      <c r="J884" s="28">
        <v>0</v>
      </c>
      <c r="K884" s="28">
        <v>0</v>
      </c>
      <c r="L884" s="28">
        <v>0</v>
      </c>
      <c r="M884" s="28">
        <v>0</v>
      </c>
      <c r="N884" s="28">
        <v>0</v>
      </c>
      <c r="O884" s="28">
        <v>0</v>
      </c>
      <c r="P884" s="28">
        <v>0</v>
      </c>
      <c r="Q884" s="28">
        <v>0</v>
      </c>
      <c r="R884" s="28">
        <v>0</v>
      </c>
      <c r="S884" s="28">
        <v>0</v>
      </c>
      <c r="T884" s="28">
        <v>0</v>
      </c>
      <c r="U884" s="28">
        <v>0</v>
      </c>
      <c r="V884" s="28">
        <v>0</v>
      </c>
      <c r="W884" s="28">
        <v>0</v>
      </c>
      <c r="X884" s="28"/>
    </row>
    <row r="885" spans="1:24" x14ac:dyDescent="0.25">
      <c r="B885" s="42"/>
      <c r="C885" s="26"/>
      <c r="D885" s="26"/>
      <c r="E885" s="26"/>
      <c r="F885" s="26"/>
      <c r="G885" s="26"/>
      <c r="H885" s="26"/>
      <c r="I885" s="26"/>
      <c r="J885" s="26"/>
      <c r="K885" s="26"/>
      <c r="L885" s="26"/>
      <c r="M885" s="26"/>
      <c r="N885" s="26"/>
      <c r="O885" s="26"/>
      <c r="P885" s="26"/>
      <c r="Q885" s="26"/>
      <c r="R885" s="26"/>
      <c r="S885" s="26"/>
      <c r="T885" s="26"/>
      <c r="U885" s="26"/>
      <c r="V885" s="26"/>
      <c r="W885" s="26"/>
      <c r="X885" s="26"/>
    </row>
    <row r="886" spans="1:24" x14ac:dyDescent="0.25">
      <c r="A886" s="37">
        <v>380</v>
      </c>
      <c r="B886" s="42" t="s">
        <v>37</v>
      </c>
      <c r="C886" s="24">
        <v>0</v>
      </c>
      <c r="D886" s="24">
        <v>0</v>
      </c>
      <c r="E886" s="24">
        <v>0</v>
      </c>
      <c r="F886" s="24">
        <v>0</v>
      </c>
      <c r="G886" s="24">
        <v>0</v>
      </c>
      <c r="H886" s="24">
        <v>0</v>
      </c>
      <c r="I886" s="24">
        <v>0</v>
      </c>
      <c r="J886" s="24">
        <v>0</v>
      </c>
      <c r="K886" s="24">
        <v>0</v>
      </c>
      <c r="L886" s="24">
        <v>0</v>
      </c>
      <c r="M886" s="24">
        <v>0</v>
      </c>
      <c r="N886" s="24">
        <v>0</v>
      </c>
      <c r="O886" s="24">
        <v>0</v>
      </c>
      <c r="P886" s="24">
        <v>0</v>
      </c>
      <c r="Q886" s="24">
        <v>0</v>
      </c>
      <c r="R886" s="24">
        <v>0</v>
      </c>
      <c r="S886" s="24">
        <v>0</v>
      </c>
      <c r="T886" s="24">
        <v>0</v>
      </c>
      <c r="U886" s="24">
        <v>0</v>
      </c>
      <c r="V886" s="24">
        <v>0</v>
      </c>
      <c r="W886" s="24">
        <v>0</v>
      </c>
      <c r="X886" s="24"/>
    </row>
    <row r="887" spans="1:24" x14ac:dyDescent="0.25">
      <c r="A887" s="37">
        <v>381</v>
      </c>
      <c r="B887" s="42" t="s">
        <v>75</v>
      </c>
      <c r="C887" s="24">
        <v>0</v>
      </c>
      <c r="D887" s="24">
        <v>0</v>
      </c>
      <c r="E887" s="24">
        <v>0</v>
      </c>
      <c r="F887" s="24">
        <v>0</v>
      </c>
      <c r="G887" s="24">
        <v>0</v>
      </c>
      <c r="H887" s="24">
        <v>0</v>
      </c>
      <c r="I887" s="24">
        <v>0</v>
      </c>
      <c r="J887" s="24">
        <v>0</v>
      </c>
      <c r="K887" s="24">
        <v>0</v>
      </c>
      <c r="L887" s="24">
        <v>0</v>
      </c>
      <c r="M887" s="24">
        <v>0</v>
      </c>
      <c r="N887" s="24">
        <v>0</v>
      </c>
      <c r="O887" s="24">
        <v>0</v>
      </c>
      <c r="P887" s="24">
        <v>0</v>
      </c>
      <c r="Q887" s="24">
        <v>0</v>
      </c>
      <c r="R887" s="24">
        <v>0</v>
      </c>
      <c r="S887" s="24">
        <v>0</v>
      </c>
      <c r="T887" s="24">
        <v>0</v>
      </c>
      <c r="U887" s="24">
        <v>0</v>
      </c>
      <c r="V887" s="24">
        <v>0</v>
      </c>
      <c r="W887" s="24">
        <v>0</v>
      </c>
      <c r="X887" s="24"/>
    </row>
    <row r="888" spans="1:24" x14ac:dyDescent="0.25">
      <c r="A888" s="37">
        <v>382</v>
      </c>
      <c r="B888" s="42" t="s">
        <v>76</v>
      </c>
      <c r="C888" s="24">
        <v>0</v>
      </c>
      <c r="D888" s="24">
        <v>0</v>
      </c>
      <c r="E888" s="24">
        <v>0</v>
      </c>
      <c r="F888" s="24">
        <v>0</v>
      </c>
      <c r="G888" s="24">
        <v>0</v>
      </c>
      <c r="H888" s="24">
        <v>0</v>
      </c>
      <c r="I888" s="24">
        <v>0</v>
      </c>
      <c r="J888" s="24">
        <v>0</v>
      </c>
      <c r="K888" s="24">
        <v>0</v>
      </c>
      <c r="L888" s="24">
        <v>0</v>
      </c>
      <c r="M888" s="24">
        <v>0</v>
      </c>
      <c r="N888" s="24">
        <v>0</v>
      </c>
      <c r="O888" s="24">
        <v>0</v>
      </c>
      <c r="P888" s="24">
        <v>0</v>
      </c>
      <c r="Q888" s="24">
        <v>0</v>
      </c>
      <c r="R888" s="24">
        <v>0</v>
      </c>
      <c r="S888" s="24">
        <v>0</v>
      </c>
      <c r="T888" s="24">
        <v>0</v>
      </c>
      <c r="U888" s="24">
        <v>0</v>
      </c>
      <c r="V888" s="24">
        <v>0</v>
      </c>
      <c r="W888" s="24">
        <v>0</v>
      </c>
      <c r="X888" s="24"/>
    </row>
    <row r="889" spans="1:24" x14ac:dyDescent="0.25">
      <c r="A889" s="37">
        <v>383</v>
      </c>
      <c r="B889" s="42" t="s">
        <v>40</v>
      </c>
      <c r="C889" s="24">
        <v>0</v>
      </c>
      <c r="D889" s="24">
        <v>0</v>
      </c>
      <c r="E889" s="24">
        <v>0</v>
      </c>
      <c r="F889" s="24">
        <v>0</v>
      </c>
      <c r="G889" s="24">
        <v>0</v>
      </c>
      <c r="H889" s="24">
        <v>0</v>
      </c>
      <c r="I889" s="24">
        <v>0</v>
      </c>
      <c r="J889" s="24">
        <v>0</v>
      </c>
      <c r="K889" s="24">
        <v>0</v>
      </c>
      <c r="L889" s="24">
        <v>0</v>
      </c>
      <c r="M889" s="24">
        <v>0</v>
      </c>
      <c r="N889" s="24">
        <v>0</v>
      </c>
      <c r="O889" s="24">
        <v>0</v>
      </c>
      <c r="P889" s="24">
        <v>0</v>
      </c>
      <c r="Q889" s="24">
        <v>0</v>
      </c>
      <c r="R889" s="24">
        <v>0</v>
      </c>
      <c r="S889" s="24">
        <v>0</v>
      </c>
      <c r="T889" s="24">
        <v>0</v>
      </c>
      <c r="U889" s="24">
        <v>0</v>
      </c>
      <c r="V889" s="24">
        <v>0</v>
      </c>
      <c r="W889" s="24">
        <v>0</v>
      </c>
      <c r="X889" s="24"/>
    </row>
    <row r="891" spans="1:24" x14ac:dyDescent="0.25">
      <c r="A891" s="37">
        <v>1</v>
      </c>
      <c r="B891" s="42" t="s">
        <v>103</v>
      </c>
      <c r="C891" s="42" t="s">
        <v>103</v>
      </c>
      <c r="D891" s="42"/>
      <c r="E891" s="42"/>
      <c r="F891" s="42"/>
      <c r="G891" s="42"/>
      <c r="H891" s="42"/>
      <c r="I891" s="42"/>
      <c r="J891" s="42"/>
      <c r="K891" s="42"/>
      <c r="L891" s="42"/>
      <c r="M891" s="42"/>
      <c r="N891" s="42"/>
      <c r="O891" s="42"/>
      <c r="P891" s="42"/>
      <c r="Q891" s="42"/>
      <c r="R891" s="42"/>
      <c r="S891" s="42"/>
      <c r="T891" s="42"/>
      <c r="U891" s="42"/>
      <c r="V891" s="42"/>
      <c r="W891" s="42"/>
      <c r="X891" s="42"/>
    </row>
    <row r="892" spans="1:24" x14ac:dyDescent="0.25">
      <c r="A892" s="37">
        <v>283</v>
      </c>
      <c r="B892" s="42" t="s">
        <v>73</v>
      </c>
      <c r="C892" s="42">
        <v>2020</v>
      </c>
      <c r="D892" s="42">
        <v>2021</v>
      </c>
      <c r="E892" s="42">
        <v>2022</v>
      </c>
      <c r="F892" s="42">
        <v>2023</v>
      </c>
      <c r="G892" s="42">
        <v>2024</v>
      </c>
      <c r="H892" s="42">
        <v>2025</v>
      </c>
      <c r="I892" s="42">
        <v>2026</v>
      </c>
      <c r="J892" s="42">
        <v>2027</v>
      </c>
      <c r="K892" s="42">
        <v>2028</v>
      </c>
      <c r="L892" s="42">
        <v>2029</v>
      </c>
      <c r="M892" s="42">
        <v>2030</v>
      </c>
      <c r="N892" s="42">
        <v>2031</v>
      </c>
      <c r="O892" s="42">
        <v>2032</v>
      </c>
      <c r="P892" s="42">
        <v>2033</v>
      </c>
      <c r="Q892" s="42">
        <v>2034</v>
      </c>
      <c r="R892" s="42">
        <v>2035</v>
      </c>
      <c r="S892" s="42">
        <v>2036</v>
      </c>
      <c r="T892" s="42">
        <v>2037</v>
      </c>
      <c r="U892" s="42">
        <v>2038</v>
      </c>
      <c r="V892" s="42">
        <v>2039</v>
      </c>
      <c r="W892" s="42">
        <v>2040</v>
      </c>
      <c r="X892" s="42"/>
    </row>
    <row r="893" spans="1:24" x14ac:dyDescent="0.25">
      <c r="A893" s="37">
        <v>285</v>
      </c>
      <c r="B893" s="42" t="s">
        <v>104</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row>
    <row r="894" spans="1:24" x14ac:dyDescent="0.25">
      <c r="A894" s="37">
        <v>287</v>
      </c>
      <c r="B894" s="42" t="s">
        <v>104</v>
      </c>
      <c r="C894" s="24">
        <v>0</v>
      </c>
      <c r="D894" s="24">
        <v>0</v>
      </c>
      <c r="E894" s="24">
        <v>0</v>
      </c>
      <c r="F894" s="24">
        <v>0</v>
      </c>
      <c r="G894" s="24">
        <v>0</v>
      </c>
      <c r="H894" s="24">
        <v>0</v>
      </c>
      <c r="I894" s="24">
        <v>0</v>
      </c>
      <c r="J894" s="24">
        <v>0</v>
      </c>
      <c r="K894" s="24">
        <v>0</v>
      </c>
      <c r="L894" s="24">
        <v>0</v>
      </c>
      <c r="M894" s="24">
        <v>0</v>
      </c>
      <c r="N894" s="24">
        <v>0</v>
      </c>
      <c r="O894" s="24">
        <v>0</v>
      </c>
      <c r="P894" s="24">
        <v>0</v>
      </c>
      <c r="Q894" s="24">
        <v>0</v>
      </c>
      <c r="R894" s="24">
        <v>0</v>
      </c>
      <c r="S894" s="24">
        <v>0</v>
      </c>
      <c r="T894" s="24">
        <v>0</v>
      </c>
      <c r="U894" s="24">
        <v>0</v>
      </c>
      <c r="V894" s="24">
        <v>0</v>
      </c>
      <c r="W894" s="24">
        <v>0</v>
      </c>
      <c r="X894" s="24"/>
    </row>
    <row r="895" spans="1:24" x14ac:dyDescent="0.25">
      <c r="A895" s="37">
        <v>289</v>
      </c>
      <c r="B895" s="42" t="s">
        <v>105</v>
      </c>
      <c r="C895" s="24">
        <v>0</v>
      </c>
      <c r="D895" s="24">
        <v>0</v>
      </c>
      <c r="E895" s="24">
        <v>0</v>
      </c>
      <c r="F895" s="24">
        <v>0</v>
      </c>
      <c r="G895" s="24">
        <v>0</v>
      </c>
      <c r="H895" s="24">
        <v>0</v>
      </c>
      <c r="I895" s="24">
        <v>0</v>
      </c>
      <c r="J895" s="24">
        <v>0</v>
      </c>
      <c r="K895" s="24">
        <v>0</v>
      </c>
      <c r="L895" s="24">
        <v>0</v>
      </c>
      <c r="M895" s="24">
        <v>0</v>
      </c>
      <c r="N895" s="24">
        <v>0</v>
      </c>
      <c r="O895" s="24">
        <v>0</v>
      </c>
      <c r="P895" s="24">
        <v>0</v>
      </c>
      <c r="Q895" s="24">
        <v>0</v>
      </c>
      <c r="R895" s="24">
        <v>0</v>
      </c>
      <c r="S895" s="24">
        <v>0</v>
      </c>
      <c r="T895" s="24">
        <v>0</v>
      </c>
      <c r="U895" s="24">
        <v>0</v>
      </c>
      <c r="V895" s="24">
        <v>0</v>
      </c>
      <c r="W895" s="24">
        <v>0</v>
      </c>
      <c r="X895" s="24"/>
    </row>
    <row r="896" spans="1:24" x14ac:dyDescent="0.25">
      <c r="A896" s="37">
        <v>299</v>
      </c>
      <c r="B896" s="42" t="s">
        <v>78</v>
      </c>
      <c r="C896" s="24">
        <v>0</v>
      </c>
      <c r="D896" s="24">
        <v>0</v>
      </c>
      <c r="E896" s="24">
        <v>0</v>
      </c>
      <c r="F896" s="24">
        <v>0</v>
      </c>
      <c r="G896" s="24">
        <v>0</v>
      </c>
      <c r="H896" s="24">
        <v>0</v>
      </c>
      <c r="I896" s="24">
        <v>0</v>
      </c>
      <c r="J896" s="24">
        <v>0</v>
      </c>
      <c r="K896" s="24">
        <v>0</v>
      </c>
      <c r="L896" s="24">
        <v>0</v>
      </c>
      <c r="M896" s="24">
        <v>0</v>
      </c>
      <c r="N896" s="24">
        <v>0</v>
      </c>
      <c r="O896" s="24">
        <v>0</v>
      </c>
      <c r="P896" s="24">
        <v>0</v>
      </c>
      <c r="Q896" s="24">
        <v>0</v>
      </c>
      <c r="R896" s="24">
        <v>0</v>
      </c>
      <c r="S896" s="24">
        <v>0</v>
      </c>
      <c r="T896" s="24">
        <v>0</v>
      </c>
      <c r="U896" s="24">
        <v>0</v>
      </c>
      <c r="V896" s="24">
        <v>0</v>
      </c>
      <c r="W896" s="24">
        <v>0</v>
      </c>
      <c r="X896" s="24"/>
    </row>
    <row r="897" spans="1:24" x14ac:dyDescent="0.25">
      <c r="A897" s="37">
        <v>301</v>
      </c>
      <c r="B897" s="42" t="s">
        <v>106</v>
      </c>
      <c r="C897" s="24">
        <v>0</v>
      </c>
      <c r="D897" s="24">
        <v>0</v>
      </c>
      <c r="E897" s="24">
        <v>0</v>
      </c>
      <c r="F897" s="24">
        <v>0</v>
      </c>
      <c r="G897" s="24">
        <v>0</v>
      </c>
      <c r="H897" s="24">
        <v>0</v>
      </c>
      <c r="I897" s="24">
        <v>0</v>
      </c>
      <c r="J897" s="24">
        <v>0</v>
      </c>
      <c r="K897" s="24">
        <v>0</v>
      </c>
      <c r="L897" s="24">
        <v>0</v>
      </c>
      <c r="M897" s="24">
        <v>0</v>
      </c>
      <c r="N897" s="24">
        <v>0</v>
      </c>
      <c r="O897" s="24">
        <v>0</v>
      </c>
      <c r="P897" s="24">
        <v>0</v>
      </c>
      <c r="Q897" s="24">
        <v>0</v>
      </c>
      <c r="R897" s="24">
        <v>0</v>
      </c>
      <c r="S897" s="24">
        <v>0</v>
      </c>
      <c r="T897" s="24">
        <v>0</v>
      </c>
      <c r="U897" s="24">
        <v>0</v>
      </c>
      <c r="V897" s="24">
        <v>0</v>
      </c>
      <c r="W897" s="24">
        <v>0</v>
      </c>
      <c r="X897" s="24"/>
    </row>
    <row r="898" spans="1:24" x14ac:dyDescent="0.25">
      <c r="A898" s="37">
        <v>303</v>
      </c>
      <c r="B898" s="42" t="s">
        <v>107</v>
      </c>
      <c r="C898" s="24">
        <v>0</v>
      </c>
      <c r="D898" s="24">
        <v>0</v>
      </c>
      <c r="E898" s="24">
        <v>0</v>
      </c>
      <c r="F898" s="24">
        <v>0</v>
      </c>
      <c r="G898" s="24">
        <v>0</v>
      </c>
      <c r="H898" s="24">
        <v>0</v>
      </c>
      <c r="I898" s="24">
        <v>0</v>
      </c>
      <c r="J898" s="24">
        <v>0</v>
      </c>
      <c r="K898" s="24">
        <v>0</v>
      </c>
      <c r="L898" s="24">
        <v>0</v>
      </c>
      <c r="M898" s="24">
        <v>0</v>
      </c>
      <c r="N898" s="24">
        <v>0</v>
      </c>
      <c r="O898" s="24">
        <v>0</v>
      </c>
      <c r="P898" s="24">
        <v>0</v>
      </c>
      <c r="Q898" s="24">
        <v>0</v>
      </c>
      <c r="R898" s="24">
        <v>0</v>
      </c>
      <c r="S898" s="24">
        <v>0</v>
      </c>
      <c r="T898" s="24">
        <v>0</v>
      </c>
      <c r="U898" s="24">
        <v>0</v>
      </c>
      <c r="V898" s="24">
        <v>0</v>
      </c>
      <c r="W898" s="24">
        <v>0</v>
      </c>
      <c r="X898" s="24"/>
    </row>
    <row r="899" spans="1:24" x14ac:dyDescent="0.25">
      <c r="B899" s="42"/>
      <c r="C899" s="26"/>
      <c r="D899" s="26"/>
      <c r="E899" s="26"/>
      <c r="F899" s="26"/>
      <c r="G899" s="26"/>
      <c r="H899" s="26"/>
      <c r="I899" s="26"/>
      <c r="J899" s="26"/>
      <c r="K899" s="26"/>
      <c r="L899" s="26"/>
      <c r="M899" s="26"/>
      <c r="N899" s="26"/>
      <c r="O899" s="26"/>
      <c r="P899" s="26"/>
      <c r="Q899" s="26"/>
      <c r="R899" s="26"/>
      <c r="S899" s="26"/>
      <c r="T899" s="26"/>
      <c r="U899" s="26"/>
      <c r="V899" s="26"/>
      <c r="W899" s="26"/>
      <c r="X899" s="26"/>
    </row>
    <row r="900" spans="1:24" x14ac:dyDescent="0.25">
      <c r="A900" s="37">
        <v>330</v>
      </c>
      <c r="B900" s="42" t="s">
        <v>82</v>
      </c>
      <c r="C900" s="36">
        <v>0</v>
      </c>
      <c r="D900" s="36">
        <v>0</v>
      </c>
      <c r="E900" s="36">
        <v>0</v>
      </c>
      <c r="F900" s="36">
        <v>0</v>
      </c>
      <c r="G900" s="36">
        <v>0</v>
      </c>
      <c r="H900" s="36">
        <v>0</v>
      </c>
      <c r="I900" s="36">
        <v>0</v>
      </c>
      <c r="J900" s="36">
        <v>0</v>
      </c>
      <c r="K900" s="36">
        <v>0</v>
      </c>
      <c r="L900" s="36">
        <v>0</v>
      </c>
      <c r="M900" s="36">
        <v>0</v>
      </c>
      <c r="N900" s="36">
        <v>0</v>
      </c>
      <c r="O900" s="36">
        <v>0</v>
      </c>
      <c r="P900" s="36">
        <v>0</v>
      </c>
      <c r="Q900" s="36">
        <v>0</v>
      </c>
      <c r="R900" s="36">
        <v>0</v>
      </c>
      <c r="S900" s="36">
        <v>0</v>
      </c>
      <c r="T900" s="36">
        <v>0</v>
      </c>
      <c r="U900" s="36">
        <v>0</v>
      </c>
      <c r="V900" s="36">
        <v>0</v>
      </c>
      <c r="W900" s="36">
        <v>0</v>
      </c>
      <c r="X900" s="36"/>
    </row>
    <row r="901" spans="1:24" x14ac:dyDescent="0.25">
      <c r="A901" s="37">
        <v>331</v>
      </c>
      <c r="B901" s="42" t="s">
        <v>83</v>
      </c>
      <c r="C901" s="28">
        <v>0</v>
      </c>
      <c r="D901" s="28">
        <v>0</v>
      </c>
      <c r="E901" s="28">
        <v>0</v>
      </c>
      <c r="F901" s="28">
        <v>0</v>
      </c>
      <c r="G901" s="28">
        <v>0</v>
      </c>
      <c r="H901" s="28">
        <v>0</v>
      </c>
      <c r="I901" s="28">
        <v>0</v>
      </c>
      <c r="J901" s="28">
        <v>0</v>
      </c>
      <c r="K901" s="28">
        <v>0</v>
      </c>
      <c r="L901" s="28">
        <v>0</v>
      </c>
      <c r="M901" s="28">
        <v>0</v>
      </c>
      <c r="N901" s="28">
        <v>0</v>
      </c>
      <c r="O901" s="28">
        <v>0</v>
      </c>
      <c r="P901" s="28">
        <v>0</v>
      </c>
      <c r="Q901" s="28">
        <v>0</v>
      </c>
      <c r="R901" s="28">
        <v>0</v>
      </c>
      <c r="S901" s="28">
        <v>0</v>
      </c>
      <c r="T901" s="28">
        <v>0</v>
      </c>
      <c r="U901" s="28">
        <v>0</v>
      </c>
      <c r="V901" s="28">
        <v>0</v>
      </c>
      <c r="W901" s="28">
        <v>0</v>
      </c>
      <c r="X901" s="28"/>
    </row>
    <row r="902" spans="1:24" x14ac:dyDescent="0.25">
      <c r="A902" s="37">
        <v>332</v>
      </c>
      <c r="B902" s="42" t="s">
        <v>84</v>
      </c>
      <c r="C902" s="28">
        <v>0</v>
      </c>
      <c r="D902" s="28">
        <v>0</v>
      </c>
      <c r="E902" s="28">
        <v>0</v>
      </c>
      <c r="F902" s="28">
        <v>0</v>
      </c>
      <c r="G902" s="28">
        <v>0</v>
      </c>
      <c r="H902" s="28">
        <v>0</v>
      </c>
      <c r="I902" s="28">
        <v>0</v>
      </c>
      <c r="J902" s="28">
        <v>0</v>
      </c>
      <c r="K902" s="28">
        <v>0</v>
      </c>
      <c r="L902" s="28">
        <v>0</v>
      </c>
      <c r="M902" s="28">
        <v>0</v>
      </c>
      <c r="N902" s="28">
        <v>0</v>
      </c>
      <c r="O902" s="28">
        <v>0</v>
      </c>
      <c r="P902" s="28">
        <v>0</v>
      </c>
      <c r="Q902" s="28">
        <v>0</v>
      </c>
      <c r="R902" s="28">
        <v>0</v>
      </c>
      <c r="S902" s="28">
        <v>0</v>
      </c>
      <c r="T902" s="28">
        <v>0</v>
      </c>
      <c r="U902" s="28">
        <v>0</v>
      </c>
      <c r="V902" s="28">
        <v>0</v>
      </c>
      <c r="W902" s="28">
        <v>0</v>
      </c>
      <c r="X902" s="28"/>
    </row>
    <row r="903" spans="1:24" x14ac:dyDescent="0.25">
      <c r="A903" s="37">
        <v>336</v>
      </c>
      <c r="B903" s="42" t="s">
        <v>85</v>
      </c>
      <c r="C903" s="28">
        <v>1</v>
      </c>
      <c r="D903" s="28">
        <v>1</v>
      </c>
      <c r="E903" s="28">
        <v>1</v>
      </c>
      <c r="F903" s="28">
        <v>1</v>
      </c>
      <c r="G903" s="28">
        <v>1</v>
      </c>
      <c r="H903" s="28">
        <v>1</v>
      </c>
      <c r="I903" s="28">
        <v>1</v>
      </c>
      <c r="J903" s="28">
        <v>1</v>
      </c>
      <c r="K903" s="28">
        <v>1</v>
      </c>
      <c r="L903" s="28">
        <v>1</v>
      </c>
      <c r="M903" s="28">
        <v>1</v>
      </c>
      <c r="N903" s="28">
        <v>1</v>
      </c>
      <c r="O903" s="28">
        <v>1</v>
      </c>
      <c r="P903" s="28">
        <v>1</v>
      </c>
      <c r="Q903" s="28">
        <v>1</v>
      </c>
      <c r="R903" s="28">
        <v>1</v>
      </c>
      <c r="S903" s="28">
        <v>1</v>
      </c>
      <c r="T903" s="28">
        <v>1</v>
      </c>
      <c r="U903" s="28">
        <v>1</v>
      </c>
      <c r="V903" s="28">
        <v>1</v>
      </c>
      <c r="W903" s="28">
        <v>1</v>
      </c>
      <c r="X903" s="28"/>
    </row>
    <row r="904" spans="1:24" x14ac:dyDescent="0.25">
      <c r="B904" s="42"/>
      <c r="C904" s="26"/>
      <c r="D904" s="26"/>
      <c r="E904" s="26"/>
      <c r="F904" s="26"/>
      <c r="G904" s="26"/>
      <c r="H904" s="26"/>
      <c r="I904" s="26"/>
      <c r="J904" s="26"/>
      <c r="K904" s="26"/>
      <c r="L904" s="26"/>
      <c r="M904" s="26"/>
      <c r="N904" s="26"/>
      <c r="O904" s="26"/>
      <c r="P904" s="26"/>
      <c r="Q904" s="26"/>
      <c r="R904" s="26"/>
      <c r="S904" s="26"/>
      <c r="T904" s="26"/>
      <c r="U904" s="26"/>
      <c r="V904" s="26"/>
      <c r="W904" s="26"/>
      <c r="X904" s="26"/>
    </row>
    <row r="905" spans="1:24" x14ac:dyDescent="0.25">
      <c r="A905" s="37">
        <v>339</v>
      </c>
      <c r="B905" s="42" t="s">
        <v>86</v>
      </c>
      <c r="C905" s="24">
        <v>0</v>
      </c>
      <c r="D905" s="24">
        <v>0</v>
      </c>
      <c r="E905" s="24">
        <v>0</v>
      </c>
      <c r="F905" s="24">
        <v>0</v>
      </c>
      <c r="G905" s="24">
        <v>0</v>
      </c>
      <c r="H905" s="24">
        <v>0</v>
      </c>
      <c r="I905" s="24">
        <v>0</v>
      </c>
      <c r="J905" s="24">
        <v>0</v>
      </c>
      <c r="K905" s="24">
        <v>0</v>
      </c>
      <c r="L905" s="24">
        <v>0</v>
      </c>
      <c r="M905" s="24">
        <v>0</v>
      </c>
      <c r="N905" s="24">
        <v>0</v>
      </c>
      <c r="O905" s="24">
        <v>0</v>
      </c>
      <c r="P905" s="24">
        <v>0</v>
      </c>
      <c r="Q905" s="24">
        <v>0</v>
      </c>
      <c r="R905" s="24">
        <v>0</v>
      </c>
      <c r="S905" s="24">
        <v>0</v>
      </c>
      <c r="T905" s="24">
        <v>0</v>
      </c>
      <c r="U905" s="24">
        <v>0</v>
      </c>
      <c r="V905" s="24">
        <v>0</v>
      </c>
      <c r="W905" s="24">
        <v>0</v>
      </c>
      <c r="X905" s="24"/>
    </row>
    <row r="906" spans="1:24" x14ac:dyDescent="0.25">
      <c r="A906" s="37">
        <v>340</v>
      </c>
      <c r="B906" s="42" t="s">
        <v>87</v>
      </c>
      <c r="C906" s="24">
        <v>0</v>
      </c>
      <c r="D906" s="24">
        <v>0</v>
      </c>
      <c r="E906" s="24">
        <v>0</v>
      </c>
      <c r="F906" s="24">
        <v>0</v>
      </c>
      <c r="G906" s="24">
        <v>0</v>
      </c>
      <c r="H906" s="24">
        <v>0</v>
      </c>
      <c r="I906" s="24">
        <v>0</v>
      </c>
      <c r="J906" s="24">
        <v>0</v>
      </c>
      <c r="K906" s="24">
        <v>0</v>
      </c>
      <c r="L906" s="24">
        <v>0</v>
      </c>
      <c r="M906" s="24">
        <v>0</v>
      </c>
      <c r="N906" s="24">
        <v>0</v>
      </c>
      <c r="O906" s="24">
        <v>0</v>
      </c>
      <c r="P906" s="24">
        <v>0</v>
      </c>
      <c r="Q906" s="24">
        <v>0</v>
      </c>
      <c r="R906" s="24">
        <v>0</v>
      </c>
      <c r="S906" s="24">
        <v>0</v>
      </c>
      <c r="T906" s="24">
        <v>0</v>
      </c>
      <c r="U906" s="24">
        <v>0</v>
      </c>
      <c r="V906" s="24">
        <v>0</v>
      </c>
      <c r="W906" s="24">
        <v>0</v>
      </c>
      <c r="X906" s="24"/>
    </row>
    <row r="907" spans="1:24" x14ac:dyDescent="0.25">
      <c r="B907" s="42"/>
      <c r="C907" s="26"/>
      <c r="D907" s="26"/>
      <c r="E907" s="26"/>
      <c r="F907" s="26"/>
      <c r="G907" s="26"/>
      <c r="H907" s="26"/>
      <c r="I907" s="26"/>
      <c r="J907" s="26"/>
      <c r="K907" s="26"/>
      <c r="L907" s="26"/>
      <c r="M907" s="26"/>
      <c r="N907" s="26"/>
      <c r="O907" s="26"/>
      <c r="P907" s="26"/>
      <c r="Q907" s="26"/>
      <c r="R907" s="26"/>
      <c r="S907" s="26"/>
      <c r="T907" s="26"/>
      <c r="U907" s="26"/>
      <c r="V907" s="26"/>
      <c r="W907" s="26"/>
      <c r="X907" s="26"/>
    </row>
    <row r="908" spans="1:24" x14ac:dyDescent="0.25">
      <c r="A908" s="37">
        <v>366</v>
      </c>
      <c r="B908" s="42" t="s">
        <v>88</v>
      </c>
      <c r="C908" s="36">
        <v>0</v>
      </c>
      <c r="D908" s="36">
        <v>0</v>
      </c>
      <c r="E908" s="36">
        <v>0</v>
      </c>
      <c r="F908" s="36">
        <v>0</v>
      </c>
      <c r="G908" s="36">
        <v>0</v>
      </c>
      <c r="H908" s="36">
        <v>0</v>
      </c>
      <c r="I908" s="36">
        <v>0</v>
      </c>
      <c r="J908" s="36">
        <v>0</v>
      </c>
      <c r="K908" s="36">
        <v>0</v>
      </c>
      <c r="L908" s="36">
        <v>0</v>
      </c>
      <c r="M908" s="36">
        <v>0</v>
      </c>
      <c r="N908" s="36">
        <v>0</v>
      </c>
      <c r="O908" s="36">
        <v>0</v>
      </c>
      <c r="P908" s="36">
        <v>0</v>
      </c>
      <c r="Q908" s="36">
        <v>0</v>
      </c>
      <c r="R908" s="36">
        <v>0</v>
      </c>
      <c r="S908" s="36">
        <v>0</v>
      </c>
      <c r="T908" s="36">
        <v>0</v>
      </c>
      <c r="U908" s="36">
        <v>0</v>
      </c>
      <c r="V908" s="36">
        <v>0</v>
      </c>
      <c r="W908" s="36">
        <v>0</v>
      </c>
      <c r="X908" s="36"/>
    </row>
    <row r="909" spans="1:24" x14ac:dyDescent="0.25">
      <c r="A909" s="37">
        <v>368</v>
      </c>
      <c r="B909" s="42" t="s">
        <v>89</v>
      </c>
      <c r="C909" s="28">
        <v>0</v>
      </c>
      <c r="D909" s="28">
        <v>0</v>
      </c>
      <c r="E909" s="28">
        <v>0</v>
      </c>
      <c r="F909" s="28">
        <v>0</v>
      </c>
      <c r="G909" s="28">
        <v>0</v>
      </c>
      <c r="H909" s="28">
        <v>0</v>
      </c>
      <c r="I909" s="28">
        <v>0</v>
      </c>
      <c r="J909" s="28">
        <v>0</v>
      </c>
      <c r="K909" s="28">
        <v>0</v>
      </c>
      <c r="L909" s="28">
        <v>0</v>
      </c>
      <c r="M909" s="28">
        <v>0</v>
      </c>
      <c r="N909" s="28">
        <v>0</v>
      </c>
      <c r="O909" s="28">
        <v>0</v>
      </c>
      <c r="P909" s="28">
        <v>0</v>
      </c>
      <c r="Q909" s="28">
        <v>0</v>
      </c>
      <c r="R909" s="28">
        <v>0</v>
      </c>
      <c r="S909" s="28">
        <v>0</v>
      </c>
      <c r="T909" s="28">
        <v>0</v>
      </c>
      <c r="U909" s="28">
        <v>0</v>
      </c>
      <c r="V909" s="28">
        <v>0</v>
      </c>
      <c r="W909" s="28">
        <v>0</v>
      </c>
      <c r="X909" s="28"/>
    </row>
    <row r="910" spans="1:24" x14ac:dyDescent="0.25">
      <c r="A910" s="37">
        <v>369</v>
      </c>
      <c r="B910" s="42" t="s">
        <v>90</v>
      </c>
      <c r="C910" s="28">
        <v>0</v>
      </c>
      <c r="D910" s="28">
        <v>0</v>
      </c>
      <c r="E910" s="28">
        <v>0</v>
      </c>
      <c r="F910" s="28">
        <v>0</v>
      </c>
      <c r="G910" s="28">
        <v>0</v>
      </c>
      <c r="H910" s="28">
        <v>0</v>
      </c>
      <c r="I910" s="28">
        <v>0</v>
      </c>
      <c r="J910" s="28">
        <v>0</v>
      </c>
      <c r="K910" s="28">
        <v>0</v>
      </c>
      <c r="L910" s="28">
        <v>0</v>
      </c>
      <c r="M910" s="28">
        <v>0</v>
      </c>
      <c r="N910" s="28">
        <v>0</v>
      </c>
      <c r="O910" s="28">
        <v>0</v>
      </c>
      <c r="P910" s="28">
        <v>0</v>
      </c>
      <c r="Q910" s="28">
        <v>0</v>
      </c>
      <c r="R910" s="28">
        <v>0</v>
      </c>
      <c r="S910" s="28">
        <v>0</v>
      </c>
      <c r="T910" s="28">
        <v>0</v>
      </c>
      <c r="U910" s="28">
        <v>0</v>
      </c>
      <c r="V910" s="28">
        <v>0</v>
      </c>
      <c r="W910" s="28">
        <v>0</v>
      </c>
      <c r="X910" s="28"/>
    </row>
    <row r="911" spans="1:24" x14ac:dyDescent="0.25">
      <c r="A911" s="37">
        <v>370</v>
      </c>
      <c r="B911" s="42" t="s">
        <v>91</v>
      </c>
      <c r="C911" s="28">
        <v>0</v>
      </c>
      <c r="D911" s="28">
        <v>0</v>
      </c>
      <c r="E911" s="28">
        <v>0</v>
      </c>
      <c r="F911" s="28">
        <v>0</v>
      </c>
      <c r="G911" s="28">
        <v>0</v>
      </c>
      <c r="H911" s="28">
        <v>0</v>
      </c>
      <c r="I911" s="28">
        <v>0</v>
      </c>
      <c r="J911" s="28">
        <v>0</v>
      </c>
      <c r="K911" s="28">
        <v>0</v>
      </c>
      <c r="L911" s="28">
        <v>0</v>
      </c>
      <c r="M911" s="28">
        <v>0</v>
      </c>
      <c r="N911" s="28">
        <v>0</v>
      </c>
      <c r="O911" s="28">
        <v>0</v>
      </c>
      <c r="P911" s="28">
        <v>0</v>
      </c>
      <c r="Q911" s="28">
        <v>0</v>
      </c>
      <c r="R911" s="28">
        <v>0</v>
      </c>
      <c r="S911" s="28">
        <v>0</v>
      </c>
      <c r="T911" s="28">
        <v>0</v>
      </c>
      <c r="U911" s="28">
        <v>0</v>
      </c>
      <c r="V911" s="28">
        <v>0</v>
      </c>
      <c r="W911" s="28">
        <v>0</v>
      </c>
      <c r="X911" s="28"/>
    </row>
    <row r="912" spans="1:24" x14ac:dyDescent="0.25">
      <c r="B912" s="42"/>
      <c r="C912" s="26"/>
      <c r="D912" s="26"/>
      <c r="E912" s="26"/>
      <c r="F912" s="26"/>
      <c r="G912" s="26"/>
      <c r="H912" s="26"/>
      <c r="I912" s="26"/>
      <c r="J912" s="26"/>
      <c r="K912" s="26"/>
      <c r="L912" s="26"/>
      <c r="M912" s="26"/>
      <c r="N912" s="26"/>
      <c r="O912" s="26"/>
      <c r="P912" s="26"/>
      <c r="Q912" s="26"/>
      <c r="R912" s="26"/>
      <c r="S912" s="26"/>
      <c r="T912" s="26"/>
      <c r="U912" s="26"/>
      <c r="V912" s="26"/>
      <c r="W912" s="26"/>
      <c r="X912" s="26"/>
    </row>
    <row r="913" spans="1:24" x14ac:dyDescent="0.25">
      <c r="A913" s="37">
        <v>380</v>
      </c>
      <c r="B913" s="42" t="s">
        <v>37</v>
      </c>
      <c r="C913" s="24">
        <v>0</v>
      </c>
      <c r="D913" s="24">
        <v>0</v>
      </c>
      <c r="E913" s="24">
        <v>0</v>
      </c>
      <c r="F913" s="24">
        <v>0</v>
      </c>
      <c r="G913" s="24">
        <v>0</v>
      </c>
      <c r="H913" s="24">
        <v>0</v>
      </c>
      <c r="I913" s="24">
        <v>0</v>
      </c>
      <c r="J913" s="24">
        <v>0</v>
      </c>
      <c r="K913" s="24">
        <v>0</v>
      </c>
      <c r="L913" s="24">
        <v>0</v>
      </c>
      <c r="M913" s="24">
        <v>0</v>
      </c>
      <c r="N913" s="24">
        <v>0</v>
      </c>
      <c r="O913" s="24">
        <v>0</v>
      </c>
      <c r="P913" s="24">
        <v>0</v>
      </c>
      <c r="Q913" s="24">
        <v>0</v>
      </c>
      <c r="R913" s="24">
        <v>0</v>
      </c>
      <c r="S913" s="24">
        <v>0</v>
      </c>
      <c r="T913" s="24">
        <v>0</v>
      </c>
      <c r="U913" s="24">
        <v>0</v>
      </c>
      <c r="V913" s="24">
        <v>0</v>
      </c>
      <c r="W913" s="24">
        <v>0</v>
      </c>
      <c r="X913" s="24"/>
    </row>
    <row r="914" spans="1:24" x14ac:dyDescent="0.25">
      <c r="A914" s="37">
        <v>381</v>
      </c>
      <c r="B914" s="42" t="s">
        <v>75</v>
      </c>
      <c r="C914" s="24">
        <v>0</v>
      </c>
      <c r="D914" s="24">
        <v>0</v>
      </c>
      <c r="E914" s="24">
        <v>0</v>
      </c>
      <c r="F914" s="24">
        <v>0</v>
      </c>
      <c r="G914" s="24">
        <v>0</v>
      </c>
      <c r="H914" s="24">
        <v>0</v>
      </c>
      <c r="I914" s="24">
        <v>0</v>
      </c>
      <c r="J914" s="24">
        <v>0</v>
      </c>
      <c r="K914" s="24">
        <v>0</v>
      </c>
      <c r="L914" s="24">
        <v>0</v>
      </c>
      <c r="M914" s="24">
        <v>0</v>
      </c>
      <c r="N914" s="24">
        <v>0</v>
      </c>
      <c r="O914" s="24">
        <v>0</v>
      </c>
      <c r="P914" s="24">
        <v>0</v>
      </c>
      <c r="Q914" s="24">
        <v>0</v>
      </c>
      <c r="R914" s="24">
        <v>0</v>
      </c>
      <c r="S914" s="24">
        <v>0</v>
      </c>
      <c r="T914" s="24">
        <v>0</v>
      </c>
      <c r="U914" s="24">
        <v>0</v>
      </c>
      <c r="V914" s="24">
        <v>0</v>
      </c>
      <c r="W914" s="24">
        <v>0</v>
      </c>
      <c r="X914" s="24"/>
    </row>
    <row r="915" spans="1:24" x14ac:dyDescent="0.25">
      <c r="A915" s="37">
        <v>382</v>
      </c>
      <c r="B915" s="42" t="s">
        <v>76</v>
      </c>
      <c r="C915" s="24">
        <v>0</v>
      </c>
      <c r="D915" s="24">
        <v>0</v>
      </c>
      <c r="E915" s="24">
        <v>0</v>
      </c>
      <c r="F915" s="24">
        <v>0</v>
      </c>
      <c r="G915" s="24">
        <v>0</v>
      </c>
      <c r="H915" s="24">
        <v>0</v>
      </c>
      <c r="I915" s="24">
        <v>0</v>
      </c>
      <c r="J915" s="24">
        <v>0</v>
      </c>
      <c r="K915" s="24">
        <v>0</v>
      </c>
      <c r="L915" s="24">
        <v>0</v>
      </c>
      <c r="M915" s="24">
        <v>0</v>
      </c>
      <c r="N915" s="24">
        <v>0</v>
      </c>
      <c r="O915" s="24">
        <v>0</v>
      </c>
      <c r="P915" s="24">
        <v>0</v>
      </c>
      <c r="Q915" s="24">
        <v>0</v>
      </c>
      <c r="R915" s="24">
        <v>0</v>
      </c>
      <c r="S915" s="24">
        <v>0</v>
      </c>
      <c r="T915" s="24">
        <v>0</v>
      </c>
      <c r="U915" s="24">
        <v>0</v>
      </c>
      <c r="V915" s="24">
        <v>0</v>
      </c>
      <c r="W915" s="24">
        <v>0</v>
      </c>
      <c r="X915" s="24"/>
    </row>
    <row r="916" spans="1:24" x14ac:dyDescent="0.25">
      <c r="A916" s="37">
        <v>383</v>
      </c>
      <c r="B916" s="42" t="s">
        <v>40</v>
      </c>
      <c r="C916" s="24">
        <v>0</v>
      </c>
      <c r="D916" s="24">
        <v>0</v>
      </c>
      <c r="E916" s="24">
        <v>0</v>
      </c>
      <c r="F916" s="24">
        <v>0</v>
      </c>
      <c r="G916" s="24">
        <v>0</v>
      </c>
      <c r="H916" s="24">
        <v>0</v>
      </c>
      <c r="I916" s="24">
        <v>0</v>
      </c>
      <c r="J916" s="24">
        <v>0</v>
      </c>
      <c r="K916" s="24">
        <v>0</v>
      </c>
      <c r="L916" s="24">
        <v>0</v>
      </c>
      <c r="M916" s="24">
        <v>0</v>
      </c>
      <c r="N916" s="24">
        <v>0</v>
      </c>
      <c r="O916" s="24">
        <v>0</v>
      </c>
      <c r="P916" s="24">
        <v>0</v>
      </c>
      <c r="Q916" s="24">
        <v>0</v>
      </c>
      <c r="R916" s="24">
        <v>0</v>
      </c>
      <c r="S916" s="24">
        <v>0</v>
      </c>
      <c r="T916" s="24">
        <v>0</v>
      </c>
      <c r="U916" s="24">
        <v>0</v>
      </c>
      <c r="V916" s="24">
        <v>0</v>
      </c>
      <c r="W916" s="24">
        <v>0</v>
      </c>
      <c r="X916" s="24"/>
    </row>
    <row r="918" spans="1:24" x14ac:dyDescent="0.25">
      <c r="A918" s="37">
        <v>1</v>
      </c>
      <c r="B918" s="42" t="s">
        <v>103</v>
      </c>
      <c r="C918" s="42" t="s">
        <v>103</v>
      </c>
      <c r="D918" s="42"/>
      <c r="E918" s="42"/>
      <c r="F918" s="42"/>
      <c r="G918" s="42"/>
      <c r="H918" s="42"/>
      <c r="I918" s="42"/>
      <c r="J918" s="42"/>
      <c r="K918" s="42"/>
      <c r="L918" s="42"/>
      <c r="M918" s="42"/>
      <c r="N918" s="42"/>
      <c r="O918" s="42"/>
      <c r="P918" s="42"/>
      <c r="Q918" s="42"/>
      <c r="R918" s="42"/>
      <c r="S918" s="42"/>
      <c r="T918" s="42"/>
      <c r="U918" s="42"/>
      <c r="V918" s="42"/>
      <c r="W918" s="42"/>
      <c r="X918" s="42"/>
    </row>
    <row r="919" spans="1:24" x14ac:dyDescent="0.25">
      <c r="A919" s="37">
        <v>283</v>
      </c>
      <c r="B919" s="42" t="s">
        <v>73</v>
      </c>
      <c r="C919" s="42">
        <v>2020</v>
      </c>
      <c r="D919" s="42">
        <v>2021</v>
      </c>
      <c r="E919" s="42">
        <v>2022</v>
      </c>
      <c r="F919" s="42">
        <v>2023</v>
      </c>
      <c r="G919" s="42">
        <v>2024</v>
      </c>
      <c r="H919" s="42">
        <v>2025</v>
      </c>
      <c r="I919" s="42">
        <v>2026</v>
      </c>
      <c r="J919" s="42">
        <v>2027</v>
      </c>
      <c r="K919" s="42">
        <v>2028</v>
      </c>
      <c r="L919" s="42">
        <v>2029</v>
      </c>
      <c r="M919" s="42">
        <v>2030</v>
      </c>
      <c r="N919" s="42">
        <v>2031</v>
      </c>
      <c r="O919" s="42">
        <v>2032</v>
      </c>
      <c r="P919" s="42">
        <v>2033</v>
      </c>
      <c r="Q919" s="42">
        <v>2034</v>
      </c>
      <c r="R919" s="42">
        <v>2035</v>
      </c>
      <c r="S919" s="42">
        <v>2036</v>
      </c>
      <c r="T919" s="42">
        <v>2037</v>
      </c>
      <c r="U919" s="42">
        <v>2038</v>
      </c>
      <c r="V919" s="42">
        <v>2039</v>
      </c>
      <c r="W919" s="42">
        <v>2040</v>
      </c>
      <c r="X919" s="42"/>
    </row>
    <row r="920" spans="1:24" x14ac:dyDescent="0.25">
      <c r="A920" s="37">
        <v>285</v>
      </c>
      <c r="B920" s="42" t="s">
        <v>104</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row>
    <row r="921" spans="1:24" x14ac:dyDescent="0.25">
      <c r="A921" s="37">
        <v>287</v>
      </c>
      <c r="B921" s="42" t="s">
        <v>104</v>
      </c>
      <c r="C921" s="24">
        <v>0</v>
      </c>
      <c r="D921" s="24">
        <v>0</v>
      </c>
      <c r="E921" s="24">
        <v>0</v>
      </c>
      <c r="F921" s="24">
        <v>0</v>
      </c>
      <c r="G921" s="24">
        <v>0</v>
      </c>
      <c r="H921" s="24">
        <v>0</v>
      </c>
      <c r="I921" s="24">
        <v>0</v>
      </c>
      <c r="J921" s="24">
        <v>0</v>
      </c>
      <c r="K921" s="24">
        <v>0</v>
      </c>
      <c r="L921" s="24">
        <v>0</v>
      </c>
      <c r="M921" s="24">
        <v>0</v>
      </c>
      <c r="N921" s="24">
        <v>0</v>
      </c>
      <c r="O921" s="24">
        <v>0</v>
      </c>
      <c r="P921" s="24">
        <v>0</v>
      </c>
      <c r="Q921" s="24">
        <v>0</v>
      </c>
      <c r="R921" s="24">
        <v>0</v>
      </c>
      <c r="S921" s="24">
        <v>0</v>
      </c>
      <c r="T921" s="24">
        <v>0</v>
      </c>
      <c r="U921" s="24">
        <v>0</v>
      </c>
      <c r="V921" s="24">
        <v>0</v>
      </c>
      <c r="W921" s="24">
        <v>0</v>
      </c>
      <c r="X921" s="24"/>
    </row>
    <row r="922" spans="1:24" x14ac:dyDescent="0.25">
      <c r="A922" s="37">
        <v>289</v>
      </c>
      <c r="B922" s="42" t="s">
        <v>105</v>
      </c>
      <c r="C922" s="24">
        <v>0</v>
      </c>
      <c r="D922" s="24">
        <v>0</v>
      </c>
      <c r="E922" s="24">
        <v>0</v>
      </c>
      <c r="F922" s="24">
        <v>0</v>
      </c>
      <c r="G922" s="24">
        <v>0</v>
      </c>
      <c r="H922" s="24">
        <v>0</v>
      </c>
      <c r="I922" s="24">
        <v>0</v>
      </c>
      <c r="J922" s="24">
        <v>0</v>
      </c>
      <c r="K922" s="24">
        <v>0</v>
      </c>
      <c r="L922" s="24">
        <v>0</v>
      </c>
      <c r="M922" s="24">
        <v>0</v>
      </c>
      <c r="N922" s="24">
        <v>0</v>
      </c>
      <c r="O922" s="24">
        <v>0</v>
      </c>
      <c r="P922" s="24">
        <v>0</v>
      </c>
      <c r="Q922" s="24">
        <v>0</v>
      </c>
      <c r="R922" s="24">
        <v>0</v>
      </c>
      <c r="S922" s="24">
        <v>0</v>
      </c>
      <c r="T922" s="24">
        <v>0</v>
      </c>
      <c r="U922" s="24">
        <v>0</v>
      </c>
      <c r="V922" s="24">
        <v>0</v>
      </c>
      <c r="W922" s="24">
        <v>0</v>
      </c>
      <c r="X922" s="24"/>
    </row>
    <row r="923" spans="1:24" x14ac:dyDescent="0.25">
      <c r="A923" s="37">
        <v>299</v>
      </c>
      <c r="B923" s="42" t="s">
        <v>78</v>
      </c>
      <c r="C923" s="24">
        <v>0</v>
      </c>
      <c r="D923" s="24">
        <v>0</v>
      </c>
      <c r="E923" s="24">
        <v>0</v>
      </c>
      <c r="F923" s="24">
        <v>0</v>
      </c>
      <c r="G923" s="24">
        <v>0</v>
      </c>
      <c r="H923" s="24">
        <v>0</v>
      </c>
      <c r="I923" s="24">
        <v>0</v>
      </c>
      <c r="J923" s="24">
        <v>0</v>
      </c>
      <c r="K923" s="24">
        <v>0</v>
      </c>
      <c r="L923" s="24">
        <v>0</v>
      </c>
      <c r="M923" s="24">
        <v>0</v>
      </c>
      <c r="N923" s="24">
        <v>0</v>
      </c>
      <c r="O923" s="24">
        <v>0</v>
      </c>
      <c r="P923" s="24">
        <v>0</v>
      </c>
      <c r="Q923" s="24">
        <v>0</v>
      </c>
      <c r="R923" s="24">
        <v>0</v>
      </c>
      <c r="S923" s="24">
        <v>0</v>
      </c>
      <c r="T923" s="24">
        <v>0</v>
      </c>
      <c r="U923" s="24">
        <v>0</v>
      </c>
      <c r="V923" s="24">
        <v>0</v>
      </c>
      <c r="W923" s="24">
        <v>0</v>
      </c>
      <c r="X923" s="24"/>
    </row>
    <row r="924" spans="1:24" x14ac:dyDescent="0.25">
      <c r="A924" s="37">
        <v>301</v>
      </c>
      <c r="B924" s="42" t="s">
        <v>106</v>
      </c>
      <c r="C924" s="24">
        <v>0</v>
      </c>
      <c r="D924" s="24">
        <v>0</v>
      </c>
      <c r="E924" s="24">
        <v>0</v>
      </c>
      <c r="F924" s="24">
        <v>0</v>
      </c>
      <c r="G924" s="24">
        <v>0</v>
      </c>
      <c r="H924" s="24">
        <v>0</v>
      </c>
      <c r="I924" s="24">
        <v>0</v>
      </c>
      <c r="J924" s="24">
        <v>0</v>
      </c>
      <c r="K924" s="24">
        <v>0</v>
      </c>
      <c r="L924" s="24">
        <v>0</v>
      </c>
      <c r="M924" s="24">
        <v>0</v>
      </c>
      <c r="N924" s="24">
        <v>0</v>
      </c>
      <c r="O924" s="24">
        <v>0</v>
      </c>
      <c r="P924" s="24">
        <v>0</v>
      </c>
      <c r="Q924" s="24">
        <v>0</v>
      </c>
      <c r="R924" s="24">
        <v>0</v>
      </c>
      <c r="S924" s="24">
        <v>0</v>
      </c>
      <c r="T924" s="24">
        <v>0</v>
      </c>
      <c r="U924" s="24">
        <v>0</v>
      </c>
      <c r="V924" s="24">
        <v>0</v>
      </c>
      <c r="W924" s="24">
        <v>0</v>
      </c>
      <c r="X924" s="24"/>
    </row>
    <row r="925" spans="1:24" x14ac:dyDescent="0.25">
      <c r="A925" s="37">
        <v>303</v>
      </c>
      <c r="B925" s="42" t="s">
        <v>107</v>
      </c>
      <c r="C925" s="24">
        <v>0</v>
      </c>
      <c r="D925" s="24">
        <v>0</v>
      </c>
      <c r="E925" s="24">
        <v>0</v>
      </c>
      <c r="F925" s="24">
        <v>0</v>
      </c>
      <c r="G925" s="24">
        <v>0</v>
      </c>
      <c r="H925" s="24">
        <v>0</v>
      </c>
      <c r="I925" s="24">
        <v>0</v>
      </c>
      <c r="J925" s="24">
        <v>0</v>
      </c>
      <c r="K925" s="24">
        <v>0</v>
      </c>
      <c r="L925" s="24">
        <v>0</v>
      </c>
      <c r="M925" s="24">
        <v>0</v>
      </c>
      <c r="N925" s="24">
        <v>0</v>
      </c>
      <c r="O925" s="24">
        <v>0</v>
      </c>
      <c r="P925" s="24">
        <v>0</v>
      </c>
      <c r="Q925" s="24">
        <v>0</v>
      </c>
      <c r="R925" s="24">
        <v>0</v>
      </c>
      <c r="S925" s="24">
        <v>0</v>
      </c>
      <c r="T925" s="24">
        <v>0</v>
      </c>
      <c r="U925" s="24">
        <v>0</v>
      </c>
      <c r="V925" s="24">
        <v>0</v>
      </c>
      <c r="W925" s="24">
        <v>0</v>
      </c>
      <c r="X925" s="24"/>
    </row>
    <row r="926" spans="1:24" x14ac:dyDescent="0.25">
      <c r="B926" s="42"/>
      <c r="C926" s="26"/>
      <c r="D926" s="26"/>
      <c r="E926" s="26"/>
      <c r="F926" s="26"/>
      <c r="G926" s="26"/>
      <c r="H926" s="26"/>
      <c r="I926" s="26"/>
      <c r="J926" s="26"/>
      <c r="K926" s="26"/>
      <c r="L926" s="26"/>
      <c r="M926" s="26"/>
      <c r="N926" s="26"/>
      <c r="O926" s="26"/>
      <c r="P926" s="26"/>
      <c r="Q926" s="26"/>
      <c r="R926" s="26"/>
      <c r="S926" s="26"/>
      <c r="T926" s="26"/>
      <c r="U926" s="26"/>
      <c r="V926" s="26"/>
      <c r="W926" s="26"/>
      <c r="X926" s="26"/>
    </row>
    <row r="927" spans="1:24" x14ac:dyDescent="0.25">
      <c r="A927" s="37">
        <v>330</v>
      </c>
      <c r="B927" s="42" t="s">
        <v>82</v>
      </c>
      <c r="C927" s="36">
        <v>0</v>
      </c>
      <c r="D927" s="36">
        <v>0</v>
      </c>
      <c r="E927" s="36">
        <v>0</v>
      </c>
      <c r="F927" s="36">
        <v>0</v>
      </c>
      <c r="G927" s="36">
        <v>0</v>
      </c>
      <c r="H927" s="36">
        <v>0</v>
      </c>
      <c r="I927" s="36">
        <v>0</v>
      </c>
      <c r="J927" s="36">
        <v>0</v>
      </c>
      <c r="K927" s="36">
        <v>0</v>
      </c>
      <c r="L927" s="36">
        <v>0</v>
      </c>
      <c r="M927" s="36">
        <v>0</v>
      </c>
      <c r="N927" s="36">
        <v>0</v>
      </c>
      <c r="O927" s="36">
        <v>0</v>
      </c>
      <c r="P927" s="36">
        <v>0</v>
      </c>
      <c r="Q927" s="36">
        <v>0</v>
      </c>
      <c r="R927" s="36">
        <v>0</v>
      </c>
      <c r="S927" s="36">
        <v>0</v>
      </c>
      <c r="T927" s="36">
        <v>0</v>
      </c>
      <c r="U927" s="36">
        <v>0</v>
      </c>
      <c r="V927" s="36">
        <v>0</v>
      </c>
      <c r="W927" s="36">
        <v>0</v>
      </c>
      <c r="X927" s="36"/>
    </row>
    <row r="928" spans="1:24" x14ac:dyDescent="0.25">
      <c r="A928" s="37">
        <v>331</v>
      </c>
      <c r="B928" s="42" t="s">
        <v>83</v>
      </c>
      <c r="C928" s="28">
        <v>0</v>
      </c>
      <c r="D928" s="28">
        <v>0</v>
      </c>
      <c r="E928" s="28">
        <v>0</v>
      </c>
      <c r="F928" s="28">
        <v>0</v>
      </c>
      <c r="G928" s="28">
        <v>0</v>
      </c>
      <c r="H928" s="28">
        <v>0</v>
      </c>
      <c r="I928" s="28">
        <v>0</v>
      </c>
      <c r="J928" s="28">
        <v>0</v>
      </c>
      <c r="K928" s="28">
        <v>0</v>
      </c>
      <c r="L928" s="28">
        <v>0</v>
      </c>
      <c r="M928" s="28">
        <v>0</v>
      </c>
      <c r="N928" s="28">
        <v>0</v>
      </c>
      <c r="O928" s="28">
        <v>0</v>
      </c>
      <c r="P928" s="28">
        <v>0</v>
      </c>
      <c r="Q928" s="28">
        <v>0</v>
      </c>
      <c r="R928" s="28">
        <v>0</v>
      </c>
      <c r="S928" s="28">
        <v>0</v>
      </c>
      <c r="T928" s="28">
        <v>0</v>
      </c>
      <c r="U928" s="28">
        <v>0</v>
      </c>
      <c r="V928" s="28">
        <v>0</v>
      </c>
      <c r="W928" s="28">
        <v>0</v>
      </c>
      <c r="X928" s="28"/>
    </row>
    <row r="929" spans="1:24" x14ac:dyDescent="0.25">
      <c r="A929" s="37">
        <v>332</v>
      </c>
      <c r="B929" s="42" t="s">
        <v>84</v>
      </c>
      <c r="C929" s="28">
        <v>0</v>
      </c>
      <c r="D929" s="28">
        <v>0</v>
      </c>
      <c r="E929" s="28">
        <v>0</v>
      </c>
      <c r="F929" s="28">
        <v>0</v>
      </c>
      <c r="G929" s="28">
        <v>0</v>
      </c>
      <c r="H929" s="28">
        <v>0</v>
      </c>
      <c r="I929" s="28">
        <v>0</v>
      </c>
      <c r="J929" s="28">
        <v>0</v>
      </c>
      <c r="K929" s="28">
        <v>0</v>
      </c>
      <c r="L929" s="28">
        <v>0</v>
      </c>
      <c r="M929" s="28">
        <v>0</v>
      </c>
      <c r="N929" s="28">
        <v>0</v>
      </c>
      <c r="O929" s="28">
        <v>0</v>
      </c>
      <c r="P929" s="28">
        <v>0</v>
      </c>
      <c r="Q929" s="28">
        <v>0</v>
      </c>
      <c r="R929" s="28">
        <v>0</v>
      </c>
      <c r="S929" s="28">
        <v>0</v>
      </c>
      <c r="T929" s="28">
        <v>0</v>
      </c>
      <c r="U929" s="28">
        <v>0</v>
      </c>
      <c r="V929" s="28">
        <v>0</v>
      </c>
      <c r="W929" s="28">
        <v>0</v>
      </c>
      <c r="X929" s="28"/>
    </row>
    <row r="930" spans="1:24" x14ac:dyDescent="0.25">
      <c r="A930" s="37">
        <v>336</v>
      </c>
      <c r="B930" s="42" t="s">
        <v>85</v>
      </c>
      <c r="C930" s="28">
        <v>1</v>
      </c>
      <c r="D930" s="28">
        <v>1</v>
      </c>
      <c r="E930" s="28">
        <v>1</v>
      </c>
      <c r="F930" s="28">
        <v>1</v>
      </c>
      <c r="G930" s="28">
        <v>1</v>
      </c>
      <c r="H930" s="28">
        <v>1</v>
      </c>
      <c r="I930" s="28">
        <v>1</v>
      </c>
      <c r="J930" s="28">
        <v>1</v>
      </c>
      <c r="K930" s="28">
        <v>1</v>
      </c>
      <c r="L930" s="28">
        <v>1</v>
      </c>
      <c r="M930" s="28">
        <v>1</v>
      </c>
      <c r="N930" s="28">
        <v>1</v>
      </c>
      <c r="O930" s="28">
        <v>1</v>
      </c>
      <c r="P930" s="28">
        <v>1</v>
      </c>
      <c r="Q930" s="28">
        <v>1</v>
      </c>
      <c r="R930" s="28">
        <v>1</v>
      </c>
      <c r="S930" s="28">
        <v>1</v>
      </c>
      <c r="T930" s="28">
        <v>1</v>
      </c>
      <c r="U930" s="28">
        <v>1</v>
      </c>
      <c r="V930" s="28">
        <v>1</v>
      </c>
      <c r="W930" s="28">
        <v>1</v>
      </c>
      <c r="X930" s="28"/>
    </row>
    <row r="931" spans="1:24" x14ac:dyDescent="0.25">
      <c r="B931" s="42"/>
      <c r="C931" s="26"/>
      <c r="D931" s="26"/>
      <c r="E931" s="26"/>
      <c r="F931" s="26"/>
      <c r="G931" s="26"/>
      <c r="H931" s="26"/>
      <c r="I931" s="26"/>
      <c r="J931" s="26"/>
      <c r="K931" s="26"/>
      <c r="L931" s="26"/>
      <c r="M931" s="26"/>
      <c r="N931" s="26"/>
      <c r="O931" s="26"/>
      <c r="P931" s="26"/>
      <c r="Q931" s="26"/>
      <c r="R931" s="26"/>
      <c r="S931" s="26"/>
      <c r="T931" s="26"/>
      <c r="U931" s="26"/>
      <c r="V931" s="26"/>
      <c r="W931" s="26"/>
      <c r="X931" s="26"/>
    </row>
    <row r="932" spans="1:24" x14ac:dyDescent="0.25">
      <c r="A932" s="37">
        <v>339</v>
      </c>
      <c r="B932" s="42" t="s">
        <v>86</v>
      </c>
      <c r="C932" s="24">
        <v>0</v>
      </c>
      <c r="D932" s="24">
        <v>0</v>
      </c>
      <c r="E932" s="24">
        <v>0</v>
      </c>
      <c r="F932" s="24">
        <v>0</v>
      </c>
      <c r="G932" s="24">
        <v>0</v>
      </c>
      <c r="H932" s="24">
        <v>0</v>
      </c>
      <c r="I932" s="24">
        <v>0</v>
      </c>
      <c r="J932" s="24">
        <v>0</v>
      </c>
      <c r="K932" s="24">
        <v>0</v>
      </c>
      <c r="L932" s="24">
        <v>0</v>
      </c>
      <c r="M932" s="24">
        <v>0</v>
      </c>
      <c r="N932" s="24">
        <v>0</v>
      </c>
      <c r="O932" s="24">
        <v>0</v>
      </c>
      <c r="P932" s="24">
        <v>0</v>
      </c>
      <c r="Q932" s="24">
        <v>0</v>
      </c>
      <c r="R932" s="24">
        <v>0</v>
      </c>
      <c r="S932" s="24">
        <v>0</v>
      </c>
      <c r="T932" s="24">
        <v>0</v>
      </c>
      <c r="U932" s="24">
        <v>0</v>
      </c>
      <c r="V932" s="24">
        <v>0</v>
      </c>
      <c r="W932" s="24">
        <v>0</v>
      </c>
      <c r="X932" s="24"/>
    </row>
    <row r="933" spans="1:24" x14ac:dyDescent="0.25">
      <c r="A933" s="37">
        <v>340</v>
      </c>
      <c r="B933" s="42" t="s">
        <v>87</v>
      </c>
      <c r="C933" s="24">
        <v>0</v>
      </c>
      <c r="D933" s="24">
        <v>0</v>
      </c>
      <c r="E933" s="24">
        <v>0</v>
      </c>
      <c r="F933" s="24">
        <v>0</v>
      </c>
      <c r="G933" s="24">
        <v>0</v>
      </c>
      <c r="H933" s="24">
        <v>0</v>
      </c>
      <c r="I933" s="24">
        <v>0</v>
      </c>
      <c r="J933" s="24">
        <v>0</v>
      </c>
      <c r="K933" s="24">
        <v>0</v>
      </c>
      <c r="L933" s="24">
        <v>0</v>
      </c>
      <c r="M933" s="24">
        <v>0</v>
      </c>
      <c r="N933" s="24">
        <v>0</v>
      </c>
      <c r="O933" s="24">
        <v>0</v>
      </c>
      <c r="P933" s="24">
        <v>0</v>
      </c>
      <c r="Q933" s="24">
        <v>0</v>
      </c>
      <c r="R933" s="24">
        <v>0</v>
      </c>
      <c r="S933" s="24">
        <v>0</v>
      </c>
      <c r="T933" s="24">
        <v>0</v>
      </c>
      <c r="U933" s="24">
        <v>0</v>
      </c>
      <c r="V933" s="24">
        <v>0</v>
      </c>
      <c r="W933" s="24">
        <v>0</v>
      </c>
      <c r="X933" s="24"/>
    </row>
    <row r="934" spans="1:24" x14ac:dyDescent="0.25">
      <c r="B934" s="42"/>
      <c r="C934" s="26"/>
      <c r="D934" s="26"/>
      <c r="E934" s="26"/>
      <c r="F934" s="26"/>
      <c r="G934" s="26"/>
      <c r="H934" s="26"/>
      <c r="I934" s="26"/>
      <c r="J934" s="26"/>
      <c r="K934" s="26"/>
      <c r="L934" s="26"/>
      <c r="M934" s="26"/>
      <c r="N934" s="26"/>
      <c r="O934" s="26"/>
      <c r="P934" s="26"/>
      <c r="Q934" s="26"/>
      <c r="R934" s="26"/>
      <c r="S934" s="26"/>
      <c r="T934" s="26"/>
      <c r="U934" s="26"/>
      <c r="V934" s="26"/>
      <c r="W934" s="26"/>
      <c r="X934" s="26"/>
    </row>
    <row r="935" spans="1:24" x14ac:dyDescent="0.25">
      <c r="A935" s="37">
        <v>366</v>
      </c>
      <c r="B935" s="42" t="s">
        <v>88</v>
      </c>
      <c r="C935" s="36">
        <v>0</v>
      </c>
      <c r="D935" s="36">
        <v>0</v>
      </c>
      <c r="E935" s="36">
        <v>0</v>
      </c>
      <c r="F935" s="36">
        <v>0</v>
      </c>
      <c r="G935" s="36">
        <v>0</v>
      </c>
      <c r="H935" s="36">
        <v>0</v>
      </c>
      <c r="I935" s="36">
        <v>0</v>
      </c>
      <c r="J935" s="36">
        <v>0</v>
      </c>
      <c r="K935" s="36">
        <v>0</v>
      </c>
      <c r="L935" s="36">
        <v>0</v>
      </c>
      <c r="M935" s="36">
        <v>0</v>
      </c>
      <c r="N935" s="36">
        <v>0</v>
      </c>
      <c r="O935" s="36">
        <v>0</v>
      </c>
      <c r="P935" s="36">
        <v>0</v>
      </c>
      <c r="Q935" s="36">
        <v>0</v>
      </c>
      <c r="R935" s="36">
        <v>0</v>
      </c>
      <c r="S935" s="36">
        <v>0</v>
      </c>
      <c r="T935" s="36">
        <v>0</v>
      </c>
      <c r="U935" s="36">
        <v>0</v>
      </c>
      <c r="V935" s="36">
        <v>0</v>
      </c>
      <c r="W935" s="36">
        <v>0</v>
      </c>
      <c r="X935" s="36"/>
    </row>
    <row r="936" spans="1:24" x14ac:dyDescent="0.25">
      <c r="A936" s="37">
        <v>368</v>
      </c>
      <c r="B936" s="42" t="s">
        <v>89</v>
      </c>
      <c r="C936" s="28">
        <v>0</v>
      </c>
      <c r="D936" s="28">
        <v>0</v>
      </c>
      <c r="E936" s="28">
        <v>0</v>
      </c>
      <c r="F936" s="28">
        <v>0</v>
      </c>
      <c r="G936" s="28">
        <v>0</v>
      </c>
      <c r="H936" s="28">
        <v>0</v>
      </c>
      <c r="I936" s="28">
        <v>0</v>
      </c>
      <c r="J936" s="28">
        <v>0</v>
      </c>
      <c r="K936" s="28">
        <v>0</v>
      </c>
      <c r="L936" s="28">
        <v>0</v>
      </c>
      <c r="M936" s="28">
        <v>0</v>
      </c>
      <c r="N936" s="28">
        <v>0</v>
      </c>
      <c r="O936" s="28">
        <v>0</v>
      </c>
      <c r="P936" s="28">
        <v>0</v>
      </c>
      <c r="Q936" s="28">
        <v>0</v>
      </c>
      <c r="R936" s="28">
        <v>0</v>
      </c>
      <c r="S936" s="28">
        <v>0</v>
      </c>
      <c r="T936" s="28">
        <v>0</v>
      </c>
      <c r="U936" s="28">
        <v>0</v>
      </c>
      <c r="V936" s="28">
        <v>0</v>
      </c>
      <c r="W936" s="28">
        <v>0</v>
      </c>
      <c r="X936" s="28"/>
    </row>
    <row r="937" spans="1:24" x14ac:dyDescent="0.25">
      <c r="A937" s="37">
        <v>369</v>
      </c>
      <c r="B937" s="42" t="s">
        <v>90</v>
      </c>
      <c r="C937" s="28">
        <v>0</v>
      </c>
      <c r="D937" s="28">
        <v>0</v>
      </c>
      <c r="E937" s="28">
        <v>0</v>
      </c>
      <c r="F937" s="28">
        <v>0</v>
      </c>
      <c r="G937" s="28">
        <v>0</v>
      </c>
      <c r="H937" s="28">
        <v>0</v>
      </c>
      <c r="I937" s="28">
        <v>0</v>
      </c>
      <c r="J937" s="28">
        <v>0</v>
      </c>
      <c r="K937" s="28">
        <v>0</v>
      </c>
      <c r="L937" s="28">
        <v>0</v>
      </c>
      <c r="M937" s="28">
        <v>0</v>
      </c>
      <c r="N937" s="28">
        <v>0</v>
      </c>
      <c r="O937" s="28">
        <v>0</v>
      </c>
      <c r="P937" s="28">
        <v>0</v>
      </c>
      <c r="Q937" s="28">
        <v>0</v>
      </c>
      <c r="R937" s="28">
        <v>0</v>
      </c>
      <c r="S937" s="28">
        <v>0</v>
      </c>
      <c r="T937" s="28">
        <v>0</v>
      </c>
      <c r="U937" s="28">
        <v>0</v>
      </c>
      <c r="V937" s="28">
        <v>0</v>
      </c>
      <c r="W937" s="28">
        <v>0</v>
      </c>
      <c r="X937" s="28"/>
    </row>
    <row r="938" spans="1:24" x14ac:dyDescent="0.25">
      <c r="A938" s="37">
        <v>370</v>
      </c>
      <c r="B938" s="42" t="s">
        <v>91</v>
      </c>
      <c r="C938" s="28">
        <v>0</v>
      </c>
      <c r="D938" s="28">
        <v>0</v>
      </c>
      <c r="E938" s="28">
        <v>0</v>
      </c>
      <c r="F938" s="28">
        <v>0</v>
      </c>
      <c r="G938" s="28">
        <v>0</v>
      </c>
      <c r="H938" s="28">
        <v>0</v>
      </c>
      <c r="I938" s="28">
        <v>0</v>
      </c>
      <c r="J938" s="28">
        <v>0</v>
      </c>
      <c r="K938" s="28">
        <v>0</v>
      </c>
      <c r="L938" s="28">
        <v>0</v>
      </c>
      <c r="M938" s="28">
        <v>0</v>
      </c>
      <c r="N938" s="28">
        <v>0</v>
      </c>
      <c r="O938" s="28">
        <v>0</v>
      </c>
      <c r="P938" s="28">
        <v>0</v>
      </c>
      <c r="Q938" s="28">
        <v>0</v>
      </c>
      <c r="R938" s="28">
        <v>0</v>
      </c>
      <c r="S938" s="28">
        <v>0</v>
      </c>
      <c r="T938" s="28">
        <v>0</v>
      </c>
      <c r="U938" s="28">
        <v>0</v>
      </c>
      <c r="V938" s="28">
        <v>0</v>
      </c>
      <c r="W938" s="28">
        <v>0</v>
      </c>
      <c r="X938" s="28"/>
    </row>
    <row r="939" spans="1:24" x14ac:dyDescent="0.25">
      <c r="B939" s="42"/>
      <c r="C939" s="26"/>
      <c r="D939" s="26"/>
      <c r="E939" s="26"/>
      <c r="F939" s="26"/>
      <c r="G939" s="26"/>
      <c r="H939" s="26"/>
      <c r="I939" s="26"/>
      <c r="J939" s="26"/>
      <c r="K939" s="26"/>
      <c r="L939" s="26"/>
      <c r="M939" s="26"/>
      <c r="N939" s="26"/>
      <c r="O939" s="26"/>
      <c r="P939" s="26"/>
      <c r="Q939" s="26"/>
      <c r="R939" s="26"/>
      <c r="S939" s="26"/>
      <c r="T939" s="26"/>
      <c r="U939" s="26"/>
      <c r="V939" s="26"/>
      <c r="W939" s="26"/>
      <c r="X939" s="26"/>
    </row>
    <row r="940" spans="1:24" x14ac:dyDescent="0.25">
      <c r="A940" s="37">
        <v>380</v>
      </c>
      <c r="B940" s="42" t="s">
        <v>37</v>
      </c>
      <c r="C940" s="24">
        <v>0</v>
      </c>
      <c r="D940" s="24">
        <v>0</v>
      </c>
      <c r="E940" s="24">
        <v>0</v>
      </c>
      <c r="F940" s="24">
        <v>0</v>
      </c>
      <c r="G940" s="24">
        <v>0</v>
      </c>
      <c r="H940" s="24">
        <v>0</v>
      </c>
      <c r="I940" s="24">
        <v>0</v>
      </c>
      <c r="J940" s="24">
        <v>0</v>
      </c>
      <c r="K940" s="24">
        <v>0</v>
      </c>
      <c r="L940" s="24">
        <v>0</v>
      </c>
      <c r="M940" s="24">
        <v>0</v>
      </c>
      <c r="N940" s="24">
        <v>0</v>
      </c>
      <c r="O940" s="24">
        <v>0</v>
      </c>
      <c r="P940" s="24">
        <v>0</v>
      </c>
      <c r="Q940" s="24">
        <v>0</v>
      </c>
      <c r="R940" s="24">
        <v>0</v>
      </c>
      <c r="S940" s="24">
        <v>0</v>
      </c>
      <c r="T940" s="24">
        <v>0</v>
      </c>
      <c r="U940" s="24">
        <v>0</v>
      </c>
      <c r="V940" s="24">
        <v>0</v>
      </c>
      <c r="W940" s="24">
        <v>0</v>
      </c>
      <c r="X940" s="24"/>
    </row>
    <row r="941" spans="1:24" x14ac:dyDescent="0.25">
      <c r="A941" s="37">
        <v>381</v>
      </c>
      <c r="B941" s="42" t="s">
        <v>75</v>
      </c>
      <c r="C941" s="24">
        <v>0</v>
      </c>
      <c r="D941" s="24">
        <v>0</v>
      </c>
      <c r="E941" s="24">
        <v>0</v>
      </c>
      <c r="F941" s="24">
        <v>0</v>
      </c>
      <c r="G941" s="24">
        <v>0</v>
      </c>
      <c r="H941" s="24">
        <v>0</v>
      </c>
      <c r="I941" s="24">
        <v>0</v>
      </c>
      <c r="J941" s="24">
        <v>0</v>
      </c>
      <c r="K941" s="24">
        <v>0</v>
      </c>
      <c r="L941" s="24">
        <v>0</v>
      </c>
      <c r="M941" s="24">
        <v>0</v>
      </c>
      <c r="N941" s="24">
        <v>0</v>
      </c>
      <c r="O941" s="24">
        <v>0</v>
      </c>
      <c r="P941" s="24">
        <v>0</v>
      </c>
      <c r="Q941" s="24">
        <v>0</v>
      </c>
      <c r="R941" s="24">
        <v>0</v>
      </c>
      <c r="S941" s="24">
        <v>0</v>
      </c>
      <c r="T941" s="24">
        <v>0</v>
      </c>
      <c r="U941" s="24">
        <v>0</v>
      </c>
      <c r="V941" s="24">
        <v>0</v>
      </c>
      <c r="W941" s="24">
        <v>0</v>
      </c>
      <c r="X941" s="24"/>
    </row>
    <row r="942" spans="1:24" x14ac:dyDescent="0.25">
      <c r="A942" s="37">
        <v>382</v>
      </c>
      <c r="B942" s="42" t="s">
        <v>76</v>
      </c>
      <c r="C942" s="24">
        <v>0</v>
      </c>
      <c r="D942" s="24">
        <v>0</v>
      </c>
      <c r="E942" s="24">
        <v>0</v>
      </c>
      <c r="F942" s="24">
        <v>0</v>
      </c>
      <c r="G942" s="24">
        <v>0</v>
      </c>
      <c r="H942" s="24">
        <v>0</v>
      </c>
      <c r="I942" s="24">
        <v>0</v>
      </c>
      <c r="J942" s="24">
        <v>0</v>
      </c>
      <c r="K942" s="24">
        <v>0</v>
      </c>
      <c r="L942" s="24">
        <v>0</v>
      </c>
      <c r="M942" s="24">
        <v>0</v>
      </c>
      <c r="N942" s="24">
        <v>0</v>
      </c>
      <c r="O942" s="24">
        <v>0</v>
      </c>
      <c r="P942" s="24">
        <v>0</v>
      </c>
      <c r="Q942" s="24">
        <v>0</v>
      </c>
      <c r="R942" s="24">
        <v>0</v>
      </c>
      <c r="S942" s="24">
        <v>0</v>
      </c>
      <c r="T942" s="24">
        <v>0</v>
      </c>
      <c r="U942" s="24">
        <v>0</v>
      </c>
      <c r="V942" s="24">
        <v>0</v>
      </c>
      <c r="W942" s="24">
        <v>0</v>
      </c>
      <c r="X942" s="24"/>
    </row>
    <row r="943" spans="1:24" x14ac:dyDescent="0.25">
      <c r="A943" s="37">
        <v>383</v>
      </c>
      <c r="B943" s="42" t="s">
        <v>40</v>
      </c>
      <c r="C943" s="24">
        <v>0</v>
      </c>
      <c r="D943" s="24">
        <v>0</v>
      </c>
      <c r="E943" s="24">
        <v>0</v>
      </c>
      <c r="F943" s="24">
        <v>0</v>
      </c>
      <c r="G943" s="24">
        <v>0</v>
      </c>
      <c r="H943" s="24">
        <v>0</v>
      </c>
      <c r="I943" s="24">
        <v>0</v>
      </c>
      <c r="J943" s="24">
        <v>0</v>
      </c>
      <c r="K943" s="24">
        <v>0</v>
      </c>
      <c r="L943" s="24">
        <v>0</v>
      </c>
      <c r="M943" s="24">
        <v>0</v>
      </c>
      <c r="N943" s="24">
        <v>0</v>
      </c>
      <c r="O943" s="24">
        <v>0</v>
      </c>
      <c r="P943" s="24">
        <v>0</v>
      </c>
      <c r="Q943" s="24">
        <v>0</v>
      </c>
      <c r="R943" s="24">
        <v>0</v>
      </c>
      <c r="S943" s="24">
        <v>0</v>
      </c>
      <c r="T943" s="24">
        <v>0</v>
      </c>
      <c r="U943" s="24">
        <v>0</v>
      </c>
      <c r="V943" s="24">
        <v>0</v>
      </c>
      <c r="W943" s="24">
        <v>0</v>
      </c>
      <c r="X943" s="24"/>
    </row>
  </sheetData>
  <mergeCells count="16">
    <mergeCell ref="AW14:AZ14"/>
    <mergeCell ref="BA14:BD14"/>
    <mergeCell ref="BE14:BH14"/>
    <mergeCell ref="AC14:AF14"/>
    <mergeCell ref="AG14:AJ14"/>
    <mergeCell ref="AK14:AN14"/>
    <mergeCell ref="AO14:AR14"/>
    <mergeCell ref="AS14:AV14"/>
    <mergeCell ref="BA2:BD2"/>
    <mergeCell ref="BE2:BH2"/>
    <mergeCell ref="AC2:AF2"/>
    <mergeCell ref="AG2:AJ2"/>
    <mergeCell ref="AK2:AN2"/>
    <mergeCell ref="AO2:AR2"/>
    <mergeCell ref="AS2:AV2"/>
    <mergeCell ref="AW2:AZ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I72"/>
  <sheetViews>
    <sheetView topLeftCell="A70" workbookViewId="0">
      <selection activeCell="D69" sqref="D69"/>
    </sheetView>
  </sheetViews>
  <sheetFormatPr defaultRowHeight="15" x14ac:dyDescent="0.25"/>
  <cols>
    <col min="4" max="4" width="162.140625" style="56" customWidth="1"/>
  </cols>
  <sheetData>
    <row r="4" spans="3:3" x14ac:dyDescent="0.25">
      <c r="C4" s="10" t="s">
        <v>12</v>
      </c>
    </row>
    <row r="5" spans="3:3" x14ac:dyDescent="0.25">
      <c r="C5" s="1" t="s">
        <v>13</v>
      </c>
    </row>
    <row r="6" spans="3:3" x14ac:dyDescent="0.25">
      <c r="C6" s="11" t="s">
        <v>14</v>
      </c>
    </row>
    <row r="7" spans="3:3" x14ac:dyDescent="0.25">
      <c r="C7" s="11" t="s">
        <v>15</v>
      </c>
    </row>
    <row r="8" spans="3:3" x14ac:dyDescent="0.25">
      <c r="C8" s="11" t="s">
        <v>16</v>
      </c>
    </row>
    <row r="9" spans="3:3" x14ac:dyDescent="0.25">
      <c r="C9" s="11" t="s">
        <v>17</v>
      </c>
    </row>
    <row r="10" spans="3:3" x14ac:dyDescent="0.25">
      <c r="C10" s="11" t="s">
        <v>18</v>
      </c>
    </row>
    <row r="11" spans="3:3" x14ac:dyDescent="0.25">
      <c r="C11" s="11" t="s">
        <v>19</v>
      </c>
    </row>
    <row r="15" spans="3:3" x14ac:dyDescent="0.25">
      <c r="C15" s="11" t="s">
        <v>20</v>
      </c>
    </row>
    <row r="16" spans="3:3" x14ac:dyDescent="0.25">
      <c r="C16" s="11" t="s">
        <v>15</v>
      </c>
    </row>
    <row r="17" spans="3:3" x14ac:dyDescent="0.25">
      <c r="C17" s="11" t="s">
        <v>16</v>
      </c>
    </row>
    <row r="18" spans="3:3" x14ac:dyDescent="0.25">
      <c r="C18" s="11" t="s">
        <v>17</v>
      </c>
    </row>
    <row r="19" spans="3:3" x14ac:dyDescent="0.25">
      <c r="C19" s="11" t="s">
        <v>18</v>
      </c>
    </row>
    <row r="20" spans="3:3" x14ac:dyDescent="0.25">
      <c r="C20" s="11" t="s">
        <v>19</v>
      </c>
    </row>
    <row r="21" spans="3:3" x14ac:dyDescent="0.25">
      <c r="C21" s="1"/>
    </row>
    <row r="26" spans="3:3" x14ac:dyDescent="0.25">
      <c r="C26" s="11" t="s">
        <v>21</v>
      </c>
    </row>
    <row r="27" spans="3:3" x14ac:dyDescent="0.25">
      <c r="C27" s="11" t="s">
        <v>15</v>
      </c>
    </row>
    <row r="28" spans="3:3" x14ac:dyDescent="0.25">
      <c r="C28" s="11" t="s">
        <v>22</v>
      </c>
    </row>
    <row r="29" spans="3:3" x14ac:dyDescent="0.25">
      <c r="C29" s="11" t="s">
        <v>17</v>
      </c>
    </row>
    <row r="30" spans="3:3" x14ac:dyDescent="0.25">
      <c r="C30" s="11" t="s">
        <v>23</v>
      </c>
    </row>
    <row r="31" spans="3:3" x14ac:dyDescent="0.25">
      <c r="C31" s="11" t="s">
        <v>24</v>
      </c>
    </row>
    <row r="35" spans="3:4" x14ac:dyDescent="0.25">
      <c r="C35" s="11" t="s">
        <v>14</v>
      </c>
    </row>
    <row r="36" spans="3:4" x14ac:dyDescent="0.25">
      <c r="C36" s="11" t="s">
        <v>25</v>
      </c>
    </row>
    <row r="37" spans="3:4" x14ac:dyDescent="0.25">
      <c r="C37" s="11" t="s">
        <v>16</v>
      </c>
    </row>
    <row r="38" spans="3:4" x14ac:dyDescent="0.25">
      <c r="C38" s="11" t="s">
        <v>17</v>
      </c>
    </row>
    <row r="39" spans="3:4" x14ac:dyDescent="0.25">
      <c r="C39" s="11" t="s">
        <v>18</v>
      </c>
    </row>
    <row r="40" spans="3:4" x14ac:dyDescent="0.25">
      <c r="C40" s="11" t="s">
        <v>19</v>
      </c>
    </row>
    <row r="42" spans="3:4" x14ac:dyDescent="0.25">
      <c r="C42" s="10" t="s">
        <v>26</v>
      </c>
    </row>
    <row r="43" spans="3:4" x14ac:dyDescent="0.25">
      <c r="C43" s="1" t="s">
        <v>27</v>
      </c>
    </row>
    <row r="44" spans="3:4" x14ac:dyDescent="0.25">
      <c r="C44" s="1" t="s">
        <v>28</v>
      </c>
    </row>
    <row r="45" spans="3:4" x14ac:dyDescent="0.25">
      <c r="C45" s="1" t="s">
        <v>29</v>
      </c>
    </row>
    <row r="46" spans="3:4" x14ac:dyDescent="0.25">
      <c r="C46" s="1"/>
    </row>
    <row r="47" spans="3:4" ht="45" x14ac:dyDescent="0.25">
      <c r="D47" s="57" t="s">
        <v>30</v>
      </c>
    </row>
    <row r="48" spans="3:4" x14ac:dyDescent="0.25">
      <c r="D48" s="57"/>
    </row>
    <row r="49" spans="4:9" ht="45" x14ac:dyDescent="0.25">
      <c r="D49" s="57" t="s">
        <v>31</v>
      </c>
    </row>
    <row r="52" spans="4:9" x14ac:dyDescent="0.25">
      <c r="D52" s="58" t="s">
        <v>32</v>
      </c>
    </row>
    <row r="53" spans="4:9" x14ac:dyDescent="0.25">
      <c r="D53" s="58"/>
    </row>
    <row r="54" spans="4:9" ht="45" x14ac:dyDescent="0.25">
      <c r="D54" s="57" t="s">
        <v>33</v>
      </c>
    </row>
    <row r="55" spans="4:9" x14ac:dyDescent="0.25">
      <c r="D55" s="57"/>
    </row>
    <row r="56" spans="4:9" ht="45" x14ac:dyDescent="0.25">
      <c r="D56" s="57" t="s">
        <v>34</v>
      </c>
    </row>
    <row r="57" spans="4:9" x14ac:dyDescent="0.25">
      <c r="D57" s="57"/>
    </row>
    <row r="58" spans="4:9" ht="30" x14ac:dyDescent="0.25">
      <c r="D58" s="57" t="s">
        <v>35</v>
      </c>
    </row>
    <row r="59" spans="4:9" ht="15.75" thickBot="1" x14ac:dyDescent="0.3">
      <c r="D59" s="58"/>
    </row>
    <row r="60" spans="4:9" ht="15.75" thickBot="1" x14ac:dyDescent="0.3">
      <c r="D60" s="398"/>
      <c r="E60" s="400" t="s">
        <v>36</v>
      </c>
      <c r="F60" s="401"/>
      <c r="G60" s="401"/>
      <c r="H60" s="401"/>
      <c r="I60" s="402"/>
    </row>
    <row r="61" spans="4:9" ht="26.25" thickBot="1" x14ac:dyDescent="0.3">
      <c r="D61" s="399"/>
      <c r="E61" s="12" t="s">
        <v>37</v>
      </c>
      <c r="F61" s="13" t="s">
        <v>38</v>
      </c>
      <c r="G61" s="13" t="s">
        <v>39</v>
      </c>
      <c r="H61" s="13" t="s">
        <v>40</v>
      </c>
      <c r="I61" s="13" t="s">
        <v>9</v>
      </c>
    </row>
    <row r="62" spans="4:9" ht="15.75" thickBot="1" x14ac:dyDescent="0.3">
      <c r="D62" s="59" t="s">
        <v>41</v>
      </c>
      <c r="E62" s="14">
        <v>78</v>
      </c>
      <c r="F62" s="14">
        <v>10</v>
      </c>
      <c r="G62" s="14">
        <v>8</v>
      </c>
      <c r="H62" s="14">
        <v>13</v>
      </c>
      <c r="I62" s="15">
        <v>109</v>
      </c>
    </row>
    <row r="63" spans="4:9" ht="15.75" thickBot="1" x14ac:dyDescent="0.3">
      <c r="D63" s="59" t="s">
        <v>42</v>
      </c>
      <c r="E63" s="14">
        <v>77</v>
      </c>
      <c r="F63" s="14">
        <v>8</v>
      </c>
      <c r="G63" s="14">
        <v>7</v>
      </c>
      <c r="H63" s="14">
        <v>10</v>
      </c>
      <c r="I63" s="15">
        <v>102</v>
      </c>
    </row>
    <row r="64" spans="4:9" ht="15.75" thickBot="1" x14ac:dyDescent="0.3">
      <c r="D64" s="59" t="s">
        <v>43</v>
      </c>
      <c r="E64" s="14">
        <v>78</v>
      </c>
      <c r="F64" s="14">
        <v>10</v>
      </c>
      <c r="G64" s="14">
        <v>9</v>
      </c>
      <c r="H64" s="14">
        <v>13</v>
      </c>
      <c r="I64" s="15">
        <v>110</v>
      </c>
    </row>
    <row r="65" spans="4:9" ht="15.75" thickBot="1" x14ac:dyDescent="0.3">
      <c r="D65" s="59" t="s">
        <v>44</v>
      </c>
      <c r="E65" s="14">
        <v>46</v>
      </c>
      <c r="F65" s="14">
        <v>11</v>
      </c>
      <c r="G65" s="14">
        <v>10</v>
      </c>
      <c r="H65" s="14">
        <v>12</v>
      </c>
      <c r="I65" s="15">
        <v>79</v>
      </c>
    </row>
    <row r="66" spans="4:9" x14ac:dyDescent="0.25">
      <c r="D66" s="58"/>
    </row>
    <row r="67" spans="4:9" x14ac:dyDescent="0.25">
      <c r="D67" s="60" t="s">
        <v>45</v>
      </c>
    </row>
    <row r="68" spans="4:9" x14ac:dyDescent="0.25">
      <c r="D68" s="57"/>
    </row>
    <row r="69" spans="4:9" ht="30" x14ac:dyDescent="0.25">
      <c r="D69" s="57" t="s">
        <v>46</v>
      </c>
    </row>
    <row r="70" spans="4:9" x14ac:dyDescent="0.25">
      <c r="D70" s="57"/>
    </row>
    <row r="71" spans="4:9" ht="30" x14ac:dyDescent="0.25">
      <c r="D71" s="57" t="s">
        <v>47</v>
      </c>
    </row>
    <row r="72" spans="4:9" x14ac:dyDescent="0.25">
      <c r="D72" s="57"/>
    </row>
  </sheetData>
  <mergeCells count="2">
    <mergeCell ref="D60:D61"/>
    <mergeCell ref="E60:I6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CG930"/>
  <sheetViews>
    <sheetView showGridLines="0" topLeftCell="AT1" zoomScale="60" zoomScaleNormal="60" workbookViewId="0">
      <selection activeCell="BH24" sqref="AB14:BH24"/>
    </sheetView>
  </sheetViews>
  <sheetFormatPr defaultRowHeight="15" x14ac:dyDescent="0.25"/>
  <cols>
    <col min="1" max="1" width="14.85546875" style="37" customWidth="1"/>
    <col min="2" max="2" width="31.42578125" style="34" customWidth="1"/>
    <col min="3" max="3" width="14.85546875" customWidth="1"/>
    <col min="4" max="24" width="11.42578125" customWidth="1"/>
    <col min="25" max="26" width="10.85546875" style="17" bestFit="1" customWidth="1"/>
    <col min="27" max="27" width="10.85546875" style="17" customWidth="1"/>
    <col min="28" max="28" width="20.5703125" style="17" customWidth="1"/>
    <col min="29" max="29" width="19.42578125" style="17" customWidth="1"/>
    <col min="30" max="30" width="11.85546875" style="17" customWidth="1"/>
    <col min="31" max="31" width="15" style="17" customWidth="1"/>
    <col min="32" max="32" width="13.5703125" style="17" customWidth="1"/>
    <col min="33" max="33" width="13.7109375" style="17" customWidth="1"/>
    <col min="34" max="58" width="15.140625" style="17" customWidth="1"/>
    <col min="59" max="60" width="10.85546875" style="19" bestFit="1" customWidth="1"/>
    <col min="61" max="85" width="9.140625" style="19"/>
  </cols>
  <sheetData>
    <row r="1" spans="1:85" s="38" customFormat="1" ht="68.25" customHeight="1" x14ac:dyDescent="0.2">
      <c r="A1" s="37"/>
      <c r="B1" s="38" t="s">
        <v>49</v>
      </c>
      <c r="C1" s="38" t="s">
        <v>50</v>
      </c>
      <c r="D1" s="38" t="s">
        <v>51</v>
      </c>
      <c r="E1" s="38" t="s">
        <v>52</v>
      </c>
      <c r="F1" s="38" t="s">
        <v>53</v>
      </c>
      <c r="G1" s="38" t="s">
        <v>54</v>
      </c>
      <c r="H1" s="38" t="s">
        <v>55</v>
      </c>
      <c r="I1" s="38" t="s">
        <v>56</v>
      </c>
      <c r="J1" s="38" t="s">
        <v>57</v>
      </c>
      <c r="K1" s="38" t="s">
        <v>58</v>
      </c>
      <c r="L1" s="38" t="s">
        <v>59</v>
      </c>
      <c r="M1" s="38" t="s">
        <v>60</v>
      </c>
      <c r="N1" s="38" t="s">
        <v>61</v>
      </c>
      <c r="O1" s="38" t="s">
        <v>62</v>
      </c>
      <c r="P1" s="38" t="s">
        <v>63</v>
      </c>
      <c r="Q1" s="38" t="s">
        <v>64</v>
      </c>
      <c r="R1" s="38" t="s">
        <v>65</v>
      </c>
      <c r="S1" s="38" t="s">
        <v>66</v>
      </c>
      <c r="T1" s="38" t="s">
        <v>48</v>
      </c>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row>
    <row r="2" spans="1:85" s="38" customFormat="1" x14ac:dyDescent="0.25">
      <c r="A2" s="37"/>
      <c r="Y2" s="17"/>
      <c r="Z2" s="17"/>
      <c r="AA2" s="17"/>
      <c r="AB2" s="17"/>
      <c r="AC2" s="472" t="s">
        <v>68</v>
      </c>
      <c r="AD2" s="473"/>
      <c r="AE2" s="474"/>
      <c r="AF2" s="475"/>
      <c r="AG2" s="472" t="s">
        <v>69</v>
      </c>
      <c r="AH2" s="473"/>
      <c r="AI2" s="474"/>
      <c r="AJ2" s="475"/>
      <c r="AK2" s="472" t="s">
        <v>136</v>
      </c>
      <c r="AL2" s="473"/>
      <c r="AM2" s="474"/>
      <c r="AN2" s="475"/>
      <c r="AO2" s="472" t="s">
        <v>137</v>
      </c>
      <c r="AP2" s="473"/>
      <c r="AQ2" s="474"/>
      <c r="AR2" s="475"/>
      <c r="AS2" s="472" t="s">
        <v>187</v>
      </c>
      <c r="AT2" s="473"/>
      <c r="AU2" s="474"/>
      <c r="AV2" s="475"/>
      <c r="AW2" s="472" t="s">
        <v>186</v>
      </c>
      <c r="AX2" s="473"/>
      <c r="AY2" s="474"/>
      <c r="AZ2" s="475"/>
      <c r="BA2" s="472" t="s">
        <v>138</v>
      </c>
      <c r="BB2" s="473"/>
      <c r="BC2" s="474"/>
      <c r="BD2" s="475"/>
      <c r="BE2" s="472" t="s">
        <v>139</v>
      </c>
      <c r="BF2" s="473"/>
      <c r="BG2" s="474"/>
      <c r="BH2" s="475"/>
      <c r="BI2" s="39"/>
      <c r="BJ2" s="39"/>
      <c r="BK2" s="39"/>
      <c r="BL2" s="39"/>
      <c r="BM2" s="39"/>
      <c r="BN2" s="39"/>
      <c r="BO2" s="39"/>
      <c r="BP2" s="39"/>
      <c r="BQ2" s="39"/>
      <c r="BR2" s="39"/>
      <c r="BS2" s="39"/>
      <c r="BT2" s="39"/>
      <c r="BU2" s="39"/>
      <c r="BV2" s="39"/>
      <c r="BW2" s="39"/>
      <c r="BX2" s="39"/>
      <c r="BY2" s="39"/>
      <c r="BZ2" s="39"/>
      <c r="CA2" s="39"/>
      <c r="CB2" s="39"/>
      <c r="CC2" s="39"/>
      <c r="CD2" s="39"/>
      <c r="CE2" s="39"/>
      <c r="CF2" s="39"/>
      <c r="CG2" s="39"/>
    </row>
    <row r="3" spans="1:85" s="38" customFormat="1" ht="14.25" x14ac:dyDescent="0.2">
      <c r="A3" s="37"/>
      <c r="Y3" s="17"/>
      <c r="Z3" s="17"/>
      <c r="AA3" s="17"/>
      <c r="AB3" s="17"/>
      <c r="AC3" s="21" t="s">
        <v>71</v>
      </c>
      <c r="AD3" s="21" t="s">
        <v>72</v>
      </c>
      <c r="AE3" s="21" t="s">
        <v>191</v>
      </c>
      <c r="AF3" s="21" t="s">
        <v>185</v>
      </c>
      <c r="AG3" s="21" t="s">
        <v>71</v>
      </c>
      <c r="AH3" s="21" t="s">
        <v>72</v>
      </c>
      <c r="AI3" s="21" t="s">
        <v>191</v>
      </c>
      <c r="AJ3" s="21" t="s">
        <v>185</v>
      </c>
      <c r="AK3" s="21" t="s">
        <v>71</v>
      </c>
      <c r="AL3" s="21" t="s">
        <v>72</v>
      </c>
      <c r="AM3" s="21" t="s">
        <v>191</v>
      </c>
      <c r="AN3" s="21" t="s">
        <v>185</v>
      </c>
      <c r="AO3" s="21" t="s">
        <v>71</v>
      </c>
      <c r="AP3" s="21" t="s">
        <v>72</v>
      </c>
      <c r="AQ3" s="21" t="s">
        <v>191</v>
      </c>
      <c r="AR3" s="21" t="s">
        <v>185</v>
      </c>
      <c r="AS3" s="21" t="s">
        <v>71</v>
      </c>
      <c r="AT3" s="21" t="s">
        <v>72</v>
      </c>
      <c r="AU3" s="21" t="s">
        <v>191</v>
      </c>
      <c r="AV3" s="21" t="s">
        <v>185</v>
      </c>
      <c r="AW3" s="21" t="s">
        <v>71</v>
      </c>
      <c r="AX3" s="21" t="s">
        <v>72</v>
      </c>
      <c r="AY3" s="21" t="s">
        <v>191</v>
      </c>
      <c r="AZ3" s="21" t="s">
        <v>185</v>
      </c>
      <c r="BA3" s="21" t="s">
        <v>71</v>
      </c>
      <c r="BB3" s="21" t="s">
        <v>72</v>
      </c>
      <c r="BC3" s="21" t="s">
        <v>191</v>
      </c>
      <c r="BD3" s="21" t="s">
        <v>185</v>
      </c>
      <c r="BE3" s="21" t="s">
        <v>71</v>
      </c>
      <c r="BF3" s="21" t="s">
        <v>72</v>
      </c>
      <c r="BG3" s="21" t="s">
        <v>191</v>
      </c>
      <c r="BH3" s="21" t="s">
        <v>185</v>
      </c>
      <c r="BI3" s="39"/>
      <c r="BJ3" s="39"/>
      <c r="BK3" s="39"/>
      <c r="BL3" s="39"/>
      <c r="BM3" s="39"/>
      <c r="BN3" s="39"/>
      <c r="BO3" s="39"/>
      <c r="BP3" s="39"/>
      <c r="BQ3" s="39"/>
      <c r="BR3" s="39"/>
      <c r="BS3" s="39"/>
      <c r="BT3" s="39"/>
      <c r="BU3" s="39"/>
      <c r="BV3" s="39"/>
      <c r="BW3" s="39"/>
      <c r="BX3" s="39"/>
      <c r="BY3" s="39"/>
      <c r="BZ3" s="39"/>
      <c r="CA3" s="39"/>
      <c r="CB3" s="39"/>
      <c r="CC3" s="39"/>
      <c r="CD3" s="39"/>
      <c r="CE3" s="39"/>
      <c r="CF3" s="39"/>
      <c r="CG3" s="39"/>
    </row>
    <row r="4" spans="1:85" s="38" customFormat="1" ht="14.25" x14ac:dyDescent="0.2">
      <c r="A4" s="37"/>
      <c r="Y4" s="17"/>
      <c r="Z4" s="17"/>
      <c r="AA4" s="17"/>
      <c r="AB4" s="22" t="s">
        <v>37</v>
      </c>
      <c r="AC4" s="23">
        <f t="shared" ref="AC4:AF7" si="0">Y36</f>
        <v>229.19994078306132</v>
      </c>
      <c r="AD4" s="23">
        <f t="shared" si="0"/>
        <v>215.60964075272034</v>
      </c>
      <c r="AE4" s="23">
        <f t="shared" si="0"/>
        <v>1.89668273163461</v>
      </c>
      <c r="AF4" s="23">
        <f t="shared" si="0"/>
        <v>-7.0200000000000005</v>
      </c>
      <c r="AG4" s="23">
        <f t="shared" ref="AG4:AJ7" si="1">Y63</f>
        <v>230.00977378649603</v>
      </c>
      <c r="AH4" s="23">
        <f t="shared" si="1"/>
        <v>216.7769156046833</v>
      </c>
      <c r="AI4" s="23">
        <f t="shared" si="1"/>
        <v>2.3518778654706329</v>
      </c>
      <c r="AJ4" s="23">
        <f t="shared" si="1"/>
        <v>-7.2909991286667584</v>
      </c>
      <c r="AK4" s="23">
        <f t="shared" ref="AK4:AN7" si="2">Y90</f>
        <v>29.952706952143199</v>
      </c>
      <c r="AL4" s="23">
        <f t="shared" si="2"/>
        <v>27.955410462061124</v>
      </c>
      <c r="AM4" s="23">
        <f t="shared" si="2"/>
        <v>0.31548691902617088</v>
      </c>
      <c r="AN4" s="23">
        <f t="shared" si="2"/>
        <v>-0.84651757188496912</v>
      </c>
      <c r="AO4" s="23">
        <f t="shared" ref="AO4:AR7" si="3">Y117</f>
        <v>141.99840259267114</v>
      </c>
      <c r="AP4" s="23">
        <f t="shared" si="3"/>
        <v>137.67269186174036</v>
      </c>
      <c r="AQ4" s="23">
        <f t="shared" si="3"/>
        <v>0.75912585787666464</v>
      </c>
      <c r="AR4" s="23">
        <f t="shared" si="3"/>
        <v>-2.5978468389969791</v>
      </c>
      <c r="AS4" s="23">
        <f t="shared" ref="AS4:AV7" si="4">Y144</f>
        <v>15.705440448005795</v>
      </c>
      <c r="AT4" s="23">
        <f t="shared" si="4"/>
        <v>14.382230394247028</v>
      </c>
      <c r="AU4" s="23">
        <f t="shared" si="4"/>
        <v>0.39213754569344045</v>
      </c>
      <c r="AV4" s="23">
        <f t="shared" si="4"/>
        <v>-1.1744641301190588</v>
      </c>
      <c r="AW4" s="23">
        <f t="shared" ref="AW4:AZ7" si="5">Y171</f>
        <v>17.714533297659361</v>
      </c>
      <c r="AX4" s="23">
        <f t="shared" si="5"/>
        <v>15.813285980025256</v>
      </c>
      <c r="AY4" s="23">
        <f t="shared" si="5"/>
        <v>0.32441417940178541</v>
      </c>
      <c r="AZ4" s="23">
        <f t="shared" si="5"/>
        <v>-1.0590231387355811</v>
      </c>
      <c r="BA4" s="23">
        <f t="shared" ref="BA4:BD7" si="6">Y198</f>
        <v>20.251242767000239</v>
      </c>
      <c r="BB4" s="23">
        <f t="shared" si="6"/>
        <v>17.730280925763584</v>
      </c>
      <c r="BC4" s="23">
        <f t="shared" si="6"/>
        <v>0.39820351571415802</v>
      </c>
      <c r="BD4" s="23">
        <f t="shared" si="6"/>
        <v>-1.0202342917997616</v>
      </c>
      <c r="BE4" s="23">
        <f t="shared" ref="BE4:BH7" si="7">Y225</f>
        <v>4.3874477290162845</v>
      </c>
      <c r="BF4" s="23">
        <f t="shared" si="7"/>
        <v>3.223015980845922</v>
      </c>
      <c r="BG4" s="23">
        <f t="shared" si="7"/>
        <v>0.16250984775841301</v>
      </c>
      <c r="BH4" s="23">
        <f t="shared" si="7"/>
        <v>-0.5929131571304096</v>
      </c>
      <c r="BI4" s="39"/>
      <c r="BJ4" s="39"/>
      <c r="BK4" s="39"/>
      <c r="BL4" s="39"/>
      <c r="BM4" s="39"/>
      <c r="BN4" s="39"/>
      <c r="BO4" s="39"/>
      <c r="BP4" s="39"/>
      <c r="BQ4" s="39"/>
      <c r="BR4" s="39"/>
      <c r="BS4" s="39"/>
      <c r="BT4" s="39"/>
      <c r="BU4" s="39"/>
      <c r="BV4" s="39"/>
      <c r="BW4" s="39"/>
      <c r="BX4" s="39"/>
      <c r="BY4" s="39"/>
      <c r="BZ4" s="39"/>
      <c r="CA4" s="39"/>
      <c r="CB4" s="39"/>
      <c r="CC4" s="39"/>
      <c r="CD4" s="39"/>
      <c r="CE4" s="39"/>
      <c r="CF4" s="39"/>
      <c r="CG4" s="39"/>
    </row>
    <row r="5" spans="1:85" s="38" customFormat="1" ht="14.25" x14ac:dyDescent="0.2">
      <c r="A5" s="37"/>
      <c r="Y5" s="17"/>
      <c r="Z5" s="17"/>
      <c r="AA5" s="17"/>
      <c r="AB5" s="22" t="s">
        <v>75</v>
      </c>
      <c r="AC5" s="23">
        <f t="shared" si="0"/>
        <v>35.448509970273754</v>
      </c>
      <c r="AD5" s="23">
        <f t="shared" si="0"/>
        <v>23.225950104316233</v>
      </c>
      <c r="AE5" s="23">
        <f t="shared" si="0"/>
        <v>2.8436122586588497</v>
      </c>
      <c r="AF5" s="23">
        <f t="shared" si="0"/>
        <v>-5.8900000000000006</v>
      </c>
      <c r="AG5" s="23">
        <f t="shared" si="1"/>
        <v>36.003374053806127</v>
      </c>
      <c r="AH5" s="23">
        <f t="shared" si="1"/>
        <v>22.898514466366855</v>
      </c>
      <c r="AI5" s="23">
        <f t="shared" si="1"/>
        <v>2.5344261817348102</v>
      </c>
      <c r="AJ5" s="23">
        <f t="shared" si="1"/>
        <v>-5.7145183464032492</v>
      </c>
      <c r="AK5" s="23">
        <f t="shared" si="2"/>
        <v>3.1421745630568259</v>
      </c>
      <c r="AL5" s="23">
        <f t="shared" si="2"/>
        <v>2.2816780647159796</v>
      </c>
      <c r="AM5" s="23">
        <f t="shared" si="2"/>
        <v>0.27512033574975236</v>
      </c>
      <c r="AN5" s="23">
        <f t="shared" si="2"/>
        <v>-0.80830670926516179</v>
      </c>
      <c r="AO5" s="23">
        <f t="shared" si="3"/>
        <v>14.676662086322086</v>
      </c>
      <c r="AP5" s="23">
        <f t="shared" si="3"/>
        <v>9.0785945692606234</v>
      </c>
      <c r="AQ5" s="23">
        <f t="shared" si="3"/>
        <v>0.99236690239540637</v>
      </c>
      <c r="AR5" s="23">
        <f t="shared" si="3"/>
        <v>-1.8896398489689048</v>
      </c>
      <c r="AS5" s="23">
        <f t="shared" si="4"/>
        <v>7.3709426301646861</v>
      </c>
      <c r="AT5" s="23">
        <f t="shared" si="4"/>
        <v>3.8240649181857611</v>
      </c>
      <c r="AU5" s="23">
        <f t="shared" si="4"/>
        <v>0.37712680350519584</v>
      </c>
      <c r="AV5" s="23">
        <f t="shared" si="4"/>
        <v>-0.79646238745278652</v>
      </c>
      <c r="AW5" s="23">
        <f t="shared" si="5"/>
        <v>5.9020601987946746</v>
      </c>
      <c r="AX5" s="23">
        <f t="shared" si="5"/>
        <v>3.7581587399134948</v>
      </c>
      <c r="AY5" s="23">
        <f t="shared" si="5"/>
        <v>0.39634249726674858</v>
      </c>
      <c r="AZ5" s="23">
        <f t="shared" si="5"/>
        <v>-0.85617194307288846</v>
      </c>
      <c r="BA5" s="23">
        <f t="shared" si="6"/>
        <v>1.924655293936903</v>
      </c>
      <c r="BB5" s="23">
        <f t="shared" si="6"/>
        <v>1.9989116923816712</v>
      </c>
      <c r="BC5" s="23">
        <f t="shared" si="6"/>
        <v>0.26761263236209742</v>
      </c>
      <c r="BD5" s="23">
        <f t="shared" si="6"/>
        <v>-0.86441669087034367</v>
      </c>
      <c r="BE5" s="23">
        <f t="shared" si="7"/>
        <v>2.9868792815309475</v>
      </c>
      <c r="BF5" s="23">
        <f t="shared" si="7"/>
        <v>1.9571064819093249</v>
      </c>
      <c r="BG5" s="23">
        <f t="shared" si="7"/>
        <v>0.22585701045560991</v>
      </c>
      <c r="BH5" s="23">
        <f t="shared" si="7"/>
        <v>-0.49952076677316309</v>
      </c>
      <c r="BI5" s="39"/>
      <c r="BJ5" s="39"/>
      <c r="BK5" s="39"/>
      <c r="BL5" s="39"/>
      <c r="BM5" s="39"/>
      <c r="BN5" s="39"/>
      <c r="BO5" s="39"/>
      <c r="BP5" s="39"/>
      <c r="BQ5" s="39"/>
      <c r="BR5" s="39"/>
      <c r="BS5" s="39"/>
      <c r="BT5" s="39"/>
      <c r="BU5" s="39"/>
      <c r="BV5" s="39"/>
      <c r="BW5" s="39"/>
      <c r="BX5" s="39"/>
      <c r="BY5" s="39"/>
      <c r="BZ5" s="39"/>
      <c r="CA5" s="39"/>
      <c r="CB5" s="39"/>
      <c r="CC5" s="39"/>
      <c r="CD5" s="39"/>
      <c r="CE5" s="39"/>
      <c r="CF5" s="39"/>
      <c r="CG5" s="39"/>
    </row>
    <row r="6" spans="1:85" s="38" customFormat="1" ht="14.25" x14ac:dyDescent="0.2">
      <c r="A6" s="37"/>
      <c r="Y6" s="17"/>
      <c r="Z6" s="17"/>
      <c r="AA6" s="17"/>
      <c r="AB6" s="22" t="s">
        <v>76</v>
      </c>
      <c r="AC6" s="23">
        <f t="shared" si="0"/>
        <v>118.22322000048604</v>
      </c>
      <c r="AD6" s="23">
        <f t="shared" si="0"/>
        <v>68.474011728088826</v>
      </c>
      <c r="AE6" s="23">
        <f t="shared" si="0"/>
        <v>7.0812609975949705</v>
      </c>
      <c r="AF6" s="23">
        <f t="shared" si="0"/>
        <v>-18</v>
      </c>
      <c r="AG6" s="23">
        <f t="shared" si="1"/>
        <v>116.0307096748289</v>
      </c>
      <c r="AH6" s="23">
        <f t="shared" si="1"/>
        <v>67.455768648118593</v>
      </c>
      <c r="AI6" s="23">
        <f t="shared" si="1"/>
        <v>7.0090350028361437</v>
      </c>
      <c r="AJ6" s="23">
        <f t="shared" si="1"/>
        <v>-17.847101752347509</v>
      </c>
      <c r="AK6" s="23">
        <f t="shared" si="2"/>
        <v>19.442169138716135</v>
      </c>
      <c r="AL6" s="23">
        <f t="shared" si="2"/>
        <v>11.194993642282761</v>
      </c>
      <c r="AM6" s="23">
        <f t="shared" si="2"/>
        <v>1.1467460213993614</v>
      </c>
      <c r="AN6" s="23">
        <f t="shared" si="2"/>
        <v>-2.8878594249200784</v>
      </c>
      <c r="AO6" s="23">
        <f t="shared" si="3"/>
        <v>41.847852062351109</v>
      </c>
      <c r="AP6" s="23">
        <f t="shared" si="3"/>
        <v>24.283233247793138</v>
      </c>
      <c r="AQ6" s="23">
        <f t="shared" si="3"/>
        <v>2.4801137485452536</v>
      </c>
      <c r="AR6" s="23">
        <f t="shared" si="3"/>
        <v>-6.354281150159693</v>
      </c>
      <c r="AS6" s="23">
        <f t="shared" si="4"/>
        <v>5.8434111668566846</v>
      </c>
      <c r="AT6" s="23">
        <f t="shared" si="4"/>
        <v>3.6374056464224567</v>
      </c>
      <c r="AU6" s="23">
        <f t="shared" si="4"/>
        <v>0.41395037626219888</v>
      </c>
      <c r="AV6" s="23">
        <f t="shared" si="4"/>
        <v>-1.1666035434214106</v>
      </c>
      <c r="AW6" s="23">
        <f t="shared" si="5"/>
        <v>14.672487001201524</v>
      </c>
      <c r="AX6" s="23">
        <f t="shared" si="5"/>
        <v>8.6245660321255464</v>
      </c>
      <c r="AY6" s="23">
        <f t="shared" si="5"/>
        <v>0.90792215156598877</v>
      </c>
      <c r="AZ6" s="23">
        <f t="shared" si="5"/>
        <v>-2.3167005518442854</v>
      </c>
      <c r="BA6" s="23">
        <f t="shared" si="6"/>
        <v>22.959425964820021</v>
      </c>
      <c r="BB6" s="23">
        <f t="shared" si="6"/>
        <v>13.195437935642079</v>
      </c>
      <c r="BC6" s="23">
        <f t="shared" si="6"/>
        <v>1.3598032482826672</v>
      </c>
      <c r="BD6" s="23">
        <f t="shared" si="6"/>
        <v>-3.449504889146974</v>
      </c>
      <c r="BE6" s="23">
        <f t="shared" si="7"/>
        <v>11.265364340883414</v>
      </c>
      <c r="BF6" s="23">
        <f t="shared" si="7"/>
        <v>6.5201321438526199</v>
      </c>
      <c r="BG6" s="23">
        <f t="shared" si="7"/>
        <v>0.70049945678067238</v>
      </c>
      <c r="BH6" s="23">
        <f t="shared" si="7"/>
        <v>-1.6721521928550693</v>
      </c>
      <c r="BI6" s="39"/>
      <c r="BJ6" s="39"/>
      <c r="BK6" s="39"/>
      <c r="BL6" s="39"/>
      <c r="BM6" s="39"/>
      <c r="BN6" s="39"/>
      <c r="BO6" s="39"/>
      <c r="BP6" s="39"/>
      <c r="BQ6" s="39"/>
      <c r="BR6" s="39"/>
      <c r="BS6" s="39"/>
      <c r="BT6" s="39"/>
      <c r="BU6" s="39"/>
      <c r="BV6" s="39"/>
      <c r="BW6" s="39"/>
      <c r="BX6" s="39"/>
      <c r="BY6" s="39"/>
      <c r="BZ6" s="39"/>
      <c r="CA6" s="39"/>
      <c r="CB6" s="39"/>
      <c r="CC6" s="39"/>
      <c r="CD6" s="39"/>
      <c r="CE6" s="39"/>
      <c r="CF6" s="39"/>
      <c r="CG6" s="39"/>
    </row>
    <row r="7" spans="1:85" s="38" customFormat="1" ht="14.25" x14ac:dyDescent="0.2">
      <c r="A7" s="37"/>
      <c r="Y7" s="17"/>
      <c r="Z7" s="17"/>
      <c r="AA7" s="17"/>
      <c r="AB7" s="22" t="s">
        <v>40</v>
      </c>
      <c r="AC7" s="23">
        <f t="shared" si="0"/>
        <v>149.62773707679241</v>
      </c>
      <c r="AD7" s="23">
        <f t="shared" si="0"/>
        <v>89.286804942078604</v>
      </c>
      <c r="AE7" s="23">
        <f t="shared" si="0"/>
        <v>9.6452713284576674</v>
      </c>
      <c r="AF7" s="23">
        <f t="shared" si="0"/>
        <v>-24.09</v>
      </c>
      <c r="AG7" s="23">
        <f t="shared" si="1"/>
        <v>150.45555031548221</v>
      </c>
      <c r="AH7" s="23">
        <f t="shared" si="1"/>
        <v>89.465208808034319</v>
      </c>
      <c r="AI7" s="23">
        <f t="shared" si="1"/>
        <v>9.5714882663042857</v>
      </c>
      <c r="AJ7" s="23">
        <f t="shared" si="1"/>
        <v>-24.147380772581684</v>
      </c>
      <c r="AK7" s="23">
        <f t="shared" si="2"/>
        <v>21.990018867515783</v>
      </c>
      <c r="AL7" s="23">
        <f t="shared" si="2"/>
        <v>13.122022451551404</v>
      </c>
      <c r="AM7" s="23">
        <f t="shared" si="2"/>
        <v>1.4175159140864224</v>
      </c>
      <c r="AN7" s="23">
        <f t="shared" si="2"/>
        <v>-3.5403833865814085</v>
      </c>
      <c r="AO7" s="23">
        <f t="shared" si="3"/>
        <v>42.461109185366873</v>
      </c>
      <c r="AP7" s="23">
        <f t="shared" si="3"/>
        <v>25.595840450376546</v>
      </c>
      <c r="AQ7" s="23">
        <f t="shared" si="3"/>
        <v>2.7743645322709618</v>
      </c>
      <c r="AR7" s="23">
        <f t="shared" si="3"/>
        <v>-7.1081789137379587</v>
      </c>
      <c r="AS7" s="23">
        <f t="shared" si="4"/>
        <v>21.036280200684068</v>
      </c>
      <c r="AT7" s="23">
        <f t="shared" si="4"/>
        <v>12.40241295221826</v>
      </c>
      <c r="AU7" s="23">
        <f t="shared" si="4"/>
        <v>1.2982831751799262</v>
      </c>
      <c r="AV7" s="23">
        <f t="shared" si="4"/>
        <v>-3.2202974150449539</v>
      </c>
      <c r="AW7" s="23">
        <f t="shared" si="5"/>
        <v>21.856252478938075</v>
      </c>
      <c r="AX7" s="23">
        <f t="shared" si="5"/>
        <v>12.936849048188318</v>
      </c>
      <c r="AY7" s="23">
        <f t="shared" si="5"/>
        <v>1.3744739912177026</v>
      </c>
      <c r="AZ7" s="23">
        <f t="shared" si="5"/>
        <v>-3.4624600638977086</v>
      </c>
      <c r="BA7" s="23">
        <f t="shared" si="6"/>
        <v>31.377103644245192</v>
      </c>
      <c r="BB7" s="23">
        <f t="shared" si="6"/>
        <v>18.378178703848445</v>
      </c>
      <c r="BC7" s="23">
        <f t="shared" si="6"/>
        <v>1.9564157607826576</v>
      </c>
      <c r="BD7" s="23">
        <f t="shared" si="6"/>
        <v>-4.868187046180533</v>
      </c>
      <c r="BE7" s="23">
        <f t="shared" si="7"/>
        <v>11.734785938732227</v>
      </c>
      <c r="BF7" s="23">
        <f t="shared" si="7"/>
        <v>7.0299052018513679</v>
      </c>
      <c r="BG7" s="23">
        <f t="shared" si="7"/>
        <v>0.75043489276661435</v>
      </c>
      <c r="BH7" s="23">
        <f t="shared" si="7"/>
        <v>-1.9478739471391231</v>
      </c>
      <c r="BI7" s="39"/>
      <c r="BJ7" s="39"/>
      <c r="BK7" s="39"/>
      <c r="BL7" s="39"/>
      <c r="BM7" s="39"/>
      <c r="BN7" s="39"/>
      <c r="BO7" s="39"/>
      <c r="BP7" s="39"/>
      <c r="BQ7" s="39"/>
      <c r="BR7" s="39"/>
      <c r="BS7" s="39"/>
      <c r="BT7" s="39"/>
      <c r="BU7" s="39"/>
      <c r="BV7" s="39"/>
      <c r="BW7" s="39"/>
      <c r="BX7" s="39"/>
      <c r="BY7" s="39"/>
      <c r="BZ7" s="39"/>
      <c r="CA7" s="39"/>
      <c r="CB7" s="39"/>
      <c r="CC7" s="39"/>
      <c r="CD7" s="39"/>
      <c r="CE7" s="39"/>
      <c r="CF7" s="39"/>
      <c r="CG7" s="39"/>
    </row>
    <row r="8" spans="1:85" s="38" customFormat="1" ht="14.25" x14ac:dyDescent="0.2">
      <c r="A8" s="37"/>
      <c r="Y8" s="17"/>
      <c r="Z8" s="17"/>
      <c r="AA8" s="17"/>
      <c r="AB8" s="25" t="s">
        <v>79</v>
      </c>
      <c r="AC8" s="21" t="s">
        <v>71</v>
      </c>
      <c r="AD8" s="21" t="s">
        <v>72</v>
      </c>
      <c r="AE8" s="21" t="s">
        <v>191</v>
      </c>
      <c r="AF8" s="21" t="s">
        <v>185</v>
      </c>
      <c r="AG8" s="21" t="s">
        <v>71</v>
      </c>
      <c r="AH8" s="21" t="s">
        <v>72</v>
      </c>
      <c r="AI8" s="21" t="s">
        <v>191</v>
      </c>
      <c r="AJ8" s="21" t="s">
        <v>185</v>
      </c>
      <c r="AK8" s="21" t="s">
        <v>71</v>
      </c>
      <c r="AL8" s="21" t="s">
        <v>72</v>
      </c>
      <c r="AM8" s="21" t="s">
        <v>191</v>
      </c>
      <c r="AN8" s="21" t="s">
        <v>185</v>
      </c>
      <c r="AO8" s="21" t="s">
        <v>71</v>
      </c>
      <c r="AP8" s="21" t="s">
        <v>72</v>
      </c>
      <c r="AQ8" s="21" t="s">
        <v>191</v>
      </c>
      <c r="AR8" s="21" t="s">
        <v>185</v>
      </c>
      <c r="AS8" s="21" t="s">
        <v>71</v>
      </c>
      <c r="AT8" s="21" t="s">
        <v>72</v>
      </c>
      <c r="AU8" s="21" t="s">
        <v>191</v>
      </c>
      <c r="AV8" s="21" t="s">
        <v>185</v>
      </c>
      <c r="AW8" s="21" t="s">
        <v>71</v>
      </c>
      <c r="AX8" s="21" t="s">
        <v>72</v>
      </c>
      <c r="AY8" s="21" t="s">
        <v>191</v>
      </c>
      <c r="AZ8" s="21" t="s">
        <v>185</v>
      </c>
      <c r="BA8" s="21" t="s">
        <v>71</v>
      </c>
      <c r="BB8" s="21" t="s">
        <v>72</v>
      </c>
      <c r="BC8" s="21" t="s">
        <v>191</v>
      </c>
      <c r="BD8" s="21" t="s">
        <v>185</v>
      </c>
      <c r="BE8" s="21" t="s">
        <v>71</v>
      </c>
      <c r="BF8" s="21" t="s">
        <v>72</v>
      </c>
      <c r="BG8" s="21" t="s">
        <v>191</v>
      </c>
      <c r="BH8" s="21" t="s">
        <v>185</v>
      </c>
      <c r="BI8" s="39"/>
      <c r="BJ8" s="39"/>
      <c r="BK8" s="39"/>
      <c r="BL8" s="39"/>
      <c r="BM8" s="39"/>
      <c r="BN8" s="39"/>
      <c r="BO8" s="39"/>
      <c r="BP8" s="39"/>
      <c r="BQ8" s="39"/>
      <c r="BR8" s="39"/>
      <c r="BS8" s="39"/>
      <c r="BT8" s="39"/>
      <c r="BU8" s="39"/>
      <c r="BV8" s="39"/>
      <c r="BW8" s="39"/>
      <c r="BX8" s="39"/>
      <c r="BY8" s="39"/>
      <c r="BZ8" s="39"/>
      <c r="CA8" s="39"/>
      <c r="CB8" s="39"/>
      <c r="CC8" s="39"/>
      <c r="CD8" s="39"/>
      <c r="CE8" s="39"/>
      <c r="CF8" s="39"/>
      <c r="CG8" s="39"/>
    </row>
    <row r="9" spans="1:85" s="38" customFormat="1" ht="14.25" x14ac:dyDescent="0.2">
      <c r="A9" s="37"/>
      <c r="Y9" s="17"/>
      <c r="Z9" s="17"/>
      <c r="AA9" s="17"/>
      <c r="AB9" s="22" t="s">
        <v>37</v>
      </c>
      <c r="AC9" s="23">
        <f>AC4/5</f>
        <v>45.839988156612264</v>
      </c>
      <c r="AD9" s="23">
        <f t="shared" ref="AD9:BH12" si="8">AD4/5</f>
        <v>43.121928150544065</v>
      </c>
      <c r="AE9" s="23">
        <f t="shared" si="8"/>
        <v>0.37933654632692199</v>
      </c>
      <c r="AF9" s="23">
        <f t="shared" si="8"/>
        <v>-1.4040000000000001</v>
      </c>
      <c r="AG9" s="23">
        <f t="shared" si="8"/>
        <v>46.001954757299202</v>
      </c>
      <c r="AH9" s="23">
        <f t="shared" si="8"/>
        <v>43.355383120936658</v>
      </c>
      <c r="AI9" s="23">
        <f t="shared" si="8"/>
        <v>0.47037557309412659</v>
      </c>
      <c r="AJ9" s="23">
        <f t="shared" si="8"/>
        <v>-1.4581998257333517</v>
      </c>
      <c r="AK9" s="23">
        <f t="shared" si="8"/>
        <v>5.99054139042864</v>
      </c>
      <c r="AL9" s="23">
        <f t="shared" si="8"/>
        <v>5.5910820924122246</v>
      </c>
      <c r="AM9" s="23">
        <f t="shared" si="8"/>
        <v>6.3097383805234178E-2</v>
      </c>
      <c r="AN9" s="23">
        <f t="shared" si="8"/>
        <v>-0.16930351437699381</v>
      </c>
      <c r="AO9" s="23">
        <f t="shared" si="8"/>
        <v>28.399680518534229</v>
      </c>
      <c r="AP9" s="23">
        <f t="shared" si="8"/>
        <v>27.534538372348074</v>
      </c>
      <c r="AQ9" s="23">
        <f t="shared" si="8"/>
        <v>0.15182517157533293</v>
      </c>
      <c r="AR9" s="23">
        <f t="shared" si="8"/>
        <v>-0.51956936779939578</v>
      </c>
      <c r="AS9" s="23">
        <f t="shared" si="8"/>
        <v>3.1410880896011593</v>
      </c>
      <c r="AT9" s="23">
        <f t="shared" si="8"/>
        <v>2.8764460788494057</v>
      </c>
      <c r="AU9" s="23">
        <f t="shared" si="8"/>
        <v>7.8427509138688095E-2</v>
      </c>
      <c r="AV9" s="23">
        <f t="shared" si="8"/>
        <v>-0.23489282602381176</v>
      </c>
      <c r="AW9" s="23">
        <f t="shared" si="8"/>
        <v>3.5429066595318721</v>
      </c>
      <c r="AX9" s="23">
        <f t="shared" si="8"/>
        <v>3.1626571960050511</v>
      </c>
      <c r="AY9" s="23">
        <f t="shared" si="8"/>
        <v>6.4882835880357079E-2</v>
      </c>
      <c r="AZ9" s="23">
        <f t="shared" si="8"/>
        <v>-0.21180462774711623</v>
      </c>
      <c r="BA9" s="23">
        <f t="shared" si="8"/>
        <v>4.0502485534000474</v>
      </c>
      <c r="BB9" s="23">
        <f t="shared" si="8"/>
        <v>3.5460561851527168</v>
      </c>
      <c r="BC9" s="23">
        <f t="shared" si="8"/>
        <v>7.9640703142831601E-2</v>
      </c>
      <c r="BD9" s="23">
        <f t="shared" si="8"/>
        <v>-0.20404685835995232</v>
      </c>
      <c r="BE9" s="23">
        <f t="shared" si="8"/>
        <v>0.87748954580325689</v>
      </c>
      <c r="BF9" s="23">
        <f t="shared" si="8"/>
        <v>0.64460319616918438</v>
      </c>
      <c r="BG9" s="23">
        <f t="shared" si="8"/>
        <v>3.2501969551682601E-2</v>
      </c>
      <c r="BH9" s="23">
        <f t="shared" si="8"/>
        <v>-0.11858263142608191</v>
      </c>
      <c r="BI9" s="39"/>
      <c r="BJ9" s="39"/>
      <c r="BK9" s="39"/>
      <c r="BL9" s="39"/>
      <c r="BM9" s="39"/>
      <c r="BN9" s="39"/>
      <c r="BO9" s="39"/>
      <c r="BP9" s="39"/>
      <c r="BQ9" s="39"/>
      <c r="BR9" s="39"/>
      <c r="BS9" s="39"/>
      <c r="BT9" s="39"/>
      <c r="BU9" s="39"/>
      <c r="BV9" s="39"/>
      <c r="BW9" s="39"/>
      <c r="BX9" s="39"/>
      <c r="BY9" s="39"/>
      <c r="BZ9" s="39"/>
      <c r="CA9" s="39"/>
      <c r="CB9" s="39"/>
      <c r="CC9" s="39"/>
      <c r="CD9" s="39"/>
      <c r="CE9" s="39"/>
      <c r="CF9" s="39"/>
      <c r="CG9" s="39"/>
    </row>
    <row r="10" spans="1:85" s="38" customFormat="1" ht="14.25" x14ac:dyDescent="0.2">
      <c r="A10" s="37"/>
      <c r="Y10" s="17"/>
      <c r="Z10" s="17"/>
      <c r="AA10" s="17"/>
      <c r="AB10" s="22" t="s">
        <v>75</v>
      </c>
      <c r="AC10" s="23">
        <f t="shared" ref="AC10:AC12" si="9">AC5/5</f>
        <v>7.0897019940547512</v>
      </c>
      <c r="AD10" s="23">
        <f t="shared" si="8"/>
        <v>4.6451900208632466</v>
      </c>
      <c r="AE10" s="23">
        <f t="shared" si="8"/>
        <v>0.56872245173176994</v>
      </c>
      <c r="AF10" s="23">
        <f t="shared" si="8"/>
        <v>-1.1780000000000002</v>
      </c>
      <c r="AG10" s="23">
        <f t="shared" si="8"/>
        <v>7.2006748107612255</v>
      </c>
      <c r="AH10" s="23">
        <f t="shared" si="8"/>
        <v>4.579702893273371</v>
      </c>
      <c r="AI10" s="23">
        <f t="shared" si="8"/>
        <v>0.50688523634696203</v>
      </c>
      <c r="AJ10" s="23">
        <f t="shared" si="8"/>
        <v>-1.1429036692806498</v>
      </c>
      <c r="AK10" s="23">
        <f t="shared" si="8"/>
        <v>0.62843491261136519</v>
      </c>
      <c r="AL10" s="23">
        <f t="shared" si="8"/>
        <v>0.45633561294319591</v>
      </c>
      <c r="AM10" s="23">
        <f t="shared" si="8"/>
        <v>5.5024067149950472E-2</v>
      </c>
      <c r="AN10" s="23">
        <f t="shared" si="8"/>
        <v>-0.16166134185303235</v>
      </c>
      <c r="AO10" s="23">
        <f t="shared" si="8"/>
        <v>2.9353324172644171</v>
      </c>
      <c r="AP10" s="23">
        <f t="shared" si="8"/>
        <v>1.8157189138521246</v>
      </c>
      <c r="AQ10" s="23">
        <f t="shared" si="8"/>
        <v>0.19847338047908128</v>
      </c>
      <c r="AR10" s="23">
        <f t="shared" si="8"/>
        <v>-0.37792796979378096</v>
      </c>
      <c r="AS10" s="23">
        <f t="shared" si="8"/>
        <v>1.4741885260329373</v>
      </c>
      <c r="AT10" s="23">
        <f t="shared" si="8"/>
        <v>0.76481298363715222</v>
      </c>
      <c r="AU10" s="23">
        <f t="shared" si="8"/>
        <v>7.5425360701039168E-2</v>
      </c>
      <c r="AV10" s="23">
        <f t="shared" si="8"/>
        <v>-0.1592924774905573</v>
      </c>
      <c r="AW10" s="23">
        <f t="shared" si="8"/>
        <v>1.1804120397589348</v>
      </c>
      <c r="AX10" s="23">
        <f t="shared" si="8"/>
        <v>0.75163174798269894</v>
      </c>
      <c r="AY10" s="23">
        <f t="shared" si="8"/>
        <v>7.9268499453349711E-2</v>
      </c>
      <c r="AZ10" s="23">
        <f t="shared" si="8"/>
        <v>-0.17123438861457768</v>
      </c>
      <c r="BA10" s="23">
        <f t="shared" si="8"/>
        <v>0.3849310587873806</v>
      </c>
      <c r="BB10" s="23">
        <f t="shared" si="8"/>
        <v>0.39978233847633426</v>
      </c>
      <c r="BC10" s="23">
        <f t="shared" si="8"/>
        <v>5.3522526472419486E-2</v>
      </c>
      <c r="BD10" s="23">
        <f t="shared" si="8"/>
        <v>-0.17288333817406873</v>
      </c>
      <c r="BE10" s="23">
        <f t="shared" si="8"/>
        <v>0.5973758563061895</v>
      </c>
      <c r="BF10" s="23">
        <f t="shared" si="8"/>
        <v>0.39142129638186496</v>
      </c>
      <c r="BG10" s="23">
        <f t="shared" si="8"/>
        <v>4.5171402091121984E-2</v>
      </c>
      <c r="BH10" s="23">
        <f t="shared" si="8"/>
        <v>-9.9904153354632624E-2</v>
      </c>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row>
    <row r="11" spans="1:85" s="38" customFormat="1" ht="14.25" x14ac:dyDescent="0.2">
      <c r="A11" s="37"/>
      <c r="Y11" s="17"/>
      <c r="Z11" s="17"/>
      <c r="AA11" s="17"/>
      <c r="AB11" s="22" t="s">
        <v>76</v>
      </c>
      <c r="AC11" s="23">
        <f t="shared" si="9"/>
        <v>23.644644000097209</v>
      </c>
      <c r="AD11" s="23">
        <f t="shared" si="8"/>
        <v>13.694802345617765</v>
      </c>
      <c r="AE11" s="23">
        <f t="shared" si="8"/>
        <v>1.4162521995189941</v>
      </c>
      <c r="AF11" s="23">
        <f t="shared" si="8"/>
        <v>-3.6</v>
      </c>
      <c r="AG11" s="23">
        <f t="shared" si="8"/>
        <v>23.206141934965778</v>
      </c>
      <c r="AH11" s="23">
        <f t="shared" si="8"/>
        <v>13.491153729623719</v>
      </c>
      <c r="AI11" s="23">
        <f t="shared" si="8"/>
        <v>1.4018070005672287</v>
      </c>
      <c r="AJ11" s="23">
        <f t="shared" si="8"/>
        <v>-3.5694203504695019</v>
      </c>
      <c r="AK11" s="23">
        <f t="shared" si="8"/>
        <v>3.8884338277432269</v>
      </c>
      <c r="AL11" s="23">
        <f t="shared" si="8"/>
        <v>2.238998728456552</v>
      </c>
      <c r="AM11" s="23">
        <f t="shared" si="8"/>
        <v>0.22934920427987229</v>
      </c>
      <c r="AN11" s="23">
        <f t="shared" si="8"/>
        <v>-0.57757188498401568</v>
      </c>
      <c r="AO11" s="23">
        <f t="shared" si="8"/>
        <v>8.369570412470221</v>
      </c>
      <c r="AP11" s="23">
        <f t="shared" si="8"/>
        <v>4.8566466495586278</v>
      </c>
      <c r="AQ11" s="23">
        <f t="shared" si="8"/>
        <v>0.49602274970905069</v>
      </c>
      <c r="AR11" s="23">
        <f t="shared" si="8"/>
        <v>-1.2708562300319386</v>
      </c>
      <c r="AS11" s="23">
        <f t="shared" si="8"/>
        <v>1.1686822333713369</v>
      </c>
      <c r="AT11" s="23">
        <f t="shared" si="8"/>
        <v>0.72748112928449138</v>
      </c>
      <c r="AU11" s="23">
        <f t="shared" si="8"/>
        <v>8.2790075252439782E-2</v>
      </c>
      <c r="AV11" s="23">
        <f t="shared" si="8"/>
        <v>-0.23332070868428212</v>
      </c>
      <c r="AW11" s="23">
        <f t="shared" si="8"/>
        <v>2.9344974002403048</v>
      </c>
      <c r="AX11" s="23">
        <f t="shared" si="8"/>
        <v>1.7249132064251094</v>
      </c>
      <c r="AY11" s="23">
        <f t="shared" si="8"/>
        <v>0.18158443031319776</v>
      </c>
      <c r="AZ11" s="23">
        <f t="shared" si="8"/>
        <v>-0.46334011036885708</v>
      </c>
      <c r="BA11" s="23">
        <f t="shared" si="8"/>
        <v>4.5918851929640043</v>
      </c>
      <c r="BB11" s="23">
        <f t="shared" si="8"/>
        <v>2.6390875871284161</v>
      </c>
      <c r="BC11" s="23">
        <f t="shared" si="8"/>
        <v>0.27196064965653344</v>
      </c>
      <c r="BD11" s="23">
        <f t="shared" si="8"/>
        <v>-0.68990097782939475</v>
      </c>
      <c r="BE11" s="23">
        <f t="shared" si="8"/>
        <v>2.253072868176683</v>
      </c>
      <c r="BF11" s="23">
        <f t="shared" si="8"/>
        <v>1.3040264287705239</v>
      </c>
      <c r="BG11" s="23">
        <f t="shared" si="8"/>
        <v>0.14009989135613449</v>
      </c>
      <c r="BH11" s="23">
        <f t="shared" si="8"/>
        <v>-0.33443043857101384</v>
      </c>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row>
    <row r="12" spans="1:85" s="38" customFormat="1" ht="14.25" x14ac:dyDescent="0.2">
      <c r="A12" s="37"/>
      <c r="Y12" s="17"/>
      <c r="Z12" s="17"/>
      <c r="AA12" s="17"/>
      <c r="AB12" s="22" t="s">
        <v>40</v>
      </c>
      <c r="AC12" s="23">
        <f t="shared" si="9"/>
        <v>29.925547415358484</v>
      </c>
      <c r="AD12" s="23">
        <f t="shared" si="8"/>
        <v>17.857360988415721</v>
      </c>
      <c r="AE12" s="23">
        <f t="shared" si="8"/>
        <v>1.9290542656915335</v>
      </c>
      <c r="AF12" s="23">
        <f t="shared" si="8"/>
        <v>-4.8179999999999996</v>
      </c>
      <c r="AG12" s="23">
        <f t="shared" si="8"/>
        <v>30.091110063096444</v>
      </c>
      <c r="AH12" s="23">
        <f t="shared" si="8"/>
        <v>17.893041761606863</v>
      </c>
      <c r="AI12" s="23">
        <f t="shared" si="8"/>
        <v>1.9142976532608571</v>
      </c>
      <c r="AJ12" s="23">
        <f t="shared" si="8"/>
        <v>-4.8294761545163372</v>
      </c>
      <c r="AK12" s="23">
        <f t="shared" si="8"/>
        <v>4.3980037735031567</v>
      </c>
      <c r="AL12" s="23">
        <f t="shared" si="8"/>
        <v>2.6244044903102806</v>
      </c>
      <c r="AM12" s="23">
        <f t="shared" si="8"/>
        <v>0.28350318281728448</v>
      </c>
      <c r="AN12" s="23">
        <f t="shared" si="8"/>
        <v>-0.70807667731628166</v>
      </c>
      <c r="AO12" s="23">
        <f t="shared" si="8"/>
        <v>8.4922218370733749</v>
      </c>
      <c r="AP12" s="23">
        <f t="shared" si="8"/>
        <v>5.1191680900753092</v>
      </c>
      <c r="AQ12" s="23">
        <f t="shared" si="8"/>
        <v>0.5548729064541924</v>
      </c>
      <c r="AR12" s="23">
        <f t="shared" si="8"/>
        <v>-1.4216357827475918</v>
      </c>
      <c r="AS12" s="23">
        <f t="shared" si="8"/>
        <v>4.207256040136814</v>
      </c>
      <c r="AT12" s="23">
        <f t="shared" si="8"/>
        <v>2.480482590443652</v>
      </c>
      <c r="AU12" s="23">
        <f t="shared" si="8"/>
        <v>0.25965663503598524</v>
      </c>
      <c r="AV12" s="23">
        <f t="shared" si="8"/>
        <v>-0.64405948300899074</v>
      </c>
      <c r="AW12" s="23">
        <f t="shared" si="8"/>
        <v>4.3712504957876153</v>
      </c>
      <c r="AX12" s="23">
        <f t="shared" si="8"/>
        <v>2.5873698096376634</v>
      </c>
      <c r="AY12" s="23">
        <f t="shared" si="8"/>
        <v>0.27489479824354052</v>
      </c>
      <c r="AZ12" s="23">
        <f t="shared" si="8"/>
        <v>-0.69249201277954175</v>
      </c>
      <c r="BA12" s="23">
        <f t="shared" si="8"/>
        <v>6.2754207288490385</v>
      </c>
      <c r="BB12" s="23">
        <f t="shared" si="8"/>
        <v>3.6756357407696889</v>
      </c>
      <c r="BC12" s="23">
        <f t="shared" si="8"/>
        <v>0.39128315215653153</v>
      </c>
      <c r="BD12" s="23">
        <f t="shared" si="8"/>
        <v>-0.97363740923610664</v>
      </c>
      <c r="BE12" s="23">
        <f t="shared" si="8"/>
        <v>2.3469571877464452</v>
      </c>
      <c r="BF12" s="23">
        <f t="shared" si="8"/>
        <v>1.4059810403702735</v>
      </c>
      <c r="BG12" s="23">
        <f t="shared" si="8"/>
        <v>0.15008697855332287</v>
      </c>
      <c r="BH12" s="23">
        <f t="shared" si="8"/>
        <v>-0.38957478942782464</v>
      </c>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row>
    <row r="13" spans="1:85" ht="38.25" customHeight="1" x14ac:dyDescent="0.3">
      <c r="B13" s="40" t="s">
        <v>67</v>
      </c>
      <c r="C13" s="18"/>
      <c r="D13" s="18"/>
      <c r="E13" s="18"/>
      <c r="F13" s="18"/>
      <c r="G13" s="18"/>
    </row>
    <row r="14" spans="1:85" s="20" customFormat="1" ht="15" customHeight="1" x14ac:dyDescent="0.25">
      <c r="A14" s="41">
        <v>1</v>
      </c>
      <c r="B14" s="42"/>
      <c r="C14" s="42" t="s">
        <v>70</v>
      </c>
      <c r="Y14" s="17"/>
      <c r="Z14" s="17"/>
      <c r="AA14" s="17"/>
      <c r="AB14" s="17"/>
      <c r="AC14" s="472" t="s">
        <v>68</v>
      </c>
      <c r="AD14" s="473"/>
      <c r="AE14" s="474"/>
      <c r="AF14" s="475"/>
      <c r="AG14" s="472" t="s">
        <v>69</v>
      </c>
      <c r="AH14" s="473"/>
      <c r="AI14" s="474"/>
      <c r="AJ14" s="475"/>
      <c r="AK14" s="472" t="s">
        <v>136</v>
      </c>
      <c r="AL14" s="473"/>
      <c r="AM14" s="474"/>
      <c r="AN14" s="475"/>
      <c r="AO14" s="472" t="s">
        <v>137</v>
      </c>
      <c r="AP14" s="473"/>
      <c r="AQ14" s="474"/>
      <c r="AR14" s="475"/>
      <c r="AS14" s="472" t="s">
        <v>187</v>
      </c>
      <c r="AT14" s="473"/>
      <c r="AU14" s="474"/>
      <c r="AV14" s="475"/>
      <c r="AW14" s="472" t="s">
        <v>186</v>
      </c>
      <c r="AX14" s="473"/>
      <c r="AY14" s="474"/>
      <c r="AZ14" s="475"/>
      <c r="BA14" s="472" t="s">
        <v>138</v>
      </c>
      <c r="BB14" s="473"/>
      <c r="BC14" s="474"/>
      <c r="BD14" s="475"/>
      <c r="BE14" s="472" t="s">
        <v>139</v>
      </c>
      <c r="BF14" s="473"/>
      <c r="BG14" s="474"/>
      <c r="BH14" s="475"/>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row>
    <row r="15" spans="1:85" s="20" customFormat="1" x14ac:dyDescent="0.25">
      <c r="A15" s="41">
        <v>283</v>
      </c>
      <c r="B15" s="42" t="s">
        <v>73</v>
      </c>
      <c r="C15" s="42">
        <v>2020</v>
      </c>
      <c r="D15" s="42">
        <v>2021</v>
      </c>
      <c r="E15" s="42">
        <v>2022</v>
      </c>
      <c r="F15" s="42">
        <v>2023</v>
      </c>
      <c r="G15" s="42">
        <v>2024</v>
      </c>
      <c r="H15" s="42">
        <v>2025</v>
      </c>
      <c r="I15" s="42">
        <v>2026</v>
      </c>
      <c r="J15" s="42">
        <v>2027</v>
      </c>
      <c r="K15" s="42">
        <v>2028</v>
      </c>
      <c r="L15" s="42">
        <v>2029</v>
      </c>
      <c r="M15" s="42">
        <v>2030</v>
      </c>
      <c r="N15" s="42">
        <v>2031</v>
      </c>
      <c r="O15" s="42">
        <v>2032</v>
      </c>
      <c r="P15" s="42">
        <v>2033</v>
      </c>
      <c r="Q15" s="42">
        <v>2034</v>
      </c>
      <c r="R15" s="42">
        <v>2035</v>
      </c>
      <c r="S15" s="42">
        <v>2036</v>
      </c>
      <c r="T15" s="42">
        <v>2037</v>
      </c>
      <c r="U15" s="42">
        <v>2038</v>
      </c>
      <c r="V15" s="42">
        <v>2039</v>
      </c>
      <c r="W15" s="42">
        <v>2040</v>
      </c>
      <c r="X15" s="42"/>
      <c r="Y15" s="17"/>
      <c r="Z15" s="17"/>
      <c r="AA15" s="17"/>
      <c r="AB15" s="17"/>
      <c r="AC15" s="21" t="s">
        <v>71</v>
      </c>
      <c r="AD15" s="21" t="s">
        <v>72</v>
      </c>
      <c r="AE15" s="21" t="s">
        <v>191</v>
      </c>
      <c r="AF15" s="21" t="s">
        <v>185</v>
      </c>
      <c r="AG15" s="21" t="s">
        <v>71</v>
      </c>
      <c r="AH15" s="21" t="s">
        <v>72</v>
      </c>
      <c r="AI15" s="21" t="s">
        <v>191</v>
      </c>
      <c r="AJ15" s="21" t="s">
        <v>185</v>
      </c>
      <c r="AK15" s="21" t="s">
        <v>71</v>
      </c>
      <c r="AL15" s="21" t="s">
        <v>72</v>
      </c>
      <c r="AM15" s="21" t="s">
        <v>191</v>
      </c>
      <c r="AN15" s="21" t="s">
        <v>185</v>
      </c>
      <c r="AO15" s="21" t="s">
        <v>71</v>
      </c>
      <c r="AP15" s="21" t="s">
        <v>72</v>
      </c>
      <c r="AQ15" s="21" t="s">
        <v>191</v>
      </c>
      <c r="AR15" s="21" t="s">
        <v>185</v>
      </c>
      <c r="AS15" s="21" t="s">
        <v>71</v>
      </c>
      <c r="AT15" s="21" t="s">
        <v>72</v>
      </c>
      <c r="AU15" s="21" t="s">
        <v>191</v>
      </c>
      <c r="AV15" s="21" t="s">
        <v>185</v>
      </c>
      <c r="AW15" s="21" t="s">
        <v>71</v>
      </c>
      <c r="AX15" s="21" t="s">
        <v>72</v>
      </c>
      <c r="AY15" s="21" t="s">
        <v>191</v>
      </c>
      <c r="AZ15" s="21" t="s">
        <v>185</v>
      </c>
      <c r="BA15" s="21" t="s">
        <v>71</v>
      </c>
      <c r="BB15" s="21" t="s">
        <v>72</v>
      </c>
      <c r="BC15" s="21" t="s">
        <v>191</v>
      </c>
      <c r="BD15" s="21" t="s">
        <v>185</v>
      </c>
      <c r="BE15" s="21" t="s">
        <v>71</v>
      </c>
      <c r="BF15" s="21" t="s">
        <v>72</v>
      </c>
      <c r="BG15" s="21" t="s">
        <v>191</v>
      </c>
      <c r="BH15" s="21" t="s">
        <v>185</v>
      </c>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row>
    <row r="16" spans="1:85" s="20" customFormat="1" x14ac:dyDescent="0.25">
      <c r="A16" s="41">
        <v>285</v>
      </c>
      <c r="B16" s="42" t="s">
        <v>74</v>
      </c>
      <c r="C16" s="24">
        <v>0</v>
      </c>
      <c r="D16" s="24">
        <v>10503</v>
      </c>
      <c r="E16" s="24">
        <v>10566</v>
      </c>
      <c r="F16" s="24">
        <v>10612</v>
      </c>
      <c r="G16" s="24">
        <v>10643.999999999998</v>
      </c>
      <c r="H16" s="24">
        <v>10674</v>
      </c>
      <c r="I16" s="24">
        <v>10706</v>
      </c>
      <c r="J16" s="24">
        <v>10735.000000000002</v>
      </c>
      <c r="K16" s="24">
        <v>10742</v>
      </c>
      <c r="L16" s="24">
        <v>10753.000000000002</v>
      </c>
      <c r="M16" s="24">
        <v>10764</v>
      </c>
      <c r="N16" s="24">
        <v>10770.000000000002</v>
      </c>
      <c r="O16" s="24">
        <v>10766</v>
      </c>
      <c r="P16" s="24">
        <v>10758</v>
      </c>
      <c r="Q16" s="24">
        <v>10751</v>
      </c>
      <c r="R16" s="24">
        <v>10738</v>
      </c>
      <c r="S16" s="24">
        <v>10738</v>
      </c>
      <c r="T16" s="24">
        <v>10732</v>
      </c>
      <c r="U16" s="24">
        <v>10715</v>
      </c>
      <c r="V16" s="24">
        <v>10709</v>
      </c>
      <c r="W16" s="24">
        <v>10693</v>
      </c>
      <c r="X16" s="24"/>
      <c r="Y16" s="17"/>
      <c r="Z16" s="17"/>
      <c r="AA16" s="17"/>
      <c r="AB16" s="22" t="s">
        <v>37</v>
      </c>
      <c r="AC16" s="315">
        <v>229.19994078306132</v>
      </c>
      <c r="AD16" s="315">
        <v>215.60964075272034</v>
      </c>
      <c r="AE16" s="315">
        <v>4</v>
      </c>
      <c r="AF16" s="315">
        <v>0</v>
      </c>
      <c r="AG16" s="315">
        <v>230.00977378649603</v>
      </c>
      <c r="AH16" s="315">
        <v>216.7769156046833</v>
      </c>
      <c r="AI16" s="315">
        <v>4</v>
      </c>
      <c r="AJ16" s="315">
        <v>0</v>
      </c>
      <c r="AK16" s="315">
        <v>29.952706952143199</v>
      </c>
      <c r="AL16" s="315">
        <v>27.955410462061124</v>
      </c>
      <c r="AM16" s="315">
        <v>0.31548691902617088</v>
      </c>
      <c r="AN16" s="315">
        <v>0</v>
      </c>
      <c r="AO16" s="315">
        <v>141.99840259267114</v>
      </c>
      <c r="AP16" s="315">
        <v>137.67269186174036</v>
      </c>
      <c r="AQ16" s="315">
        <v>2</v>
      </c>
      <c r="AR16" s="315">
        <v>0</v>
      </c>
      <c r="AS16" s="315">
        <v>15.705440448005795</v>
      </c>
      <c r="AT16" s="315">
        <v>14.382230394247028</v>
      </c>
      <c r="AU16" s="315">
        <v>0.39213754569344045</v>
      </c>
      <c r="AV16" s="315">
        <v>0</v>
      </c>
      <c r="AW16" s="315">
        <v>17.714533297659361</v>
      </c>
      <c r="AX16" s="315">
        <v>15.813285980025256</v>
      </c>
      <c r="AY16" s="315">
        <v>0.32441417940178541</v>
      </c>
      <c r="AZ16" s="315">
        <v>0</v>
      </c>
      <c r="BA16" s="315">
        <v>20.251242767000239</v>
      </c>
      <c r="BB16" s="315">
        <v>17.730280925763584</v>
      </c>
      <c r="BC16" s="315">
        <v>0.39820351571415802</v>
      </c>
      <c r="BD16" s="315">
        <v>0</v>
      </c>
      <c r="BE16" s="315">
        <v>4.3874477290162845</v>
      </c>
      <c r="BF16" s="315">
        <v>3.223015980845922</v>
      </c>
      <c r="BG16" s="315">
        <v>0.16250984775841301</v>
      </c>
      <c r="BH16" s="315">
        <v>0</v>
      </c>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row>
    <row r="17" spans="1:85" s="20" customFormat="1" x14ac:dyDescent="0.25">
      <c r="A17" s="41">
        <v>287</v>
      </c>
      <c r="B17" s="42" t="s">
        <v>74</v>
      </c>
      <c r="C17" s="24">
        <v>0</v>
      </c>
      <c r="D17" s="24">
        <v>10529.2575</v>
      </c>
      <c r="E17" s="24">
        <v>10618.738143749999</v>
      </c>
      <c r="F17" s="24">
        <v>10691.399989109374</v>
      </c>
      <c r="G17" s="24">
        <v>10750.208489082144</v>
      </c>
      <c r="H17" s="24">
        <v>10807.159010304851</v>
      </c>
      <c r="I17" s="24">
        <v>10866.256907830613</v>
      </c>
      <c r="J17" s="24">
        <v>10922.495050100191</v>
      </c>
      <c r="K17" s="24">
        <v>10956.818787725439</v>
      </c>
      <c r="L17" s="24">
        <v>10995.238334694754</v>
      </c>
      <c r="M17" s="24">
        <v>11033.753930531488</v>
      </c>
      <c r="N17" s="24">
        <v>11067.353315357817</v>
      </c>
      <c r="O17" s="24">
        <v>11091.011698646209</v>
      </c>
      <c r="P17" s="24">
        <v>11110.719227892823</v>
      </c>
      <c r="Q17" s="24">
        <v>11131.478525962555</v>
      </c>
      <c r="R17" s="24">
        <v>11118.478525962555</v>
      </c>
      <c r="S17" s="24">
        <v>11118.478525962555</v>
      </c>
      <c r="T17" s="24">
        <v>11112.478525962555</v>
      </c>
      <c r="U17" s="24">
        <v>11095.478525962555</v>
      </c>
      <c r="V17" s="24">
        <v>11089.478525962555</v>
      </c>
      <c r="W17" s="24">
        <v>11073.478525962555</v>
      </c>
      <c r="X17" s="24"/>
      <c r="Y17" s="17"/>
      <c r="Z17" s="17"/>
      <c r="AA17" s="17"/>
      <c r="AB17" s="22" t="s">
        <v>75</v>
      </c>
      <c r="AC17" s="315">
        <v>35.448509970273754</v>
      </c>
      <c r="AD17" s="315">
        <v>23.225950104316233</v>
      </c>
      <c r="AE17" s="315">
        <v>5</v>
      </c>
      <c r="AF17" s="315">
        <v>0</v>
      </c>
      <c r="AG17" s="315">
        <v>36.003374053806127</v>
      </c>
      <c r="AH17" s="315">
        <v>22.898514466366855</v>
      </c>
      <c r="AI17" s="315">
        <v>4</v>
      </c>
      <c r="AJ17" s="315">
        <v>0</v>
      </c>
      <c r="AK17" s="315">
        <v>3.1421745630568259</v>
      </c>
      <c r="AL17" s="315">
        <v>2.2816780647159796</v>
      </c>
      <c r="AM17" s="315">
        <v>0.27512033574975236</v>
      </c>
      <c r="AN17" s="315">
        <v>0</v>
      </c>
      <c r="AO17" s="315">
        <v>14.676662086322086</v>
      </c>
      <c r="AP17" s="315">
        <v>9.0785945692606234</v>
      </c>
      <c r="AQ17" s="315">
        <v>2</v>
      </c>
      <c r="AR17" s="315">
        <v>0</v>
      </c>
      <c r="AS17" s="315">
        <v>7.3709426301646861</v>
      </c>
      <c r="AT17" s="315">
        <v>3.8240649181857611</v>
      </c>
      <c r="AU17" s="315">
        <v>0.37712680350519584</v>
      </c>
      <c r="AV17" s="315">
        <v>0</v>
      </c>
      <c r="AW17" s="315">
        <v>5.9020601987946746</v>
      </c>
      <c r="AX17" s="315">
        <v>3.7581587399134948</v>
      </c>
      <c r="AY17" s="315">
        <v>0.39634249726674858</v>
      </c>
      <c r="AZ17" s="315">
        <v>0</v>
      </c>
      <c r="BA17" s="315">
        <v>1.924655293936903</v>
      </c>
      <c r="BB17" s="315">
        <v>1.9989116923816712</v>
      </c>
      <c r="BC17" s="315">
        <v>0.26761263236209742</v>
      </c>
      <c r="BD17" s="315">
        <v>0</v>
      </c>
      <c r="BE17" s="315">
        <v>2.9868792815309475</v>
      </c>
      <c r="BF17" s="315">
        <v>1.9571064819093249</v>
      </c>
      <c r="BG17" s="315">
        <v>0.22585701045560991</v>
      </c>
      <c r="BH17" s="315">
        <v>0</v>
      </c>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row>
    <row r="18" spans="1:85" s="20" customFormat="1" x14ac:dyDescent="0.25">
      <c r="A18" s="41">
        <v>289</v>
      </c>
      <c r="B18" s="42" t="s">
        <v>77</v>
      </c>
      <c r="C18" s="24">
        <v>0</v>
      </c>
      <c r="D18" s="24">
        <v>89.480643749999217</v>
      </c>
      <c r="E18" s="24">
        <v>72.661845359374638</v>
      </c>
      <c r="F18" s="24">
        <v>58.808499972770733</v>
      </c>
      <c r="G18" s="24">
        <v>56.950521222706811</v>
      </c>
      <c r="H18" s="24">
        <v>59.097897525762164</v>
      </c>
      <c r="I18" s="24">
        <v>56.23814226957802</v>
      </c>
      <c r="J18" s="24">
        <v>34.323737625247304</v>
      </c>
      <c r="K18" s="24">
        <v>38.419546969314979</v>
      </c>
      <c r="L18" s="24">
        <v>38.515595836734065</v>
      </c>
      <c r="M18" s="24">
        <v>33.599384826329697</v>
      </c>
      <c r="N18" s="24">
        <v>23.658383288391633</v>
      </c>
      <c r="O18" s="24">
        <v>19.707529246614286</v>
      </c>
      <c r="P18" s="24">
        <v>20.759298069731813</v>
      </c>
      <c r="Q18" s="24">
        <v>-13</v>
      </c>
      <c r="R18" s="24">
        <v>0</v>
      </c>
      <c r="S18" s="24">
        <v>-6</v>
      </c>
      <c r="T18" s="24">
        <v>-17</v>
      </c>
      <c r="U18" s="24">
        <v>-6</v>
      </c>
      <c r="V18" s="24">
        <v>-16</v>
      </c>
      <c r="W18" s="24">
        <v>-10</v>
      </c>
      <c r="X18" s="24"/>
      <c r="Y18" s="17"/>
      <c r="Z18" s="17"/>
      <c r="AA18" s="17"/>
      <c r="AB18" s="22" t="s">
        <v>76</v>
      </c>
      <c r="AC18" s="315">
        <v>118.22322000048604</v>
      </c>
      <c r="AD18" s="315">
        <v>68.474011728088826</v>
      </c>
      <c r="AE18" s="315">
        <v>14</v>
      </c>
      <c r="AF18" s="315">
        <v>0</v>
      </c>
      <c r="AG18" s="315">
        <v>116.0307096748289</v>
      </c>
      <c r="AH18" s="315">
        <v>67.455768648118593</v>
      </c>
      <c r="AI18" s="315">
        <v>13</v>
      </c>
      <c r="AJ18" s="315">
        <v>0</v>
      </c>
      <c r="AK18" s="315">
        <v>19.442169138716135</v>
      </c>
      <c r="AL18" s="315">
        <v>11.194993642282761</v>
      </c>
      <c r="AM18" s="315">
        <v>2</v>
      </c>
      <c r="AN18" s="315">
        <v>0</v>
      </c>
      <c r="AO18" s="315">
        <v>41.847852062351109</v>
      </c>
      <c r="AP18" s="315">
        <v>24.283233247793138</v>
      </c>
      <c r="AQ18" s="315">
        <v>4</v>
      </c>
      <c r="AR18" s="315">
        <v>0</v>
      </c>
      <c r="AS18" s="315">
        <v>5.8434111668566846</v>
      </c>
      <c r="AT18" s="315">
        <v>3.6374056464224567</v>
      </c>
      <c r="AU18" s="315">
        <v>0.41395037626219888</v>
      </c>
      <c r="AV18" s="315">
        <v>0</v>
      </c>
      <c r="AW18" s="315">
        <v>14.672487001201524</v>
      </c>
      <c r="AX18" s="315">
        <v>8.6245660321255464</v>
      </c>
      <c r="AY18" s="315">
        <v>2</v>
      </c>
      <c r="AZ18" s="315">
        <v>0</v>
      </c>
      <c r="BA18" s="315">
        <v>22.959425964820021</v>
      </c>
      <c r="BB18" s="315">
        <v>13.195437935642079</v>
      </c>
      <c r="BC18" s="315">
        <v>2</v>
      </c>
      <c r="BD18" s="315">
        <v>0</v>
      </c>
      <c r="BE18" s="315">
        <v>11.265364340883414</v>
      </c>
      <c r="BF18" s="315">
        <v>6.5201321438526199</v>
      </c>
      <c r="BG18" s="315">
        <v>2</v>
      </c>
      <c r="BH18" s="315">
        <v>0</v>
      </c>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row>
    <row r="19" spans="1:85" s="20" customFormat="1" x14ac:dyDescent="0.25">
      <c r="A19" s="41">
        <v>299</v>
      </c>
      <c r="B19" s="42" t="s">
        <v>78</v>
      </c>
      <c r="C19" s="24">
        <v>0</v>
      </c>
      <c r="D19" s="24">
        <v>18</v>
      </c>
      <c r="E19" s="24">
        <v>18</v>
      </c>
      <c r="F19" s="24">
        <v>18</v>
      </c>
      <c r="G19" s="24">
        <v>18</v>
      </c>
      <c r="H19" s="24">
        <v>18</v>
      </c>
      <c r="I19" s="24">
        <v>0</v>
      </c>
      <c r="J19" s="24">
        <v>0</v>
      </c>
      <c r="K19" s="24">
        <v>0</v>
      </c>
      <c r="L19" s="24">
        <v>0</v>
      </c>
      <c r="M19" s="24">
        <v>0</v>
      </c>
      <c r="N19" s="24">
        <v>0</v>
      </c>
      <c r="O19" s="24">
        <v>0</v>
      </c>
      <c r="P19" s="24">
        <v>0</v>
      </c>
      <c r="Q19" s="24">
        <v>0</v>
      </c>
      <c r="R19" s="24">
        <v>0</v>
      </c>
      <c r="S19" s="24">
        <v>0</v>
      </c>
      <c r="T19" s="24">
        <v>0</v>
      </c>
      <c r="U19" s="24">
        <v>0</v>
      </c>
      <c r="V19" s="24">
        <v>0</v>
      </c>
      <c r="W19" s="24">
        <v>0</v>
      </c>
      <c r="X19" s="24"/>
      <c r="Y19" s="17"/>
      <c r="Z19" s="17"/>
      <c r="AA19" s="17"/>
      <c r="AB19" s="22" t="s">
        <v>40</v>
      </c>
      <c r="AC19" s="315">
        <v>149.62773707679241</v>
      </c>
      <c r="AD19" s="315">
        <v>89.286804942078604</v>
      </c>
      <c r="AE19" s="315">
        <v>18</v>
      </c>
      <c r="AF19" s="315">
        <v>0</v>
      </c>
      <c r="AG19" s="315">
        <v>150.45555031548221</v>
      </c>
      <c r="AH19" s="315">
        <v>89.465208808034319</v>
      </c>
      <c r="AI19" s="315">
        <v>18</v>
      </c>
      <c r="AJ19" s="315">
        <v>0</v>
      </c>
      <c r="AK19" s="315">
        <v>21.990018867515783</v>
      </c>
      <c r="AL19" s="315">
        <v>13.122022451551404</v>
      </c>
      <c r="AM19" s="315">
        <v>2</v>
      </c>
      <c r="AN19" s="315">
        <v>0</v>
      </c>
      <c r="AO19" s="315">
        <v>42.461109185366873</v>
      </c>
      <c r="AP19" s="315">
        <v>25.595840450376546</v>
      </c>
      <c r="AQ19" s="315">
        <v>6</v>
      </c>
      <c r="AR19" s="315">
        <v>0</v>
      </c>
      <c r="AS19" s="315">
        <v>21.036280200684068</v>
      </c>
      <c r="AT19" s="315">
        <v>12.40241295221826</v>
      </c>
      <c r="AU19" s="315">
        <v>2</v>
      </c>
      <c r="AV19" s="315">
        <v>0</v>
      </c>
      <c r="AW19" s="315">
        <v>21.856252478938075</v>
      </c>
      <c r="AX19" s="315">
        <v>12.936849048188318</v>
      </c>
      <c r="AY19" s="315">
        <v>2</v>
      </c>
      <c r="AZ19" s="315">
        <v>0</v>
      </c>
      <c r="BA19" s="315">
        <v>31.377103644245192</v>
      </c>
      <c r="BB19" s="315">
        <v>18.378178703848445</v>
      </c>
      <c r="BC19" s="315">
        <v>4</v>
      </c>
      <c r="BD19" s="315">
        <v>0</v>
      </c>
      <c r="BE19" s="315">
        <v>11.734785938732227</v>
      </c>
      <c r="BF19" s="315">
        <v>7.0299052018513679</v>
      </c>
      <c r="BG19" s="315">
        <v>2</v>
      </c>
      <c r="BH19" s="315">
        <v>0</v>
      </c>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row>
    <row r="20" spans="1:85" s="20" customFormat="1" x14ac:dyDescent="0.25">
      <c r="A20" s="41">
        <v>301</v>
      </c>
      <c r="B20" s="42" t="s">
        <v>80</v>
      </c>
      <c r="C20" s="24">
        <v>0</v>
      </c>
      <c r="D20" s="24">
        <v>89.480643749999217</v>
      </c>
      <c r="E20" s="24">
        <v>72.661845359374638</v>
      </c>
      <c r="F20" s="24">
        <v>58.808499972770733</v>
      </c>
      <c r="G20" s="24">
        <v>56.950521222706811</v>
      </c>
      <c r="H20" s="24">
        <v>59.097897525762164</v>
      </c>
      <c r="I20" s="24">
        <v>56.23814226957802</v>
      </c>
      <c r="J20" s="24">
        <v>34.323737625247304</v>
      </c>
      <c r="K20" s="24">
        <v>38.419546969314979</v>
      </c>
      <c r="L20" s="24">
        <v>38.515595836734065</v>
      </c>
      <c r="M20" s="24">
        <v>33.599384826329697</v>
      </c>
      <c r="N20" s="24">
        <v>23.658383288391633</v>
      </c>
      <c r="O20" s="24">
        <v>19.707529246614286</v>
      </c>
      <c r="P20" s="24">
        <v>20.759298069731813</v>
      </c>
      <c r="Q20" s="24">
        <v>-13</v>
      </c>
      <c r="R20" s="24">
        <v>0</v>
      </c>
      <c r="S20" s="24">
        <v>-6</v>
      </c>
      <c r="T20" s="24">
        <v>-17</v>
      </c>
      <c r="U20" s="24">
        <v>-6</v>
      </c>
      <c r="V20" s="24">
        <v>-16</v>
      </c>
      <c r="W20" s="24">
        <v>-10</v>
      </c>
      <c r="X20" s="24"/>
      <c r="Y20" s="17"/>
      <c r="Z20" s="17"/>
      <c r="AA20" s="17"/>
      <c r="AB20" s="25" t="s">
        <v>79</v>
      </c>
      <c r="AC20" s="347" t="s">
        <v>71</v>
      </c>
      <c r="AD20" s="347" t="s">
        <v>72</v>
      </c>
      <c r="AE20" s="347" t="s">
        <v>191</v>
      </c>
      <c r="AF20" s="347" t="s">
        <v>185</v>
      </c>
      <c r="AG20" s="347" t="s">
        <v>71</v>
      </c>
      <c r="AH20" s="347" t="s">
        <v>72</v>
      </c>
      <c r="AI20" s="347" t="s">
        <v>191</v>
      </c>
      <c r="AJ20" s="347" t="s">
        <v>185</v>
      </c>
      <c r="AK20" s="347" t="s">
        <v>71</v>
      </c>
      <c r="AL20" s="347" t="s">
        <v>72</v>
      </c>
      <c r="AM20" s="347" t="s">
        <v>191</v>
      </c>
      <c r="AN20" s="347" t="s">
        <v>185</v>
      </c>
      <c r="AO20" s="347" t="s">
        <v>71</v>
      </c>
      <c r="AP20" s="347" t="s">
        <v>72</v>
      </c>
      <c r="AQ20" s="347" t="s">
        <v>191</v>
      </c>
      <c r="AR20" s="347" t="s">
        <v>185</v>
      </c>
      <c r="AS20" s="347" t="s">
        <v>71</v>
      </c>
      <c r="AT20" s="347" t="s">
        <v>72</v>
      </c>
      <c r="AU20" s="347" t="s">
        <v>191</v>
      </c>
      <c r="AV20" s="347" t="s">
        <v>185</v>
      </c>
      <c r="AW20" s="347" t="s">
        <v>71</v>
      </c>
      <c r="AX20" s="347" t="s">
        <v>72</v>
      </c>
      <c r="AY20" s="347" t="s">
        <v>191</v>
      </c>
      <c r="AZ20" s="347" t="s">
        <v>185</v>
      </c>
      <c r="BA20" s="347" t="s">
        <v>71</v>
      </c>
      <c r="BB20" s="347" t="s">
        <v>72</v>
      </c>
      <c r="BC20" s="347" t="s">
        <v>191</v>
      </c>
      <c r="BD20" s="347" t="s">
        <v>185</v>
      </c>
      <c r="BE20" s="347" t="s">
        <v>71</v>
      </c>
      <c r="BF20" s="347" t="s">
        <v>72</v>
      </c>
      <c r="BG20" s="347" t="s">
        <v>191</v>
      </c>
      <c r="BH20" s="347" t="s">
        <v>185</v>
      </c>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row>
    <row r="21" spans="1:85" s="20" customFormat="1" x14ac:dyDescent="0.25">
      <c r="A21" s="41">
        <v>303</v>
      </c>
      <c r="B21" s="42" t="s">
        <v>81</v>
      </c>
      <c r="C21" s="24">
        <v>0</v>
      </c>
      <c r="D21" s="24">
        <v>128.58064374999921</v>
      </c>
      <c r="E21" s="24">
        <v>111.76184535937463</v>
      </c>
      <c r="F21" s="24">
        <v>97.908499972770727</v>
      </c>
      <c r="G21" s="24">
        <v>96.050521222706806</v>
      </c>
      <c r="H21" s="24">
        <v>98.197897525762158</v>
      </c>
      <c r="I21" s="24">
        <v>95.338142269578015</v>
      </c>
      <c r="J21" s="24">
        <v>73.423737625247298</v>
      </c>
      <c r="K21" s="24">
        <v>77.519546969314973</v>
      </c>
      <c r="L21" s="24">
        <v>77.615595836734059</v>
      </c>
      <c r="M21" s="24">
        <v>72.699384826329691</v>
      </c>
      <c r="N21" s="24">
        <v>23.658383288391633</v>
      </c>
      <c r="O21" s="24">
        <v>19.707529246614286</v>
      </c>
      <c r="P21" s="24">
        <v>20.759298069731813</v>
      </c>
      <c r="Q21" s="24">
        <v>-13</v>
      </c>
      <c r="R21" s="24">
        <v>0</v>
      </c>
      <c r="S21" s="24">
        <v>-6</v>
      </c>
      <c r="T21" s="24">
        <v>-17</v>
      </c>
      <c r="U21" s="24">
        <v>-6</v>
      </c>
      <c r="V21" s="24">
        <v>-16</v>
      </c>
      <c r="W21" s="24">
        <v>-10</v>
      </c>
      <c r="X21" s="24"/>
      <c r="Y21" s="17"/>
      <c r="Z21" s="17"/>
      <c r="AA21" s="17"/>
      <c r="AB21" s="22" t="s">
        <v>37</v>
      </c>
      <c r="AC21" s="315">
        <f>AC16/5</f>
        <v>45.839988156612264</v>
      </c>
      <c r="AD21" s="315">
        <f t="shared" ref="AD21:BH24" si="10">AD16/5</f>
        <v>43.121928150544065</v>
      </c>
      <c r="AE21" s="315">
        <f t="shared" si="10"/>
        <v>0.8</v>
      </c>
      <c r="AF21" s="315">
        <f t="shared" si="10"/>
        <v>0</v>
      </c>
      <c r="AG21" s="315">
        <f t="shared" si="10"/>
        <v>46.001954757299202</v>
      </c>
      <c r="AH21" s="315">
        <f t="shared" si="10"/>
        <v>43.355383120936658</v>
      </c>
      <c r="AI21" s="315">
        <f t="shared" si="10"/>
        <v>0.8</v>
      </c>
      <c r="AJ21" s="315">
        <f t="shared" si="10"/>
        <v>0</v>
      </c>
      <c r="AK21" s="315">
        <f t="shared" si="10"/>
        <v>5.99054139042864</v>
      </c>
      <c r="AL21" s="315">
        <f t="shared" si="10"/>
        <v>5.5910820924122246</v>
      </c>
      <c r="AM21" s="315">
        <f t="shared" si="10"/>
        <v>6.3097383805234178E-2</v>
      </c>
      <c r="AN21" s="315">
        <f t="shared" si="10"/>
        <v>0</v>
      </c>
      <c r="AO21" s="315">
        <f t="shared" si="10"/>
        <v>28.399680518534229</v>
      </c>
      <c r="AP21" s="315">
        <f t="shared" si="10"/>
        <v>27.534538372348074</v>
      </c>
      <c r="AQ21" s="315">
        <f t="shared" si="10"/>
        <v>0.4</v>
      </c>
      <c r="AR21" s="315">
        <f t="shared" si="10"/>
        <v>0</v>
      </c>
      <c r="AS21" s="315">
        <f t="shared" si="10"/>
        <v>3.1410880896011593</v>
      </c>
      <c r="AT21" s="315">
        <f t="shared" si="10"/>
        <v>2.8764460788494057</v>
      </c>
      <c r="AU21" s="315">
        <f t="shared" si="10"/>
        <v>7.8427509138688095E-2</v>
      </c>
      <c r="AV21" s="315">
        <f t="shared" si="10"/>
        <v>0</v>
      </c>
      <c r="AW21" s="315">
        <f t="shared" si="10"/>
        <v>3.5429066595318721</v>
      </c>
      <c r="AX21" s="315">
        <f t="shared" si="10"/>
        <v>3.1626571960050511</v>
      </c>
      <c r="AY21" s="315">
        <f t="shared" si="10"/>
        <v>6.4882835880357079E-2</v>
      </c>
      <c r="AZ21" s="315">
        <f t="shared" si="10"/>
        <v>0</v>
      </c>
      <c r="BA21" s="315">
        <f t="shared" si="10"/>
        <v>4.0502485534000474</v>
      </c>
      <c r="BB21" s="315">
        <f t="shared" si="10"/>
        <v>3.5460561851527168</v>
      </c>
      <c r="BC21" s="315">
        <f t="shared" si="10"/>
        <v>7.9640703142831601E-2</v>
      </c>
      <c r="BD21" s="315">
        <f t="shared" si="10"/>
        <v>0</v>
      </c>
      <c r="BE21" s="315">
        <f t="shared" si="10"/>
        <v>0.87748954580325689</v>
      </c>
      <c r="BF21" s="315">
        <f t="shared" si="10"/>
        <v>0.64460319616918438</v>
      </c>
      <c r="BG21" s="315">
        <f t="shared" si="10"/>
        <v>3.2501969551682601E-2</v>
      </c>
      <c r="BH21" s="315">
        <f t="shared" si="10"/>
        <v>0</v>
      </c>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row>
    <row r="22" spans="1:85" s="20" customFormat="1" x14ac:dyDescent="0.25">
      <c r="A22" s="41"/>
      <c r="B22" s="42"/>
      <c r="C22" s="26"/>
      <c r="D22" s="26"/>
      <c r="E22" s="26"/>
      <c r="F22" s="26"/>
      <c r="G22" s="26"/>
      <c r="H22" s="26"/>
      <c r="I22" s="26"/>
      <c r="J22" s="26"/>
      <c r="K22" s="26"/>
      <c r="L22" s="26"/>
      <c r="M22" s="26"/>
      <c r="N22" s="26"/>
      <c r="O22" s="26"/>
      <c r="P22" s="26"/>
      <c r="Q22" s="26"/>
      <c r="R22" s="26"/>
      <c r="S22" s="26"/>
      <c r="T22" s="26"/>
      <c r="U22" s="26"/>
      <c r="V22" s="26"/>
      <c r="W22" s="26"/>
      <c r="X22" s="26"/>
      <c r="Y22" s="17"/>
      <c r="Z22" s="17"/>
      <c r="AA22" s="17"/>
      <c r="AB22" s="22" t="s">
        <v>75</v>
      </c>
      <c r="AC22" s="315">
        <f t="shared" ref="AC22:AR24" si="11">AC17/5</f>
        <v>7.0897019940547512</v>
      </c>
      <c r="AD22" s="315">
        <f t="shared" si="11"/>
        <v>4.6451900208632466</v>
      </c>
      <c r="AE22" s="315">
        <f t="shared" si="11"/>
        <v>1</v>
      </c>
      <c r="AF22" s="315">
        <f t="shared" si="11"/>
        <v>0</v>
      </c>
      <c r="AG22" s="315">
        <f t="shared" si="11"/>
        <v>7.2006748107612255</v>
      </c>
      <c r="AH22" s="315">
        <f t="shared" si="11"/>
        <v>4.579702893273371</v>
      </c>
      <c r="AI22" s="315">
        <f t="shared" si="11"/>
        <v>0.8</v>
      </c>
      <c r="AJ22" s="315">
        <f t="shared" si="11"/>
        <v>0</v>
      </c>
      <c r="AK22" s="315">
        <f t="shared" si="11"/>
        <v>0.62843491261136519</v>
      </c>
      <c r="AL22" s="315">
        <f t="shared" si="11"/>
        <v>0.45633561294319591</v>
      </c>
      <c r="AM22" s="315">
        <f t="shared" si="11"/>
        <v>5.5024067149950472E-2</v>
      </c>
      <c r="AN22" s="315">
        <f t="shared" si="11"/>
        <v>0</v>
      </c>
      <c r="AO22" s="315">
        <f t="shared" si="11"/>
        <v>2.9353324172644171</v>
      </c>
      <c r="AP22" s="315">
        <f t="shared" si="11"/>
        <v>1.8157189138521246</v>
      </c>
      <c r="AQ22" s="315">
        <f t="shared" si="11"/>
        <v>0.4</v>
      </c>
      <c r="AR22" s="315">
        <f t="shared" si="11"/>
        <v>0</v>
      </c>
      <c r="AS22" s="315">
        <f t="shared" si="10"/>
        <v>1.4741885260329373</v>
      </c>
      <c r="AT22" s="315">
        <f t="shared" si="10"/>
        <v>0.76481298363715222</v>
      </c>
      <c r="AU22" s="315">
        <f t="shared" si="10"/>
        <v>7.5425360701039168E-2</v>
      </c>
      <c r="AV22" s="315">
        <f t="shared" si="10"/>
        <v>0</v>
      </c>
      <c r="AW22" s="315">
        <f t="shared" si="10"/>
        <v>1.1804120397589348</v>
      </c>
      <c r="AX22" s="315">
        <f t="shared" si="10"/>
        <v>0.75163174798269894</v>
      </c>
      <c r="AY22" s="315">
        <f t="shared" si="10"/>
        <v>7.9268499453349711E-2</v>
      </c>
      <c r="AZ22" s="315">
        <f t="shared" si="10"/>
        <v>0</v>
      </c>
      <c r="BA22" s="315">
        <f t="shared" si="10"/>
        <v>0.3849310587873806</v>
      </c>
      <c r="BB22" s="315">
        <f t="shared" si="10"/>
        <v>0.39978233847633426</v>
      </c>
      <c r="BC22" s="315">
        <f t="shared" si="10"/>
        <v>5.3522526472419486E-2</v>
      </c>
      <c r="BD22" s="315">
        <f t="shared" si="10"/>
        <v>0</v>
      </c>
      <c r="BE22" s="315">
        <f t="shared" si="10"/>
        <v>0.5973758563061895</v>
      </c>
      <c r="BF22" s="315">
        <f t="shared" si="10"/>
        <v>0.39142129638186496</v>
      </c>
      <c r="BG22" s="315">
        <f t="shared" si="10"/>
        <v>4.5171402091121984E-2</v>
      </c>
      <c r="BH22" s="315">
        <f t="shared" si="10"/>
        <v>0</v>
      </c>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row>
    <row r="23" spans="1:85" s="20" customFormat="1" x14ac:dyDescent="0.25">
      <c r="A23" s="41">
        <v>330</v>
      </c>
      <c r="B23" s="42" t="s">
        <v>82</v>
      </c>
      <c r="C23" s="27">
        <v>7.0000000000000001E-3</v>
      </c>
      <c r="D23" s="27">
        <v>7.0000000000000001E-3</v>
      </c>
      <c r="E23" s="27">
        <v>7.0000000000000001E-3</v>
      </c>
      <c r="F23" s="27">
        <v>7.0000000000000001E-3</v>
      </c>
      <c r="G23" s="27">
        <v>7.0000000000000001E-3</v>
      </c>
      <c r="H23" s="27">
        <v>7.0000000000000001E-3</v>
      </c>
      <c r="I23" s="27">
        <v>7.0000000000000001E-3</v>
      </c>
      <c r="J23" s="27">
        <v>7.0000000000000001E-3</v>
      </c>
      <c r="K23" s="27">
        <v>7.0000000000000001E-3</v>
      </c>
      <c r="L23" s="27">
        <v>7.0000000000000001E-3</v>
      </c>
      <c r="M23" s="27">
        <v>7.0000000000000001E-3</v>
      </c>
      <c r="N23" s="27">
        <v>7.0000000000000001E-3</v>
      </c>
      <c r="O23" s="27">
        <v>7.0000000000000001E-3</v>
      </c>
      <c r="P23" s="27">
        <v>7.0000000000000001E-3</v>
      </c>
      <c r="Q23" s="27">
        <v>7.0000000000000001E-3</v>
      </c>
      <c r="R23" s="27">
        <v>7.0000000000000001E-3</v>
      </c>
      <c r="S23" s="27">
        <v>7.0000000000000001E-3</v>
      </c>
      <c r="T23" s="27">
        <v>7.0000000000000001E-3</v>
      </c>
      <c r="U23" s="27">
        <v>7.0000000000000001E-3</v>
      </c>
      <c r="V23" s="27">
        <v>7.0000000000000001E-3</v>
      </c>
      <c r="W23" s="27">
        <v>7.0000000000000001E-3</v>
      </c>
      <c r="X23" s="27"/>
      <c r="Y23" s="17"/>
      <c r="Z23" s="17"/>
      <c r="AA23" s="17"/>
      <c r="AB23" s="22" t="s">
        <v>76</v>
      </c>
      <c r="AC23" s="315">
        <f t="shared" si="11"/>
        <v>23.644644000097209</v>
      </c>
      <c r="AD23" s="315">
        <f t="shared" si="10"/>
        <v>13.694802345617765</v>
      </c>
      <c r="AE23" s="315">
        <f t="shared" si="10"/>
        <v>2.8</v>
      </c>
      <c r="AF23" s="315">
        <f t="shared" si="10"/>
        <v>0</v>
      </c>
      <c r="AG23" s="315">
        <f t="shared" si="10"/>
        <v>23.206141934965778</v>
      </c>
      <c r="AH23" s="315">
        <f t="shared" si="10"/>
        <v>13.491153729623719</v>
      </c>
      <c r="AI23" s="315">
        <f t="shared" si="10"/>
        <v>2.6</v>
      </c>
      <c r="AJ23" s="315">
        <f t="shared" si="10"/>
        <v>0</v>
      </c>
      <c r="AK23" s="315">
        <f t="shared" si="10"/>
        <v>3.8884338277432269</v>
      </c>
      <c r="AL23" s="315">
        <f t="shared" si="10"/>
        <v>2.238998728456552</v>
      </c>
      <c r="AM23" s="315">
        <f t="shared" si="10"/>
        <v>0.4</v>
      </c>
      <c r="AN23" s="315">
        <f t="shared" si="10"/>
        <v>0</v>
      </c>
      <c r="AO23" s="315">
        <f t="shared" si="10"/>
        <v>8.369570412470221</v>
      </c>
      <c r="AP23" s="315">
        <f t="shared" si="10"/>
        <v>4.8566466495586278</v>
      </c>
      <c r="AQ23" s="315">
        <f t="shared" si="10"/>
        <v>0.8</v>
      </c>
      <c r="AR23" s="315">
        <f t="shared" si="10"/>
        <v>0</v>
      </c>
      <c r="AS23" s="315">
        <f t="shared" si="10"/>
        <v>1.1686822333713369</v>
      </c>
      <c r="AT23" s="315">
        <f t="shared" si="10"/>
        <v>0.72748112928449138</v>
      </c>
      <c r="AU23" s="315">
        <f t="shared" si="10"/>
        <v>8.2790075252439782E-2</v>
      </c>
      <c r="AV23" s="315">
        <f t="shared" si="10"/>
        <v>0</v>
      </c>
      <c r="AW23" s="315">
        <f t="shared" si="10"/>
        <v>2.9344974002403048</v>
      </c>
      <c r="AX23" s="315">
        <f t="shared" si="10"/>
        <v>1.7249132064251094</v>
      </c>
      <c r="AY23" s="315">
        <f t="shared" si="10"/>
        <v>0.4</v>
      </c>
      <c r="AZ23" s="315">
        <f t="shared" si="10"/>
        <v>0</v>
      </c>
      <c r="BA23" s="315">
        <f t="shared" si="10"/>
        <v>4.5918851929640043</v>
      </c>
      <c r="BB23" s="315">
        <f t="shared" si="10"/>
        <v>2.6390875871284161</v>
      </c>
      <c r="BC23" s="315">
        <f t="shared" si="10"/>
        <v>0.4</v>
      </c>
      <c r="BD23" s="315">
        <f t="shared" si="10"/>
        <v>0</v>
      </c>
      <c r="BE23" s="315">
        <f t="shared" si="10"/>
        <v>2.253072868176683</v>
      </c>
      <c r="BF23" s="315">
        <f t="shared" si="10"/>
        <v>1.3040264287705239</v>
      </c>
      <c r="BG23" s="315">
        <f t="shared" si="10"/>
        <v>0.4</v>
      </c>
      <c r="BH23" s="315">
        <f t="shared" si="10"/>
        <v>0</v>
      </c>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row>
    <row r="24" spans="1:85" s="20" customFormat="1" x14ac:dyDescent="0.25">
      <c r="A24" s="41">
        <v>331</v>
      </c>
      <c r="B24" s="42" t="s">
        <v>83</v>
      </c>
      <c r="C24" s="28">
        <v>162306.85636654083</v>
      </c>
      <c r="D24" s="28">
        <v>163443.00436110661</v>
      </c>
      <c r="E24" s="28">
        <v>164587.10539163434</v>
      </c>
      <c r="F24" s="28">
        <v>165739.21512937575</v>
      </c>
      <c r="G24" s="28">
        <v>166899.38963528138</v>
      </c>
      <c r="H24" s="28">
        <v>168067.68536272834</v>
      </c>
      <c r="I24" s="28">
        <v>169244.15916026742</v>
      </c>
      <c r="J24" s="28">
        <v>170428.86827438927</v>
      </c>
      <c r="K24" s="28">
        <v>171621.87035230998</v>
      </c>
      <c r="L24" s="28">
        <v>172823.22344477614</v>
      </c>
      <c r="M24" s="28">
        <v>174032.98600888957</v>
      </c>
      <c r="N24" s="28">
        <v>175251.21691095177</v>
      </c>
      <c r="O24" s="28">
        <v>176477.97542932842</v>
      </c>
      <c r="P24" s="28">
        <v>177713.32125733371</v>
      </c>
      <c r="Q24" s="28">
        <v>178957.31450613504</v>
      </c>
      <c r="R24" s="28">
        <v>180210.01570767796</v>
      </c>
      <c r="S24" s="28">
        <v>181471.48581763168</v>
      </c>
      <c r="T24" s="28">
        <v>182741.78621835509</v>
      </c>
      <c r="U24" s="28">
        <v>184020.97872188356</v>
      </c>
      <c r="V24" s="28">
        <v>185309.12557293673</v>
      </c>
      <c r="W24" s="28">
        <v>186606.28945194726</v>
      </c>
      <c r="X24" s="28"/>
      <c r="Y24" s="17"/>
      <c r="Z24" s="17"/>
      <c r="AA24" s="17"/>
      <c r="AB24" s="22" t="s">
        <v>40</v>
      </c>
      <c r="AC24" s="315">
        <f t="shared" si="11"/>
        <v>29.925547415358484</v>
      </c>
      <c r="AD24" s="315">
        <f t="shared" si="10"/>
        <v>17.857360988415721</v>
      </c>
      <c r="AE24" s="315">
        <f t="shared" si="10"/>
        <v>3.6</v>
      </c>
      <c r="AF24" s="315">
        <f t="shared" si="10"/>
        <v>0</v>
      </c>
      <c r="AG24" s="315">
        <f t="shared" si="10"/>
        <v>30.091110063096444</v>
      </c>
      <c r="AH24" s="315">
        <f t="shared" si="10"/>
        <v>17.893041761606863</v>
      </c>
      <c r="AI24" s="315">
        <f t="shared" si="10"/>
        <v>3.6</v>
      </c>
      <c r="AJ24" s="315">
        <f t="shared" si="10"/>
        <v>0</v>
      </c>
      <c r="AK24" s="315">
        <f t="shared" si="10"/>
        <v>4.3980037735031567</v>
      </c>
      <c r="AL24" s="315">
        <f t="shared" si="10"/>
        <v>2.6244044903102806</v>
      </c>
      <c r="AM24" s="315">
        <f t="shared" si="10"/>
        <v>0.4</v>
      </c>
      <c r="AN24" s="315">
        <f t="shared" si="10"/>
        <v>0</v>
      </c>
      <c r="AO24" s="315">
        <f t="shared" si="10"/>
        <v>8.4922218370733749</v>
      </c>
      <c r="AP24" s="315">
        <f t="shared" si="10"/>
        <v>5.1191680900753092</v>
      </c>
      <c r="AQ24" s="315">
        <f t="shared" si="10"/>
        <v>1.2</v>
      </c>
      <c r="AR24" s="315">
        <f t="shared" si="10"/>
        <v>0</v>
      </c>
      <c r="AS24" s="315">
        <f t="shared" si="10"/>
        <v>4.207256040136814</v>
      </c>
      <c r="AT24" s="315">
        <f t="shared" si="10"/>
        <v>2.480482590443652</v>
      </c>
      <c r="AU24" s="315">
        <f t="shared" si="10"/>
        <v>0.4</v>
      </c>
      <c r="AV24" s="315">
        <f t="shared" si="10"/>
        <v>0</v>
      </c>
      <c r="AW24" s="315">
        <f t="shared" si="10"/>
        <v>4.3712504957876153</v>
      </c>
      <c r="AX24" s="315">
        <f t="shared" si="10"/>
        <v>2.5873698096376634</v>
      </c>
      <c r="AY24" s="315">
        <f t="shared" si="10"/>
        <v>0.4</v>
      </c>
      <c r="AZ24" s="315">
        <f t="shared" si="10"/>
        <v>0</v>
      </c>
      <c r="BA24" s="315">
        <f t="shared" si="10"/>
        <v>6.2754207288490385</v>
      </c>
      <c r="BB24" s="315">
        <f t="shared" si="10"/>
        <v>3.6756357407696889</v>
      </c>
      <c r="BC24" s="315">
        <f t="shared" si="10"/>
        <v>0.8</v>
      </c>
      <c r="BD24" s="315">
        <f t="shared" si="10"/>
        <v>0</v>
      </c>
      <c r="BE24" s="315">
        <f t="shared" si="10"/>
        <v>2.3469571877464452</v>
      </c>
      <c r="BF24" s="315">
        <f t="shared" si="10"/>
        <v>1.4059810403702735</v>
      </c>
      <c r="BG24" s="315">
        <f t="shared" si="10"/>
        <v>0.4</v>
      </c>
      <c r="BH24" s="315">
        <f t="shared" si="10"/>
        <v>0</v>
      </c>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row>
    <row r="25" spans="1:85" s="20" customFormat="1" x14ac:dyDescent="0.25">
      <c r="A25" s="41">
        <v>332</v>
      </c>
      <c r="B25" s="42" t="s">
        <v>84</v>
      </c>
      <c r="C25" s="28">
        <v>148228.38609739568</v>
      </c>
      <c r="D25" s="28">
        <v>149265.98480007742</v>
      </c>
      <c r="E25" s="28">
        <v>150310.84669367794</v>
      </c>
      <c r="F25" s="28">
        <v>151363.02262053368</v>
      </c>
      <c r="G25" s="28">
        <v>152422.5637788774</v>
      </c>
      <c r="H25" s="28">
        <v>153489.52172532954</v>
      </c>
      <c r="I25" s="28">
        <v>154563.94837740684</v>
      </c>
      <c r="J25" s="28">
        <v>155645.89601604867</v>
      </c>
      <c r="K25" s="28">
        <v>156735.417288161</v>
      </c>
      <c r="L25" s="28">
        <v>157832.56520917811</v>
      </c>
      <c r="M25" s="28">
        <v>158937.39316564234</v>
      </c>
      <c r="N25" s="28">
        <v>160049.95491780181</v>
      </c>
      <c r="O25" s="28">
        <v>161170.30460222639</v>
      </c>
      <c r="P25" s="28">
        <v>162298.49673444196</v>
      </c>
      <c r="Q25" s="28">
        <v>163434.58621158302</v>
      </c>
      <c r="R25" s="28">
        <v>164578.6283150641</v>
      </c>
      <c r="S25" s="28">
        <v>165730.67871326953</v>
      </c>
      <c r="T25" s="28">
        <v>166890.79346426239</v>
      </c>
      <c r="U25" s="28">
        <v>168059.0290185122</v>
      </c>
      <c r="V25" s="28">
        <v>169235.44222164177</v>
      </c>
      <c r="W25" s="28">
        <v>170420.09031719324</v>
      </c>
      <c r="X25" s="28"/>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row>
    <row r="26" spans="1:85" s="20" customFormat="1" x14ac:dyDescent="0.25">
      <c r="A26" s="41">
        <v>336</v>
      </c>
      <c r="B26" s="42" t="s">
        <v>85</v>
      </c>
      <c r="C26" s="29">
        <v>111210.76285864371</v>
      </c>
      <c r="D26" s="29">
        <v>111989.23819865468</v>
      </c>
      <c r="E26" s="29">
        <v>112773.16286604533</v>
      </c>
      <c r="F26" s="29">
        <v>113562.57500610752</v>
      </c>
      <c r="G26" s="29">
        <v>114357.51303115035</v>
      </c>
      <c r="H26" s="29">
        <v>115158.01562236785</v>
      </c>
      <c r="I26" s="29">
        <v>115964.12173172491</v>
      </c>
      <c r="J26" s="29">
        <v>116775.87058384705</v>
      </c>
      <c r="K26" s="29">
        <v>117593.30167793385</v>
      </c>
      <c r="L26" s="29">
        <v>118416.45478967945</v>
      </c>
      <c r="M26" s="29">
        <v>119245.36997320729</v>
      </c>
      <c r="N26" s="29">
        <v>120080.0875630196</v>
      </c>
      <c r="O26" s="29">
        <v>120920.64817596081</v>
      </c>
      <c r="P26" s="29">
        <v>121767.09271319196</v>
      </c>
      <c r="Q26" s="29">
        <v>122619.46236218481</v>
      </c>
      <c r="R26" s="29">
        <v>123477.79859871953</v>
      </c>
      <c r="S26" s="29">
        <v>124342.14318891108</v>
      </c>
      <c r="T26" s="29">
        <v>125212.53819123354</v>
      </c>
      <c r="U26" s="29">
        <v>126089.02595857158</v>
      </c>
      <c r="V26" s="29">
        <v>126971.64914028211</v>
      </c>
      <c r="W26" s="29">
        <v>127860.45068426349</v>
      </c>
      <c r="X26" s="29"/>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85" s="20" customFormat="1" x14ac:dyDescent="0.25">
      <c r="A27" s="41"/>
      <c r="B27" s="42"/>
      <c r="C27" s="26"/>
      <c r="D27" s="26"/>
      <c r="E27" s="26"/>
      <c r="F27" s="26"/>
      <c r="G27" s="26"/>
      <c r="H27" s="26"/>
      <c r="I27" s="26"/>
      <c r="J27" s="26"/>
      <c r="K27" s="26"/>
      <c r="L27" s="26"/>
      <c r="M27" s="26"/>
      <c r="N27" s="26"/>
      <c r="O27" s="26"/>
      <c r="P27" s="26"/>
      <c r="Q27" s="26"/>
      <c r="R27" s="26"/>
      <c r="S27" s="26"/>
      <c r="T27" s="26"/>
      <c r="U27" s="26"/>
      <c r="V27" s="26"/>
      <c r="W27" s="26"/>
      <c r="X27" s="26"/>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row>
    <row r="28" spans="1:85" s="20" customFormat="1" x14ac:dyDescent="0.25">
      <c r="A28" s="41">
        <v>339</v>
      </c>
      <c r="B28" s="42" t="s">
        <v>86</v>
      </c>
      <c r="C28" s="24">
        <v>0</v>
      </c>
      <c r="D28" s="24">
        <v>66.215676374999418</v>
      </c>
      <c r="E28" s="24">
        <v>53.769765565937234</v>
      </c>
      <c r="F28" s="24">
        <v>43.518289979850344</v>
      </c>
      <c r="G28" s="24">
        <v>42.143385704803038</v>
      </c>
      <c r="H28" s="24">
        <v>43.732444169064003</v>
      </c>
      <c r="I28" s="24">
        <v>41.616225279487736</v>
      </c>
      <c r="J28" s="24">
        <v>25.399565842683003</v>
      </c>
      <c r="K28" s="24">
        <v>28.430464757293084</v>
      </c>
      <c r="L28" s="24">
        <v>28.501540919183206</v>
      </c>
      <c r="M28" s="24">
        <v>24.863544771483976</v>
      </c>
      <c r="N28" s="24">
        <v>17.507203633409809</v>
      </c>
      <c r="O28" s="24">
        <v>14.58357164249457</v>
      </c>
      <c r="P28" s="24">
        <v>15.361880571601541</v>
      </c>
      <c r="Q28" s="24">
        <v>-9.49</v>
      </c>
      <c r="R28" s="24">
        <v>0</v>
      </c>
      <c r="S28" s="24">
        <v>-4.38</v>
      </c>
      <c r="T28" s="24">
        <v>-12.41</v>
      </c>
      <c r="U28" s="24">
        <v>-4.38</v>
      </c>
      <c r="V28" s="24">
        <v>-11.68</v>
      </c>
      <c r="W28" s="24">
        <v>-7.3</v>
      </c>
      <c r="X28" s="24"/>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row>
    <row r="29" spans="1:85" s="20" customFormat="1" x14ac:dyDescent="0.25">
      <c r="A29" s="41">
        <v>340</v>
      </c>
      <c r="B29" s="42" t="s">
        <v>87</v>
      </c>
      <c r="C29" s="24">
        <v>0</v>
      </c>
      <c r="D29" s="24">
        <v>62.364967374999793</v>
      </c>
      <c r="E29" s="24">
        <v>57.992079793437412</v>
      </c>
      <c r="F29" s="24">
        <v>54.39020999292039</v>
      </c>
      <c r="G29" s="24">
        <v>53.907135517903768</v>
      </c>
      <c r="H29" s="24">
        <v>54.465453356698163</v>
      </c>
      <c r="I29" s="24">
        <v>53.721916990090286</v>
      </c>
      <c r="J29" s="24">
        <v>48.024171782564302</v>
      </c>
      <c r="K29" s="24">
        <v>49.089082212021893</v>
      </c>
      <c r="L29" s="24">
        <v>49.11405491755086</v>
      </c>
      <c r="M29" s="24">
        <v>47.835840054845718</v>
      </c>
      <c r="N29" s="24">
        <v>6.1511796549818243</v>
      </c>
      <c r="O29" s="24">
        <v>5.1239576041197141</v>
      </c>
      <c r="P29" s="24">
        <v>5.3974174981302712</v>
      </c>
      <c r="Q29" s="24">
        <v>-3.51</v>
      </c>
      <c r="R29" s="24">
        <v>0</v>
      </c>
      <c r="S29" s="24">
        <v>-1.62</v>
      </c>
      <c r="T29" s="24">
        <v>-4.59</v>
      </c>
      <c r="U29" s="24">
        <v>-1.62</v>
      </c>
      <c r="V29" s="24">
        <v>-4.32</v>
      </c>
      <c r="W29" s="24">
        <v>-2.7</v>
      </c>
      <c r="X29" s="2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row>
    <row r="30" spans="1:85" s="20" customFormat="1" x14ac:dyDescent="0.25">
      <c r="A30" s="41"/>
      <c r="B30" s="42"/>
      <c r="C30" s="26"/>
      <c r="D30" s="26"/>
      <c r="E30" s="26"/>
      <c r="F30" s="26"/>
      <c r="G30" s="26"/>
      <c r="H30" s="26"/>
      <c r="I30" s="26"/>
      <c r="J30" s="26"/>
      <c r="K30" s="26"/>
      <c r="L30" s="26"/>
      <c r="M30" s="26"/>
      <c r="N30" s="26"/>
      <c r="O30" s="26"/>
      <c r="P30" s="26"/>
      <c r="Q30" s="26"/>
      <c r="R30" s="26"/>
      <c r="S30" s="26"/>
      <c r="T30" s="26"/>
      <c r="U30" s="26"/>
      <c r="V30" s="26"/>
      <c r="W30" s="26"/>
      <c r="X30" s="26"/>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row>
    <row r="31" spans="1:85" s="20" customFormat="1" x14ac:dyDescent="0.25">
      <c r="A31" s="41">
        <v>366</v>
      </c>
      <c r="B31" s="42" t="s">
        <v>88</v>
      </c>
      <c r="C31" s="27">
        <v>7.0000000000000001E-3</v>
      </c>
      <c r="D31" s="27">
        <v>7.0000000000000001E-3</v>
      </c>
      <c r="E31" s="27">
        <v>7.0000000000000001E-3</v>
      </c>
      <c r="F31" s="27">
        <v>7.0000000000000001E-3</v>
      </c>
      <c r="G31" s="27">
        <v>7.0000000000000001E-3</v>
      </c>
      <c r="H31" s="27">
        <v>7.0000000000000001E-3</v>
      </c>
      <c r="I31" s="27">
        <v>7.0000000000000001E-3</v>
      </c>
      <c r="J31" s="27">
        <v>7.0000000000000001E-3</v>
      </c>
      <c r="K31" s="27">
        <v>7.0000000000000001E-3</v>
      </c>
      <c r="L31" s="27">
        <v>7.0000000000000001E-3</v>
      </c>
      <c r="M31" s="27">
        <v>7.0000000000000001E-3</v>
      </c>
      <c r="N31" s="27">
        <v>7.0000000000000001E-3</v>
      </c>
      <c r="O31" s="27">
        <v>7.0000000000000001E-3</v>
      </c>
      <c r="P31" s="27">
        <v>7.0000000000000001E-3</v>
      </c>
      <c r="Q31" s="27">
        <v>7.0000000000000001E-3</v>
      </c>
      <c r="R31" s="27">
        <v>7.0000000000000001E-3</v>
      </c>
      <c r="S31" s="27">
        <v>7.0000000000000001E-3</v>
      </c>
      <c r="T31" s="27">
        <v>7.0000000000000001E-3</v>
      </c>
      <c r="U31" s="27">
        <v>7.0000000000000001E-3</v>
      </c>
      <c r="V31" s="27">
        <v>7.0000000000000001E-3</v>
      </c>
      <c r="W31" s="27">
        <v>7.0000000000000001E-3</v>
      </c>
      <c r="X31" s="2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row>
    <row r="32" spans="1:85" s="20" customFormat="1" x14ac:dyDescent="0.25">
      <c r="A32" s="41">
        <v>368</v>
      </c>
      <c r="B32" s="42" t="s">
        <v>89</v>
      </c>
      <c r="C32" s="28">
        <v>122.30769230769231</v>
      </c>
      <c r="D32" s="28">
        <v>123.16384615384614</v>
      </c>
      <c r="E32" s="28">
        <v>124.02599307692304</v>
      </c>
      <c r="F32" s="28">
        <v>124.89417502846149</v>
      </c>
      <c r="G32" s="28">
        <v>125.7684342536607</v>
      </c>
      <c r="H32" s="28">
        <v>126.64881329343632</v>
      </c>
      <c r="I32" s="28">
        <v>127.53535498649036</v>
      </c>
      <c r="J32" s="28">
        <v>128.42810247139579</v>
      </c>
      <c r="K32" s="28">
        <v>129.32709918869554</v>
      </c>
      <c r="L32" s="28">
        <v>130.2323888830164</v>
      </c>
      <c r="M32" s="28">
        <v>131.1440156051975</v>
      </c>
      <c r="N32" s="28">
        <v>132.06202371443388</v>
      </c>
      <c r="O32" s="28">
        <v>132.9864578804349</v>
      </c>
      <c r="P32" s="28">
        <v>133.91736308559794</v>
      </c>
      <c r="Q32" s="28">
        <v>134.85478462719712</v>
      </c>
      <c r="R32" s="28">
        <v>135.79876811958749</v>
      </c>
      <c r="S32" s="28">
        <v>136.7493594964246</v>
      </c>
      <c r="T32" s="28">
        <v>137.70660501289956</v>
      </c>
      <c r="U32" s="28">
        <v>138.67055124798983</v>
      </c>
      <c r="V32" s="28">
        <v>139.64124510672576</v>
      </c>
      <c r="W32" s="28">
        <v>140.61873382247282</v>
      </c>
      <c r="X32" s="28"/>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row>
    <row r="33" spans="1:85" s="20" customFormat="1" x14ac:dyDescent="0.25">
      <c r="A33" s="41">
        <v>369</v>
      </c>
      <c r="B33" s="42" t="s">
        <v>90</v>
      </c>
      <c r="C33" s="28">
        <v>110.76923076923077</v>
      </c>
      <c r="D33" s="28">
        <v>111.54461538461538</v>
      </c>
      <c r="E33" s="28">
        <v>112.32542769230768</v>
      </c>
      <c r="F33" s="28">
        <v>113.11170568615383</v>
      </c>
      <c r="G33" s="28">
        <v>113.90348762595688</v>
      </c>
      <c r="H33" s="28">
        <v>114.70081203933857</v>
      </c>
      <c r="I33" s="28">
        <v>115.50371772361393</v>
      </c>
      <c r="J33" s="28">
        <v>116.31224374767922</v>
      </c>
      <c r="K33" s="28">
        <v>117.12642945391296</v>
      </c>
      <c r="L33" s="28">
        <v>117.94631446009033</v>
      </c>
      <c r="M33" s="28">
        <v>118.77193866131095</v>
      </c>
      <c r="N33" s="28">
        <v>119.60334223194012</v>
      </c>
      <c r="O33" s="28">
        <v>120.44056562756369</v>
      </c>
      <c r="P33" s="28">
        <v>121.28364958695661</v>
      </c>
      <c r="Q33" s="28">
        <v>122.1326351340653</v>
      </c>
      <c r="R33" s="28">
        <v>122.98756358000374</v>
      </c>
      <c r="S33" s="28">
        <v>123.84847652506375</v>
      </c>
      <c r="T33" s="28">
        <v>124.71541586073918</v>
      </c>
      <c r="U33" s="28">
        <v>125.58842377176434</v>
      </c>
      <c r="V33" s="28">
        <v>126.46754273816667</v>
      </c>
      <c r="W33" s="28">
        <v>127.35281553733383</v>
      </c>
      <c r="X33" s="28"/>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row>
    <row r="34" spans="1:85" s="20" customFormat="1" x14ac:dyDescent="0.25">
      <c r="A34" s="41">
        <v>370</v>
      </c>
      <c r="B34" s="42" t="s">
        <v>91</v>
      </c>
      <c r="C34" s="28">
        <v>6360</v>
      </c>
      <c r="D34" s="29">
        <v>6404.5199999999995</v>
      </c>
      <c r="E34" s="29">
        <v>6449.351639999998</v>
      </c>
      <c r="F34" s="29">
        <v>6494.4971014799976</v>
      </c>
      <c r="G34" s="29">
        <v>6539.9585811903562</v>
      </c>
      <c r="H34" s="29">
        <v>6585.7382912586891</v>
      </c>
      <c r="I34" s="29">
        <v>6631.838459297499</v>
      </c>
      <c r="J34" s="29">
        <v>6678.2613285125808</v>
      </c>
      <c r="K34" s="29">
        <v>6725.0091578121683</v>
      </c>
      <c r="L34" s="29">
        <v>6772.0842219168526</v>
      </c>
      <c r="M34" s="29">
        <v>6819.4888114702699</v>
      </c>
      <c r="N34" s="29">
        <v>6867.2252331505615</v>
      </c>
      <c r="O34" s="29">
        <v>6915.2958097826149</v>
      </c>
      <c r="P34" s="29">
        <v>6963.7028804510928</v>
      </c>
      <c r="Q34" s="29">
        <v>7012.4488006142501</v>
      </c>
      <c r="R34" s="29">
        <v>7061.5359422185493</v>
      </c>
      <c r="S34" s="29">
        <v>7110.966693814079</v>
      </c>
      <c r="T34" s="29">
        <v>7160.7434606707775</v>
      </c>
      <c r="U34" s="29">
        <v>7210.8686648954717</v>
      </c>
      <c r="V34" s="29">
        <v>7261.3447455497399</v>
      </c>
      <c r="W34" s="29">
        <v>7312.1741587685865</v>
      </c>
      <c r="X34" s="29"/>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row>
    <row r="35" spans="1:85" s="20" customFormat="1" x14ac:dyDescent="0.25">
      <c r="A35" s="41"/>
      <c r="B35" s="42"/>
      <c r="C35" s="26"/>
      <c r="D35" s="26"/>
      <c r="E35" s="26"/>
      <c r="F35" s="26"/>
      <c r="G35" s="26"/>
      <c r="H35" s="26"/>
      <c r="I35" s="26"/>
      <c r="J35" s="26"/>
      <c r="K35" s="26"/>
      <c r="L35" s="26"/>
      <c r="M35" s="26"/>
      <c r="N35" s="26"/>
      <c r="O35" s="26"/>
      <c r="P35" s="26"/>
      <c r="Q35" s="26"/>
      <c r="R35" s="26"/>
      <c r="S35" s="26"/>
      <c r="T35" s="26"/>
      <c r="U35" s="26"/>
      <c r="V35" s="26"/>
      <c r="W35" s="26"/>
      <c r="X35" s="26"/>
      <c r="Y35" s="21" t="s">
        <v>71</v>
      </c>
      <c r="Z35" s="21" t="s">
        <v>72</v>
      </c>
      <c r="AA35" s="73" t="s">
        <v>184</v>
      </c>
      <c r="AB35" s="73" t="s">
        <v>185</v>
      </c>
      <c r="AC35" s="17"/>
      <c r="AD35" s="21" t="s">
        <v>71</v>
      </c>
      <c r="AE35" s="21" t="s">
        <v>72</v>
      </c>
      <c r="AF35" s="73" t="s">
        <v>184</v>
      </c>
      <c r="AG35" s="73" t="s">
        <v>185</v>
      </c>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row>
    <row r="36" spans="1:85" s="20" customFormat="1" x14ac:dyDescent="0.25">
      <c r="A36" s="41">
        <v>380</v>
      </c>
      <c r="B36" s="42" t="s">
        <v>37</v>
      </c>
      <c r="C36" s="24">
        <v>0</v>
      </c>
      <c r="D36" s="24">
        <v>48.048064374999932</v>
      </c>
      <c r="E36" s="24">
        <v>46.366184535937457</v>
      </c>
      <c r="F36" s="24">
        <v>44.980849997277069</v>
      </c>
      <c r="G36" s="24">
        <v>44.795052122270675</v>
      </c>
      <c r="H36" s="24">
        <v>45.009789752576197</v>
      </c>
      <c r="I36" s="24">
        <v>44.723814226957792</v>
      </c>
      <c r="J36" s="24">
        <v>42.532373762524713</v>
      </c>
      <c r="K36" s="24">
        <v>42.941954696931482</v>
      </c>
      <c r="L36" s="24">
        <v>42.951559583673401</v>
      </c>
      <c r="M36" s="24">
        <v>42.45993848263295</v>
      </c>
      <c r="N36" s="24">
        <v>2.365838328839164</v>
      </c>
      <c r="O36" s="24">
        <v>1.9707529246614293</v>
      </c>
      <c r="P36" s="24">
        <v>2.0759298069731802</v>
      </c>
      <c r="Q36" s="24">
        <v>-1.4299999999999997</v>
      </c>
      <c r="R36" s="24">
        <v>0</v>
      </c>
      <c r="S36" s="24">
        <v>-0.71999999999999975</v>
      </c>
      <c r="T36" s="24">
        <v>-2.0399999999999991</v>
      </c>
      <c r="U36" s="24">
        <v>-0.78000000000000025</v>
      </c>
      <c r="V36" s="24">
        <v>-2.080000000000001</v>
      </c>
      <c r="W36" s="24">
        <v>-1.4000000000000004</v>
      </c>
      <c r="X36" s="24"/>
      <c r="Y36" s="30">
        <f>SUM(D36:H36)</f>
        <v>229.19994078306132</v>
      </c>
      <c r="Z36" s="30">
        <f>SUM(I36:M36)</f>
        <v>215.60964075272034</v>
      </c>
      <c r="AA36" s="30">
        <f>SUM(O36:S36)</f>
        <v>1.89668273163461</v>
      </c>
      <c r="AB36" s="30">
        <f>SUM(S36:W36)</f>
        <v>-7.0200000000000005</v>
      </c>
      <c r="AC36" s="17"/>
      <c r="AD36" s="317">
        <v>229.19994078306132</v>
      </c>
      <c r="AE36" s="317">
        <v>215.60964075272034</v>
      </c>
      <c r="AF36" s="317">
        <v>4</v>
      </c>
      <c r="AG36" s="317">
        <v>0</v>
      </c>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row>
    <row r="37" spans="1:85" s="20" customFormat="1" x14ac:dyDescent="0.25">
      <c r="A37" s="41">
        <v>381</v>
      </c>
      <c r="B37" s="42" t="s">
        <v>75</v>
      </c>
      <c r="C37" s="24">
        <v>0</v>
      </c>
      <c r="D37" s="24">
        <v>8.9480643749999214</v>
      </c>
      <c r="E37" s="24">
        <v>7.2661845359374642</v>
      </c>
      <c r="F37" s="24">
        <v>6.4689349970047809</v>
      </c>
      <c r="G37" s="24">
        <v>6.2645573344977494</v>
      </c>
      <c r="H37" s="24">
        <v>6.5007687278338384</v>
      </c>
      <c r="I37" s="24">
        <v>6.1861956496535822</v>
      </c>
      <c r="J37" s="24">
        <v>3.7756111387772036</v>
      </c>
      <c r="K37" s="24">
        <v>4.6103456363177973</v>
      </c>
      <c r="L37" s="24">
        <v>4.6218715004080879</v>
      </c>
      <c r="M37" s="24">
        <v>4.0319261791595631</v>
      </c>
      <c r="N37" s="24">
        <v>2.8390059946069957</v>
      </c>
      <c r="O37" s="24">
        <v>2.3649035095937143</v>
      </c>
      <c r="P37" s="24">
        <v>2.6987087490651356</v>
      </c>
      <c r="Q37" s="24">
        <v>-1.56</v>
      </c>
      <c r="R37" s="24">
        <v>0</v>
      </c>
      <c r="S37" s="24">
        <v>-0.66</v>
      </c>
      <c r="T37" s="24">
        <v>-1.87</v>
      </c>
      <c r="U37" s="24">
        <v>-0.60000000000000009</v>
      </c>
      <c r="V37" s="24">
        <v>-1.76</v>
      </c>
      <c r="W37" s="24">
        <v>-1</v>
      </c>
      <c r="X37" s="24"/>
      <c r="Y37" s="30">
        <f t="shared" ref="Y37:Y39" si="12">SUM(D37:H37)</f>
        <v>35.448509970273754</v>
      </c>
      <c r="Z37" s="30">
        <f t="shared" ref="Z37:Z39" si="13">SUM(I37:M37)</f>
        <v>23.225950104316233</v>
      </c>
      <c r="AA37" s="30">
        <f>SUM(O37:S37)</f>
        <v>2.8436122586588497</v>
      </c>
      <c r="AB37" s="30">
        <f t="shared" ref="AB37:AB39" si="14">SUM(S37:W37)</f>
        <v>-5.8900000000000006</v>
      </c>
      <c r="AC37" s="17"/>
      <c r="AD37" s="317">
        <v>35.448509970273754</v>
      </c>
      <c r="AE37" s="317">
        <v>23.225950104316233</v>
      </c>
      <c r="AF37" s="317">
        <v>5</v>
      </c>
      <c r="AG37" s="317">
        <v>0</v>
      </c>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row>
    <row r="38" spans="1:85" s="20" customFormat="1" x14ac:dyDescent="0.25">
      <c r="A38" s="41">
        <v>382</v>
      </c>
      <c r="B38" s="42" t="s">
        <v>76</v>
      </c>
      <c r="C38" s="24">
        <v>0</v>
      </c>
      <c r="D38" s="24">
        <v>31.855109174999718</v>
      </c>
      <c r="E38" s="24">
        <v>25.867616947937371</v>
      </c>
      <c r="F38" s="24">
        <v>20.347740990578671</v>
      </c>
      <c r="G38" s="24">
        <v>19.704880343056562</v>
      </c>
      <c r="H38" s="24">
        <v>20.447872543913711</v>
      </c>
      <c r="I38" s="24">
        <v>19.458397225273998</v>
      </c>
      <c r="J38" s="24">
        <v>11.876013218335569</v>
      </c>
      <c r="K38" s="24">
        <v>12.908967781689835</v>
      </c>
      <c r="L38" s="24">
        <v>12.941240201142648</v>
      </c>
      <c r="M38" s="24">
        <v>11.289393301646779</v>
      </c>
      <c r="N38" s="24">
        <v>7.9492167848995887</v>
      </c>
      <c r="O38" s="24">
        <v>6.621729826862401</v>
      </c>
      <c r="P38" s="24">
        <v>6.7675311707325712</v>
      </c>
      <c r="Q38" s="24">
        <v>-4.3159999999999998</v>
      </c>
      <c r="R38" s="24">
        <v>0</v>
      </c>
      <c r="S38" s="24">
        <v>-1.9920000000000004</v>
      </c>
      <c r="T38" s="24">
        <v>-5.6440000000000001</v>
      </c>
      <c r="U38" s="24">
        <v>-1.9920000000000004</v>
      </c>
      <c r="V38" s="24">
        <v>-5.1520000000000001</v>
      </c>
      <c r="W38" s="24">
        <v>-3.2199999999999998</v>
      </c>
      <c r="X38" s="24"/>
      <c r="Y38" s="30">
        <f t="shared" si="12"/>
        <v>118.22322000048604</v>
      </c>
      <c r="Z38" s="30">
        <f t="shared" si="13"/>
        <v>68.474011728088826</v>
      </c>
      <c r="AA38" s="30">
        <f>SUM(O38:S38)</f>
        <v>7.0812609975949705</v>
      </c>
      <c r="AB38" s="30">
        <f t="shared" si="14"/>
        <v>-18</v>
      </c>
      <c r="AC38" s="17"/>
      <c r="AD38" s="317">
        <v>118.22322000048604</v>
      </c>
      <c r="AE38" s="317">
        <v>68.474011728088826</v>
      </c>
      <c r="AF38" s="317">
        <v>14</v>
      </c>
      <c r="AG38" s="317">
        <v>0</v>
      </c>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s="20" customFormat="1" x14ac:dyDescent="0.25">
      <c r="A39" s="41">
        <v>383</v>
      </c>
      <c r="B39" s="42" t="s">
        <v>40</v>
      </c>
      <c r="C39" s="24">
        <v>0</v>
      </c>
      <c r="D39" s="24">
        <v>39.729405824999652</v>
      </c>
      <c r="E39" s="24">
        <v>32.261859339562342</v>
      </c>
      <c r="F39" s="24">
        <v>26.110973987910207</v>
      </c>
      <c r="G39" s="24">
        <v>25.286031422881823</v>
      </c>
      <c r="H39" s="24">
        <v>26.2394665014384</v>
      </c>
      <c r="I39" s="24">
        <v>24.96973516769264</v>
      </c>
      <c r="J39" s="24">
        <v>15.239739505609801</v>
      </c>
      <c r="K39" s="24">
        <v>17.05827885437585</v>
      </c>
      <c r="L39" s="24">
        <v>17.100924551509923</v>
      </c>
      <c r="M39" s="24">
        <v>14.918126862890386</v>
      </c>
      <c r="N39" s="24">
        <v>10.504322180045884</v>
      </c>
      <c r="O39" s="24">
        <v>8.7501429854967423</v>
      </c>
      <c r="P39" s="24">
        <v>9.2171283429609243</v>
      </c>
      <c r="Q39" s="24">
        <v>-5.694</v>
      </c>
      <c r="R39" s="24">
        <v>0</v>
      </c>
      <c r="S39" s="24">
        <v>-2.6279999999999997</v>
      </c>
      <c r="T39" s="24">
        <v>-7.4459999999999997</v>
      </c>
      <c r="U39" s="24">
        <v>-2.6279999999999997</v>
      </c>
      <c r="V39" s="24">
        <v>-7.008</v>
      </c>
      <c r="W39" s="24">
        <v>-4.38</v>
      </c>
      <c r="X39" s="24"/>
      <c r="Y39" s="30">
        <f t="shared" si="12"/>
        <v>149.62773707679241</v>
      </c>
      <c r="Z39" s="30">
        <f t="shared" si="13"/>
        <v>89.286804942078604</v>
      </c>
      <c r="AA39" s="30">
        <f>SUM(O39:S39)</f>
        <v>9.6452713284576674</v>
      </c>
      <c r="AB39" s="30">
        <f t="shared" si="14"/>
        <v>-24.09</v>
      </c>
      <c r="AC39" s="17"/>
      <c r="AD39" s="317">
        <v>149.62773707679241</v>
      </c>
      <c r="AE39" s="317">
        <v>89.286804942078604</v>
      </c>
      <c r="AF39" s="317">
        <v>18</v>
      </c>
      <c r="AG39" s="317">
        <v>0</v>
      </c>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row>
    <row r="40" spans="1:85" s="20" customFormat="1" x14ac:dyDescent="0.25">
      <c r="A40" s="37"/>
      <c r="B40" s="43"/>
      <c r="C40" s="31"/>
      <c r="D40" s="31"/>
      <c r="E40" s="31"/>
      <c r="F40" s="31"/>
      <c r="G40" s="31"/>
      <c r="H40" s="31"/>
      <c r="I40" s="31"/>
      <c r="J40" s="31"/>
      <c r="K40" s="31"/>
      <c r="L40" s="31"/>
      <c r="M40" s="31"/>
      <c r="N40" s="31"/>
      <c r="O40" s="31"/>
      <c r="P40" s="31"/>
      <c r="Q40" s="31"/>
      <c r="R40" s="31"/>
      <c r="S40" s="31"/>
      <c r="T40" s="31"/>
      <c r="U40" s="31"/>
      <c r="V40" s="31"/>
      <c r="W40" s="31"/>
      <c r="X40" s="31"/>
      <c r="Y40" s="222">
        <f>SUM(Y36:Y39)</f>
        <v>532.49940783061356</v>
      </c>
      <c r="Z40" s="222">
        <f t="shared" ref="Z40:AB40" si="15">SUM(Z36:Z39)</f>
        <v>396.59640752720401</v>
      </c>
      <c r="AA40" s="222">
        <f t="shared" si="15"/>
        <v>21.466827316346098</v>
      </c>
      <c r="AB40" s="222">
        <f t="shared" si="15"/>
        <v>-55</v>
      </c>
      <c r="AC40" s="222">
        <f>SUM(Y40:AB40)</f>
        <v>895.56264267416373</v>
      </c>
      <c r="AD40" s="222">
        <f>SUM(AD36:AD39)</f>
        <v>532.49940783061356</v>
      </c>
      <c r="AE40" s="222">
        <f t="shared" ref="AE40" si="16">SUM(AE36:AE39)</f>
        <v>396.59640752720401</v>
      </c>
      <c r="AF40" s="222">
        <f t="shared" ref="AF40" si="17">SUM(AF36:AF39)</f>
        <v>41</v>
      </c>
      <c r="AG40" s="222">
        <f t="shared" ref="AG40" si="18">SUM(AG36:AG39)</f>
        <v>0</v>
      </c>
      <c r="AH40" s="222">
        <f>SUM(AD40:AG40)</f>
        <v>970.09581535781763</v>
      </c>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row>
    <row r="41" spans="1:85" x14ac:dyDescent="0.25">
      <c r="B41" s="43" t="s">
        <v>69</v>
      </c>
      <c r="C41" s="19"/>
      <c r="D41" s="19"/>
      <c r="E41" s="19"/>
      <c r="F41" s="19"/>
      <c r="G41" s="19"/>
      <c r="H41" s="19"/>
      <c r="I41" s="19"/>
      <c r="J41" s="19"/>
      <c r="K41" s="19"/>
      <c r="L41" s="19"/>
      <c r="M41" s="19"/>
      <c r="N41" s="19"/>
      <c r="O41" s="19"/>
      <c r="P41" s="19"/>
      <c r="Q41" s="19"/>
      <c r="R41" s="19"/>
      <c r="S41" s="19"/>
      <c r="T41" s="19"/>
      <c r="U41" s="19"/>
      <c r="V41" s="19"/>
      <c r="W41" s="19"/>
      <c r="X41" s="19"/>
    </row>
    <row r="42" spans="1:85" s="32" customFormat="1" x14ac:dyDescent="0.25">
      <c r="A42" s="37"/>
      <c r="B42" s="43" t="s">
        <v>73</v>
      </c>
      <c r="C42" s="43">
        <v>2020</v>
      </c>
      <c r="D42" s="43">
        <v>2021</v>
      </c>
      <c r="E42" s="43">
        <v>2022</v>
      </c>
      <c r="F42" s="43">
        <v>2023</v>
      </c>
      <c r="G42" s="43">
        <v>2024</v>
      </c>
      <c r="H42" s="43">
        <v>2025</v>
      </c>
      <c r="I42" s="43">
        <v>2026</v>
      </c>
      <c r="J42" s="43">
        <v>2027</v>
      </c>
      <c r="K42" s="43">
        <v>2028</v>
      </c>
      <c r="L42" s="43">
        <v>2029</v>
      </c>
      <c r="M42" s="43">
        <v>2030</v>
      </c>
      <c r="N42" s="43">
        <v>2031</v>
      </c>
      <c r="O42" s="43">
        <v>2032</v>
      </c>
      <c r="P42" s="43">
        <v>2033</v>
      </c>
      <c r="Q42" s="43">
        <v>2034</v>
      </c>
      <c r="R42" s="43">
        <v>2035</v>
      </c>
      <c r="S42" s="43">
        <v>2036</v>
      </c>
      <c r="T42" s="43">
        <v>2037</v>
      </c>
      <c r="U42" s="43">
        <v>2038</v>
      </c>
      <c r="V42" s="43">
        <v>2039</v>
      </c>
      <c r="W42" s="43">
        <v>2040</v>
      </c>
      <c r="X42" s="43"/>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row>
    <row r="43" spans="1:85" s="32" customFormat="1" x14ac:dyDescent="0.25">
      <c r="A43" s="37"/>
      <c r="B43" s="43" t="s">
        <v>92</v>
      </c>
      <c r="C43" s="31"/>
      <c r="D43" s="31">
        <v>10503</v>
      </c>
      <c r="E43" s="31">
        <v>10566</v>
      </c>
      <c r="F43" s="31">
        <v>10612</v>
      </c>
      <c r="G43" s="31">
        <v>10643.999999999998</v>
      </c>
      <c r="H43" s="31">
        <v>10674</v>
      </c>
      <c r="I43" s="31">
        <v>10706</v>
      </c>
      <c r="J43" s="31">
        <v>10735.000000000002</v>
      </c>
      <c r="K43" s="31">
        <v>10742</v>
      </c>
      <c r="L43" s="31">
        <v>10753.000000000002</v>
      </c>
      <c r="M43" s="31">
        <v>10764</v>
      </c>
      <c r="N43" s="31">
        <v>10770.000000000002</v>
      </c>
      <c r="O43" s="31">
        <v>10766</v>
      </c>
      <c r="P43" s="31">
        <v>10758</v>
      </c>
      <c r="Q43" s="31">
        <v>10751</v>
      </c>
      <c r="R43" s="31">
        <v>10738</v>
      </c>
      <c r="S43" s="31">
        <v>10738</v>
      </c>
      <c r="T43" s="31">
        <v>10732</v>
      </c>
      <c r="U43" s="31">
        <v>10715</v>
      </c>
      <c r="V43" s="31">
        <v>10709</v>
      </c>
      <c r="W43" s="31">
        <v>10693</v>
      </c>
      <c r="X43" s="31"/>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row>
    <row r="44" spans="1:85" s="32" customFormat="1" x14ac:dyDescent="0.25">
      <c r="A44" s="37"/>
      <c r="B44" s="43" t="s">
        <v>92</v>
      </c>
      <c r="C44" s="31"/>
      <c r="D44" s="31">
        <v>10529.2575</v>
      </c>
      <c r="E44" s="31">
        <v>10618.738143749999</v>
      </c>
      <c r="F44" s="31">
        <v>10691.399989109372</v>
      </c>
      <c r="G44" s="31">
        <v>10750.208489082146</v>
      </c>
      <c r="H44" s="31">
        <v>10807.159010304849</v>
      </c>
      <c r="I44" s="31">
        <v>10866.256907830611</v>
      </c>
      <c r="J44" s="31">
        <v>10922.495050100189</v>
      </c>
      <c r="K44" s="31">
        <v>10956.818787725439</v>
      </c>
      <c r="L44" s="31">
        <v>10995.238334694754</v>
      </c>
      <c r="M44" s="31">
        <v>11033.753930531488</v>
      </c>
      <c r="N44" s="31">
        <v>11067.353315357816</v>
      </c>
      <c r="O44" s="31">
        <v>11091.011698646209</v>
      </c>
      <c r="P44" s="31">
        <v>11110.719227892823</v>
      </c>
      <c r="Q44" s="31">
        <v>11131.478525962557</v>
      </c>
      <c r="R44" s="31">
        <v>11118.478525962555</v>
      </c>
      <c r="S44" s="31">
        <v>11118.478525962555</v>
      </c>
      <c r="T44" s="31">
        <v>11112.478525962557</v>
      </c>
      <c r="U44" s="31">
        <v>11095.478525962557</v>
      </c>
      <c r="V44" s="31">
        <v>11089.478525962555</v>
      </c>
      <c r="W44" s="31">
        <v>11073.478525962555</v>
      </c>
      <c r="X44" s="31"/>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row>
    <row r="45" spans="1:85" s="32" customFormat="1" x14ac:dyDescent="0.25">
      <c r="A45" s="37"/>
      <c r="B45" s="43" t="s">
        <v>93</v>
      </c>
      <c r="C45" s="31"/>
      <c r="D45" s="31">
        <v>89.480643749999217</v>
      </c>
      <c r="E45" s="31">
        <v>72.66184535937407</v>
      </c>
      <c r="F45" s="31">
        <v>58.808499972772665</v>
      </c>
      <c r="G45" s="31">
        <v>56.950521222705106</v>
      </c>
      <c r="H45" s="31">
        <v>59.097897525762164</v>
      </c>
      <c r="I45" s="31">
        <v>56.238142269575633</v>
      </c>
      <c r="J45" s="31">
        <v>34.323737625250146</v>
      </c>
      <c r="K45" s="31">
        <v>38.419546969312933</v>
      </c>
      <c r="L45" s="31">
        <v>38.515595836736111</v>
      </c>
      <c r="M45" s="31">
        <v>33.599384826328219</v>
      </c>
      <c r="N45" s="31">
        <v>23.658383288393907</v>
      </c>
      <c r="O45" s="31">
        <v>19.70752924661474</v>
      </c>
      <c r="P45" s="31">
        <v>20.759298069731472</v>
      </c>
      <c r="Q45" s="31">
        <v>-13.000000000000682</v>
      </c>
      <c r="R45" s="31">
        <v>0</v>
      </c>
      <c r="S45" s="31">
        <v>-5.9999999999996589</v>
      </c>
      <c r="T45" s="31">
        <v>-17.000000000000114</v>
      </c>
      <c r="U45" s="31">
        <v>-5.9999999999995453</v>
      </c>
      <c r="V45" s="31">
        <v>-16.000000000000227</v>
      </c>
      <c r="W45" s="31">
        <v>-9.9999999999996589</v>
      </c>
      <c r="X45" s="31"/>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row>
    <row r="46" spans="1:85" s="32" customFormat="1" x14ac:dyDescent="0.25">
      <c r="A46" s="37"/>
      <c r="B46" s="43" t="s">
        <v>94</v>
      </c>
      <c r="C46" s="31"/>
      <c r="D46" s="31">
        <v>18</v>
      </c>
      <c r="E46" s="31">
        <v>18</v>
      </c>
      <c r="F46" s="31">
        <v>18</v>
      </c>
      <c r="G46" s="31">
        <v>18</v>
      </c>
      <c r="H46" s="31">
        <v>18</v>
      </c>
      <c r="I46" s="31">
        <v>0</v>
      </c>
      <c r="J46" s="31">
        <v>0</v>
      </c>
      <c r="K46" s="31">
        <v>0</v>
      </c>
      <c r="L46" s="31">
        <v>0</v>
      </c>
      <c r="M46" s="31">
        <v>0</v>
      </c>
      <c r="N46" s="31">
        <v>0</v>
      </c>
      <c r="O46" s="31">
        <v>0</v>
      </c>
      <c r="P46" s="31">
        <v>0</v>
      </c>
      <c r="Q46" s="31">
        <v>0</v>
      </c>
      <c r="R46" s="31">
        <v>0</v>
      </c>
      <c r="S46" s="31">
        <v>0</v>
      </c>
      <c r="T46" s="31">
        <v>0</v>
      </c>
      <c r="U46" s="31">
        <v>0</v>
      </c>
      <c r="V46" s="31">
        <v>0</v>
      </c>
      <c r="W46" s="31">
        <v>0</v>
      </c>
      <c r="X46" s="31"/>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row>
    <row r="47" spans="1:85" s="32" customFormat="1" x14ac:dyDescent="0.25">
      <c r="A47" s="37"/>
      <c r="B47" s="43" t="s">
        <v>95</v>
      </c>
      <c r="C47" s="31"/>
      <c r="D47" s="31">
        <v>89.480643749999217</v>
      </c>
      <c r="E47" s="31">
        <v>72.66184535937407</v>
      </c>
      <c r="F47" s="31">
        <v>58.808499972772665</v>
      </c>
      <c r="G47" s="31">
        <v>56.950521222705106</v>
      </c>
      <c r="H47" s="31">
        <v>59.097897525762164</v>
      </c>
      <c r="I47" s="31">
        <v>56.238142269575633</v>
      </c>
      <c r="J47" s="31">
        <v>34.323737625250146</v>
      </c>
      <c r="K47" s="31">
        <v>38.419546969312933</v>
      </c>
      <c r="L47" s="31">
        <v>38.515595836736111</v>
      </c>
      <c r="M47" s="31">
        <v>33.599384826328219</v>
      </c>
      <c r="N47" s="31">
        <v>23.658383288393907</v>
      </c>
      <c r="O47" s="31">
        <v>19.70752924661474</v>
      </c>
      <c r="P47" s="31">
        <v>20.759298069731472</v>
      </c>
      <c r="Q47" s="31">
        <v>-13.000000000000682</v>
      </c>
      <c r="R47" s="31">
        <v>0</v>
      </c>
      <c r="S47" s="31">
        <v>-5.9999999999996589</v>
      </c>
      <c r="T47" s="31">
        <v>-17.000000000000114</v>
      </c>
      <c r="U47" s="31">
        <v>-5.9999999999995453</v>
      </c>
      <c r="V47" s="31">
        <v>-16.000000000000227</v>
      </c>
      <c r="W47" s="31">
        <v>-9.9999999999996589</v>
      </c>
      <c r="X47" s="31"/>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s="32" customFormat="1" x14ac:dyDescent="0.25">
      <c r="A48" s="37"/>
      <c r="B48" s="43" t="s">
        <v>96</v>
      </c>
      <c r="C48" s="31"/>
      <c r="D48" s="31">
        <v>128.58064374999921</v>
      </c>
      <c r="E48" s="31">
        <v>111.76184535937406</v>
      </c>
      <c r="F48" s="31">
        <v>97.90849997277266</v>
      </c>
      <c r="G48" s="31">
        <v>96.0505212227051</v>
      </c>
      <c r="H48" s="31">
        <v>98.197897525762158</v>
      </c>
      <c r="I48" s="31">
        <v>95.338142269575627</v>
      </c>
      <c r="J48" s="31">
        <v>73.423737625250155</v>
      </c>
      <c r="K48" s="31">
        <v>77.519546969312927</v>
      </c>
      <c r="L48" s="31">
        <v>77.615595836736105</v>
      </c>
      <c r="M48" s="31">
        <v>72.699384826328227</v>
      </c>
      <c r="N48" s="31">
        <v>23.658383288393907</v>
      </c>
      <c r="O48" s="31">
        <v>19.70752924661474</v>
      </c>
      <c r="P48" s="31">
        <v>20.759298069731472</v>
      </c>
      <c r="Q48" s="31">
        <v>-13.000000000000682</v>
      </c>
      <c r="R48" s="31">
        <v>0</v>
      </c>
      <c r="S48" s="31">
        <v>-5.9999999999996589</v>
      </c>
      <c r="T48" s="31">
        <v>-17.000000000000114</v>
      </c>
      <c r="U48" s="31">
        <v>-5.9999999999995453</v>
      </c>
      <c r="V48" s="31">
        <v>-16.000000000000227</v>
      </c>
      <c r="W48" s="31">
        <v>-9.9999999999996589</v>
      </c>
      <c r="X48" s="31"/>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1:85" s="32" customFormat="1" x14ac:dyDescent="0.25">
      <c r="A49" s="37"/>
      <c r="B49" s="43"/>
      <c r="C49" s="31"/>
      <c r="D49" s="31"/>
      <c r="E49" s="31"/>
      <c r="F49" s="31"/>
      <c r="G49" s="31"/>
      <c r="H49" s="31"/>
      <c r="I49" s="31"/>
      <c r="J49" s="31"/>
      <c r="K49" s="31"/>
      <c r="L49" s="31"/>
      <c r="M49" s="31"/>
      <c r="N49" s="31"/>
      <c r="O49" s="31"/>
      <c r="P49" s="31"/>
      <c r="Q49" s="31"/>
      <c r="R49" s="31"/>
      <c r="S49" s="31"/>
      <c r="T49" s="31"/>
      <c r="U49" s="31"/>
      <c r="V49" s="31"/>
      <c r="W49" s="31"/>
      <c r="X49" s="31"/>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row>
    <row r="50" spans="1:85" s="32" customFormat="1" ht="14.25" hidden="1" customHeight="1" x14ac:dyDescent="0.25">
      <c r="A50" s="37"/>
      <c r="B50" s="43" t="s">
        <v>82</v>
      </c>
      <c r="C50" s="31"/>
      <c r="D50" s="31">
        <v>4.2000000000000003E-2</v>
      </c>
      <c r="E50" s="31">
        <v>4.2000000000000003E-2</v>
      </c>
      <c r="F50" s="31">
        <v>4.2000000000000003E-2</v>
      </c>
      <c r="G50" s="31">
        <v>4.2000000000000003E-2</v>
      </c>
      <c r="H50" s="31">
        <v>4.2000000000000003E-2</v>
      </c>
      <c r="I50" s="31">
        <v>4.2000000000000003E-2</v>
      </c>
      <c r="J50" s="31">
        <v>4.2000000000000003E-2</v>
      </c>
      <c r="K50" s="31">
        <v>4.2000000000000003E-2</v>
      </c>
      <c r="L50" s="31">
        <v>4.2000000000000003E-2</v>
      </c>
      <c r="M50" s="31">
        <v>4.2000000000000003E-2</v>
      </c>
      <c r="N50" s="31">
        <v>4.2000000000000003E-2</v>
      </c>
      <c r="O50" s="31">
        <v>4.2000000000000003E-2</v>
      </c>
      <c r="P50" s="31">
        <v>4.2000000000000003E-2</v>
      </c>
      <c r="Q50" s="31">
        <v>4.2000000000000003E-2</v>
      </c>
      <c r="R50" s="31">
        <v>4.2000000000000003E-2</v>
      </c>
      <c r="S50" s="31">
        <v>4.2000000000000003E-2</v>
      </c>
      <c r="T50" s="31">
        <v>4.2000000000000003E-2</v>
      </c>
      <c r="U50" s="31">
        <v>4.2000000000000003E-2</v>
      </c>
      <c r="V50" s="31">
        <v>4.2000000000000003E-2</v>
      </c>
      <c r="W50" s="31">
        <v>4.2000000000000003E-2</v>
      </c>
      <c r="X50" s="31"/>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row>
    <row r="51" spans="1:85" s="32" customFormat="1" ht="13.5" hidden="1" customHeight="1" x14ac:dyDescent="0.25">
      <c r="A51" s="37"/>
      <c r="B51" s="43" t="s">
        <v>83</v>
      </c>
      <c r="C51" s="31"/>
      <c r="D51" s="31">
        <v>938033.73197999992</v>
      </c>
      <c r="E51" s="31">
        <v>944599.96810385981</v>
      </c>
      <c r="F51" s="31">
        <v>951212.1678805867</v>
      </c>
      <c r="G51" s="31">
        <v>957870.65305575076</v>
      </c>
      <c r="H51" s="31">
        <v>964575.74762714095</v>
      </c>
      <c r="I51" s="31">
        <v>971327.77786053088</v>
      </c>
      <c r="J51" s="31">
        <v>978127.07230555452</v>
      </c>
      <c r="K51" s="31">
        <v>984973.96181169315</v>
      </c>
      <c r="L51" s="31">
        <v>991868.77954437502</v>
      </c>
      <c r="M51" s="31">
        <v>998811.86100118537</v>
      </c>
      <c r="N51" s="31">
        <v>1005803.5440281937</v>
      </c>
      <c r="O51" s="31">
        <v>1012844.1688363909</v>
      </c>
      <c r="P51" s="31">
        <v>1019934.0780182456</v>
      </c>
      <c r="Q51" s="31">
        <v>1027073.6165643731</v>
      </c>
      <c r="R51" s="31">
        <v>1034263.1318803239</v>
      </c>
      <c r="S51" s="31">
        <v>1041502.973803486</v>
      </c>
      <c r="T51" s="31">
        <v>1048793.4946201101</v>
      </c>
      <c r="U51" s="31">
        <v>1056135.0490824508</v>
      </c>
      <c r="V51" s="31">
        <v>1063527.9944260279</v>
      </c>
      <c r="W51" s="31">
        <v>1070972.6903870099</v>
      </c>
      <c r="X51" s="31"/>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row>
    <row r="52" spans="1:85" s="32" customFormat="1" ht="13.5" hidden="1" customHeight="1" x14ac:dyDescent="0.25">
      <c r="A52" s="37"/>
      <c r="B52" s="43" t="s">
        <v>84</v>
      </c>
      <c r="C52" s="31"/>
      <c r="D52" s="31">
        <v>857963.99999999988</v>
      </c>
      <c r="E52" s="31">
        <v>863969.74799999979</v>
      </c>
      <c r="F52" s="31">
        <v>870017.53623599967</v>
      </c>
      <c r="G52" s="31">
        <v>876107.65898965159</v>
      </c>
      <c r="H52" s="31">
        <v>882240.41260257899</v>
      </c>
      <c r="I52" s="31">
        <v>888416.09549079696</v>
      </c>
      <c r="J52" s="31">
        <v>894635.00815923244</v>
      </c>
      <c r="K52" s="31">
        <v>900897.45321634703</v>
      </c>
      <c r="L52" s="31">
        <v>907203.73538886127</v>
      </c>
      <c r="M52" s="31">
        <v>913554.16153658321</v>
      </c>
      <c r="N52" s="31">
        <v>919949.04066733911</v>
      </c>
      <c r="O52" s="31">
        <v>926388.68395201047</v>
      </c>
      <c r="P52" s="31">
        <v>932873.40473967441</v>
      </c>
      <c r="Q52" s="31">
        <v>939403.51857285202</v>
      </c>
      <c r="R52" s="31">
        <v>945979.34320286184</v>
      </c>
      <c r="S52" s="31">
        <v>952601.19860528188</v>
      </c>
      <c r="T52" s="31">
        <v>959269.40699551872</v>
      </c>
      <c r="U52" s="31">
        <v>965984.29284448724</v>
      </c>
      <c r="V52" s="31">
        <v>972746.18289439846</v>
      </c>
      <c r="W52" s="31">
        <v>979555.40617465926</v>
      </c>
      <c r="X52" s="31"/>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row>
    <row r="53" spans="1:85" s="32" customFormat="1" ht="15.75" hidden="1" customHeight="1" x14ac:dyDescent="0.25">
      <c r="A53" s="37"/>
      <c r="B53" s="43" t="s">
        <v>85</v>
      </c>
      <c r="C53" s="31"/>
      <c r="D53" s="31">
        <v>649025.17400528584</v>
      </c>
      <c r="E53" s="31">
        <v>653568.1682233219</v>
      </c>
      <c r="F53" s="31">
        <v>658142.96340088488</v>
      </c>
      <c r="G53" s="31">
        <v>662749.78214469156</v>
      </c>
      <c r="H53" s="31">
        <v>667388.84861970413</v>
      </c>
      <c r="I53" s="31">
        <v>672060.38856004225</v>
      </c>
      <c r="J53" s="31">
        <v>676764.62927996193</v>
      </c>
      <c r="K53" s="31">
        <v>681501.79968492151</v>
      </c>
      <c r="L53" s="31">
        <v>686272.13028271601</v>
      </c>
      <c r="M53" s="31">
        <v>691075.8531946945</v>
      </c>
      <c r="N53" s="31">
        <v>695913.20216705755</v>
      </c>
      <c r="O53" s="31">
        <v>700784.41258222703</v>
      </c>
      <c r="P53" s="31">
        <v>705689.72147030244</v>
      </c>
      <c r="Q53" s="31">
        <v>710629.36752059485</v>
      </c>
      <c r="R53" s="31">
        <v>715603.59109323833</v>
      </c>
      <c r="S53" s="31">
        <v>720612.63423089124</v>
      </c>
      <c r="T53" s="31">
        <v>725656.74067050742</v>
      </c>
      <c r="U53" s="31">
        <v>730736.15585520084</v>
      </c>
      <c r="V53" s="31">
        <v>735851.12694618735</v>
      </c>
      <c r="W53" s="31">
        <v>741001.9028348102</v>
      </c>
      <c r="X53" s="31"/>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row>
    <row r="54" spans="1:85" s="32" customFormat="1" ht="16.5" hidden="1" customHeight="1" x14ac:dyDescent="0.25">
      <c r="A54" s="37"/>
      <c r="B54" s="43"/>
      <c r="C54" s="31"/>
      <c r="D54" s="31"/>
      <c r="E54" s="31"/>
      <c r="F54" s="31"/>
      <c r="G54" s="31"/>
      <c r="H54" s="31"/>
      <c r="I54" s="31"/>
      <c r="J54" s="31"/>
      <c r="K54" s="31"/>
      <c r="L54" s="31"/>
      <c r="M54" s="31"/>
      <c r="N54" s="31"/>
      <c r="O54" s="31"/>
      <c r="P54" s="31"/>
      <c r="Q54" s="31"/>
      <c r="R54" s="31"/>
      <c r="S54" s="31"/>
      <c r="T54" s="31"/>
      <c r="U54" s="31"/>
      <c r="V54" s="31"/>
      <c r="W54" s="31"/>
      <c r="X54" s="31"/>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row>
    <row r="55" spans="1:85" s="32" customFormat="1" x14ac:dyDescent="0.25">
      <c r="A55" s="37"/>
      <c r="B55" s="43" t="s">
        <v>86</v>
      </c>
      <c r="C55" s="31"/>
      <c r="D55" s="31">
        <v>66.574240015701562</v>
      </c>
      <c r="E55" s="31">
        <v>54.021538965628139</v>
      </c>
      <c r="F55" s="31">
        <v>43.722061517660407</v>
      </c>
      <c r="G55" s="31">
        <v>42.420942993827929</v>
      </c>
      <c r="H55" s="31">
        <v>44.020467032985664</v>
      </c>
      <c r="I55" s="31">
        <v>41.890310678057972</v>
      </c>
      <c r="J55" s="31">
        <v>25.463501239326547</v>
      </c>
      <c r="K55" s="31">
        <v>28.502029486083291</v>
      </c>
      <c r="L55" s="31">
        <v>28.474879431118811</v>
      </c>
      <c r="M55" s="31">
        <v>24.777960512137277</v>
      </c>
      <c r="N55" s="31">
        <v>17.4195927164998</v>
      </c>
      <c r="O55" s="31">
        <v>14.574909411612973</v>
      </c>
      <c r="P55" s="31">
        <v>15.328758949741509</v>
      </c>
      <c r="Q55" s="31">
        <v>-9.5560383386586381</v>
      </c>
      <c r="R55" s="31">
        <v>0</v>
      </c>
      <c r="S55" s="31">
        <v>-4.3951495788553689</v>
      </c>
      <c r="T55" s="31">
        <v>-12.467489592409859</v>
      </c>
      <c r="U55" s="31">
        <v>-4.3933546325875019</v>
      </c>
      <c r="V55" s="31">
        <v>-11.685932810533588</v>
      </c>
      <c r="W55" s="31">
        <v>-7.3037080065831619</v>
      </c>
      <c r="X55" s="31"/>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row>
    <row r="56" spans="1:85" s="32" customFormat="1" x14ac:dyDescent="0.25">
      <c r="A56" s="37"/>
      <c r="B56" s="43" t="s">
        <v>87</v>
      </c>
      <c r="C56" s="31"/>
      <c r="D56" s="31">
        <v>62.006403734297663</v>
      </c>
      <c r="E56" s="31">
        <v>57.740306393745932</v>
      </c>
      <c r="F56" s="31">
        <v>54.186438455112267</v>
      </c>
      <c r="G56" s="31">
        <v>53.629578228877186</v>
      </c>
      <c r="H56" s="31">
        <v>54.177430492776494</v>
      </c>
      <c r="I56" s="31">
        <v>53.447831591517662</v>
      </c>
      <c r="J56" s="31">
        <v>47.960236385923601</v>
      </c>
      <c r="K56" s="31">
        <v>49.017517483229639</v>
      </c>
      <c r="L56" s="31">
        <v>49.140716405617297</v>
      </c>
      <c r="M56" s="31">
        <v>47.921424314190936</v>
      </c>
      <c r="N56" s="31">
        <v>6.238790571894107</v>
      </c>
      <c r="O56" s="31">
        <v>5.1326198350017673</v>
      </c>
      <c r="P56" s="31">
        <v>5.4305391199899624</v>
      </c>
      <c r="Q56" s="31">
        <v>-3.4439616613420432</v>
      </c>
      <c r="R56" s="31">
        <v>0</v>
      </c>
      <c r="S56" s="31">
        <v>-1.6048504211442902</v>
      </c>
      <c r="T56" s="31">
        <v>-4.532510407590256</v>
      </c>
      <c r="U56" s="31">
        <v>-1.6066453674120429</v>
      </c>
      <c r="V56" s="31">
        <v>-4.3140671894666385</v>
      </c>
      <c r="W56" s="31">
        <v>-2.6962919934164971</v>
      </c>
      <c r="X56" s="31"/>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row>
    <row r="57" spans="1:85" s="32" customFormat="1" x14ac:dyDescent="0.25">
      <c r="A57" s="37"/>
      <c r="B57" s="43"/>
      <c r="C57" s="31"/>
      <c r="D57" s="31"/>
      <c r="E57" s="31"/>
      <c r="F57" s="31"/>
      <c r="G57" s="31"/>
      <c r="H57" s="31"/>
      <c r="I57" s="31"/>
      <c r="J57" s="31"/>
      <c r="K57" s="31"/>
      <c r="L57" s="31"/>
      <c r="M57" s="31"/>
      <c r="N57" s="31"/>
      <c r="O57" s="31"/>
      <c r="P57" s="31"/>
      <c r="Q57" s="31"/>
      <c r="R57" s="31"/>
      <c r="S57" s="31"/>
      <c r="T57" s="31"/>
      <c r="U57" s="31"/>
      <c r="V57" s="31"/>
      <c r="W57" s="31"/>
      <c r="X57" s="31"/>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row>
    <row r="58" spans="1:85" s="32" customFormat="1" ht="13.5" customHeight="1" x14ac:dyDescent="0.25">
      <c r="A58" s="37"/>
      <c r="B58" s="43" t="s">
        <v>88</v>
      </c>
      <c r="C58" s="31"/>
      <c r="D58" s="31">
        <v>4.2000000000000003E-2</v>
      </c>
      <c r="E58" s="31">
        <v>4.2000000000000003E-2</v>
      </c>
      <c r="F58" s="31">
        <v>4.2000000000000003E-2</v>
      </c>
      <c r="G58" s="31">
        <v>4.2000000000000003E-2</v>
      </c>
      <c r="H58" s="31">
        <v>4.2000000000000003E-2</v>
      </c>
      <c r="I58" s="31">
        <v>4.2000000000000003E-2</v>
      </c>
      <c r="J58" s="31">
        <v>4.2000000000000003E-2</v>
      </c>
      <c r="K58" s="31">
        <v>4.2000000000000003E-2</v>
      </c>
      <c r="L58" s="31">
        <v>4.2000000000000003E-2</v>
      </c>
      <c r="M58" s="31">
        <v>4.2000000000000003E-2</v>
      </c>
      <c r="N58" s="31">
        <v>4.2000000000000003E-2</v>
      </c>
      <c r="O58" s="31">
        <v>4.2000000000000003E-2</v>
      </c>
      <c r="P58" s="31">
        <v>4.2000000000000003E-2</v>
      </c>
      <c r="Q58" s="31">
        <v>4.2000000000000003E-2</v>
      </c>
      <c r="R58" s="31">
        <v>4.2000000000000003E-2</v>
      </c>
      <c r="S58" s="31">
        <v>4.2000000000000003E-2</v>
      </c>
      <c r="T58" s="31">
        <v>4.2000000000000003E-2</v>
      </c>
      <c r="U58" s="31">
        <v>4.2000000000000003E-2</v>
      </c>
      <c r="V58" s="31">
        <v>4.2000000000000003E-2</v>
      </c>
      <c r="W58" s="31">
        <v>4.2000000000000003E-2</v>
      </c>
      <c r="X58" s="31"/>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row>
    <row r="59" spans="1:85" s="32" customFormat="1" ht="12" customHeight="1" x14ac:dyDescent="0.25">
      <c r="A59" s="37"/>
      <c r="B59" s="43" t="s">
        <v>89</v>
      </c>
      <c r="C59" s="31"/>
      <c r="D59" s="31">
        <v>738.98307692307685</v>
      </c>
      <c r="E59" s="31">
        <v>744.15595846153815</v>
      </c>
      <c r="F59" s="31">
        <v>749.365050170769</v>
      </c>
      <c r="G59" s="31">
        <v>754.61060552196409</v>
      </c>
      <c r="H59" s="31">
        <v>759.89287976061792</v>
      </c>
      <c r="I59" s="31">
        <v>765.2121299189422</v>
      </c>
      <c r="J59" s="31">
        <v>770.56861482837462</v>
      </c>
      <c r="K59" s="31">
        <v>775.96259513217331</v>
      </c>
      <c r="L59" s="31">
        <v>781.39433329809833</v>
      </c>
      <c r="M59" s="31">
        <v>786.86409363118503</v>
      </c>
      <c r="N59" s="31">
        <v>792.37214228660321</v>
      </c>
      <c r="O59" s="31">
        <v>797.9187472826095</v>
      </c>
      <c r="P59" s="31">
        <v>803.50417851358759</v>
      </c>
      <c r="Q59" s="31">
        <v>809.12870776318266</v>
      </c>
      <c r="R59" s="31">
        <v>814.79260871752501</v>
      </c>
      <c r="S59" s="31">
        <v>820.49615697854767</v>
      </c>
      <c r="T59" s="31">
        <v>826.23963007739735</v>
      </c>
      <c r="U59" s="31">
        <v>832.02330748793895</v>
      </c>
      <c r="V59" s="31">
        <v>837.84747064035469</v>
      </c>
      <c r="W59" s="31">
        <v>843.71240293483686</v>
      </c>
      <c r="X59" s="31"/>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row>
    <row r="60" spans="1:85" s="32" customFormat="1" ht="15.75" customHeight="1" x14ac:dyDescent="0.25">
      <c r="A60" s="37"/>
      <c r="B60" s="43" t="s">
        <v>90</v>
      </c>
      <c r="C60" s="31"/>
      <c r="D60" s="31">
        <v>669.26769230769219</v>
      </c>
      <c r="E60" s="31">
        <v>673.95256615384608</v>
      </c>
      <c r="F60" s="31">
        <v>678.67023411692298</v>
      </c>
      <c r="G60" s="31">
        <v>683.42092575574134</v>
      </c>
      <c r="H60" s="31">
        <v>688.20487223603141</v>
      </c>
      <c r="I60" s="31">
        <v>693.02230634168359</v>
      </c>
      <c r="J60" s="31">
        <v>697.87346248607525</v>
      </c>
      <c r="K60" s="31">
        <v>702.75857672347774</v>
      </c>
      <c r="L60" s="31">
        <v>707.67788676054204</v>
      </c>
      <c r="M60" s="31">
        <v>712.6316319678657</v>
      </c>
      <c r="N60" s="31">
        <v>717.62005339164068</v>
      </c>
      <c r="O60" s="31">
        <v>722.64339376538214</v>
      </c>
      <c r="P60" s="31">
        <v>727.70189752173962</v>
      </c>
      <c r="Q60" s="31">
        <v>732.79581080439175</v>
      </c>
      <c r="R60" s="31">
        <v>737.92538148002245</v>
      </c>
      <c r="S60" s="31">
        <v>743.09085915038236</v>
      </c>
      <c r="T60" s="31">
        <v>748.29249516443508</v>
      </c>
      <c r="U60" s="31">
        <v>753.53054263058607</v>
      </c>
      <c r="V60" s="31">
        <v>758.805256429</v>
      </c>
      <c r="W60" s="31">
        <v>764.11689322400298</v>
      </c>
      <c r="X60" s="31"/>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row>
    <row r="61" spans="1:85" s="32" customFormat="1" ht="15" customHeight="1" x14ac:dyDescent="0.25">
      <c r="A61" s="37"/>
      <c r="B61" s="43" t="s">
        <v>97</v>
      </c>
      <c r="C61" s="31"/>
      <c r="D61" s="31">
        <v>38427.119999999995</v>
      </c>
      <c r="E61" s="31">
        <v>38696.10983999999</v>
      </c>
      <c r="F61" s="31">
        <v>38966.982608879982</v>
      </c>
      <c r="G61" s="31">
        <v>39239.751487142137</v>
      </c>
      <c r="H61" s="31">
        <v>39514.429747552138</v>
      </c>
      <c r="I61" s="31">
        <v>39791.030755784996</v>
      </c>
      <c r="J61" s="31">
        <v>40069.567971075492</v>
      </c>
      <c r="K61" s="31">
        <v>40350.054946873002</v>
      </c>
      <c r="L61" s="31">
        <v>40632.505331501117</v>
      </c>
      <c r="M61" s="31">
        <v>40916.932868821619</v>
      </c>
      <c r="N61" s="31">
        <v>41203.351398903367</v>
      </c>
      <c r="O61" s="31">
        <v>41491.774858695688</v>
      </c>
      <c r="P61" s="31">
        <v>41782.217282706559</v>
      </c>
      <c r="Q61" s="31">
        <v>42074.692803685502</v>
      </c>
      <c r="R61" s="31">
        <v>42369.215653311294</v>
      </c>
      <c r="S61" s="31">
        <v>42665.800162884472</v>
      </c>
      <c r="T61" s="31">
        <v>42964.460764024661</v>
      </c>
      <c r="U61" s="31">
        <v>43265.211989372838</v>
      </c>
      <c r="V61" s="31">
        <v>43568.068473298437</v>
      </c>
      <c r="W61" s="31">
        <v>43873.044952611512</v>
      </c>
      <c r="X61" s="31"/>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row>
    <row r="62" spans="1:85" s="32" customFormat="1" ht="19.5" customHeight="1" x14ac:dyDescent="0.25">
      <c r="A62" s="37"/>
      <c r="B62" s="43"/>
      <c r="C62" s="31"/>
      <c r="D62" s="31"/>
      <c r="E62" s="31"/>
      <c r="F62" s="31"/>
      <c r="G62" s="31"/>
      <c r="H62" s="31"/>
      <c r="I62" s="31"/>
      <c r="J62" s="31"/>
      <c r="K62" s="31"/>
      <c r="L62" s="31"/>
      <c r="M62" s="31"/>
      <c r="N62" s="31"/>
      <c r="O62" s="31"/>
      <c r="P62" s="31"/>
      <c r="Q62" s="31"/>
      <c r="R62" s="31"/>
      <c r="S62" s="31"/>
      <c r="T62" s="31"/>
      <c r="U62" s="31"/>
      <c r="V62" s="31"/>
      <c r="W62" s="31"/>
      <c r="X62" s="31"/>
      <c r="Y62" s="21" t="s">
        <v>71</v>
      </c>
      <c r="Z62" s="21" t="s">
        <v>72</v>
      </c>
      <c r="AA62" s="73" t="s">
        <v>184</v>
      </c>
      <c r="AB62" s="73" t="s">
        <v>185</v>
      </c>
      <c r="AC62" s="17"/>
      <c r="AD62" s="21" t="s">
        <v>71</v>
      </c>
      <c r="AE62" s="21" t="s">
        <v>72</v>
      </c>
      <c r="AF62" s="73" t="s">
        <v>184</v>
      </c>
      <c r="AG62" s="73" t="s">
        <v>185</v>
      </c>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row>
    <row r="63" spans="1:85" s="32" customFormat="1" x14ac:dyDescent="0.25">
      <c r="A63" s="37"/>
      <c r="B63" s="43" t="s">
        <v>37</v>
      </c>
      <c r="C63" s="31"/>
      <c r="D63" s="31">
        <v>48.151501192346714</v>
      </c>
      <c r="E63" s="31">
        <v>46.534174163895756</v>
      </c>
      <c r="F63" s="31">
        <v>45.116811559805093</v>
      </c>
      <c r="G63" s="31">
        <v>44.992551170600208</v>
      </c>
      <c r="H63" s="31">
        <v>45.214735699848255</v>
      </c>
      <c r="I63" s="31">
        <v>44.983852340501471</v>
      </c>
      <c r="J63" s="31">
        <v>42.69108241863713</v>
      </c>
      <c r="K63" s="31">
        <v>43.164013652693505</v>
      </c>
      <c r="L63" s="31">
        <v>43.174173686825242</v>
      </c>
      <c r="M63" s="31">
        <v>42.763793506025927</v>
      </c>
      <c r="N63" s="31">
        <v>2.6402380110883574</v>
      </c>
      <c r="O63" s="31">
        <v>2.2636469913327799</v>
      </c>
      <c r="P63" s="31">
        <v>2.4374941135608736</v>
      </c>
      <c r="Q63" s="31">
        <v>-1.5799864459290138</v>
      </c>
      <c r="R63" s="31">
        <v>0</v>
      </c>
      <c r="S63" s="31">
        <v>-0.76927679349400702</v>
      </c>
      <c r="T63" s="31">
        <v>-2.1796175815664673</v>
      </c>
      <c r="U63" s="31">
        <v>-0.78281150159739143</v>
      </c>
      <c r="V63" s="31">
        <v>-2.181725239616644</v>
      </c>
      <c r="W63" s="31">
        <v>-1.3775680123922496</v>
      </c>
      <c r="X63" s="31"/>
      <c r="Y63" s="30">
        <f>SUM(D63:H63)</f>
        <v>230.00977378649603</v>
      </c>
      <c r="Z63" s="30">
        <f>SUM(I63:M63)</f>
        <v>216.7769156046833</v>
      </c>
      <c r="AA63" s="30">
        <f>SUM(O63:S63)</f>
        <v>2.3518778654706329</v>
      </c>
      <c r="AB63" s="30">
        <f>SUM(S63:W63)</f>
        <v>-7.2909991286667584</v>
      </c>
      <c r="AC63" s="17"/>
      <c r="AD63" s="317">
        <v>230.00977378649603</v>
      </c>
      <c r="AE63" s="317">
        <v>216.7769156046833</v>
      </c>
      <c r="AF63" s="317">
        <v>4</v>
      </c>
      <c r="AG63" s="317">
        <v>0</v>
      </c>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row>
    <row r="64" spans="1:85" s="32" customFormat="1" x14ac:dyDescent="0.25">
      <c r="A64" s="37"/>
      <c r="B64" s="43" t="s">
        <v>75</v>
      </c>
      <c r="C64" s="31"/>
      <c r="D64" s="31">
        <v>9.2549962375289638</v>
      </c>
      <c r="E64" s="31">
        <v>7.5662162625883296</v>
      </c>
      <c r="F64" s="31">
        <v>6.2059507183969371</v>
      </c>
      <c r="G64" s="31">
        <v>6.3680486001912788</v>
      </c>
      <c r="H64" s="31">
        <v>6.6081622351006146</v>
      </c>
      <c r="I64" s="31">
        <v>6.3277029899172677</v>
      </c>
      <c r="J64" s="31">
        <v>3.9124209246262458</v>
      </c>
      <c r="K64" s="31">
        <v>4.334873504596426</v>
      </c>
      <c r="L64" s="31">
        <v>4.5040389097954128</v>
      </c>
      <c r="M64" s="31">
        <v>3.8194781374315023</v>
      </c>
      <c r="N64" s="31">
        <v>2.6637383511540702</v>
      </c>
      <c r="O64" s="31">
        <v>2.2554617555434602</v>
      </c>
      <c r="P64" s="31">
        <v>2.3227944194143491</v>
      </c>
      <c r="Q64" s="31">
        <v>-1.4121657469261959</v>
      </c>
      <c r="R64" s="31">
        <v>0</v>
      </c>
      <c r="S64" s="31">
        <v>-0.63166424629680362</v>
      </c>
      <c r="T64" s="31">
        <v>-1.8134979184819475</v>
      </c>
      <c r="U64" s="31">
        <v>-0.62652338077253944</v>
      </c>
      <c r="V64" s="31">
        <v>-1.629695033401124</v>
      </c>
      <c r="W64" s="31">
        <v>-1.0131377674508337</v>
      </c>
      <c r="X64" s="31"/>
      <c r="Y64" s="30">
        <f t="shared" ref="Y64:Y66" si="19">SUM(D64:H64)</f>
        <v>36.003374053806127</v>
      </c>
      <c r="Z64" s="30">
        <f t="shared" ref="Z64:Z66" si="20">SUM(I64:M64)</f>
        <v>22.898514466366855</v>
      </c>
      <c r="AA64" s="30">
        <f>SUM(O64:S64)</f>
        <v>2.5344261817348102</v>
      </c>
      <c r="AB64" s="30">
        <f t="shared" ref="AB64:AB66" si="21">SUM(S64:W64)</f>
        <v>-5.7145183464032492</v>
      </c>
      <c r="AC64" s="17"/>
      <c r="AD64" s="317">
        <v>36.003374053806127</v>
      </c>
      <c r="AE64" s="317">
        <v>22.898514466366855</v>
      </c>
      <c r="AF64" s="317">
        <v>4</v>
      </c>
      <c r="AG64" s="317">
        <v>0</v>
      </c>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row>
    <row r="65" spans="1:85" s="32" customFormat="1" x14ac:dyDescent="0.25">
      <c r="A65" s="37"/>
      <c r="B65" s="43" t="s">
        <v>76</v>
      </c>
      <c r="C65" s="31"/>
      <c r="D65" s="31">
        <v>31.22960231070261</v>
      </c>
      <c r="E65" s="31">
        <v>25.248531553513097</v>
      </c>
      <c r="F65" s="31">
        <v>20.352500783974403</v>
      </c>
      <c r="G65" s="31">
        <v>19.237355655616877</v>
      </c>
      <c r="H65" s="31">
        <v>19.962719371021908</v>
      </c>
      <c r="I65" s="31">
        <v>18.892400532322121</v>
      </c>
      <c r="J65" s="31">
        <v>11.542133538390852</v>
      </c>
      <c r="K65" s="31">
        <v>12.919442120373024</v>
      </c>
      <c r="L65" s="31">
        <v>12.852455581444179</v>
      </c>
      <c r="M65" s="31">
        <v>11.249336875588421</v>
      </c>
      <c r="N65" s="31">
        <v>7.9026512962516007</v>
      </c>
      <c r="O65" s="31">
        <v>6.4434748527707164</v>
      </c>
      <c r="P65" s="31">
        <v>6.8017541669113424</v>
      </c>
      <c r="Q65" s="31">
        <v>-4.2742248039502888</v>
      </c>
      <c r="R65" s="31">
        <v>0</v>
      </c>
      <c r="S65" s="31">
        <v>-1.961969212895627</v>
      </c>
      <c r="T65" s="31">
        <v>-5.5263907445057852</v>
      </c>
      <c r="U65" s="31">
        <v>-1.9546523380771132</v>
      </c>
      <c r="V65" s="31">
        <v>-5.1770200406623061</v>
      </c>
      <c r="W65" s="31">
        <v>-3.2270694162066791</v>
      </c>
      <c r="X65" s="31"/>
      <c r="Y65" s="30">
        <f t="shared" si="19"/>
        <v>116.0307096748289</v>
      </c>
      <c r="Z65" s="30">
        <f t="shared" si="20"/>
        <v>67.455768648118593</v>
      </c>
      <c r="AA65" s="30">
        <f>SUM(O65:S65)</f>
        <v>7.0090350028361437</v>
      </c>
      <c r="AB65" s="30">
        <f t="shared" si="21"/>
        <v>-17.847101752347509</v>
      </c>
      <c r="AC65" s="17"/>
      <c r="AD65" s="317">
        <v>116.0307096748289</v>
      </c>
      <c r="AE65" s="317">
        <v>67.455768648118593</v>
      </c>
      <c r="AF65" s="317">
        <v>13</v>
      </c>
      <c r="AG65" s="317">
        <v>0</v>
      </c>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row>
    <row r="66" spans="1:85" s="32" customFormat="1" x14ac:dyDescent="0.25">
      <c r="A66" s="37"/>
      <c r="B66" s="43" t="s">
        <v>40</v>
      </c>
      <c r="C66" s="31"/>
      <c r="D66" s="31">
        <v>39.944544009420937</v>
      </c>
      <c r="E66" s="31">
        <v>32.412923379376878</v>
      </c>
      <c r="F66" s="31">
        <v>26.233236910596244</v>
      </c>
      <c r="G66" s="31">
        <v>25.452565796296749</v>
      </c>
      <c r="H66" s="31">
        <v>26.412280219791398</v>
      </c>
      <c r="I66" s="31">
        <v>25.134186406834779</v>
      </c>
      <c r="J66" s="31">
        <v>15.278100743595928</v>
      </c>
      <c r="K66" s="31">
        <v>17.101217691649975</v>
      </c>
      <c r="L66" s="31">
        <v>17.084927658671283</v>
      </c>
      <c r="M66" s="31">
        <v>14.866776307282366</v>
      </c>
      <c r="N66" s="31">
        <v>10.451755629899878</v>
      </c>
      <c r="O66" s="31">
        <v>8.7449456469677838</v>
      </c>
      <c r="P66" s="31">
        <v>9.1972553698449051</v>
      </c>
      <c r="Q66" s="31">
        <v>-5.7336230031951825</v>
      </c>
      <c r="R66" s="31">
        <v>0</v>
      </c>
      <c r="S66" s="31">
        <v>-2.6370897473132211</v>
      </c>
      <c r="T66" s="31">
        <v>-7.480493755445913</v>
      </c>
      <c r="U66" s="31">
        <v>-2.6360127795525012</v>
      </c>
      <c r="V66" s="31">
        <v>-7.0115596863201519</v>
      </c>
      <c r="W66" s="31">
        <v>-4.3822248039498968</v>
      </c>
      <c r="X66" s="31"/>
      <c r="Y66" s="30">
        <f t="shared" si="19"/>
        <v>150.45555031548221</v>
      </c>
      <c r="Z66" s="30">
        <f t="shared" si="20"/>
        <v>89.465208808034319</v>
      </c>
      <c r="AA66" s="30">
        <f>SUM(O66:S66)</f>
        <v>9.5714882663042857</v>
      </c>
      <c r="AB66" s="30">
        <f t="shared" si="21"/>
        <v>-24.147380772581684</v>
      </c>
      <c r="AC66" s="17"/>
      <c r="AD66" s="317">
        <v>150.45555031548221</v>
      </c>
      <c r="AE66" s="317">
        <v>89.465208808034319</v>
      </c>
      <c r="AF66" s="317">
        <v>18</v>
      </c>
      <c r="AG66" s="317">
        <v>0</v>
      </c>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row>
    <row r="67" spans="1:85" x14ac:dyDescent="0.25">
      <c r="C67" s="34" t="s">
        <v>98</v>
      </c>
      <c r="Y67" s="222">
        <f>SUM(Y63:Y66)</f>
        <v>532.49940783061334</v>
      </c>
      <c r="Z67" s="222">
        <f t="shared" ref="Z67" si="22">SUM(Z63:Z66)</f>
        <v>396.5964075272031</v>
      </c>
      <c r="AA67" s="222">
        <f t="shared" ref="AA67" si="23">SUM(AA63:AA66)</f>
        <v>21.466827316345871</v>
      </c>
      <c r="AB67" s="222">
        <f t="shared" ref="AB67" si="24">SUM(AB63:AB66)</f>
        <v>-54.999999999999204</v>
      </c>
      <c r="AC67" s="222">
        <f>SUM(Y67:AB67)</f>
        <v>895.56264267416316</v>
      </c>
      <c r="AD67" s="222">
        <f>SUM(AD63:AD66)</f>
        <v>532.49940783061334</v>
      </c>
      <c r="AE67" s="222">
        <f t="shared" ref="AE67" si="25">SUM(AE63:AE66)</f>
        <v>396.5964075272031</v>
      </c>
      <c r="AF67" s="222">
        <f t="shared" ref="AF67" si="26">SUM(AF63:AF66)</f>
        <v>39</v>
      </c>
      <c r="AG67" s="222">
        <f t="shared" ref="AG67" si="27">SUM(AG63:AG66)</f>
        <v>0</v>
      </c>
      <c r="AH67" s="222">
        <f>SUM(AD67:AG67)</f>
        <v>968.09581535781649</v>
      </c>
    </row>
    <row r="68" spans="1:85" s="35" customFormat="1" x14ac:dyDescent="0.25">
      <c r="A68" s="37">
        <v>1</v>
      </c>
      <c r="B68" s="42" t="s">
        <v>130</v>
      </c>
      <c r="C68" s="42" t="s">
        <v>99</v>
      </c>
      <c r="D68" s="42"/>
      <c r="E68" s="42"/>
      <c r="F68" s="42"/>
      <c r="G68" s="42"/>
      <c r="H68" s="42"/>
      <c r="I68" s="42"/>
      <c r="J68" s="42"/>
      <c r="K68" s="42"/>
      <c r="L68" s="42"/>
      <c r="M68" s="42"/>
      <c r="N68" s="42"/>
      <c r="O68" s="42"/>
      <c r="P68" s="42"/>
      <c r="Q68" s="42"/>
      <c r="R68" s="42"/>
      <c r="S68" s="42"/>
      <c r="T68" s="42"/>
      <c r="U68" s="42"/>
      <c r="V68" s="42"/>
      <c r="W68" s="42"/>
      <c r="X68" s="42"/>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row>
    <row r="69" spans="1:85" s="35" customFormat="1" x14ac:dyDescent="0.25">
      <c r="A69" s="37">
        <v>283</v>
      </c>
      <c r="B69" s="42" t="s">
        <v>73</v>
      </c>
      <c r="C69" s="42">
        <v>2020</v>
      </c>
      <c r="D69" s="42">
        <v>2021</v>
      </c>
      <c r="E69" s="42">
        <v>2022</v>
      </c>
      <c r="F69" s="42">
        <v>2023</v>
      </c>
      <c r="G69" s="42">
        <v>2024</v>
      </c>
      <c r="H69" s="42">
        <v>2025</v>
      </c>
      <c r="I69" s="42">
        <v>2026</v>
      </c>
      <c r="J69" s="42">
        <v>2027</v>
      </c>
      <c r="K69" s="42">
        <v>2028</v>
      </c>
      <c r="L69" s="42">
        <v>2029</v>
      </c>
      <c r="M69" s="42">
        <v>2030</v>
      </c>
      <c r="N69" s="42">
        <v>2031</v>
      </c>
      <c r="O69" s="42">
        <v>2032</v>
      </c>
      <c r="P69" s="42">
        <v>2033</v>
      </c>
      <c r="Q69" s="42">
        <v>2034</v>
      </c>
      <c r="R69" s="42">
        <v>2035</v>
      </c>
      <c r="S69" s="42">
        <v>2036</v>
      </c>
      <c r="T69" s="42">
        <v>2037</v>
      </c>
      <c r="U69" s="42">
        <v>2038</v>
      </c>
      <c r="V69" s="42">
        <v>2039</v>
      </c>
      <c r="W69" s="42">
        <v>2040</v>
      </c>
      <c r="X69" s="42"/>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row>
    <row r="70" spans="1:85" s="35" customFormat="1" x14ac:dyDescent="0.25">
      <c r="A70" s="37">
        <v>285</v>
      </c>
      <c r="B70" s="42" t="s">
        <v>74</v>
      </c>
      <c r="C70" s="24">
        <v>0</v>
      </c>
      <c r="D70" s="24">
        <v>1543.5718849840255</v>
      </c>
      <c r="E70" s="24">
        <v>1552.8306709265175</v>
      </c>
      <c r="F70" s="24">
        <v>1559.591054313099</v>
      </c>
      <c r="G70" s="24">
        <v>1564.2939297124599</v>
      </c>
      <c r="H70" s="24">
        <v>1568.7028753993609</v>
      </c>
      <c r="I70" s="24">
        <v>1573.405750798722</v>
      </c>
      <c r="J70" s="24">
        <v>1577.6677316293928</v>
      </c>
      <c r="K70" s="24">
        <v>1578.6964856230031</v>
      </c>
      <c r="L70" s="24">
        <v>1580.3130990415334</v>
      </c>
      <c r="M70" s="24">
        <v>1581.9297124600639</v>
      </c>
      <c r="N70" s="24">
        <v>1582.811501597444</v>
      </c>
      <c r="O70" s="24">
        <v>1582.2236421725238</v>
      </c>
      <c r="P70" s="24">
        <v>1581.0479233226836</v>
      </c>
      <c r="Q70" s="24">
        <v>1580.0191693290735</v>
      </c>
      <c r="R70" s="24">
        <v>1578.1086261980829</v>
      </c>
      <c r="S70" s="24">
        <v>1578.1086261980829</v>
      </c>
      <c r="T70" s="24">
        <v>1577.2268370607028</v>
      </c>
      <c r="U70" s="24">
        <v>1574.7284345047922</v>
      </c>
      <c r="V70" s="24">
        <v>1573.8466453674121</v>
      </c>
      <c r="W70" s="24">
        <v>1571.4952076677316</v>
      </c>
      <c r="X70" s="24"/>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row>
    <row r="71" spans="1:85" s="35" customFormat="1" x14ac:dyDescent="0.25">
      <c r="A71" s="37">
        <v>287</v>
      </c>
      <c r="B71" s="42" t="s">
        <v>74</v>
      </c>
      <c r="C71" s="24">
        <v>0</v>
      </c>
      <c r="D71" s="24">
        <v>1547.4308146964854</v>
      </c>
      <c r="E71" s="24">
        <v>1560.5813246405748</v>
      </c>
      <c r="F71" s="24">
        <v>1571.2600622972241</v>
      </c>
      <c r="G71" s="24">
        <v>1579.9028450408264</v>
      </c>
      <c r="H71" s="24">
        <v>1588.2725702045466</v>
      </c>
      <c r="I71" s="24">
        <v>1596.9578842179174</v>
      </c>
      <c r="J71" s="24">
        <v>1605.2229147112096</v>
      </c>
      <c r="K71" s="24">
        <v>1610.2672978765818</v>
      </c>
      <c r="L71" s="24">
        <v>1615.9136210733498</v>
      </c>
      <c r="M71" s="24">
        <v>1621.5740600781098</v>
      </c>
      <c r="N71" s="24">
        <v>1626.5119888385286</v>
      </c>
      <c r="O71" s="24">
        <v>1629.9889397371423</v>
      </c>
      <c r="P71" s="24">
        <v>1632.8852539395202</v>
      </c>
      <c r="Q71" s="24">
        <v>1635.9361411957748</v>
      </c>
      <c r="R71" s="24">
        <v>1634.0255980647842</v>
      </c>
      <c r="S71" s="24">
        <v>1634.0255980647842</v>
      </c>
      <c r="T71" s="24">
        <v>1633.1438089274041</v>
      </c>
      <c r="U71" s="24">
        <v>1630.6454063714934</v>
      </c>
      <c r="V71" s="24">
        <v>1629.7636172341133</v>
      </c>
      <c r="W71" s="24">
        <v>1627.4121795344329</v>
      </c>
      <c r="X71" s="24"/>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row>
    <row r="72" spans="1:85" s="35" customFormat="1" x14ac:dyDescent="0.25">
      <c r="A72" s="37">
        <v>289</v>
      </c>
      <c r="B72" s="42" t="s">
        <v>77</v>
      </c>
      <c r="C72" s="24">
        <v>0</v>
      </c>
      <c r="D72" s="24">
        <v>13.150509944089436</v>
      </c>
      <c r="E72" s="24">
        <v>10.678737656649218</v>
      </c>
      <c r="F72" s="24">
        <v>8.6427827436023108</v>
      </c>
      <c r="G72" s="24">
        <v>8.3697251637202044</v>
      </c>
      <c r="H72" s="24">
        <v>8.6853140133707711</v>
      </c>
      <c r="I72" s="24">
        <v>8.2650304932922154</v>
      </c>
      <c r="J72" s="24">
        <v>5.04438316537221</v>
      </c>
      <c r="K72" s="24">
        <v>5.6463231967679803</v>
      </c>
      <c r="L72" s="24">
        <v>5.6604390047600646</v>
      </c>
      <c r="M72" s="24">
        <v>4.9379287604187994</v>
      </c>
      <c r="N72" s="24">
        <v>3.4769508986137225</v>
      </c>
      <c r="O72" s="24">
        <v>2.8963142023778801</v>
      </c>
      <c r="P72" s="24">
        <v>3.0508872562545548</v>
      </c>
      <c r="Q72" s="24">
        <v>-1.910543130990618</v>
      </c>
      <c r="R72" s="24">
        <v>0</v>
      </c>
      <c r="S72" s="24">
        <v>-0.88178913738011033</v>
      </c>
      <c r="T72" s="24">
        <v>-2.4984025559106158</v>
      </c>
      <c r="U72" s="24">
        <v>-0.88178913738011033</v>
      </c>
      <c r="V72" s="24">
        <v>-2.3514376996804458</v>
      </c>
      <c r="W72" s="24">
        <v>-1.4696485623003355</v>
      </c>
      <c r="X72" s="24"/>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row>
    <row r="73" spans="1:85" s="35" customFormat="1" x14ac:dyDescent="0.25">
      <c r="A73" s="37">
        <v>299</v>
      </c>
      <c r="B73" s="42" t="s">
        <v>78</v>
      </c>
      <c r="C73" s="24">
        <v>0</v>
      </c>
      <c r="D73" s="24">
        <v>2</v>
      </c>
      <c r="E73" s="24">
        <v>2</v>
      </c>
      <c r="F73" s="24">
        <v>2</v>
      </c>
      <c r="G73" s="24">
        <v>2</v>
      </c>
      <c r="H73" s="24">
        <v>2</v>
      </c>
      <c r="I73" s="24">
        <v>0</v>
      </c>
      <c r="J73" s="24">
        <v>0</v>
      </c>
      <c r="K73" s="24">
        <v>0</v>
      </c>
      <c r="L73" s="24">
        <v>0</v>
      </c>
      <c r="M73" s="24">
        <v>0</v>
      </c>
      <c r="N73" s="24">
        <v>0</v>
      </c>
      <c r="O73" s="24">
        <v>0</v>
      </c>
      <c r="P73" s="24">
        <v>0</v>
      </c>
      <c r="Q73" s="24">
        <v>0</v>
      </c>
      <c r="R73" s="24">
        <v>0</v>
      </c>
      <c r="S73" s="24">
        <v>0</v>
      </c>
      <c r="T73" s="24">
        <v>0</v>
      </c>
      <c r="U73" s="24">
        <v>0</v>
      </c>
      <c r="V73" s="24">
        <v>0</v>
      </c>
      <c r="W73" s="24">
        <v>0</v>
      </c>
      <c r="X73" s="24"/>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row>
    <row r="74" spans="1:85" s="35" customFormat="1" x14ac:dyDescent="0.25">
      <c r="A74" s="37">
        <v>301</v>
      </c>
      <c r="B74" s="42" t="s">
        <v>80</v>
      </c>
      <c r="C74" s="24">
        <v>0</v>
      </c>
      <c r="D74" s="24">
        <v>13.150509944089436</v>
      </c>
      <c r="E74" s="24">
        <v>10.678737656649218</v>
      </c>
      <c r="F74" s="24">
        <v>8.6427827436023108</v>
      </c>
      <c r="G74" s="24">
        <v>8.3697251637202044</v>
      </c>
      <c r="H74" s="24">
        <v>8.6853140133707711</v>
      </c>
      <c r="I74" s="24">
        <v>8.2650304932922154</v>
      </c>
      <c r="J74" s="24">
        <v>5.04438316537221</v>
      </c>
      <c r="K74" s="24">
        <v>5.6463231967679803</v>
      </c>
      <c r="L74" s="24">
        <v>5.6604390047600646</v>
      </c>
      <c r="M74" s="24">
        <v>4.9379287604187994</v>
      </c>
      <c r="N74" s="24">
        <v>3.4769508986137225</v>
      </c>
      <c r="O74" s="24">
        <v>2.8963142023778801</v>
      </c>
      <c r="P74" s="24">
        <v>3.0508872562545548</v>
      </c>
      <c r="Q74" s="24">
        <v>-1.910543130990618</v>
      </c>
      <c r="R74" s="24">
        <v>0</v>
      </c>
      <c r="S74" s="24">
        <v>-0.88178913738011033</v>
      </c>
      <c r="T74" s="24">
        <v>-2.4984025559106158</v>
      </c>
      <c r="U74" s="24">
        <v>-0.88178913738011033</v>
      </c>
      <c r="V74" s="24">
        <v>-2.3514376996804458</v>
      </c>
      <c r="W74" s="24">
        <v>-1.4696485623003355</v>
      </c>
      <c r="X74" s="24"/>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row>
    <row r="75" spans="1:85" s="35" customFormat="1" x14ac:dyDescent="0.25">
      <c r="A75" s="37">
        <v>303</v>
      </c>
      <c r="B75" s="42" t="s">
        <v>81</v>
      </c>
      <c r="C75" s="24">
        <v>0</v>
      </c>
      <c r="D75" s="24">
        <v>18.150509944089436</v>
      </c>
      <c r="E75" s="24">
        <v>15.678737656649218</v>
      </c>
      <c r="F75" s="24">
        <v>13.642782743602311</v>
      </c>
      <c r="G75" s="24">
        <v>13.369725163720204</v>
      </c>
      <c r="H75" s="24">
        <v>13.685314013370771</v>
      </c>
      <c r="I75" s="24">
        <v>13.265030493292215</v>
      </c>
      <c r="J75" s="24">
        <v>10.04438316537221</v>
      </c>
      <c r="K75" s="24">
        <v>10.64632319676798</v>
      </c>
      <c r="L75" s="24">
        <v>10.660439004760065</v>
      </c>
      <c r="M75" s="24">
        <v>9.9379287604187994</v>
      </c>
      <c r="N75" s="24">
        <v>3.4769508986137225</v>
      </c>
      <c r="O75" s="24">
        <v>2.8963142023778801</v>
      </c>
      <c r="P75" s="24">
        <v>3.0508872562545548</v>
      </c>
      <c r="Q75" s="24">
        <v>-1.910543130990618</v>
      </c>
      <c r="R75" s="24">
        <v>0</v>
      </c>
      <c r="S75" s="24">
        <v>-0.88178913738011033</v>
      </c>
      <c r="T75" s="24">
        <v>-2.4984025559106158</v>
      </c>
      <c r="U75" s="24">
        <v>-0.88178913738011033</v>
      </c>
      <c r="V75" s="24">
        <v>-2.3514376996804458</v>
      </c>
      <c r="W75" s="24">
        <v>-1.4696485623003355</v>
      </c>
      <c r="X75" s="24"/>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row>
    <row r="76" spans="1:85" s="35" customFormat="1" x14ac:dyDescent="0.25">
      <c r="A76" s="37"/>
      <c r="B76" s="42"/>
      <c r="C76" s="26"/>
      <c r="D76" s="26"/>
      <c r="E76" s="26"/>
      <c r="F76" s="26"/>
      <c r="G76" s="26"/>
      <c r="H76" s="26"/>
      <c r="I76" s="26"/>
      <c r="J76" s="26"/>
      <c r="K76" s="26"/>
      <c r="L76" s="26"/>
      <c r="M76" s="26"/>
      <c r="N76" s="26"/>
      <c r="O76" s="26"/>
      <c r="P76" s="26"/>
      <c r="Q76" s="26"/>
      <c r="R76" s="26"/>
      <c r="S76" s="26"/>
      <c r="T76" s="26"/>
      <c r="U76" s="26"/>
      <c r="V76" s="26"/>
      <c r="W76" s="26"/>
      <c r="X76" s="26"/>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row>
    <row r="77" spans="1:85" s="35" customFormat="1" x14ac:dyDescent="0.25">
      <c r="A77" s="37">
        <v>330</v>
      </c>
      <c r="B77" s="42" t="s">
        <v>82</v>
      </c>
      <c r="C77" s="36">
        <v>7.0000000000000001E-3</v>
      </c>
      <c r="D77" s="36">
        <v>7.0000000000000001E-3</v>
      </c>
      <c r="E77" s="36">
        <v>7.0000000000000001E-3</v>
      </c>
      <c r="F77" s="36">
        <v>7.0000000000000001E-3</v>
      </c>
      <c r="G77" s="36">
        <v>7.0000000000000001E-3</v>
      </c>
      <c r="H77" s="36">
        <v>7.0000000000000001E-3</v>
      </c>
      <c r="I77" s="36">
        <v>7.0000000000000001E-3</v>
      </c>
      <c r="J77" s="36">
        <v>7.0000000000000001E-3</v>
      </c>
      <c r="K77" s="36">
        <v>7.0000000000000001E-3</v>
      </c>
      <c r="L77" s="36">
        <v>7.0000000000000001E-3</v>
      </c>
      <c r="M77" s="36">
        <v>7.0000000000000001E-3</v>
      </c>
      <c r="N77" s="36">
        <v>7.0000000000000001E-3</v>
      </c>
      <c r="O77" s="36">
        <v>7.0000000000000001E-3</v>
      </c>
      <c r="P77" s="36">
        <v>7.0000000000000001E-3</v>
      </c>
      <c r="Q77" s="36">
        <v>7.0000000000000001E-3</v>
      </c>
      <c r="R77" s="36">
        <v>7.0000000000000001E-3</v>
      </c>
      <c r="S77" s="36">
        <v>7.0000000000000001E-3</v>
      </c>
      <c r="T77" s="36">
        <v>7.0000000000000001E-3</v>
      </c>
      <c r="U77" s="36">
        <v>7.0000000000000001E-3</v>
      </c>
      <c r="V77" s="36">
        <v>7.0000000000000001E-3</v>
      </c>
      <c r="W77" s="36">
        <v>7.0000000000000001E-3</v>
      </c>
      <c r="X77" s="36"/>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row>
    <row r="78" spans="1:85" s="35" customFormat="1" x14ac:dyDescent="0.25">
      <c r="A78" s="37">
        <v>331</v>
      </c>
      <c r="B78" s="42" t="s">
        <v>83</v>
      </c>
      <c r="C78" s="28">
        <v>169350</v>
      </c>
      <c r="D78" s="28">
        <v>170535.44999999998</v>
      </c>
      <c r="E78" s="28">
        <v>171729.19814999995</v>
      </c>
      <c r="F78" s="28">
        <v>172931.30253704992</v>
      </c>
      <c r="G78" s="28">
        <v>174141.82165480926</v>
      </c>
      <c r="H78" s="28">
        <v>175360.81440639292</v>
      </c>
      <c r="I78" s="28">
        <v>176588.34010723766</v>
      </c>
      <c r="J78" s="28">
        <v>177824.4584879883</v>
      </c>
      <c r="K78" s="28">
        <v>179069.2296974042</v>
      </c>
      <c r="L78" s="28">
        <v>180322.714305286</v>
      </c>
      <c r="M78" s="28">
        <v>181584.97330542299</v>
      </c>
      <c r="N78" s="28">
        <v>182856.06811856094</v>
      </c>
      <c r="O78" s="28">
        <v>184136.06059539085</v>
      </c>
      <c r="P78" s="28">
        <v>185425.01301955857</v>
      </c>
      <c r="Q78" s="28">
        <v>186722.98811069547</v>
      </c>
      <c r="R78" s="28">
        <v>188030.04902747032</v>
      </c>
      <c r="S78" s="28">
        <v>189346.25937066259</v>
      </c>
      <c r="T78" s="28">
        <v>190671.6831862572</v>
      </c>
      <c r="U78" s="28">
        <v>192006.38496856097</v>
      </c>
      <c r="V78" s="28">
        <v>193350.42966334088</v>
      </c>
      <c r="W78" s="28">
        <v>194703.88267098425</v>
      </c>
      <c r="X78" s="28"/>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row>
    <row r="79" spans="1:85" s="35" customFormat="1" x14ac:dyDescent="0.25">
      <c r="A79" s="37">
        <v>332</v>
      </c>
      <c r="B79" s="42" t="s">
        <v>84</v>
      </c>
      <c r="C79" s="28">
        <v>158000</v>
      </c>
      <c r="D79" s="28">
        <v>159105.99999999997</v>
      </c>
      <c r="E79" s="28">
        <v>160219.74199999994</v>
      </c>
      <c r="F79" s="28">
        <v>161341.28019399993</v>
      </c>
      <c r="G79" s="28">
        <v>162470.66915535793</v>
      </c>
      <c r="H79" s="28">
        <v>163607.96383944541</v>
      </c>
      <c r="I79" s="28">
        <v>164753.2195863215</v>
      </c>
      <c r="J79" s="28">
        <v>165906.49212342573</v>
      </c>
      <c r="K79" s="28">
        <v>167067.83756828969</v>
      </c>
      <c r="L79" s="28">
        <v>168237.3124312677</v>
      </c>
      <c r="M79" s="28">
        <v>169414.97361828655</v>
      </c>
      <c r="N79" s="28">
        <v>170600.87843361453</v>
      </c>
      <c r="O79" s="28">
        <v>171795.08458264981</v>
      </c>
      <c r="P79" s="28">
        <v>172997.65017472833</v>
      </c>
      <c r="Q79" s="28">
        <v>174208.63372595143</v>
      </c>
      <c r="R79" s="28">
        <v>175428.09416203306</v>
      </c>
      <c r="S79" s="28">
        <v>176656.09082116728</v>
      </c>
      <c r="T79" s="28">
        <v>177892.68345691543</v>
      </c>
      <c r="U79" s="28">
        <v>179137.93224111383</v>
      </c>
      <c r="V79" s="28">
        <v>180391.89776680162</v>
      </c>
      <c r="W79" s="28">
        <v>181654.64105116919</v>
      </c>
      <c r="X79" s="28"/>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row>
    <row r="80" spans="1:85" s="35" customFormat="1" x14ac:dyDescent="0.25">
      <c r="A80" s="37">
        <v>336</v>
      </c>
      <c r="B80" s="42" t="s">
        <v>85</v>
      </c>
      <c r="C80" s="28">
        <v>122898.36374934908</v>
      </c>
      <c r="D80" s="28">
        <v>123758.65229559438</v>
      </c>
      <c r="E80" s="28">
        <v>124624.96286166362</v>
      </c>
      <c r="F80" s="28">
        <v>125497.33760169467</v>
      </c>
      <c r="G80" s="28">
        <v>126375.81896490706</v>
      </c>
      <c r="H80" s="28">
        <v>127260.44969766149</v>
      </c>
      <c r="I80" s="28">
        <v>128151.27284554497</v>
      </c>
      <c r="J80" s="28">
        <v>129048.33175546386</v>
      </c>
      <c r="K80" s="28">
        <v>129951.67007775149</v>
      </c>
      <c r="L80" s="28">
        <v>130861.3317682963</v>
      </c>
      <c r="M80" s="28">
        <v>131777.36109067374</v>
      </c>
      <c r="N80" s="28">
        <v>132699.80261830901</v>
      </c>
      <c r="O80" s="28">
        <v>133628.70123663728</v>
      </c>
      <c r="P80" s="28">
        <v>134564.10214529309</v>
      </c>
      <c r="Q80" s="28">
        <v>135506.0508603107</v>
      </c>
      <c r="R80" s="28">
        <v>136454.59321633223</v>
      </c>
      <c r="S80" s="28">
        <v>137409.77536884713</v>
      </c>
      <c r="T80" s="28">
        <v>138371.64379642915</v>
      </c>
      <c r="U80" s="28">
        <v>139340.2453030035</v>
      </c>
      <c r="V80" s="28">
        <v>140315.6270201251</v>
      </c>
      <c r="W80" s="28">
        <v>141297.83640926532</v>
      </c>
      <c r="X80" s="28"/>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row>
    <row r="81" spans="1:85" s="35" customFormat="1" x14ac:dyDescent="0.25">
      <c r="A81" s="37"/>
      <c r="B81" s="42"/>
      <c r="C81" s="26"/>
      <c r="D81" s="26"/>
      <c r="E81" s="26"/>
      <c r="F81" s="26"/>
      <c r="G81" s="26"/>
      <c r="H81" s="26"/>
      <c r="I81" s="26"/>
      <c r="J81" s="26"/>
      <c r="K81" s="26"/>
      <c r="L81" s="26"/>
      <c r="M81" s="26"/>
      <c r="N81" s="26"/>
      <c r="O81" s="26"/>
      <c r="P81" s="26"/>
      <c r="Q81" s="26"/>
      <c r="R81" s="26"/>
      <c r="S81" s="26"/>
      <c r="T81" s="26"/>
      <c r="U81" s="26"/>
      <c r="V81" s="26"/>
      <c r="W81" s="26"/>
      <c r="X81" s="26"/>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row>
    <row r="82" spans="1:85" s="35" customFormat="1" x14ac:dyDescent="0.25">
      <c r="A82" s="37">
        <v>339</v>
      </c>
      <c r="B82" s="42" t="s">
        <v>86</v>
      </c>
      <c r="C82" s="24">
        <v>0</v>
      </c>
      <c r="D82" s="24">
        <v>9.7313773586261831</v>
      </c>
      <c r="E82" s="24">
        <v>7.9022658659204215</v>
      </c>
      <c r="F82" s="24">
        <v>6.3956592302657098</v>
      </c>
      <c r="G82" s="24">
        <v>6.1935966211529516</v>
      </c>
      <c r="H82" s="24">
        <v>6.4271323698943705</v>
      </c>
      <c r="I82" s="24">
        <v>6.116122565036239</v>
      </c>
      <c r="J82" s="24">
        <v>3.7328435423754356</v>
      </c>
      <c r="K82" s="24">
        <v>4.1782791656083056</v>
      </c>
      <c r="L82" s="24">
        <v>4.1887248635224479</v>
      </c>
      <c r="M82" s="24">
        <v>3.6540672827099114</v>
      </c>
      <c r="N82" s="24">
        <v>2.5729436649741548</v>
      </c>
      <c r="O82" s="24">
        <v>2.1432725097596315</v>
      </c>
      <c r="P82" s="24">
        <v>2.2576565696283706</v>
      </c>
      <c r="Q82" s="24">
        <v>-1.3946964856231512</v>
      </c>
      <c r="R82" s="24">
        <v>0</v>
      </c>
      <c r="S82" s="24">
        <v>-0.6437060702874805</v>
      </c>
      <c r="T82" s="24">
        <v>-1.8238338658147495</v>
      </c>
      <c r="U82" s="24">
        <v>-0.6437060702874805</v>
      </c>
      <c r="V82" s="24">
        <v>-1.7165495207667254</v>
      </c>
      <c r="W82" s="24">
        <v>-1.0728434504792448</v>
      </c>
      <c r="X82" s="24"/>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row>
    <row r="83" spans="1:85" s="35" customFormat="1" x14ac:dyDescent="0.25">
      <c r="A83" s="37">
        <v>340</v>
      </c>
      <c r="B83" s="42" t="s">
        <v>87</v>
      </c>
      <c r="C83" s="24">
        <v>0</v>
      </c>
      <c r="D83" s="24">
        <v>8.4191325854632524</v>
      </c>
      <c r="E83" s="24">
        <v>7.776471790728797</v>
      </c>
      <c r="F83" s="24">
        <v>7.247123513336601</v>
      </c>
      <c r="G83" s="24">
        <v>7.1761285425672536</v>
      </c>
      <c r="H83" s="24">
        <v>7.2581816434764006</v>
      </c>
      <c r="I83" s="24">
        <v>7.1489079282559764</v>
      </c>
      <c r="J83" s="24">
        <v>6.3115396229967748</v>
      </c>
      <c r="K83" s="24">
        <v>6.4680440311596747</v>
      </c>
      <c r="L83" s="24">
        <v>6.4717141412376167</v>
      </c>
      <c r="M83" s="24">
        <v>6.2838614777088875</v>
      </c>
      <c r="N83" s="24">
        <v>0.90400723363956781</v>
      </c>
      <c r="O83" s="24">
        <v>0.75304169261824883</v>
      </c>
      <c r="P83" s="24">
        <v>0.79323068662618423</v>
      </c>
      <c r="Q83" s="24">
        <v>-0.51584664536746683</v>
      </c>
      <c r="R83" s="24">
        <v>0</v>
      </c>
      <c r="S83" s="24">
        <v>-0.2380830670926298</v>
      </c>
      <c r="T83" s="24">
        <v>-0.67456869009586629</v>
      </c>
      <c r="U83" s="24">
        <v>-0.2380830670926298</v>
      </c>
      <c r="V83" s="24">
        <v>-0.6348881789137204</v>
      </c>
      <c r="W83" s="24">
        <v>-0.39680511182109057</v>
      </c>
      <c r="X83" s="24"/>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row>
    <row r="84" spans="1:85" s="35" customFormat="1" x14ac:dyDescent="0.25">
      <c r="A84" s="37"/>
      <c r="B84" s="42"/>
      <c r="C84" s="26"/>
      <c r="D84" s="26"/>
      <c r="E84" s="26"/>
      <c r="F84" s="26"/>
      <c r="G84" s="26"/>
      <c r="H84" s="26"/>
      <c r="I84" s="26"/>
      <c r="J84" s="26"/>
      <c r="K84" s="26"/>
      <c r="L84" s="26"/>
      <c r="M84" s="26"/>
      <c r="N84" s="26"/>
      <c r="O84" s="26"/>
      <c r="P84" s="26"/>
      <c r="Q84" s="26"/>
      <c r="R84" s="26"/>
      <c r="S84" s="26"/>
      <c r="T84" s="26"/>
      <c r="U84" s="26"/>
      <c r="V84" s="26"/>
      <c r="W84" s="26"/>
      <c r="X84" s="26"/>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row>
    <row r="85" spans="1:85" s="35" customFormat="1" x14ac:dyDescent="0.25">
      <c r="A85" s="37">
        <v>366</v>
      </c>
      <c r="B85" s="42" t="s">
        <v>88</v>
      </c>
      <c r="C85" s="36">
        <v>7.0000000000000001E-3</v>
      </c>
      <c r="D85" s="36">
        <v>7.0000000000000001E-3</v>
      </c>
      <c r="E85" s="36">
        <v>7.0000000000000001E-3</v>
      </c>
      <c r="F85" s="36">
        <v>7.0000000000000001E-3</v>
      </c>
      <c r="G85" s="36">
        <v>7.0000000000000001E-3</v>
      </c>
      <c r="H85" s="36">
        <v>7.0000000000000001E-3</v>
      </c>
      <c r="I85" s="36">
        <v>7.0000000000000001E-3</v>
      </c>
      <c r="J85" s="36">
        <v>7.0000000000000001E-3</v>
      </c>
      <c r="K85" s="36">
        <v>7.0000000000000001E-3</v>
      </c>
      <c r="L85" s="36">
        <v>7.0000000000000001E-3</v>
      </c>
      <c r="M85" s="36">
        <v>7.0000000000000001E-3</v>
      </c>
      <c r="N85" s="36">
        <v>7.0000000000000001E-3</v>
      </c>
      <c r="O85" s="36">
        <v>7.0000000000000001E-3</v>
      </c>
      <c r="P85" s="36">
        <v>7.0000000000000001E-3</v>
      </c>
      <c r="Q85" s="36">
        <v>7.0000000000000001E-3</v>
      </c>
      <c r="R85" s="36">
        <v>7.0000000000000001E-3</v>
      </c>
      <c r="S85" s="36">
        <v>7.0000000000000001E-3</v>
      </c>
      <c r="T85" s="36">
        <v>7.0000000000000001E-3</v>
      </c>
      <c r="U85" s="36">
        <v>7.0000000000000001E-3</v>
      </c>
      <c r="V85" s="36">
        <v>7.0000000000000001E-3</v>
      </c>
      <c r="W85" s="36">
        <v>7.0000000000000001E-3</v>
      </c>
      <c r="X85" s="36"/>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row>
    <row r="86" spans="1:85" s="35" customFormat="1" x14ac:dyDescent="0.25">
      <c r="A86" s="37">
        <v>368</v>
      </c>
      <c r="B86" s="42" t="s">
        <v>89</v>
      </c>
      <c r="C86" s="28">
        <v>122.30769230769231</v>
      </c>
      <c r="D86" s="28">
        <v>123.16384615384614</v>
      </c>
      <c r="E86" s="28">
        <v>124.02599307692304</v>
      </c>
      <c r="F86" s="28">
        <v>124.89417502846149</v>
      </c>
      <c r="G86" s="28">
        <v>125.7684342536607</v>
      </c>
      <c r="H86" s="28">
        <v>126.64881329343632</v>
      </c>
      <c r="I86" s="28">
        <v>127.53535498649036</v>
      </c>
      <c r="J86" s="28">
        <v>128.42810247139579</v>
      </c>
      <c r="K86" s="28">
        <v>129.32709918869554</v>
      </c>
      <c r="L86" s="28">
        <v>130.2323888830164</v>
      </c>
      <c r="M86" s="28">
        <v>131.1440156051975</v>
      </c>
      <c r="N86" s="28">
        <v>132.06202371443388</v>
      </c>
      <c r="O86" s="28">
        <v>132.9864578804349</v>
      </c>
      <c r="P86" s="28">
        <v>133.91736308559794</v>
      </c>
      <c r="Q86" s="28">
        <v>134.85478462719712</v>
      </c>
      <c r="R86" s="28">
        <v>135.79876811958749</v>
      </c>
      <c r="S86" s="28">
        <v>136.7493594964246</v>
      </c>
      <c r="T86" s="28">
        <v>137.70660501289956</v>
      </c>
      <c r="U86" s="28">
        <v>138.67055124798983</v>
      </c>
      <c r="V86" s="28">
        <v>139.64124510672576</v>
      </c>
      <c r="W86" s="28">
        <v>140.61873382247282</v>
      </c>
      <c r="X86" s="28"/>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row>
    <row r="87" spans="1:85" s="35" customFormat="1" x14ac:dyDescent="0.25">
      <c r="A87" s="37">
        <v>369</v>
      </c>
      <c r="B87" s="42" t="s">
        <v>90</v>
      </c>
      <c r="C87" s="28">
        <v>110.76923076923077</v>
      </c>
      <c r="D87" s="28">
        <v>111.54461538461538</v>
      </c>
      <c r="E87" s="28">
        <v>112.32542769230768</v>
      </c>
      <c r="F87" s="28">
        <v>113.11170568615383</v>
      </c>
      <c r="G87" s="28">
        <v>113.90348762595688</v>
      </c>
      <c r="H87" s="28">
        <v>114.70081203933857</v>
      </c>
      <c r="I87" s="28">
        <v>115.50371772361393</v>
      </c>
      <c r="J87" s="28">
        <v>116.31224374767922</v>
      </c>
      <c r="K87" s="28">
        <v>117.12642945391296</v>
      </c>
      <c r="L87" s="28">
        <v>117.94631446009033</v>
      </c>
      <c r="M87" s="28">
        <v>118.77193866131095</v>
      </c>
      <c r="N87" s="28">
        <v>119.60334223194012</v>
      </c>
      <c r="O87" s="28">
        <v>120.44056562756369</v>
      </c>
      <c r="P87" s="28">
        <v>121.28364958695661</v>
      </c>
      <c r="Q87" s="28">
        <v>122.1326351340653</v>
      </c>
      <c r="R87" s="28">
        <v>122.98756358000374</v>
      </c>
      <c r="S87" s="28">
        <v>123.84847652506375</v>
      </c>
      <c r="T87" s="28">
        <v>124.71541586073918</v>
      </c>
      <c r="U87" s="28">
        <v>125.58842377176434</v>
      </c>
      <c r="V87" s="28">
        <v>126.46754273816667</v>
      </c>
      <c r="W87" s="28">
        <v>127.35281553733383</v>
      </c>
      <c r="X87" s="28"/>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row>
    <row r="88" spans="1:85" s="35" customFormat="1" x14ac:dyDescent="0.25">
      <c r="A88" s="37">
        <v>370</v>
      </c>
      <c r="B88" s="42" t="s">
        <v>91</v>
      </c>
      <c r="C88" s="28">
        <v>6360</v>
      </c>
      <c r="D88" s="28">
        <v>6404.5199999999995</v>
      </c>
      <c r="E88" s="28">
        <v>6449.351639999998</v>
      </c>
      <c r="F88" s="28">
        <v>6494.4971014799976</v>
      </c>
      <c r="G88" s="28">
        <v>6539.9585811903562</v>
      </c>
      <c r="H88" s="28">
        <v>6585.7382912586891</v>
      </c>
      <c r="I88" s="28">
        <v>6631.838459297499</v>
      </c>
      <c r="J88" s="28">
        <v>6678.2613285125808</v>
      </c>
      <c r="K88" s="28">
        <v>6725.0091578121683</v>
      </c>
      <c r="L88" s="28">
        <v>6772.0842219168526</v>
      </c>
      <c r="M88" s="28">
        <v>6819.4888114702699</v>
      </c>
      <c r="N88" s="28">
        <v>6867.2252331505615</v>
      </c>
      <c r="O88" s="28">
        <v>6915.2958097826149</v>
      </c>
      <c r="P88" s="28">
        <v>6963.7028804510928</v>
      </c>
      <c r="Q88" s="28">
        <v>7012.4488006142501</v>
      </c>
      <c r="R88" s="28">
        <v>7061.5359422185493</v>
      </c>
      <c r="S88" s="28">
        <v>7110.966693814079</v>
      </c>
      <c r="T88" s="28">
        <v>7160.7434606707775</v>
      </c>
      <c r="U88" s="28">
        <v>7210.8686648954717</v>
      </c>
      <c r="V88" s="28">
        <v>7261.3447455497399</v>
      </c>
      <c r="W88" s="28">
        <v>7312.1741587685865</v>
      </c>
      <c r="X88" s="28"/>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row>
    <row r="89" spans="1:85" s="35" customFormat="1" x14ac:dyDescent="0.25">
      <c r="A89" s="37"/>
      <c r="B89" s="42"/>
      <c r="C89" s="26"/>
      <c r="D89" s="26"/>
      <c r="E89" s="26"/>
      <c r="F89" s="26"/>
      <c r="G89" s="26"/>
      <c r="H89" s="26"/>
      <c r="I89" s="26"/>
      <c r="J89" s="26"/>
      <c r="K89" s="26"/>
      <c r="L89" s="26"/>
      <c r="M89" s="26"/>
      <c r="N89" s="26"/>
      <c r="O89" s="26"/>
      <c r="P89" s="26"/>
      <c r="Q89" s="26"/>
      <c r="R89" s="26"/>
      <c r="S89" s="26"/>
      <c r="T89" s="26"/>
      <c r="U89" s="26"/>
      <c r="V89" s="26"/>
      <c r="W89" s="26"/>
      <c r="X89" s="26"/>
      <c r="Y89" s="21" t="s">
        <v>71</v>
      </c>
      <c r="Z89" s="21" t="s">
        <v>72</v>
      </c>
      <c r="AA89" s="73" t="s">
        <v>184</v>
      </c>
      <c r="AB89" s="73" t="s">
        <v>185</v>
      </c>
      <c r="AC89" s="17"/>
      <c r="AD89" s="21" t="s">
        <v>71</v>
      </c>
      <c r="AE89" s="21" t="s">
        <v>72</v>
      </c>
      <c r="AF89" s="73" t="s">
        <v>184</v>
      </c>
      <c r="AG89" s="73" t="s">
        <v>185</v>
      </c>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row>
    <row r="90" spans="1:85" s="35" customFormat="1" x14ac:dyDescent="0.25">
      <c r="A90" s="37">
        <v>380</v>
      </c>
      <c r="B90" s="42" t="s">
        <v>37</v>
      </c>
      <c r="C90" s="24">
        <v>0</v>
      </c>
      <c r="D90" s="24">
        <v>6.3150509944089457</v>
      </c>
      <c r="E90" s="24">
        <v>6.0678737656649222</v>
      </c>
      <c r="F90" s="24">
        <v>5.8642782743602329</v>
      </c>
      <c r="G90" s="24">
        <v>5.836972516372021</v>
      </c>
      <c r="H90" s="24">
        <v>5.8685314013370773</v>
      </c>
      <c r="I90" s="24">
        <v>5.8265030493292231</v>
      </c>
      <c r="J90" s="24">
        <v>5.5044383165372208</v>
      </c>
      <c r="K90" s="24">
        <v>5.5646323196767984</v>
      </c>
      <c r="L90" s="24">
        <v>5.5660439004760072</v>
      </c>
      <c r="M90" s="24">
        <v>5.4937928760418782</v>
      </c>
      <c r="N90" s="24">
        <v>0.34769508986137199</v>
      </c>
      <c r="O90" s="24">
        <v>0.2896314202377881</v>
      </c>
      <c r="P90" s="24">
        <v>0.3050887256254553</v>
      </c>
      <c r="Q90" s="24">
        <v>-0.19105431309906151</v>
      </c>
      <c r="R90" s="24">
        <v>0</v>
      </c>
      <c r="S90" s="24">
        <v>-8.8178913738011011E-2</v>
      </c>
      <c r="T90" s="24">
        <v>-0.24984025559106149</v>
      </c>
      <c r="U90" s="24">
        <v>-8.8178913738011011E-2</v>
      </c>
      <c r="V90" s="24">
        <v>-0.25865814696484879</v>
      </c>
      <c r="W90" s="24">
        <v>-0.16166134185303682</v>
      </c>
      <c r="X90" s="24"/>
      <c r="Y90" s="30">
        <f>SUM(D90:H90)</f>
        <v>29.952706952143199</v>
      </c>
      <c r="Z90" s="30">
        <f>SUM(I90:M90)</f>
        <v>27.955410462061124</v>
      </c>
      <c r="AA90" s="30">
        <f>SUM(O90:S90)</f>
        <v>0.31548691902617088</v>
      </c>
      <c r="AB90" s="30">
        <f>SUM(S90:W90)</f>
        <v>-0.84651757188496912</v>
      </c>
      <c r="AC90" s="17"/>
      <c r="AD90" s="317">
        <v>29.952706952143199</v>
      </c>
      <c r="AE90" s="317">
        <v>27.955410462061124</v>
      </c>
      <c r="AF90" s="317">
        <v>0.31548691902617088</v>
      </c>
      <c r="AG90" s="317">
        <v>0</v>
      </c>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row>
    <row r="91" spans="1:85" s="35" customFormat="1" x14ac:dyDescent="0.25">
      <c r="A91" s="37">
        <v>381</v>
      </c>
      <c r="B91" s="42" t="s">
        <v>75</v>
      </c>
      <c r="C91" s="24">
        <v>0</v>
      </c>
      <c r="D91" s="24">
        <v>0.78903059664536612</v>
      </c>
      <c r="E91" s="24">
        <v>0.64072425939895306</v>
      </c>
      <c r="F91" s="24">
        <v>0.5185669646161386</v>
      </c>
      <c r="G91" s="24">
        <v>0.58588076146041435</v>
      </c>
      <c r="H91" s="24">
        <v>0.60797198093595406</v>
      </c>
      <c r="I91" s="24">
        <v>0.57855213453045518</v>
      </c>
      <c r="J91" s="24">
        <v>0.40355065322977679</v>
      </c>
      <c r="K91" s="24">
        <v>0.45170585574143846</v>
      </c>
      <c r="L91" s="24">
        <v>0.4528351203808052</v>
      </c>
      <c r="M91" s="24">
        <v>0.39503430083350394</v>
      </c>
      <c r="N91" s="24">
        <v>0.31292558087523503</v>
      </c>
      <c r="O91" s="24">
        <v>0.26066827821400917</v>
      </c>
      <c r="P91" s="24">
        <v>0.27457985306290994</v>
      </c>
      <c r="Q91" s="24">
        <v>-0.17194888178915563</v>
      </c>
      <c r="R91" s="24">
        <v>0</v>
      </c>
      <c r="S91" s="24">
        <v>-8.8178913738011039E-2</v>
      </c>
      <c r="T91" s="24">
        <v>-0.2498402555910616</v>
      </c>
      <c r="U91" s="24">
        <v>-8.8178913738011039E-2</v>
      </c>
      <c r="V91" s="24">
        <v>-0.23514376996804459</v>
      </c>
      <c r="W91" s="24">
        <v>-0.14696485623003355</v>
      </c>
      <c r="X91" s="24"/>
      <c r="Y91" s="30">
        <f t="shared" ref="Y91:Y93" si="28">SUM(D91:H91)</f>
        <v>3.1421745630568259</v>
      </c>
      <c r="Z91" s="30">
        <f t="shared" ref="Z91:Z93" si="29">SUM(I91:M91)</f>
        <v>2.2816780647159796</v>
      </c>
      <c r="AA91" s="30">
        <f t="shared" ref="AA91" si="30">SUM(O91:S91)</f>
        <v>0.27512033574975236</v>
      </c>
      <c r="AB91" s="30">
        <f t="shared" ref="AB91:AB93" si="31">SUM(S91:W91)</f>
        <v>-0.80830670926516179</v>
      </c>
      <c r="AC91" s="17"/>
      <c r="AD91" s="317">
        <v>3.1421745630568259</v>
      </c>
      <c r="AE91" s="317">
        <v>2.2816780647159796</v>
      </c>
      <c r="AF91" s="317">
        <v>0.27512033574975236</v>
      </c>
      <c r="AG91" s="317">
        <v>0</v>
      </c>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row>
    <row r="92" spans="1:85" s="35" customFormat="1" x14ac:dyDescent="0.25">
      <c r="A92" s="37">
        <v>382</v>
      </c>
      <c r="B92" s="42" t="s">
        <v>76</v>
      </c>
      <c r="C92" s="24">
        <v>0</v>
      </c>
      <c r="D92" s="24">
        <v>5.2076019378594154</v>
      </c>
      <c r="E92" s="24">
        <v>4.2287801120330908</v>
      </c>
      <c r="F92" s="24">
        <v>3.4225419664665151</v>
      </c>
      <c r="G92" s="24">
        <v>3.2307139131959985</v>
      </c>
      <c r="H92" s="24">
        <v>3.3525312091611177</v>
      </c>
      <c r="I92" s="24">
        <v>3.1903017704107954</v>
      </c>
      <c r="J92" s="24">
        <v>1.8966880701799509</v>
      </c>
      <c r="K92" s="24">
        <v>2.1230175219847607</v>
      </c>
      <c r="L92" s="24">
        <v>2.1283250657897845</v>
      </c>
      <c r="M92" s="24">
        <v>1.856661213917469</v>
      </c>
      <c r="N92" s="24">
        <v>1.2725640288926228</v>
      </c>
      <c r="O92" s="24">
        <v>1.0600509980703041</v>
      </c>
      <c r="P92" s="24">
        <v>1.1166247357891674</v>
      </c>
      <c r="Q92" s="24">
        <v>-0.71072204472850997</v>
      </c>
      <c r="R92" s="24">
        <v>0</v>
      </c>
      <c r="S92" s="24">
        <v>-0.31920766773160003</v>
      </c>
      <c r="T92" s="24">
        <v>-0.90442172523964315</v>
      </c>
      <c r="U92" s="24">
        <v>-0.31920766773160003</v>
      </c>
      <c r="V92" s="24">
        <v>-0.82770607028751697</v>
      </c>
      <c r="W92" s="24">
        <v>-0.51731629392971812</v>
      </c>
      <c r="X92" s="24"/>
      <c r="Y92" s="30">
        <f t="shared" si="28"/>
        <v>19.442169138716135</v>
      </c>
      <c r="Z92" s="30">
        <f t="shared" si="29"/>
        <v>11.194993642282761</v>
      </c>
      <c r="AA92" s="30">
        <f>SUM(O92:S92)</f>
        <v>1.1467460213993614</v>
      </c>
      <c r="AB92" s="30">
        <f t="shared" si="31"/>
        <v>-2.8878594249200784</v>
      </c>
      <c r="AC92" s="17"/>
      <c r="AD92" s="317">
        <v>19.442169138716135</v>
      </c>
      <c r="AE92" s="317">
        <v>11.194993642282761</v>
      </c>
      <c r="AF92" s="317">
        <v>2</v>
      </c>
      <c r="AG92" s="317">
        <v>0</v>
      </c>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row>
    <row r="93" spans="1:85" s="35" customFormat="1" x14ac:dyDescent="0.25">
      <c r="A93" s="37">
        <v>383</v>
      </c>
      <c r="B93" s="42" t="s">
        <v>40</v>
      </c>
      <c r="C93" s="24">
        <v>0</v>
      </c>
      <c r="D93" s="24">
        <v>5.8388264151757099</v>
      </c>
      <c r="E93" s="24">
        <v>4.7413595195522529</v>
      </c>
      <c r="F93" s="24">
        <v>3.8373955381594258</v>
      </c>
      <c r="G93" s="24">
        <v>3.7161579726917706</v>
      </c>
      <c r="H93" s="24">
        <v>3.8562794219366223</v>
      </c>
      <c r="I93" s="24">
        <v>3.6696735390217432</v>
      </c>
      <c r="J93" s="24">
        <v>2.2397061254252613</v>
      </c>
      <c r="K93" s="24">
        <v>2.5069674993649831</v>
      </c>
      <c r="L93" s="24">
        <v>2.5132349181134686</v>
      </c>
      <c r="M93" s="24">
        <v>2.1924403696259467</v>
      </c>
      <c r="N93" s="24">
        <v>1.5437661989844929</v>
      </c>
      <c r="O93" s="24">
        <v>1.2859635058557788</v>
      </c>
      <c r="P93" s="24">
        <v>1.3545939417770223</v>
      </c>
      <c r="Q93" s="24">
        <v>-0.83681789137389073</v>
      </c>
      <c r="R93" s="24">
        <v>0</v>
      </c>
      <c r="S93" s="24">
        <v>-0.38622364217248828</v>
      </c>
      <c r="T93" s="24">
        <v>-1.0943003194888496</v>
      </c>
      <c r="U93" s="24">
        <v>-0.38622364217248828</v>
      </c>
      <c r="V93" s="24">
        <v>-1.0299297124600353</v>
      </c>
      <c r="W93" s="24">
        <v>-0.64370607028754689</v>
      </c>
      <c r="X93" s="24"/>
      <c r="Y93" s="30">
        <f t="shared" si="28"/>
        <v>21.990018867515783</v>
      </c>
      <c r="Z93" s="30">
        <f t="shared" si="29"/>
        <v>13.122022451551404</v>
      </c>
      <c r="AA93" s="30">
        <f>SUM(O93:S93)</f>
        <v>1.4175159140864224</v>
      </c>
      <c r="AB93" s="30">
        <f t="shared" si="31"/>
        <v>-3.5403833865814085</v>
      </c>
      <c r="AC93" s="17"/>
      <c r="AD93" s="317">
        <v>21.990018867515783</v>
      </c>
      <c r="AE93" s="317">
        <v>13.122022451551404</v>
      </c>
      <c r="AF93" s="317">
        <v>2</v>
      </c>
      <c r="AG93" s="317">
        <v>0</v>
      </c>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row>
    <row r="94" spans="1:85" x14ac:dyDescent="0.25">
      <c r="A94" s="37" t="s">
        <v>98</v>
      </c>
      <c r="Y94" s="222">
        <f>SUM(Y90:Y93)</f>
        <v>74.52706952143194</v>
      </c>
      <c r="Z94" s="222">
        <f t="shared" ref="Z94" si="32">SUM(Z90:Z93)</f>
        <v>54.55410462061127</v>
      </c>
      <c r="AA94" s="222">
        <f t="shared" ref="AA94" si="33">SUM(AA90:AA93)</f>
        <v>3.154869190261707</v>
      </c>
      <c r="AB94" s="222">
        <f t="shared" ref="AB94" si="34">SUM(AB90:AB93)</f>
        <v>-8.0830670926516177</v>
      </c>
      <c r="AC94" s="222">
        <f>SUM(Y94:AB94)</f>
        <v>124.1529762396533</v>
      </c>
      <c r="AD94" s="222">
        <f>SUM(AD90:AD93)</f>
        <v>74.52706952143194</v>
      </c>
      <c r="AE94" s="222">
        <f t="shared" ref="AE94" si="35">SUM(AE90:AE93)</f>
        <v>54.55410462061127</v>
      </c>
      <c r="AF94" s="222">
        <f t="shared" ref="AF94" si="36">SUM(AF90:AF93)</f>
        <v>4.5906072547759234</v>
      </c>
      <c r="AG94" s="222">
        <f t="shared" ref="AG94" si="37">SUM(AG90:AG93)</f>
        <v>0</v>
      </c>
      <c r="AH94" s="222">
        <f>SUM(AD94:AG94)</f>
        <v>133.67178139681914</v>
      </c>
    </row>
    <row r="95" spans="1:85" x14ac:dyDescent="0.25">
      <c r="A95" s="37">
        <v>1</v>
      </c>
      <c r="B95" s="42" t="s">
        <v>131</v>
      </c>
      <c r="C95" s="42" t="s">
        <v>100</v>
      </c>
      <c r="D95" s="42"/>
      <c r="E95" s="42"/>
      <c r="F95" s="42"/>
      <c r="G95" s="42"/>
      <c r="H95" s="42"/>
      <c r="I95" s="42"/>
      <c r="J95" s="42"/>
      <c r="K95" s="42"/>
      <c r="L95" s="42"/>
      <c r="M95" s="42"/>
      <c r="N95" s="42"/>
      <c r="O95" s="42"/>
      <c r="P95" s="42"/>
      <c r="Q95" s="42"/>
      <c r="R95" s="42"/>
      <c r="S95" s="42"/>
      <c r="T95" s="42"/>
      <c r="U95" s="42"/>
      <c r="V95" s="42"/>
      <c r="W95" s="42"/>
      <c r="X95" s="42"/>
    </row>
    <row r="96" spans="1:85" x14ac:dyDescent="0.25">
      <c r="A96" s="37">
        <v>283</v>
      </c>
      <c r="B96" s="42" t="s">
        <v>73</v>
      </c>
      <c r="C96" s="42">
        <v>2020</v>
      </c>
      <c r="D96" s="42">
        <v>2021</v>
      </c>
      <c r="E96" s="42">
        <v>2022</v>
      </c>
      <c r="F96" s="42">
        <v>2023</v>
      </c>
      <c r="G96" s="42">
        <v>2024</v>
      </c>
      <c r="H96" s="42">
        <v>2025</v>
      </c>
      <c r="I96" s="42">
        <v>2026</v>
      </c>
      <c r="J96" s="42">
        <v>2027</v>
      </c>
      <c r="K96" s="42">
        <v>2028</v>
      </c>
      <c r="L96" s="42">
        <v>2029</v>
      </c>
      <c r="M96" s="42">
        <v>2030</v>
      </c>
      <c r="N96" s="42">
        <v>2031</v>
      </c>
      <c r="O96" s="42">
        <v>2032</v>
      </c>
      <c r="P96" s="42">
        <v>2033</v>
      </c>
      <c r="Q96" s="42">
        <v>2034</v>
      </c>
      <c r="R96" s="42">
        <v>2035</v>
      </c>
      <c r="S96" s="42">
        <v>2036</v>
      </c>
      <c r="T96" s="42">
        <v>2037</v>
      </c>
      <c r="U96" s="42">
        <v>2038</v>
      </c>
      <c r="V96" s="42">
        <v>2039</v>
      </c>
      <c r="W96" s="42">
        <v>2040</v>
      </c>
      <c r="X96" s="42"/>
    </row>
    <row r="97" spans="1:24" x14ac:dyDescent="0.25">
      <c r="A97" s="37">
        <v>285</v>
      </c>
      <c r="B97" s="42" t="s">
        <v>74</v>
      </c>
      <c r="C97" s="24">
        <v>0</v>
      </c>
      <c r="D97" s="24">
        <v>3427.7871042695324</v>
      </c>
      <c r="E97" s="24">
        <v>3448.3479523671217</v>
      </c>
      <c r="F97" s="24">
        <v>3463.3606351050439</v>
      </c>
      <c r="G97" s="24">
        <v>3473.8042404879466</v>
      </c>
      <c r="H97" s="24">
        <v>3483.5951205344177</v>
      </c>
      <c r="I97" s="24">
        <v>3494.0387259173203</v>
      </c>
      <c r="J97" s="24">
        <v>3503.5032432955754</v>
      </c>
      <c r="K97" s="24">
        <v>3505.7877819730857</v>
      </c>
      <c r="L97" s="24">
        <v>3509.3777713234581</v>
      </c>
      <c r="M97" s="24">
        <v>3512.967760673831</v>
      </c>
      <c r="N97" s="24">
        <v>3514.9259366831252</v>
      </c>
      <c r="O97" s="24">
        <v>3513.6204860102625</v>
      </c>
      <c r="P97" s="24">
        <v>3511.0095846645368</v>
      </c>
      <c r="Q97" s="24">
        <v>3508.725045987027</v>
      </c>
      <c r="R97" s="24">
        <v>3504.4823313002225</v>
      </c>
      <c r="S97" s="24">
        <v>3504.4823313002225</v>
      </c>
      <c r="T97" s="24">
        <v>3502.5241552909283</v>
      </c>
      <c r="U97" s="24">
        <v>3496.9759899312617</v>
      </c>
      <c r="V97" s="24">
        <v>3495.0178139219674</v>
      </c>
      <c r="W97" s="24">
        <v>3489.7960112305159</v>
      </c>
      <c r="X97" s="24"/>
    </row>
    <row r="98" spans="1:24" x14ac:dyDescent="0.25">
      <c r="A98" s="37">
        <v>287</v>
      </c>
      <c r="B98" s="42" t="s">
        <v>74</v>
      </c>
      <c r="C98" s="24">
        <v>0</v>
      </c>
      <c r="D98" s="24">
        <v>3436.3565720302058</v>
      </c>
      <c r="E98" s="24">
        <v>3465.5597136781143</v>
      </c>
      <c r="F98" s="24">
        <v>3489.2738274070766</v>
      </c>
      <c r="G98" s="24">
        <v>3508.4667263719539</v>
      </c>
      <c r="H98" s="24">
        <v>3527.053250434471</v>
      </c>
      <c r="I98" s="24">
        <v>3546.340597956917</v>
      </c>
      <c r="J98" s="24">
        <v>3564.69462812351</v>
      </c>
      <c r="K98" s="24">
        <v>3575.8966147180226</v>
      </c>
      <c r="L98" s="24">
        <v>3588.435320578566</v>
      </c>
      <c r="M98" s="24">
        <v>3601.0053732037609</v>
      </c>
      <c r="N98" s="24">
        <v>3611.9709580860876</v>
      </c>
      <c r="O98" s="24">
        <v>3619.6921711817577</v>
      </c>
      <c r="P98" s="24">
        <v>3626.1239730106217</v>
      </c>
      <c r="Q98" s="24">
        <v>3632.8990329189446</v>
      </c>
      <c r="R98" s="24">
        <v>3628.6563182321402</v>
      </c>
      <c r="S98" s="24">
        <v>3628.6563182321402</v>
      </c>
      <c r="T98" s="24">
        <v>3626.6981422228459</v>
      </c>
      <c r="U98" s="24">
        <v>3621.1499768631793</v>
      </c>
      <c r="V98" s="24">
        <v>3619.1918008538851</v>
      </c>
      <c r="W98" s="24">
        <v>3613.9699981624335</v>
      </c>
      <c r="X98" s="24"/>
    </row>
    <row r="99" spans="1:24" x14ac:dyDescent="0.25">
      <c r="A99" s="37">
        <v>289</v>
      </c>
      <c r="B99" s="42" t="s">
        <v>77</v>
      </c>
      <c r="C99" s="24">
        <v>0</v>
      </c>
      <c r="D99" s="24">
        <v>29.203141647908524</v>
      </c>
      <c r="E99" s="24">
        <v>23.714113728962275</v>
      </c>
      <c r="F99" s="24">
        <v>19.192898964877259</v>
      </c>
      <c r="G99" s="24">
        <v>18.586524062517128</v>
      </c>
      <c r="H99" s="24">
        <v>19.287347522445998</v>
      </c>
      <c r="I99" s="24">
        <v>18.35403016659302</v>
      </c>
      <c r="J99" s="24">
        <v>11.201986594512618</v>
      </c>
      <c r="K99" s="24">
        <v>12.538705860543359</v>
      </c>
      <c r="L99" s="24">
        <v>12.570052625194876</v>
      </c>
      <c r="M99" s="24">
        <v>10.965584882326766</v>
      </c>
      <c r="N99" s="24">
        <v>7.7212130956700094</v>
      </c>
      <c r="O99" s="24">
        <v>6.4318018288640815</v>
      </c>
      <c r="P99" s="24">
        <v>6.7750599083228735</v>
      </c>
      <c r="Q99" s="24">
        <v>-4.2427146868044474</v>
      </c>
      <c r="R99" s="24">
        <v>0</v>
      </c>
      <c r="S99" s="24">
        <v>-1.9581760092942204</v>
      </c>
      <c r="T99" s="24">
        <v>-5.5481653596666547</v>
      </c>
      <c r="U99" s="24">
        <v>-1.9581760092942204</v>
      </c>
      <c r="V99" s="24">
        <v>-5.2218026914515576</v>
      </c>
      <c r="W99" s="24">
        <v>-3.2636266821568825</v>
      </c>
      <c r="X99" s="24"/>
    </row>
    <row r="100" spans="1:24" x14ac:dyDescent="0.25">
      <c r="A100" s="37">
        <v>299</v>
      </c>
      <c r="B100" s="42" t="s">
        <v>78</v>
      </c>
      <c r="C100" s="24">
        <v>0</v>
      </c>
      <c r="D100" s="24">
        <v>6</v>
      </c>
      <c r="E100" s="24">
        <v>6</v>
      </c>
      <c r="F100" s="24">
        <v>6</v>
      </c>
      <c r="G100" s="24">
        <v>6</v>
      </c>
      <c r="H100" s="24">
        <v>6</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row>
    <row r="101" spans="1:24" x14ac:dyDescent="0.25">
      <c r="A101" s="37">
        <v>301</v>
      </c>
      <c r="B101" s="42" t="s">
        <v>80</v>
      </c>
      <c r="C101" s="24">
        <v>0</v>
      </c>
      <c r="D101" s="24">
        <v>29.203141647908524</v>
      </c>
      <c r="E101" s="24">
        <v>23.714113728962275</v>
      </c>
      <c r="F101" s="24">
        <v>19.192898964877259</v>
      </c>
      <c r="G101" s="24">
        <v>18.586524062517128</v>
      </c>
      <c r="H101" s="24">
        <v>19.287347522445998</v>
      </c>
      <c r="I101" s="24">
        <v>18.35403016659302</v>
      </c>
      <c r="J101" s="24">
        <v>11.201986594512618</v>
      </c>
      <c r="K101" s="24">
        <v>12.538705860543359</v>
      </c>
      <c r="L101" s="24">
        <v>12.570052625194876</v>
      </c>
      <c r="M101" s="24">
        <v>10.965584882326766</v>
      </c>
      <c r="N101" s="24">
        <v>7.7212130956700094</v>
      </c>
      <c r="O101" s="24">
        <v>6.4318018288640815</v>
      </c>
      <c r="P101" s="24">
        <v>6.7750599083228735</v>
      </c>
      <c r="Q101" s="24">
        <v>-4.2427146868044474</v>
      </c>
      <c r="R101" s="24">
        <v>0</v>
      </c>
      <c r="S101" s="24">
        <v>-1.9581760092942204</v>
      </c>
      <c r="T101" s="24">
        <v>-5.5481653596666547</v>
      </c>
      <c r="U101" s="24">
        <v>-1.9581760092942204</v>
      </c>
      <c r="V101" s="24">
        <v>-5.2218026914515576</v>
      </c>
      <c r="W101" s="24">
        <v>-3.2636266821568825</v>
      </c>
      <c r="X101" s="24"/>
    </row>
    <row r="102" spans="1:24" x14ac:dyDescent="0.25">
      <c r="A102" s="37">
        <v>303</v>
      </c>
      <c r="B102" s="42" t="s">
        <v>81</v>
      </c>
      <c r="C102" s="24">
        <v>0</v>
      </c>
      <c r="D102" s="24">
        <v>55.403141647908527</v>
      </c>
      <c r="E102" s="24">
        <v>49.914113728962278</v>
      </c>
      <c r="F102" s="24">
        <v>45.392898964877261</v>
      </c>
      <c r="G102" s="24">
        <v>44.786524062517131</v>
      </c>
      <c r="H102" s="24">
        <v>45.487347522446001</v>
      </c>
      <c r="I102" s="24">
        <v>44.554030166593023</v>
      </c>
      <c r="J102" s="24">
        <v>37.401986594512621</v>
      </c>
      <c r="K102" s="24">
        <v>38.738705860543362</v>
      </c>
      <c r="L102" s="24">
        <v>38.770052625194879</v>
      </c>
      <c r="M102" s="24">
        <v>37.165584882326769</v>
      </c>
      <c r="N102" s="24">
        <v>7.7212130956700094</v>
      </c>
      <c r="O102" s="24">
        <v>6.4318018288640815</v>
      </c>
      <c r="P102" s="24">
        <v>6.7750599083228735</v>
      </c>
      <c r="Q102" s="24">
        <v>-4.2427146868044474</v>
      </c>
      <c r="R102" s="24">
        <v>0</v>
      </c>
      <c r="S102" s="24">
        <v>-1.9581760092942204</v>
      </c>
      <c r="T102" s="24">
        <v>-5.5481653596666547</v>
      </c>
      <c r="U102" s="24">
        <v>-1.9581760092942204</v>
      </c>
      <c r="V102" s="24">
        <v>-5.2218026914515576</v>
      </c>
      <c r="W102" s="24">
        <v>-3.2636266821568825</v>
      </c>
      <c r="X102" s="24"/>
    </row>
    <row r="103" spans="1:24" x14ac:dyDescent="0.25">
      <c r="B103" s="42"/>
      <c r="C103" s="26"/>
      <c r="D103" s="26"/>
      <c r="E103" s="26"/>
      <c r="F103" s="26"/>
      <c r="G103" s="26"/>
      <c r="H103" s="26"/>
      <c r="I103" s="26"/>
      <c r="J103" s="26"/>
      <c r="K103" s="26"/>
      <c r="L103" s="26"/>
      <c r="M103" s="26"/>
      <c r="N103" s="26"/>
      <c r="O103" s="26"/>
      <c r="P103" s="26"/>
      <c r="Q103" s="26"/>
      <c r="R103" s="26"/>
      <c r="S103" s="26"/>
      <c r="T103" s="26"/>
      <c r="U103" s="26"/>
      <c r="V103" s="26"/>
      <c r="W103" s="26"/>
      <c r="X103" s="26"/>
    </row>
    <row r="104" spans="1:24" x14ac:dyDescent="0.25">
      <c r="A104" s="37">
        <v>330</v>
      </c>
      <c r="B104" s="42" t="s">
        <v>82</v>
      </c>
      <c r="C104" s="28">
        <v>7.0000000000000001E-3</v>
      </c>
      <c r="D104" s="36">
        <v>7.0000000000000001E-3</v>
      </c>
      <c r="E104" s="36">
        <v>7.0000000000000001E-3</v>
      </c>
      <c r="F104" s="36">
        <v>7.0000000000000001E-3</v>
      </c>
      <c r="G104" s="36">
        <v>7.0000000000000001E-3</v>
      </c>
      <c r="H104" s="36">
        <v>7.0000000000000001E-3</v>
      </c>
      <c r="I104" s="36">
        <v>7.0000000000000001E-3</v>
      </c>
      <c r="J104" s="36">
        <v>7.0000000000000001E-3</v>
      </c>
      <c r="K104" s="36">
        <v>7.0000000000000001E-3</v>
      </c>
      <c r="L104" s="36">
        <v>7.0000000000000001E-3</v>
      </c>
      <c r="M104" s="36">
        <v>7.0000000000000001E-3</v>
      </c>
      <c r="N104" s="36">
        <v>7.0000000000000001E-3</v>
      </c>
      <c r="O104" s="36">
        <v>7.0000000000000001E-3</v>
      </c>
      <c r="P104" s="36">
        <v>7.0000000000000001E-3</v>
      </c>
      <c r="Q104" s="36">
        <v>7.0000000000000001E-3</v>
      </c>
      <c r="R104" s="36">
        <v>7.0000000000000001E-3</v>
      </c>
      <c r="S104" s="36">
        <v>7.0000000000000001E-3</v>
      </c>
      <c r="T104" s="36">
        <v>7.0000000000000001E-3</v>
      </c>
      <c r="U104" s="36">
        <v>7.0000000000000001E-3</v>
      </c>
      <c r="V104" s="36">
        <v>7.0000000000000001E-3</v>
      </c>
      <c r="W104" s="36">
        <v>7.0000000000000001E-3</v>
      </c>
      <c r="X104" s="36"/>
    </row>
    <row r="105" spans="1:24" x14ac:dyDescent="0.25">
      <c r="A105" s="37">
        <v>331</v>
      </c>
      <c r="B105" s="42" t="s">
        <v>83</v>
      </c>
      <c r="C105" s="28">
        <v>184630.54</v>
      </c>
      <c r="D105" s="28">
        <v>185922.95377999998</v>
      </c>
      <c r="E105" s="28">
        <v>187224.41445645996</v>
      </c>
      <c r="F105" s="28">
        <v>188534.98535765515</v>
      </c>
      <c r="G105" s="28">
        <v>189854.73025515873</v>
      </c>
      <c r="H105" s="28">
        <v>191183.71336694484</v>
      </c>
      <c r="I105" s="28">
        <v>192521.99936051344</v>
      </c>
      <c r="J105" s="28">
        <v>193869.65335603702</v>
      </c>
      <c r="K105" s="28">
        <v>195226.74092952925</v>
      </c>
      <c r="L105" s="28">
        <v>196593.32811603593</v>
      </c>
      <c r="M105" s="28">
        <v>197969.48141284817</v>
      </c>
      <c r="N105" s="28">
        <v>199355.26778273808</v>
      </c>
      <c r="O105" s="28">
        <v>200750.75465721724</v>
      </c>
      <c r="P105" s="28">
        <v>202156.00993981774</v>
      </c>
      <c r="Q105" s="28">
        <v>203571.10200939645</v>
      </c>
      <c r="R105" s="28">
        <v>204996.09972346219</v>
      </c>
      <c r="S105" s="28">
        <v>206431.07242152639</v>
      </c>
      <c r="T105" s="28">
        <v>207876.08992847704</v>
      </c>
      <c r="U105" s="28">
        <v>209331.22255797635</v>
      </c>
      <c r="V105" s="28">
        <v>210796.54111588217</v>
      </c>
      <c r="W105" s="28">
        <v>212272.11690369333</v>
      </c>
      <c r="X105" s="28"/>
    </row>
    <row r="106" spans="1:24" x14ac:dyDescent="0.25">
      <c r="A106" s="37">
        <v>332</v>
      </c>
      <c r="B106" s="42" t="s">
        <v>84</v>
      </c>
      <c r="C106" s="28">
        <v>170000</v>
      </c>
      <c r="D106" s="28">
        <v>171189.99999999997</v>
      </c>
      <c r="E106" s="28">
        <v>172388.32999999996</v>
      </c>
      <c r="F106" s="28">
        <v>173595.04830999993</v>
      </c>
      <c r="G106" s="28">
        <v>174810.21364816991</v>
      </c>
      <c r="H106" s="28">
        <v>176033.88514370707</v>
      </c>
      <c r="I106" s="28">
        <v>177266.12233971301</v>
      </c>
      <c r="J106" s="28">
        <v>178506.98519609097</v>
      </c>
      <c r="K106" s="28">
        <v>179756.53409246358</v>
      </c>
      <c r="L106" s="28">
        <v>181014.82983111081</v>
      </c>
      <c r="M106" s="28">
        <v>182281.93363992855</v>
      </c>
      <c r="N106" s="28">
        <v>183557.90717540804</v>
      </c>
      <c r="O106" s="28">
        <v>184842.81252563588</v>
      </c>
      <c r="P106" s="28">
        <v>186136.7122133153</v>
      </c>
      <c r="Q106" s="28">
        <v>187439.66919880849</v>
      </c>
      <c r="R106" s="28">
        <v>188751.74688320013</v>
      </c>
      <c r="S106" s="28">
        <v>190073.0091113825</v>
      </c>
      <c r="T106" s="28">
        <v>191403.52017516215</v>
      </c>
      <c r="U106" s="28">
        <v>192743.34481638827</v>
      </c>
      <c r="V106" s="28">
        <v>194092.54823010296</v>
      </c>
      <c r="W106" s="28">
        <v>195451.19606771367</v>
      </c>
      <c r="X106" s="28"/>
    </row>
    <row r="107" spans="1:24" x14ac:dyDescent="0.25">
      <c r="A107" s="37">
        <v>336</v>
      </c>
      <c r="B107" s="42" t="s">
        <v>85</v>
      </c>
      <c r="C107" s="28">
        <v>129246.65070109618</v>
      </c>
      <c r="D107" s="28">
        <v>130151.37725600394</v>
      </c>
      <c r="E107" s="28">
        <v>131062.43689679581</v>
      </c>
      <c r="F107" s="28">
        <v>131979.87395507348</v>
      </c>
      <c r="G107" s="28">
        <v>132903.73307275859</v>
      </c>
      <c r="H107" s="28">
        <v>133834.05920426821</v>
      </c>
      <c r="I107" s="28">
        <v>134770.89761869769</v>
      </c>
      <c r="J107" s="28">
        <v>135714.29390202867</v>
      </c>
      <c r="K107" s="28">
        <v>136664.29395934319</v>
      </c>
      <c r="L107" s="28">
        <v>137620.94401705818</v>
      </c>
      <c r="M107" s="28">
        <v>138584.29062517793</v>
      </c>
      <c r="N107" s="28">
        <v>139554.38065955378</v>
      </c>
      <c r="O107" s="28">
        <v>140531.26132417071</v>
      </c>
      <c r="P107" s="28">
        <v>141514.98015344026</v>
      </c>
      <c r="Q107" s="28">
        <v>142505.58501451393</v>
      </c>
      <c r="R107" s="28">
        <v>143503.12410961586</v>
      </c>
      <c r="S107" s="28">
        <v>144507.64597838276</v>
      </c>
      <c r="T107" s="28">
        <v>145519.19950023177</v>
      </c>
      <c r="U107" s="28">
        <v>146537.83389673298</v>
      </c>
      <c r="V107" s="28">
        <v>147563.59873401019</v>
      </c>
      <c r="W107" s="28">
        <v>148596.54392514861</v>
      </c>
      <c r="X107" s="28"/>
    </row>
    <row r="108" spans="1:24" x14ac:dyDescent="0.25">
      <c r="B108" s="42"/>
      <c r="C108" s="26"/>
      <c r="D108" s="26"/>
      <c r="E108" s="26"/>
      <c r="F108" s="26"/>
      <c r="G108" s="26"/>
      <c r="H108" s="26"/>
      <c r="I108" s="26"/>
      <c r="J108" s="26"/>
      <c r="K108" s="26"/>
      <c r="L108" s="26"/>
      <c r="M108" s="26"/>
      <c r="N108" s="26"/>
      <c r="O108" s="26"/>
      <c r="P108" s="26"/>
      <c r="Q108" s="26"/>
      <c r="R108" s="26"/>
      <c r="S108" s="26"/>
      <c r="T108" s="26"/>
      <c r="U108" s="26"/>
      <c r="V108" s="26"/>
      <c r="W108" s="26"/>
      <c r="X108" s="26"/>
    </row>
    <row r="109" spans="1:24" x14ac:dyDescent="0.25">
      <c r="A109" s="37">
        <v>339</v>
      </c>
      <c r="B109" s="42" t="s">
        <v>86</v>
      </c>
      <c r="C109" s="24">
        <v>0</v>
      </c>
      <c r="D109" s="24">
        <v>18.690010654661457</v>
      </c>
      <c r="E109" s="24">
        <v>15.177032786535856</v>
      </c>
      <c r="F109" s="24">
        <v>12.283455337521445</v>
      </c>
      <c r="G109" s="24">
        <v>12.081240640636134</v>
      </c>
      <c r="H109" s="24">
        <v>12.536775889589899</v>
      </c>
      <c r="I109" s="24">
        <v>11.930119608285462</v>
      </c>
      <c r="J109" s="24">
        <v>7.281291286433202</v>
      </c>
      <c r="K109" s="24">
        <v>8.1501588093531829</v>
      </c>
      <c r="L109" s="24">
        <v>8.1705342063766686</v>
      </c>
      <c r="M109" s="24">
        <v>7.1276301735123981</v>
      </c>
      <c r="N109" s="24">
        <v>5.0187885121855063</v>
      </c>
      <c r="O109" s="24">
        <v>4.2449892070502937</v>
      </c>
      <c r="P109" s="24">
        <v>4.4715395394930963</v>
      </c>
      <c r="Q109" s="24">
        <v>-2.8001916932909352</v>
      </c>
      <c r="R109" s="24">
        <v>0</v>
      </c>
      <c r="S109" s="24">
        <v>-1.2923961661341854</v>
      </c>
      <c r="T109" s="24">
        <v>-3.661789137379992</v>
      </c>
      <c r="U109" s="24">
        <v>-1.2923961661341854</v>
      </c>
      <c r="V109" s="24">
        <v>-3.446389776358028</v>
      </c>
      <c r="W109" s="24">
        <v>-2.1539936102235426</v>
      </c>
      <c r="X109" s="24"/>
    </row>
    <row r="110" spans="1:24" x14ac:dyDescent="0.25">
      <c r="A110" s="37">
        <v>340</v>
      </c>
      <c r="B110" s="42" t="s">
        <v>87</v>
      </c>
      <c r="C110" s="24">
        <v>0</v>
      </c>
      <c r="D110" s="24">
        <v>36.71313099324707</v>
      </c>
      <c r="E110" s="24">
        <v>34.737080942426417</v>
      </c>
      <c r="F110" s="24">
        <v>33.109443627355816</v>
      </c>
      <c r="G110" s="24">
        <v>32.705283421880992</v>
      </c>
      <c r="H110" s="24">
        <v>32.950571632856096</v>
      </c>
      <c r="I110" s="24">
        <v>32.623910558307557</v>
      </c>
      <c r="J110" s="24">
        <v>30.120695308079416</v>
      </c>
      <c r="K110" s="24">
        <v>30.588547051190176</v>
      </c>
      <c r="L110" s="24">
        <v>30.599518418818207</v>
      </c>
      <c r="M110" s="24">
        <v>30.037954708814368</v>
      </c>
      <c r="N110" s="24">
        <v>2.7024245834845031</v>
      </c>
      <c r="O110" s="24">
        <v>2.1868126218137878</v>
      </c>
      <c r="P110" s="24">
        <v>2.3035203688297772</v>
      </c>
      <c r="Q110" s="24">
        <v>-1.4425229935135122</v>
      </c>
      <c r="R110" s="24">
        <v>0</v>
      </c>
      <c r="S110" s="24">
        <v>-0.66577984316003491</v>
      </c>
      <c r="T110" s="24">
        <v>-1.8863762222866627</v>
      </c>
      <c r="U110" s="24">
        <v>-0.66577984316003491</v>
      </c>
      <c r="V110" s="24">
        <v>-1.7754129150935296</v>
      </c>
      <c r="W110" s="24">
        <v>-1.10963307193334</v>
      </c>
      <c r="X110" s="24"/>
    </row>
    <row r="111" spans="1:24" x14ac:dyDescent="0.25">
      <c r="B111" s="42"/>
      <c r="C111" s="26"/>
      <c r="D111" s="26"/>
      <c r="E111" s="26"/>
      <c r="F111" s="26"/>
      <c r="G111" s="26"/>
      <c r="H111" s="26"/>
      <c r="I111" s="26"/>
      <c r="J111" s="26"/>
      <c r="K111" s="26"/>
      <c r="L111" s="26"/>
      <c r="M111" s="26"/>
      <c r="N111" s="26"/>
      <c r="O111" s="26"/>
      <c r="P111" s="26"/>
      <c r="Q111" s="26"/>
      <c r="R111" s="26"/>
      <c r="S111" s="26"/>
      <c r="T111" s="26"/>
      <c r="U111" s="26"/>
      <c r="V111" s="26"/>
      <c r="W111" s="26"/>
      <c r="X111" s="26"/>
    </row>
    <row r="112" spans="1:24" x14ac:dyDescent="0.25">
      <c r="A112" s="37">
        <v>366</v>
      </c>
      <c r="B112" s="42" t="s">
        <v>88</v>
      </c>
      <c r="C112" s="36">
        <v>7.0000000000000001E-3</v>
      </c>
      <c r="D112" s="36">
        <v>7.0000000000000001E-3</v>
      </c>
      <c r="E112" s="36">
        <v>7.0000000000000001E-3</v>
      </c>
      <c r="F112" s="36">
        <v>7.0000000000000001E-3</v>
      </c>
      <c r="G112" s="36">
        <v>7.0000000000000001E-3</v>
      </c>
      <c r="H112" s="36">
        <v>7.0000000000000001E-3</v>
      </c>
      <c r="I112" s="36">
        <v>7.0000000000000001E-3</v>
      </c>
      <c r="J112" s="36">
        <v>7.0000000000000001E-3</v>
      </c>
      <c r="K112" s="36">
        <v>7.0000000000000001E-3</v>
      </c>
      <c r="L112" s="36">
        <v>7.0000000000000001E-3</v>
      </c>
      <c r="M112" s="36">
        <v>7.0000000000000001E-3</v>
      </c>
      <c r="N112" s="36">
        <v>7.0000000000000001E-3</v>
      </c>
      <c r="O112" s="36">
        <v>7.0000000000000001E-3</v>
      </c>
      <c r="P112" s="36">
        <v>7.0000000000000001E-3</v>
      </c>
      <c r="Q112" s="36">
        <v>7.0000000000000001E-3</v>
      </c>
      <c r="R112" s="36">
        <v>7.0000000000000001E-3</v>
      </c>
      <c r="S112" s="36">
        <v>7.0000000000000001E-3</v>
      </c>
      <c r="T112" s="36">
        <v>7.0000000000000001E-3</v>
      </c>
      <c r="U112" s="36">
        <v>7.0000000000000001E-3</v>
      </c>
      <c r="V112" s="36">
        <v>7.0000000000000001E-3</v>
      </c>
      <c r="W112" s="36">
        <v>7.0000000000000001E-3</v>
      </c>
      <c r="X112" s="36"/>
    </row>
    <row r="113" spans="1:58" x14ac:dyDescent="0.25">
      <c r="A113" s="37">
        <v>368</v>
      </c>
      <c r="B113" s="42" t="s">
        <v>89</v>
      </c>
      <c r="C113" s="28">
        <v>122.30769230769231</v>
      </c>
      <c r="D113" s="28">
        <v>123.16384615384614</v>
      </c>
      <c r="E113" s="28">
        <v>124.02599307692304</v>
      </c>
      <c r="F113" s="28">
        <v>124.89417502846149</v>
      </c>
      <c r="G113" s="28">
        <v>125.7684342536607</v>
      </c>
      <c r="H113" s="28">
        <v>126.64881329343632</v>
      </c>
      <c r="I113" s="28">
        <v>127.53535498649036</v>
      </c>
      <c r="J113" s="28">
        <v>128.42810247139579</v>
      </c>
      <c r="K113" s="28">
        <v>129.32709918869554</v>
      </c>
      <c r="L113" s="28">
        <v>130.2323888830164</v>
      </c>
      <c r="M113" s="28">
        <v>131.1440156051975</v>
      </c>
      <c r="N113" s="28">
        <v>132.06202371443388</v>
      </c>
      <c r="O113" s="28">
        <v>132.9864578804349</v>
      </c>
      <c r="P113" s="28">
        <v>133.91736308559794</v>
      </c>
      <c r="Q113" s="28">
        <v>134.85478462719712</v>
      </c>
      <c r="R113" s="28">
        <v>135.79876811958749</v>
      </c>
      <c r="S113" s="28">
        <v>136.7493594964246</v>
      </c>
      <c r="T113" s="28">
        <v>137.70660501289956</v>
      </c>
      <c r="U113" s="28">
        <v>138.67055124798983</v>
      </c>
      <c r="V113" s="28">
        <v>139.64124510672576</v>
      </c>
      <c r="W113" s="28">
        <v>140.61873382247282</v>
      </c>
      <c r="X113" s="28"/>
    </row>
    <row r="114" spans="1:58" x14ac:dyDescent="0.25">
      <c r="A114" s="37">
        <v>369</v>
      </c>
      <c r="B114" s="42" t="s">
        <v>90</v>
      </c>
      <c r="C114" s="28">
        <v>110.76923076923077</v>
      </c>
      <c r="D114" s="28">
        <v>111.54461538461538</v>
      </c>
      <c r="E114" s="28">
        <v>112.32542769230768</v>
      </c>
      <c r="F114" s="28">
        <v>113.11170568615383</v>
      </c>
      <c r="G114" s="28">
        <v>113.90348762595688</v>
      </c>
      <c r="H114" s="28">
        <v>114.70081203933857</v>
      </c>
      <c r="I114" s="28">
        <v>115.50371772361393</v>
      </c>
      <c r="J114" s="28">
        <v>116.31224374767922</v>
      </c>
      <c r="K114" s="28">
        <v>117.12642945391296</v>
      </c>
      <c r="L114" s="28">
        <v>117.94631446009033</v>
      </c>
      <c r="M114" s="28">
        <v>118.77193866131095</v>
      </c>
      <c r="N114" s="28">
        <v>119.60334223194012</v>
      </c>
      <c r="O114" s="28">
        <v>120.44056562756369</v>
      </c>
      <c r="P114" s="28">
        <v>121.28364958695661</v>
      </c>
      <c r="Q114" s="28">
        <v>122.1326351340653</v>
      </c>
      <c r="R114" s="28">
        <v>122.98756358000374</v>
      </c>
      <c r="S114" s="28">
        <v>123.84847652506375</v>
      </c>
      <c r="T114" s="28">
        <v>124.71541586073918</v>
      </c>
      <c r="U114" s="28">
        <v>125.58842377176434</v>
      </c>
      <c r="V114" s="28">
        <v>126.46754273816667</v>
      </c>
      <c r="W114" s="28">
        <v>127.35281553733383</v>
      </c>
      <c r="X114" s="28"/>
    </row>
    <row r="115" spans="1:58" x14ac:dyDescent="0.25">
      <c r="A115" s="37">
        <v>370</v>
      </c>
      <c r="B115" s="42" t="s">
        <v>91</v>
      </c>
      <c r="C115" s="28">
        <v>6360</v>
      </c>
      <c r="D115" s="28">
        <v>6404.5199999999995</v>
      </c>
      <c r="E115" s="28">
        <v>6449.351639999998</v>
      </c>
      <c r="F115" s="28">
        <v>6494.4971014799976</v>
      </c>
      <c r="G115" s="28">
        <v>6539.9585811903562</v>
      </c>
      <c r="H115" s="28">
        <v>6585.7382912586891</v>
      </c>
      <c r="I115" s="28">
        <v>6631.838459297499</v>
      </c>
      <c r="J115" s="28">
        <v>6678.2613285125808</v>
      </c>
      <c r="K115" s="28">
        <v>6725.0091578121683</v>
      </c>
      <c r="L115" s="28">
        <v>6772.0842219168526</v>
      </c>
      <c r="M115" s="28">
        <v>6819.4888114702699</v>
      </c>
      <c r="N115" s="28">
        <v>6867.2252331505615</v>
      </c>
      <c r="O115" s="28">
        <v>6915.2958097826149</v>
      </c>
      <c r="P115" s="28">
        <v>6963.7028804510928</v>
      </c>
      <c r="Q115" s="28">
        <v>7012.4488006142501</v>
      </c>
      <c r="R115" s="28">
        <v>7061.5359422185493</v>
      </c>
      <c r="S115" s="28">
        <v>7110.966693814079</v>
      </c>
      <c r="T115" s="28">
        <v>7160.7434606707775</v>
      </c>
      <c r="U115" s="28">
        <v>7210.8686648954717</v>
      </c>
      <c r="V115" s="28">
        <v>7261.3447455497399</v>
      </c>
      <c r="W115" s="28">
        <v>7312.1741587685865</v>
      </c>
      <c r="X115" s="28"/>
    </row>
    <row r="116" spans="1:58" x14ac:dyDescent="0.25">
      <c r="B116" s="42"/>
      <c r="C116" s="26"/>
      <c r="D116" s="26"/>
      <c r="E116" s="26"/>
      <c r="F116" s="26"/>
      <c r="G116" s="26"/>
      <c r="H116" s="26"/>
      <c r="I116" s="26"/>
      <c r="J116" s="26"/>
      <c r="K116" s="26"/>
      <c r="L116" s="26"/>
      <c r="M116" s="26"/>
      <c r="N116" s="26"/>
      <c r="O116" s="26"/>
      <c r="P116" s="26"/>
      <c r="Q116" s="26"/>
      <c r="R116" s="26"/>
      <c r="S116" s="26"/>
      <c r="T116" s="26"/>
      <c r="U116" s="26"/>
      <c r="V116" s="26"/>
      <c r="W116" s="26"/>
      <c r="X116" s="26"/>
      <c r="Y116" s="21" t="s">
        <v>71</v>
      </c>
      <c r="Z116" s="21" t="s">
        <v>72</v>
      </c>
      <c r="AA116" s="73" t="s">
        <v>184</v>
      </c>
      <c r="AB116" s="73" t="s">
        <v>185</v>
      </c>
      <c r="AD116" s="21" t="s">
        <v>71</v>
      </c>
      <c r="AE116" s="21" t="s">
        <v>72</v>
      </c>
      <c r="AF116" s="73" t="s">
        <v>184</v>
      </c>
      <c r="AG116" s="73" t="s">
        <v>185</v>
      </c>
    </row>
    <row r="117" spans="1:58" x14ac:dyDescent="0.25">
      <c r="A117" s="37">
        <v>380</v>
      </c>
      <c r="B117" s="42" t="s">
        <v>37</v>
      </c>
      <c r="C117" s="24">
        <v>0</v>
      </c>
      <c r="D117" s="24">
        <v>29.120314164790848</v>
      </c>
      <c r="E117" s="24">
        <v>28.571411372896229</v>
      </c>
      <c r="F117" s="24">
        <v>28.119289896487732</v>
      </c>
      <c r="G117" s="24">
        <v>28.058652406251717</v>
      </c>
      <c r="H117" s="24">
        <v>28.128734752244604</v>
      </c>
      <c r="I117" s="24">
        <v>28.035403016659309</v>
      </c>
      <c r="J117" s="24">
        <v>27.320198659451268</v>
      </c>
      <c r="K117" s="24">
        <v>27.453870586054332</v>
      </c>
      <c r="L117" s="24">
        <v>27.457005262519495</v>
      </c>
      <c r="M117" s="24">
        <v>27.406214337055946</v>
      </c>
      <c r="N117" s="24">
        <v>0.84933344052370163</v>
      </c>
      <c r="O117" s="24">
        <v>0.77181621946368928</v>
      </c>
      <c r="P117" s="24">
        <v>0.81300718899874447</v>
      </c>
      <c r="Q117" s="24">
        <v>-0.55155290928457834</v>
      </c>
      <c r="R117" s="24">
        <v>0</v>
      </c>
      <c r="S117" s="24">
        <v>-0.27414464130119076</v>
      </c>
      <c r="T117" s="24">
        <v>-0.7767431503533313</v>
      </c>
      <c r="U117" s="24">
        <v>-0.27414464130119076</v>
      </c>
      <c r="V117" s="24">
        <v>-0.78327040371773382</v>
      </c>
      <c r="W117" s="24">
        <v>-0.48954400232353246</v>
      </c>
      <c r="X117" s="24"/>
      <c r="Y117" s="30">
        <f>SUM(D117:H117)</f>
        <v>141.99840259267114</v>
      </c>
      <c r="Z117" s="30">
        <f>SUM(I117:M117)</f>
        <v>137.67269186174036</v>
      </c>
      <c r="AA117" s="30">
        <f>SUM(O117:S117)</f>
        <v>0.75912585787666464</v>
      </c>
      <c r="AB117" s="30">
        <f>SUM(S117:W117)</f>
        <v>-2.5978468389969791</v>
      </c>
      <c r="AD117" s="317">
        <v>141.99840259267114</v>
      </c>
      <c r="AE117" s="317">
        <v>137.67269186174036</v>
      </c>
      <c r="AF117" s="317">
        <v>2</v>
      </c>
      <c r="AG117" s="317">
        <v>0</v>
      </c>
    </row>
    <row r="118" spans="1:58" x14ac:dyDescent="0.25">
      <c r="A118" s="37">
        <v>381</v>
      </c>
      <c r="B118" s="42" t="s">
        <v>75</v>
      </c>
      <c r="C118" s="24">
        <v>0</v>
      </c>
      <c r="D118" s="24">
        <v>3.7964084142281083</v>
      </c>
      <c r="E118" s="24">
        <v>3.0828347847650956</v>
      </c>
      <c r="F118" s="24">
        <v>2.4950768654340436</v>
      </c>
      <c r="G118" s="24">
        <v>2.6021133687523981</v>
      </c>
      <c r="H118" s="24">
        <v>2.7002286531424398</v>
      </c>
      <c r="I118" s="24">
        <v>2.5695642233230229</v>
      </c>
      <c r="J118" s="24">
        <v>1.5682781232317666</v>
      </c>
      <c r="K118" s="24">
        <v>1.7554188204760706</v>
      </c>
      <c r="L118" s="24">
        <v>1.7598073675272827</v>
      </c>
      <c r="M118" s="24">
        <v>1.4255260347024796</v>
      </c>
      <c r="N118" s="24">
        <v>1.0037577024371012</v>
      </c>
      <c r="O118" s="24">
        <v>0.83613423775233064</v>
      </c>
      <c r="P118" s="24">
        <v>0.88075778808197358</v>
      </c>
      <c r="Q118" s="24">
        <v>-0.50912576241653362</v>
      </c>
      <c r="R118" s="24">
        <v>0</v>
      </c>
      <c r="S118" s="24">
        <v>-0.21539936102236426</v>
      </c>
      <c r="T118" s="24">
        <v>-0.61029818956333204</v>
      </c>
      <c r="U118" s="24">
        <v>-0.21539936102236426</v>
      </c>
      <c r="V118" s="24">
        <v>-0.52218026914515581</v>
      </c>
      <c r="W118" s="24">
        <v>-0.32636266821568827</v>
      </c>
      <c r="X118" s="24"/>
      <c r="Y118" s="30">
        <f t="shared" ref="Y118:Y120" si="38">SUM(D118:H118)</f>
        <v>14.676662086322086</v>
      </c>
      <c r="Z118" s="30">
        <f t="shared" ref="Z118:Z120" si="39">SUM(I118:M118)</f>
        <v>9.0785945692606234</v>
      </c>
      <c r="AA118" s="30">
        <f>SUM(O118:S118)</f>
        <v>0.99236690239540637</v>
      </c>
      <c r="AB118" s="30">
        <f t="shared" ref="AB118:AB120" si="40">SUM(S118:W118)</f>
        <v>-1.8896398489689048</v>
      </c>
      <c r="AD118" s="317">
        <v>14.676662086322086</v>
      </c>
      <c r="AE118" s="317">
        <v>9.0785945692606234</v>
      </c>
      <c r="AF118" s="317">
        <v>2</v>
      </c>
      <c r="AG118" s="317">
        <v>0</v>
      </c>
    </row>
    <row r="119" spans="1:58" x14ac:dyDescent="0.25">
      <c r="A119" s="37">
        <v>382</v>
      </c>
      <c r="B119" s="42" t="s">
        <v>76</v>
      </c>
      <c r="C119" s="24">
        <v>0</v>
      </c>
      <c r="D119" s="24">
        <v>11.27241267609269</v>
      </c>
      <c r="E119" s="24">
        <v>9.1536478993794379</v>
      </c>
      <c r="F119" s="24">
        <v>7.4084590004426225</v>
      </c>
      <c r="G119" s="24">
        <v>6.8770139031313375</v>
      </c>
      <c r="H119" s="24">
        <v>7.1363185833050187</v>
      </c>
      <c r="I119" s="24">
        <v>6.7909911616394183</v>
      </c>
      <c r="J119" s="24">
        <v>4.1447350399696683</v>
      </c>
      <c r="K119" s="24">
        <v>4.6393211684010431</v>
      </c>
      <c r="L119" s="24">
        <v>4.6509194713221049</v>
      </c>
      <c r="M119" s="24">
        <v>4.0572664064609034</v>
      </c>
      <c r="N119" s="24">
        <v>2.8568488453979035</v>
      </c>
      <c r="O119" s="24">
        <v>2.2768578474178849</v>
      </c>
      <c r="P119" s="24">
        <v>2.3983712075462975</v>
      </c>
      <c r="Q119" s="24">
        <v>-1.5019209991287745</v>
      </c>
      <c r="R119" s="24">
        <v>0</v>
      </c>
      <c r="S119" s="24">
        <v>-0.69319430729015408</v>
      </c>
      <c r="T119" s="24">
        <v>-1.9640505373219961</v>
      </c>
      <c r="U119" s="24">
        <v>-0.69319430729015408</v>
      </c>
      <c r="V119" s="24">
        <v>-1.8485181527738517</v>
      </c>
      <c r="W119" s="24">
        <v>-1.1553238454835364</v>
      </c>
      <c r="X119" s="24"/>
      <c r="Y119" s="30">
        <f t="shared" si="38"/>
        <v>41.847852062351109</v>
      </c>
      <c r="Z119" s="30">
        <f t="shared" si="39"/>
        <v>24.283233247793138</v>
      </c>
      <c r="AA119" s="30">
        <f>SUM(O119:S119)</f>
        <v>2.4801137485452536</v>
      </c>
      <c r="AB119" s="30">
        <f t="shared" si="40"/>
        <v>-6.354281150159693</v>
      </c>
      <c r="AD119" s="317">
        <v>41.847852062351109</v>
      </c>
      <c r="AE119" s="317">
        <v>24.283233247793138</v>
      </c>
      <c r="AF119" s="317">
        <v>4</v>
      </c>
      <c r="AG119" s="317">
        <v>0</v>
      </c>
    </row>
    <row r="120" spans="1:58" x14ac:dyDescent="0.25">
      <c r="A120" s="37">
        <v>383</v>
      </c>
      <c r="B120" s="42" t="s">
        <v>40</v>
      </c>
      <c r="C120" s="24">
        <v>0</v>
      </c>
      <c r="D120" s="24">
        <v>11.214006392796874</v>
      </c>
      <c r="E120" s="24">
        <v>9.1062196719215134</v>
      </c>
      <c r="F120" s="24">
        <v>7.3700732025128666</v>
      </c>
      <c r="G120" s="24">
        <v>7.2487443843816797</v>
      </c>
      <c r="H120" s="24">
        <v>7.5220655337539393</v>
      </c>
      <c r="I120" s="24">
        <v>7.1580717649712771</v>
      </c>
      <c r="J120" s="24">
        <v>4.368774771859921</v>
      </c>
      <c r="K120" s="24">
        <v>4.8900952856119098</v>
      </c>
      <c r="L120" s="24">
        <v>4.9023205238260008</v>
      </c>
      <c r="M120" s="24">
        <v>4.2765781041074389</v>
      </c>
      <c r="N120" s="24">
        <v>3.0112731073113035</v>
      </c>
      <c r="O120" s="24">
        <v>2.5469935242301762</v>
      </c>
      <c r="P120" s="24">
        <v>2.6829237236958576</v>
      </c>
      <c r="Q120" s="24">
        <v>-1.680115015974561</v>
      </c>
      <c r="R120" s="24">
        <v>0</v>
      </c>
      <c r="S120" s="24">
        <v>-0.77543769968051124</v>
      </c>
      <c r="T120" s="24">
        <v>-2.1970734824279949</v>
      </c>
      <c r="U120" s="24">
        <v>-0.77543769968051124</v>
      </c>
      <c r="V120" s="24">
        <v>-2.0678338658148165</v>
      </c>
      <c r="W120" s="24">
        <v>-1.2923961661341254</v>
      </c>
      <c r="X120" s="24"/>
      <c r="Y120" s="30">
        <f t="shared" si="38"/>
        <v>42.461109185366873</v>
      </c>
      <c r="Z120" s="30">
        <f t="shared" si="39"/>
        <v>25.595840450376546</v>
      </c>
      <c r="AA120" s="30">
        <f>SUM(O120:S120)</f>
        <v>2.7743645322709618</v>
      </c>
      <c r="AB120" s="30">
        <f t="shared" si="40"/>
        <v>-7.1081789137379587</v>
      </c>
      <c r="AD120" s="317">
        <v>42.461109185366873</v>
      </c>
      <c r="AE120" s="317">
        <v>25.595840450376546</v>
      </c>
      <c r="AF120" s="317">
        <v>6</v>
      </c>
      <c r="AG120" s="317">
        <v>0</v>
      </c>
    </row>
    <row r="121" spans="1:58" s="19" customFormat="1" x14ac:dyDescent="0.25">
      <c r="A121" s="37"/>
      <c r="B121" s="34"/>
      <c r="C121"/>
      <c r="D121"/>
      <c r="E121"/>
      <c r="F121"/>
      <c r="G121"/>
      <c r="H121"/>
      <c r="I121"/>
      <c r="J121"/>
      <c r="K121"/>
      <c r="L121"/>
      <c r="M121"/>
      <c r="N121"/>
      <c r="O121"/>
      <c r="P121"/>
      <c r="Q121"/>
      <c r="R121"/>
      <c r="S121"/>
      <c r="T121"/>
      <c r="U121"/>
      <c r="V121"/>
      <c r="W121"/>
      <c r="X121"/>
      <c r="Y121" s="222">
        <f>SUM(Y117:Y120)</f>
        <v>240.98402592671121</v>
      </c>
      <c r="Z121" s="222">
        <f t="shared" ref="Z121" si="41">SUM(Z117:Z120)</f>
        <v>196.63036012917067</v>
      </c>
      <c r="AA121" s="222">
        <f t="shared" ref="AA121" si="42">SUM(AA117:AA120)</f>
        <v>7.0059710410882863</v>
      </c>
      <c r="AB121" s="222">
        <f t="shared" ref="AB121" si="43">SUM(AB117:AB120)</f>
        <v>-17.949946751863536</v>
      </c>
      <c r="AC121" s="222">
        <f>SUM(Y121:AB121)</f>
        <v>426.67041034510663</v>
      </c>
      <c r="AD121" s="222">
        <f>SUM(AD117:AD120)</f>
        <v>240.98402592671121</v>
      </c>
      <c r="AE121" s="222">
        <f t="shared" ref="AE121" si="44">SUM(AE117:AE120)</f>
        <v>196.63036012917067</v>
      </c>
      <c r="AF121" s="222">
        <f t="shared" ref="AF121" si="45">SUM(AF117:AF120)</f>
        <v>14</v>
      </c>
      <c r="AG121" s="222">
        <f t="shared" ref="AG121" si="46">SUM(AG117:AG120)</f>
        <v>0</v>
      </c>
      <c r="AH121" s="222">
        <f>SUM(AD121:AG121)</f>
        <v>451.61438605588188</v>
      </c>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row>
    <row r="122" spans="1:58" x14ac:dyDescent="0.25">
      <c r="A122" s="37">
        <v>1</v>
      </c>
      <c r="B122" s="42" t="s">
        <v>132</v>
      </c>
      <c r="C122" s="42" t="s">
        <v>101</v>
      </c>
      <c r="D122" s="42"/>
      <c r="E122" s="42"/>
      <c r="F122" s="42"/>
      <c r="G122" s="42"/>
      <c r="H122" s="42"/>
      <c r="I122" s="42"/>
      <c r="J122" s="42"/>
      <c r="K122" s="42"/>
      <c r="L122" s="42"/>
      <c r="M122" s="42"/>
      <c r="N122" s="42"/>
      <c r="O122" s="42"/>
      <c r="P122" s="42"/>
      <c r="Q122" s="42"/>
      <c r="R122" s="42"/>
      <c r="S122" s="42"/>
      <c r="T122" s="42"/>
      <c r="U122" s="42"/>
      <c r="V122" s="42"/>
      <c r="W122" s="42"/>
      <c r="X122" s="42"/>
    </row>
    <row r="123" spans="1:58" x14ac:dyDescent="0.25">
      <c r="A123" s="37">
        <v>283</v>
      </c>
      <c r="B123" s="42" t="s">
        <v>73</v>
      </c>
      <c r="C123" s="42">
        <v>2020</v>
      </c>
      <c r="D123" s="42">
        <v>2021</v>
      </c>
      <c r="E123" s="42">
        <v>2022</v>
      </c>
      <c r="F123" s="42">
        <v>2023</v>
      </c>
      <c r="G123" s="42">
        <v>2024</v>
      </c>
      <c r="H123" s="42">
        <v>2025</v>
      </c>
      <c r="I123" s="42">
        <v>2026</v>
      </c>
      <c r="J123" s="42">
        <v>2027</v>
      </c>
      <c r="K123" s="42">
        <v>2028</v>
      </c>
      <c r="L123" s="42">
        <v>2029</v>
      </c>
      <c r="M123" s="42">
        <v>2030</v>
      </c>
      <c r="N123" s="42">
        <v>2031</v>
      </c>
      <c r="O123" s="42">
        <v>2032</v>
      </c>
      <c r="P123" s="42">
        <v>2033</v>
      </c>
      <c r="Q123" s="42">
        <v>2034</v>
      </c>
      <c r="R123" s="42">
        <v>2035</v>
      </c>
      <c r="S123" s="42">
        <v>2036</v>
      </c>
      <c r="T123" s="42">
        <v>2037</v>
      </c>
      <c r="U123" s="42">
        <v>2038</v>
      </c>
      <c r="V123" s="42">
        <v>2039</v>
      </c>
      <c r="W123" s="42">
        <v>2040</v>
      </c>
      <c r="X123" s="42"/>
    </row>
    <row r="124" spans="1:58" x14ac:dyDescent="0.25">
      <c r="A124" s="37">
        <v>285</v>
      </c>
      <c r="B124" s="42" t="s">
        <v>74</v>
      </c>
      <c r="C124" s="24">
        <v>0</v>
      </c>
      <c r="D124" s="24">
        <v>1214.1138541969212</v>
      </c>
      <c r="E124" s="24">
        <v>1221.3964565785652</v>
      </c>
      <c r="F124" s="24">
        <v>1226.7139122857973</v>
      </c>
      <c r="G124" s="24">
        <v>1230.4130119082195</v>
      </c>
      <c r="H124" s="24">
        <v>1233.8809178042404</v>
      </c>
      <c r="I124" s="24">
        <v>1237.5800174266628</v>
      </c>
      <c r="J124" s="24">
        <v>1240.932326459483</v>
      </c>
      <c r="K124" s="24">
        <v>1241.7415045018879</v>
      </c>
      <c r="L124" s="24">
        <v>1243.0130699970955</v>
      </c>
      <c r="M124" s="24">
        <v>1244.2846354923031</v>
      </c>
      <c r="N124" s="24">
        <v>1244.9782166715074</v>
      </c>
      <c r="O124" s="24">
        <v>1244.5158292187045</v>
      </c>
      <c r="P124" s="24">
        <v>1243.591054313099</v>
      </c>
      <c r="Q124" s="24">
        <v>1242.7818762706941</v>
      </c>
      <c r="R124" s="24">
        <v>1241.279117049085</v>
      </c>
      <c r="S124" s="24">
        <v>1241.279117049085</v>
      </c>
      <c r="T124" s="24">
        <v>1240.5855358698809</v>
      </c>
      <c r="U124" s="24">
        <v>1238.620389195469</v>
      </c>
      <c r="V124" s="24">
        <v>1237.9268080162649</v>
      </c>
      <c r="W124" s="24">
        <v>1236.0772582050538</v>
      </c>
      <c r="X124" s="24"/>
    </row>
    <row r="125" spans="1:58" x14ac:dyDescent="0.25">
      <c r="A125" s="37">
        <v>287</v>
      </c>
      <c r="B125" s="42" t="s">
        <v>74</v>
      </c>
      <c r="C125" s="24">
        <v>0</v>
      </c>
      <c r="D125" s="24">
        <v>1217.1491388324134</v>
      </c>
      <c r="E125" s="24">
        <v>1227.4928205670924</v>
      </c>
      <c r="F125" s="24">
        <v>1235.8923019650101</v>
      </c>
      <c r="G125" s="24">
        <v>1242.6903800914008</v>
      </c>
      <c r="H125" s="24">
        <v>1249.2736817023904</v>
      </c>
      <c r="I125" s="24">
        <v>1256.1052132781247</v>
      </c>
      <c r="J125" s="24">
        <v>1262.6061661167221</v>
      </c>
      <c r="K125" s="24">
        <v>1266.5738825195247</v>
      </c>
      <c r="L125" s="24">
        <v>1271.0150616347689</v>
      </c>
      <c r="M125" s="24">
        <v>1275.4673436978014</v>
      </c>
      <c r="N125" s="24">
        <v>1279.3513271891982</v>
      </c>
      <c r="O125" s="24">
        <v>1282.0861620857363</v>
      </c>
      <c r="P125" s="24">
        <v>1284.3642906480811</v>
      </c>
      <c r="Q125" s="24">
        <v>1286.7640003871902</v>
      </c>
      <c r="R125" s="24">
        <v>1285.2612411655812</v>
      </c>
      <c r="S125" s="24">
        <v>1285.2612411655812</v>
      </c>
      <c r="T125" s="24">
        <v>1284.5676599863771</v>
      </c>
      <c r="U125" s="24">
        <v>1282.6025133119651</v>
      </c>
      <c r="V125" s="24">
        <v>1281.908932132761</v>
      </c>
      <c r="W125" s="24">
        <v>1280.0593823215499</v>
      </c>
      <c r="X125" s="24"/>
    </row>
    <row r="126" spans="1:58" x14ac:dyDescent="0.25">
      <c r="A126" s="37">
        <v>289</v>
      </c>
      <c r="B126" s="42" t="s">
        <v>77</v>
      </c>
      <c r="C126" s="24">
        <v>0</v>
      </c>
      <c r="D126" s="24">
        <v>10.343681734678967</v>
      </c>
      <c r="E126" s="24">
        <v>8.3994813979177252</v>
      </c>
      <c r="F126" s="24">
        <v>6.798078126390692</v>
      </c>
      <c r="G126" s="24">
        <v>6.5833016109895652</v>
      </c>
      <c r="H126" s="24">
        <v>6.8315315757342887</v>
      </c>
      <c r="I126" s="24">
        <v>6.5009528385974136</v>
      </c>
      <c r="J126" s="24">
        <v>3.96771640280258</v>
      </c>
      <c r="K126" s="24">
        <v>4.4411791152442675</v>
      </c>
      <c r="L126" s="24">
        <v>4.4522820630324986</v>
      </c>
      <c r="M126" s="24">
        <v>3.8839834913967479</v>
      </c>
      <c r="N126" s="24">
        <v>2.7348348965381319</v>
      </c>
      <c r="O126" s="24">
        <v>2.2781285623448184</v>
      </c>
      <c r="P126" s="24">
        <v>2.3997097391090847</v>
      </c>
      <c r="Q126" s="24">
        <v>-1.5027592216090397</v>
      </c>
      <c r="R126" s="24">
        <v>0</v>
      </c>
      <c r="S126" s="24">
        <v>-0.69358117920410223</v>
      </c>
      <c r="T126" s="24">
        <v>-1.9651466744119261</v>
      </c>
      <c r="U126" s="24">
        <v>-0.69358117920410223</v>
      </c>
      <c r="V126" s="24">
        <v>-1.8495498112110909</v>
      </c>
      <c r="W126" s="24">
        <v>-1.1559686320069886</v>
      </c>
      <c r="X126" s="24"/>
    </row>
    <row r="127" spans="1:58" x14ac:dyDescent="0.25">
      <c r="A127" s="37">
        <v>299</v>
      </c>
      <c r="B127" s="42" t="s">
        <v>78</v>
      </c>
      <c r="C127" s="24">
        <v>0</v>
      </c>
      <c r="D127" s="24">
        <v>2</v>
      </c>
      <c r="E127" s="24">
        <v>2</v>
      </c>
      <c r="F127" s="24">
        <v>2</v>
      </c>
      <c r="G127" s="24">
        <v>2</v>
      </c>
      <c r="H127" s="24">
        <v>2</v>
      </c>
      <c r="I127" s="24">
        <v>0</v>
      </c>
      <c r="J127" s="24">
        <v>0</v>
      </c>
      <c r="K127" s="24">
        <v>0</v>
      </c>
      <c r="L127" s="24">
        <v>0</v>
      </c>
      <c r="M127" s="24">
        <v>0</v>
      </c>
      <c r="N127" s="24">
        <v>0</v>
      </c>
      <c r="O127" s="24">
        <v>0</v>
      </c>
      <c r="P127" s="24">
        <v>0</v>
      </c>
      <c r="Q127" s="24">
        <v>0</v>
      </c>
      <c r="R127" s="24">
        <v>0</v>
      </c>
      <c r="S127" s="24">
        <v>0</v>
      </c>
      <c r="T127" s="24">
        <v>0</v>
      </c>
      <c r="U127" s="24">
        <v>0</v>
      </c>
      <c r="V127" s="24">
        <v>0</v>
      </c>
      <c r="W127" s="24">
        <v>0</v>
      </c>
      <c r="X127" s="24"/>
    </row>
    <row r="128" spans="1:58" x14ac:dyDescent="0.25">
      <c r="A128" s="37">
        <v>301</v>
      </c>
      <c r="B128" s="42" t="s">
        <v>80</v>
      </c>
      <c r="C128" s="24">
        <v>0</v>
      </c>
      <c r="D128" s="24">
        <v>10.343681734678967</v>
      </c>
      <c r="E128" s="24">
        <v>8.3994813979177252</v>
      </c>
      <c r="F128" s="24">
        <v>6.798078126390692</v>
      </c>
      <c r="G128" s="24">
        <v>6.5833016109895652</v>
      </c>
      <c r="H128" s="24">
        <v>6.8315315757342887</v>
      </c>
      <c r="I128" s="24">
        <v>6.5009528385974136</v>
      </c>
      <c r="J128" s="24">
        <v>3.96771640280258</v>
      </c>
      <c r="K128" s="24">
        <v>4.4411791152442675</v>
      </c>
      <c r="L128" s="24">
        <v>4.4522820630324986</v>
      </c>
      <c r="M128" s="24">
        <v>3.8839834913967479</v>
      </c>
      <c r="N128" s="24">
        <v>2.7348348965381319</v>
      </c>
      <c r="O128" s="24">
        <v>2.2781285623448184</v>
      </c>
      <c r="P128" s="24">
        <v>2.3997097391090847</v>
      </c>
      <c r="Q128" s="24">
        <v>-1.5027592216090397</v>
      </c>
      <c r="R128" s="24">
        <v>0</v>
      </c>
      <c r="S128" s="24">
        <v>-0.69358117920410223</v>
      </c>
      <c r="T128" s="24">
        <v>-1.9651466744119261</v>
      </c>
      <c r="U128" s="24">
        <v>-0.69358117920410223</v>
      </c>
      <c r="V128" s="24">
        <v>-1.8495498112110909</v>
      </c>
      <c r="W128" s="24">
        <v>-1.1559686320069886</v>
      </c>
      <c r="X128" s="24"/>
    </row>
    <row r="129" spans="1:33" x14ac:dyDescent="0.25">
      <c r="A129" s="37">
        <v>303</v>
      </c>
      <c r="B129" s="42" t="s">
        <v>81</v>
      </c>
      <c r="C129" s="24">
        <v>0</v>
      </c>
      <c r="D129" s="24">
        <v>12.543681734678966</v>
      </c>
      <c r="E129" s="24">
        <v>10.599481397917724</v>
      </c>
      <c r="F129" s="24">
        <v>8.9980781263906913</v>
      </c>
      <c r="G129" s="24">
        <v>8.7833016109895645</v>
      </c>
      <c r="H129" s="24">
        <v>9.031531575734288</v>
      </c>
      <c r="I129" s="24">
        <v>8.7009528385974129</v>
      </c>
      <c r="J129" s="24">
        <v>6.1677164028025802</v>
      </c>
      <c r="K129" s="24">
        <v>6.6411791152442676</v>
      </c>
      <c r="L129" s="24">
        <v>6.6522820630324988</v>
      </c>
      <c r="M129" s="24">
        <v>6.0839834913967481</v>
      </c>
      <c r="N129" s="24">
        <v>2.7348348965381319</v>
      </c>
      <c r="O129" s="24">
        <v>2.2781285623448184</v>
      </c>
      <c r="P129" s="24">
        <v>2.3997097391090847</v>
      </c>
      <c r="Q129" s="24">
        <v>-1.5027592216090397</v>
      </c>
      <c r="R129" s="24">
        <v>0</v>
      </c>
      <c r="S129" s="24">
        <v>-0.69358117920410223</v>
      </c>
      <c r="T129" s="24">
        <v>-1.9651466744119261</v>
      </c>
      <c r="U129" s="24">
        <v>-0.69358117920410223</v>
      </c>
      <c r="V129" s="24">
        <v>-1.8495498112110909</v>
      </c>
      <c r="W129" s="24">
        <v>-1.1559686320069886</v>
      </c>
      <c r="X129" s="24"/>
    </row>
    <row r="130" spans="1:33" x14ac:dyDescent="0.25">
      <c r="B130" s="42"/>
      <c r="C130" s="26"/>
      <c r="D130" s="26"/>
      <c r="E130" s="26"/>
      <c r="F130" s="26"/>
      <c r="G130" s="26"/>
      <c r="H130" s="26"/>
      <c r="I130" s="26"/>
      <c r="J130" s="26"/>
      <c r="K130" s="26"/>
      <c r="L130" s="26"/>
      <c r="M130" s="26"/>
      <c r="N130" s="26"/>
      <c r="O130" s="26"/>
      <c r="P130" s="26"/>
      <c r="Q130" s="26"/>
      <c r="R130" s="26"/>
      <c r="S130" s="26"/>
      <c r="T130" s="26"/>
      <c r="U130" s="26"/>
      <c r="V130" s="26"/>
      <c r="W130" s="26"/>
      <c r="X130" s="26"/>
    </row>
    <row r="131" spans="1:33" x14ac:dyDescent="0.25">
      <c r="A131" s="37">
        <v>330</v>
      </c>
      <c r="B131" s="42" t="s">
        <v>82</v>
      </c>
      <c r="C131" s="36">
        <v>7.0000000000000001E-3</v>
      </c>
      <c r="D131" s="36">
        <v>7.0000000000000001E-3</v>
      </c>
      <c r="E131" s="36">
        <v>7.0000000000000001E-3</v>
      </c>
      <c r="F131" s="36">
        <v>7.0000000000000001E-3</v>
      </c>
      <c r="G131" s="36">
        <v>7.0000000000000001E-3</v>
      </c>
      <c r="H131" s="36">
        <v>7.0000000000000001E-3</v>
      </c>
      <c r="I131" s="36">
        <v>7.0000000000000001E-3</v>
      </c>
      <c r="J131" s="36">
        <v>7.0000000000000001E-3</v>
      </c>
      <c r="K131" s="36">
        <v>7.0000000000000001E-3</v>
      </c>
      <c r="L131" s="36">
        <v>7.0000000000000001E-3</v>
      </c>
      <c r="M131" s="36">
        <v>7.0000000000000001E-3</v>
      </c>
      <c r="N131" s="36">
        <v>7.0000000000000001E-3</v>
      </c>
      <c r="O131" s="36">
        <v>7.0000000000000001E-3</v>
      </c>
      <c r="P131" s="36">
        <v>7.0000000000000001E-3</v>
      </c>
      <c r="Q131" s="36">
        <v>7.0000000000000001E-3</v>
      </c>
      <c r="R131" s="36">
        <v>7.0000000000000001E-3</v>
      </c>
      <c r="S131" s="36">
        <v>7.0000000000000001E-3</v>
      </c>
      <c r="T131" s="36">
        <v>7.0000000000000001E-3</v>
      </c>
      <c r="U131" s="36">
        <v>7.0000000000000001E-3</v>
      </c>
      <c r="V131" s="36">
        <v>7.0000000000000001E-3</v>
      </c>
      <c r="W131" s="36">
        <v>7.0000000000000001E-3</v>
      </c>
      <c r="X131" s="36"/>
    </row>
    <row r="132" spans="1:33" x14ac:dyDescent="0.25">
      <c r="A132" s="37">
        <v>331</v>
      </c>
      <c r="B132" s="42" t="s">
        <v>83</v>
      </c>
      <c r="C132" s="28">
        <v>90058.82</v>
      </c>
      <c r="D132" s="28">
        <v>90689.231740000003</v>
      </c>
      <c r="E132" s="28">
        <v>91324.056362179996</v>
      </c>
      <c r="F132" s="28">
        <v>91963.324756715243</v>
      </c>
      <c r="G132" s="28">
        <v>92607.068030012233</v>
      </c>
      <c r="H132" s="28">
        <v>93255.317506222302</v>
      </c>
      <c r="I132" s="28">
        <v>93908.104728765844</v>
      </c>
      <c r="J132" s="28">
        <v>94565.461461867191</v>
      </c>
      <c r="K132" s="28">
        <v>95227.419692100259</v>
      </c>
      <c r="L132" s="28">
        <v>95894.011629944944</v>
      </c>
      <c r="M132" s="28">
        <v>96565.269711354544</v>
      </c>
      <c r="N132" s="28">
        <v>97241.226599334012</v>
      </c>
      <c r="O132" s="28">
        <v>97921.915185529346</v>
      </c>
      <c r="P132" s="28">
        <v>98607.368591828039</v>
      </c>
      <c r="Q132" s="28">
        <v>99297.620171970819</v>
      </c>
      <c r="R132" s="28">
        <v>99992.703513174609</v>
      </c>
      <c r="S132" s="28">
        <v>100692.65243776682</v>
      </c>
      <c r="T132" s="28">
        <v>101397.50100483118</v>
      </c>
      <c r="U132" s="28">
        <v>102107.283511865</v>
      </c>
      <c r="V132" s="28">
        <v>102822.03449644805</v>
      </c>
      <c r="W132" s="28">
        <v>103541.78873792317</v>
      </c>
      <c r="X132" s="28"/>
    </row>
    <row r="133" spans="1:33" x14ac:dyDescent="0.25">
      <c r="A133" s="37">
        <v>332</v>
      </c>
      <c r="B133" s="42" t="s">
        <v>84</v>
      </c>
      <c r="C133" s="28">
        <v>80000</v>
      </c>
      <c r="D133" s="28">
        <v>80559.999999999985</v>
      </c>
      <c r="E133" s="28">
        <v>81123.919999999984</v>
      </c>
      <c r="F133" s="28">
        <v>81691.787439999971</v>
      </c>
      <c r="G133" s="28">
        <v>82263.629952079966</v>
      </c>
      <c r="H133" s="28">
        <v>82839.475361744524</v>
      </c>
      <c r="I133" s="28">
        <v>83419.351689276722</v>
      </c>
      <c r="J133" s="28">
        <v>84003.287151101656</v>
      </c>
      <c r="K133" s="28">
        <v>84591.310161159359</v>
      </c>
      <c r="L133" s="28">
        <v>85183.449332287462</v>
      </c>
      <c r="M133" s="28">
        <v>85779.733477613467</v>
      </c>
      <c r="N133" s="28">
        <v>86380.191611956747</v>
      </c>
      <c r="O133" s="28">
        <v>86984.852953240435</v>
      </c>
      <c r="P133" s="28">
        <v>87593.746923913102</v>
      </c>
      <c r="Q133" s="28">
        <v>88206.903152380488</v>
      </c>
      <c r="R133" s="28">
        <v>88824.351474447147</v>
      </c>
      <c r="S133" s="28">
        <v>89446.121934768264</v>
      </c>
      <c r="T133" s="28">
        <v>90072.244788311626</v>
      </c>
      <c r="U133" s="28">
        <v>90702.750501829796</v>
      </c>
      <c r="V133" s="28">
        <v>91337.669755342591</v>
      </c>
      <c r="W133" s="28">
        <v>91977.033443629974</v>
      </c>
      <c r="X133" s="28"/>
    </row>
    <row r="134" spans="1:33" x14ac:dyDescent="0.25">
      <c r="A134" s="37">
        <v>336</v>
      </c>
      <c r="B134" s="42" t="s">
        <v>85</v>
      </c>
      <c r="C134" s="28">
        <v>57613.409139360032</v>
      </c>
      <c r="D134" s="28">
        <v>58016.703003335693</v>
      </c>
      <c r="E134" s="28">
        <v>58422.819924359079</v>
      </c>
      <c r="F134" s="28">
        <v>58831.779663829519</v>
      </c>
      <c r="G134" s="28">
        <v>59243.602121476368</v>
      </c>
      <c r="H134" s="28">
        <v>59658.30733632663</v>
      </c>
      <c r="I134" s="28">
        <v>60075.915487680955</v>
      </c>
      <c r="J134" s="28">
        <v>60496.446896094756</v>
      </c>
      <c r="K134" s="28">
        <v>60919.922024367348</v>
      </c>
      <c r="L134" s="28">
        <v>61346.361478537961</v>
      </c>
      <c r="M134" s="28">
        <v>61775.786008887655</v>
      </c>
      <c r="N134" s="28">
        <v>62208.216510949904</v>
      </c>
      <c r="O134" s="28">
        <v>62643.674026526591</v>
      </c>
      <c r="P134" s="28">
        <v>63082.179744712208</v>
      </c>
      <c r="Q134" s="28">
        <v>63523.755002925231</v>
      </c>
      <c r="R134" s="28">
        <v>63968.421287945632</v>
      </c>
      <c r="S134" s="28">
        <v>64416.200236961289</v>
      </c>
      <c r="T134" s="28">
        <v>64867.113638619827</v>
      </c>
      <c r="U134" s="28">
        <v>65321.183434090322</v>
      </c>
      <c r="V134" s="28">
        <v>65778.431718128995</v>
      </c>
      <c r="W134" s="28">
        <v>66238.880740155815</v>
      </c>
      <c r="X134" s="28"/>
    </row>
    <row r="135" spans="1:33" x14ac:dyDescent="0.25">
      <c r="B135" s="42"/>
      <c r="C135" s="26"/>
      <c r="D135" s="26"/>
      <c r="E135" s="26"/>
      <c r="F135" s="26"/>
      <c r="G135" s="26"/>
      <c r="H135" s="26"/>
      <c r="I135" s="26"/>
      <c r="J135" s="26"/>
      <c r="K135" s="26"/>
      <c r="L135" s="26"/>
      <c r="M135" s="26"/>
      <c r="N135" s="26"/>
      <c r="O135" s="26"/>
      <c r="P135" s="26"/>
      <c r="Q135" s="26"/>
      <c r="R135" s="26"/>
      <c r="S135" s="26"/>
      <c r="T135" s="26"/>
      <c r="U135" s="26"/>
      <c r="V135" s="26"/>
      <c r="W135" s="26"/>
      <c r="X135" s="26"/>
    </row>
    <row r="136" spans="1:33" x14ac:dyDescent="0.25">
      <c r="A136" s="37">
        <v>339</v>
      </c>
      <c r="B136" s="42" t="s">
        <v>86</v>
      </c>
      <c r="C136" s="24">
        <v>0</v>
      </c>
      <c r="D136" s="24">
        <v>9.30931356121107</v>
      </c>
      <c r="E136" s="24">
        <v>7.5595332581259527</v>
      </c>
      <c r="F136" s="24">
        <v>6.1182703137516228</v>
      </c>
      <c r="G136" s="24">
        <v>5.9249714498906085</v>
      </c>
      <c r="H136" s="24">
        <v>6.1483784181608598</v>
      </c>
      <c r="I136" s="24">
        <v>5.8508575547376722</v>
      </c>
      <c r="J136" s="24">
        <v>3.5312675984942961</v>
      </c>
      <c r="K136" s="24">
        <v>3.9526494125673981</v>
      </c>
      <c r="L136" s="24">
        <v>3.9180082154685989</v>
      </c>
      <c r="M136" s="24">
        <v>3.4179054724291382</v>
      </c>
      <c r="N136" s="24">
        <v>2.379306359988175</v>
      </c>
      <c r="O136" s="24">
        <v>1.981971849239992</v>
      </c>
      <c r="P136" s="24">
        <v>2.0637503756338127</v>
      </c>
      <c r="Q136" s="24">
        <v>-1.2923729305837741</v>
      </c>
      <c r="R136" s="24">
        <v>0</v>
      </c>
      <c r="S136" s="24">
        <v>-0.58954400232348692</v>
      </c>
      <c r="T136" s="24">
        <v>-1.6703746732501372</v>
      </c>
      <c r="U136" s="24">
        <v>-0.58260819053144586</v>
      </c>
      <c r="V136" s="24">
        <v>-1.5536218414173164</v>
      </c>
      <c r="W136" s="24">
        <v>-0.97101365088587044</v>
      </c>
      <c r="X136" s="24"/>
    </row>
    <row r="137" spans="1:33" x14ac:dyDescent="0.25">
      <c r="A137" s="37">
        <v>340</v>
      </c>
      <c r="B137" s="42" t="s">
        <v>87</v>
      </c>
      <c r="C137" s="24">
        <v>0</v>
      </c>
      <c r="D137" s="24">
        <v>3.2343681734678968</v>
      </c>
      <c r="E137" s="24">
        <v>3.0399481397917727</v>
      </c>
      <c r="F137" s="24">
        <v>2.8798078126390694</v>
      </c>
      <c r="G137" s="24">
        <v>2.8583301610989569</v>
      </c>
      <c r="H137" s="24">
        <v>2.883153157573429</v>
      </c>
      <c r="I137" s="24">
        <v>2.8500952838597415</v>
      </c>
      <c r="J137" s="24">
        <v>2.6364488043082841</v>
      </c>
      <c r="K137" s="24">
        <v>2.6885297026768695</v>
      </c>
      <c r="L137" s="24">
        <v>2.7342738475638999</v>
      </c>
      <c r="M137" s="24">
        <v>2.6660780189676099</v>
      </c>
      <c r="N137" s="24">
        <v>0.35552853654995714</v>
      </c>
      <c r="O137" s="24">
        <v>0.29615671310482639</v>
      </c>
      <c r="P137" s="24">
        <v>0.33595936347527183</v>
      </c>
      <c r="Q137" s="24">
        <v>-0.21038629102526557</v>
      </c>
      <c r="R137" s="24">
        <v>0</v>
      </c>
      <c r="S137" s="24">
        <v>-0.10403717688061534</v>
      </c>
      <c r="T137" s="24">
        <v>-0.29477200116178892</v>
      </c>
      <c r="U137" s="24">
        <v>-0.11097298867265636</v>
      </c>
      <c r="V137" s="24">
        <v>-0.29592796979377456</v>
      </c>
      <c r="W137" s="24">
        <v>-0.18495498112111819</v>
      </c>
      <c r="X137" s="24"/>
    </row>
    <row r="138" spans="1:33" x14ac:dyDescent="0.25">
      <c r="B138" s="42"/>
      <c r="C138" s="26"/>
      <c r="D138" s="26"/>
      <c r="E138" s="26"/>
      <c r="F138" s="26"/>
      <c r="G138" s="26"/>
      <c r="H138" s="26"/>
      <c r="I138" s="26"/>
      <c r="J138" s="26"/>
      <c r="K138" s="26"/>
      <c r="L138" s="26"/>
      <c r="M138" s="26"/>
      <c r="N138" s="26"/>
      <c r="O138" s="26"/>
      <c r="P138" s="26"/>
      <c r="Q138" s="26"/>
      <c r="R138" s="26"/>
      <c r="S138" s="26"/>
      <c r="T138" s="26"/>
      <c r="U138" s="26"/>
      <c r="V138" s="26"/>
      <c r="W138" s="26"/>
      <c r="X138" s="26"/>
    </row>
    <row r="139" spans="1:33" x14ac:dyDescent="0.25">
      <c r="A139" s="37">
        <v>366</v>
      </c>
      <c r="B139" s="42" t="s">
        <v>88</v>
      </c>
      <c r="C139" s="36">
        <v>7.0000000000000001E-3</v>
      </c>
      <c r="D139" s="36">
        <v>7.0000000000000001E-3</v>
      </c>
      <c r="E139" s="36">
        <v>7.0000000000000001E-3</v>
      </c>
      <c r="F139" s="36">
        <v>7.0000000000000001E-3</v>
      </c>
      <c r="G139" s="36">
        <v>7.0000000000000001E-3</v>
      </c>
      <c r="H139" s="36">
        <v>7.0000000000000001E-3</v>
      </c>
      <c r="I139" s="36">
        <v>7.0000000000000001E-3</v>
      </c>
      <c r="J139" s="36">
        <v>7.0000000000000001E-3</v>
      </c>
      <c r="K139" s="36">
        <v>7.0000000000000001E-3</v>
      </c>
      <c r="L139" s="36">
        <v>7.0000000000000001E-3</v>
      </c>
      <c r="M139" s="36">
        <v>7.0000000000000001E-3</v>
      </c>
      <c r="N139" s="36">
        <v>7.0000000000000001E-3</v>
      </c>
      <c r="O139" s="36">
        <v>7.0000000000000001E-3</v>
      </c>
      <c r="P139" s="36">
        <v>7.0000000000000001E-3</v>
      </c>
      <c r="Q139" s="36">
        <v>7.0000000000000001E-3</v>
      </c>
      <c r="R139" s="36">
        <v>7.0000000000000001E-3</v>
      </c>
      <c r="S139" s="36">
        <v>7.0000000000000001E-3</v>
      </c>
      <c r="T139" s="36">
        <v>7.0000000000000001E-3</v>
      </c>
      <c r="U139" s="36">
        <v>7.0000000000000001E-3</v>
      </c>
      <c r="V139" s="36">
        <v>7.0000000000000001E-3</v>
      </c>
      <c r="W139" s="36">
        <v>7.0000000000000001E-3</v>
      </c>
      <c r="X139" s="36"/>
    </row>
    <row r="140" spans="1:33" x14ac:dyDescent="0.25">
      <c r="A140" s="37">
        <v>368</v>
      </c>
      <c r="B140" s="42" t="s">
        <v>89</v>
      </c>
      <c r="C140" s="28">
        <v>122.30769230769231</v>
      </c>
      <c r="D140" s="28">
        <v>123.16384615384614</v>
      </c>
      <c r="E140" s="28">
        <v>124.02599307692304</v>
      </c>
      <c r="F140" s="28">
        <v>124.89417502846149</v>
      </c>
      <c r="G140" s="28">
        <v>125.7684342536607</v>
      </c>
      <c r="H140" s="28">
        <v>126.64881329343632</v>
      </c>
      <c r="I140" s="28">
        <v>127.53535498649036</v>
      </c>
      <c r="J140" s="28">
        <v>128.42810247139579</v>
      </c>
      <c r="K140" s="28">
        <v>129.32709918869554</v>
      </c>
      <c r="L140" s="28">
        <v>130.2323888830164</v>
      </c>
      <c r="M140" s="28">
        <v>131.1440156051975</v>
      </c>
      <c r="N140" s="28">
        <v>132.06202371443388</v>
      </c>
      <c r="O140" s="28">
        <v>132.9864578804349</v>
      </c>
      <c r="P140" s="28">
        <v>133.91736308559794</v>
      </c>
      <c r="Q140" s="28">
        <v>134.85478462719712</v>
      </c>
      <c r="R140" s="28">
        <v>135.79876811958749</v>
      </c>
      <c r="S140" s="28">
        <v>136.7493594964246</v>
      </c>
      <c r="T140" s="28">
        <v>137.70660501289956</v>
      </c>
      <c r="U140" s="28">
        <v>138.67055124798983</v>
      </c>
      <c r="V140" s="28">
        <v>139.64124510672576</v>
      </c>
      <c r="W140" s="28">
        <v>140.61873382247282</v>
      </c>
      <c r="X140" s="28"/>
    </row>
    <row r="141" spans="1:33" x14ac:dyDescent="0.25">
      <c r="A141" s="37">
        <v>369</v>
      </c>
      <c r="B141" s="42" t="s">
        <v>90</v>
      </c>
      <c r="C141" s="28">
        <v>110.76923076923077</v>
      </c>
      <c r="D141" s="28">
        <v>111.54461538461538</v>
      </c>
      <c r="E141" s="28">
        <v>112.32542769230768</v>
      </c>
      <c r="F141" s="28">
        <v>113.11170568615383</v>
      </c>
      <c r="G141" s="28">
        <v>113.90348762595688</v>
      </c>
      <c r="H141" s="28">
        <v>114.70081203933857</v>
      </c>
      <c r="I141" s="28">
        <v>115.50371772361393</v>
      </c>
      <c r="J141" s="28">
        <v>116.31224374767922</v>
      </c>
      <c r="K141" s="28">
        <v>117.12642945391296</v>
      </c>
      <c r="L141" s="28">
        <v>117.94631446009033</v>
      </c>
      <c r="M141" s="28">
        <v>118.77193866131095</v>
      </c>
      <c r="N141" s="28">
        <v>119.60334223194012</v>
      </c>
      <c r="O141" s="28">
        <v>120.44056562756369</v>
      </c>
      <c r="P141" s="28">
        <v>121.28364958695661</v>
      </c>
      <c r="Q141" s="28">
        <v>122.1326351340653</v>
      </c>
      <c r="R141" s="28">
        <v>122.98756358000374</v>
      </c>
      <c r="S141" s="28">
        <v>123.84847652506375</v>
      </c>
      <c r="T141" s="28">
        <v>124.71541586073918</v>
      </c>
      <c r="U141" s="28">
        <v>125.58842377176434</v>
      </c>
      <c r="V141" s="28">
        <v>126.46754273816667</v>
      </c>
      <c r="W141" s="28">
        <v>127.35281553733383</v>
      </c>
      <c r="X141" s="28"/>
    </row>
    <row r="142" spans="1:33" x14ac:dyDescent="0.25">
      <c r="A142" s="37">
        <v>370</v>
      </c>
      <c r="B142" s="42" t="s">
        <v>91</v>
      </c>
      <c r="C142" s="28">
        <v>6360</v>
      </c>
      <c r="D142" s="28">
        <v>6404.5199999999995</v>
      </c>
      <c r="E142" s="28">
        <v>6449.351639999998</v>
      </c>
      <c r="F142" s="28">
        <v>6494.4971014799976</v>
      </c>
      <c r="G142" s="28">
        <v>6539.9585811903562</v>
      </c>
      <c r="H142" s="28">
        <v>6585.7382912586891</v>
      </c>
      <c r="I142" s="28">
        <v>6631.838459297499</v>
      </c>
      <c r="J142" s="28">
        <v>6678.2613285125808</v>
      </c>
      <c r="K142" s="28">
        <v>6725.0091578121683</v>
      </c>
      <c r="L142" s="28">
        <v>6772.0842219168526</v>
      </c>
      <c r="M142" s="28">
        <v>6819.4888114702699</v>
      </c>
      <c r="N142" s="28">
        <v>6867.2252331505615</v>
      </c>
      <c r="O142" s="28">
        <v>6915.2958097826149</v>
      </c>
      <c r="P142" s="28">
        <v>6963.7028804510928</v>
      </c>
      <c r="Q142" s="28">
        <v>7012.4488006142501</v>
      </c>
      <c r="R142" s="28">
        <v>7061.5359422185493</v>
      </c>
      <c r="S142" s="28">
        <v>7110.966693814079</v>
      </c>
      <c r="T142" s="28">
        <v>7160.7434606707775</v>
      </c>
      <c r="U142" s="28">
        <v>7210.8686648954717</v>
      </c>
      <c r="V142" s="28">
        <v>7261.3447455497399</v>
      </c>
      <c r="W142" s="28">
        <v>7312.1741587685865</v>
      </c>
      <c r="X142" s="28"/>
    </row>
    <row r="143" spans="1:33" x14ac:dyDescent="0.25">
      <c r="B143" s="42"/>
      <c r="C143" s="26"/>
      <c r="D143" s="26"/>
      <c r="E143" s="26"/>
      <c r="F143" s="26"/>
      <c r="G143" s="26"/>
      <c r="H143" s="26"/>
      <c r="I143" s="26"/>
      <c r="J143" s="26"/>
      <c r="K143" s="26"/>
      <c r="L143" s="26"/>
      <c r="M143" s="26"/>
      <c r="N143" s="26"/>
      <c r="O143" s="26"/>
      <c r="P143" s="26"/>
      <c r="Q143" s="26"/>
      <c r="R143" s="26"/>
      <c r="S143" s="26"/>
      <c r="T143" s="26"/>
      <c r="U143" s="26"/>
      <c r="V143" s="26"/>
      <c r="W143" s="26"/>
      <c r="X143" s="26"/>
      <c r="Y143" s="21" t="s">
        <v>71</v>
      </c>
      <c r="Z143" s="21" t="s">
        <v>72</v>
      </c>
      <c r="AA143" s="73" t="s">
        <v>184</v>
      </c>
      <c r="AB143" s="73" t="s">
        <v>185</v>
      </c>
      <c r="AD143" s="21" t="s">
        <v>71</v>
      </c>
      <c r="AE143" s="21" t="s">
        <v>72</v>
      </c>
      <c r="AF143" s="73" t="s">
        <v>184</v>
      </c>
      <c r="AG143" s="73" t="s">
        <v>185</v>
      </c>
    </row>
    <row r="144" spans="1:33" x14ac:dyDescent="0.25">
      <c r="A144" s="37">
        <v>380</v>
      </c>
      <c r="B144" s="42" t="s">
        <v>37</v>
      </c>
      <c r="C144" s="24">
        <v>0</v>
      </c>
      <c r="D144" s="24">
        <v>3.3378049908146856</v>
      </c>
      <c r="E144" s="24">
        <v>3.2079377677501277</v>
      </c>
      <c r="F144" s="24">
        <v>3.015769375166883</v>
      </c>
      <c r="G144" s="24">
        <v>3.055829209428643</v>
      </c>
      <c r="H144" s="24">
        <v>3.0880991048454574</v>
      </c>
      <c r="I144" s="24">
        <v>3.1101333974036378</v>
      </c>
      <c r="J144" s="24">
        <v>2.7554802963923613</v>
      </c>
      <c r="K144" s="24">
        <v>2.8661768672866406</v>
      </c>
      <c r="L144" s="24">
        <v>2.8678423094548751</v>
      </c>
      <c r="M144" s="24">
        <v>2.7825975237095131</v>
      </c>
      <c r="N144" s="24">
        <v>0.4375735834461012</v>
      </c>
      <c r="O144" s="24">
        <v>0.36450056997517111</v>
      </c>
      <c r="P144" s="24">
        <v>0.40795065564854438</v>
      </c>
      <c r="Q144" s="24">
        <v>-0.25546906767353661</v>
      </c>
      <c r="R144" s="24">
        <v>0</v>
      </c>
      <c r="S144" s="24">
        <v>-0.12484461225673843</v>
      </c>
      <c r="T144" s="24">
        <v>-0.35372640139414679</v>
      </c>
      <c r="U144" s="24">
        <v>-0.12484461225673843</v>
      </c>
      <c r="V144" s="24">
        <v>-0.35141446413010735</v>
      </c>
      <c r="W144" s="24">
        <v>-0.21963404008132781</v>
      </c>
      <c r="X144" s="24"/>
      <c r="Y144" s="30">
        <f>SUM(D144:H144)</f>
        <v>15.705440448005795</v>
      </c>
      <c r="Z144" s="30">
        <f>SUM(I144:M144)</f>
        <v>14.382230394247028</v>
      </c>
      <c r="AA144" s="30">
        <f>SUM(O144:S144)</f>
        <v>0.39213754569344045</v>
      </c>
      <c r="AB144" s="30">
        <f>SUM(S144:W144)</f>
        <v>-1.1744641301190588</v>
      </c>
      <c r="AD144" s="317">
        <v>15.705440448005795</v>
      </c>
      <c r="AE144" s="317">
        <v>14.382230394247028</v>
      </c>
      <c r="AF144" s="317">
        <v>0.39213754569344045</v>
      </c>
      <c r="AG144" s="317">
        <v>0</v>
      </c>
    </row>
    <row r="145" spans="1:34" x14ac:dyDescent="0.25">
      <c r="A145" s="37">
        <v>381</v>
      </c>
      <c r="B145" s="42" t="s">
        <v>75</v>
      </c>
      <c r="C145" s="24">
        <v>0</v>
      </c>
      <c r="D145" s="24">
        <v>2.0687363469357933</v>
      </c>
      <c r="E145" s="24">
        <v>1.5959014656043677</v>
      </c>
      <c r="F145" s="24">
        <v>1.2916348440142316</v>
      </c>
      <c r="G145" s="24">
        <v>1.1849942899781216</v>
      </c>
      <c r="H145" s="24">
        <v>1.2296756836321718</v>
      </c>
      <c r="I145" s="24">
        <v>1.1051619825615604</v>
      </c>
      <c r="J145" s="24">
        <v>0.67451178847643867</v>
      </c>
      <c r="K145" s="24">
        <v>0.71058865843908281</v>
      </c>
      <c r="L145" s="24">
        <v>0.71236513008519975</v>
      </c>
      <c r="M145" s="24">
        <v>0.62143735862347971</v>
      </c>
      <c r="N145" s="24">
        <v>0.41022523448071979</v>
      </c>
      <c r="O145" s="24">
        <v>0.34171928435172277</v>
      </c>
      <c r="P145" s="24">
        <v>0.33595936347527189</v>
      </c>
      <c r="Q145" s="24">
        <v>-0.21038629102526557</v>
      </c>
      <c r="R145" s="24">
        <v>0</v>
      </c>
      <c r="S145" s="24">
        <v>-9.0165553296533293E-2</v>
      </c>
      <c r="T145" s="24">
        <v>-0.25546906767355043</v>
      </c>
      <c r="U145" s="24">
        <v>-9.0165553296533293E-2</v>
      </c>
      <c r="V145" s="24">
        <v>-0.22194597734533089</v>
      </c>
      <c r="W145" s="24">
        <v>-0.13871623584083864</v>
      </c>
      <c r="X145" s="24"/>
      <c r="Y145" s="30">
        <f t="shared" ref="Y145:Y147" si="47">SUM(D145:H145)</f>
        <v>7.3709426301646861</v>
      </c>
      <c r="Z145" s="30">
        <f t="shared" ref="Z145:Z147" si="48">SUM(I145:M145)</f>
        <v>3.8240649181857611</v>
      </c>
      <c r="AA145" s="30">
        <f t="shared" ref="AA145:AA146" si="49">SUM(O145:S145)</f>
        <v>0.37712680350519584</v>
      </c>
      <c r="AB145" s="30">
        <f t="shared" ref="AB145:AB147" si="50">SUM(S145:W145)</f>
        <v>-0.79646238745278652</v>
      </c>
      <c r="AD145" s="317">
        <v>7.3709426301646861</v>
      </c>
      <c r="AE145" s="317">
        <v>3.8240649181857611</v>
      </c>
      <c r="AF145" s="317">
        <v>0.37712680350519584</v>
      </c>
      <c r="AG145" s="317">
        <v>0</v>
      </c>
    </row>
    <row r="146" spans="1:34" x14ac:dyDescent="0.25">
      <c r="A146" s="37">
        <v>382</v>
      </c>
      <c r="B146" s="42" t="s">
        <v>76</v>
      </c>
      <c r="C146" s="24">
        <v>0</v>
      </c>
      <c r="D146" s="24">
        <v>1.5515522602018441</v>
      </c>
      <c r="E146" s="24">
        <v>1.2599222096876579</v>
      </c>
      <c r="F146" s="24">
        <v>1.0197117189586038</v>
      </c>
      <c r="G146" s="24">
        <v>0.98749524164843505</v>
      </c>
      <c r="H146" s="24">
        <v>1.0247297363601433</v>
      </c>
      <c r="I146" s="24">
        <v>0.97514292578961159</v>
      </c>
      <c r="J146" s="24">
        <v>0.61896375883720234</v>
      </c>
      <c r="K146" s="24">
        <v>0.69282394197810548</v>
      </c>
      <c r="L146" s="24">
        <v>0.72126969421126441</v>
      </c>
      <c r="M146" s="24">
        <v>0.62920532560627285</v>
      </c>
      <c r="N146" s="24">
        <v>0.4594522626184061</v>
      </c>
      <c r="O146" s="24">
        <v>0.38272559847392951</v>
      </c>
      <c r="P146" s="24">
        <v>0.4175494946049807</v>
      </c>
      <c r="Q146" s="24">
        <v>-0.26148010455997295</v>
      </c>
      <c r="R146" s="24">
        <v>0</v>
      </c>
      <c r="S146" s="24">
        <v>-0.12484461225673837</v>
      </c>
      <c r="T146" s="24">
        <v>-0.35372640139414657</v>
      </c>
      <c r="U146" s="24">
        <v>-0.129006099331963</v>
      </c>
      <c r="V146" s="24">
        <v>-0.34401626488526271</v>
      </c>
      <c r="W146" s="24">
        <v>-0.21501016555329988</v>
      </c>
      <c r="X146" s="24"/>
      <c r="Y146" s="30">
        <f t="shared" si="47"/>
        <v>5.8434111668566846</v>
      </c>
      <c r="Z146" s="30">
        <f t="shared" si="48"/>
        <v>3.6374056464224567</v>
      </c>
      <c r="AA146" s="30">
        <f t="shared" si="49"/>
        <v>0.41395037626219888</v>
      </c>
      <c r="AB146" s="30">
        <f t="shared" si="50"/>
        <v>-1.1666035434214106</v>
      </c>
      <c r="AD146" s="317">
        <v>5.8434111668566846</v>
      </c>
      <c r="AE146" s="317">
        <v>3.6374056464224567</v>
      </c>
      <c r="AF146" s="317">
        <v>0.41395037626219888</v>
      </c>
      <c r="AG146" s="317">
        <v>0</v>
      </c>
    </row>
    <row r="147" spans="1:34" x14ac:dyDescent="0.25">
      <c r="A147" s="37">
        <v>383</v>
      </c>
      <c r="B147" s="42" t="s">
        <v>40</v>
      </c>
      <c r="C147" s="24">
        <v>0</v>
      </c>
      <c r="D147" s="24">
        <v>5.585588136726642</v>
      </c>
      <c r="E147" s="24">
        <v>4.5357199548755718</v>
      </c>
      <c r="F147" s="24">
        <v>3.6709621882509733</v>
      </c>
      <c r="G147" s="24">
        <v>3.5549828699343649</v>
      </c>
      <c r="H147" s="24">
        <v>3.6890270508965157</v>
      </c>
      <c r="I147" s="24">
        <v>3.5105145328426031</v>
      </c>
      <c r="J147" s="24">
        <v>2.1187605590965775</v>
      </c>
      <c r="K147" s="24">
        <v>2.3715896475404388</v>
      </c>
      <c r="L147" s="24">
        <v>2.3508049292811593</v>
      </c>
      <c r="M147" s="24">
        <v>2.050743283457483</v>
      </c>
      <c r="N147" s="24">
        <v>1.4275838159929048</v>
      </c>
      <c r="O147" s="24">
        <v>1.1891831095439951</v>
      </c>
      <c r="P147" s="24">
        <v>1.2382502253802876</v>
      </c>
      <c r="Q147" s="24">
        <v>-0.77542375835026445</v>
      </c>
      <c r="R147" s="24">
        <v>0</v>
      </c>
      <c r="S147" s="24">
        <v>-0.35372640139409212</v>
      </c>
      <c r="T147" s="24">
        <v>-1.0022248039500823</v>
      </c>
      <c r="U147" s="24">
        <v>-0.34956491431886749</v>
      </c>
      <c r="V147" s="24">
        <v>-0.93217310485038984</v>
      </c>
      <c r="W147" s="24">
        <v>-0.58260819053152224</v>
      </c>
      <c r="X147" s="24"/>
      <c r="Y147" s="30">
        <f t="shared" si="47"/>
        <v>21.036280200684068</v>
      </c>
      <c r="Z147" s="30">
        <f t="shared" si="48"/>
        <v>12.40241295221826</v>
      </c>
      <c r="AA147" s="30">
        <f>SUM(O147:S147)</f>
        <v>1.2982831751799262</v>
      </c>
      <c r="AB147" s="30">
        <f t="shared" si="50"/>
        <v>-3.2202974150449539</v>
      </c>
      <c r="AD147" s="317">
        <v>21.036280200684068</v>
      </c>
      <c r="AE147" s="317">
        <v>12.40241295221826</v>
      </c>
      <c r="AF147" s="317">
        <v>2</v>
      </c>
      <c r="AG147" s="317">
        <v>0</v>
      </c>
    </row>
    <row r="148" spans="1:34" x14ac:dyDescent="0.25">
      <c r="Y148" s="222">
        <f>SUM(Y144:Y147)</f>
        <v>49.956074445711231</v>
      </c>
      <c r="Z148" s="222">
        <f t="shared" ref="Z148" si="51">SUM(Z144:Z147)</f>
        <v>34.246113911073508</v>
      </c>
      <c r="AA148" s="222">
        <f t="shared" ref="AA148" si="52">SUM(AA144:AA147)</f>
        <v>2.4814979006407611</v>
      </c>
      <c r="AB148" s="222">
        <f t="shared" ref="AB148" si="53">SUM(AB144:AB147)</f>
        <v>-6.3578274760382101</v>
      </c>
      <c r="AC148" s="222">
        <f>SUM(Y148:AB148)</f>
        <v>80.325858781387296</v>
      </c>
      <c r="AD148" s="222">
        <f>SUM(AD144:AD147)</f>
        <v>49.956074445711231</v>
      </c>
      <c r="AE148" s="222">
        <f t="shared" ref="AE148" si="54">SUM(AE144:AE147)</f>
        <v>34.246113911073508</v>
      </c>
      <c r="AF148" s="222">
        <f t="shared" ref="AF148" si="55">SUM(AF144:AF147)</f>
        <v>3.1832147254608349</v>
      </c>
      <c r="AG148" s="222">
        <f t="shared" ref="AG148" si="56">SUM(AG144:AG147)</f>
        <v>0</v>
      </c>
      <c r="AH148" s="222">
        <f>SUM(AD148:AG148)</f>
        <v>87.385403082245574</v>
      </c>
    </row>
    <row r="149" spans="1:34" x14ac:dyDescent="0.25">
      <c r="A149" s="37">
        <v>1</v>
      </c>
      <c r="B149" s="42" t="s">
        <v>133</v>
      </c>
      <c r="C149" s="42" t="s">
        <v>102</v>
      </c>
      <c r="D149" s="42"/>
      <c r="E149" s="42"/>
      <c r="F149" s="42"/>
      <c r="G149" s="42"/>
      <c r="H149" s="42"/>
      <c r="I149" s="42"/>
      <c r="J149" s="42"/>
      <c r="K149" s="42"/>
      <c r="L149" s="42"/>
      <c r="M149" s="42"/>
      <c r="N149" s="42"/>
      <c r="O149" s="42"/>
      <c r="P149" s="42"/>
      <c r="Q149" s="42"/>
      <c r="R149" s="42"/>
      <c r="S149" s="42"/>
      <c r="T149" s="42"/>
      <c r="U149" s="42"/>
      <c r="V149" s="42"/>
      <c r="W149" s="42"/>
      <c r="X149" s="42"/>
    </row>
    <row r="150" spans="1:34" x14ac:dyDescent="0.25">
      <c r="A150" s="37">
        <v>283</v>
      </c>
      <c r="B150" s="42" t="s">
        <v>73</v>
      </c>
      <c r="C150" s="42">
        <v>2020</v>
      </c>
      <c r="D150" s="42">
        <v>2021</v>
      </c>
      <c r="E150" s="42">
        <v>2022</v>
      </c>
      <c r="F150" s="42">
        <v>2023</v>
      </c>
      <c r="G150" s="42">
        <v>2024</v>
      </c>
      <c r="H150" s="42">
        <v>2025</v>
      </c>
      <c r="I150" s="42">
        <v>2026</v>
      </c>
      <c r="J150" s="42">
        <v>2027</v>
      </c>
      <c r="K150" s="42">
        <v>2028</v>
      </c>
      <c r="L150" s="42">
        <v>2029</v>
      </c>
      <c r="M150" s="42">
        <v>2030</v>
      </c>
      <c r="N150" s="42">
        <v>2031</v>
      </c>
      <c r="O150" s="42">
        <v>2032</v>
      </c>
      <c r="P150" s="42">
        <v>2033</v>
      </c>
      <c r="Q150" s="42">
        <v>2034</v>
      </c>
      <c r="R150" s="42">
        <v>2035</v>
      </c>
      <c r="S150" s="42">
        <v>2036</v>
      </c>
      <c r="T150" s="42">
        <v>2037</v>
      </c>
      <c r="U150" s="42">
        <v>2038</v>
      </c>
      <c r="V150" s="42">
        <v>2039</v>
      </c>
      <c r="W150" s="42">
        <v>2040</v>
      </c>
      <c r="X150" s="42"/>
    </row>
    <row r="151" spans="1:34" x14ac:dyDescent="0.25">
      <c r="A151" s="37">
        <v>285</v>
      </c>
      <c r="B151" s="42" t="s">
        <v>74</v>
      </c>
      <c r="C151" s="24">
        <v>0</v>
      </c>
      <c r="D151" s="24">
        <v>1469.3421434795239</v>
      </c>
      <c r="E151" s="24">
        <v>1478.1556781876272</v>
      </c>
      <c r="F151" s="24">
        <v>1484.5909574983059</v>
      </c>
      <c r="G151" s="24">
        <v>1489.067673540517</v>
      </c>
      <c r="H151" s="24">
        <v>1493.2645948300901</v>
      </c>
      <c r="I151" s="24">
        <v>1497.7413108723015</v>
      </c>
      <c r="J151" s="24">
        <v>1501.7983347855554</v>
      </c>
      <c r="K151" s="24">
        <v>1502.777616419789</v>
      </c>
      <c r="L151" s="24">
        <v>1504.3164875592993</v>
      </c>
      <c r="M151" s="24">
        <v>1505.8553586988094</v>
      </c>
      <c r="N151" s="24">
        <v>1506.694742956724</v>
      </c>
      <c r="O151" s="24">
        <v>1506.1351534514474</v>
      </c>
      <c r="P151" s="24">
        <v>1505.0159744408948</v>
      </c>
      <c r="Q151" s="24">
        <v>1504.036692806661</v>
      </c>
      <c r="R151" s="24">
        <v>1502.2180269145126</v>
      </c>
      <c r="S151" s="24">
        <v>1502.2180269145126</v>
      </c>
      <c r="T151" s="24">
        <v>1501.378642656598</v>
      </c>
      <c r="U151" s="24">
        <v>1499.0003872591733</v>
      </c>
      <c r="V151" s="24">
        <v>1498.1610030012587</v>
      </c>
      <c r="W151" s="24">
        <v>1495.9226449801531</v>
      </c>
      <c r="X151" s="24"/>
    </row>
    <row r="152" spans="1:34" x14ac:dyDescent="0.25">
      <c r="A152" s="37">
        <v>287</v>
      </c>
      <c r="B152" s="42" t="s">
        <v>74</v>
      </c>
      <c r="C152" s="24">
        <v>0</v>
      </c>
      <c r="D152" s="24">
        <v>1473.0154988382226</v>
      </c>
      <c r="E152" s="24">
        <v>1485.5336061301916</v>
      </c>
      <c r="F152" s="24">
        <v>1495.6988076544724</v>
      </c>
      <c r="G152" s="24">
        <v>1503.9259625059251</v>
      </c>
      <c r="H152" s="24">
        <v>1511.8931910049869</v>
      </c>
      <c r="I152" s="24">
        <v>1520.1608318148162</v>
      </c>
      <c r="J152" s="24">
        <v>1528.0284003673903</v>
      </c>
      <c r="K152" s="24">
        <v>1532.8302012066279</v>
      </c>
      <c r="L152" s="24">
        <v>1538.2049950270034</v>
      </c>
      <c r="M152" s="24">
        <v>1543.5932258319297</v>
      </c>
      <c r="N152" s="24">
        <v>1548.2936916150688</v>
      </c>
      <c r="O152" s="24">
        <v>1551.6034373650666</v>
      </c>
      <c r="P152" s="24">
        <v>1554.3604690004001</v>
      </c>
      <c r="Q152" s="24">
        <v>1557.2646403345818</v>
      </c>
      <c r="R152" s="24">
        <v>1555.4459744424335</v>
      </c>
      <c r="S152" s="24">
        <v>1555.4459744424335</v>
      </c>
      <c r="T152" s="24">
        <v>1554.6065901845188</v>
      </c>
      <c r="U152" s="24">
        <v>1552.2283347870941</v>
      </c>
      <c r="V152" s="24">
        <v>1551.3889505291795</v>
      </c>
      <c r="W152" s="24">
        <v>1549.1505925080739</v>
      </c>
      <c r="X152" s="24"/>
    </row>
    <row r="153" spans="1:34" x14ac:dyDescent="0.25">
      <c r="A153" s="37">
        <v>289</v>
      </c>
      <c r="B153" s="42" t="s">
        <v>77</v>
      </c>
      <c r="C153" s="24">
        <v>0</v>
      </c>
      <c r="D153" s="24">
        <v>12.518107291969045</v>
      </c>
      <c r="E153" s="24">
        <v>10.165201524280747</v>
      </c>
      <c r="F153" s="24">
        <v>8.227154851452724</v>
      </c>
      <c r="G153" s="24">
        <v>7.9672284990617754</v>
      </c>
      <c r="H153" s="24">
        <v>8.267640809829345</v>
      </c>
      <c r="I153" s="24">
        <v>7.8675685525740846</v>
      </c>
      <c r="J153" s="24">
        <v>4.8018008392375577</v>
      </c>
      <c r="K153" s="24">
        <v>5.3747938203755439</v>
      </c>
      <c r="L153" s="24">
        <v>5.3882308049262519</v>
      </c>
      <c r="M153" s="24">
        <v>4.7004657831391796</v>
      </c>
      <c r="N153" s="24">
        <v>3.3097457499977736</v>
      </c>
      <c r="O153" s="24">
        <v>2.7570316353335329</v>
      </c>
      <c r="P153" s="24">
        <v>2.9041713341816831</v>
      </c>
      <c r="Q153" s="24">
        <v>-1.818665892148374</v>
      </c>
      <c r="R153" s="24">
        <v>0</v>
      </c>
      <c r="S153" s="24">
        <v>-0.83938425791461668</v>
      </c>
      <c r="T153" s="24">
        <v>-2.3782553974247094</v>
      </c>
      <c r="U153" s="24">
        <v>-0.83938425791461668</v>
      </c>
      <c r="V153" s="24">
        <v>-2.2383580211055687</v>
      </c>
      <c r="W153" s="24">
        <v>-1.398973763190952</v>
      </c>
      <c r="X153" s="24"/>
    </row>
    <row r="154" spans="1:34" x14ac:dyDescent="0.25">
      <c r="A154" s="37">
        <v>299</v>
      </c>
      <c r="B154" s="42" t="s">
        <v>78</v>
      </c>
      <c r="C154" s="24">
        <v>0</v>
      </c>
      <c r="D154" s="24">
        <v>2</v>
      </c>
      <c r="E154" s="24">
        <v>2</v>
      </c>
      <c r="F154" s="24">
        <v>2</v>
      </c>
      <c r="G154" s="24">
        <v>2</v>
      </c>
      <c r="H154" s="24">
        <v>2</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row>
    <row r="155" spans="1:34" x14ac:dyDescent="0.25">
      <c r="A155" s="37">
        <v>301</v>
      </c>
      <c r="B155" s="42" t="s">
        <v>80</v>
      </c>
      <c r="C155" s="24">
        <v>0</v>
      </c>
      <c r="D155" s="24">
        <v>12.518107291969045</v>
      </c>
      <c r="E155" s="24">
        <v>10.165201524280747</v>
      </c>
      <c r="F155" s="24">
        <v>8.227154851452724</v>
      </c>
      <c r="G155" s="24">
        <v>7.9672284990617754</v>
      </c>
      <c r="H155" s="24">
        <v>8.267640809829345</v>
      </c>
      <c r="I155" s="24">
        <v>7.8675685525740846</v>
      </c>
      <c r="J155" s="24">
        <v>4.8018008392375577</v>
      </c>
      <c r="K155" s="24">
        <v>5.3747938203755439</v>
      </c>
      <c r="L155" s="24">
        <v>5.3882308049262519</v>
      </c>
      <c r="M155" s="24">
        <v>4.7004657831391796</v>
      </c>
      <c r="N155" s="24">
        <v>3.3097457499977736</v>
      </c>
      <c r="O155" s="24">
        <v>2.7570316353335329</v>
      </c>
      <c r="P155" s="24">
        <v>2.9041713341816831</v>
      </c>
      <c r="Q155" s="24">
        <v>-1.818665892148374</v>
      </c>
      <c r="R155" s="24">
        <v>0</v>
      </c>
      <c r="S155" s="24">
        <v>-0.83938425791461668</v>
      </c>
      <c r="T155" s="24">
        <v>-2.3782553974247094</v>
      </c>
      <c r="U155" s="24">
        <v>-0.83938425791461668</v>
      </c>
      <c r="V155" s="24">
        <v>-2.2383580211055687</v>
      </c>
      <c r="W155" s="24">
        <v>-1.398973763190952</v>
      </c>
      <c r="X155" s="24"/>
    </row>
    <row r="156" spans="1:34" x14ac:dyDescent="0.25">
      <c r="A156" s="37">
        <v>303</v>
      </c>
      <c r="B156" s="42" t="s">
        <v>81</v>
      </c>
      <c r="C156" s="24">
        <v>0</v>
      </c>
      <c r="D156" s="24">
        <v>15.118107291969045</v>
      </c>
      <c r="E156" s="24">
        <v>12.765201524280746</v>
      </c>
      <c r="F156" s="24">
        <v>10.827154851452724</v>
      </c>
      <c r="G156" s="24">
        <v>10.567228499061775</v>
      </c>
      <c r="H156" s="24">
        <v>10.867640809829345</v>
      </c>
      <c r="I156" s="24">
        <v>10.467568552574084</v>
      </c>
      <c r="J156" s="24">
        <v>7.4018008392375574</v>
      </c>
      <c r="K156" s="24">
        <v>7.9747938203755435</v>
      </c>
      <c r="L156" s="24">
        <v>7.9882308049262516</v>
      </c>
      <c r="M156" s="24">
        <v>7.3004657831391793</v>
      </c>
      <c r="N156" s="24">
        <v>3.3097457499977736</v>
      </c>
      <c r="O156" s="24">
        <v>2.7570316353335329</v>
      </c>
      <c r="P156" s="24">
        <v>2.9041713341816831</v>
      </c>
      <c r="Q156" s="24">
        <v>-1.818665892148374</v>
      </c>
      <c r="R156" s="24">
        <v>0</v>
      </c>
      <c r="S156" s="24">
        <v>-0.83938425791461668</v>
      </c>
      <c r="T156" s="24">
        <v>-2.3782553974247094</v>
      </c>
      <c r="U156" s="24">
        <v>-0.83938425791461668</v>
      </c>
      <c r="V156" s="24">
        <v>-2.2383580211055687</v>
      </c>
      <c r="W156" s="24">
        <v>-1.398973763190952</v>
      </c>
      <c r="X156" s="24"/>
    </row>
    <row r="157" spans="1:34" x14ac:dyDescent="0.25">
      <c r="B157" s="42"/>
      <c r="C157" s="26"/>
      <c r="D157" s="26"/>
      <c r="E157" s="26"/>
      <c r="F157" s="26"/>
      <c r="G157" s="26"/>
      <c r="H157" s="26"/>
      <c r="I157" s="26"/>
      <c r="J157" s="26"/>
      <c r="K157" s="26"/>
      <c r="L157" s="26"/>
      <c r="M157" s="26"/>
      <c r="N157" s="26"/>
      <c r="O157" s="26"/>
      <c r="P157" s="26"/>
      <c r="Q157" s="26"/>
      <c r="R157" s="26"/>
      <c r="S157" s="26"/>
      <c r="T157" s="26"/>
      <c r="U157" s="26"/>
      <c r="V157" s="26"/>
      <c r="W157" s="26"/>
      <c r="X157" s="26"/>
    </row>
    <row r="158" spans="1:34" x14ac:dyDescent="0.25">
      <c r="A158" s="37">
        <v>330</v>
      </c>
      <c r="B158" s="42" t="s">
        <v>82</v>
      </c>
      <c r="C158" s="36">
        <v>7.0000000000000001E-3</v>
      </c>
      <c r="D158" s="36">
        <v>7.0000000000000001E-3</v>
      </c>
      <c r="E158" s="36">
        <v>7.0000000000000001E-3</v>
      </c>
      <c r="F158" s="36">
        <v>7.0000000000000001E-3</v>
      </c>
      <c r="G158" s="36">
        <v>7.0000000000000001E-3</v>
      </c>
      <c r="H158" s="36">
        <v>7.0000000000000001E-3</v>
      </c>
      <c r="I158" s="36">
        <v>7.0000000000000001E-3</v>
      </c>
      <c r="J158" s="36">
        <v>7.0000000000000001E-3</v>
      </c>
      <c r="K158" s="36">
        <v>7.0000000000000001E-3</v>
      </c>
      <c r="L158" s="36">
        <v>7.0000000000000001E-3</v>
      </c>
      <c r="M158" s="36">
        <v>7.0000000000000001E-3</v>
      </c>
      <c r="N158" s="36">
        <v>7.0000000000000001E-3</v>
      </c>
      <c r="O158" s="36">
        <v>7.0000000000000001E-3</v>
      </c>
      <c r="P158" s="36">
        <v>7.0000000000000001E-3</v>
      </c>
      <c r="Q158" s="36">
        <v>7.0000000000000001E-3</v>
      </c>
      <c r="R158" s="36">
        <v>7.0000000000000001E-3</v>
      </c>
      <c r="S158" s="36">
        <v>7.0000000000000001E-3</v>
      </c>
      <c r="T158" s="36">
        <v>7.0000000000000001E-3</v>
      </c>
      <c r="U158" s="36">
        <v>7.0000000000000001E-3</v>
      </c>
      <c r="V158" s="36">
        <v>7.0000000000000001E-3</v>
      </c>
      <c r="W158" s="36">
        <v>7.0000000000000001E-3</v>
      </c>
      <c r="X158" s="36"/>
    </row>
    <row r="159" spans="1:34" x14ac:dyDescent="0.25">
      <c r="A159" s="37">
        <v>331</v>
      </c>
      <c r="B159" s="42" t="s">
        <v>83</v>
      </c>
      <c r="C159" s="28">
        <v>158233.88</v>
      </c>
      <c r="D159" s="28">
        <v>159341.51715999999</v>
      </c>
      <c r="E159" s="28">
        <v>160456.90778011997</v>
      </c>
      <c r="F159" s="28">
        <v>161580.1061345808</v>
      </c>
      <c r="G159" s="28">
        <v>162711.16687752283</v>
      </c>
      <c r="H159" s="28">
        <v>163850.14504566547</v>
      </c>
      <c r="I159" s="28">
        <v>164997.09606098512</v>
      </c>
      <c r="J159" s="28">
        <v>166152.075733412</v>
      </c>
      <c r="K159" s="28">
        <v>167315.14026354588</v>
      </c>
      <c r="L159" s="28">
        <v>168486.34624539068</v>
      </c>
      <c r="M159" s="28">
        <v>169665.75066910841</v>
      </c>
      <c r="N159" s="28">
        <v>170853.41092379217</v>
      </c>
      <c r="O159" s="28">
        <v>172049.3848002587</v>
      </c>
      <c r="P159" s="28">
        <v>173253.73049386049</v>
      </c>
      <c r="Q159" s="28">
        <v>174466.50660731751</v>
      </c>
      <c r="R159" s="28">
        <v>175687.77215356872</v>
      </c>
      <c r="S159" s="28">
        <v>176917.58655864367</v>
      </c>
      <c r="T159" s="28">
        <v>178156.00966455415</v>
      </c>
      <c r="U159" s="28">
        <v>179403.10173220601</v>
      </c>
      <c r="V159" s="28">
        <v>180658.92344433142</v>
      </c>
      <c r="W159" s="28">
        <v>181923.53590844173</v>
      </c>
      <c r="X159" s="28"/>
    </row>
    <row r="160" spans="1:34" x14ac:dyDescent="0.25">
      <c r="A160" s="37">
        <v>332</v>
      </c>
      <c r="B160" s="42" t="s">
        <v>84</v>
      </c>
      <c r="C160" s="28">
        <v>139500</v>
      </c>
      <c r="D160" s="28">
        <v>140476.49999999997</v>
      </c>
      <c r="E160" s="28">
        <v>141459.83549999996</v>
      </c>
      <c r="F160" s="28">
        <v>142450.05434849995</v>
      </c>
      <c r="G160" s="28">
        <v>143447.20472893942</v>
      </c>
      <c r="H160" s="28">
        <v>144451.335162042</v>
      </c>
      <c r="I160" s="28">
        <v>145462.49450817629</v>
      </c>
      <c r="J160" s="28">
        <v>146480.73196973349</v>
      </c>
      <c r="K160" s="28">
        <v>147506.09709352162</v>
      </c>
      <c r="L160" s="28">
        <v>148538.63977317626</v>
      </c>
      <c r="M160" s="28">
        <v>149578.41025158847</v>
      </c>
      <c r="N160" s="28">
        <v>150625.45912334957</v>
      </c>
      <c r="O160" s="28">
        <v>151679.83733721302</v>
      </c>
      <c r="P160" s="28">
        <v>152741.5961985735</v>
      </c>
      <c r="Q160" s="28">
        <v>153810.7873719635</v>
      </c>
      <c r="R160" s="28">
        <v>154887.46288356723</v>
      </c>
      <c r="S160" s="28">
        <v>155971.67512375218</v>
      </c>
      <c r="T160" s="28">
        <v>157063.47684961843</v>
      </c>
      <c r="U160" s="28">
        <v>158162.92118756575</v>
      </c>
      <c r="V160" s="28">
        <v>159270.06163587869</v>
      </c>
      <c r="W160" s="28">
        <v>160384.95206732984</v>
      </c>
      <c r="X160" s="28"/>
    </row>
    <row r="161" spans="1:34" x14ac:dyDescent="0.25">
      <c r="A161" s="37">
        <v>336</v>
      </c>
      <c r="B161" s="42" t="s">
        <v>85</v>
      </c>
      <c r="C161" s="28">
        <v>99430.663128434026</v>
      </c>
      <c r="D161" s="28">
        <v>100126.67777033313</v>
      </c>
      <c r="E161" s="28">
        <v>100827.56451472534</v>
      </c>
      <c r="F161" s="28">
        <v>101533.35746632848</v>
      </c>
      <c r="G161" s="28">
        <v>102244.09096859302</v>
      </c>
      <c r="H161" s="28">
        <v>102959.79960537287</v>
      </c>
      <c r="I161" s="28">
        <v>103680.51820261055</v>
      </c>
      <c r="J161" s="28">
        <v>104406.2818300287</v>
      </c>
      <c r="K161" s="28">
        <v>105137.12580283897</v>
      </c>
      <c r="L161" s="28">
        <v>105873.08568345891</v>
      </c>
      <c r="M161" s="28">
        <v>106614.19728324299</v>
      </c>
      <c r="N161" s="28">
        <v>107360.49666422576</v>
      </c>
      <c r="O161" s="28">
        <v>108112.02014087522</v>
      </c>
      <c r="P161" s="28">
        <v>108868.8042818614</v>
      </c>
      <c r="Q161" s="28">
        <v>109630.88591183451</v>
      </c>
      <c r="R161" s="28">
        <v>110398.30211321721</v>
      </c>
      <c r="S161" s="28">
        <v>111171.09022800981</v>
      </c>
      <c r="T161" s="28">
        <v>111949.28785960574</v>
      </c>
      <c r="U161" s="28">
        <v>112732.93287462306</v>
      </c>
      <c r="V161" s="28">
        <v>113522.06340474548</v>
      </c>
      <c r="W161" s="28">
        <v>114316.71784857857</v>
      </c>
      <c r="X161" s="28"/>
    </row>
    <row r="162" spans="1:34" x14ac:dyDescent="0.25">
      <c r="B162" s="42"/>
      <c r="C162" s="26"/>
      <c r="D162" s="26"/>
      <c r="E162" s="26"/>
      <c r="F162" s="26"/>
      <c r="G162" s="26"/>
      <c r="H162" s="26"/>
      <c r="I162" s="26"/>
      <c r="J162" s="26"/>
      <c r="K162" s="26"/>
      <c r="L162" s="26"/>
      <c r="M162" s="26"/>
      <c r="N162" s="26"/>
      <c r="O162" s="26"/>
      <c r="P162" s="26"/>
      <c r="Q162" s="26"/>
      <c r="R162" s="26"/>
      <c r="S162" s="26"/>
      <c r="T162" s="26"/>
      <c r="U162" s="26"/>
      <c r="V162" s="26"/>
      <c r="W162" s="26"/>
      <c r="X162" s="26"/>
    </row>
    <row r="163" spans="1:34" x14ac:dyDescent="0.25">
      <c r="A163" s="37">
        <v>339</v>
      </c>
      <c r="B163" s="42" t="s">
        <v>86</v>
      </c>
      <c r="C163" s="24">
        <v>0</v>
      </c>
      <c r="D163" s="24">
        <v>9.7641236877358555</v>
      </c>
      <c r="E163" s="24">
        <v>7.827205173696175</v>
      </c>
      <c r="F163" s="24">
        <v>6.3349092356185972</v>
      </c>
      <c r="G163" s="24">
        <v>6.1347659442775671</v>
      </c>
      <c r="H163" s="24">
        <v>6.3660834235685959</v>
      </c>
      <c r="I163" s="24">
        <v>6.0580277854820448</v>
      </c>
      <c r="J163" s="24">
        <v>3.6973866462129195</v>
      </c>
      <c r="K163" s="24">
        <v>4.138591241689169</v>
      </c>
      <c r="L163" s="24">
        <v>4.0950554117439513</v>
      </c>
      <c r="M163" s="24">
        <v>3.5723539951857766</v>
      </c>
      <c r="N163" s="24">
        <v>2.5154067699983078</v>
      </c>
      <c r="O163" s="24">
        <v>2.0953440428534851</v>
      </c>
      <c r="P163" s="24">
        <v>2.2071702139780793</v>
      </c>
      <c r="Q163" s="24">
        <v>-1.3821860780327642</v>
      </c>
      <c r="R163" s="24">
        <v>0</v>
      </c>
      <c r="S163" s="24">
        <v>-0.62953819343596251</v>
      </c>
      <c r="T163" s="24">
        <v>-1.783691548068532</v>
      </c>
      <c r="U163" s="24">
        <v>-0.62953819343596251</v>
      </c>
      <c r="V163" s="24">
        <v>-1.6787685158291765</v>
      </c>
      <c r="W163" s="24">
        <v>-1.049230322393214</v>
      </c>
      <c r="X163" s="24"/>
    </row>
    <row r="164" spans="1:34" x14ac:dyDescent="0.25">
      <c r="A164" s="37">
        <v>340</v>
      </c>
      <c r="B164" s="42" t="s">
        <v>87</v>
      </c>
      <c r="C164" s="24">
        <v>0</v>
      </c>
      <c r="D164" s="24">
        <v>5.3539836042331901</v>
      </c>
      <c r="E164" s="24">
        <v>4.9379963505845712</v>
      </c>
      <c r="F164" s="24">
        <v>4.4922456158341264</v>
      </c>
      <c r="G164" s="24">
        <v>4.4324625547842089</v>
      </c>
      <c r="H164" s="24">
        <v>4.5015573862607496</v>
      </c>
      <c r="I164" s="24">
        <v>4.4095407670920395</v>
      </c>
      <c r="J164" s="24">
        <v>3.7044141930246384</v>
      </c>
      <c r="K164" s="24">
        <v>3.8362025786863754</v>
      </c>
      <c r="L164" s="24">
        <v>3.8931753931823003</v>
      </c>
      <c r="M164" s="24">
        <v>3.7281117879534031</v>
      </c>
      <c r="N164" s="24">
        <v>0.79433897999946568</v>
      </c>
      <c r="O164" s="24">
        <v>0.66168759248004794</v>
      </c>
      <c r="P164" s="24">
        <v>0.69700112020360394</v>
      </c>
      <c r="Q164" s="24">
        <v>-0.43647981411560977</v>
      </c>
      <c r="R164" s="24">
        <v>0</v>
      </c>
      <c r="S164" s="24">
        <v>-0.20984606447865417</v>
      </c>
      <c r="T164" s="24">
        <v>-0.59456384935617734</v>
      </c>
      <c r="U164" s="24">
        <v>-0.20984606447865417</v>
      </c>
      <c r="V164" s="24">
        <v>-0.55958950527639217</v>
      </c>
      <c r="W164" s="24">
        <v>-0.349743440797738</v>
      </c>
      <c r="X164" s="24"/>
    </row>
    <row r="165" spans="1:34" x14ac:dyDescent="0.25">
      <c r="B165" s="42"/>
      <c r="C165" s="26"/>
      <c r="D165" s="26"/>
      <c r="E165" s="26"/>
      <c r="F165" s="26"/>
      <c r="G165" s="26"/>
      <c r="H165" s="26"/>
      <c r="I165" s="26"/>
      <c r="J165" s="26"/>
      <c r="K165" s="26"/>
      <c r="L165" s="26"/>
      <c r="M165" s="26"/>
      <c r="N165" s="26"/>
      <c r="O165" s="26"/>
      <c r="P165" s="26"/>
      <c r="Q165" s="26"/>
      <c r="R165" s="26"/>
      <c r="S165" s="26"/>
      <c r="T165" s="26"/>
      <c r="U165" s="26"/>
      <c r="V165" s="26"/>
      <c r="W165" s="26"/>
      <c r="X165" s="26"/>
    </row>
    <row r="166" spans="1:34" x14ac:dyDescent="0.25">
      <c r="A166" s="37">
        <v>366</v>
      </c>
      <c r="B166" s="42" t="s">
        <v>88</v>
      </c>
      <c r="C166" s="36">
        <v>7.0000000000000001E-3</v>
      </c>
      <c r="D166" s="36">
        <v>7.0000000000000001E-3</v>
      </c>
      <c r="E166" s="36">
        <v>7.0000000000000001E-3</v>
      </c>
      <c r="F166" s="36">
        <v>7.0000000000000001E-3</v>
      </c>
      <c r="G166" s="36">
        <v>7.0000000000000001E-3</v>
      </c>
      <c r="H166" s="36">
        <v>7.0000000000000001E-3</v>
      </c>
      <c r="I166" s="36">
        <v>7.0000000000000001E-3</v>
      </c>
      <c r="J166" s="36">
        <v>7.0000000000000001E-3</v>
      </c>
      <c r="K166" s="36">
        <v>7.0000000000000001E-3</v>
      </c>
      <c r="L166" s="36">
        <v>7.0000000000000001E-3</v>
      </c>
      <c r="M166" s="36">
        <v>7.0000000000000001E-3</v>
      </c>
      <c r="N166" s="36">
        <v>7.0000000000000001E-3</v>
      </c>
      <c r="O166" s="36">
        <v>7.0000000000000001E-3</v>
      </c>
      <c r="P166" s="36">
        <v>7.0000000000000001E-3</v>
      </c>
      <c r="Q166" s="36">
        <v>7.0000000000000001E-3</v>
      </c>
      <c r="R166" s="36">
        <v>7.0000000000000001E-3</v>
      </c>
      <c r="S166" s="36">
        <v>7.0000000000000001E-3</v>
      </c>
      <c r="T166" s="36">
        <v>7.0000000000000001E-3</v>
      </c>
      <c r="U166" s="36">
        <v>7.0000000000000001E-3</v>
      </c>
      <c r="V166" s="36">
        <v>7.0000000000000001E-3</v>
      </c>
      <c r="W166" s="36">
        <v>7.0000000000000001E-3</v>
      </c>
      <c r="X166" s="36"/>
    </row>
    <row r="167" spans="1:34" x14ac:dyDescent="0.25">
      <c r="A167" s="37">
        <v>368</v>
      </c>
      <c r="B167" s="42" t="s">
        <v>89</v>
      </c>
      <c r="C167" s="28">
        <v>122.30769230769231</v>
      </c>
      <c r="D167" s="28">
        <v>123.16384615384614</v>
      </c>
      <c r="E167" s="28">
        <v>124.02599307692304</v>
      </c>
      <c r="F167" s="28">
        <v>124.89417502846149</v>
      </c>
      <c r="G167" s="28">
        <v>125.7684342536607</v>
      </c>
      <c r="H167" s="28">
        <v>126.64881329343632</v>
      </c>
      <c r="I167" s="28">
        <v>127.53535498649036</v>
      </c>
      <c r="J167" s="28">
        <v>128.42810247139579</v>
      </c>
      <c r="K167" s="28">
        <v>129.32709918869554</v>
      </c>
      <c r="L167" s="28">
        <v>130.2323888830164</v>
      </c>
      <c r="M167" s="28">
        <v>131.1440156051975</v>
      </c>
      <c r="N167" s="28">
        <v>132.06202371443388</v>
      </c>
      <c r="O167" s="28">
        <v>132.9864578804349</v>
      </c>
      <c r="P167" s="28">
        <v>133.91736308559794</v>
      </c>
      <c r="Q167" s="28">
        <v>134.85478462719712</v>
      </c>
      <c r="R167" s="28">
        <v>135.79876811958749</v>
      </c>
      <c r="S167" s="28">
        <v>136.7493594964246</v>
      </c>
      <c r="T167" s="28">
        <v>137.70660501289956</v>
      </c>
      <c r="U167" s="28">
        <v>138.67055124798983</v>
      </c>
      <c r="V167" s="28">
        <v>139.64124510672576</v>
      </c>
      <c r="W167" s="28">
        <v>140.61873382247282</v>
      </c>
      <c r="X167" s="28"/>
    </row>
    <row r="168" spans="1:34" x14ac:dyDescent="0.25">
      <c r="A168" s="37">
        <v>369</v>
      </c>
      <c r="B168" s="42" t="s">
        <v>90</v>
      </c>
      <c r="C168" s="28">
        <v>110.76923076923077</v>
      </c>
      <c r="D168" s="28">
        <v>111.54461538461538</v>
      </c>
      <c r="E168" s="28">
        <v>112.32542769230768</v>
      </c>
      <c r="F168" s="28">
        <v>113.11170568615383</v>
      </c>
      <c r="G168" s="28">
        <v>113.90348762595688</v>
      </c>
      <c r="H168" s="28">
        <v>114.70081203933857</v>
      </c>
      <c r="I168" s="28">
        <v>115.50371772361393</v>
      </c>
      <c r="J168" s="28">
        <v>116.31224374767922</v>
      </c>
      <c r="K168" s="28">
        <v>117.12642945391296</v>
      </c>
      <c r="L168" s="28">
        <v>117.94631446009033</v>
      </c>
      <c r="M168" s="28">
        <v>118.77193866131095</v>
      </c>
      <c r="N168" s="28">
        <v>119.60334223194012</v>
      </c>
      <c r="O168" s="28">
        <v>120.44056562756369</v>
      </c>
      <c r="P168" s="28">
        <v>121.28364958695661</v>
      </c>
      <c r="Q168" s="28">
        <v>122.1326351340653</v>
      </c>
      <c r="R168" s="28">
        <v>122.98756358000374</v>
      </c>
      <c r="S168" s="28">
        <v>123.84847652506375</v>
      </c>
      <c r="T168" s="28">
        <v>124.71541586073918</v>
      </c>
      <c r="U168" s="28">
        <v>125.58842377176434</v>
      </c>
      <c r="V168" s="28">
        <v>126.46754273816667</v>
      </c>
      <c r="W168" s="28">
        <v>127.35281553733383</v>
      </c>
      <c r="X168" s="28"/>
    </row>
    <row r="169" spans="1:34" x14ac:dyDescent="0.25">
      <c r="A169" s="37">
        <v>370</v>
      </c>
      <c r="B169" s="42" t="s">
        <v>91</v>
      </c>
      <c r="C169" s="28">
        <v>6360</v>
      </c>
      <c r="D169" s="28">
        <v>6404.5199999999995</v>
      </c>
      <c r="E169" s="28">
        <v>6449.351639999998</v>
      </c>
      <c r="F169" s="28">
        <v>6494.4971014799976</v>
      </c>
      <c r="G169" s="28">
        <v>6539.9585811903562</v>
      </c>
      <c r="H169" s="28">
        <v>6585.7382912586891</v>
      </c>
      <c r="I169" s="28">
        <v>6631.838459297499</v>
      </c>
      <c r="J169" s="28">
        <v>6678.2613285125808</v>
      </c>
      <c r="K169" s="28">
        <v>6725.0091578121683</v>
      </c>
      <c r="L169" s="28">
        <v>6772.0842219168526</v>
      </c>
      <c r="M169" s="28">
        <v>6819.4888114702699</v>
      </c>
      <c r="N169" s="28">
        <v>6867.2252331505615</v>
      </c>
      <c r="O169" s="28">
        <v>6915.2958097826149</v>
      </c>
      <c r="P169" s="28">
        <v>6963.7028804510928</v>
      </c>
      <c r="Q169" s="28">
        <v>7012.4488006142501</v>
      </c>
      <c r="R169" s="28">
        <v>7061.5359422185493</v>
      </c>
      <c r="S169" s="28">
        <v>7110.966693814079</v>
      </c>
      <c r="T169" s="28">
        <v>7160.7434606707775</v>
      </c>
      <c r="U169" s="28">
        <v>7210.8686648954717</v>
      </c>
      <c r="V169" s="28">
        <v>7261.3447455497399</v>
      </c>
      <c r="W169" s="28">
        <v>7312.1741587685865</v>
      </c>
      <c r="X169" s="28"/>
    </row>
    <row r="170" spans="1:34" x14ac:dyDescent="0.25">
      <c r="B170" s="42"/>
      <c r="C170" s="26"/>
      <c r="D170" s="26"/>
      <c r="E170" s="26"/>
      <c r="F170" s="26"/>
      <c r="G170" s="26"/>
      <c r="H170" s="26"/>
      <c r="I170" s="26"/>
      <c r="J170" s="26"/>
      <c r="K170" s="26"/>
      <c r="L170" s="26"/>
      <c r="M170" s="26"/>
      <c r="N170" s="26"/>
      <c r="O170" s="26"/>
      <c r="P170" s="26"/>
      <c r="Q170" s="26"/>
      <c r="R170" s="26"/>
      <c r="S170" s="26"/>
      <c r="T170" s="26"/>
      <c r="U170" s="26"/>
      <c r="V170" s="26"/>
      <c r="W170" s="26"/>
      <c r="X170" s="26"/>
      <c r="Y170" s="21" t="s">
        <v>71</v>
      </c>
      <c r="Z170" s="21" t="s">
        <v>72</v>
      </c>
      <c r="AA170" s="73" t="s">
        <v>184</v>
      </c>
      <c r="AB170" s="73" t="s">
        <v>185</v>
      </c>
      <c r="AD170" s="21" t="s">
        <v>71</v>
      </c>
      <c r="AE170" s="21" t="s">
        <v>72</v>
      </c>
      <c r="AF170" s="73" t="s">
        <v>184</v>
      </c>
      <c r="AG170" s="73" t="s">
        <v>185</v>
      </c>
    </row>
    <row r="171" spans="1:34" x14ac:dyDescent="0.25">
      <c r="A171" s="37">
        <v>380</v>
      </c>
      <c r="B171" s="42" t="s">
        <v>37</v>
      </c>
      <c r="C171" s="24">
        <v>0</v>
      </c>
      <c r="D171" s="24">
        <v>3.8518107291969033</v>
      </c>
      <c r="E171" s="24">
        <v>3.6165201524280759</v>
      </c>
      <c r="F171" s="24">
        <v>3.4227154851452726</v>
      </c>
      <c r="G171" s="24">
        <v>3.396722849906177</v>
      </c>
      <c r="H171" s="24">
        <v>3.4267640809829336</v>
      </c>
      <c r="I171" s="24">
        <v>3.3867568552574072</v>
      </c>
      <c r="J171" s="24">
        <v>3.080180083923755</v>
      </c>
      <c r="K171" s="24">
        <v>3.1374793820375535</v>
      </c>
      <c r="L171" s="24">
        <v>3.138823080492624</v>
      </c>
      <c r="M171" s="24">
        <v>3.0700465783139181</v>
      </c>
      <c r="N171" s="24">
        <v>0.36407203249975506</v>
      </c>
      <c r="O171" s="24">
        <v>0.30327347988668851</v>
      </c>
      <c r="P171" s="24">
        <v>0.34850056010180186</v>
      </c>
      <c r="Q171" s="24">
        <v>-0.21823990705780483</v>
      </c>
      <c r="R171" s="24">
        <v>0</v>
      </c>
      <c r="S171" s="24">
        <v>-0.10911995352890014</v>
      </c>
      <c r="T171" s="24">
        <v>-0.30917320166521201</v>
      </c>
      <c r="U171" s="24">
        <v>-0.11751379610804635</v>
      </c>
      <c r="V171" s="24">
        <v>-0.31337012295477962</v>
      </c>
      <c r="W171" s="24">
        <v>-0.20984606447864285</v>
      </c>
      <c r="X171" s="24"/>
      <c r="Y171" s="30">
        <f>SUM(D171:H171)</f>
        <v>17.714533297659361</v>
      </c>
      <c r="Z171" s="30">
        <f>SUM(I171:M171)</f>
        <v>15.813285980025256</v>
      </c>
      <c r="AA171" s="30">
        <f>SUM(O171:S171)</f>
        <v>0.32441417940178541</v>
      </c>
      <c r="AB171" s="30">
        <f>SUM(S171:W171)</f>
        <v>-1.0590231387355811</v>
      </c>
      <c r="AD171" s="317">
        <v>17.714533297659361</v>
      </c>
      <c r="AE171" s="317">
        <v>15.813285980025256</v>
      </c>
      <c r="AF171" s="317">
        <v>0.32441417940178541</v>
      </c>
      <c r="AG171" s="317">
        <v>0</v>
      </c>
    </row>
    <row r="172" spans="1:34" x14ac:dyDescent="0.25">
      <c r="A172" s="37">
        <v>381</v>
      </c>
      <c r="B172" s="42" t="s">
        <v>75</v>
      </c>
      <c r="C172" s="24">
        <v>0</v>
      </c>
      <c r="D172" s="24">
        <v>1.5021728750362853</v>
      </c>
      <c r="E172" s="24">
        <v>1.2198241829136895</v>
      </c>
      <c r="F172" s="24">
        <v>1.0695301306888541</v>
      </c>
      <c r="G172" s="24">
        <v>1.0357397048780308</v>
      </c>
      <c r="H172" s="24">
        <v>1.0747933052778149</v>
      </c>
      <c r="I172" s="24">
        <v>1.0227839118346311</v>
      </c>
      <c r="J172" s="24">
        <v>0.62423410910088251</v>
      </c>
      <c r="K172" s="24">
        <v>0.69872319664882077</v>
      </c>
      <c r="L172" s="24">
        <v>0.7543523126896754</v>
      </c>
      <c r="M172" s="24">
        <v>0.65806520963948523</v>
      </c>
      <c r="N172" s="24">
        <v>0.43026694749971056</v>
      </c>
      <c r="O172" s="24">
        <v>0.35841411259335931</v>
      </c>
      <c r="P172" s="24">
        <v>0.34850056010180197</v>
      </c>
      <c r="Q172" s="24">
        <v>-0.21823990705780488</v>
      </c>
      <c r="R172" s="24">
        <v>0</v>
      </c>
      <c r="S172" s="24">
        <v>-9.2332268370607831E-2</v>
      </c>
      <c r="T172" s="24">
        <v>-0.28539064769096512</v>
      </c>
      <c r="U172" s="24">
        <v>-9.2332268370607831E-2</v>
      </c>
      <c r="V172" s="24">
        <v>-0.24621938232161256</v>
      </c>
      <c r="W172" s="24">
        <v>-0.13989737631909521</v>
      </c>
      <c r="X172" s="24"/>
      <c r="Y172" s="30">
        <f t="shared" ref="Y172:Y174" si="57">SUM(D172:H172)</f>
        <v>5.9020601987946746</v>
      </c>
      <c r="Z172" s="30">
        <f t="shared" ref="Z172:Z174" si="58">SUM(I172:M172)</f>
        <v>3.7581587399134948</v>
      </c>
      <c r="AA172" s="30">
        <f t="shared" ref="AA172:AA174" si="59">SUM(O172:S172)</f>
        <v>0.39634249726674858</v>
      </c>
      <c r="AB172" s="30">
        <f t="shared" ref="AB172:AB174" si="60">SUM(S172:W172)</f>
        <v>-0.85617194307288846</v>
      </c>
      <c r="AD172" s="317">
        <v>5.9020601987946746</v>
      </c>
      <c r="AE172" s="317">
        <v>3.7581587399134948</v>
      </c>
      <c r="AF172" s="317">
        <v>0.39634249726674858</v>
      </c>
      <c r="AG172" s="317">
        <v>0</v>
      </c>
    </row>
    <row r="173" spans="1:34" x14ac:dyDescent="0.25">
      <c r="A173" s="37">
        <v>382</v>
      </c>
      <c r="B173" s="42" t="s">
        <v>76</v>
      </c>
      <c r="C173" s="24">
        <v>0</v>
      </c>
      <c r="D173" s="24">
        <v>3.905649475094342</v>
      </c>
      <c r="E173" s="24">
        <v>3.2325340847212773</v>
      </c>
      <c r="F173" s="24">
        <v>2.5339636942474391</v>
      </c>
      <c r="G173" s="24">
        <v>2.4539063777110268</v>
      </c>
      <c r="H173" s="24">
        <v>2.5464333694274384</v>
      </c>
      <c r="I173" s="24">
        <v>2.423211114192819</v>
      </c>
      <c r="J173" s="24">
        <v>1.478954658485168</v>
      </c>
      <c r="K173" s="24">
        <v>1.6554364966756676</v>
      </c>
      <c r="L173" s="24">
        <v>1.6380221646975808</v>
      </c>
      <c r="M173" s="24">
        <v>1.4289415980743105</v>
      </c>
      <c r="N173" s="24">
        <v>1.0061627079993232</v>
      </c>
      <c r="O173" s="24">
        <v>0.83813761714139412</v>
      </c>
      <c r="P173" s="24">
        <v>0.88286808559123187</v>
      </c>
      <c r="Q173" s="24">
        <v>-0.55287443121310587</v>
      </c>
      <c r="R173" s="24">
        <v>0</v>
      </c>
      <c r="S173" s="24">
        <v>-0.26020911995353124</v>
      </c>
      <c r="T173" s="24">
        <v>-0.7134766192274129</v>
      </c>
      <c r="U173" s="24">
        <v>-0.25181527737438503</v>
      </c>
      <c r="V173" s="24">
        <v>-0.67150740633167061</v>
      </c>
      <c r="W173" s="24">
        <v>-0.41969212895728558</v>
      </c>
      <c r="X173" s="24"/>
      <c r="Y173" s="30">
        <f t="shared" si="57"/>
        <v>14.672487001201524</v>
      </c>
      <c r="Z173" s="30">
        <f t="shared" si="58"/>
        <v>8.6245660321255464</v>
      </c>
      <c r="AA173" s="30">
        <f>SUM(O173:S173)</f>
        <v>0.90792215156598877</v>
      </c>
      <c r="AB173" s="30">
        <f t="shared" si="60"/>
        <v>-2.3167005518442854</v>
      </c>
      <c r="AD173" s="317">
        <v>14.672487001201524</v>
      </c>
      <c r="AE173" s="317">
        <v>8.6245660321255464</v>
      </c>
      <c r="AF173" s="317">
        <v>2</v>
      </c>
      <c r="AG173" s="317">
        <v>0</v>
      </c>
    </row>
    <row r="174" spans="1:34" x14ac:dyDescent="0.25">
      <c r="A174" s="37">
        <v>383</v>
      </c>
      <c r="B174" s="42" t="s">
        <v>40</v>
      </c>
      <c r="C174" s="24">
        <v>0</v>
      </c>
      <c r="D174" s="24">
        <v>5.8584742126415135</v>
      </c>
      <c r="E174" s="24">
        <v>4.6963231042177052</v>
      </c>
      <c r="F174" s="24">
        <v>3.8009455413711581</v>
      </c>
      <c r="G174" s="24">
        <v>3.6808595665665402</v>
      </c>
      <c r="H174" s="24">
        <v>3.8196500541411575</v>
      </c>
      <c r="I174" s="24">
        <v>3.6348166712892267</v>
      </c>
      <c r="J174" s="24">
        <v>2.2184319877277514</v>
      </c>
      <c r="K174" s="24">
        <v>2.4831547450135014</v>
      </c>
      <c r="L174" s="24">
        <v>2.4570332470463705</v>
      </c>
      <c r="M174" s="24">
        <v>2.143412397111466</v>
      </c>
      <c r="N174" s="24">
        <v>1.5092440619989846</v>
      </c>
      <c r="O174" s="24">
        <v>1.257206425712091</v>
      </c>
      <c r="P174" s="24">
        <v>1.3243021283868475</v>
      </c>
      <c r="Q174" s="24">
        <v>-0.82931164681965852</v>
      </c>
      <c r="R174" s="24">
        <v>0</v>
      </c>
      <c r="S174" s="24">
        <v>-0.37772291606157749</v>
      </c>
      <c r="T174" s="24">
        <v>-1.0702149288411191</v>
      </c>
      <c r="U174" s="24">
        <v>-0.37772291606157749</v>
      </c>
      <c r="V174" s="24">
        <v>-1.0072611094975059</v>
      </c>
      <c r="W174" s="24">
        <v>-0.62953819343592843</v>
      </c>
      <c r="X174" s="24"/>
      <c r="Y174" s="30">
        <f t="shared" si="57"/>
        <v>21.856252478938075</v>
      </c>
      <c r="Z174" s="30">
        <f t="shared" si="58"/>
        <v>12.936849048188318</v>
      </c>
      <c r="AA174" s="30">
        <f t="shared" si="59"/>
        <v>1.3744739912177026</v>
      </c>
      <c r="AB174" s="30">
        <f t="shared" si="60"/>
        <v>-3.4624600638977086</v>
      </c>
      <c r="AD174" s="317">
        <v>21.856252478938075</v>
      </c>
      <c r="AE174" s="317">
        <v>12.936849048188318</v>
      </c>
      <c r="AF174" s="317">
        <v>2</v>
      </c>
      <c r="AG174" s="317">
        <v>0</v>
      </c>
    </row>
    <row r="175" spans="1:34" x14ac:dyDescent="0.25">
      <c r="Y175" s="222">
        <f>SUM(Y171:Y174)</f>
        <v>60.145332976593636</v>
      </c>
      <c r="Z175" s="222">
        <f t="shared" ref="Z175" si="61">SUM(Z171:Z174)</f>
        <v>41.132859800252618</v>
      </c>
      <c r="AA175" s="222">
        <f t="shared" ref="AA175" si="62">SUM(AA171:AA174)</f>
        <v>3.0031528194522252</v>
      </c>
      <c r="AB175" s="222">
        <f t="shared" ref="AB175" si="63">SUM(AB171:AB174)</f>
        <v>-7.6943556975504634</v>
      </c>
      <c r="AC175" s="222">
        <f>SUM(Y175:AB175)</f>
        <v>96.586989898748016</v>
      </c>
      <c r="AD175" s="222">
        <f>SUM(AD171:AD174)</f>
        <v>60.145332976593636</v>
      </c>
      <c r="AE175" s="222">
        <f t="shared" ref="AE175" si="64">SUM(AE171:AE174)</f>
        <v>41.132859800252618</v>
      </c>
      <c r="AF175" s="222">
        <f t="shared" ref="AF175" si="65">SUM(AF171:AF174)</f>
        <v>4.7207566766685343</v>
      </c>
      <c r="AG175" s="222">
        <f t="shared" ref="AG175" si="66">SUM(AG171:AG174)</f>
        <v>0</v>
      </c>
      <c r="AH175" s="222">
        <f>SUM(AD175:AG175)</f>
        <v>105.99894945351478</v>
      </c>
    </row>
    <row r="176" spans="1:34" x14ac:dyDescent="0.25">
      <c r="A176" s="37">
        <v>1</v>
      </c>
      <c r="B176" s="42" t="s">
        <v>134</v>
      </c>
      <c r="C176" s="42" t="s">
        <v>108</v>
      </c>
      <c r="D176" s="42"/>
      <c r="E176" s="42"/>
      <c r="F176" s="42"/>
      <c r="G176" s="42"/>
      <c r="H176" s="42"/>
      <c r="I176" s="42"/>
      <c r="J176" s="42"/>
      <c r="K176" s="42"/>
      <c r="L176" s="42"/>
      <c r="M176" s="42"/>
      <c r="N176" s="42"/>
      <c r="O176" s="42"/>
      <c r="P176" s="42"/>
      <c r="Q176" s="42"/>
      <c r="R176" s="42"/>
      <c r="S176" s="42"/>
      <c r="T176" s="42"/>
      <c r="U176" s="42"/>
      <c r="V176" s="42"/>
      <c r="W176" s="42"/>
      <c r="X176" s="42"/>
    </row>
    <row r="177" spans="1:24" x14ac:dyDescent="0.25">
      <c r="A177" s="37">
        <v>283</v>
      </c>
      <c r="B177" s="42" t="s">
        <v>73</v>
      </c>
      <c r="C177" s="42">
        <v>2020</v>
      </c>
      <c r="D177" s="42">
        <v>2021</v>
      </c>
      <c r="E177" s="42">
        <v>2022</v>
      </c>
      <c r="F177" s="42">
        <v>2023</v>
      </c>
      <c r="G177" s="42">
        <v>2024</v>
      </c>
      <c r="H177" s="42">
        <v>2025</v>
      </c>
      <c r="I177" s="42">
        <v>2026</v>
      </c>
      <c r="J177" s="42">
        <v>2027</v>
      </c>
      <c r="K177" s="42">
        <v>2028</v>
      </c>
      <c r="L177" s="42">
        <v>2029</v>
      </c>
      <c r="M177" s="42">
        <v>2030</v>
      </c>
      <c r="N177" s="42">
        <v>2031</v>
      </c>
      <c r="O177" s="42">
        <v>2032</v>
      </c>
      <c r="P177" s="42">
        <v>2033</v>
      </c>
      <c r="Q177" s="42">
        <v>2034</v>
      </c>
      <c r="R177" s="42">
        <v>2035</v>
      </c>
      <c r="S177" s="42">
        <v>2036</v>
      </c>
      <c r="T177" s="42">
        <v>2037</v>
      </c>
      <c r="U177" s="42">
        <v>2038</v>
      </c>
      <c r="V177" s="42">
        <v>2039</v>
      </c>
      <c r="W177" s="42">
        <v>2040</v>
      </c>
      <c r="X177" s="42"/>
    </row>
    <row r="178" spans="1:24" x14ac:dyDescent="0.25">
      <c r="A178" s="37">
        <v>285</v>
      </c>
      <c r="B178" s="42" t="s">
        <v>74</v>
      </c>
      <c r="C178" s="24">
        <v>0</v>
      </c>
      <c r="D178" s="24">
        <v>1948.2765030496662</v>
      </c>
      <c r="E178" s="24">
        <v>1959.9628231193728</v>
      </c>
      <c r="F178" s="24">
        <v>1968.4956917416982</v>
      </c>
      <c r="G178" s="24">
        <v>1974.4316003485335</v>
      </c>
      <c r="H178" s="24">
        <v>1979.9965146674413</v>
      </c>
      <c r="I178" s="24">
        <v>1985.9324232742765</v>
      </c>
      <c r="J178" s="24">
        <v>1991.3118404492207</v>
      </c>
      <c r="K178" s="24">
        <v>1992.6103204569658</v>
      </c>
      <c r="L178" s="24">
        <v>1994.6507890405655</v>
      </c>
      <c r="M178" s="24">
        <v>1996.691257624165</v>
      </c>
      <c r="N178" s="24">
        <v>1997.8042404879466</v>
      </c>
      <c r="O178" s="24">
        <v>1997.0622519120923</v>
      </c>
      <c r="P178" s="24">
        <v>1995.5782747603835</v>
      </c>
      <c r="Q178" s="24">
        <v>1994.2797947526383</v>
      </c>
      <c r="R178" s="24">
        <v>1991.8683318811115</v>
      </c>
      <c r="S178" s="24">
        <v>1991.8683318811115</v>
      </c>
      <c r="T178" s="24">
        <v>1990.75534901733</v>
      </c>
      <c r="U178" s="24">
        <v>1987.6018975699487</v>
      </c>
      <c r="V178" s="24">
        <v>1986.4889147061672</v>
      </c>
      <c r="W178" s="24">
        <v>1983.5209604027496</v>
      </c>
      <c r="X178" s="24"/>
    </row>
    <row r="179" spans="1:24" x14ac:dyDescent="0.25">
      <c r="A179" s="37">
        <v>287</v>
      </c>
      <c r="B179" s="42" t="s">
        <v>74</v>
      </c>
      <c r="C179" s="24">
        <v>0</v>
      </c>
      <c r="D179" s="24">
        <v>1953.1471943072902</v>
      </c>
      <c r="E179" s="24">
        <v>1969.7455981629391</v>
      </c>
      <c r="F179" s="24">
        <v>1983.2241629522275</v>
      </c>
      <c r="G179" s="24">
        <v>1994.1329717379604</v>
      </c>
      <c r="H179" s="24">
        <v>2004.6971307720103</v>
      </c>
      <c r="I179" s="24">
        <v>2015.6596219772925</v>
      </c>
      <c r="J179" s="24">
        <v>2026.0916367501172</v>
      </c>
      <c r="K179" s="24">
        <v>2032.458592049757</v>
      </c>
      <c r="L179" s="24">
        <v>2039.5853082849401</v>
      </c>
      <c r="M179" s="24">
        <v>2046.7298413107108</v>
      </c>
      <c r="N179" s="24">
        <v>2052.9624312349283</v>
      </c>
      <c r="O179" s="24">
        <v>2057.3509937657218</v>
      </c>
      <c r="P179" s="24">
        <v>2061.0066841555476</v>
      </c>
      <c r="Q179" s="24">
        <v>2064.8574746581717</v>
      </c>
      <c r="R179" s="24">
        <v>2062.4460117866447</v>
      </c>
      <c r="S179" s="24">
        <v>2062.4460117866447</v>
      </c>
      <c r="T179" s="24">
        <v>2061.3330289228634</v>
      </c>
      <c r="U179" s="24">
        <v>2058.1795774754819</v>
      </c>
      <c r="V179" s="24">
        <v>2057.0665946117006</v>
      </c>
      <c r="W179" s="24">
        <v>2054.0986403082829</v>
      </c>
      <c r="X179" s="24"/>
    </row>
    <row r="180" spans="1:24" x14ac:dyDescent="0.25">
      <c r="A180" s="37">
        <v>289</v>
      </c>
      <c r="B180" s="42" t="s">
        <v>77</v>
      </c>
      <c r="C180" s="24">
        <v>0</v>
      </c>
      <c r="D180" s="24">
        <v>16.598403855648939</v>
      </c>
      <c r="E180" s="24">
        <v>13.478564789288384</v>
      </c>
      <c r="F180" s="24">
        <v>10.908808785732845</v>
      </c>
      <c r="G180" s="24">
        <v>10.564159034049908</v>
      </c>
      <c r="H180" s="24">
        <v>10.962491205282276</v>
      </c>
      <c r="I180" s="24">
        <v>10.432014772824687</v>
      </c>
      <c r="J180" s="24">
        <v>6.3669552996398124</v>
      </c>
      <c r="K180" s="24">
        <v>7.1267162351830393</v>
      </c>
      <c r="L180" s="24">
        <v>7.1445330257706701</v>
      </c>
      <c r="M180" s="24">
        <v>6.2325899242175637</v>
      </c>
      <c r="N180" s="24">
        <v>4.3885625307934788</v>
      </c>
      <c r="O180" s="24">
        <v>3.6556903898258497</v>
      </c>
      <c r="P180" s="24">
        <v>3.8507905026240223</v>
      </c>
      <c r="Q180" s="24">
        <v>-2.4114628715269646</v>
      </c>
      <c r="R180" s="24">
        <v>0</v>
      </c>
      <c r="S180" s="24">
        <v>-1.1129828637813262</v>
      </c>
      <c r="T180" s="24">
        <v>-3.1534514473814852</v>
      </c>
      <c r="U180" s="24">
        <v>-1.1129828637813262</v>
      </c>
      <c r="V180" s="24">
        <v>-2.9679543034176277</v>
      </c>
      <c r="W180" s="24">
        <v>-1.8549714396358468</v>
      </c>
      <c r="X180" s="24"/>
    </row>
    <row r="181" spans="1:24" x14ac:dyDescent="0.25">
      <c r="A181" s="37">
        <v>299</v>
      </c>
      <c r="B181" s="42" t="s">
        <v>78</v>
      </c>
      <c r="C181" s="24">
        <v>0</v>
      </c>
      <c r="D181" s="24">
        <v>4</v>
      </c>
      <c r="E181" s="24">
        <v>4</v>
      </c>
      <c r="F181" s="24">
        <v>4</v>
      </c>
      <c r="G181" s="24">
        <v>4</v>
      </c>
      <c r="H181" s="24">
        <v>4</v>
      </c>
      <c r="I181" s="24">
        <v>0</v>
      </c>
      <c r="J181" s="24">
        <v>0</v>
      </c>
      <c r="K181" s="24">
        <v>0</v>
      </c>
      <c r="L181" s="24">
        <v>0</v>
      </c>
      <c r="M181" s="24">
        <v>0</v>
      </c>
      <c r="N181" s="24">
        <v>0</v>
      </c>
      <c r="O181" s="24">
        <v>0</v>
      </c>
      <c r="P181" s="24">
        <v>0</v>
      </c>
      <c r="Q181" s="24">
        <v>0</v>
      </c>
      <c r="R181" s="24">
        <v>0</v>
      </c>
      <c r="S181" s="24">
        <v>0</v>
      </c>
      <c r="T181" s="24">
        <v>0</v>
      </c>
      <c r="U181" s="24">
        <v>0</v>
      </c>
      <c r="V181" s="24">
        <v>0</v>
      </c>
      <c r="W181" s="24">
        <v>0</v>
      </c>
      <c r="X181" s="24"/>
    </row>
    <row r="182" spans="1:24" x14ac:dyDescent="0.25">
      <c r="A182" s="37">
        <v>301</v>
      </c>
      <c r="B182" s="42" t="s">
        <v>80</v>
      </c>
      <c r="C182" s="24">
        <v>0</v>
      </c>
      <c r="D182" s="24">
        <v>16.598403855648939</v>
      </c>
      <c r="E182" s="24">
        <v>13.478564789288384</v>
      </c>
      <c r="F182" s="24">
        <v>10.908808785732845</v>
      </c>
      <c r="G182" s="24">
        <v>10.564159034049908</v>
      </c>
      <c r="H182" s="24">
        <v>10.962491205282276</v>
      </c>
      <c r="I182" s="24">
        <v>10.432014772824687</v>
      </c>
      <c r="J182" s="24">
        <v>6.3669552996398124</v>
      </c>
      <c r="K182" s="24">
        <v>7.1267162351830393</v>
      </c>
      <c r="L182" s="24">
        <v>7.1445330257706701</v>
      </c>
      <c r="M182" s="24">
        <v>6.2325899242175637</v>
      </c>
      <c r="N182" s="24">
        <v>4.3885625307934788</v>
      </c>
      <c r="O182" s="24">
        <v>3.6556903898258497</v>
      </c>
      <c r="P182" s="24">
        <v>3.8507905026240223</v>
      </c>
      <c r="Q182" s="24">
        <v>-2.4114628715269646</v>
      </c>
      <c r="R182" s="24">
        <v>0</v>
      </c>
      <c r="S182" s="24">
        <v>-1.1129828637813262</v>
      </c>
      <c r="T182" s="24">
        <v>-3.1534514473814852</v>
      </c>
      <c r="U182" s="24">
        <v>-1.1129828637813262</v>
      </c>
      <c r="V182" s="24">
        <v>-2.9679543034176277</v>
      </c>
      <c r="W182" s="24">
        <v>-1.8549714396358468</v>
      </c>
      <c r="X182" s="24"/>
    </row>
    <row r="183" spans="1:24" x14ac:dyDescent="0.25">
      <c r="A183" s="37">
        <v>303</v>
      </c>
      <c r="B183" s="42" t="s">
        <v>81</v>
      </c>
      <c r="C183" s="24">
        <v>0</v>
      </c>
      <c r="D183" s="24">
        <v>19.39840385564894</v>
      </c>
      <c r="E183" s="24">
        <v>16.278564789288385</v>
      </c>
      <c r="F183" s="24">
        <v>13.708808785732845</v>
      </c>
      <c r="G183" s="24">
        <v>13.364159034049909</v>
      </c>
      <c r="H183" s="24">
        <v>13.762491205282277</v>
      </c>
      <c r="I183" s="24">
        <v>13.232014772824687</v>
      </c>
      <c r="J183" s="24">
        <v>9.1669552996398131</v>
      </c>
      <c r="K183" s="24">
        <v>9.92671623518304</v>
      </c>
      <c r="L183" s="24">
        <v>9.9445330257706708</v>
      </c>
      <c r="M183" s="24">
        <v>9.0325899242175645</v>
      </c>
      <c r="N183" s="24">
        <v>4.3885625307934788</v>
      </c>
      <c r="O183" s="24">
        <v>3.6556903898258497</v>
      </c>
      <c r="P183" s="24">
        <v>3.8507905026240223</v>
      </c>
      <c r="Q183" s="24">
        <v>-2.4114628715269646</v>
      </c>
      <c r="R183" s="24">
        <v>0</v>
      </c>
      <c r="S183" s="24">
        <v>-1.1129828637813262</v>
      </c>
      <c r="T183" s="24">
        <v>-3.1534514473814852</v>
      </c>
      <c r="U183" s="24">
        <v>-1.1129828637813262</v>
      </c>
      <c r="V183" s="24">
        <v>-2.9679543034176277</v>
      </c>
      <c r="W183" s="24">
        <v>-1.8549714396358468</v>
      </c>
      <c r="X183" s="24"/>
    </row>
    <row r="184" spans="1:24" ht="21" customHeight="1" x14ac:dyDescent="0.25">
      <c r="B184" s="42"/>
      <c r="C184" s="26"/>
      <c r="D184" s="26"/>
      <c r="E184" s="26"/>
      <c r="F184" s="26"/>
      <c r="G184" s="26"/>
      <c r="H184" s="26"/>
      <c r="I184" s="26"/>
      <c r="J184" s="26"/>
      <c r="K184" s="26"/>
      <c r="L184" s="26"/>
      <c r="M184" s="26"/>
      <c r="N184" s="26"/>
      <c r="O184" s="26"/>
      <c r="P184" s="26"/>
      <c r="Q184" s="26"/>
      <c r="R184" s="26"/>
      <c r="S184" s="26"/>
      <c r="T184" s="26"/>
      <c r="U184" s="26"/>
      <c r="V184" s="26"/>
      <c r="W184" s="26"/>
      <c r="X184" s="26"/>
    </row>
    <row r="185" spans="1:24" x14ac:dyDescent="0.25">
      <c r="A185" s="37">
        <v>330</v>
      </c>
      <c r="B185" s="42" t="s">
        <v>82</v>
      </c>
      <c r="C185" s="36">
        <v>7.0000000000000001E-3</v>
      </c>
      <c r="D185" s="36">
        <v>7.0000000000000001E-3</v>
      </c>
      <c r="E185" s="36">
        <v>7.0000000000000001E-3</v>
      </c>
      <c r="F185" s="36">
        <v>7.0000000000000001E-3</v>
      </c>
      <c r="G185" s="36">
        <v>7.0000000000000001E-3</v>
      </c>
      <c r="H185" s="36">
        <v>7.0000000000000001E-3</v>
      </c>
      <c r="I185" s="36">
        <v>7.0000000000000001E-3</v>
      </c>
      <c r="J185" s="36">
        <v>7.0000000000000001E-3</v>
      </c>
      <c r="K185" s="36">
        <v>7.0000000000000001E-3</v>
      </c>
      <c r="L185" s="36">
        <v>7.0000000000000001E-3</v>
      </c>
      <c r="M185" s="36">
        <v>7.0000000000000001E-3</v>
      </c>
      <c r="N185" s="36">
        <v>7.0000000000000001E-3</v>
      </c>
      <c r="O185" s="36">
        <v>7.0000000000000001E-3</v>
      </c>
      <c r="P185" s="36">
        <v>7.0000000000000001E-3</v>
      </c>
      <c r="Q185" s="36">
        <v>7.0000000000000001E-3</v>
      </c>
      <c r="R185" s="36">
        <v>7.0000000000000001E-3</v>
      </c>
      <c r="S185" s="36">
        <v>7.0000000000000001E-3</v>
      </c>
      <c r="T185" s="36">
        <v>7.0000000000000001E-3</v>
      </c>
      <c r="U185" s="36">
        <v>7.0000000000000001E-3</v>
      </c>
      <c r="V185" s="36">
        <v>7.0000000000000001E-3</v>
      </c>
      <c r="W185" s="36">
        <v>7.0000000000000001E-3</v>
      </c>
      <c r="X185" s="36"/>
    </row>
    <row r="186" spans="1:24" x14ac:dyDescent="0.25">
      <c r="A186" s="37">
        <v>331</v>
      </c>
      <c r="B186" s="42" t="s">
        <v>83</v>
      </c>
      <c r="C186" s="28">
        <v>164354.19</v>
      </c>
      <c r="D186" s="28">
        <v>165504.66932999998</v>
      </c>
      <c r="E186" s="28">
        <v>166663.20201530994</v>
      </c>
      <c r="F186" s="28">
        <v>167829.84442941711</v>
      </c>
      <c r="G186" s="28">
        <v>169004.65334042301</v>
      </c>
      <c r="H186" s="28">
        <v>170187.68591380597</v>
      </c>
      <c r="I186" s="28">
        <v>171378.9997152026</v>
      </c>
      <c r="J186" s="28">
        <v>172578.65271320901</v>
      </c>
      <c r="K186" s="28">
        <v>173786.70328220146</v>
      </c>
      <c r="L186" s="28">
        <v>175003.21020517685</v>
      </c>
      <c r="M186" s="28">
        <v>176228.23267661306</v>
      </c>
      <c r="N186" s="28">
        <v>177461.83030534934</v>
      </c>
      <c r="O186" s="28">
        <v>178704.06311748677</v>
      </c>
      <c r="P186" s="28">
        <v>179954.99155930916</v>
      </c>
      <c r="Q186" s="28">
        <v>181214.6765002243</v>
      </c>
      <c r="R186" s="28">
        <v>182483.17923572587</v>
      </c>
      <c r="S186" s="28">
        <v>183760.56149037593</v>
      </c>
      <c r="T186" s="28">
        <v>185046.88542080854</v>
      </c>
      <c r="U186" s="28">
        <v>186342.21361875418</v>
      </c>
      <c r="V186" s="28">
        <v>187646.60911408544</v>
      </c>
      <c r="W186" s="28">
        <v>188960.13537788403</v>
      </c>
      <c r="X186" s="28"/>
    </row>
    <row r="187" spans="1:24" x14ac:dyDescent="0.25">
      <c r="A187" s="37">
        <v>332</v>
      </c>
      <c r="B187" s="42" t="s">
        <v>84</v>
      </c>
      <c r="C187" s="28">
        <v>147000</v>
      </c>
      <c r="D187" s="28">
        <v>148028.99999999997</v>
      </c>
      <c r="E187" s="28">
        <v>149065.20299999995</v>
      </c>
      <c r="F187" s="28">
        <v>150108.65942099993</v>
      </c>
      <c r="G187" s="28">
        <v>151159.42003694692</v>
      </c>
      <c r="H187" s="28">
        <v>152217.53597720552</v>
      </c>
      <c r="I187" s="28">
        <v>153283.05872904594</v>
      </c>
      <c r="J187" s="28">
        <v>154356.04014014924</v>
      </c>
      <c r="K187" s="28">
        <v>155436.53242113028</v>
      </c>
      <c r="L187" s="28">
        <v>156524.58814807818</v>
      </c>
      <c r="M187" s="28">
        <v>157620.26026511472</v>
      </c>
      <c r="N187" s="28">
        <v>158723.6020869705</v>
      </c>
      <c r="O187" s="28">
        <v>159834.66730157926</v>
      </c>
      <c r="P187" s="28">
        <v>160953.50997269031</v>
      </c>
      <c r="Q187" s="28">
        <v>162080.18454249913</v>
      </c>
      <c r="R187" s="28">
        <v>163214.7458342966</v>
      </c>
      <c r="S187" s="28">
        <v>164357.24905513666</v>
      </c>
      <c r="T187" s="28">
        <v>165507.74979852259</v>
      </c>
      <c r="U187" s="28">
        <v>166666.30404711224</v>
      </c>
      <c r="V187" s="28">
        <v>167832.96817544202</v>
      </c>
      <c r="W187" s="28">
        <v>169007.7989526701</v>
      </c>
      <c r="X187" s="28"/>
    </row>
    <row r="188" spans="1:24" x14ac:dyDescent="0.25">
      <c r="A188" s="37">
        <v>336</v>
      </c>
      <c r="B188" s="42" t="s">
        <v>85</v>
      </c>
      <c r="C188" s="28">
        <v>106888.78311511771</v>
      </c>
      <c r="D188" s="28">
        <v>107637.00459692359</v>
      </c>
      <c r="E188" s="28">
        <v>108390.46362910193</v>
      </c>
      <c r="F188" s="28">
        <v>109149.19687450571</v>
      </c>
      <c r="G188" s="28">
        <v>109913.24125262751</v>
      </c>
      <c r="H188" s="28">
        <v>110682.63394139559</v>
      </c>
      <c r="I188" s="28">
        <v>111457.41237898542</v>
      </c>
      <c r="J188" s="28">
        <v>112237.61426563819</v>
      </c>
      <c r="K188" s="28">
        <v>113023.27756549773</v>
      </c>
      <c r="L188" s="28">
        <v>113814.44050845627</v>
      </c>
      <c r="M188" s="28">
        <v>114611.14159201534</v>
      </c>
      <c r="N188" s="28">
        <v>115413.41958315951</v>
      </c>
      <c r="O188" s="28">
        <v>116221.3135202415</v>
      </c>
      <c r="P188" s="28">
        <v>117034.86271488326</v>
      </c>
      <c r="Q188" s="28">
        <v>117854.10675388773</v>
      </c>
      <c r="R188" s="28">
        <v>118679.08550116459</v>
      </c>
      <c r="S188" s="28">
        <v>119509.83909967281</v>
      </c>
      <c r="T188" s="28">
        <v>120346.40797337038</v>
      </c>
      <c r="U188" s="28">
        <v>121188.83282918406</v>
      </c>
      <c r="V188" s="28">
        <v>122037.15465898842</v>
      </c>
      <c r="W188" s="28">
        <v>122891.4147416012</v>
      </c>
      <c r="X188" s="28"/>
    </row>
    <row r="189" spans="1:24" x14ac:dyDescent="0.25">
      <c r="B189" s="42"/>
      <c r="C189" s="26"/>
      <c r="D189" s="26"/>
      <c r="E189" s="26"/>
      <c r="F189" s="26"/>
      <c r="G189" s="26"/>
      <c r="H189" s="26"/>
      <c r="I189" s="26"/>
      <c r="J189" s="26"/>
      <c r="K189" s="26"/>
      <c r="L189" s="26"/>
      <c r="M189" s="26"/>
      <c r="N189" s="26"/>
      <c r="O189" s="26"/>
      <c r="P189" s="26"/>
      <c r="Q189" s="26"/>
      <c r="R189" s="26"/>
      <c r="S189" s="26"/>
      <c r="T189" s="26"/>
      <c r="U189" s="26"/>
      <c r="V189" s="26"/>
      <c r="W189" s="26"/>
      <c r="X189" s="26"/>
    </row>
    <row r="190" spans="1:24" x14ac:dyDescent="0.25">
      <c r="A190" s="37">
        <v>339</v>
      </c>
      <c r="B190" s="42" t="s">
        <v>86</v>
      </c>
      <c r="C190" s="24">
        <v>0</v>
      </c>
      <c r="D190" s="24">
        <v>13.94265923874511</v>
      </c>
      <c r="E190" s="24">
        <v>11.321994423002243</v>
      </c>
      <c r="F190" s="24">
        <v>9.1633993800155888</v>
      </c>
      <c r="G190" s="24">
        <v>8.7682519982614231</v>
      </c>
      <c r="H190" s="24">
        <v>9.0988677003842895</v>
      </c>
      <c r="I190" s="24">
        <v>8.6585722614444904</v>
      </c>
      <c r="J190" s="24">
        <v>5.2209033457046461</v>
      </c>
      <c r="K190" s="24">
        <v>5.8439073128500922</v>
      </c>
      <c r="L190" s="24">
        <v>5.8585170811319491</v>
      </c>
      <c r="M190" s="24">
        <v>5.0483978386162267</v>
      </c>
      <c r="N190" s="24">
        <v>3.5547356499427178</v>
      </c>
      <c r="O190" s="24">
        <v>2.9611092157589383</v>
      </c>
      <c r="P190" s="24">
        <v>3.1191403071254582</v>
      </c>
      <c r="Q190" s="24">
        <v>-1.9291702972215716</v>
      </c>
      <c r="R190" s="24">
        <v>0</v>
      </c>
      <c r="S190" s="24">
        <v>-0.89038629102506095</v>
      </c>
      <c r="T190" s="24">
        <v>-2.5227611579051881</v>
      </c>
      <c r="U190" s="24">
        <v>-0.89038629102506095</v>
      </c>
      <c r="V190" s="24">
        <v>-2.344683899699926</v>
      </c>
      <c r="W190" s="24">
        <v>-1.4654274373123188</v>
      </c>
      <c r="X190" s="24"/>
    </row>
    <row r="191" spans="1:24" x14ac:dyDescent="0.25">
      <c r="A191" s="37">
        <v>340</v>
      </c>
      <c r="B191" s="42" t="s">
        <v>87</v>
      </c>
      <c r="C191" s="24">
        <v>0</v>
      </c>
      <c r="D191" s="24">
        <v>5.4557446169038304</v>
      </c>
      <c r="E191" s="24">
        <v>4.9565703662861411</v>
      </c>
      <c r="F191" s="24">
        <v>4.5454094057172547</v>
      </c>
      <c r="G191" s="24">
        <v>4.5959070357884837</v>
      </c>
      <c r="H191" s="24">
        <v>4.6636235048979868</v>
      </c>
      <c r="I191" s="24">
        <v>4.5734425113801969</v>
      </c>
      <c r="J191" s="24">
        <v>3.9460519539351662</v>
      </c>
      <c r="K191" s="24">
        <v>4.0828089223329469</v>
      </c>
      <c r="L191" s="24">
        <v>4.0860159446387208</v>
      </c>
      <c r="M191" s="24">
        <v>3.9841920856013369</v>
      </c>
      <c r="N191" s="24">
        <v>0.83382688085076095</v>
      </c>
      <c r="O191" s="24">
        <v>0.69458117406691144</v>
      </c>
      <c r="P191" s="24">
        <v>0.73165019549856425</v>
      </c>
      <c r="Q191" s="24">
        <v>-0.48229257430539291</v>
      </c>
      <c r="R191" s="24">
        <v>0</v>
      </c>
      <c r="S191" s="24">
        <v>-0.22259657275626524</v>
      </c>
      <c r="T191" s="24">
        <v>-0.63069028947629702</v>
      </c>
      <c r="U191" s="24">
        <v>-0.22259657275626524</v>
      </c>
      <c r="V191" s="24">
        <v>-0.62327040371770182</v>
      </c>
      <c r="W191" s="24">
        <v>-0.38954400232352782</v>
      </c>
      <c r="X191" s="24"/>
    </row>
    <row r="192" spans="1:24" x14ac:dyDescent="0.25">
      <c r="B192" s="42"/>
      <c r="C192" s="26"/>
      <c r="D192" s="26"/>
      <c r="E192" s="26"/>
      <c r="F192" s="26"/>
      <c r="G192" s="26"/>
      <c r="H192" s="26"/>
      <c r="I192" s="26"/>
      <c r="J192" s="26"/>
      <c r="K192" s="26"/>
      <c r="L192" s="26"/>
      <c r="M192" s="26"/>
      <c r="N192" s="26"/>
      <c r="O192" s="26"/>
      <c r="P192" s="26"/>
      <c r="Q192" s="26"/>
      <c r="R192" s="26"/>
      <c r="S192" s="26"/>
      <c r="T192" s="26"/>
      <c r="U192" s="26"/>
      <c r="V192" s="26"/>
      <c r="W192" s="26"/>
      <c r="X192" s="26"/>
    </row>
    <row r="193" spans="1:34" x14ac:dyDescent="0.25">
      <c r="A193" s="37">
        <v>366</v>
      </c>
      <c r="B193" s="42" t="s">
        <v>88</v>
      </c>
      <c r="C193" s="36">
        <v>7.0000000000000001E-3</v>
      </c>
      <c r="D193" s="36">
        <v>7.0000000000000001E-3</v>
      </c>
      <c r="E193" s="36">
        <v>7.0000000000000001E-3</v>
      </c>
      <c r="F193" s="36">
        <v>7.0000000000000001E-3</v>
      </c>
      <c r="G193" s="36">
        <v>7.0000000000000001E-3</v>
      </c>
      <c r="H193" s="36">
        <v>7.0000000000000001E-3</v>
      </c>
      <c r="I193" s="36">
        <v>7.0000000000000001E-3</v>
      </c>
      <c r="J193" s="36">
        <v>7.0000000000000001E-3</v>
      </c>
      <c r="K193" s="36">
        <v>7.0000000000000001E-3</v>
      </c>
      <c r="L193" s="36">
        <v>7.0000000000000001E-3</v>
      </c>
      <c r="M193" s="36">
        <v>7.0000000000000001E-3</v>
      </c>
      <c r="N193" s="36">
        <v>7.0000000000000001E-3</v>
      </c>
      <c r="O193" s="36">
        <v>7.0000000000000001E-3</v>
      </c>
      <c r="P193" s="36">
        <v>7.0000000000000001E-3</v>
      </c>
      <c r="Q193" s="36">
        <v>7.0000000000000001E-3</v>
      </c>
      <c r="R193" s="36">
        <v>7.0000000000000001E-3</v>
      </c>
      <c r="S193" s="36">
        <v>7.0000000000000001E-3</v>
      </c>
      <c r="T193" s="36">
        <v>7.0000000000000001E-3</v>
      </c>
      <c r="U193" s="36">
        <v>7.0000000000000001E-3</v>
      </c>
      <c r="V193" s="36">
        <v>7.0000000000000001E-3</v>
      </c>
      <c r="W193" s="36">
        <v>7.0000000000000001E-3</v>
      </c>
      <c r="X193" s="36"/>
    </row>
    <row r="194" spans="1:34" x14ac:dyDescent="0.25">
      <c r="A194" s="37">
        <v>368</v>
      </c>
      <c r="B194" s="42" t="s">
        <v>89</v>
      </c>
      <c r="C194" s="28">
        <v>122.30769230769231</v>
      </c>
      <c r="D194" s="28">
        <v>123.16384615384614</v>
      </c>
      <c r="E194" s="28">
        <v>124.02599307692304</v>
      </c>
      <c r="F194" s="28">
        <v>124.89417502846149</v>
      </c>
      <c r="G194" s="28">
        <v>125.7684342536607</v>
      </c>
      <c r="H194" s="28">
        <v>126.64881329343632</v>
      </c>
      <c r="I194" s="28">
        <v>127.53535498649036</v>
      </c>
      <c r="J194" s="28">
        <v>128.42810247139579</v>
      </c>
      <c r="K194" s="28">
        <v>129.32709918869554</v>
      </c>
      <c r="L194" s="28">
        <v>130.2323888830164</v>
      </c>
      <c r="M194" s="28">
        <v>131.1440156051975</v>
      </c>
      <c r="N194" s="28">
        <v>132.06202371443388</v>
      </c>
      <c r="O194" s="28">
        <v>132.9864578804349</v>
      </c>
      <c r="P194" s="28">
        <v>133.91736308559794</v>
      </c>
      <c r="Q194" s="28">
        <v>134.85478462719712</v>
      </c>
      <c r="R194" s="28">
        <v>135.79876811958749</v>
      </c>
      <c r="S194" s="28">
        <v>136.7493594964246</v>
      </c>
      <c r="T194" s="28">
        <v>137.70660501289956</v>
      </c>
      <c r="U194" s="28">
        <v>138.67055124798983</v>
      </c>
      <c r="V194" s="28">
        <v>139.64124510672576</v>
      </c>
      <c r="W194" s="28">
        <v>140.61873382247282</v>
      </c>
      <c r="X194" s="28"/>
    </row>
    <row r="195" spans="1:34" x14ac:dyDescent="0.25">
      <c r="A195" s="37">
        <v>369</v>
      </c>
      <c r="B195" s="42" t="s">
        <v>90</v>
      </c>
      <c r="C195" s="28">
        <v>110.76923076923077</v>
      </c>
      <c r="D195" s="28">
        <v>111.54461538461538</v>
      </c>
      <c r="E195" s="28">
        <v>112.32542769230768</v>
      </c>
      <c r="F195" s="28">
        <v>113.11170568615383</v>
      </c>
      <c r="G195" s="28">
        <v>113.90348762595688</v>
      </c>
      <c r="H195" s="28">
        <v>114.70081203933857</v>
      </c>
      <c r="I195" s="28">
        <v>115.50371772361393</v>
      </c>
      <c r="J195" s="28">
        <v>116.31224374767922</v>
      </c>
      <c r="K195" s="28">
        <v>117.12642945391296</v>
      </c>
      <c r="L195" s="28">
        <v>117.94631446009033</v>
      </c>
      <c r="M195" s="28">
        <v>118.77193866131095</v>
      </c>
      <c r="N195" s="28">
        <v>119.60334223194012</v>
      </c>
      <c r="O195" s="28">
        <v>120.44056562756369</v>
      </c>
      <c r="P195" s="28">
        <v>121.28364958695661</v>
      </c>
      <c r="Q195" s="28">
        <v>122.1326351340653</v>
      </c>
      <c r="R195" s="28">
        <v>122.98756358000374</v>
      </c>
      <c r="S195" s="28">
        <v>123.84847652506375</v>
      </c>
      <c r="T195" s="28">
        <v>124.71541586073918</v>
      </c>
      <c r="U195" s="28">
        <v>125.58842377176434</v>
      </c>
      <c r="V195" s="28">
        <v>126.46754273816667</v>
      </c>
      <c r="W195" s="28">
        <v>127.35281553733383</v>
      </c>
      <c r="X195" s="28"/>
    </row>
    <row r="196" spans="1:34" x14ac:dyDescent="0.25">
      <c r="A196" s="37">
        <v>370</v>
      </c>
      <c r="B196" s="42" t="s">
        <v>91</v>
      </c>
      <c r="C196" s="28">
        <v>6360</v>
      </c>
      <c r="D196" s="28">
        <v>6404.5199999999995</v>
      </c>
      <c r="E196" s="28">
        <v>6449.351639999998</v>
      </c>
      <c r="F196" s="28">
        <v>6494.4971014799976</v>
      </c>
      <c r="G196" s="28">
        <v>6539.9585811903562</v>
      </c>
      <c r="H196" s="28">
        <v>6585.7382912586891</v>
      </c>
      <c r="I196" s="28">
        <v>6631.838459297499</v>
      </c>
      <c r="J196" s="28">
        <v>6678.2613285125808</v>
      </c>
      <c r="K196" s="28">
        <v>6725.0091578121683</v>
      </c>
      <c r="L196" s="28">
        <v>6772.0842219168526</v>
      </c>
      <c r="M196" s="28">
        <v>6819.4888114702699</v>
      </c>
      <c r="N196" s="28">
        <v>6867.2252331505615</v>
      </c>
      <c r="O196" s="28">
        <v>6915.2958097826149</v>
      </c>
      <c r="P196" s="28">
        <v>6963.7028804510928</v>
      </c>
      <c r="Q196" s="28">
        <v>7012.4488006142501</v>
      </c>
      <c r="R196" s="28">
        <v>7061.5359422185493</v>
      </c>
      <c r="S196" s="28">
        <v>7110.966693814079</v>
      </c>
      <c r="T196" s="28">
        <v>7160.7434606707775</v>
      </c>
      <c r="U196" s="28">
        <v>7210.8686648954717</v>
      </c>
      <c r="V196" s="28">
        <v>7261.3447455497399</v>
      </c>
      <c r="W196" s="28">
        <v>7312.1741587685865</v>
      </c>
      <c r="X196" s="28"/>
    </row>
    <row r="197" spans="1:34" x14ac:dyDescent="0.25">
      <c r="B197" s="42"/>
      <c r="C197" s="26"/>
      <c r="D197" s="26"/>
      <c r="E197" s="26"/>
      <c r="F197" s="26"/>
      <c r="G197" s="26"/>
      <c r="H197" s="26"/>
      <c r="I197" s="26"/>
      <c r="J197" s="26"/>
      <c r="K197" s="26"/>
      <c r="L197" s="26"/>
      <c r="M197" s="26"/>
      <c r="N197" s="26"/>
      <c r="O197" s="26"/>
      <c r="P197" s="26"/>
      <c r="Q197" s="26"/>
      <c r="R197" s="26"/>
      <c r="S197" s="26"/>
      <c r="T197" s="26"/>
      <c r="U197" s="26"/>
      <c r="V197" s="26"/>
      <c r="W197" s="26"/>
      <c r="X197" s="26"/>
      <c r="Y197" s="21" t="s">
        <v>71</v>
      </c>
      <c r="Z197" s="21" t="s">
        <v>72</v>
      </c>
      <c r="AA197" s="73" t="s">
        <v>184</v>
      </c>
      <c r="AB197" s="73" t="s">
        <v>185</v>
      </c>
      <c r="AD197" s="21" t="s">
        <v>71</v>
      </c>
      <c r="AE197" s="21" t="s">
        <v>72</v>
      </c>
      <c r="AF197" s="73" t="s">
        <v>184</v>
      </c>
      <c r="AG197" s="73" t="s">
        <v>185</v>
      </c>
    </row>
    <row r="198" spans="1:34" x14ac:dyDescent="0.25">
      <c r="A198" s="37">
        <v>380</v>
      </c>
      <c r="B198" s="42" t="s">
        <v>37</v>
      </c>
      <c r="C198" s="24">
        <v>0</v>
      </c>
      <c r="D198" s="24">
        <v>4.4598403855648936</v>
      </c>
      <c r="E198" s="24">
        <v>4.1478564789288388</v>
      </c>
      <c r="F198" s="24">
        <v>3.8908808785732862</v>
      </c>
      <c r="G198" s="24">
        <v>3.8564159034049927</v>
      </c>
      <c r="H198" s="24">
        <v>3.8962491205282292</v>
      </c>
      <c r="I198" s="24">
        <v>3.8432014772824701</v>
      </c>
      <c r="J198" s="24">
        <v>3.4366955299639832</v>
      </c>
      <c r="K198" s="24">
        <v>3.5126716235183042</v>
      </c>
      <c r="L198" s="24">
        <v>3.5144533025770692</v>
      </c>
      <c r="M198" s="24">
        <v>3.4232589924217574</v>
      </c>
      <c r="N198" s="24">
        <v>0.4388562530793485</v>
      </c>
      <c r="O198" s="24">
        <v>0.36556903898258475</v>
      </c>
      <c r="P198" s="24">
        <v>0.38507905026240241</v>
      </c>
      <c r="Q198" s="24">
        <v>-0.24114628715269637</v>
      </c>
      <c r="R198" s="24">
        <v>0</v>
      </c>
      <c r="S198" s="24">
        <v>-0.11129828637813277</v>
      </c>
      <c r="T198" s="24">
        <v>-0.31534514473814879</v>
      </c>
      <c r="U198" s="24">
        <v>-0.11129828637813277</v>
      </c>
      <c r="V198" s="24">
        <v>-0.29679543034176259</v>
      </c>
      <c r="W198" s="24">
        <v>-0.18549714396358463</v>
      </c>
      <c r="X198" s="24"/>
      <c r="Y198" s="30">
        <f>SUM(D198:H198)</f>
        <v>20.251242767000239</v>
      </c>
      <c r="Z198" s="30">
        <f>SUM(I198:M198)</f>
        <v>17.730280925763584</v>
      </c>
      <c r="AA198" s="30">
        <f>SUM(O198:S198)</f>
        <v>0.39820351571415802</v>
      </c>
      <c r="AB198" s="30">
        <f>SUM(S198:W198)</f>
        <v>-1.0202342917997616</v>
      </c>
      <c r="AD198" s="317">
        <v>20.251242767000239</v>
      </c>
      <c r="AE198" s="317">
        <v>17.730280925763584</v>
      </c>
      <c r="AF198" s="317">
        <v>0.39820351571415802</v>
      </c>
      <c r="AG198" s="317">
        <v>0</v>
      </c>
    </row>
    <row r="199" spans="1:34" x14ac:dyDescent="0.25">
      <c r="A199" s="37">
        <v>381</v>
      </c>
      <c r="B199" s="42" t="s">
        <v>75</v>
      </c>
      <c r="C199" s="24">
        <v>0</v>
      </c>
      <c r="D199" s="24">
        <v>0.33196807711297882</v>
      </c>
      <c r="E199" s="24">
        <v>0.40435694367865149</v>
      </c>
      <c r="F199" s="24">
        <v>0.32726426357198535</v>
      </c>
      <c r="G199" s="24">
        <v>0.42256636136199632</v>
      </c>
      <c r="H199" s="24">
        <v>0.43849964821129106</v>
      </c>
      <c r="I199" s="24">
        <v>0.52160073864123435</v>
      </c>
      <c r="J199" s="24">
        <v>0.31834776498199063</v>
      </c>
      <c r="K199" s="24">
        <v>0.35633581175915197</v>
      </c>
      <c r="L199" s="24">
        <v>0.4286719815462402</v>
      </c>
      <c r="M199" s="24">
        <v>0.37395539545305378</v>
      </c>
      <c r="N199" s="24">
        <v>0.26331375184760875</v>
      </c>
      <c r="O199" s="24">
        <v>0.25589832728780948</v>
      </c>
      <c r="P199" s="24">
        <v>0.26955533518368158</v>
      </c>
      <c r="Q199" s="24">
        <v>-0.16880240100688754</v>
      </c>
      <c r="R199" s="24">
        <v>0</v>
      </c>
      <c r="S199" s="24">
        <v>-8.9038629102506095E-2</v>
      </c>
      <c r="T199" s="24">
        <v>-0.25227611579051884</v>
      </c>
      <c r="U199" s="24">
        <v>-8.9038629102506095E-2</v>
      </c>
      <c r="V199" s="24">
        <v>-0.26711588730758651</v>
      </c>
      <c r="W199" s="24">
        <v>-0.16694742956722619</v>
      </c>
      <c r="X199" s="24"/>
      <c r="Y199" s="30">
        <f t="shared" ref="Y199:Y201" si="67">SUM(D199:H199)</f>
        <v>1.924655293936903</v>
      </c>
      <c r="Z199" s="30">
        <f t="shared" ref="Z199:Z201" si="68">SUM(I199:M199)</f>
        <v>1.9989116923816712</v>
      </c>
      <c r="AA199" s="30">
        <f t="shared" ref="AA199" si="69">SUM(O199:S199)</f>
        <v>0.26761263236209742</v>
      </c>
      <c r="AB199" s="30">
        <f t="shared" ref="AB199:AB201" si="70">SUM(S199:W199)</f>
        <v>-0.86441669087034367</v>
      </c>
      <c r="AD199" s="317">
        <v>1.924655293936903</v>
      </c>
      <c r="AE199" s="317">
        <v>1.9989116923816712</v>
      </c>
      <c r="AF199" s="317">
        <v>0.26761263236209742</v>
      </c>
      <c r="AG199" s="317">
        <v>0</v>
      </c>
    </row>
    <row r="200" spans="1:34" x14ac:dyDescent="0.25">
      <c r="A200" s="37">
        <v>382</v>
      </c>
      <c r="B200" s="42" t="s">
        <v>76</v>
      </c>
      <c r="C200" s="24">
        <v>0</v>
      </c>
      <c r="D200" s="24">
        <v>6.2409998497240018</v>
      </c>
      <c r="E200" s="24">
        <v>4.9331547128795492</v>
      </c>
      <c r="F200" s="24">
        <v>3.9926240155782207</v>
      </c>
      <c r="G200" s="24">
        <v>3.8242255703260666</v>
      </c>
      <c r="H200" s="24">
        <v>3.9684218163121843</v>
      </c>
      <c r="I200" s="24">
        <v>3.6720692000342883</v>
      </c>
      <c r="J200" s="24">
        <v>2.2793699972710524</v>
      </c>
      <c r="K200" s="24">
        <v>2.5513644121955283</v>
      </c>
      <c r="L200" s="24">
        <v>2.4862974929681934</v>
      </c>
      <c r="M200" s="24">
        <v>2.2063368331730175</v>
      </c>
      <c r="N200" s="24">
        <v>1.5535511359008916</v>
      </c>
      <c r="O200" s="24">
        <v>1.2575574941000924</v>
      </c>
      <c r="P200" s="24">
        <v>1.3246719329026635</v>
      </c>
      <c r="Q200" s="24">
        <v>-0.84401200503443774</v>
      </c>
      <c r="R200" s="24">
        <v>0</v>
      </c>
      <c r="S200" s="24">
        <v>-0.37841417368565078</v>
      </c>
      <c r="T200" s="24">
        <v>-1.072173492109705</v>
      </c>
      <c r="U200" s="24">
        <v>-0.37841417368565078</v>
      </c>
      <c r="V200" s="24">
        <v>-0.99723264594832295</v>
      </c>
      <c r="W200" s="24">
        <v>-0.62327040371764464</v>
      </c>
      <c r="X200" s="24"/>
      <c r="Y200" s="30">
        <f t="shared" si="67"/>
        <v>22.959425964820021</v>
      </c>
      <c r="Z200" s="30">
        <f t="shared" si="68"/>
        <v>13.195437935642079</v>
      </c>
      <c r="AA200" s="30">
        <f>SUM(O200:S200)</f>
        <v>1.3598032482826672</v>
      </c>
      <c r="AB200" s="30">
        <f t="shared" si="70"/>
        <v>-3.449504889146974</v>
      </c>
      <c r="AD200" s="317">
        <v>22.959425964820021</v>
      </c>
      <c r="AE200" s="317">
        <v>13.195437935642079</v>
      </c>
      <c r="AF200" s="317">
        <v>2</v>
      </c>
      <c r="AG200" s="317">
        <v>0</v>
      </c>
    </row>
    <row r="201" spans="1:34" x14ac:dyDescent="0.25">
      <c r="A201" s="37">
        <v>383</v>
      </c>
      <c r="B201" s="42" t="s">
        <v>40</v>
      </c>
      <c r="C201" s="24">
        <v>0</v>
      </c>
      <c r="D201" s="24">
        <v>8.3655955432470659</v>
      </c>
      <c r="E201" s="24">
        <v>6.7931966538013455</v>
      </c>
      <c r="F201" s="24">
        <v>5.4980396280093533</v>
      </c>
      <c r="G201" s="24">
        <v>5.260951198956854</v>
      </c>
      <c r="H201" s="24">
        <v>5.4593206202305735</v>
      </c>
      <c r="I201" s="24">
        <v>5.1951433568666943</v>
      </c>
      <c r="J201" s="24">
        <v>3.1325420074227877</v>
      </c>
      <c r="K201" s="24">
        <v>3.5063443877100551</v>
      </c>
      <c r="L201" s="24">
        <v>3.5151102486791692</v>
      </c>
      <c r="M201" s="24">
        <v>3.0290387031697361</v>
      </c>
      <c r="N201" s="24">
        <v>2.1328413899656304</v>
      </c>
      <c r="O201" s="24">
        <v>1.7766655294553628</v>
      </c>
      <c r="P201" s="24">
        <v>1.8714841842752747</v>
      </c>
      <c r="Q201" s="24">
        <v>-1.1575021783329429</v>
      </c>
      <c r="R201" s="24">
        <v>0</v>
      </c>
      <c r="S201" s="24">
        <v>-0.53423177461503657</v>
      </c>
      <c r="T201" s="24">
        <v>-1.5136566947431127</v>
      </c>
      <c r="U201" s="24">
        <v>-0.53423177461503657</v>
      </c>
      <c r="V201" s="24">
        <v>-1.4068103398199556</v>
      </c>
      <c r="W201" s="24">
        <v>-0.8792564623873913</v>
      </c>
      <c r="X201" s="24"/>
      <c r="Y201" s="30">
        <f t="shared" si="67"/>
        <v>31.377103644245192</v>
      </c>
      <c r="Z201" s="30">
        <f t="shared" si="68"/>
        <v>18.378178703848445</v>
      </c>
      <c r="AA201" s="30">
        <f>SUM(O201:S201)</f>
        <v>1.9564157607826576</v>
      </c>
      <c r="AB201" s="30">
        <f t="shared" si="70"/>
        <v>-4.868187046180533</v>
      </c>
      <c r="AD201" s="317">
        <v>31.377103644245192</v>
      </c>
      <c r="AE201" s="317">
        <v>18.378178703848445</v>
      </c>
      <c r="AF201" s="317">
        <v>4</v>
      </c>
      <c r="AG201" s="317">
        <v>0</v>
      </c>
    </row>
    <row r="202" spans="1:34" x14ac:dyDescent="0.25">
      <c r="Y202" s="222">
        <f>SUM(Y198:Y201)</f>
        <v>76.512427670002353</v>
      </c>
      <c r="Z202" s="222">
        <f t="shared" ref="Z202" si="71">SUM(Z198:Z201)</f>
        <v>51.302809257635786</v>
      </c>
      <c r="AA202" s="222">
        <f t="shared" ref="AA202" si="72">SUM(AA198:AA201)</f>
        <v>3.98203515714158</v>
      </c>
      <c r="AB202" s="222">
        <f t="shared" ref="AB202" si="73">SUM(AB198:AB201)</f>
        <v>-10.202342917997612</v>
      </c>
      <c r="AC202" s="222">
        <f>SUM(Y202:AB202)</f>
        <v>121.59492916678209</v>
      </c>
      <c r="AD202" s="222">
        <f>SUM(AD198:AD201)</f>
        <v>76.512427670002353</v>
      </c>
      <c r="AE202" s="222">
        <f t="shared" ref="AE202" si="74">SUM(AE198:AE201)</f>
        <v>51.302809257635786</v>
      </c>
      <c r="AF202" s="222">
        <f t="shared" ref="AF202" si="75">SUM(AF198:AF201)</f>
        <v>6.6658161480762557</v>
      </c>
      <c r="AG202" s="222">
        <f t="shared" ref="AG202" si="76">SUM(AG198:AG201)</f>
        <v>0</v>
      </c>
      <c r="AH202" s="222">
        <f>SUM(AD202:AG202)</f>
        <v>134.48105307571439</v>
      </c>
    </row>
    <row r="203" spans="1:34" x14ac:dyDescent="0.25">
      <c r="A203" s="37">
        <v>1</v>
      </c>
      <c r="B203" s="42" t="s">
        <v>135</v>
      </c>
      <c r="C203" s="42" t="s">
        <v>109</v>
      </c>
      <c r="D203" s="42"/>
      <c r="E203" s="42"/>
      <c r="F203" s="42"/>
      <c r="G203" s="42"/>
      <c r="H203" s="42"/>
      <c r="I203" s="42"/>
      <c r="J203" s="42"/>
      <c r="K203" s="42"/>
      <c r="L203" s="42"/>
      <c r="M203" s="42"/>
      <c r="N203" s="42"/>
      <c r="O203" s="42"/>
      <c r="P203" s="42"/>
      <c r="Q203" s="42"/>
      <c r="R203" s="42"/>
      <c r="S203" s="42"/>
      <c r="T203" s="42"/>
      <c r="U203" s="42"/>
      <c r="V203" s="42"/>
      <c r="W203" s="42"/>
      <c r="X203" s="42"/>
    </row>
    <row r="204" spans="1:34" x14ac:dyDescent="0.25">
      <c r="A204" s="37">
        <v>283</v>
      </c>
      <c r="B204" s="42" t="s">
        <v>73</v>
      </c>
      <c r="C204" s="42">
        <v>2020</v>
      </c>
      <c r="D204" s="42">
        <v>2021</v>
      </c>
      <c r="E204" s="42">
        <v>2022</v>
      </c>
      <c r="F204" s="42">
        <v>2023</v>
      </c>
      <c r="G204" s="42">
        <v>2024</v>
      </c>
      <c r="H204" s="42">
        <v>2025</v>
      </c>
      <c r="I204" s="42">
        <v>2026</v>
      </c>
      <c r="J204" s="42">
        <v>2027</v>
      </c>
      <c r="K204" s="42">
        <v>2028</v>
      </c>
      <c r="L204" s="42">
        <v>2029</v>
      </c>
      <c r="M204" s="42">
        <v>2030</v>
      </c>
      <c r="N204" s="42">
        <v>2031</v>
      </c>
      <c r="O204" s="42">
        <v>2032</v>
      </c>
      <c r="P204" s="42">
        <v>2033</v>
      </c>
      <c r="Q204" s="42">
        <v>2034</v>
      </c>
      <c r="R204" s="42">
        <v>2035</v>
      </c>
      <c r="S204" s="42">
        <v>2036</v>
      </c>
      <c r="T204" s="42">
        <v>2037</v>
      </c>
      <c r="U204" s="42">
        <v>2038</v>
      </c>
      <c r="V204" s="42">
        <v>2039</v>
      </c>
      <c r="W204" s="42">
        <v>2040</v>
      </c>
      <c r="X204" s="42"/>
    </row>
    <row r="205" spans="1:34" x14ac:dyDescent="0.25">
      <c r="A205" s="37">
        <v>285</v>
      </c>
      <c r="B205" s="42" t="s">
        <v>74</v>
      </c>
      <c r="C205" s="24">
        <v>0</v>
      </c>
      <c r="D205" s="24">
        <v>899.90851002033105</v>
      </c>
      <c r="E205" s="24">
        <v>905.30641882079578</v>
      </c>
      <c r="F205" s="24">
        <v>909.24774905605568</v>
      </c>
      <c r="G205" s="24">
        <v>911.98954400232344</v>
      </c>
      <c r="H205" s="24">
        <v>914.55997676444952</v>
      </c>
      <c r="I205" s="24">
        <v>917.30177171071728</v>
      </c>
      <c r="J205" s="24">
        <v>919.78652338077256</v>
      </c>
      <c r="K205" s="24">
        <v>920.38629102526863</v>
      </c>
      <c r="L205" s="24">
        <v>921.32878303804819</v>
      </c>
      <c r="M205" s="24">
        <v>922.27127505082774</v>
      </c>
      <c r="N205" s="24">
        <v>922.78536160325291</v>
      </c>
      <c r="O205" s="24">
        <v>922.44263723496942</v>
      </c>
      <c r="P205" s="24">
        <v>921.75718849840246</v>
      </c>
      <c r="Q205" s="24">
        <v>921.15742085390639</v>
      </c>
      <c r="R205" s="24">
        <v>920.04356665698515</v>
      </c>
      <c r="S205" s="24">
        <v>920.04356665698515</v>
      </c>
      <c r="T205" s="24">
        <v>919.52948010455987</v>
      </c>
      <c r="U205" s="24">
        <v>918.07290153935514</v>
      </c>
      <c r="V205" s="24">
        <v>917.55881498692997</v>
      </c>
      <c r="W205" s="24">
        <v>916.18791751379604</v>
      </c>
      <c r="X205" s="24"/>
    </row>
    <row r="206" spans="1:34" x14ac:dyDescent="0.25">
      <c r="A206" s="37">
        <v>287</v>
      </c>
      <c r="B206" s="42" t="s">
        <v>74</v>
      </c>
      <c r="C206" s="24">
        <v>0</v>
      </c>
      <c r="D206" s="24">
        <v>902.15828129538181</v>
      </c>
      <c r="E206" s="24">
        <v>909.82508057108612</v>
      </c>
      <c r="F206" s="24">
        <v>916.05082683336184</v>
      </c>
      <c r="G206" s="24">
        <v>921.08960333407867</v>
      </c>
      <c r="H206" s="24">
        <v>925.9691861864452</v>
      </c>
      <c r="I206" s="24">
        <v>931.03275858554468</v>
      </c>
      <c r="J206" s="24">
        <v>935.8513040312389</v>
      </c>
      <c r="K206" s="24">
        <v>938.79219935492426</v>
      </c>
      <c r="L206" s="24">
        <v>942.08402809612301</v>
      </c>
      <c r="M206" s="24">
        <v>945.38408640917476</v>
      </c>
      <c r="N206" s="24">
        <v>948.26291839400392</v>
      </c>
      <c r="O206" s="24">
        <v>950.28999451078471</v>
      </c>
      <c r="P206" s="24">
        <v>951.97855713865329</v>
      </c>
      <c r="Q206" s="24">
        <v>953.75723646789254</v>
      </c>
      <c r="R206" s="24">
        <v>952.6433822709713</v>
      </c>
      <c r="S206" s="24">
        <v>952.6433822709713</v>
      </c>
      <c r="T206" s="24">
        <v>952.12929571854602</v>
      </c>
      <c r="U206" s="24">
        <v>950.6727171533413</v>
      </c>
      <c r="V206" s="24">
        <v>950.15863060091613</v>
      </c>
      <c r="W206" s="24">
        <v>948.78773312778219</v>
      </c>
      <c r="X206" s="24"/>
    </row>
    <row r="207" spans="1:34" x14ac:dyDescent="0.25">
      <c r="A207" s="37">
        <v>289</v>
      </c>
      <c r="B207" s="42" t="s">
        <v>77</v>
      </c>
      <c r="C207" s="24">
        <v>0</v>
      </c>
      <c r="D207" s="24">
        <v>7.6667992757043066</v>
      </c>
      <c r="E207" s="24">
        <v>6.2257462622757203</v>
      </c>
      <c r="F207" s="24">
        <v>5.0387765007168355</v>
      </c>
      <c r="G207" s="24">
        <v>4.879582852366525</v>
      </c>
      <c r="H207" s="24">
        <v>5.0635723990994848</v>
      </c>
      <c r="I207" s="24">
        <v>4.8185454456942125</v>
      </c>
      <c r="J207" s="24">
        <v>2.9408953236853677</v>
      </c>
      <c r="K207" s="24">
        <v>3.2918287411987421</v>
      </c>
      <c r="L207" s="24">
        <v>3.3000583130517498</v>
      </c>
      <c r="M207" s="24">
        <v>2.8788319848291621</v>
      </c>
      <c r="N207" s="24">
        <v>2.0270761167807905</v>
      </c>
      <c r="O207" s="24">
        <v>1.6885626278685777</v>
      </c>
      <c r="P207" s="24">
        <v>1.7786793292392531</v>
      </c>
      <c r="Q207" s="24">
        <v>-1.1138541969212383</v>
      </c>
      <c r="R207" s="24">
        <v>0</v>
      </c>
      <c r="S207" s="24">
        <v>-0.51408655242528312</v>
      </c>
      <c r="T207" s="24">
        <v>-1.4565785652047225</v>
      </c>
      <c r="U207" s="24">
        <v>-0.51408655242516943</v>
      </c>
      <c r="V207" s="24">
        <v>-1.3708974731339367</v>
      </c>
      <c r="W207" s="24">
        <v>-0.85681092070865361</v>
      </c>
      <c r="X207" s="24"/>
    </row>
    <row r="208" spans="1:34" x14ac:dyDescent="0.25">
      <c r="A208" s="37">
        <v>299</v>
      </c>
      <c r="B208" s="42" t="s">
        <v>78</v>
      </c>
      <c r="C208" s="24">
        <v>0</v>
      </c>
      <c r="D208" s="24">
        <v>2</v>
      </c>
      <c r="E208" s="24">
        <v>2</v>
      </c>
      <c r="F208" s="24">
        <v>2</v>
      </c>
      <c r="G208" s="24">
        <v>2</v>
      </c>
      <c r="H208" s="24">
        <v>2</v>
      </c>
      <c r="I208" s="24">
        <v>0</v>
      </c>
      <c r="J208" s="24">
        <v>0</v>
      </c>
      <c r="K208" s="24">
        <v>0</v>
      </c>
      <c r="L208" s="24">
        <v>0</v>
      </c>
      <c r="M208" s="24">
        <v>0</v>
      </c>
      <c r="N208" s="24">
        <v>0</v>
      </c>
      <c r="O208" s="24">
        <v>0</v>
      </c>
      <c r="P208" s="24">
        <v>0</v>
      </c>
      <c r="Q208" s="24">
        <v>0</v>
      </c>
      <c r="R208" s="24">
        <v>0</v>
      </c>
      <c r="S208" s="24">
        <v>0</v>
      </c>
      <c r="T208" s="24">
        <v>0</v>
      </c>
      <c r="U208" s="24">
        <v>0</v>
      </c>
      <c r="V208" s="24">
        <v>0</v>
      </c>
      <c r="W208" s="24">
        <v>0</v>
      </c>
      <c r="X208" s="24"/>
    </row>
    <row r="209" spans="1:33" x14ac:dyDescent="0.25">
      <c r="A209" s="37">
        <v>301</v>
      </c>
      <c r="B209" s="42" t="s">
        <v>80</v>
      </c>
      <c r="C209" s="24">
        <v>0</v>
      </c>
      <c r="D209" s="24">
        <v>7.6667992757043066</v>
      </c>
      <c r="E209" s="24">
        <v>6.2257462622757203</v>
      </c>
      <c r="F209" s="24">
        <v>5.0387765007168355</v>
      </c>
      <c r="G209" s="24">
        <v>4.879582852366525</v>
      </c>
      <c r="H209" s="24">
        <v>5.0635723990994848</v>
      </c>
      <c r="I209" s="24">
        <v>4.8185454456942125</v>
      </c>
      <c r="J209" s="24">
        <v>2.9408953236853677</v>
      </c>
      <c r="K209" s="24">
        <v>3.2918287411987421</v>
      </c>
      <c r="L209" s="24">
        <v>3.3000583130517498</v>
      </c>
      <c r="M209" s="24">
        <v>2.8788319848291621</v>
      </c>
      <c r="N209" s="24">
        <v>2.0270761167807905</v>
      </c>
      <c r="O209" s="24">
        <v>1.6885626278685777</v>
      </c>
      <c r="P209" s="24">
        <v>1.7786793292392531</v>
      </c>
      <c r="Q209" s="24">
        <v>-1.1138541969212383</v>
      </c>
      <c r="R209" s="24">
        <v>0</v>
      </c>
      <c r="S209" s="24">
        <v>-0.51408655242528312</v>
      </c>
      <c r="T209" s="24">
        <v>-1.4565785652047225</v>
      </c>
      <c r="U209" s="24">
        <v>-0.51408655242516943</v>
      </c>
      <c r="V209" s="24">
        <v>-1.3708974731339367</v>
      </c>
      <c r="W209" s="24">
        <v>-0.85681092070865361</v>
      </c>
      <c r="X209" s="24"/>
    </row>
    <row r="210" spans="1:33" x14ac:dyDescent="0.25">
      <c r="A210" s="37">
        <v>303</v>
      </c>
      <c r="B210" s="42" t="s">
        <v>81</v>
      </c>
      <c r="C210" s="24">
        <v>0</v>
      </c>
      <c r="D210" s="24">
        <v>7.9667992757043065</v>
      </c>
      <c r="E210" s="24">
        <v>6.5257462622757201</v>
      </c>
      <c r="F210" s="24">
        <v>5.3387765007168353</v>
      </c>
      <c r="G210" s="24">
        <v>5.1795828523665248</v>
      </c>
      <c r="H210" s="24">
        <v>5.3635723990994846</v>
      </c>
      <c r="I210" s="24">
        <v>5.1185454456942123</v>
      </c>
      <c r="J210" s="24">
        <v>3.2408953236853675</v>
      </c>
      <c r="K210" s="24">
        <v>3.591828741198742</v>
      </c>
      <c r="L210" s="24">
        <v>3.6000583130517496</v>
      </c>
      <c r="M210" s="24">
        <v>3.178831984829162</v>
      </c>
      <c r="N210" s="24">
        <v>2.0270761167807905</v>
      </c>
      <c r="O210" s="24">
        <v>1.6885626278685777</v>
      </c>
      <c r="P210" s="24">
        <v>1.7786793292392531</v>
      </c>
      <c r="Q210" s="24">
        <v>-1.1138541969212383</v>
      </c>
      <c r="R210" s="24">
        <v>0</v>
      </c>
      <c r="S210" s="24">
        <v>-0.51408655242528312</v>
      </c>
      <c r="T210" s="24">
        <v>-1.4565785652047225</v>
      </c>
      <c r="U210" s="24">
        <v>-0.51408655242516943</v>
      </c>
      <c r="V210" s="24">
        <v>-1.3708974731339367</v>
      </c>
      <c r="W210" s="24">
        <v>-0.85681092070865361</v>
      </c>
      <c r="X210" s="24"/>
    </row>
    <row r="211" spans="1:33" x14ac:dyDescent="0.25">
      <c r="B211" s="42"/>
      <c r="C211" s="26"/>
      <c r="D211" s="26"/>
      <c r="E211" s="26"/>
      <c r="F211" s="26"/>
      <c r="G211" s="26"/>
      <c r="H211" s="26"/>
      <c r="I211" s="26"/>
      <c r="J211" s="26"/>
      <c r="K211" s="26"/>
      <c r="L211" s="26"/>
      <c r="M211" s="26"/>
      <c r="N211" s="26"/>
      <c r="O211" s="26"/>
      <c r="P211" s="26"/>
      <c r="Q211" s="26"/>
      <c r="R211" s="26"/>
      <c r="S211" s="26"/>
      <c r="T211" s="26"/>
      <c r="U211" s="26"/>
      <c r="V211" s="26"/>
      <c r="W211" s="26"/>
      <c r="X211" s="26"/>
    </row>
    <row r="212" spans="1:33" x14ac:dyDescent="0.25">
      <c r="A212" s="37">
        <v>330</v>
      </c>
      <c r="B212" s="42" t="s">
        <v>82</v>
      </c>
      <c r="C212" s="36">
        <v>7.0000000000000001E-3</v>
      </c>
      <c r="D212" s="36">
        <v>7.0000000000000001E-3</v>
      </c>
      <c r="E212" s="36">
        <v>7.0000000000000001E-3</v>
      </c>
      <c r="F212" s="36">
        <v>7.0000000000000001E-3</v>
      </c>
      <c r="G212" s="36">
        <v>7.0000000000000001E-3</v>
      </c>
      <c r="H212" s="36">
        <v>7.0000000000000001E-3</v>
      </c>
      <c r="I212" s="36">
        <v>7.0000000000000001E-3</v>
      </c>
      <c r="J212" s="36">
        <v>7.0000000000000001E-3</v>
      </c>
      <c r="K212" s="36">
        <v>7.0000000000000001E-3</v>
      </c>
      <c r="L212" s="36">
        <v>7.0000000000000001E-3</v>
      </c>
      <c r="M212" s="36">
        <v>7.0000000000000001E-3</v>
      </c>
      <c r="N212" s="36">
        <v>7.0000000000000001E-3</v>
      </c>
      <c r="O212" s="36">
        <v>7.0000000000000001E-3</v>
      </c>
      <c r="P212" s="36">
        <v>7.0000000000000001E-3</v>
      </c>
      <c r="Q212" s="36">
        <v>7.0000000000000001E-3</v>
      </c>
      <c r="R212" s="36">
        <v>7.0000000000000001E-3</v>
      </c>
      <c r="S212" s="36">
        <v>7.0000000000000001E-3</v>
      </c>
      <c r="T212" s="36">
        <v>7.0000000000000001E-3</v>
      </c>
      <c r="U212" s="36">
        <v>7.0000000000000001E-3</v>
      </c>
      <c r="V212" s="36">
        <v>7.0000000000000001E-3</v>
      </c>
      <c r="W212" s="36">
        <v>7.0000000000000001E-3</v>
      </c>
      <c r="X212" s="36"/>
    </row>
    <row r="213" spans="1:33" x14ac:dyDescent="0.25">
      <c r="A213" s="37">
        <v>331</v>
      </c>
      <c r="B213" s="42" t="s">
        <v>83</v>
      </c>
      <c r="C213" s="28">
        <v>164885.71</v>
      </c>
      <c r="D213" s="28">
        <v>166039.90996999998</v>
      </c>
      <c r="E213" s="28">
        <v>167202.18933978997</v>
      </c>
      <c r="F213" s="28">
        <v>168372.60466516847</v>
      </c>
      <c r="G213" s="28">
        <v>169551.21289782465</v>
      </c>
      <c r="H213" s="28">
        <v>170738.07138810941</v>
      </c>
      <c r="I213" s="28">
        <v>171933.23788782617</v>
      </c>
      <c r="J213" s="28">
        <v>173136.77055304093</v>
      </c>
      <c r="K213" s="28">
        <v>174348.7279469122</v>
      </c>
      <c r="L213" s="28">
        <v>175569.16904254057</v>
      </c>
      <c r="M213" s="28">
        <v>176798.15322583832</v>
      </c>
      <c r="N213" s="28">
        <v>178035.74029841917</v>
      </c>
      <c r="O213" s="28">
        <v>179281.99048050807</v>
      </c>
      <c r="P213" s="28">
        <v>180536.96441387161</v>
      </c>
      <c r="Q213" s="28">
        <v>181800.72316476869</v>
      </c>
      <c r="R213" s="28">
        <v>183073.32822692205</v>
      </c>
      <c r="S213" s="28">
        <v>184354.8415245105</v>
      </c>
      <c r="T213" s="28">
        <v>185645.32541518204</v>
      </c>
      <c r="U213" s="28">
        <v>186944.84269308829</v>
      </c>
      <c r="V213" s="28">
        <v>188253.45659193987</v>
      </c>
      <c r="W213" s="28">
        <v>189571.23078808343</v>
      </c>
      <c r="X213" s="28"/>
    </row>
    <row r="214" spans="1:33" x14ac:dyDescent="0.25">
      <c r="A214" s="37">
        <v>332</v>
      </c>
      <c r="B214" s="42" t="s">
        <v>84</v>
      </c>
      <c r="C214" s="28">
        <v>157500</v>
      </c>
      <c r="D214" s="28">
        <v>158602.49999999997</v>
      </c>
      <c r="E214" s="28">
        <v>159712.71749999994</v>
      </c>
      <c r="F214" s="28">
        <v>160830.70652249991</v>
      </c>
      <c r="G214" s="28">
        <v>161956.52146815739</v>
      </c>
      <c r="H214" s="28">
        <v>163090.21711843446</v>
      </c>
      <c r="I214" s="28">
        <v>164231.84863826347</v>
      </c>
      <c r="J214" s="28">
        <v>165381.47157873129</v>
      </c>
      <c r="K214" s="28">
        <v>166539.1418797824</v>
      </c>
      <c r="L214" s="28">
        <v>167704.91587294085</v>
      </c>
      <c r="M214" s="28">
        <v>168878.85028405141</v>
      </c>
      <c r="N214" s="28">
        <v>170061.00223603976</v>
      </c>
      <c r="O214" s="28">
        <v>171251.42925169202</v>
      </c>
      <c r="P214" s="28">
        <v>172450.18925645386</v>
      </c>
      <c r="Q214" s="28">
        <v>173657.34058124901</v>
      </c>
      <c r="R214" s="28">
        <v>174872.94196531773</v>
      </c>
      <c r="S214" s="28">
        <v>176097.05255907495</v>
      </c>
      <c r="T214" s="28">
        <v>177329.73192698846</v>
      </c>
      <c r="U214" s="28">
        <v>178571.04005047737</v>
      </c>
      <c r="V214" s="28">
        <v>179821.0373308307</v>
      </c>
      <c r="W214" s="28">
        <v>181079.78459214649</v>
      </c>
      <c r="X214" s="28"/>
    </row>
    <row r="215" spans="1:33" x14ac:dyDescent="0.25">
      <c r="A215" s="37">
        <v>336</v>
      </c>
      <c r="B215" s="42" t="s">
        <v>85</v>
      </c>
      <c r="C215" s="28">
        <v>128409.88985411575</v>
      </c>
      <c r="D215" s="28">
        <v>129308.75908309511</v>
      </c>
      <c r="E215" s="28">
        <v>130213.92039667616</v>
      </c>
      <c r="F215" s="28">
        <v>131125.41783945297</v>
      </c>
      <c r="G215" s="28">
        <v>132043.295764329</v>
      </c>
      <c r="H215" s="28">
        <v>132967.59883467937</v>
      </c>
      <c r="I215" s="28">
        <v>133898.37202652267</v>
      </c>
      <c r="J215" s="28">
        <v>134835.66063070772</v>
      </c>
      <c r="K215" s="28">
        <v>135779.51025512273</v>
      </c>
      <c r="L215" s="28">
        <v>136729.96682690844</v>
      </c>
      <c r="M215" s="28">
        <v>137687.0765946969</v>
      </c>
      <c r="N215" s="28">
        <v>138650.88613085961</v>
      </c>
      <c r="O215" s="28">
        <v>139621.44233377572</v>
      </c>
      <c r="P215" s="28">
        <v>140598.79243011223</v>
      </c>
      <c r="Q215" s="28">
        <v>141582.98397712284</v>
      </c>
      <c r="R215" s="28">
        <v>142574.0648649628</v>
      </c>
      <c r="S215" s="28">
        <v>143572.08331901737</v>
      </c>
      <c r="T215" s="28">
        <v>144577.08790225058</v>
      </c>
      <c r="U215" s="28">
        <v>145589.12751756693</v>
      </c>
      <c r="V215" s="28">
        <v>146608.25141018923</v>
      </c>
      <c r="W215" s="28">
        <v>147634.50917006063</v>
      </c>
      <c r="X215" s="28"/>
    </row>
    <row r="216" spans="1:33" x14ac:dyDescent="0.25">
      <c r="B216" s="42"/>
      <c r="C216" s="26"/>
      <c r="D216" s="26"/>
      <c r="E216" s="26"/>
      <c r="F216" s="26"/>
      <c r="G216" s="26"/>
      <c r="H216" s="26"/>
      <c r="I216" s="26"/>
      <c r="J216" s="26"/>
      <c r="K216" s="26"/>
      <c r="L216" s="26"/>
      <c r="M216" s="26"/>
      <c r="N216" s="26"/>
      <c r="O216" s="26"/>
      <c r="P216" s="26"/>
      <c r="Q216" s="26"/>
      <c r="R216" s="26"/>
      <c r="S216" s="26"/>
      <c r="T216" s="26"/>
      <c r="U216" s="26"/>
      <c r="V216" s="26"/>
      <c r="W216" s="26"/>
      <c r="X216" s="26"/>
    </row>
    <row r="217" spans="1:33" x14ac:dyDescent="0.25">
      <c r="A217" s="37">
        <v>339</v>
      </c>
      <c r="B217" s="42" t="s">
        <v>86</v>
      </c>
      <c r="C217" s="24">
        <v>0</v>
      </c>
      <c r="D217" s="24">
        <v>5.1367555147218855</v>
      </c>
      <c r="E217" s="24">
        <v>4.2335074583474901</v>
      </c>
      <c r="F217" s="24">
        <v>3.4263680204874483</v>
      </c>
      <c r="G217" s="24">
        <v>3.318116339609237</v>
      </c>
      <c r="H217" s="24">
        <v>3.4432292313876496</v>
      </c>
      <c r="I217" s="24">
        <v>3.2766109030720645</v>
      </c>
      <c r="J217" s="24">
        <v>1.99980882010605</v>
      </c>
      <c r="K217" s="24">
        <v>2.2384435440151447</v>
      </c>
      <c r="L217" s="24">
        <v>2.2440396528751898</v>
      </c>
      <c r="M217" s="24">
        <v>1.9576057496838302</v>
      </c>
      <c r="N217" s="24">
        <v>1.3784117594109375</v>
      </c>
      <c r="O217" s="24">
        <v>1.1482225869506328</v>
      </c>
      <c r="P217" s="24">
        <v>1.2095019438826922</v>
      </c>
      <c r="Q217" s="24">
        <v>-0.75742085390644209</v>
      </c>
      <c r="R217" s="24">
        <v>0</v>
      </c>
      <c r="S217" s="24">
        <v>-0.3495788556491925</v>
      </c>
      <c r="T217" s="24">
        <v>-1.0050392099912586</v>
      </c>
      <c r="U217" s="24">
        <v>-0.35471972117336692</v>
      </c>
      <c r="V217" s="24">
        <v>-0.94591925646241637</v>
      </c>
      <c r="W217" s="24">
        <v>-0.59119953528897096</v>
      </c>
      <c r="X217" s="24"/>
    </row>
    <row r="218" spans="1:33" x14ac:dyDescent="0.25">
      <c r="A218" s="37">
        <v>340</v>
      </c>
      <c r="B218" s="42" t="s">
        <v>87</v>
      </c>
      <c r="C218" s="24">
        <v>0</v>
      </c>
      <c r="D218" s="24">
        <v>2.8300437609824209</v>
      </c>
      <c r="E218" s="24">
        <v>2.2922388039282304</v>
      </c>
      <c r="F218" s="24">
        <v>1.9124084802293875</v>
      </c>
      <c r="G218" s="24">
        <v>1.861466512757288</v>
      </c>
      <c r="H218" s="24">
        <v>1.9203431677118352</v>
      </c>
      <c r="I218" s="24">
        <v>1.8419345426221481</v>
      </c>
      <c r="J218" s="24">
        <v>1.2410865035793177</v>
      </c>
      <c r="K218" s="24">
        <v>1.3533851971835975</v>
      </c>
      <c r="L218" s="24">
        <v>1.35601866017656</v>
      </c>
      <c r="M218" s="24">
        <v>1.2212262351453318</v>
      </c>
      <c r="N218" s="24">
        <v>0.64866435736985295</v>
      </c>
      <c r="O218" s="24">
        <v>0.54034004091794485</v>
      </c>
      <c r="P218" s="24">
        <v>0.56917738535656104</v>
      </c>
      <c r="Q218" s="24">
        <v>-0.35643334301479629</v>
      </c>
      <c r="R218" s="24">
        <v>0</v>
      </c>
      <c r="S218" s="24">
        <v>-0.16450769677609059</v>
      </c>
      <c r="T218" s="24">
        <v>-0.451539355213464</v>
      </c>
      <c r="U218" s="24">
        <v>-0.15936683125180251</v>
      </c>
      <c r="V218" s="24">
        <v>-0.42497821667152036</v>
      </c>
      <c r="W218" s="24">
        <v>-0.2656113854196826</v>
      </c>
      <c r="X218" s="24"/>
    </row>
    <row r="219" spans="1:33" x14ac:dyDescent="0.25">
      <c r="B219" s="42"/>
      <c r="C219" s="26"/>
      <c r="D219" s="26"/>
      <c r="E219" s="26"/>
      <c r="F219" s="26"/>
      <c r="G219" s="26"/>
      <c r="H219" s="26"/>
      <c r="I219" s="26"/>
      <c r="J219" s="26"/>
      <c r="K219" s="26"/>
      <c r="L219" s="26"/>
      <c r="M219" s="26"/>
      <c r="N219" s="26"/>
      <c r="O219" s="26"/>
      <c r="P219" s="26"/>
      <c r="Q219" s="26"/>
      <c r="R219" s="26"/>
      <c r="S219" s="26"/>
      <c r="T219" s="26"/>
      <c r="U219" s="26"/>
      <c r="V219" s="26"/>
      <c r="W219" s="26"/>
      <c r="X219" s="26"/>
    </row>
    <row r="220" spans="1:33" x14ac:dyDescent="0.25">
      <c r="A220" s="37">
        <v>366</v>
      </c>
      <c r="B220" s="42" t="s">
        <v>88</v>
      </c>
      <c r="C220" s="36">
        <v>7.0000000000000001E-3</v>
      </c>
      <c r="D220" s="36">
        <v>7.0000000000000001E-3</v>
      </c>
      <c r="E220" s="36">
        <v>7.0000000000000001E-3</v>
      </c>
      <c r="F220" s="36">
        <v>7.0000000000000001E-3</v>
      </c>
      <c r="G220" s="36">
        <v>7.0000000000000001E-3</v>
      </c>
      <c r="H220" s="36">
        <v>7.0000000000000001E-3</v>
      </c>
      <c r="I220" s="36">
        <v>7.0000000000000001E-3</v>
      </c>
      <c r="J220" s="36">
        <v>7.0000000000000001E-3</v>
      </c>
      <c r="K220" s="36">
        <v>7.0000000000000001E-3</v>
      </c>
      <c r="L220" s="36">
        <v>7.0000000000000001E-3</v>
      </c>
      <c r="M220" s="36">
        <v>7.0000000000000001E-3</v>
      </c>
      <c r="N220" s="36">
        <v>7.0000000000000001E-3</v>
      </c>
      <c r="O220" s="36">
        <v>7.0000000000000001E-3</v>
      </c>
      <c r="P220" s="36">
        <v>7.0000000000000001E-3</v>
      </c>
      <c r="Q220" s="36">
        <v>7.0000000000000001E-3</v>
      </c>
      <c r="R220" s="36">
        <v>7.0000000000000001E-3</v>
      </c>
      <c r="S220" s="36">
        <v>7.0000000000000001E-3</v>
      </c>
      <c r="T220" s="36">
        <v>7.0000000000000001E-3</v>
      </c>
      <c r="U220" s="36">
        <v>7.0000000000000001E-3</v>
      </c>
      <c r="V220" s="36">
        <v>7.0000000000000001E-3</v>
      </c>
      <c r="W220" s="36">
        <v>7.0000000000000001E-3</v>
      </c>
      <c r="X220" s="36"/>
    </row>
    <row r="221" spans="1:33" x14ac:dyDescent="0.25">
      <c r="A221" s="37">
        <v>368</v>
      </c>
      <c r="B221" s="42" t="s">
        <v>89</v>
      </c>
      <c r="C221" s="28">
        <v>122.30769230769231</v>
      </c>
      <c r="D221" s="28">
        <v>123.16384615384614</v>
      </c>
      <c r="E221" s="28">
        <v>124.02599307692304</v>
      </c>
      <c r="F221" s="28">
        <v>124.89417502846149</v>
      </c>
      <c r="G221" s="28">
        <v>125.7684342536607</v>
      </c>
      <c r="H221" s="28">
        <v>126.64881329343632</v>
      </c>
      <c r="I221" s="28">
        <v>127.53535498649036</v>
      </c>
      <c r="J221" s="28">
        <v>128.42810247139579</v>
      </c>
      <c r="K221" s="28">
        <v>129.32709918869554</v>
      </c>
      <c r="L221" s="28">
        <v>130.2323888830164</v>
      </c>
      <c r="M221" s="28">
        <v>131.1440156051975</v>
      </c>
      <c r="N221" s="28">
        <v>132.06202371443388</v>
      </c>
      <c r="O221" s="28">
        <v>132.9864578804349</v>
      </c>
      <c r="P221" s="28">
        <v>133.91736308559794</v>
      </c>
      <c r="Q221" s="28">
        <v>134.85478462719712</v>
      </c>
      <c r="R221" s="28">
        <v>135.79876811958749</v>
      </c>
      <c r="S221" s="28">
        <v>136.7493594964246</v>
      </c>
      <c r="T221" s="28">
        <v>137.70660501289956</v>
      </c>
      <c r="U221" s="28">
        <v>138.67055124798983</v>
      </c>
      <c r="V221" s="28">
        <v>139.64124510672576</v>
      </c>
      <c r="W221" s="28">
        <v>140.61873382247282</v>
      </c>
      <c r="X221" s="28"/>
    </row>
    <row r="222" spans="1:33" x14ac:dyDescent="0.25">
      <c r="A222" s="37">
        <v>369</v>
      </c>
      <c r="B222" s="42" t="s">
        <v>90</v>
      </c>
      <c r="C222" s="28">
        <v>110.76923076923077</v>
      </c>
      <c r="D222" s="28">
        <v>111.54461538461538</v>
      </c>
      <c r="E222" s="28">
        <v>112.32542769230768</v>
      </c>
      <c r="F222" s="28">
        <v>113.11170568615383</v>
      </c>
      <c r="G222" s="28">
        <v>113.90348762595688</v>
      </c>
      <c r="H222" s="28">
        <v>114.70081203933857</v>
      </c>
      <c r="I222" s="28">
        <v>115.50371772361393</v>
      </c>
      <c r="J222" s="28">
        <v>116.31224374767922</v>
      </c>
      <c r="K222" s="28">
        <v>117.12642945391296</v>
      </c>
      <c r="L222" s="28">
        <v>117.94631446009033</v>
      </c>
      <c r="M222" s="28">
        <v>118.77193866131095</v>
      </c>
      <c r="N222" s="28">
        <v>119.60334223194012</v>
      </c>
      <c r="O222" s="28">
        <v>120.44056562756369</v>
      </c>
      <c r="P222" s="28">
        <v>121.28364958695661</v>
      </c>
      <c r="Q222" s="28">
        <v>122.1326351340653</v>
      </c>
      <c r="R222" s="28">
        <v>122.98756358000374</v>
      </c>
      <c r="S222" s="28">
        <v>123.84847652506375</v>
      </c>
      <c r="T222" s="28">
        <v>124.71541586073918</v>
      </c>
      <c r="U222" s="28">
        <v>125.58842377176434</v>
      </c>
      <c r="V222" s="28">
        <v>126.46754273816667</v>
      </c>
      <c r="W222" s="28">
        <v>127.35281553733383</v>
      </c>
      <c r="X222" s="28"/>
    </row>
    <row r="223" spans="1:33" x14ac:dyDescent="0.25">
      <c r="A223" s="37">
        <v>370</v>
      </c>
      <c r="B223" s="42" t="s">
        <v>91</v>
      </c>
      <c r="C223" s="28">
        <v>6360</v>
      </c>
      <c r="D223" s="28">
        <v>6404.5199999999995</v>
      </c>
      <c r="E223" s="28">
        <v>6449.351639999998</v>
      </c>
      <c r="F223" s="28">
        <v>6494.4971014799976</v>
      </c>
      <c r="G223" s="28">
        <v>6539.9585811903562</v>
      </c>
      <c r="H223" s="28">
        <v>6585.7382912586891</v>
      </c>
      <c r="I223" s="28">
        <v>6631.838459297499</v>
      </c>
      <c r="J223" s="28">
        <v>6678.2613285125808</v>
      </c>
      <c r="K223" s="28">
        <v>6725.0091578121683</v>
      </c>
      <c r="L223" s="28">
        <v>6772.0842219168526</v>
      </c>
      <c r="M223" s="28">
        <v>6819.4888114702699</v>
      </c>
      <c r="N223" s="28">
        <v>6867.2252331505615</v>
      </c>
      <c r="O223" s="28">
        <v>6915.2958097826149</v>
      </c>
      <c r="P223" s="28">
        <v>6963.7028804510928</v>
      </c>
      <c r="Q223" s="28">
        <v>7012.4488006142501</v>
      </c>
      <c r="R223" s="28">
        <v>7061.5359422185493</v>
      </c>
      <c r="S223" s="28">
        <v>7110.966693814079</v>
      </c>
      <c r="T223" s="28">
        <v>7160.7434606707775</v>
      </c>
      <c r="U223" s="28">
        <v>7210.8686648954717</v>
      </c>
      <c r="V223" s="28">
        <v>7261.3447455497399</v>
      </c>
      <c r="W223" s="28">
        <v>7312.1741587685865</v>
      </c>
      <c r="X223" s="28"/>
    </row>
    <row r="224" spans="1:33" x14ac:dyDescent="0.25">
      <c r="B224" s="42"/>
      <c r="C224" s="26"/>
      <c r="D224" s="26"/>
      <c r="E224" s="26"/>
      <c r="F224" s="26"/>
      <c r="G224" s="26"/>
      <c r="H224" s="26"/>
      <c r="I224" s="26"/>
      <c r="J224" s="26"/>
      <c r="K224" s="26"/>
      <c r="L224" s="26"/>
      <c r="M224" s="26"/>
      <c r="N224" s="26"/>
      <c r="O224" s="26"/>
      <c r="P224" s="26"/>
      <c r="Q224" s="26"/>
      <c r="R224" s="26"/>
      <c r="S224" s="26"/>
      <c r="T224" s="26"/>
      <c r="U224" s="26"/>
      <c r="V224" s="26"/>
      <c r="W224" s="26"/>
      <c r="X224" s="26"/>
      <c r="Y224" s="21" t="s">
        <v>71</v>
      </c>
      <c r="Z224" s="21" t="s">
        <v>72</v>
      </c>
      <c r="AA224" s="73" t="s">
        <v>184</v>
      </c>
      <c r="AB224" s="73" t="s">
        <v>185</v>
      </c>
      <c r="AD224" s="21" t="s">
        <v>71</v>
      </c>
      <c r="AE224" s="21" t="s">
        <v>72</v>
      </c>
      <c r="AF224" s="73" t="s">
        <v>184</v>
      </c>
      <c r="AG224" s="73" t="s">
        <v>185</v>
      </c>
    </row>
    <row r="225" spans="1:34" x14ac:dyDescent="0.25">
      <c r="A225" s="37">
        <v>380</v>
      </c>
      <c r="B225" s="42" t="s">
        <v>37</v>
      </c>
      <c r="C225" s="24">
        <v>0</v>
      </c>
      <c r="D225" s="24">
        <v>1.0666799275704304</v>
      </c>
      <c r="E225" s="24">
        <v>0.92257462622757114</v>
      </c>
      <c r="F225" s="24">
        <v>0.80387765007168266</v>
      </c>
      <c r="G225" s="24">
        <v>0.78795828523665223</v>
      </c>
      <c r="H225" s="24">
        <v>0.80635723990994812</v>
      </c>
      <c r="I225" s="24">
        <v>0.78185454456942072</v>
      </c>
      <c r="J225" s="24">
        <v>0.59408953236853668</v>
      </c>
      <c r="K225" s="24">
        <v>0.62918287411987395</v>
      </c>
      <c r="L225" s="24">
        <v>0.63000583130517462</v>
      </c>
      <c r="M225" s="24">
        <v>0.58788319848291604</v>
      </c>
      <c r="N225" s="24">
        <v>0.20270761167807894</v>
      </c>
      <c r="O225" s="24">
        <v>0.16885626278685772</v>
      </c>
      <c r="P225" s="24">
        <v>0.17786793292392544</v>
      </c>
      <c r="Q225" s="24">
        <v>-0.12252396166133622</v>
      </c>
      <c r="R225" s="24">
        <v>0</v>
      </c>
      <c r="S225" s="24">
        <v>-6.1690386291033933E-2</v>
      </c>
      <c r="T225" s="24">
        <v>-0.17478942782456675</v>
      </c>
      <c r="U225" s="24">
        <v>-6.683125181527208E-2</v>
      </c>
      <c r="V225" s="24">
        <v>-0.17821667150741183</v>
      </c>
      <c r="W225" s="24">
        <v>-0.11138541969212501</v>
      </c>
      <c r="X225" s="24"/>
      <c r="Y225" s="30">
        <f>SUM(D225:H225)</f>
        <v>4.3874477290162845</v>
      </c>
      <c r="Z225" s="30">
        <f>SUM(I225:M225)</f>
        <v>3.223015980845922</v>
      </c>
      <c r="AA225" s="30">
        <f>SUM(O225:S225)</f>
        <v>0.16250984775841301</v>
      </c>
      <c r="AB225" s="30">
        <f>SUM(S225:W225)</f>
        <v>-0.5929131571304096</v>
      </c>
      <c r="AD225" s="317">
        <v>4.3874477290162845</v>
      </c>
      <c r="AE225" s="317">
        <v>3.223015980845922</v>
      </c>
      <c r="AF225" s="317">
        <v>0.16250984775841301</v>
      </c>
      <c r="AG225" s="317">
        <v>0</v>
      </c>
    </row>
    <row r="226" spans="1:34" x14ac:dyDescent="0.25">
      <c r="A226" s="37">
        <v>381</v>
      </c>
      <c r="B226" s="42" t="s">
        <v>75</v>
      </c>
      <c r="C226" s="24">
        <v>0</v>
      </c>
      <c r="D226" s="24">
        <v>0.76667992757043069</v>
      </c>
      <c r="E226" s="24">
        <v>0.62257462622757209</v>
      </c>
      <c r="F226" s="24">
        <v>0.50387765007168361</v>
      </c>
      <c r="G226" s="24">
        <v>0.53675411376031779</v>
      </c>
      <c r="H226" s="24">
        <v>0.55699296390094333</v>
      </c>
      <c r="I226" s="24">
        <v>0.53003999902636334</v>
      </c>
      <c r="J226" s="24">
        <v>0.32349848560539046</v>
      </c>
      <c r="K226" s="24">
        <v>0.36210116153186162</v>
      </c>
      <c r="L226" s="24">
        <v>0.39600699756620994</v>
      </c>
      <c r="M226" s="24">
        <v>0.34545983817949943</v>
      </c>
      <c r="N226" s="24">
        <v>0.24324913401369486</v>
      </c>
      <c r="O226" s="24">
        <v>0.20262751534422932</v>
      </c>
      <c r="P226" s="24">
        <v>0.21344151950871038</v>
      </c>
      <c r="Q226" s="24">
        <v>-0.1336625036305486</v>
      </c>
      <c r="R226" s="24">
        <v>0</v>
      </c>
      <c r="S226" s="24">
        <v>-5.6549520766781144E-2</v>
      </c>
      <c r="T226" s="24">
        <v>-0.16022364217251947</v>
      </c>
      <c r="U226" s="24">
        <v>-5.1408655242516949E-2</v>
      </c>
      <c r="V226" s="24">
        <v>-0.13708974731339368</v>
      </c>
      <c r="W226" s="24">
        <v>-9.4249201277951902E-2</v>
      </c>
      <c r="X226" s="24"/>
      <c r="Y226" s="30">
        <f t="shared" ref="Y226:Y228" si="77">SUM(D226:H226)</f>
        <v>2.9868792815309475</v>
      </c>
      <c r="Z226" s="30">
        <f t="shared" ref="Z226:Z228" si="78">SUM(I226:M226)</f>
        <v>1.9571064819093249</v>
      </c>
      <c r="AA226" s="30">
        <f t="shared" ref="AA226:AA228" si="79">SUM(O226:S226)</f>
        <v>0.22585701045560991</v>
      </c>
      <c r="AB226" s="30">
        <f t="shared" ref="AB226:AB228" si="80">SUM(S226:W226)</f>
        <v>-0.49952076677316309</v>
      </c>
      <c r="AD226" s="317">
        <v>2.9868792815309475</v>
      </c>
      <c r="AE226" s="317">
        <v>1.9571064819093249</v>
      </c>
      <c r="AF226" s="317">
        <v>0.22585701045560991</v>
      </c>
      <c r="AG226" s="317">
        <v>0</v>
      </c>
    </row>
    <row r="227" spans="1:34" x14ac:dyDescent="0.25">
      <c r="A227" s="37">
        <v>382</v>
      </c>
      <c r="B227" s="42" t="s">
        <v>76</v>
      </c>
      <c r="C227" s="24">
        <v>0</v>
      </c>
      <c r="D227" s="24">
        <v>3.0513861117303143</v>
      </c>
      <c r="E227" s="24">
        <v>2.4404925348120829</v>
      </c>
      <c r="F227" s="24">
        <v>1.9752003882809999</v>
      </c>
      <c r="G227" s="24">
        <v>1.8640006496040127</v>
      </c>
      <c r="H227" s="24">
        <v>1.9342846564560037</v>
      </c>
      <c r="I227" s="24">
        <v>1.8406843602551897</v>
      </c>
      <c r="J227" s="24">
        <v>1.1234220136478104</v>
      </c>
      <c r="K227" s="24">
        <v>1.2574785791379195</v>
      </c>
      <c r="L227" s="24">
        <v>1.2276216924552512</v>
      </c>
      <c r="M227" s="24">
        <v>1.0709254983564482</v>
      </c>
      <c r="N227" s="24">
        <v>0.75407231544245412</v>
      </c>
      <c r="O227" s="24">
        <v>0.62814529756711091</v>
      </c>
      <c r="P227" s="24">
        <v>0.66166871047700215</v>
      </c>
      <c r="Q227" s="24">
        <v>-0.40321521928548826</v>
      </c>
      <c r="R227" s="24">
        <v>0</v>
      </c>
      <c r="S227" s="24">
        <v>-0.1860993319779525</v>
      </c>
      <c r="T227" s="24">
        <v>-0.5185419692128812</v>
      </c>
      <c r="U227" s="24">
        <v>-0.18301481266336031</v>
      </c>
      <c r="V227" s="24">
        <v>-0.48803950043568145</v>
      </c>
      <c r="W227" s="24">
        <v>-0.29645657856519414</v>
      </c>
      <c r="X227" s="24"/>
      <c r="Y227" s="30">
        <f t="shared" si="77"/>
        <v>11.265364340883414</v>
      </c>
      <c r="Z227" s="30">
        <f t="shared" si="78"/>
        <v>6.5201321438526199</v>
      </c>
      <c r="AA227" s="30">
        <f>SUM(O227:S227)</f>
        <v>0.70049945678067238</v>
      </c>
      <c r="AB227" s="30">
        <f t="shared" si="80"/>
        <v>-1.6721521928550693</v>
      </c>
      <c r="AD227" s="317">
        <v>11.265364340883414</v>
      </c>
      <c r="AE227" s="317">
        <v>6.5201321438526199</v>
      </c>
      <c r="AF227" s="317">
        <v>2</v>
      </c>
      <c r="AG227" s="317">
        <v>0</v>
      </c>
    </row>
    <row r="228" spans="1:34" x14ac:dyDescent="0.25">
      <c r="A228" s="37">
        <v>383</v>
      </c>
      <c r="B228" s="42" t="s">
        <v>40</v>
      </c>
      <c r="C228" s="24">
        <v>0</v>
      </c>
      <c r="D228" s="24">
        <v>3.0820533088331312</v>
      </c>
      <c r="E228" s="24">
        <v>2.5401044750084938</v>
      </c>
      <c r="F228" s="24">
        <v>2.055820812292469</v>
      </c>
      <c r="G228" s="24">
        <v>1.9908698037655421</v>
      </c>
      <c r="H228" s="24">
        <v>2.0659375388325896</v>
      </c>
      <c r="I228" s="24">
        <v>1.9659665418432386</v>
      </c>
      <c r="J228" s="24">
        <v>1.19988529206363</v>
      </c>
      <c r="K228" s="24">
        <v>1.3430661264090868</v>
      </c>
      <c r="L228" s="24">
        <v>1.3464237917251138</v>
      </c>
      <c r="M228" s="24">
        <v>1.1745634498102981</v>
      </c>
      <c r="N228" s="24">
        <v>0.82704705564656245</v>
      </c>
      <c r="O228" s="24">
        <v>0.68893355217037966</v>
      </c>
      <c r="P228" s="24">
        <v>0.72570116632961523</v>
      </c>
      <c r="Q228" s="24">
        <v>-0.45445251234386524</v>
      </c>
      <c r="R228" s="24">
        <v>0</v>
      </c>
      <c r="S228" s="24">
        <v>-0.20974731338951549</v>
      </c>
      <c r="T228" s="24">
        <v>-0.60302352599475517</v>
      </c>
      <c r="U228" s="24">
        <v>-0.21283183270402015</v>
      </c>
      <c r="V228" s="24">
        <v>-0.56755155387744982</v>
      </c>
      <c r="W228" s="24">
        <v>-0.35471972117338257</v>
      </c>
      <c r="X228" s="24"/>
      <c r="Y228" s="30">
        <f t="shared" si="77"/>
        <v>11.734785938732227</v>
      </c>
      <c r="Z228" s="30">
        <f t="shared" si="78"/>
        <v>7.0299052018513679</v>
      </c>
      <c r="AA228" s="30">
        <f t="shared" si="79"/>
        <v>0.75043489276661435</v>
      </c>
      <c r="AB228" s="30">
        <f t="shared" si="80"/>
        <v>-1.9478739471391231</v>
      </c>
      <c r="AD228" s="317">
        <v>11.734785938732227</v>
      </c>
      <c r="AE228" s="317">
        <v>7.0299052018513679</v>
      </c>
      <c r="AF228" s="317">
        <v>2</v>
      </c>
      <c r="AG228" s="317">
        <v>0</v>
      </c>
    </row>
    <row r="229" spans="1:34" x14ac:dyDescent="0.25">
      <c r="Y229" s="222">
        <f>SUM(Y225:Y228)</f>
        <v>30.374477290162872</v>
      </c>
      <c r="Z229" s="222">
        <f t="shared" ref="Z229" si="81">SUM(Z225:Z228)</f>
        <v>18.730159808459234</v>
      </c>
      <c r="AA229" s="222">
        <f t="shared" ref="AA229" si="82">SUM(AA225:AA228)</f>
        <v>1.8393012077613098</v>
      </c>
      <c r="AB229" s="222">
        <f t="shared" ref="AB229" si="83">SUM(AB225:AB228)</f>
        <v>-4.7124600638977654</v>
      </c>
      <c r="AC229" s="222">
        <f>SUM(Y229:AB229)</f>
        <v>46.23147824248565</v>
      </c>
      <c r="AD229" s="222">
        <f>SUM(AD225:AD228)</f>
        <v>30.374477290162872</v>
      </c>
      <c r="AE229" s="222">
        <f t="shared" ref="AE229" si="84">SUM(AE225:AE228)</f>
        <v>18.730159808459234</v>
      </c>
      <c r="AF229" s="222">
        <f t="shared" ref="AF229" si="85">SUM(AF225:AF228)</f>
        <v>4.3883668582140229</v>
      </c>
      <c r="AG229" s="222">
        <f t="shared" ref="AG229" si="86">SUM(AG225:AG228)</f>
        <v>0</v>
      </c>
      <c r="AH229" s="222">
        <f>SUM(AD229:AG229)</f>
        <v>53.493003956836127</v>
      </c>
    </row>
    <row r="230" spans="1:34" x14ac:dyDescent="0.25">
      <c r="A230" s="37">
        <v>1</v>
      </c>
      <c r="B230" s="42" t="s">
        <v>103</v>
      </c>
      <c r="C230" s="42" t="s">
        <v>103</v>
      </c>
      <c r="D230" s="42"/>
      <c r="E230" s="42"/>
      <c r="F230" s="42"/>
      <c r="G230" s="42"/>
      <c r="H230" s="42"/>
      <c r="I230" s="42"/>
      <c r="J230" s="42"/>
      <c r="K230" s="42"/>
      <c r="L230" s="42"/>
      <c r="M230" s="42"/>
      <c r="N230" s="42"/>
      <c r="O230" s="42"/>
      <c r="P230" s="42"/>
      <c r="Q230" s="42"/>
      <c r="R230" s="42"/>
      <c r="S230" s="42"/>
      <c r="T230" s="42"/>
      <c r="U230" s="42"/>
      <c r="V230" s="42"/>
      <c r="W230" s="42"/>
      <c r="X230" s="42"/>
    </row>
    <row r="231" spans="1:34" x14ac:dyDescent="0.25">
      <c r="A231" s="37">
        <v>283</v>
      </c>
      <c r="B231" s="42" t="s">
        <v>73</v>
      </c>
      <c r="C231" s="42">
        <v>2020</v>
      </c>
      <c r="D231" s="42">
        <v>2021</v>
      </c>
      <c r="E231" s="42">
        <v>2022</v>
      </c>
      <c r="F231" s="42">
        <v>2023</v>
      </c>
      <c r="G231" s="42">
        <v>2024</v>
      </c>
      <c r="H231" s="42">
        <v>2025</v>
      </c>
      <c r="I231" s="42">
        <v>2026</v>
      </c>
      <c r="J231" s="42">
        <v>2027</v>
      </c>
      <c r="K231" s="42">
        <v>2028</v>
      </c>
      <c r="L231" s="42">
        <v>2029</v>
      </c>
      <c r="M231" s="42">
        <v>2030</v>
      </c>
      <c r="N231" s="42">
        <v>2031</v>
      </c>
      <c r="O231" s="42">
        <v>2032</v>
      </c>
      <c r="P231" s="42">
        <v>2033</v>
      </c>
      <c r="Q231" s="42">
        <v>2034</v>
      </c>
      <c r="R231" s="42">
        <v>2035</v>
      </c>
      <c r="S231" s="42">
        <v>2036</v>
      </c>
      <c r="T231" s="42">
        <v>2037</v>
      </c>
      <c r="U231" s="42">
        <v>2038</v>
      </c>
      <c r="V231" s="42">
        <v>2039</v>
      </c>
      <c r="W231" s="42">
        <v>2040</v>
      </c>
      <c r="X231" s="42"/>
    </row>
    <row r="232" spans="1:34" x14ac:dyDescent="0.25">
      <c r="A232" s="37">
        <v>285</v>
      </c>
      <c r="B232" s="42" t="s">
        <v>104</v>
      </c>
      <c r="C232" s="24">
        <v>0</v>
      </c>
      <c r="D232" s="24">
        <v>0</v>
      </c>
      <c r="E232" s="24">
        <v>0</v>
      </c>
      <c r="F232" s="24">
        <v>0</v>
      </c>
      <c r="G232" s="24">
        <v>0</v>
      </c>
      <c r="H232" s="24">
        <v>0</v>
      </c>
      <c r="I232" s="24">
        <v>0</v>
      </c>
      <c r="J232" s="24">
        <v>0</v>
      </c>
      <c r="K232" s="24">
        <v>0</v>
      </c>
      <c r="L232" s="24">
        <v>0</v>
      </c>
      <c r="M232" s="24">
        <v>0</v>
      </c>
      <c r="N232" s="24">
        <v>0</v>
      </c>
      <c r="O232" s="24">
        <v>0</v>
      </c>
      <c r="P232" s="24">
        <v>0</v>
      </c>
      <c r="Q232" s="24">
        <v>0</v>
      </c>
      <c r="R232" s="24">
        <v>0</v>
      </c>
      <c r="S232" s="24">
        <v>0</v>
      </c>
      <c r="T232" s="24">
        <v>0</v>
      </c>
      <c r="U232" s="24">
        <v>0</v>
      </c>
      <c r="V232" s="24">
        <v>0</v>
      </c>
      <c r="W232" s="24">
        <v>0</v>
      </c>
      <c r="X232" s="24"/>
    </row>
    <row r="233" spans="1:34" x14ac:dyDescent="0.25">
      <c r="A233" s="37">
        <v>287</v>
      </c>
      <c r="B233" s="42" t="s">
        <v>104</v>
      </c>
      <c r="C233" s="24">
        <v>0</v>
      </c>
      <c r="D233" s="24">
        <v>0</v>
      </c>
      <c r="E233" s="24">
        <v>0</v>
      </c>
      <c r="F233" s="24">
        <v>0</v>
      </c>
      <c r="G233" s="24">
        <v>0</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row>
    <row r="234" spans="1:34" x14ac:dyDescent="0.25">
      <c r="A234" s="37">
        <v>289</v>
      </c>
      <c r="B234" s="42" t="s">
        <v>105</v>
      </c>
      <c r="C234" s="24">
        <v>0</v>
      </c>
      <c r="D234" s="24">
        <v>0</v>
      </c>
      <c r="E234" s="24">
        <v>0</v>
      </c>
      <c r="F234" s="24">
        <v>0</v>
      </c>
      <c r="G234" s="24">
        <v>0</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row>
    <row r="235" spans="1:34" x14ac:dyDescent="0.25">
      <c r="A235" s="37">
        <v>299</v>
      </c>
      <c r="B235" s="42" t="s">
        <v>78</v>
      </c>
      <c r="C235" s="24">
        <v>0</v>
      </c>
      <c r="D235" s="24">
        <v>0</v>
      </c>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row>
    <row r="236" spans="1:34" x14ac:dyDescent="0.25">
      <c r="A236" s="37">
        <v>301</v>
      </c>
      <c r="B236" s="42" t="s">
        <v>106</v>
      </c>
      <c r="C236" s="24">
        <v>0</v>
      </c>
      <c r="D236" s="24">
        <v>0</v>
      </c>
      <c r="E236" s="24">
        <v>0</v>
      </c>
      <c r="F236" s="24">
        <v>0</v>
      </c>
      <c r="G236" s="24">
        <v>0</v>
      </c>
      <c r="H236" s="24">
        <v>0</v>
      </c>
      <c r="I236" s="24">
        <v>0</v>
      </c>
      <c r="J236" s="24">
        <v>0</v>
      </c>
      <c r="K236" s="24">
        <v>0</v>
      </c>
      <c r="L236" s="24">
        <v>0</v>
      </c>
      <c r="M236" s="24">
        <v>0</v>
      </c>
      <c r="N236" s="24">
        <v>0</v>
      </c>
      <c r="O236" s="24">
        <v>0</v>
      </c>
      <c r="P236" s="24">
        <v>0</v>
      </c>
      <c r="Q236" s="24">
        <v>0</v>
      </c>
      <c r="R236" s="24">
        <v>0</v>
      </c>
      <c r="S236" s="24">
        <v>0</v>
      </c>
      <c r="T236" s="24">
        <v>0</v>
      </c>
      <c r="U236" s="24">
        <v>0</v>
      </c>
      <c r="V236" s="24">
        <v>0</v>
      </c>
      <c r="W236" s="24">
        <v>0</v>
      </c>
      <c r="X236" s="24"/>
    </row>
    <row r="237" spans="1:34" x14ac:dyDescent="0.25">
      <c r="A237" s="37">
        <v>303</v>
      </c>
      <c r="B237" s="42" t="s">
        <v>107</v>
      </c>
      <c r="C237" s="24">
        <v>0</v>
      </c>
      <c r="D237" s="24">
        <v>0</v>
      </c>
      <c r="E237" s="24">
        <v>0</v>
      </c>
      <c r="F237" s="24">
        <v>0</v>
      </c>
      <c r="G237" s="24">
        <v>0</v>
      </c>
      <c r="H237" s="24">
        <v>0</v>
      </c>
      <c r="I237" s="24">
        <v>0</v>
      </c>
      <c r="J237" s="24">
        <v>0</v>
      </c>
      <c r="K237" s="24">
        <v>0</v>
      </c>
      <c r="L237" s="24">
        <v>0</v>
      </c>
      <c r="M237" s="24">
        <v>0</v>
      </c>
      <c r="N237" s="24">
        <v>0</v>
      </c>
      <c r="O237" s="24">
        <v>0</v>
      </c>
      <c r="P237" s="24">
        <v>0</v>
      </c>
      <c r="Q237" s="24">
        <v>0</v>
      </c>
      <c r="R237" s="24">
        <v>0</v>
      </c>
      <c r="S237" s="24">
        <v>0</v>
      </c>
      <c r="T237" s="24">
        <v>0</v>
      </c>
      <c r="U237" s="24">
        <v>0</v>
      </c>
      <c r="V237" s="24">
        <v>0</v>
      </c>
      <c r="W237" s="24">
        <v>0</v>
      </c>
      <c r="X237" s="24"/>
    </row>
    <row r="238" spans="1:34" x14ac:dyDescent="0.25">
      <c r="B238" s="42"/>
      <c r="C238" s="26"/>
      <c r="D238" s="26"/>
      <c r="E238" s="26"/>
      <c r="F238" s="26"/>
      <c r="G238" s="26"/>
      <c r="H238" s="26"/>
      <c r="I238" s="26"/>
      <c r="J238" s="26"/>
      <c r="K238" s="26"/>
      <c r="L238" s="26"/>
      <c r="M238" s="26"/>
      <c r="N238" s="26"/>
      <c r="O238" s="26"/>
      <c r="P238" s="26"/>
      <c r="Q238" s="26"/>
      <c r="R238" s="26"/>
      <c r="S238" s="26"/>
      <c r="T238" s="26"/>
      <c r="U238" s="26"/>
      <c r="V238" s="26"/>
      <c r="W238" s="26"/>
      <c r="X238" s="26"/>
    </row>
    <row r="239" spans="1:34" x14ac:dyDescent="0.25">
      <c r="A239" s="37">
        <v>330</v>
      </c>
      <c r="B239" s="42" t="s">
        <v>82</v>
      </c>
      <c r="C239" s="36">
        <v>0</v>
      </c>
      <c r="D239" s="36">
        <v>0</v>
      </c>
      <c r="E239" s="36">
        <v>0</v>
      </c>
      <c r="F239" s="36">
        <v>0</v>
      </c>
      <c r="G239" s="36">
        <v>0</v>
      </c>
      <c r="H239" s="36">
        <v>0</v>
      </c>
      <c r="I239" s="36">
        <v>0</v>
      </c>
      <c r="J239" s="36">
        <v>0</v>
      </c>
      <c r="K239" s="36">
        <v>0</v>
      </c>
      <c r="L239" s="36">
        <v>0</v>
      </c>
      <c r="M239" s="36">
        <v>0</v>
      </c>
      <c r="N239" s="36">
        <v>0</v>
      </c>
      <c r="O239" s="36">
        <v>0</v>
      </c>
      <c r="P239" s="36">
        <v>0</v>
      </c>
      <c r="Q239" s="36">
        <v>0</v>
      </c>
      <c r="R239" s="36">
        <v>0</v>
      </c>
      <c r="S239" s="36">
        <v>0</v>
      </c>
      <c r="T239" s="36">
        <v>0</v>
      </c>
      <c r="U239" s="36">
        <v>0</v>
      </c>
      <c r="V239" s="36">
        <v>0</v>
      </c>
      <c r="W239" s="36">
        <v>0</v>
      </c>
      <c r="X239" s="36"/>
    </row>
    <row r="240" spans="1:34" x14ac:dyDescent="0.25">
      <c r="A240" s="37">
        <v>331</v>
      </c>
      <c r="B240" s="42" t="s">
        <v>83</v>
      </c>
      <c r="C240" s="28">
        <v>0</v>
      </c>
      <c r="D240" s="28">
        <v>0</v>
      </c>
      <c r="E240" s="28">
        <v>0</v>
      </c>
      <c r="F240" s="28">
        <v>0</v>
      </c>
      <c r="G240" s="28">
        <v>0</v>
      </c>
      <c r="H240" s="28">
        <v>0</v>
      </c>
      <c r="I240" s="28">
        <v>0</v>
      </c>
      <c r="J240" s="28">
        <v>0</v>
      </c>
      <c r="K240" s="28">
        <v>0</v>
      </c>
      <c r="L240" s="28">
        <v>0</v>
      </c>
      <c r="M240" s="28">
        <v>0</v>
      </c>
      <c r="N240" s="28">
        <v>0</v>
      </c>
      <c r="O240" s="28">
        <v>0</v>
      </c>
      <c r="P240" s="28">
        <v>0</v>
      </c>
      <c r="Q240" s="28">
        <v>0</v>
      </c>
      <c r="R240" s="28">
        <v>0</v>
      </c>
      <c r="S240" s="28">
        <v>0</v>
      </c>
      <c r="T240" s="28">
        <v>0</v>
      </c>
      <c r="U240" s="28">
        <v>0</v>
      </c>
      <c r="V240" s="28">
        <v>0</v>
      </c>
      <c r="W240" s="28">
        <v>0</v>
      </c>
      <c r="X240" s="28"/>
    </row>
    <row r="241" spans="1:28" x14ac:dyDescent="0.25">
      <c r="A241" s="37">
        <v>332</v>
      </c>
      <c r="B241" s="42" t="s">
        <v>84</v>
      </c>
      <c r="C241" s="28">
        <v>0</v>
      </c>
      <c r="D241" s="28">
        <v>0</v>
      </c>
      <c r="E241" s="28">
        <v>0</v>
      </c>
      <c r="F241" s="28">
        <v>0</v>
      </c>
      <c r="G241" s="28">
        <v>0</v>
      </c>
      <c r="H241" s="28">
        <v>0</v>
      </c>
      <c r="I241" s="28">
        <v>0</v>
      </c>
      <c r="J241" s="28">
        <v>0</v>
      </c>
      <c r="K241" s="28">
        <v>0</v>
      </c>
      <c r="L241" s="28">
        <v>0</v>
      </c>
      <c r="M241" s="28">
        <v>0</v>
      </c>
      <c r="N241" s="28">
        <v>0</v>
      </c>
      <c r="O241" s="28">
        <v>0</v>
      </c>
      <c r="P241" s="28">
        <v>0</v>
      </c>
      <c r="Q241" s="28">
        <v>0</v>
      </c>
      <c r="R241" s="28">
        <v>0</v>
      </c>
      <c r="S241" s="28">
        <v>0</v>
      </c>
      <c r="T241" s="28">
        <v>0</v>
      </c>
      <c r="U241" s="28">
        <v>0</v>
      </c>
      <c r="V241" s="28">
        <v>0</v>
      </c>
      <c r="W241" s="28">
        <v>0</v>
      </c>
      <c r="X241" s="28"/>
    </row>
    <row r="242" spans="1:28" x14ac:dyDescent="0.25">
      <c r="A242" s="37">
        <v>336</v>
      </c>
      <c r="B242" s="42" t="s">
        <v>85</v>
      </c>
      <c r="C242" s="28">
        <v>1</v>
      </c>
      <c r="D242" s="28">
        <v>1</v>
      </c>
      <c r="E242" s="28">
        <v>1</v>
      </c>
      <c r="F242" s="28">
        <v>1</v>
      </c>
      <c r="G242" s="28">
        <v>1</v>
      </c>
      <c r="H242" s="28">
        <v>1</v>
      </c>
      <c r="I242" s="28">
        <v>1</v>
      </c>
      <c r="J242" s="28">
        <v>1</v>
      </c>
      <c r="K242" s="28">
        <v>1</v>
      </c>
      <c r="L242" s="28">
        <v>1</v>
      </c>
      <c r="M242" s="28">
        <v>1</v>
      </c>
      <c r="N242" s="28">
        <v>1</v>
      </c>
      <c r="O242" s="28">
        <v>1</v>
      </c>
      <c r="P242" s="28">
        <v>1</v>
      </c>
      <c r="Q242" s="28">
        <v>1</v>
      </c>
      <c r="R242" s="28">
        <v>1</v>
      </c>
      <c r="S242" s="28">
        <v>1</v>
      </c>
      <c r="T242" s="28">
        <v>1</v>
      </c>
      <c r="U242" s="28">
        <v>1</v>
      </c>
      <c r="V242" s="28">
        <v>1</v>
      </c>
      <c r="W242" s="28">
        <v>1</v>
      </c>
      <c r="X242" s="28"/>
    </row>
    <row r="243" spans="1:28" x14ac:dyDescent="0.25">
      <c r="B243" s="42"/>
      <c r="C243" s="26"/>
      <c r="D243" s="26"/>
      <c r="E243" s="26"/>
      <c r="F243" s="26"/>
      <c r="G243" s="26"/>
      <c r="H243" s="26"/>
      <c r="I243" s="26"/>
      <c r="J243" s="26"/>
      <c r="K243" s="26"/>
      <c r="L243" s="26"/>
      <c r="M243" s="26"/>
      <c r="N243" s="26"/>
      <c r="O243" s="26"/>
      <c r="P243" s="26"/>
      <c r="Q243" s="26"/>
      <c r="R243" s="26"/>
      <c r="S243" s="26"/>
      <c r="T243" s="26"/>
      <c r="U243" s="26"/>
      <c r="V243" s="26"/>
      <c r="W243" s="26"/>
      <c r="X243" s="26"/>
    </row>
    <row r="244" spans="1:28" x14ac:dyDescent="0.25">
      <c r="A244" s="37">
        <v>339</v>
      </c>
      <c r="B244" s="42" t="s">
        <v>86</v>
      </c>
      <c r="C244" s="24">
        <v>0</v>
      </c>
      <c r="D244" s="24">
        <v>0</v>
      </c>
      <c r="E244" s="24">
        <v>0</v>
      </c>
      <c r="F244" s="24">
        <v>0</v>
      </c>
      <c r="G244" s="24">
        <v>0</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row>
    <row r="245" spans="1:28" x14ac:dyDescent="0.25">
      <c r="A245" s="37">
        <v>340</v>
      </c>
      <c r="B245" s="42" t="s">
        <v>87</v>
      </c>
      <c r="C245" s="24">
        <v>0</v>
      </c>
      <c r="D245" s="24">
        <v>0</v>
      </c>
      <c r="E245" s="24">
        <v>0</v>
      </c>
      <c r="F245" s="24">
        <v>0</v>
      </c>
      <c r="G245" s="24">
        <v>0</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row>
    <row r="246" spans="1:28" x14ac:dyDescent="0.25">
      <c r="B246" s="42"/>
      <c r="C246" s="26"/>
      <c r="D246" s="26"/>
      <c r="E246" s="26"/>
      <c r="F246" s="26"/>
      <c r="G246" s="26"/>
      <c r="H246" s="26"/>
      <c r="I246" s="26"/>
      <c r="J246" s="26"/>
      <c r="K246" s="26"/>
      <c r="L246" s="26"/>
      <c r="M246" s="26"/>
      <c r="N246" s="26"/>
      <c r="O246" s="26"/>
      <c r="P246" s="26"/>
      <c r="Q246" s="26"/>
      <c r="R246" s="26"/>
      <c r="S246" s="26"/>
      <c r="T246" s="26"/>
      <c r="U246" s="26"/>
      <c r="V246" s="26"/>
      <c r="W246" s="26"/>
      <c r="X246" s="26"/>
    </row>
    <row r="247" spans="1:28" x14ac:dyDescent="0.25">
      <c r="A247" s="37">
        <v>366</v>
      </c>
      <c r="B247" s="42" t="s">
        <v>88</v>
      </c>
      <c r="C247" s="36">
        <v>0</v>
      </c>
      <c r="D247" s="36">
        <v>0</v>
      </c>
      <c r="E247" s="36">
        <v>0</v>
      </c>
      <c r="F247" s="36">
        <v>0</v>
      </c>
      <c r="G247" s="36">
        <v>0</v>
      </c>
      <c r="H247" s="36">
        <v>0</v>
      </c>
      <c r="I247" s="36">
        <v>0</v>
      </c>
      <c r="J247" s="36">
        <v>0</v>
      </c>
      <c r="K247" s="36">
        <v>0</v>
      </c>
      <c r="L247" s="36">
        <v>0</v>
      </c>
      <c r="M247" s="36">
        <v>0</v>
      </c>
      <c r="N247" s="36">
        <v>0</v>
      </c>
      <c r="O247" s="36">
        <v>0</v>
      </c>
      <c r="P247" s="36">
        <v>0</v>
      </c>
      <c r="Q247" s="36">
        <v>0</v>
      </c>
      <c r="R247" s="36">
        <v>0</v>
      </c>
      <c r="S247" s="36">
        <v>0</v>
      </c>
      <c r="T247" s="36">
        <v>0</v>
      </c>
      <c r="U247" s="36">
        <v>0</v>
      </c>
      <c r="V247" s="36">
        <v>0</v>
      </c>
      <c r="W247" s="36">
        <v>0</v>
      </c>
      <c r="X247" s="36"/>
    </row>
    <row r="248" spans="1:28" x14ac:dyDescent="0.25">
      <c r="A248" s="37">
        <v>368</v>
      </c>
      <c r="B248" s="42" t="s">
        <v>89</v>
      </c>
      <c r="C248" s="28">
        <v>0</v>
      </c>
      <c r="D248" s="28">
        <v>0</v>
      </c>
      <c r="E248" s="28">
        <v>0</v>
      </c>
      <c r="F248" s="28">
        <v>0</v>
      </c>
      <c r="G248" s="28">
        <v>0</v>
      </c>
      <c r="H248" s="28">
        <v>0</v>
      </c>
      <c r="I248" s="28">
        <v>0</v>
      </c>
      <c r="J248" s="28">
        <v>0</v>
      </c>
      <c r="K248" s="28">
        <v>0</v>
      </c>
      <c r="L248" s="28">
        <v>0</v>
      </c>
      <c r="M248" s="28">
        <v>0</v>
      </c>
      <c r="N248" s="28">
        <v>0</v>
      </c>
      <c r="O248" s="28">
        <v>0</v>
      </c>
      <c r="P248" s="28">
        <v>0</v>
      </c>
      <c r="Q248" s="28">
        <v>0</v>
      </c>
      <c r="R248" s="28">
        <v>0</v>
      </c>
      <c r="S248" s="28">
        <v>0</v>
      </c>
      <c r="T248" s="28">
        <v>0</v>
      </c>
      <c r="U248" s="28">
        <v>0</v>
      </c>
      <c r="V248" s="28">
        <v>0</v>
      </c>
      <c r="W248" s="28">
        <v>0</v>
      </c>
      <c r="X248" s="28"/>
    </row>
    <row r="249" spans="1:28" x14ac:dyDescent="0.25">
      <c r="A249" s="37">
        <v>369</v>
      </c>
      <c r="B249" s="42" t="s">
        <v>90</v>
      </c>
      <c r="C249" s="28">
        <v>0</v>
      </c>
      <c r="D249" s="28">
        <v>0</v>
      </c>
      <c r="E249" s="28">
        <v>0</v>
      </c>
      <c r="F249" s="28">
        <v>0</v>
      </c>
      <c r="G249" s="28">
        <v>0</v>
      </c>
      <c r="H249" s="28">
        <v>0</v>
      </c>
      <c r="I249" s="28">
        <v>0</v>
      </c>
      <c r="J249" s="28">
        <v>0</v>
      </c>
      <c r="K249" s="28">
        <v>0</v>
      </c>
      <c r="L249" s="28">
        <v>0</v>
      </c>
      <c r="M249" s="28">
        <v>0</v>
      </c>
      <c r="N249" s="28">
        <v>0</v>
      </c>
      <c r="O249" s="28">
        <v>0</v>
      </c>
      <c r="P249" s="28">
        <v>0</v>
      </c>
      <c r="Q249" s="28">
        <v>0</v>
      </c>
      <c r="R249" s="28">
        <v>0</v>
      </c>
      <c r="S249" s="28">
        <v>0</v>
      </c>
      <c r="T249" s="28">
        <v>0</v>
      </c>
      <c r="U249" s="28">
        <v>0</v>
      </c>
      <c r="V249" s="28">
        <v>0</v>
      </c>
      <c r="W249" s="28">
        <v>0</v>
      </c>
      <c r="X249" s="28"/>
    </row>
    <row r="250" spans="1:28" x14ac:dyDescent="0.25">
      <c r="A250" s="37">
        <v>370</v>
      </c>
      <c r="B250" s="42" t="s">
        <v>91</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row>
    <row r="251" spans="1:28" x14ac:dyDescent="0.25">
      <c r="B251" s="42"/>
      <c r="C251" s="26"/>
      <c r="D251" s="26"/>
      <c r="E251" s="26"/>
      <c r="F251" s="26"/>
      <c r="G251" s="26"/>
      <c r="H251" s="26"/>
      <c r="I251" s="26"/>
      <c r="J251" s="26"/>
      <c r="K251" s="26"/>
      <c r="L251" s="26"/>
      <c r="M251" s="26"/>
      <c r="N251" s="26"/>
      <c r="O251" s="26"/>
      <c r="P251" s="26"/>
      <c r="Q251" s="26"/>
      <c r="R251" s="26"/>
      <c r="S251" s="26"/>
      <c r="T251" s="26"/>
      <c r="U251" s="26"/>
      <c r="V251" s="26"/>
      <c r="W251" s="26"/>
      <c r="X251" s="26"/>
      <c r="Y251" s="21" t="s">
        <v>71</v>
      </c>
      <c r="Z251" s="21" t="s">
        <v>72</v>
      </c>
      <c r="AA251" s="73" t="s">
        <v>184</v>
      </c>
      <c r="AB251" s="73" t="s">
        <v>185</v>
      </c>
    </row>
    <row r="252" spans="1:28" x14ac:dyDescent="0.25">
      <c r="A252" s="37">
        <v>380</v>
      </c>
      <c r="B252" s="42" t="s">
        <v>37</v>
      </c>
      <c r="C252" s="24">
        <v>0</v>
      </c>
      <c r="D252" s="24">
        <v>0</v>
      </c>
      <c r="E252" s="24">
        <v>0</v>
      </c>
      <c r="F252" s="24">
        <v>0</v>
      </c>
      <c r="G252" s="24">
        <v>0</v>
      </c>
      <c r="H252" s="24">
        <v>0</v>
      </c>
      <c r="I252" s="24">
        <v>0</v>
      </c>
      <c r="J252" s="24">
        <v>0</v>
      </c>
      <c r="K252" s="24">
        <v>0</v>
      </c>
      <c r="L252" s="24">
        <v>0</v>
      </c>
      <c r="M252" s="24">
        <v>0</v>
      </c>
      <c r="N252" s="24">
        <v>0</v>
      </c>
      <c r="O252" s="24">
        <v>0</v>
      </c>
      <c r="P252" s="24">
        <v>0</v>
      </c>
      <c r="Q252" s="24">
        <v>0</v>
      </c>
      <c r="R252" s="24">
        <v>0</v>
      </c>
      <c r="S252" s="24">
        <v>0</v>
      </c>
      <c r="T252" s="24">
        <v>0</v>
      </c>
      <c r="U252" s="24">
        <v>0</v>
      </c>
      <c r="V252" s="24">
        <v>0</v>
      </c>
      <c r="W252" s="24">
        <v>0</v>
      </c>
      <c r="X252" s="24"/>
      <c r="Y252" s="30">
        <f>SUM(D252:H252)</f>
        <v>0</v>
      </c>
      <c r="Z252" s="30">
        <f>SUM(I252:M252)</f>
        <v>0</v>
      </c>
      <c r="AA252" s="30">
        <f>SUM(O252:S252)</f>
        <v>0</v>
      </c>
      <c r="AB252" s="30">
        <f>SUM(S252:W252)</f>
        <v>0</v>
      </c>
    </row>
    <row r="253" spans="1:28" x14ac:dyDescent="0.25">
      <c r="A253" s="37">
        <v>381</v>
      </c>
      <c r="B253" s="42" t="s">
        <v>75</v>
      </c>
      <c r="C253" s="24">
        <v>0</v>
      </c>
      <c r="D253" s="24">
        <v>0</v>
      </c>
      <c r="E253" s="24">
        <v>0</v>
      </c>
      <c r="F253" s="24">
        <v>0</v>
      </c>
      <c r="G253" s="24">
        <v>0</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c r="Y253" s="30">
        <f t="shared" ref="Y253:Y255" si="87">SUM(D253:H253)</f>
        <v>0</v>
      </c>
      <c r="Z253" s="30">
        <f t="shared" ref="Z253:Z255" si="88">SUM(I253:M253)</f>
        <v>0</v>
      </c>
      <c r="AA253" s="30">
        <f t="shared" ref="AA253:AA255" si="89">SUM(O253:S253)</f>
        <v>0</v>
      </c>
      <c r="AB253" s="30">
        <f t="shared" ref="AB253:AB255" si="90">SUM(S253:W253)</f>
        <v>0</v>
      </c>
    </row>
    <row r="254" spans="1:28" x14ac:dyDescent="0.25">
      <c r="A254" s="37">
        <v>382</v>
      </c>
      <c r="B254" s="42" t="s">
        <v>76</v>
      </c>
      <c r="C254" s="24">
        <v>0</v>
      </c>
      <c r="D254" s="24">
        <v>0</v>
      </c>
      <c r="E254" s="24">
        <v>0</v>
      </c>
      <c r="F254" s="24">
        <v>0</v>
      </c>
      <c r="G254" s="24">
        <v>0</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c r="Y254" s="30">
        <f t="shared" si="87"/>
        <v>0</v>
      </c>
      <c r="Z254" s="30">
        <f t="shared" si="88"/>
        <v>0</v>
      </c>
      <c r="AA254" s="30">
        <f t="shared" si="89"/>
        <v>0</v>
      </c>
      <c r="AB254" s="30">
        <f t="shared" si="90"/>
        <v>0</v>
      </c>
    </row>
    <row r="255" spans="1:28" x14ac:dyDescent="0.25">
      <c r="A255" s="37">
        <v>383</v>
      </c>
      <c r="B255" s="42" t="s">
        <v>40</v>
      </c>
      <c r="C255" s="24">
        <v>0</v>
      </c>
      <c r="D255" s="24">
        <v>0</v>
      </c>
      <c r="E255" s="24">
        <v>0</v>
      </c>
      <c r="F255" s="24">
        <v>0</v>
      </c>
      <c r="G255" s="24">
        <v>0</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c r="Y255" s="30">
        <f t="shared" si="87"/>
        <v>0</v>
      </c>
      <c r="Z255" s="30">
        <f t="shared" si="88"/>
        <v>0</v>
      </c>
      <c r="AA255" s="30">
        <f t="shared" si="89"/>
        <v>0</v>
      </c>
      <c r="AB255" s="30">
        <f t="shared" si="90"/>
        <v>0</v>
      </c>
    </row>
    <row r="257" spans="1:24" x14ac:dyDescent="0.25">
      <c r="A257" s="37">
        <v>1</v>
      </c>
      <c r="B257" s="42" t="s">
        <v>103</v>
      </c>
      <c r="C257" s="42" t="s">
        <v>103</v>
      </c>
      <c r="D257" s="42"/>
      <c r="E257" s="42"/>
      <c r="F257" s="42"/>
      <c r="G257" s="42"/>
      <c r="H257" s="42"/>
      <c r="I257" s="42"/>
      <c r="J257" s="42"/>
      <c r="K257" s="42"/>
      <c r="L257" s="42"/>
      <c r="M257" s="42"/>
      <c r="N257" s="42"/>
      <c r="O257" s="42"/>
      <c r="P257" s="42"/>
      <c r="Q257" s="42"/>
      <c r="R257" s="42"/>
      <c r="S257" s="42"/>
      <c r="T257" s="42"/>
      <c r="U257" s="42"/>
      <c r="V257" s="42"/>
      <c r="W257" s="42"/>
      <c r="X257" s="42"/>
    </row>
    <row r="258" spans="1:24" x14ac:dyDescent="0.25">
      <c r="A258" s="37">
        <v>283</v>
      </c>
      <c r="B258" s="42" t="s">
        <v>73</v>
      </c>
      <c r="C258" s="42">
        <v>2020</v>
      </c>
      <c r="D258" s="42">
        <v>2021</v>
      </c>
      <c r="E258" s="42">
        <v>2022</v>
      </c>
      <c r="F258" s="42">
        <v>2023</v>
      </c>
      <c r="G258" s="42">
        <v>2024</v>
      </c>
      <c r="H258" s="42">
        <v>2025</v>
      </c>
      <c r="I258" s="42">
        <v>2026</v>
      </c>
      <c r="J258" s="42">
        <v>2027</v>
      </c>
      <c r="K258" s="42">
        <v>2028</v>
      </c>
      <c r="L258" s="42">
        <v>2029</v>
      </c>
      <c r="M258" s="42">
        <v>2030</v>
      </c>
      <c r="N258" s="42">
        <v>2031</v>
      </c>
      <c r="O258" s="42">
        <v>2032</v>
      </c>
      <c r="P258" s="42">
        <v>2033</v>
      </c>
      <c r="Q258" s="42">
        <v>2034</v>
      </c>
      <c r="R258" s="42">
        <v>2035</v>
      </c>
      <c r="S258" s="42">
        <v>2036</v>
      </c>
      <c r="T258" s="42">
        <v>2037</v>
      </c>
      <c r="U258" s="42">
        <v>2038</v>
      </c>
      <c r="V258" s="42">
        <v>2039</v>
      </c>
      <c r="W258" s="42">
        <v>2040</v>
      </c>
      <c r="X258" s="42"/>
    </row>
    <row r="259" spans="1:24" x14ac:dyDescent="0.25">
      <c r="A259" s="37">
        <v>285</v>
      </c>
      <c r="B259" s="42" t="s">
        <v>104</v>
      </c>
      <c r="C259" s="24">
        <v>0</v>
      </c>
      <c r="D259" s="24">
        <v>0</v>
      </c>
      <c r="E259" s="24">
        <v>0</v>
      </c>
      <c r="F259" s="24">
        <v>0</v>
      </c>
      <c r="G259" s="24">
        <v>0</v>
      </c>
      <c r="H259" s="24">
        <v>0</v>
      </c>
      <c r="I259" s="24">
        <v>0</v>
      </c>
      <c r="J259" s="24">
        <v>0</v>
      </c>
      <c r="K259" s="24">
        <v>0</v>
      </c>
      <c r="L259" s="24">
        <v>0</v>
      </c>
      <c r="M259" s="24">
        <v>0</v>
      </c>
      <c r="N259" s="24">
        <v>0</v>
      </c>
      <c r="O259" s="24">
        <v>0</v>
      </c>
      <c r="P259" s="24">
        <v>0</v>
      </c>
      <c r="Q259" s="24">
        <v>0</v>
      </c>
      <c r="R259" s="24">
        <v>0</v>
      </c>
      <c r="S259" s="24">
        <v>0</v>
      </c>
      <c r="T259" s="24">
        <v>0</v>
      </c>
      <c r="U259" s="24">
        <v>0</v>
      </c>
      <c r="V259" s="24">
        <v>0</v>
      </c>
      <c r="W259" s="24">
        <v>0</v>
      </c>
      <c r="X259" s="24"/>
    </row>
    <row r="260" spans="1:24" x14ac:dyDescent="0.25">
      <c r="A260" s="37">
        <v>287</v>
      </c>
      <c r="B260" s="42" t="s">
        <v>104</v>
      </c>
      <c r="C260" s="24">
        <v>0</v>
      </c>
      <c r="D260" s="24">
        <v>0</v>
      </c>
      <c r="E260" s="24">
        <v>0</v>
      </c>
      <c r="F260" s="24">
        <v>0</v>
      </c>
      <c r="G260" s="24">
        <v>0</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row>
    <row r="261" spans="1:24" x14ac:dyDescent="0.25">
      <c r="A261" s="37">
        <v>289</v>
      </c>
      <c r="B261" s="42" t="s">
        <v>105</v>
      </c>
      <c r="C261" s="24">
        <v>0</v>
      </c>
      <c r="D261" s="24">
        <v>0</v>
      </c>
      <c r="E261" s="24">
        <v>0</v>
      </c>
      <c r="F261" s="24">
        <v>0</v>
      </c>
      <c r="G261" s="24">
        <v>0</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row>
    <row r="262" spans="1:24" x14ac:dyDescent="0.25">
      <c r="A262" s="37">
        <v>299</v>
      </c>
      <c r="B262" s="42" t="s">
        <v>78</v>
      </c>
      <c r="C262" s="24">
        <v>0</v>
      </c>
      <c r="D262" s="24">
        <v>0</v>
      </c>
      <c r="E262" s="24">
        <v>0</v>
      </c>
      <c r="F262" s="24">
        <v>0</v>
      </c>
      <c r="G262" s="24">
        <v>0</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row>
    <row r="263" spans="1:24" x14ac:dyDescent="0.25">
      <c r="A263" s="37">
        <v>301</v>
      </c>
      <c r="B263" s="42" t="s">
        <v>106</v>
      </c>
      <c r="C263" s="24">
        <v>0</v>
      </c>
      <c r="D263" s="24">
        <v>0</v>
      </c>
      <c r="E263" s="24">
        <v>0</v>
      </c>
      <c r="F263" s="24">
        <v>0</v>
      </c>
      <c r="G263" s="24">
        <v>0</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row>
    <row r="264" spans="1:24" x14ac:dyDescent="0.25">
      <c r="A264" s="37">
        <v>303</v>
      </c>
      <c r="B264" s="42" t="s">
        <v>107</v>
      </c>
      <c r="C264" s="24">
        <v>0</v>
      </c>
      <c r="D264" s="24">
        <v>0</v>
      </c>
      <c r="E264" s="24">
        <v>0</v>
      </c>
      <c r="F264" s="24">
        <v>0</v>
      </c>
      <c r="G264" s="24">
        <v>0</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row>
    <row r="265" spans="1:24" x14ac:dyDescent="0.25">
      <c r="B265" s="42"/>
      <c r="C265" s="26"/>
      <c r="D265" s="26"/>
      <c r="E265" s="26"/>
      <c r="F265" s="26"/>
      <c r="G265" s="26"/>
      <c r="H265" s="26"/>
      <c r="I265" s="26"/>
      <c r="J265" s="26"/>
      <c r="K265" s="26"/>
      <c r="L265" s="26"/>
      <c r="M265" s="26"/>
      <c r="N265" s="26"/>
      <c r="O265" s="26"/>
      <c r="P265" s="26"/>
      <c r="Q265" s="26"/>
      <c r="R265" s="26"/>
      <c r="S265" s="26"/>
      <c r="T265" s="26"/>
      <c r="U265" s="26"/>
      <c r="V265" s="26"/>
      <c r="W265" s="26"/>
      <c r="X265" s="26"/>
    </row>
    <row r="266" spans="1:24" x14ac:dyDescent="0.25">
      <c r="A266" s="37">
        <v>330</v>
      </c>
      <c r="B266" s="42" t="s">
        <v>82</v>
      </c>
      <c r="C266" s="36">
        <v>0</v>
      </c>
      <c r="D266" s="36">
        <v>0</v>
      </c>
      <c r="E266" s="36">
        <v>0</v>
      </c>
      <c r="F266" s="36">
        <v>0</v>
      </c>
      <c r="G266" s="36">
        <v>0</v>
      </c>
      <c r="H266" s="36">
        <v>0</v>
      </c>
      <c r="I266" s="36">
        <v>0</v>
      </c>
      <c r="J266" s="36">
        <v>0</v>
      </c>
      <c r="K266" s="36">
        <v>0</v>
      </c>
      <c r="L266" s="36">
        <v>0</v>
      </c>
      <c r="M266" s="36">
        <v>0</v>
      </c>
      <c r="N266" s="36">
        <v>0</v>
      </c>
      <c r="O266" s="36">
        <v>0</v>
      </c>
      <c r="P266" s="36">
        <v>0</v>
      </c>
      <c r="Q266" s="36">
        <v>0</v>
      </c>
      <c r="R266" s="36">
        <v>0</v>
      </c>
      <c r="S266" s="36">
        <v>0</v>
      </c>
      <c r="T266" s="36">
        <v>0</v>
      </c>
      <c r="U266" s="36">
        <v>0</v>
      </c>
      <c r="V266" s="36">
        <v>0</v>
      </c>
      <c r="W266" s="36">
        <v>0</v>
      </c>
      <c r="X266" s="36"/>
    </row>
    <row r="267" spans="1:24" x14ac:dyDescent="0.25">
      <c r="A267" s="37">
        <v>331</v>
      </c>
      <c r="B267" s="42" t="s">
        <v>83</v>
      </c>
      <c r="C267" s="28">
        <v>0</v>
      </c>
      <c r="D267" s="28">
        <v>0</v>
      </c>
      <c r="E267" s="28">
        <v>0</v>
      </c>
      <c r="F267" s="28">
        <v>0</v>
      </c>
      <c r="G267" s="28">
        <v>0</v>
      </c>
      <c r="H267" s="28">
        <v>0</v>
      </c>
      <c r="I267" s="28">
        <v>0</v>
      </c>
      <c r="J267" s="28">
        <v>0</v>
      </c>
      <c r="K267" s="28">
        <v>0</v>
      </c>
      <c r="L267" s="28">
        <v>0</v>
      </c>
      <c r="M267" s="28">
        <v>0</v>
      </c>
      <c r="N267" s="28">
        <v>0</v>
      </c>
      <c r="O267" s="28">
        <v>0</v>
      </c>
      <c r="P267" s="28">
        <v>0</v>
      </c>
      <c r="Q267" s="28">
        <v>0</v>
      </c>
      <c r="R267" s="28">
        <v>0</v>
      </c>
      <c r="S267" s="28">
        <v>0</v>
      </c>
      <c r="T267" s="28">
        <v>0</v>
      </c>
      <c r="U267" s="28">
        <v>0</v>
      </c>
      <c r="V267" s="28">
        <v>0</v>
      </c>
      <c r="W267" s="28">
        <v>0</v>
      </c>
      <c r="X267" s="28"/>
    </row>
    <row r="268" spans="1:24" x14ac:dyDescent="0.25">
      <c r="A268" s="37">
        <v>332</v>
      </c>
      <c r="B268" s="42" t="s">
        <v>84</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row>
    <row r="269" spans="1:24" x14ac:dyDescent="0.25">
      <c r="A269" s="37">
        <v>336</v>
      </c>
      <c r="B269" s="42" t="s">
        <v>85</v>
      </c>
      <c r="C269" s="28">
        <v>1</v>
      </c>
      <c r="D269" s="28">
        <v>1</v>
      </c>
      <c r="E269" s="28">
        <v>1</v>
      </c>
      <c r="F269" s="28">
        <v>1</v>
      </c>
      <c r="G269" s="28">
        <v>1</v>
      </c>
      <c r="H269" s="28">
        <v>1</v>
      </c>
      <c r="I269" s="28">
        <v>1</v>
      </c>
      <c r="J269" s="28">
        <v>1</v>
      </c>
      <c r="K269" s="28">
        <v>1</v>
      </c>
      <c r="L269" s="28">
        <v>1</v>
      </c>
      <c r="M269" s="28">
        <v>1</v>
      </c>
      <c r="N269" s="28">
        <v>1</v>
      </c>
      <c r="O269" s="28">
        <v>1</v>
      </c>
      <c r="P269" s="28">
        <v>1</v>
      </c>
      <c r="Q269" s="28">
        <v>1</v>
      </c>
      <c r="R269" s="28">
        <v>1</v>
      </c>
      <c r="S269" s="28">
        <v>1</v>
      </c>
      <c r="T269" s="28">
        <v>1</v>
      </c>
      <c r="U269" s="28">
        <v>1</v>
      </c>
      <c r="V269" s="28">
        <v>1</v>
      </c>
      <c r="W269" s="28">
        <v>1</v>
      </c>
      <c r="X269" s="28"/>
    </row>
    <row r="270" spans="1:24" x14ac:dyDescent="0.25">
      <c r="B270" s="42"/>
      <c r="C270" s="26"/>
      <c r="D270" s="26"/>
      <c r="E270" s="26"/>
      <c r="F270" s="26"/>
      <c r="G270" s="26"/>
      <c r="H270" s="26"/>
      <c r="I270" s="26"/>
      <c r="J270" s="26"/>
      <c r="K270" s="26"/>
      <c r="L270" s="26"/>
      <c r="M270" s="26"/>
      <c r="N270" s="26"/>
      <c r="O270" s="26"/>
      <c r="P270" s="26"/>
      <c r="Q270" s="26"/>
      <c r="R270" s="26"/>
      <c r="S270" s="26"/>
      <c r="T270" s="26"/>
      <c r="U270" s="26"/>
      <c r="V270" s="26"/>
      <c r="W270" s="26"/>
      <c r="X270" s="26"/>
    </row>
    <row r="271" spans="1:24" x14ac:dyDescent="0.25">
      <c r="A271" s="37">
        <v>339</v>
      </c>
      <c r="B271" s="42" t="s">
        <v>86</v>
      </c>
      <c r="C271" s="24">
        <v>0</v>
      </c>
      <c r="D271" s="24">
        <v>0</v>
      </c>
      <c r="E271" s="24">
        <v>0</v>
      </c>
      <c r="F271" s="24">
        <v>0</v>
      </c>
      <c r="G271" s="24">
        <v>0</v>
      </c>
      <c r="H271" s="24">
        <v>0</v>
      </c>
      <c r="I271" s="24">
        <v>0</v>
      </c>
      <c r="J271" s="24">
        <v>0</v>
      </c>
      <c r="K271" s="24">
        <v>0</v>
      </c>
      <c r="L271" s="24">
        <v>0</v>
      </c>
      <c r="M271" s="24">
        <v>0</v>
      </c>
      <c r="N271" s="24">
        <v>0</v>
      </c>
      <c r="O271" s="24">
        <v>0</v>
      </c>
      <c r="P271" s="24">
        <v>0</v>
      </c>
      <c r="Q271" s="24">
        <v>0</v>
      </c>
      <c r="R271" s="24">
        <v>0</v>
      </c>
      <c r="S271" s="24">
        <v>0</v>
      </c>
      <c r="T271" s="24">
        <v>0</v>
      </c>
      <c r="U271" s="24">
        <v>0</v>
      </c>
      <c r="V271" s="24">
        <v>0</v>
      </c>
      <c r="W271" s="24">
        <v>0</v>
      </c>
      <c r="X271" s="24"/>
    </row>
    <row r="272" spans="1:24" x14ac:dyDescent="0.25">
      <c r="A272" s="37">
        <v>340</v>
      </c>
      <c r="B272" s="42" t="s">
        <v>87</v>
      </c>
      <c r="C272" s="24">
        <v>0</v>
      </c>
      <c r="D272" s="24">
        <v>0</v>
      </c>
      <c r="E272" s="24">
        <v>0</v>
      </c>
      <c r="F272" s="24">
        <v>0</v>
      </c>
      <c r="G272" s="24">
        <v>0</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row>
    <row r="273" spans="1:24" x14ac:dyDescent="0.25">
      <c r="B273" s="42"/>
      <c r="C273" s="26"/>
      <c r="D273" s="26"/>
      <c r="E273" s="26"/>
      <c r="F273" s="26"/>
      <c r="G273" s="26"/>
      <c r="H273" s="26"/>
      <c r="I273" s="26"/>
      <c r="J273" s="26"/>
      <c r="K273" s="26"/>
      <c r="L273" s="26"/>
      <c r="M273" s="26"/>
      <c r="N273" s="26"/>
      <c r="O273" s="26"/>
      <c r="P273" s="26"/>
      <c r="Q273" s="26"/>
      <c r="R273" s="26"/>
      <c r="S273" s="26"/>
      <c r="T273" s="26"/>
      <c r="U273" s="26"/>
      <c r="V273" s="26"/>
      <c r="W273" s="26"/>
      <c r="X273" s="26"/>
    </row>
    <row r="274" spans="1:24" ht="13.5" customHeight="1" x14ac:dyDescent="0.25">
      <c r="A274" s="37">
        <v>366</v>
      </c>
      <c r="B274" s="42" t="s">
        <v>88</v>
      </c>
      <c r="C274" s="36">
        <v>0</v>
      </c>
      <c r="D274" s="36">
        <v>0</v>
      </c>
      <c r="E274" s="36">
        <v>0</v>
      </c>
      <c r="F274" s="36">
        <v>0</v>
      </c>
      <c r="G274" s="36">
        <v>0</v>
      </c>
      <c r="H274" s="36">
        <v>0</v>
      </c>
      <c r="I274" s="36">
        <v>0</v>
      </c>
      <c r="J274" s="36">
        <v>0</v>
      </c>
      <c r="K274" s="36">
        <v>0</v>
      </c>
      <c r="L274" s="36">
        <v>0</v>
      </c>
      <c r="M274" s="36">
        <v>0</v>
      </c>
      <c r="N274" s="36">
        <v>0</v>
      </c>
      <c r="O274" s="36">
        <v>0</v>
      </c>
      <c r="P274" s="36">
        <v>0</v>
      </c>
      <c r="Q274" s="36">
        <v>0</v>
      </c>
      <c r="R274" s="36">
        <v>0</v>
      </c>
      <c r="S274" s="36">
        <v>0</v>
      </c>
      <c r="T274" s="36">
        <v>0</v>
      </c>
      <c r="U274" s="36">
        <v>0</v>
      </c>
      <c r="V274" s="36">
        <v>0</v>
      </c>
      <c r="W274" s="36">
        <v>0</v>
      </c>
      <c r="X274" s="36"/>
    </row>
    <row r="275" spans="1:24" x14ac:dyDescent="0.25">
      <c r="A275" s="37">
        <v>368</v>
      </c>
      <c r="B275" s="42" t="s">
        <v>89</v>
      </c>
      <c r="C275" s="28">
        <v>0</v>
      </c>
      <c r="D275" s="28">
        <v>0</v>
      </c>
      <c r="E275" s="28">
        <v>0</v>
      </c>
      <c r="F275" s="28">
        <v>0</v>
      </c>
      <c r="G275" s="28">
        <v>0</v>
      </c>
      <c r="H275" s="28">
        <v>0</v>
      </c>
      <c r="I275" s="28">
        <v>0</v>
      </c>
      <c r="J275" s="28">
        <v>0</v>
      </c>
      <c r="K275" s="28">
        <v>0</v>
      </c>
      <c r="L275" s="28">
        <v>0</v>
      </c>
      <c r="M275" s="28">
        <v>0</v>
      </c>
      <c r="N275" s="28">
        <v>0</v>
      </c>
      <c r="O275" s="28">
        <v>0</v>
      </c>
      <c r="P275" s="28">
        <v>0</v>
      </c>
      <c r="Q275" s="28">
        <v>0</v>
      </c>
      <c r="R275" s="28">
        <v>0</v>
      </c>
      <c r="S275" s="28">
        <v>0</v>
      </c>
      <c r="T275" s="28">
        <v>0</v>
      </c>
      <c r="U275" s="28">
        <v>0</v>
      </c>
      <c r="V275" s="28">
        <v>0</v>
      </c>
      <c r="W275" s="28">
        <v>0</v>
      </c>
      <c r="X275" s="28"/>
    </row>
    <row r="276" spans="1:24" x14ac:dyDescent="0.25">
      <c r="A276" s="37">
        <v>369</v>
      </c>
      <c r="B276" s="42" t="s">
        <v>90</v>
      </c>
      <c r="C276" s="28">
        <v>0</v>
      </c>
      <c r="D276" s="28">
        <v>0</v>
      </c>
      <c r="E276" s="28">
        <v>0</v>
      </c>
      <c r="F276" s="28">
        <v>0</v>
      </c>
      <c r="G276" s="28">
        <v>0</v>
      </c>
      <c r="H276" s="28">
        <v>0</v>
      </c>
      <c r="I276" s="28">
        <v>0</v>
      </c>
      <c r="J276" s="28">
        <v>0</v>
      </c>
      <c r="K276" s="28">
        <v>0</v>
      </c>
      <c r="L276" s="28">
        <v>0</v>
      </c>
      <c r="M276" s="28">
        <v>0</v>
      </c>
      <c r="N276" s="28">
        <v>0</v>
      </c>
      <c r="O276" s="28">
        <v>0</v>
      </c>
      <c r="P276" s="28">
        <v>0</v>
      </c>
      <c r="Q276" s="28">
        <v>0</v>
      </c>
      <c r="R276" s="28">
        <v>0</v>
      </c>
      <c r="S276" s="28">
        <v>0</v>
      </c>
      <c r="T276" s="28">
        <v>0</v>
      </c>
      <c r="U276" s="28">
        <v>0</v>
      </c>
      <c r="V276" s="28">
        <v>0</v>
      </c>
      <c r="W276" s="28">
        <v>0</v>
      </c>
      <c r="X276" s="28"/>
    </row>
    <row r="277" spans="1:24" x14ac:dyDescent="0.25">
      <c r="A277" s="37">
        <v>370</v>
      </c>
      <c r="B277" s="42" t="s">
        <v>91</v>
      </c>
      <c r="C277" s="28">
        <v>0</v>
      </c>
      <c r="D277" s="28">
        <v>0</v>
      </c>
      <c r="E277" s="28">
        <v>0</v>
      </c>
      <c r="F277" s="28">
        <v>0</v>
      </c>
      <c r="G277" s="28">
        <v>0</v>
      </c>
      <c r="H277" s="28">
        <v>0</v>
      </c>
      <c r="I277" s="28">
        <v>0</v>
      </c>
      <c r="J277" s="28">
        <v>0</v>
      </c>
      <c r="K277" s="28">
        <v>0</v>
      </c>
      <c r="L277" s="28">
        <v>0</v>
      </c>
      <c r="M277" s="28">
        <v>0</v>
      </c>
      <c r="N277" s="28">
        <v>0</v>
      </c>
      <c r="O277" s="28">
        <v>0</v>
      </c>
      <c r="P277" s="28">
        <v>0</v>
      </c>
      <c r="Q277" s="28">
        <v>0</v>
      </c>
      <c r="R277" s="28">
        <v>0</v>
      </c>
      <c r="S277" s="28">
        <v>0</v>
      </c>
      <c r="T277" s="28">
        <v>0</v>
      </c>
      <c r="U277" s="28">
        <v>0</v>
      </c>
      <c r="V277" s="28">
        <v>0</v>
      </c>
      <c r="W277" s="28">
        <v>0</v>
      </c>
      <c r="X277" s="28"/>
    </row>
    <row r="278" spans="1:24" x14ac:dyDescent="0.25">
      <c r="B278" s="42"/>
      <c r="C278" s="26"/>
      <c r="D278" s="26"/>
      <c r="E278" s="26"/>
      <c r="F278" s="26"/>
      <c r="G278" s="26"/>
      <c r="H278" s="26"/>
      <c r="I278" s="26"/>
      <c r="J278" s="26"/>
      <c r="K278" s="26"/>
      <c r="L278" s="26"/>
      <c r="M278" s="26"/>
      <c r="N278" s="26"/>
      <c r="O278" s="26"/>
      <c r="P278" s="26"/>
      <c r="Q278" s="26"/>
      <c r="R278" s="26"/>
      <c r="S278" s="26"/>
      <c r="T278" s="26"/>
      <c r="U278" s="26"/>
      <c r="V278" s="26"/>
      <c r="W278" s="26"/>
      <c r="X278" s="26"/>
    </row>
    <row r="279" spans="1:24" x14ac:dyDescent="0.25">
      <c r="A279" s="37">
        <v>380</v>
      </c>
      <c r="B279" s="42" t="s">
        <v>37</v>
      </c>
      <c r="C279" s="24">
        <v>0</v>
      </c>
      <c r="D279" s="24">
        <v>0</v>
      </c>
      <c r="E279" s="24">
        <v>0</v>
      </c>
      <c r="F279" s="24">
        <v>0</v>
      </c>
      <c r="G279" s="24">
        <v>0</v>
      </c>
      <c r="H279" s="24">
        <v>0</v>
      </c>
      <c r="I279" s="24">
        <v>0</v>
      </c>
      <c r="J279" s="24">
        <v>0</v>
      </c>
      <c r="K279" s="24">
        <v>0</v>
      </c>
      <c r="L279" s="24">
        <v>0</v>
      </c>
      <c r="M279" s="24">
        <v>0</v>
      </c>
      <c r="N279" s="24">
        <v>0</v>
      </c>
      <c r="O279" s="24">
        <v>0</v>
      </c>
      <c r="P279" s="24">
        <v>0</v>
      </c>
      <c r="Q279" s="24">
        <v>0</v>
      </c>
      <c r="R279" s="24">
        <v>0</v>
      </c>
      <c r="S279" s="24">
        <v>0</v>
      </c>
      <c r="T279" s="24">
        <v>0</v>
      </c>
      <c r="U279" s="24">
        <v>0</v>
      </c>
      <c r="V279" s="24">
        <v>0</v>
      </c>
      <c r="W279" s="24">
        <v>0</v>
      </c>
      <c r="X279" s="24"/>
    </row>
    <row r="280" spans="1:24" x14ac:dyDescent="0.25">
      <c r="A280" s="37">
        <v>381</v>
      </c>
      <c r="B280" s="42" t="s">
        <v>75</v>
      </c>
      <c r="C280" s="24">
        <v>0</v>
      </c>
      <c r="D280" s="24">
        <v>0</v>
      </c>
      <c r="E280" s="24">
        <v>0</v>
      </c>
      <c r="F280" s="24">
        <v>0</v>
      </c>
      <c r="G280" s="24">
        <v>0</v>
      </c>
      <c r="H280" s="24">
        <v>0</v>
      </c>
      <c r="I280" s="24">
        <v>0</v>
      </c>
      <c r="J280" s="24">
        <v>0</v>
      </c>
      <c r="K280" s="24">
        <v>0</v>
      </c>
      <c r="L280" s="24">
        <v>0</v>
      </c>
      <c r="M280" s="24">
        <v>0</v>
      </c>
      <c r="N280" s="24">
        <v>0</v>
      </c>
      <c r="O280" s="24">
        <v>0</v>
      </c>
      <c r="P280" s="24">
        <v>0</v>
      </c>
      <c r="Q280" s="24">
        <v>0</v>
      </c>
      <c r="R280" s="24">
        <v>0</v>
      </c>
      <c r="S280" s="24">
        <v>0</v>
      </c>
      <c r="T280" s="24">
        <v>0</v>
      </c>
      <c r="U280" s="24">
        <v>0</v>
      </c>
      <c r="V280" s="24">
        <v>0</v>
      </c>
      <c r="W280" s="24">
        <v>0</v>
      </c>
      <c r="X280" s="24"/>
    </row>
    <row r="281" spans="1:24" x14ac:dyDescent="0.25">
      <c r="A281" s="37">
        <v>382</v>
      </c>
      <c r="B281" s="42" t="s">
        <v>76</v>
      </c>
      <c r="C281" s="24">
        <v>0</v>
      </c>
      <c r="D281" s="24">
        <v>0</v>
      </c>
      <c r="E281" s="24">
        <v>0</v>
      </c>
      <c r="F281" s="24">
        <v>0</v>
      </c>
      <c r="G281" s="24">
        <v>0</v>
      </c>
      <c r="H281" s="24">
        <v>0</v>
      </c>
      <c r="I281" s="24">
        <v>0</v>
      </c>
      <c r="J281" s="24">
        <v>0</v>
      </c>
      <c r="K281" s="24">
        <v>0</v>
      </c>
      <c r="L281" s="24">
        <v>0</v>
      </c>
      <c r="M281" s="24">
        <v>0</v>
      </c>
      <c r="N281" s="24">
        <v>0</v>
      </c>
      <c r="O281" s="24">
        <v>0</v>
      </c>
      <c r="P281" s="24">
        <v>0</v>
      </c>
      <c r="Q281" s="24">
        <v>0</v>
      </c>
      <c r="R281" s="24">
        <v>0</v>
      </c>
      <c r="S281" s="24">
        <v>0</v>
      </c>
      <c r="T281" s="24">
        <v>0</v>
      </c>
      <c r="U281" s="24">
        <v>0</v>
      </c>
      <c r="V281" s="24">
        <v>0</v>
      </c>
      <c r="W281" s="24">
        <v>0</v>
      </c>
      <c r="X281" s="24"/>
    </row>
    <row r="282" spans="1:24" x14ac:dyDescent="0.25">
      <c r="A282" s="37">
        <v>383</v>
      </c>
      <c r="B282" s="42" t="s">
        <v>40</v>
      </c>
      <c r="C282" s="24">
        <v>0</v>
      </c>
      <c r="D282" s="24">
        <v>0</v>
      </c>
      <c r="E282" s="24">
        <v>0</v>
      </c>
      <c r="F282" s="24">
        <v>0</v>
      </c>
      <c r="G282" s="24">
        <v>0</v>
      </c>
      <c r="H282" s="24">
        <v>0</v>
      </c>
      <c r="I282" s="24">
        <v>0</v>
      </c>
      <c r="J282" s="24">
        <v>0</v>
      </c>
      <c r="K282" s="24">
        <v>0</v>
      </c>
      <c r="L282" s="24">
        <v>0</v>
      </c>
      <c r="M282" s="24">
        <v>0</v>
      </c>
      <c r="N282" s="24">
        <v>0</v>
      </c>
      <c r="O282" s="24">
        <v>0</v>
      </c>
      <c r="P282" s="24">
        <v>0</v>
      </c>
      <c r="Q282" s="24">
        <v>0</v>
      </c>
      <c r="R282" s="24">
        <v>0</v>
      </c>
      <c r="S282" s="24">
        <v>0</v>
      </c>
      <c r="T282" s="24">
        <v>0</v>
      </c>
      <c r="U282" s="24">
        <v>0</v>
      </c>
      <c r="V282" s="24">
        <v>0</v>
      </c>
      <c r="W282" s="24">
        <v>0</v>
      </c>
      <c r="X282" s="24"/>
    </row>
    <row r="283" spans="1:24" x14ac:dyDescent="0.25">
      <c r="B283" s="43"/>
    </row>
    <row r="284" spans="1:24" x14ac:dyDescent="0.25">
      <c r="A284" s="37">
        <v>1</v>
      </c>
      <c r="B284" s="42" t="s">
        <v>103</v>
      </c>
      <c r="C284" s="42" t="s">
        <v>103</v>
      </c>
      <c r="D284" s="42"/>
      <c r="E284" s="42"/>
      <c r="F284" s="42"/>
      <c r="G284" s="42"/>
      <c r="H284" s="42"/>
      <c r="I284" s="42"/>
      <c r="J284" s="42"/>
      <c r="K284" s="42"/>
      <c r="L284" s="42"/>
      <c r="M284" s="42"/>
      <c r="N284" s="42"/>
      <c r="O284" s="42"/>
      <c r="P284" s="42"/>
      <c r="Q284" s="42"/>
      <c r="R284" s="42"/>
      <c r="S284" s="42"/>
      <c r="T284" s="42"/>
      <c r="U284" s="42"/>
      <c r="V284" s="42"/>
      <c r="W284" s="42"/>
      <c r="X284" s="42"/>
    </row>
    <row r="285" spans="1:24" x14ac:dyDescent="0.25">
      <c r="A285" s="37">
        <v>283</v>
      </c>
      <c r="B285" s="42" t="s">
        <v>73</v>
      </c>
      <c r="C285" s="42">
        <v>2020</v>
      </c>
      <c r="D285" s="42">
        <v>2021</v>
      </c>
      <c r="E285" s="42">
        <v>2022</v>
      </c>
      <c r="F285" s="42">
        <v>2023</v>
      </c>
      <c r="G285" s="42">
        <v>2024</v>
      </c>
      <c r="H285" s="42">
        <v>2025</v>
      </c>
      <c r="I285" s="42">
        <v>2026</v>
      </c>
      <c r="J285" s="42">
        <v>2027</v>
      </c>
      <c r="K285" s="42">
        <v>2028</v>
      </c>
      <c r="L285" s="42">
        <v>2029</v>
      </c>
      <c r="M285" s="42">
        <v>2030</v>
      </c>
      <c r="N285" s="42">
        <v>2031</v>
      </c>
      <c r="O285" s="42">
        <v>2032</v>
      </c>
      <c r="P285" s="42">
        <v>2033</v>
      </c>
      <c r="Q285" s="42">
        <v>2034</v>
      </c>
      <c r="R285" s="42">
        <v>2035</v>
      </c>
      <c r="S285" s="42">
        <v>2036</v>
      </c>
      <c r="T285" s="42">
        <v>2037</v>
      </c>
      <c r="U285" s="42">
        <v>2038</v>
      </c>
      <c r="V285" s="42">
        <v>2039</v>
      </c>
      <c r="W285" s="42">
        <v>2040</v>
      </c>
      <c r="X285" s="42"/>
    </row>
    <row r="286" spans="1:24" x14ac:dyDescent="0.25">
      <c r="A286" s="37">
        <v>285</v>
      </c>
      <c r="B286" s="42" t="s">
        <v>104</v>
      </c>
      <c r="C286" s="24">
        <v>0</v>
      </c>
      <c r="D286" s="24">
        <v>0</v>
      </c>
      <c r="E286" s="24">
        <v>0</v>
      </c>
      <c r="F286" s="24">
        <v>0</v>
      </c>
      <c r="G286" s="24">
        <v>0</v>
      </c>
      <c r="H286" s="24">
        <v>0</v>
      </c>
      <c r="I286" s="24">
        <v>0</v>
      </c>
      <c r="J286" s="24">
        <v>0</v>
      </c>
      <c r="K286" s="24">
        <v>0</v>
      </c>
      <c r="L286" s="24">
        <v>0</v>
      </c>
      <c r="M286" s="24">
        <v>0</v>
      </c>
      <c r="N286" s="24">
        <v>0</v>
      </c>
      <c r="O286" s="24">
        <v>0</v>
      </c>
      <c r="P286" s="24">
        <v>0</v>
      </c>
      <c r="Q286" s="24">
        <v>0</v>
      </c>
      <c r="R286" s="24">
        <v>0</v>
      </c>
      <c r="S286" s="24">
        <v>0</v>
      </c>
      <c r="T286" s="24">
        <v>0</v>
      </c>
      <c r="U286" s="24">
        <v>0</v>
      </c>
      <c r="V286" s="24">
        <v>0</v>
      </c>
      <c r="W286" s="24">
        <v>0</v>
      </c>
      <c r="X286" s="24"/>
    </row>
    <row r="287" spans="1:24" x14ac:dyDescent="0.25">
      <c r="A287" s="37">
        <v>287</v>
      </c>
      <c r="B287" s="42" t="s">
        <v>104</v>
      </c>
      <c r="C287" s="24">
        <v>0</v>
      </c>
      <c r="D287" s="24">
        <v>0</v>
      </c>
      <c r="E287" s="24">
        <v>0</v>
      </c>
      <c r="F287" s="24">
        <v>0</v>
      </c>
      <c r="G287" s="24">
        <v>0</v>
      </c>
      <c r="H287" s="24">
        <v>0</v>
      </c>
      <c r="I287" s="24">
        <v>0</v>
      </c>
      <c r="J287" s="24">
        <v>0</v>
      </c>
      <c r="K287" s="24">
        <v>0</v>
      </c>
      <c r="L287" s="24">
        <v>0</v>
      </c>
      <c r="M287" s="24">
        <v>0</v>
      </c>
      <c r="N287" s="24">
        <v>0</v>
      </c>
      <c r="O287" s="24">
        <v>0</v>
      </c>
      <c r="P287" s="24">
        <v>0</v>
      </c>
      <c r="Q287" s="24">
        <v>0</v>
      </c>
      <c r="R287" s="24">
        <v>0</v>
      </c>
      <c r="S287" s="24">
        <v>0</v>
      </c>
      <c r="T287" s="24">
        <v>0</v>
      </c>
      <c r="U287" s="24">
        <v>0</v>
      </c>
      <c r="V287" s="24">
        <v>0</v>
      </c>
      <c r="W287" s="24">
        <v>0</v>
      </c>
      <c r="X287" s="24"/>
    </row>
    <row r="288" spans="1:24" x14ac:dyDescent="0.25">
      <c r="A288" s="37">
        <v>289</v>
      </c>
      <c r="B288" s="42" t="s">
        <v>105</v>
      </c>
      <c r="C288" s="24">
        <v>0</v>
      </c>
      <c r="D288" s="24">
        <v>0</v>
      </c>
      <c r="E288" s="24">
        <v>0</v>
      </c>
      <c r="F288" s="24">
        <v>0</v>
      </c>
      <c r="G288" s="24">
        <v>0</v>
      </c>
      <c r="H288" s="24">
        <v>0</v>
      </c>
      <c r="I288" s="24">
        <v>0</v>
      </c>
      <c r="J288" s="24">
        <v>0</v>
      </c>
      <c r="K288" s="24">
        <v>0</v>
      </c>
      <c r="L288" s="24">
        <v>0</v>
      </c>
      <c r="M288" s="24">
        <v>0</v>
      </c>
      <c r="N288" s="24">
        <v>0</v>
      </c>
      <c r="O288" s="24">
        <v>0</v>
      </c>
      <c r="P288" s="24">
        <v>0</v>
      </c>
      <c r="Q288" s="24">
        <v>0</v>
      </c>
      <c r="R288" s="24">
        <v>0</v>
      </c>
      <c r="S288" s="24">
        <v>0</v>
      </c>
      <c r="T288" s="24">
        <v>0</v>
      </c>
      <c r="U288" s="24">
        <v>0</v>
      </c>
      <c r="V288" s="24">
        <v>0</v>
      </c>
      <c r="W288" s="24">
        <v>0</v>
      </c>
      <c r="X288" s="24"/>
    </row>
    <row r="289" spans="1:24" x14ac:dyDescent="0.25">
      <c r="A289" s="37">
        <v>299</v>
      </c>
      <c r="B289" s="42" t="s">
        <v>78</v>
      </c>
      <c r="C289" s="24">
        <v>0</v>
      </c>
      <c r="D289" s="24">
        <v>0</v>
      </c>
      <c r="E289" s="24">
        <v>0</v>
      </c>
      <c r="F289" s="24">
        <v>0</v>
      </c>
      <c r="G289" s="24">
        <v>0</v>
      </c>
      <c r="H289" s="24">
        <v>0</v>
      </c>
      <c r="I289" s="24">
        <v>0</v>
      </c>
      <c r="J289" s="24">
        <v>0</v>
      </c>
      <c r="K289" s="24">
        <v>0</v>
      </c>
      <c r="L289" s="24">
        <v>0</v>
      </c>
      <c r="M289" s="24">
        <v>0</v>
      </c>
      <c r="N289" s="24">
        <v>0</v>
      </c>
      <c r="O289" s="24">
        <v>0</v>
      </c>
      <c r="P289" s="24">
        <v>0</v>
      </c>
      <c r="Q289" s="24">
        <v>0</v>
      </c>
      <c r="R289" s="24">
        <v>0</v>
      </c>
      <c r="S289" s="24">
        <v>0</v>
      </c>
      <c r="T289" s="24">
        <v>0</v>
      </c>
      <c r="U289" s="24">
        <v>0</v>
      </c>
      <c r="V289" s="24">
        <v>0</v>
      </c>
      <c r="W289" s="24">
        <v>0</v>
      </c>
      <c r="X289" s="24"/>
    </row>
    <row r="290" spans="1:24" x14ac:dyDescent="0.25">
      <c r="A290" s="37">
        <v>301</v>
      </c>
      <c r="B290" s="42" t="s">
        <v>106</v>
      </c>
      <c r="C290" s="24">
        <v>0</v>
      </c>
      <c r="D290" s="24">
        <v>0</v>
      </c>
      <c r="E290" s="24">
        <v>0</v>
      </c>
      <c r="F290" s="24">
        <v>0</v>
      </c>
      <c r="G290" s="24">
        <v>0</v>
      </c>
      <c r="H290" s="24">
        <v>0</v>
      </c>
      <c r="I290" s="24">
        <v>0</v>
      </c>
      <c r="J290" s="24">
        <v>0</v>
      </c>
      <c r="K290" s="24">
        <v>0</v>
      </c>
      <c r="L290" s="24">
        <v>0</v>
      </c>
      <c r="M290" s="24">
        <v>0</v>
      </c>
      <c r="N290" s="24">
        <v>0</v>
      </c>
      <c r="O290" s="24">
        <v>0</v>
      </c>
      <c r="P290" s="24">
        <v>0</v>
      </c>
      <c r="Q290" s="24">
        <v>0</v>
      </c>
      <c r="R290" s="24">
        <v>0</v>
      </c>
      <c r="S290" s="24">
        <v>0</v>
      </c>
      <c r="T290" s="24">
        <v>0</v>
      </c>
      <c r="U290" s="24">
        <v>0</v>
      </c>
      <c r="V290" s="24">
        <v>0</v>
      </c>
      <c r="W290" s="24">
        <v>0</v>
      </c>
      <c r="X290" s="24"/>
    </row>
    <row r="291" spans="1:24" x14ac:dyDescent="0.25">
      <c r="A291" s="37">
        <v>303</v>
      </c>
      <c r="B291" s="42" t="s">
        <v>107</v>
      </c>
      <c r="C291" s="24">
        <v>0</v>
      </c>
      <c r="D291" s="24">
        <v>0</v>
      </c>
      <c r="E291" s="24">
        <v>0</v>
      </c>
      <c r="F291" s="24">
        <v>0</v>
      </c>
      <c r="G291" s="24">
        <v>0</v>
      </c>
      <c r="H291" s="24">
        <v>0</v>
      </c>
      <c r="I291" s="24">
        <v>0</v>
      </c>
      <c r="J291" s="24">
        <v>0</v>
      </c>
      <c r="K291" s="24">
        <v>0</v>
      </c>
      <c r="L291" s="24">
        <v>0</v>
      </c>
      <c r="M291" s="24">
        <v>0</v>
      </c>
      <c r="N291" s="24">
        <v>0</v>
      </c>
      <c r="O291" s="24">
        <v>0</v>
      </c>
      <c r="P291" s="24">
        <v>0</v>
      </c>
      <c r="Q291" s="24">
        <v>0</v>
      </c>
      <c r="R291" s="24">
        <v>0</v>
      </c>
      <c r="S291" s="24">
        <v>0</v>
      </c>
      <c r="T291" s="24">
        <v>0</v>
      </c>
      <c r="U291" s="24">
        <v>0</v>
      </c>
      <c r="V291" s="24">
        <v>0</v>
      </c>
      <c r="W291" s="24">
        <v>0</v>
      </c>
      <c r="X291" s="24"/>
    </row>
    <row r="292" spans="1:24" x14ac:dyDescent="0.25">
      <c r="B292" s="42"/>
      <c r="C292" s="26"/>
      <c r="D292" s="26"/>
      <c r="E292" s="26"/>
      <c r="F292" s="26"/>
      <c r="G292" s="26"/>
      <c r="H292" s="26"/>
      <c r="I292" s="26"/>
      <c r="J292" s="26"/>
      <c r="K292" s="26"/>
      <c r="L292" s="26"/>
      <c r="M292" s="26"/>
      <c r="N292" s="26"/>
      <c r="O292" s="26"/>
      <c r="P292" s="26"/>
      <c r="Q292" s="26"/>
      <c r="R292" s="26"/>
      <c r="S292" s="26"/>
      <c r="T292" s="26"/>
      <c r="U292" s="26"/>
      <c r="V292" s="26"/>
      <c r="W292" s="26"/>
      <c r="X292" s="26"/>
    </row>
    <row r="293" spans="1:24" x14ac:dyDescent="0.25">
      <c r="A293" s="37">
        <v>330</v>
      </c>
      <c r="B293" s="42" t="s">
        <v>82</v>
      </c>
      <c r="C293" s="36">
        <v>0</v>
      </c>
      <c r="D293" s="36">
        <v>0</v>
      </c>
      <c r="E293" s="36">
        <v>0</v>
      </c>
      <c r="F293" s="36">
        <v>0</v>
      </c>
      <c r="G293" s="36">
        <v>0</v>
      </c>
      <c r="H293" s="36">
        <v>0</v>
      </c>
      <c r="I293" s="36">
        <v>0</v>
      </c>
      <c r="J293" s="36">
        <v>0</v>
      </c>
      <c r="K293" s="36">
        <v>0</v>
      </c>
      <c r="L293" s="36">
        <v>0</v>
      </c>
      <c r="M293" s="36">
        <v>0</v>
      </c>
      <c r="N293" s="36">
        <v>0</v>
      </c>
      <c r="O293" s="36">
        <v>0</v>
      </c>
      <c r="P293" s="36">
        <v>0</v>
      </c>
      <c r="Q293" s="36">
        <v>0</v>
      </c>
      <c r="R293" s="36">
        <v>0</v>
      </c>
      <c r="S293" s="36">
        <v>0</v>
      </c>
      <c r="T293" s="36">
        <v>0</v>
      </c>
      <c r="U293" s="36">
        <v>0</v>
      </c>
      <c r="V293" s="36">
        <v>0</v>
      </c>
      <c r="W293" s="36">
        <v>0</v>
      </c>
      <c r="X293" s="36"/>
    </row>
    <row r="294" spans="1:24" x14ac:dyDescent="0.25">
      <c r="A294" s="37">
        <v>331</v>
      </c>
      <c r="B294" s="42" t="s">
        <v>83</v>
      </c>
      <c r="C294" s="28">
        <v>0</v>
      </c>
      <c r="D294" s="28">
        <v>0</v>
      </c>
      <c r="E294" s="28">
        <v>0</v>
      </c>
      <c r="F294" s="28">
        <v>0</v>
      </c>
      <c r="G294" s="28">
        <v>0</v>
      </c>
      <c r="H294" s="28">
        <v>0</v>
      </c>
      <c r="I294" s="28">
        <v>0</v>
      </c>
      <c r="J294" s="28">
        <v>0</v>
      </c>
      <c r="K294" s="28">
        <v>0</v>
      </c>
      <c r="L294" s="28">
        <v>0</v>
      </c>
      <c r="M294" s="28">
        <v>0</v>
      </c>
      <c r="N294" s="28">
        <v>0</v>
      </c>
      <c r="O294" s="28">
        <v>0</v>
      </c>
      <c r="P294" s="28">
        <v>0</v>
      </c>
      <c r="Q294" s="28">
        <v>0</v>
      </c>
      <c r="R294" s="28">
        <v>0</v>
      </c>
      <c r="S294" s="28">
        <v>0</v>
      </c>
      <c r="T294" s="28">
        <v>0</v>
      </c>
      <c r="U294" s="28">
        <v>0</v>
      </c>
      <c r="V294" s="28">
        <v>0</v>
      </c>
      <c r="W294" s="28">
        <v>0</v>
      </c>
      <c r="X294" s="28"/>
    </row>
    <row r="295" spans="1:24" x14ac:dyDescent="0.25">
      <c r="A295" s="37">
        <v>332</v>
      </c>
      <c r="B295" s="42" t="s">
        <v>84</v>
      </c>
      <c r="C295" s="28">
        <v>0</v>
      </c>
      <c r="D295" s="28">
        <v>0</v>
      </c>
      <c r="E295" s="28">
        <v>0</v>
      </c>
      <c r="F295" s="28">
        <v>0</v>
      </c>
      <c r="G295" s="28">
        <v>0</v>
      </c>
      <c r="H295" s="28">
        <v>0</v>
      </c>
      <c r="I295" s="28">
        <v>0</v>
      </c>
      <c r="J295" s="28">
        <v>0</v>
      </c>
      <c r="K295" s="28">
        <v>0</v>
      </c>
      <c r="L295" s="28">
        <v>0</v>
      </c>
      <c r="M295" s="28">
        <v>0</v>
      </c>
      <c r="N295" s="28">
        <v>0</v>
      </c>
      <c r="O295" s="28">
        <v>0</v>
      </c>
      <c r="P295" s="28">
        <v>0</v>
      </c>
      <c r="Q295" s="28">
        <v>0</v>
      </c>
      <c r="R295" s="28">
        <v>0</v>
      </c>
      <c r="S295" s="28">
        <v>0</v>
      </c>
      <c r="T295" s="28">
        <v>0</v>
      </c>
      <c r="U295" s="28">
        <v>0</v>
      </c>
      <c r="V295" s="28">
        <v>0</v>
      </c>
      <c r="W295" s="28">
        <v>0</v>
      </c>
      <c r="X295" s="28"/>
    </row>
    <row r="296" spans="1:24" x14ac:dyDescent="0.25">
      <c r="A296" s="37">
        <v>336</v>
      </c>
      <c r="B296" s="42" t="s">
        <v>85</v>
      </c>
      <c r="C296" s="28">
        <v>1</v>
      </c>
      <c r="D296" s="28">
        <v>1</v>
      </c>
      <c r="E296" s="28">
        <v>1</v>
      </c>
      <c r="F296" s="28">
        <v>1</v>
      </c>
      <c r="G296" s="28">
        <v>1</v>
      </c>
      <c r="H296" s="28">
        <v>1</v>
      </c>
      <c r="I296" s="28">
        <v>1</v>
      </c>
      <c r="J296" s="28">
        <v>1</v>
      </c>
      <c r="K296" s="28">
        <v>1</v>
      </c>
      <c r="L296" s="28">
        <v>1</v>
      </c>
      <c r="M296" s="28">
        <v>1</v>
      </c>
      <c r="N296" s="28">
        <v>1</v>
      </c>
      <c r="O296" s="28">
        <v>1</v>
      </c>
      <c r="P296" s="28">
        <v>1</v>
      </c>
      <c r="Q296" s="28">
        <v>1</v>
      </c>
      <c r="R296" s="28">
        <v>1</v>
      </c>
      <c r="S296" s="28">
        <v>1</v>
      </c>
      <c r="T296" s="28">
        <v>1</v>
      </c>
      <c r="U296" s="28">
        <v>1</v>
      </c>
      <c r="V296" s="28">
        <v>1</v>
      </c>
      <c r="W296" s="28">
        <v>1</v>
      </c>
      <c r="X296" s="28"/>
    </row>
    <row r="297" spans="1:24" x14ac:dyDescent="0.25">
      <c r="B297" s="42"/>
      <c r="C297" s="26"/>
      <c r="D297" s="26"/>
      <c r="E297" s="26"/>
      <c r="F297" s="26"/>
      <c r="G297" s="26"/>
      <c r="H297" s="26"/>
      <c r="I297" s="26"/>
      <c r="J297" s="26"/>
      <c r="K297" s="26"/>
      <c r="L297" s="26"/>
      <c r="M297" s="26"/>
      <c r="N297" s="26"/>
      <c r="O297" s="26"/>
      <c r="P297" s="26"/>
      <c r="Q297" s="26"/>
      <c r="R297" s="26"/>
      <c r="S297" s="26"/>
      <c r="T297" s="26"/>
      <c r="U297" s="26"/>
      <c r="V297" s="26"/>
      <c r="W297" s="26"/>
      <c r="X297" s="26"/>
    </row>
    <row r="298" spans="1:24" x14ac:dyDescent="0.25">
      <c r="A298" s="37">
        <v>339</v>
      </c>
      <c r="B298" s="42" t="s">
        <v>86</v>
      </c>
      <c r="C298" s="24">
        <v>0</v>
      </c>
      <c r="D298" s="24">
        <v>0</v>
      </c>
      <c r="E298" s="24">
        <v>0</v>
      </c>
      <c r="F298" s="24">
        <v>0</v>
      </c>
      <c r="G298" s="24">
        <v>0</v>
      </c>
      <c r="H298" s="24">
        <v>0</v>
      </c>
      <c r="I298" s="24">
        <v>0</v>
      </c>
      <c r="J298" s="24">
        <v>0</v>
      </c>
      <c r="K298" s="24">
        <v>0</v>
      </c>
      <c r="L298" s="24">
        <v>0</v>
      </c>
      <c r="M298" s="24">
        <v>0</v>
      </c>
      <c r="N298" s="24">
        <v>0</v>
      </c>
      <c r="O298" s="24">
        <v>0</v>
      </c>
      <c r="P298" s="24">
        <v>0</v>
      </c>
      <c r="Q298" s="24">
        <v>0</v>
      </c>
      <c r="R298" s="24">
        <v>0</v>
      </c>
      <c r="S298" s="24">
        <v>0</v>
      </c>
      <c r="T298" s="24">
        <v>0</v>
      </c>
      <c r="U298" s="24">
        <v>0</v>
      </c>
      <c r="V298" s="24">
        <v>0</v>
      </c>
      <c r="W298" s="24">
        <v>0</v>
      </c>
      <c r="X298" s="24"/>
    </row>
    <row r="299" spans="1:24" x14ac:dyDescent="0.25">
      <c r="A299" s="37">
        <v>340</v>
      </c>
      <c r="B299" s="42" t="s">
        <v>87</v>
      </c>
      <c r="C299" s="24">
        <v>0</v>
      </c>
      <c r="D299" s="24">
        <v>0</v>
      </c>
      <c r="E299" s="24">
        <v>0</v>
      </c>
      <c r="F299" s="24">
        <v>0</v>
      </c>
      <c r="G299" s="24">
        <v>0</v>
      </c>
      <c r="H299" s="24">
        <v>0</v>
      </c>
      <c r="I299" s="24">
        <v>0</v>
      </c>
      <c r="J299" s="24">
        <v>0</v>
      </c>
      <c r="K299" s="24">
        <v>0</v>
      </c>
      <c r="L299" s="24">
        <v>0</v>
      </c>
      <c r="M299" s="24">
        <v>0</v>
      </c>
      <c r="N299" s="24">
        <v>0</v>
      </c>
      <c r="O299" s="24">
        <v>0</v>
      </c>
      <c r="P299" s="24">
        <v>0</v>
      </c>
      <c r="Q299" s="24">
        <v>0</v>
      </c>
      <c r="R299" s="24">
        <v>0</v>
      </c>
      <c r="S299" s="24">
        <v>0</v>
      </c>
      <c r="T299" s="24">
        <v>0</v>
      </c>
      <c r="U299" s="24">
        <v>0</v>
      </c>
      <c r="V299" s="24">
        <v>0</v>
      </c>
      <c r="W299" s="24">
        <v>0</v>
      </c>
      <c r="X299" s="24"/>
    </row>
    <row r="300" spans="1:24" x14ac:dyDescent="0.25">
      <c r="B300" s="42"/>
      <c r="C300" s="26"/>
      <c r="D300" s="26"/>
      <c r="E300" s="26"/>
      <c r="F300" s="26"/>
      <c r="G300" s="26"/>
      <c r="H300" s="26"/>
      <c r="I300" s="26"/>
      <c r="J300" s="26"/>
      <c r="K300" s="26"/>
      <c r="L300" s="26"/>
      <c r="M300" s="26"/>
      <c r="N300" s="26"/>
      <c r="O300" s="26"/>
      <c r="P300" s="26"/>
      <c r="Q300" s="26"/>
      <c r="R300" s="26"/>
      <c r="S300" s="26"/>
      <c r="T300" s="26"/>
      <c r="U300" s="26"/>
      <c r="V300" s="26"/>
      <c r="W300" s="26"/>
      <c r="X300" s="26"/>
    </row>
    <row r="301" spans="1:24" x14ac:dyDescent="0.25">
      <c r="A301" s="37">
        <v>366</v>
      </c>
      <c r="B301" s="42" t="s">
        <v>88</v>
      </c>
      <c r="C301" s="36">
        <v>0</v>
      </c>
      <c r="D301" s="36">
        <v>0</v>
      </c>
      <c r="E301" s="36">
        <v>0</v>
      </c>
      <c r="F301" s="36">
        <v>0</v>
      </c>
      <c r="G301" s="36">
        <v>0</v>
      </c>
      <c r="H301" s="36">
        <v>0</v>
      </c>
      <c r="I301" s="36">
        <v>0</v>
      </c>
      <c r="J301" s="36">
        <v>0</v>
      </c>
      <c r="K301" s="36">
        <v>0</v>
      </c>
      <c r="L301" s="36">
        <v>0</v>
      </c>
      <c r="M301" s="36">
        <v>0</v>
      </c>
      <c r="N301" s="36">
        <v>0</v>
      </c>
      <c r="O301" s="36">
        <v>0</v>
      </c>
      <c r="P301" s="36">
        <v>0</v>
      </c>
      <c r="Q301" s="36">
        <v>0</v>
      </c>
      <c r="R301" s="36">
        <v>0</v>
      </c>
      <c r="S301" s="36">
        <v>0</v>
      </c>
      <c r="T301" s="36">
        <v>0</v>
      </c>
      <c r="U301" s="36">
        <v>0</v>
      </c>
      <c r="V301" s="36">
        <v>0</v>
      </c>
      <c r="W301" s="36">
        <v>0</v>
      </c>
      <c r="X301" s="36"/>
    </row>
    <row r="302" spans="1:24" x14ac:dyDescent="0.25">
      <c r="A302" s="37">
        <v>368</v>
      </c>
      <c r="B302" s="42" t="s">
        <v>89</v>
      </c>
      <c r="C302" s="28">
        <v>0</v>
      </c>
      <c r="D302" s="28">
        <v>0</v>
      </c>
      <c r="E302" s="28">
        <v>0</v>
      </c>
      <c r="F302" s="28">
        <v>0</v>
      </c>
      <c r="G302" s="28">
        <v>0</v>
      </c>
      <c r="H302" s="28">
        <v>0</v>
      </c>
      <c r="I302" s="28">
        <v>0</v>
      </c>
      <c r="J302" s="28">
        <v>0</v>
      </c>
      <c r="K302" s="28">
        <v>0</v>
      </c>
      <c r="L302" s="28">
        <v>0</v>
      </c>
      <c r="M302" s="28">
        <v>0</v>
      </c>
      <c r="N302" s="28">
        <v>0</v>
      </c>
      <c r="O302" s="28">
        <v>0</v>
      </c>
      <c r="P302" s="28">
        <v>0</v>
      </c>
      <c r="Q302" s="28">
        <v>0</v>
      </c>
      <c r="R302" s="28">
        <v>0</v>
      </c>
      <c r="S302" s="28">
        <v>0</v>
      </c>
      <c r="T302" s="28">
        <v>0</v>
      </c>
      <c r="U302" s="28">
        <v>0</v>
      </c>
      <c r="V302" s="28">
        <v>0</v>
      </c>
      <c r="W302" s="28">
        <v>0</v>
      </c>
      <c r="X302" s="28"/>
    </row>
    <row r="303" spans="1:24" x14ac:dyDescent="0.25">
      <c r="A303" s="37">
        <v>369</v>
      </c>
      <c r="B303" s="42" t="s">
        <v>90</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row>
    <row r="304" spans="1:24" x14ac:dyDescent="0.25">
      <c r="A304" s="37">
        <v>370</v>
      </c>
      <c r="B304" s="42" t="s">
        <v>91</v>
      </c>
      <c r="C304" s="28">
        <v>0</v>
      </c>
      <c r="D304" s="28">
        <v>0</v>
      </c>
      <c r="E304" s="28">
        <v>0</v>
      </c>
      <c r="F304" s="28">
        <v>0</v>
      </c>
      <c r="G304" s="28">
        <v>0</v>
      </c>
      <c r="H304" s="28">
        <v>0</v>
      </c>
      <c r="I304" s="28">
        <v>0</v>
      </c>
      <c r="J304" s="28">
        <v>0</v>
      </c>
      <c r="K304" s="28">
        <v>0</v>
      </c>
      <c r="L304" s="28">
        <v>0</v>
      </c>
      <c r="M304" s="28">
        <v>0</v>
      </c>
      <c r="N304" s="28">
        <v>0</v>
      </c>
      <c r="O304" s="28">
        <v>0</v>
      </c>
      <c r="P304" s="28">
        <v>0</v>
      </c>
      <c r="Q304" s="28">
        <v>0</v>
      </c>
      <c r="R304" s="28">
        <v>0</v>
      </c>
      <c r="S304" s="28">
        <v>0</v>
      </c>
      <c r="T304" s="28">
        <v>0</v>
      </c>
      <c r="U304" s="28">
        <v>0</v>
      </c>
      <c r="V304" s="28">
        <v>0</v>
      </c>
      <c r="W304" s="28">
        <v>0</v>
      </c>
      <c r="X304" s="28"/>
    </row>
    <row r="305" spans="1:24" x14ac:dyDescent="0.25">
      <c r="B305" s="42"/>
      <c r="C305" s="26"/>
      <c r="D305" s="26"/>
      <c r="E305" s="26"/>
      <c r="F305" s="26"/>
      <c r="G305" s="26"/>
      <c r="H305" s="26"/>
      <c r="I305" s="26"/>
      <c r="J305" s="26"/>
      <c r="K305" s="26"/>
      <c r="L305" s="26"/>
      <c r="M305" s="26"/>
      <c r="N305" s="26"/>
      <c r="O305" s="26"/>
      <c r="P305" s="26"/>
      <c r="Q305" s="26"/>
      <c r="R305" s="26"/>
      <c r="S305" s="26"/>
      <c r="T305" s="26"/>
      <c r="U305" s="26"/>
      <c r="V305" s="26"/>
      <c r="W305" s="26"/>
      <c r="X305" s="26"/>
    </row>
    <row r="306" spans="1:24" x14ac:dyDescent="0.25">
      <c r="A306" s="37">
        <v>380</v>
      </c>
      <c r="B306" s="42" t="s">
        <v>37</v>
      </c>
      <c r="C306" s="24">
        <v>0</v>
      </c>
      <c r="D306" s="24">
        <v>0</v>
      </c>
      <c r="E306" s="24">
        <v>0</v>
      </c>
      <c r="F306" s="24">
        <v>0</v>
      </c>
      <c r="G306" s="24">
        <v>0</v>
      </c>
      <c r="H306" s="24">
        <v>0</v>
      </c>
      <c r="I306" s="24">
        <v>0</v>
      </c>
      <c r="J306" s="24">
        <v>0</v>
      </c>
      <c r="K306" s="24">
        <v>0</v>
      </c>
      <c r="L306" s="24">
        <v>0</v>
      </c>
      <c r="M306" s="24">
        <v>0</v>
      </c>
      <c r="N306" s="24">
        <v>0</v>
      </c>
      <c r="O306" s="24">
        <v>0</v>
      </c>
      <c r="P306" s="24">
        <v>0</v>
      </c>
      <c r="Q306" s="24">
        <v>0</v>
      </c>
      <c r="R306" s="24">
        <v>0</v>
      </c>
      <c r="S306" s="24">
        <v>0</v>
      </c>
      <c r="T306" s="24">
        <v>0</v>
      </c>
      <c r="U306" s="24">
        <v>0</v>
      </c>
      <c r="V306" s="24">
        <v>0</v>
      </c>
      <c r="W306" s="24">
        <v>0</v>
      </c>
      <c r="X306" s="24"/>
    </row>
    <row r="307" spans="1:24" x14ac:dyDescent="0.25">
      <c r="A307" s="37">
        <v>381</v>
      </c>
      <c r="B307" s="42" t="s">
        <v>75</v>
      </c>
      <c r="C307" s="24">
        <v>0</v>
      </c>
      <c r="D307" s="24">
        <v>0</v>
      </c>
      <c r="E307" s="24">
        <v>0</v>
      </c>
      <c r="F307" s="24">
        <v>0</v>
      </c>
      <c r="G307" s="24">
        <v>0</v>
      </c>
      <c r="H307" s="24">
        <v>0</v>
      </c>
      <c r="I307" s="24">
        <v>0</v>
      </c>
      <c r="J307" s="24">
        <v>0</v>
      </c>
      <c r="K307" s="24">
        <v>0</v>
      </c>
      <c r="L307" s="24">
        <v>0</v>
      </c>
      <c r="M307" s="24">
        <v>0</v>
      </c>
      <c r="N307" s="24">
        <v>0</v>
      </c>
      <c r="O307" s="24">
        <v>0</v>
      </c>
      <c r="P307" s="24">
        <v>0</v>
      </c>
      <c r="Q307" s="24">
        <v>0</v>
      </c>
      <c r="R307" s="24">
        <v>0</v>
      </c>
      <c r="S307" s="24">
        <v>0</v>
      </c>
      <c r="T307" s="24">
        <v>0</v>
      </c>
      <c r="U307" s="24">
        <v>0</v>
      </c>
      <c r="V307" s="24">
        <v>0</v>
      </c>
      <c r="W307" s="24">
        <v>0</v>
      </c>
      <c r="X307" s="24"/>
    </row>
    <row r="308" spans="1:24" x14ac:dyDescent="0.25">
      <c r="A308" s="37">
        <v>382</v>
      </c>
      <c r="B308" s="42" t="s">
        <v>76</v>
      </c>
      <c r="C308" s="24">
        <v>0</v>
      </c>
      <c r="D308" s="24">
        <v>0</v>
      </c>
      <c r="E308" s="24">
        <v>0</v>
      </c>
      <c r="F308" s="24">
        <v>0</v>
      </c>
      <c r="G308" s="24">
        <v>0</v>
      </c>
      <c r="H308" s="24">
        <v>0</v>
      </c>
      <c r="I308" s="24">
        <v>0</v>
      </c>
      <c r="J308" s="24">
        <v>0</v>
      </c>
      <c r="K308" s="24">
        <v>0</v>
      </c>
      <c r="L308" s="24">
        <v>0</v>
      </c>
      <c r="M308" s="24">
        <v>0</v>
      </c>
      <c r="N308" s="24">
        <v>0</v>
      </c>
      <c r="O308" s="24">
        <v>0</v>
      </c>
      <c r="P308" s="24">
        <v>0</v>
      </c>
      <c r="Q308" s="24">
        <v>0</v>
      </c>
      <c r="R308" s="24">
        <v>0</v>
      </c>
      <c r="S308" s="24">
        <v>0</v>
      </c>
      <c r="T308" s="24">
        <v>0</v>
      </c>
      <c r="U308" s="24">
        <v>0</v>
      </c>
      <c r="V308" s="24">
        <v>0</v>
      </c>
      <c r="W308" s="24">
        <v>0</v>
      </c>
      <c r="X308" s="24"/>
    </row>
    <row r="309" spans="1:24" x14ac:dyDescent="0.25">
      <c r="A309" s="37">
        <v>383</v>
      </c>
      <c r="B309" s="42" t="s">
        <v>40</v>
      </c>
      <c r="C309" s="24">
        <v>0</v>
      </c>
      <c r="D309" s="24">
        <v>0</v>
      </c>
      <c r="E309" s="24">
        <v>0</v>
      </c>
      <c r="F309" s="24">
        <v>0</v>
      </c>
      <c r="G309" s="24">
        <v>0</v>
      </c>
      <c r="H309" s="24">
        <v>0</v>
      </c>
      <c r="I309" s="24">
        <v>0</v>
      </c>
      <c r="J309" s="24">
        <v>0</v>
      </c>
      <c r="K309" s="24">
        <v>0</v>
      </c>
      <c r="L309" s="24">
        <v>0</v>
      </c>
      <c r="M309" s="24">
        <v>0</v>
      </c>
      <c r="N309" s="24">
        <v>0</v>
      </c>
      <c r="O309" s="24">
        <v>0</v>
      </c>
      <c r="P309" s="24">
        <v>0</v>
      </c>
      <c r="Q309" s="24">
        <v>0</v>
      </c>
      <c r="R309" s="24">
        <v>0</v>
      </c>
      <c r="S309" s="24">
        <v>0</v>
      </c>
      <c r="T309" s="24">
        <v>0</v>
      </c>
      <c r="U309" s="24">
        <v>0</v>
      </c>
      <c r="V309" s="24">
        <v>0</v>
      </c>
      <c r="W309" s="24">
        <v>0</v>
      </c>
      <c r="X309" s="24"/>
    </row>
    <row r="311" spans="1:24" x14ac:dyDescent="0.25">
      <c r="A311" s="37">
        <v>1</v>
      </c>
      <c r="B311" s="42" t="s">
        <v>103</v>
      </c>
      <c r="C311" s="42" t="s">
        <v>103</v>
      </c>
      <c r="D311" s="42"/>
      <c r="E311" s="42"/>
      <c r="F311" s="42"/>
      <c r="G311" s="42"/>
      <c r="H311" s="42"/>
      <c r="I311" s="42"/>
      <c r="J311" s="42"/>
      <c r="K311" s="42"/>
      <c r="L311" s="42"/>
      <c r="M311" s="42"/>
      <c r="N311" s="42"/>
      <c r="O311" s="42"/>
      <c r="P311" s="42"/>
      <c r="Q311" s="42"/>
      <c r="R311" s="42"/>
      <c r="S311" s="42"/>
      <c r="T311" s="42"/>
      <c r="U311" s="42"/>
      <c r="V311" s="42"/>
      <c r="W311" s="42"/>
      <c r="X311" s="42"/>
    </row>
    <row r="312" spans="1:24" x14ac:dyDescent="0.25">
      <c r="A312" s="37">
        <v>283</v>
      </c>
      <c r="B312" s="42" t="s">
        <v>73</v>
      </c>
      <c r="C312" s="42">
        <v>2020</v>
      </c>
      <c r="D312" s="42">
        <v>2021</v>
      </c>
      <c r="E312" s="42">
        <v>2022</v>
      </c>
      <c r="F312" s="42">
        <v>2023</v>
      </c>
      <c r="G312" s="42">
        <v>2024</v>
      </c>
      <c r="H312" s="42">
        <v>2025</v>
      </c>
      <c r="I312" s="42">
        <v>2026</v>
      </c>
      <c r="J312" s="42">
        <v>2027</v>
      </c>
      <c r="K312" s="42">
        <v>2028</v>
      </c>
      <c r="L312" s="42">
        <v>2029</v>
      </c>
      <c r="M312" s="42">
        <v>2030</v>
      </c>
      <c r="N312" s="42">
        <v>2031</v>
      </c>
      <c r="O312" s="42">
        <v>2032</v>
      </c>
      <c r="P312" s="42">
        <v>2033</v>
      </c>
      <c r="Q312" s="42">
        <v>2034</v>
      </c>
      <c r="R312" s="42">
        <v>2035</v>
      </c>
      <c r="S312" s="42">
        <v>2036</v>
      </c>
      <c r="T312" s="42">
        <v>2037</v>
      </c>
      <c r="U312" s="42">
        <v>2038</v>
      </c>
      <c r="V312" s="42">
        <v>2039</v>
      </c>
      <c r="W312" s="42">
        <v>2040</v>
      </c>
      <c r="X312" s="42"/>
    </row>
    <row r="313" spans="1:24" x14ac:dyDescent="0.25">
      <c r="A313" s="37">
        <v>285</v>
      </c>
      <c r="B313" s="42" t="s">
        <v>104</v>
      </c>
      <c r="C313" s="24">
        <v>0</v>
      </c>
      <c r="D313" s="24">
        <v>0</v>
      </c>
      <c r="E313" s="24">
        <v>0</v>
      </c>
      <c r="F313" s="24">
        <v>0</v>
      </c>
      <c r="G313" s="24">
        <v>0</v>
      </c>
      <c r="H313" s="24">
        <v>0</v>
      </c>
      <c r="I313" s="24">
        <v>0</v>
      </c>
      <c r="J313" s="24">
        <v>0</v>
      </c>
      <c r="K313" s="24">
        <v>0</v>
      </c>
      <c r="L313" s="24">
        <v>0</v>
      </c>
      <c r="M313" s="24">
        <v>0</v>
      </c>
      <c r="N313" s="24">
        <v>0</v>
      </c>
      <c r="O313" s="24">
        <v>0</v>
      </c>
      <c r="P313" s="24">
        <v>0</v>
      </c>
      <c r="Q313" s="24">
        <v>0</v>
      </c>
      <c r="R313" s="24">
        <v>0</v>
      </c>
      <c r="S313" s="24">
        <v>0</v>
      </c>
      <c r="T313" s="24">
        <v>0</v>
      </c>
      <c r="U313" s="24">
        <v>0</v>
      </c>
      <c r="V313" s="24">
        <v>0</v>
      </c>
      <c r="W313" s="24">
        <v>0</v>
      </c>
      <c r="X313" s="24"/>
    </row>
    <row r="314" spans="1:24" x14ac:dyDescent="0.25">
      <c r="A314" s="37">
        <v>287</v>
      </c>
      <c r="B314" s="42" t="s">
        <v>104</v>
      </c>
      <c r="C314" s="24">
        <v>0</v>
      </c>
      <c r="D314" s="24">
        <v>0</v>
      </c>
      <c r="E314" s="24">
        <v>0</v>
      </c>
      <c r="F314" s="24">
        <v>0</v>
      </c>
      <c r="G314" s="24">
        <v>0</v>
      </c>
      <c r="H314" s="24">
        <v>0</v>
      </c>
      <c r="I314" s="24">
        <v>0</v>
      </c>
      <c r="J314" s="24">
        <v>0</v>
      </c>
      <c r="K314" s="24">
        <v>0</v>
      </c>
      <c r="L314" s="24">
        <v>0</v>
      </c>
      <c r="M314" s="24">
        <v>0</v>
      </c>
      <c r="N314" s="24">
        <v>0</v>
      </c>
      <c r="O314" s="24">
        <v>0</v>
      </c>
      <c r="P314" s="24">
        <v>0</v>
      </c>
      <c r="Q314" s="24">
        <v>0</v>
      </c>
      <c r="R314" s="24">
        <v>0</v>
      </c>
      <c r="S314" s="24">
        <v>0</v>
      </c>
      <c r="T314" s="24">
        <v>0</v>
      </c>
      <c r="U314" s="24">
        <v>0</v>
      </c>
      <c r="V314" s="24">
        <v>0</v>
      </c>
      <c r="W314" s="24">
        <v>0</v>
      </c>
      <c r="X314" s="24"/>
    </row>
    <row r="315" spans="1:24" x14ac:dyDescent="0.25">
      <c r="A315" s="37">
        <v>289</v>
      </c>
      <c r="B315" s="42" t="s">
        <v>105</v>
      </c>
      <c r="C315" s="24">
        <v>0</v>
      </c>
      <c r="D315" s="24">
        <v>0</v>
      </c>
      <c r="E315" s="24">
        <v>0</v>
      </c>
      <c r="F315" s="24">
        <v>0</v>
      </c>
      <c r="G315" s="24">
        <v>0</v>
      </c>
      <c r="H315" s="24">
        <v>0</v>
      </c>
      <c r="I315" s="24">
        <v>0</v>
      </c>
      <c r="J315" s="24">
        <v>0</v>
      </c>
      <c r="K315" s="24">
        <v>0</v>
      </c>
      <c r="L315" s="24">
        <v>0</v>
      </c>
      <c r="M315" s="24">
        <v>0</v>
      </c>
      <c r="N315" s="24">
        <v>0</v>
      </c>
      <c r="O315" s="24">
        <v>0</v>
      </c>
      <c r="P315" s="24">
        <v>0</v>
      </c>
      <c r="Q315" s="24">
        <v>0</v>
      </c>
      <c r="R315" s="24">
        <v>0</v>
      </c>
      <c r="S315" s="24">
        <v>0</v>
      </c>
      <c r="T315" s="24">
        <v>0</v>
      </c>
      <c r="U315" s="24">
        <v>0</v>
      </c>
      <c r="V315" s="24">
        <v>0</v>
      </c>
      <c r="W315" s="24">
        <v>0</v>
      </c>
      <c r="X315" s="24"/>
    </row>
    <row r="316" spans="1:24" x14ac:dyDescent="0.25">
      <c r="A316" s="37">
        <v>299</v>
      </c>
      <c r="B316" s="42" t="s">
        <v>78</v>
      </c>
      <c r="C316" s="24">
        <v>0</v>
      </c>
      <c r="D316" s="24">
        <v>0</v>
      </c>
      <c r="E316" s="24">
        <v>0</v>
      </c>
      <c r="F316" s="24">
        <v>0</v>
      </c>
      <c r="G316" s="24">
        <v>0</v>
      </c>
      <c r="H316" s="24">
        <v>0</v>
      </c>
      <c r="I316" s="24">
        <v>0</v>
      </c>
      <c r="J316" s="24">
        <v>0</v>
      </c>
      <c r="K316" s="24">
        <v>0</v>
      </c>
      <c r="L316" s="24">
        <v>0</v>
      </c>
      <c r="M316" s="24">
        <v>0</v>
      </c>
      <c r="N316" s="24">
        <v>0</v>
      </c>
      <c r="O316" s="24">
        <v>0</v>
      </c>
      <c r="P316" s="24">
        <v>0</v>
      </c>
      <c r="Q316" s="24">
        <v>0</v>
      </c>
      <c r="R316" s="24">
        <v>0</v>
      </c>
      <c r="S316" s="24">
        <v>0</v>
      </c>
      <c r="T316" s="24">
        <v>0</v>
      </c>
      <c r="U316" s="24">
        <v>0</v>
      </c>
      <c r="V316" s="24">
        <v>0</v>
      </c>
      <c r="W316" s="24">
        <v>0</v>
      </c>
      <c r="X316" s="24"/>
    </row>
    <row r="317" spans="1:24" x14ac:dyDescent="0.25">
      <c r="A317" s="37">
        <v>301</v>
      </c>
      <c r="B317" s="42" t="s">
        <v>106</v>
      </c>
      <c r="C317" s="24">
        <v>0</v>
      </c>
      <c r="D317" s="24">
        <v>0</v>
      </c>
      <c r="E317" s="24">
        <v>0</v>
      </c>
      <c r="F317" s="24">
        <v>0</v>
      </c>
      <c r="G317" s="24">
        <v>0</v>
      </c>
      <c r="H317" s="24">
        <v>0</v>
      </c>
      <c r="I317" s="24">
        <v>0</v>
      </c>
      <c r="J317" s="24">
        <v>0</v>
      </c>
      <c r="K317" s="24">
        <v>0</v>
      </c>
      <c r="L317" s="24">
        <v>0</v>
      </c>
      <c r="M317" s="24">
        <v>0</v>
      </c>
      <c r="N317" s="24">
        <v>0</v>
      </c>
      <c r="O317" s="24">
        <v>0</v>
      </c>
      <c r="P317" s="24">
        <v>0</v>
      </c>
      <c r="Q317" s="24">
        <v>0</v>
      </c>
      <c r="R317" s="24">
        <v>0</v>
      </c>
      <c r="S317" s="24">
        <v>0</v>
      </c>
      <c r="T317" s="24">
        <v>0</v>
      </c>
      <c r="U317" s="24">
        <v>0</v>
      </c>
      <c r="V317" s="24">
        <v>0</v>
      </c>
      <c r="W317" s="24">
        <v>0</v>
      </c>
      <c r="X317" s="24"/>
    </row>
    <row r="318" spans="1:24" x14ac:dyDescent="0.25">
      <c r="A318" s="37">
        <v>303</v>
      </c>
      <c r="B318" s="42" t="s">
        <v>107</v>
      </c>
      <c r="C318" s="24">
        <v>0</v>
      </c>
      <c r="D318" s="24">
        <v>0</v>
      </c>
      <c r="E318" s="24">
        <v>0</v>
      </c>
      <c r="F318" s="24">
        <v>0</v>
      </c>
      <c r="G318" s="24">
        <v>0</v>
      </c>
      <c r="H318" s="24">
        <v>0</v>
      </c>
      <c r="I318" s="24">
        <v>0</v>
      </c>
      <c r="J318" s="24">
        <v>0</v>
      </c>
      <c r="K318" s="24">
        <v>0</v>
      </c>
      <c r="L318" s="24">
        <v>0</v>
      </c>
      <c r="M318" s="24">
        <v>0</v>
      </c>
      <c r="N318" s="24">
        <v>0</v>
      </c>
      <c r="O318" s="24">
        <v>0</v>
      </c>
      <c r="P318" s="24">
        <v>0</v>
      </c>
      <c r="Q318" s="24">
        <v>0</v>
      </c>
      <c r="R318" s="24">
        <v>0</v>
      </c>
      <c r="S318" s="24">
        <v>0</v>
      </c>
      <c r="T318" s="24">
        <v>0</v>
      </c>
      <c r="U318" s="24">
        <v>0</v>
      </c>
      <c r="V318" s="24">
        <v>0</v>
      </c>
      <c r="W318" s="24">
        <v>0</v>
      </c>
      <c r="X318" s="24"/>
    </row>
    <row r="319" spans="1:24" x14ac:dyDescent="0.25">
      <c r="B319" s="42"/>
      <c r="C319" s="26"/>
      <c r="D319" s="26"/>
      <c r="E319" s="26"/>
      <c r="F319" s="26"/>
      <c r="G319" s="26"/>
      <c r="H319" s="26"/>
      <c r="I319" s="26"/>
      <c r="J319" s="26"/>
      <c r="K319" s="26"/>
      <c r="L319" s="26"/>
      <c r="M319" s="26"/>
      <c r="N319" s="26"/>
      <c r="O319" s="26"/>
      <c r="P319" s="26"/>
      <c r="Q319" s="26"/>
      <c r="R319" s="26"/>
      <c r="S319" s="26"/>
      <c r="T319" s="26"/>
      <c r="U319" s="26"/>
      <c r="V319" s="26"/>
      <c r="W319" s="26"/>
      <c r="X319" s="26"/>
    </row>
    <row r="320" spans="1:24" x14ac:dyDescent="0.25">
      <c r="A320" s="37">
        <v>330</v>
      </c>
      <c r="B320" s="42" t="s">
        <v>82</v>
      </c>
      <c r="C320" s="36">
        <v>0</v>
      </c>
      <c r="D320" s="36">
        <v>0</v>
      </c>
      <c r="E320" s="36">
        <v>0</v>
      </c>
      <c r="F320" s="36">
        <v>0</v>
      </c>
      <c r="G320" s="36">
        <v>0</v>
      </c>
      <c r="H320" s="36">
        <v>0</v>
      </c>
      <c r="I320" s="36">
        <v>0</v>
      </c>
      <c r="J320" s="36">
        <v>0</v>
      </c>
      <c r="K320" s="36">
        <v>0</v>
      </c>
      <c r="L320" s="36">
        <v>0</v>
      </c>
      <c r="M320" s="36">
        <v>0</v>
      </c>
      <c r="N320" s="36">
        <v>0</v>
      </c>
      <c r="O320" s="36">
        <v>0</v>
      </c>
      <c r="P320" s="36">
        <v>0</v>
      </c>
      <c r="Q320" s="36">
        <v>0</v>
      </c>
      <c r="R320" s="36">
        <v>0</v>
      </c>
      <c r="S320" s="36">
        <v>0</v>
      </c>
      <c r="T320" s="36">
        <v>0</v>
      </c>
      <c r="U320" s="36">
        <v>0</v>
      </c>
      <c r="V320" s="36">
        <v>0</v>
      </c>
      <c r="W320" s="36">
        <v>0</v>
      </c>
      <c r="X320" s="36"/>
    </row>
    <row r="321" spans="1:24" x14ac:dyDescent="0.25">
      <c r="A321" s="37">
        <v>331</v>
      </c>
      <c r="B321" s="42" t="s">
        <v>83</v>
      </c>
      <c r="C321" s="28">
        <v>0</v>
      </c>
      <c r="D321" s="28">
        <v>0</v>
      </c>
      <c r="E321" s="28">
        <v>0</v>
      </c>
      <c r="F321" s="28">
        <v>0</v>
      </c>
      <c r="G321" s="28">
        <v>0</v>
      </c>
      <c r="H321" s="28">
        <v>0</v>
      </c>
      <c r="I321" s="28">
        <v>0</v>
      </c>
      <c r="J321" s="28">
        <v>0</v>
      </c>
      <c r="K321" s="28">
        <v>0</v>
      </c>
      <c r="L321" s="28">
        <v>0</v>
      </c>
      <c r="M321" s="28">
        <v>0</v>
      </c>
      <c r="N321" s="28">
        <v>0</v>
      </c>
      <c r="O321" s="28">
        <v>0</v>
      </c>
      <c r="P321" s="28">
        <v>0</v>
      </c>
      <c r="Q321" s="28">
        <v>0</v>
      </c>
      <c r="R321" s="28">
        <v>0</v>
      </c>
      <c r="S321" s="28">
        <v>0</v>
      </c>
      <c r="T321" s="28">
        <v>0</v>
      </c>
      <c r="U321" s="28">
        <v>0</v>
      </c>
      <c r="V321" s="28">
        <v>0</v>
      </c>
      <c r="W321" s="28">
        <v>0</v>
      </c>
      <c r="X321" s="28"/>
    </row>
    <row r="322" spans="1:24" x14ac:dyDescent="0.25">
      <c r="A322" s="37">
        <v>332</v>
      </c>
      <c r="B322" s="42" t="s">
        <v>84</v>
      </c>
      <c r="C322" s="28">
        <v>0</v>
      </c>
      <c r="D322" s="28">
        <v>0</v>
      </c>
      <c r="E322" s="28">
        <v>0</v>
      </c>
      <c r="F322" s="28">
        <v>0</v>
      </c>
      <c r="G322" s="28">
        <v>0</v>
      </c>
      <c r="H322" s="28">
        <v>0</v>
      </c>
      <c r="I322" s="28">
        <v>0</v>
      </c>
      <c r="J322" s="28">
        <v>0</v>
      </c>
      <c r="K322" s="28">
        <v>0</v>
      </c>
      <c r="L322" s="28">
        <v>0</v>
      </c>
      <c r="M322" s="28">
        <v>0</v>
      </c>
      <c r="N322" s="28">
        <v>0</v>
      </c>
      <c r="O322" s="28">
        <v>0</v>
      </c>
      <c r="P322" s="28">
        <v>0</v>
      </c>
      <c r="Q322" s="28">
        <v>0</v>
      </c>
      <c r="R322" s="28">
        <v>0</v>
      </c>
      <c r="S322" s="28">
        <v>0</v>
      </c>
      <c r="T322" s="28">
        <v>0</v>
      </c>
      <c r="U322" s="28">
        <v>0</v>
      </c>
      <c r="V322" s="28">
        <v>0</v>
      </c>
      <c r="W322" s="28">
        <v>0</v>
      </c>
      <c r="X322" s="28"/>
    </row>
    <row r="323" spans="1:24" x14ac:dyDescent="0.25">
      <c r="A323" s="37">
        <v>336</v>
      </c>
      <c r="B323" s="42" t="s">
        <v>85</v>
      </c>
      <c r="C323" s="28">
        <v>1</v>
      </c>
      <c r="D323" s="28">
        <v>1</v>
      </c>
      <c r="E323" s="28">
        <v>1</v>
      </c>
      <c r="F323" s="28">
        <v>1</v>
      </c>
      <c r="G323" s="28">
        <v>1</v>
      </c>
      <c r="H323" s="28">
        <v>1</v>
      </c>
      <c r="I323" s="28">
        <v>1</v>
      </c>
      <c r="J323" s="28">
        <v>1</v>
      </c>
      <c r="K323" s="28">
        <v>1</v>
      </c>
      <c r="L323" s="28">
        <v>1</v>
      </c>
      <c r="M323" s="28">
        <v>1</v>
      </c>
      <c r="N323" s="28">
        <v>1</v>
      </c>
      <c r="O323" s="28">
        <v>1</v>
      </c>
      <c r="P323" s="28">
        <v>1</v>
      </c>
      <c r="Q323" s="28">
        <v>1</v>
      </c>
      <c r="R323" s="28">
        <v>1</v>
      </c>
      <c r="S323" s="28">
        <v>1</v>
      </c>
      <c r="T323" s="28">
        <v>1</v>
      </c>
      <c r="U323" s="28">
        <v>1</v>
      </c>
      <c r="V323" s="28">
        <v>1</v>
      </c>
      <c r="W323" s="28">
        <v>1</v>
      </c>
      <c r="X323" s="28"/>
    </row>
    <row r="324" spans="1:24" x14ac:dyDescent="0.25">
      <c r="B324" s="42"/>
      <c r="C324" s="26"/>
      <c r="D324" s="26"/>
      <c r="E324" s="26"/>
      <c r="F324" s="26"/>
      <c r="G324" s="26"/>
      <c r="H324" s="26"/>
      <c r="I324" s="26"/>
      <c r="J324" s="26"/>
      <c r="K324" s="26"/>
      <c r="L324" s="26"/>
      <c r="M324" s="26"/>
      <c r="N324" s="26"/>
      <c r="O324" s="26"/>
      <c r="P324" s="26"/>
      <c r="Q324" s="26"/>
      <c r="R324" s="26"/>
      <c r="S324" s="26"/>
      <c r="T324" s="26"/>
      <c r="U324" s="26"/>
      <c r="V324" s="26"/>
      <c r="W324" s="26"/>
      <c r="X324" s="26"/>
    </row>
    <row r="325" spans="1:24" x14ac:dyDescent="0.25">
      <c r="A325" s="37">
        <v>339</v>
      </c>
      <c r="B325" s="42" t="s">
        <v>86</v>
      </c>
      <c r="C325" s="24">
        <v>0</v>
      </c>
      <c r="D325" s="24">
        <v>0</v>
      </c>
      <c r="E325" s="24">
        <v>0</v>
      </c>
      <c r="F325" s="24">
        <v>0</v>
      </c>
      <c r="G325" s="24">
        <v>0</v>
      </c>
      <c r="H325" s="24">
        <v>0</v>
      </c>
      <c r="I325" s="24">
        <v>0</v>
      </c>
      <c r="J325" s="24">
        <v>0</v>
      </c>
      <c r="K325" s="24">
        <v>0</v>
      </c>
      <c r="L325" s="24">
        <v>0</v>
      </c>
      <c r="M325" s="24">
        <v>0</v>
      </c>
      <c r="N325" s="24">
        <v>0</v>
      </c>
      <c r="O325" s="24">
        <v>0</v>
      </c>
      <c r="P325" s="24">
        <v>0</v>
      </c>
      <c r="Q325" s="24">
        <v>0</v>
      </c>
      <c r="R325" s="24">
        <v>0</v>
      </c>
      <c r="S325" s="24">
        <v>0</v>
      </c>
      <c r="T325" s="24">
        <v>0</v>
      </c>
      <c r="U325" s="24">
        <v>0</v>
      </c>
      <c r="V325" s="24">
        <v>0</v>
      </c>
      <c r="W325" s="24">
        <v>0</v>
      </c>
      <c r="X325" s="24"/>
    </row>
    <row r="326" spans="1:24" x14ac:dyDescent="0.25">
      <c r="A326" s="37">
        <v>340</v>
      </c>
      <c r="B326" s="42" t="s">
        <v>87</v>
      </c>
      <c r="C326" s="24">
        <v>0</v>
      </c>
      <c r="D326" s="24">
        <v>0</v>
      </c>
      <c r="E326" s="24">
        <v>0</v>
      </c>
      <c r="F326" s="24">
        <v>0</v>
      </c>
      <c r="G326" s="24">
        <v>0</v>
      </c>
      <c r="H326" s="24">
        <v>0</v>
      </c>
      <c r="I326" s="24">
        <v>0</v>
      </c>
      <c r="J326" s="24">
        <v>0</v>
      </c>
      <c r="K326" s="24">
        <v>0</v>
      </c>
      <c r="L326" s="24">
        <v>0</v>
      </c>
      <c r="M326" s="24">
        <v>0</v>
      </c>
      <c r="N326" s="24">
        <v>0</v>
      </c>
      <c r="O326" s="24">
        <v>0</v>
      </c>
      <c r="P326" s="24">
        <v>0</v>
      </c>
      <c r="Q326" s="24">
        <v>0</v>
      </c>
      <c r="R326" s="24">
        <v>0</v>
      </c>
      <c r="S326" s="24">
        <v>0</v>
      </c>
      <c r="T326" s="24">
        <v>0</v>
      </c>
      <c r="U326" s="24">
        <v>0</v>
      </c>
      <c r="V326" s="24">
        <v>0</v>
      </c>
      <c r="W326" s="24">
        <v>0</v>
      </c>
      <c r="X326" s="24"/>
    </row>
    <row r="327" spans="1:24" x14ac:dyDescent="0.25">
      <c r="B327" s="42"/>
      <c r="C327" s="26"/>
      <c r="D327" s="26"/>
      <c r="E327" s="26"/>
      <c r="F327" s="26"/>
      <c r="G327" s="26"/>
      <c r="H327" s="26"/>
      <c r="I327" s="26"/>
      <c r="J327" s="26"/>
      <c r="K327" s="26"/>
      <c r="L327" s="26"/>
      <c r="M327" s="26"/>
      <c r="N327" s="26"/>
      <c r="O327" s="26"/>
      <c r="P327" s="26"/>
      <c r="Q327" s="26"/>
      <c r="R327" s="26"/>
      <c r="S327" s="26"/>
      <c r="T327" s="26"/>
      <c r="U327" s="26"/>
      <c r="V327" s="26"/>
      <c r="W327" s="26"/>
      <c r="X327" s="26"/>
    </row>
    <row r="328" spans="1:24" x14ac:dyDescent="0.25">
      <c r="A328" s="37">
        <v>366</v>
      </c>
      <c r="B328" s="42" t="s">
        <v>88</v>
      </c>
      <c r="C328" s="36">
        <v>0</v>
      </c>
      <c r="D328" s="36">
        <v>0</v>
      </c>
      <c r="E328" s="36">
        <v>0</v>
      </c>
      <c r="F328" s="36">
        <v>0</v>
      </c>
      <c r="G328" s="36">
        <v>0</v>
      </c>
      <c r="H328" s="36">
        <v>0</v>
      </c>
      <c r="I328" s="36">
        <v>0</v>
      </c>
      <c r="J328" s="36">
        <v>0</v>
      </c>
      <c r="K328" s="36">
        <v>0</v>
      </c>
      <c r="L328" s="36">
        <v>0</v>
      </c>
      <c r="M328" s="36">
        <v>0</v>
      </c>
      <c r="N328" s="36">
        <v>0</v>
      </c>
      <c r="O328" s="36">
        <v>0</v>
      </c>
      <c r="P328" s="36">
        <v>0</v>
      </c>
      <c r="Q328" s="36">
        <v>0</v>
      </c>
      <c r="R328" s="36">
        <v>0</v>
      </c>
      <c r="S328" s="36">
        <v>0</v>
      </c>
      <c r="T328" s="36">
        <v>0</v>
      </c>
      <c r="U328" s="36">
        <v>0</v>
      </c>
      <c r="V328" s="36">
        <v>0</v>
      </c>
      <c r="W328" s="36">
        <v>0</v>
      </c>
      <c r="X328" s="36"/>
    </row>
    <row r="329" spans="1:24" x14ac:dyDescent="0.25">
      <c r="A329" s="37">
        <v>368</v>
      </c>
      <c r="B329" s="42" t="s">
        <v>89</v>
      </c>
      <c r="C329" s="28">
        <v>0</v>
      </c>
      <c r="D329" s="28">
        <v>0</v>
      </c>
      <c r="E329" s="28">
        <v>0</v>
      </c>
      <c r="F329" s="28">
        <v>0</v>
      </c>
      <c r="G329" s="28">
        <v>0</v>
      </c>
      <c r="H329" s="28">
        <v>0</v>
      </c>
      <c r="I329" s="28">
        <v>0</v>
      </c>
      <c r="J329" s="28">
        <v>0</v>
      </c>
      <c r="K329" s="28">
        <v>0</v>
      </c>
      <c r="L329" s="28">
        <v>0</v>
      </c>
      <c r="M329" s="28">
        <v>0</v>
      </c>
      <c r="N329" s="28">
        <v>0</v>
      </c>
      <c r="O329" s="28">
        <v>0</v>
      </c>
      <c r="P329" s="28">
        <v>0</v>
      </c>
      <c r="Q329" s="28">
        <v>0</v>
      </c>
      <c r="R329" s="28">
        <v>0</v>
      </c>
      <c r="S329" s="28">
        <v>0</v>
      </c>
      <c r="T329" s="28">
        <v>0</v>
      </c>
      <c r="U329" s="28">
        <v>0</v>
      </c>
      <c r="V329" s="28">
        <v>0</v>
      </c>
      <c r="W329" s="28">
        <v>0</v>
      </c>
      <c r="X329" s="28"/>
    </row>
    <row r="330" spans="1:24" x14ac:dyDescent="0.25">
      <c r="A330" s="37">
        <v>369</v>
      </c>
      <c r="B330" s="42" t="s">
        <v>90</v>
      </c>
      <c r="C330" s="28">
        <v>0</v>
      </c>
      <c r="D330" s="28">
        <v>0</v>
      </c>
      <c r="E330" s="28">
        <v>0</v>
      </c>
      <c r="F330" s="28">
        <v>0</v>
      </c>
      <c r="G330" s="28">
        <v>0</v>
      </c>
      <c r="H330" s="28">
        <v>0</v>
      </c>
      <c r="I330" s="28">
        <v>0</v>
      </c>
      <c r="J330" s="28">
        <v>0</v>
      </c>
      <c r="K330" s="28">
        <v>0</v>
      </c>
      <c r="L330" s="28">
        <v>0</v>
      </c>
      <c r="M330" s="28">
        <v>0</v>
      </c>
      <c r="N330" s="28">
        <v>0</v>
      </c>
      <c r="O330" s="28">
        <v>0</v>
      </c>
      <c r="P330" s="28">
        <v>0</v>
      </c>
      <c r="Q330" s="28">
        <v>0</v>
      </c>
      <c r="R330" s="28">
        <v>0</v>
      </c>
      <c r="S330" s="28">
        <v>0</v>
      </c>
      <c r="T330" s="28">
        <v>0</v>
      </c>
      <c r="U330" s="28">
        <v>0</v>
      </c>
      <c r="V330" s="28">
        <v>0</v>
      </c>
      <c r="W330" s="28">
        <v>0</v>
      </c>
      <c r="X330" s="28"/>
    </row>
    <row r="331" spans="1:24" x14ac:dyDescent="0.25">
      <c r="A331" s="37">
        <v>370</v>
      </c>
      <c r="B331" s="42" t="s">
        <v>91</v>
      </c>
      <c r="C331" s="28">
        <v>0</v>
      </c>
      <c r="D331" s="28">
        <v>0</v>
      </c>
      <c r="E331" s="28">
        <v>0</v>
      </c>
      <c r="F331" s="28">
        <v>0</v>
      </c>
      <c r="G331" s="28">
        <v>0</v>
      </c>
      <c r="H331" s="28">
        <v>0</v>
      </c>
      <c r="I331" s="28">
        <v>0</v>
      </c>
      <c r="J331" s="28">
        <v>0</v>
      </c>
      <c r="K331" s="28">
        <v>0</v>
      </c>
      <c r="L331" s="28">
        <v>0</v>
      </c>
      <c r="M331" s="28">
        <v>0</v>
      </c>
      <c r="N331" s="28">
        <v>0</v>
      </c>
      <c r="O331" s="28">
        <v>0</v>
      </c>
      <c r="P331" s="28">
        <v>0</v>
      </c>
      <c r="Q331" s="28">
        <v>0</v>
      </c>
      <c r="R331" s="28">
        <v>0</v>
      </c>
      <c r="S331" s="28">
        <v>0</v>
      </c>
      <c r="T331" s="28">
        <v>0</v>
      </c>
      <c r="U331" s="28">
        <v>0</v>
      </c>
      <c r="V331" s="28">
        <v>0</v>
      </c>
      <c r="W331" s="28">
        <v>0</v>
      </c>
      <c r="X331" s="28"/>
    </row>
    <row r="332" spans="1:24" x14ac:dyDescent="0.25">
      <c r="B332" s="42"/>
      <c r="C332" s="26"/>
      <c r="D332" s="26"/>
      <c r="E332" s="26"/>
      <c r="F332" s="26"/>
      <c r="G332" s="26"/>
      <c r="H332" s="26"/>
      <c r="I332" s="26"/>
      <c r="J332" s="26"/>
      <c r="K332" s="26"/>
      <c r="L332" s="26"/>
      <c r="M332" s="26"/>
      <c r="N332" s="26"/>
      <c r="O332" s="26"/>
      <c r="P332" s="26"/>
      <c r="Q332" s="26"/>
      <c r="R332" s="26"/>
      <c r="S332" s="26"/>
      <c r="T332" s="26"/>
      <c r="U332" s="26"/>
      <c r="V332" s="26"/>
      <c r="W332" s="26"/>
      <c r="X332" s="26"/>
    </row>
    <row r="333" spans="1:24" x14ac:dyDescent="0.25">
      <c r="A333" s="37">
        <v>380</v>
      </c>
      <c r="B333" s="42" t="s">
        <v>37</v>
      </c>
      <c r="C333" s="24">
        <v>0</v>
      </c>
      <c r="D333" s="24">
        <v>0</v>
      </c>
      <c r="E333" s="24">
        <v>0</v>
      </c>
      <c r="F333" s="24">
        <v>0</v>
      </c>
      <c r="G333" s="24">
        <v>0</v>
      </c>
      <c r="H333" s="24">
        <v>0</v>
      </c>
      <c r="I333" s="24">
        <v>0</v>
      </c>
      <c r="J333" s="24">
        <v>0</v>
      </c>
      <c r="K333" s="24">
        <v>0</v>
      </c>
      <c r="L333" s="24">
        <v>0</v>
      </c>
      <c r="M333" s="24">
        <v>0</v>
      </c>
      <c r="N333" s="24">
        <v>0</v>
      </c>
      <c r="O333" s="24">
        <v>0</v>
      </c>
      <c r="P333" s="24">
        <v>0</v>
      </c>
      <c r="Q333" s="24">
        <v>0</v>
      </c>
      <c r="R333" s="24">
        <v>0</v>
      </c>
      <c r="S333" s="24">
        <v>0</v>
      </c>
      <c r="T333" s="24">
        <v>0</v>
      </c>
      <c r="U333" s="24">
        <v>0</v>
      </c>
      <c r="V333" s="24">
        <v>0</v>
      </c>
      <c r="W333" s="24">
        <v>0</v>
      </c>
      <c r="X333" s="24"/>
    </row>
    <row r="334" spans="1:24" x14ac:dyDescent="0.25">
      <c r="A334" s="37">
        <v>381</v>
      </c>
      <c r="B334" s="42" t="s">
        <v>75</v>
      </c>
      <c r="C334" s="24">
        <v>0</v>
      </c>
      <c r="D334" s="24">
        <v>0</v>
      </c>
      <c r="E334" s="24">
        <v>0</v>
      </c>
      <c r="F334" s="24">
        <v>0</v>
      </c>
      <c r="G334" s="24">
        <v>0</v>
      </c>
      <c r="H334" s="24">
        <v>0</v>
      </c>
      <c r="I334" s="24">
        <v>0</v>
      </c>
      <c r="J334" s="24">
        <v>0</v>
      </c>
      <c r="K334" s="24">
        <v>0</v>
      </c>
      <c r="L334" s="24">
        <v>0</v>
      </c>
      <c r="M334" s="24">
        <v>0</v>
      </c>
      <c r="N334" s="24">
        <v>0</v>
      </c>
      <c r="O334" s="24">
        <v>0</v>
      </c>
      <c r="P334" s="24">
        <v>0</v>
      </c>
      <c r="Q334" s="24">
        <v>0</v>
      </c>
      <c r="R334" s="24">
        <v>0</v>
      </c>
      <c r="S334" s="24">
        <v>0</v>
      </c>
      <c r="T334" s="24">
        <v>0</v>
      </c>
      <c r="U334" s="24">
        <v>0</v>
      </c>
      <c r="V334" s="24">
        <v>0</v>
      </c>
      <c r="W334" s="24">
        <v>0</v>
      </c>
      <c r="X334" s="24"/>
    </row>
    <row r="335" spans="1:24" x14ac:dyDescent="0.25">
      <c r="A335" s="37">
        <v>382</v>
      </c>
      <c r="B335" s="42" t="s">
        <v>76</v>
      </c>
      <c r="C335" s="24">
        <v>0</v>
      </c>
      <c r="D335" s="24">
        <v>0</v>
      </c>
      <c r="E335" s="24">
        <v>0</v>
      </c>
      <c r="F335" s="24">
        <v>0</v>
      </c>
      <c r="G335" s="24">
        <v>0</v>
      </c>
      <c r="H335" s="24">
        <v>0</v>
      </c>
      <c r="I335" s="24">
        <v>0</v>
      </c>
      <c r="J335" s="24">
        <v>0</v>
      </c>
      <c r="K335" s="24">
        <v>0</v>
      </c>
      <c r="L335" s="24">
        <v>0</v>
      </c>
      <c r="M335" s="24">
        <v>0</v>
      </c>
      <c r="N335" s="24">
        <v>0</v>
      </c>
      <c r="O335" s="24">
        <v>0</v>
      </c>
      <c r="P335" s="24">
        <v>0</v>
      </c>
      <c r="Q335" s="24">
        <v>0</v>
      </c>
      <c r="R335" s="24">
        <v>0</v>
      </c>
      <c r="S335" s="24">
        <v>0</v>
      </c>
      <c r="T335" s="24">
        <v>0</v>
      </c>
      <c r="U335" s="24">
        <v>0</v>
      </c>
      <c r="V335" s="24">
        <v>0</v>
      </c>
      <c r="W335" s="24">
        <v>0</v>
      </c>
      <c r="X335" s="24"/>
    </row>
    <row r="336" spans="1:24" x14ac:dyDescent="0.25">
      <c r="A336" s="37">
        <v>383</v>
      </c>
      <c r="B336" s="42" t="s">
        <v>40</v>
      </c>
      <c r="C336" s="24">
        <v>0</v>
      </c>
      <c r="D336" s="24">
        <v>0</v>
      </c>
      <c r="E336" s="24">
        <v>0</v>
      </c>
      <c r="F336" s="24">
        <v>0</v>
      </c>
      <c r="G336" s="24">
        <v>0</v>
      </c>
      <c r="H336" s="24">
        <v>0</v>
      </c>
      <c r="I336" s="24">
        <v>0</v>
      </c>
      <c r="J336" s="24">
        <v>0</v>
      </c>
      <c r="K336" s="24">
        <v>0</v>
      </c>
      <c r="L336" s="24">
        <v>0</v>
      </c>
      <c r="M336" s="24">
        <v>0</v>
      </c>
      <c r="N336" s="24">
        <v>0</v>
      </c>
      <c r="O336" s="24">
        <v>0</v>
      </c>
      <c r="P336" s="24">
        <v>0</v>
      </c>
      <c r="Q336" s="24">
        <v>0</v>
      </c>
      <c r="R336" s="24">
        <v>0</v>
      </c>
      <c r="S336" s="24">
        <v>0</v>
      </c>
      <c r="T336" s="24">
        <v>0</v>
      </c>
      <c r="U336" s="24">
        <v>0</v>
      </c>
      <c r="V336" s="24">
        <v>0</v>
      </c>
      <c r="W336" s="24">
        <v>0</v>
      </c>
      <c r="X336" s="24"/>
    </row>
    <row r="338" spans="1:24" x14ac:dyDescent="0.25">
      <c r="A338" s="37">
        <v>1</v>
      </c>
      <c r="B338" s="42" t="s">
        <v>103</v>
      </c>
      <c r="C338" s="42" t="s">
        <v>103</v>
      </c>
      <c r="D338" s="42"/>
      <c r="E338" s="42"/>
      <c r="F338" s="42"/>
      <c r="G338" s="42"/>
      <c r="H338" s="42"/>
      <c r="I338" s="42"/>
      <c r="J338" s="42"/>
      <c r="K338" s="42"/>
      <c r="L338" s="42"/>
      <c r="M338" s="42"/>
      <c r="N338" s="42"/>
      <c r="O338" s="42"/>
      <c r="P338" s="42"/>
      <c r="Q338" s="42"/>
      <c r="R338" s="42"/>
      <c r="S338" s="42"/>
      <c r="T338" s="42"/>
      <c r="U338" s="42"/>
      <c r="V338" s="42"/>
      <c r="W338" s="42"/>
      <c r="X338" s="42"/>
    </row>
    <row r="339" spans="1:24" x14ac:dyDescent="0.25">
      <c r="A339" s="37">
        <v>283</v>
      </c>
      <c r="B339" s="42" t="s">
        <v>73</v>
      </c>
      <c r="C339" s="42">
        <v>2020</v>
      </c>
      <c r="D339" s="42">
        <v>2021</v>
      </c>
      <c r="E339" s="42">
        <v>2022</v>
      </c>
      <c r="F339" s="42">
        <v>2023</v>
      </c>
      <c r="G339" s="42">
        <v>2024</v>
      </c>
      <c r="H339" s="42">
        <v>2025</v>
      </c>
      <c r="I339" s="42">
        <v>2026</v>
      </c>
      <c r="J339" s="42">
        <v>2027</v>
      </c>
      <c r="K339" s="42">
        <v>2028</v>
      </c>
      <c r="L339" s="42">
        <v>2029</v>
      </c>
      <c r="M339" s="42">
        <v>2030</v>
      </c>
      <c r="N339" s="42">
        <v>2031</v>
      </c>
      <c r="O339" s="42">
        <v>2032</v>
      </c>
      <c r="P339" s="42">
        <v>2033</v>
      </c>
      <c r="Q339" s="42">
        <v>2034</v>
      </c>
      <c r="R339" s="42">
        <v>2035</v>
      </c>
      <c r="S339" s="42">
        <v>2036</v>
      </c>
      <c r="T339" s="42">
        <v>2037</v>
      </c>
      <c r="U339" s="42">
        <v>2038</v>
      </c>
      <c r="V339" s="42">
        <v>2039</v>
      </c>
      <c r="W339" s="42">
        <v>2040</v>
      </c>
      <c r="X339" s="42"/>
    </row>
    <row r="340" spans="1:24" x14ac:dyDescent="0.25">
      <c r="A340" s="37">
        <v>285</v>
      </c>
      <c r="B340" s="42" t="s">
        <v>104</v>
      </c>
      <c r="C340" s="24">
        <v>0</v>
      </c>
      <c r="D340" s="24">
        <v>0</v>
      </c>
      <c r="E340" s="24">
        <v>0</v>
      </c>
      <c r="F340" s="24">
        <v>0</v>
      </c>
      <c r="G340" s="24">
        <v>0</v>
      </c>
      <c r="H340" s="24">
        <v>0</v>
      </c>
      <c r="I340" s="24">
        <v>0</v>
      </c>
      <c r="J340" s="24">
        <v>0</v>
      </c>
      <c r="K340" s="24">
        <v>0</v>
      </c>
      <c r="L340" s="24">
        <v>0</v>
      </c>
      <c r="M340" s="24">
        <v>0</v>
      </c>
      <c r="N340" s="24">
        <v>0</v>
      </c>
      <c r="O340" s="24">
        <v>0</v>
      </c>
      <c r="P340" s="24">
        <v>0</v>
      </c>
      <c r="Q340" s="24">
        <v>0</v>
      </c>
      <c r="R340" s="24">
        <v>0</v>
      </c>
      <c r="S340" s="24">
        <v>0</v>
      </c>
      <c r="T340" s="24">
        <v>0</v>
      </c>
      <c r="U340" s="24">
        <v>0</v>
      </c>
      <c r="V340" s="24">
        <v>0</v>
      </c>
      <c r="W340" s="24">
        <v>0</v>
      </c>
      <c r="X340" s="24"/>
    </row>
    <row r="341" spans="1:24" x14ac:dyDescent="0.25">
      <c r="A341" s="37">
        <v>287</v>
      </c>
      <c r="B341" s="42" t="s">
        <v>104</v>
      </c>
      <c r="C341" s="24">
        <v>0</v>
      </c>
      <c r="D341" s="24">
        <v>0</v>
      </c>
      <c r="E341" s="24">
        <v>0</v>
      </c>
      <c r="F341" s="24">
        <v>0</v>
      </c>
      <c r="G341" s="24">
        <v>0</v>
      </c>
      <c r="H341" s="24">
        <v>0</v>
      </c>
      <c r="I341" s="24">
        <v>0</v>
      </c>
      <c r="J341" s="24">
        <v>0</v>
      </c>
      <c r="K341" s="24">
        <v>0</v>
      </c>
      <c r="L341" s="24">
        <v>0</v>
      </c>
      <c r="M341" s="24">
        <v>0</v>
      </c>
      <c r="N341" s="24">
        <v>0</v>
      </c>
      <c r="O341" s="24">
        <v>0</v>
      </c>
      <c r="P341" s="24">
        <v>0</v>
      </c>
      <c r="Q341" s="24">
        <v>0</v>
      </c>
      <c r="R341" s="24">
        <v>0</v>
      </c>
      <c r="S341" s="24">
        <v>0</v>
      </c>
      <c r="T341" s="24">
        <v>0</v>
      </c>
      <c r="U341" s="24">
        <v>0</v>
      </c>
      <c r="V341" s="24">
        <v>0</v>
      </c>
      <c r="W341" s="24">
        <v>0</v>
      </c>
      <c r="X341" s="24"/>
    </row>
    <row r="342" spans="1:24" x14ac:dyDescent="0.25">
      <c r="A342" s="37">
        <v>289</v>
      </c>
      <c r="B342" s="42" t="s">
        <v>105</v>
      </c>
      <c r="C342" s="24">
        <v>0</v>
      </c>
      <c r="D342" s="24">
        <v>0</v>
      </c>
      <c r="E342" s="24">
        <v>0</v>
      </c>
      <c r="F342" s="24">
        <v>0</v>
      </c>
      <c r="G342" s="24">
        <v>0</v>
      </c>
      <c r="H342" s="24">
        <v>0</v>
      </c>
      <c r="I342" s="24">
        <v>0</v>
      </c>
      <c r="J342" s="24">
        <v>0</v>
      </c>
      <c r="K342" s="24">
        <v>0</v>
      </c>
      <c r="L342" s="24">
        <v>0</v>
      </c>
      <c r="M342" s="24">
        <v>0</v>
      </c>
      <c r="N342" s="24">
        <v>0</v>
      </c>
      <c r="O342" s="24">
        <v>0</v>
      </c>
      <c r="P342" s="24">
        <v>0</v>
      </c>
      <c r="Q342" s="24">
        <v>0</v>
      </c>
      <c r="R342" s="24">
        <v>0</v>
      </c>
      <c r="S342" s="24">
        <v>0</v>
      </c>
      <c r="T342" s="24">
        <v>0</v>
      </c>
      <c r="U342" s="24">
        <v>0</v>
      </c>
      <c r="V342" s="24">
        <v>0</v>
      </c>
      <c r="W342" s="24">
        <v>0</v>
      </c>
      <c r="X342" s="24"/>
    </row>
    <row r="343" spans="1:24" x14ac:dyDescent="0.25">
      <c r="A343" s="37">
        <v>299</v>
      </c>
      <c r="B343" s="42" t="s">
        <v>78</v>
      </c>
      <c r="C343" s="24">
        <v>0</v>
      </c>
      <c r="D343" s="24">
        <v>0</v>
      </c>
      <c r="E343" s="24">
        <v>0</v>
      </c>
      <c r="F343" s="24">
        <v>0</v>
      </c>
      <c r="G343" s="24">
        <v>0</v>
      </c>
      <c r="H343" s="24">
        <v>0</v>
      </c>
      <c r="I343" s="24">
        <v>0</v>
      </c>
      <c r="J343" s="24">
        <v>0</v>
      </c>
      <c r="K343" s="24">
        <v>0</v>
      </c>
      <c r="L343" s="24">
        <v>0</v>
      </c>
      <c r="M343" s="24">
        <v>0</v>
      </c>
      <c r="N343" s="24">
        <v>0</v>
      </c>
      <c r="O343" s="24">
        <v>0</v>
      </c>
      <c r="P343" s="24">
        <v>0</v>
      </c>
      <c r="Q343" s="24">
        <v>0</v>
      </c>
      <c r="R343" s="24">
        <v>0</v>
      </c>
      <c r="S343" s="24">
        <v>0</v>
      </c>
      <c r="T343" s="24">
        <v>0</v>
      </c>
      <c r="U343" s="24">
        <v>0</v>
      </c>
      <c r="V343" s="24">
        <v>0</v>
      </c>
      <c r="W343" s="24">
        <v>0</v>
      </c>
      <c r="X343" s="24"/>
    </row>
    <row r="344" spans="1:24" x14ac:dyDescent="0.25">
      <c r="A344" s="37">
        <v>301</v>
      </c>
      <c r="B344" s="42" t="s">
        <v>106</v>
      </c>
      <c r="C344" s="24">
        <v>0</v>
      </c>
      <c r="D344" s="24">
        <v>0</v>
      </c>
      <c r="E344" s="24">
        <v>0</v>
      </c>
      <c r="F344" s="24">
        <v>0</v>
      </c>
      <c r="G344" s="24">
        <v>0</v>
      </c>
      <c r="H344" s="24">
        <v>0</v>
      </c>
      <c r="I344" s="24">
        <v>0</v>
      </c>
      <c r="J344" s="24">
        <v>0</v>
      </c>
      <c r="K344" s="24">
        <v>0</v>
      </c>
      <c r="L344" s="24">
        <v>0</v>
      </c>
      <c r="M344" s="24">
        <v>0</v>
      </c>
      <c r="N344" s="24">
        <v>0</v>
      </c>
      <c r="O344" s="24">
        <v>0</v>
      </c>
      <c r="P344" s="24">
        <v>0</v>
      </c>
      <c r="Q344" s="24">
        <v>0</v>
      </c>
      <c r="R344" s="24">
        <v>0</v>
      </c>
      <c r="S344" s="24">
        <v>0</v>
      </c>
      <c r="T344" s="24">
        <v>0</v>
      </c>
      <c r="U344" s="24">
        <v>0</v>
      </c>
      <c r="V344" s="24">
        <v>0</v>
      </c>
      <c r="W344" s="24">
        <v>0</v>
      </c>
      <c r="X344" s="24"/>
    </row>
    <row r="345" spans="1:24" x14ac:dyDescent="0.25">
      <c r="A345" s="37">
        <v>303</v>
      </c>
      <c r="B345" s="42" t="s">
        <v>107</v>
      </c>
      <c r="C345" s="24">
        <v>0</v>
      </c>
      <c r="D345" s="24">
        <v>0</v>
      </c>
      <c r="E345" s="24">
        <v>0</v>
      </c>
      <c r="F345" s="24">
        <v>0</v>
      </c>
      <c r="G345" s="24">
        <v>0</v>
      </c>
      <c r="H345" s="24">
        <v>0</v>
      </c>
      <c r="I345" s="24">
        <v>0</v>
      </c>
      <c r="J345" s="24">
        <v>0</v>
      </c>
      <c r="K345" s="24">
        <v>0</v>
      </c>
      <c r="L345" s="24">
        <v>0</v>
      </c>
      <c r="M345" s="24">
        <v>0</v>
      </c>
      <c r="N345" s="24">
        <v>0</v>
      </c>
      <c r="O345" s="24">
        <v>0</v>
      </c>
      <c r="P345" s="24">
        <v>0</v>
      </c>
      <c r="Q345" s="24">
        <v>0</v>
      </c>
      <c r="R345" s="24">
        <v>0</v>
      </c>
      <c r="S345" s="24">
        <v>0</v>
      </c>
      <c r="T345" s="24">
        <v>0</v>
      </c>
      <c r="U345" s="24">
        <v>0</v>
      </c>
      <c r="V345" s="24">
        <v>0</v>
      </c>
      <c r="W345" s="24">
        <v>0</v>
      </c>
      <c r="X345" s="24"/>
    </row>
    <row r="346" spans="1:24" x14ac:dyDescent="0.25">
      <c r="B346" s="42"/>
      <c r="C346" s="26"/>
      <c r="D346" s="26"/>
      <c r="E346" s="26"/>
      <c r="F346" s="26"/>
      <c r="G346" s="26"/>
      <c r="H346" s="26"/>
      <c r="I346" s="26"/>
      <c r="J346" s="26"/>
      <c r="K346" s="26"/>
      <c r="L346" s="26"/>
      <c r="M346" s="26"/>
      <c r="N346" s="26"/>
      <c r="O346" s="26"/>
      <c r="P346" s="26"/>
      <c r="Q346" s="26"/>
      <c r="R346" s="26"/>
      <c r="S346" s="26"/>
      <c r="T346" s="26"/>
      <c r="U346" s="26"/>
      <c r="V346" s="26"/>
      <c r="W346" s="26"/>
      <c r="X346" s="26"/>
    </row>
    <row r="347" spans="1:24" x14ac:dyDescent="0.25">
      <c r="A347" s="37">
        <v>330</v>
      </c>
      <c r="B347" s="42" t="s">
        <v>82</v>
      </c>
      <c r="C347" s="36">
        <v>0</v>
      </c>
      <c r="D347" s="36">
        <v>0</v>
      </c>
      <c r="E347" s="36">
        <v>0</v>
      </c>
      <c r="F347" s="36">
        <v>0</v>
      </c>
      <c r="G347" s="36">
        <v>0</v>
      </c>
      <c r="H347" s="36">
        <v>0</v>
      </c>
      <c r="I347" s="36">
        <v>0</v>
      </c>
      <c r="J347" s="36">
        <v>0</v>
      </c>
      <c r="K347" s="36">
        <v>0</v>
      </c>
      <c r="L347" s="36">
        <v>0</v>
      </c>
      <c r="M347" s="36">
        <v>0</v>
      </c>
      <c r="N347" s="36">
        <v>0</v>
      </c>
      <c r="O347" s="36">
        <v>0</v>
      </c>
      <c r="P347" s="36">
        <v>0</v>
      </c>
      <c r="Q347" s="36">
        <v>0</v>
      </c>
      <c r="R347" s="36">
        <v>0</v>
      </c>
      <c r="S347" s="36">
        <v>0</v>
      </c>
      <c r="T347" s="36">
        <v>0</v>
      </c>
      <c r="U347" s="36">
        <v>0</v>
      </c>
      <c r="V347" s="36">
        <v>0</v>
      </c>
      <c r="W347" s="36">
        <v>0</v>
      </c>
      <c r="X347" s="36"/>
    </row>
    <row r="348" spans="1:24" x14ac:dyDescent="0.25">
      <c r="A348" s="37">
        <v>331</v>
      </c>
      <c r="B348" s="42" t="s">
        <v>83</v>
      </c>
      <c r="C348" s="28">
        <v>0</v>
      </c>
      <c r="D348" s="28">
        <v>0</v>
      </c>
      <c r="E348" s="28">
        <v>0</v>
      </c>
      <c r="F348" s="28">
        <v>0</v>
      </c>
      <c r="G348" s="28">
        <v>0</v>
      </c>
      <c r="H348" s="28">
        <v>0</v>
      </c>
      <c r="I348" s="28">
        <v>0</v>
      </c>
      <c r="J348" s="28">
        <v>0</v>
      </c>
      <c r="K348" s="28">
        <v>0</v>
      </c>
      <c r="L348" s="28">
        <v>0</v>
      </c>
      <c r="M348" s="28">
        <v>0</v>
      </c>
      <c r="N348" s="28">
        <v>0</v>
      </c>
      <c r="O348" s="28">
        <v>0</v>
      </c>
      <c r="P348" s="28">
        <v>0</v>
      </c>
      <c r="Q348" s="28">
        <v>0</v>
      </c>
      <c r="R348" s="28">
        <v>0</v>
      </c>
      <c r="S348" s="28">
        <v>0</v>
      </c>
      <c r="T348" s="28">
        <v>0</v>
      </c>
      <c r="U348" s="28">
        <v>0</v>
      </c>
      <c r="V348" s="28">
        <v>0</v>
      </c>
      <c r="W348" s="28">
        <v>0</v>
      </c>
      <c r="X348" s="28"/>
    </row>
    <row r="349" spans="1:24" x14ac:dyDescent="0.25">
      <c r="A349" s="37">
        <v>332</v>
      </c>
      <c r="B349" s="42" t="s">
        <v>84</v>
      </c>
      <c r="C349" s="28">
        <v>0</v>
      </c>
      <c r="D349" s="28">
        <v>0</v>
      </c>
      <c r="E349" s="28">
        <v>0</v>
      </c>
      <c r="F349" s="28">
        <v>0</v>
      </c>
      <c r="G349" s="28">
        <v>0</v>
      </c>
      <c r="H349" s="28">
        <v>0</v>
      </c>
      <c r="I349" s="28">
        <v>0</v>
      </c>
      <c r="J349" s="28">
        <v>0</v>
      </c>
      <c r="K349" s="28">
        <v>0</v>
      </c>
      <c r="L349" s="28">
        <v>0</v>
      </c>
      <c r="M349" s="28">
        <v>0</v>
      </c>
      <c r="N349" s="28">
        <v>0</v>
      </c>
      <c r="O349" s="28">
        <v>0</v>
      </c>
      <c r="P349" s="28">
        <v>0</v>
      </c>
      <c r="Q349" s="28">
        <v>0</v>
      </c>
      <c r="R349" s="28">
        <v>0</v>
      </c>
      <c r="S349" s="28">
        <v>0</v>
      </c>
      <c r="T349" s="28">
        <v>0</v>
      </c>
      <c r="U349" s="28">
        <v>0</v>
      </c>
      <c r="V349" s="28">
        <v>0</v>
      </c>
      <c r="W349" s="28">
        <v>0</v>
      </c>
      <c r="X349" s="28"/>
    </row>
    <row r="350" spans="1:24" x14ac:dyDescent="0.25">
      <c r="A350" s="37">
        <v>336</v>
      </c>
      <c r="B350" s="42" t="s">
        <v>85</v>
      </c>
      <c r="C350" s="28">
        <v>1</v>
      </c>
      <c r="D350" s="28">
        <v>1</v>
      </c>
      <c r="E350" s="28">
        <v>1</v>
      </c>
      <c r="F350" s="28">
        <v>1</v>
      </c>
      <c r="G350" s="28">
        <v>1</v>
      </c>
      <c r="H350" s="28">
        <v>1</v>
      </c>
      <c r="I350" s="28">
        <v>1</v>
      </c>
      <c r="J350" s="28">
        <v>1</v>
      </c>
      <c r="K350" s="28">
        <v>1</v>
      </c>
      <c r="L350" s="28">
        <v>1</v>
      </c>
      <c r="M350" s="28">
        <v>1</v>
      </c>
      <c r="N350" s="28">
        <v>1</v>
      </c>
      <c r="O350" s="28">
        <v>1</v>
      </c>
      <c r="P350" s="28">
        <v>1</v>
      </c>
      <c r="Q350" s="28">
        <v>1</v>
      </c>
      <c r="R350" s="28">
        <v>1</v>
      </c>
      <c r="S350" s="28">
        <v>1</v>
      </c>
      <c r="T350" s="28">
        <v>1</v>
      </c>
      <c r="U350" s="28">
        <v>1</v>
      </c>
      <c r="V350" s="28">
        <v>1</v>
      </c>
      <c r="W350" s="28">
        <v>1</v>
      </c>
      <c r="X350" s="28"/>
    </row>
    <row r="351" spans="1:24" x14ac:dyDescent="0.25">
      <c r="B351" s="42"/>
      <c r="C351" s="26"/>
      <c r="D351" s="26"/>
      <c r="E351" s="26"/>
      <c r="F351" s="26"/>
      <c r="G351" s="26"/>
      <c r="H351" s="26"/>
      <c r="I351" s="26"/>
      <c r="J351" s="26"/>
      <c r="K351" s="26"/>
      <c r="L351" s="26"/>
      <c r="M351" s="26"/>
      <c r="N351" s="26"/>
      <c r="O351" s="26"/>
      <c r="P351" s="26"/>
      <c r="Q351" s="26"/>
      <c r="R351" s="26"/>
      <c r="S351" s="26"/>
      <c r="T351" s="26"/>
      <c r="U351" s="26"/>
      <c r="V351" s="26"/>
      <c r="W351" s="26"/>
      <c r="X351" s="26"/>
    </row>
    <row r="352" spans="1:24" x14ac:dyDescent="0.25">
      <c r="A352" s="37">
        <v>339</v>
      </c>
      <c r="B352" s="42" t="s">
        <v>86</v>
      </c>
      <c r="C352" s="24">
        <v>0</v>
      </c>
      <c r="D352" s="24">
        <v>0</v>
      </c>
      <c r="E352" s="24">
        <v>0</v>
      </c>
      <c r="F352" s="24">
        <v>0</v>
      </c>
      <c r="G352" s="24">
        <v>0</v>
      </c>
      <c r="H352" s="24">
        <v>0</v>
      </c>
      <c r="I352" s="24">
        <v>0</v>
      </c>
      <c r="J352" s="24">
        <v>0</v>
      </c>
      <c r="K352" s="24">
        <v>0</v>
      </c>
      <c r="L352" s="24">
        <v>0</v>
      </c>
      <c r="M352" s="24">
        <v>0</v>
      </c>
      <c r="N352" s="24">
        <v>0</v>
      </c>
      <c r="O352" s="24">
        <v>0</v>
      </c>
      <c r="P352" s="24">
        <v>0</v>
      </c>
      <c r="Q352" s="24">
        <v>0</v>
      </c>
      <c r="R352" s="24">
        <v>0</v>
      </c>
      <c r="S352" s="24">
        <v>0</v>
      </c>
      <c r="T352" s="24">
        <v>0</v>
      </c>
      <c r="U352" s="24">
        <v>0</v>
      </c>
      <c r="V352" s="24">
        <v>0</v>
      </c>
      <c r="W352" s="24">
        <v>0</v>
      </c>
      <c r="X352" s="24"/>
    </row>
    <row r="353" spans="1:24" x14ac:dyDescent="0.25">
      <c r="A353" s="37">
        <v>340</v>
      </c>
      <c r="B353" s="42" t="s">
        <v>87</v>
      </c>
      <c r="C353" s="24">
        <v>0</v>
      </c>
      <c r="D353" s="24">
        <v>0</v>
      </c>
      <c r="E353" s="24">
        <v>0</v>
      </c>
      <c r="F353" s="24">
        <v>0</v>
      </c>
      <c r="G353" s="24">
        <v>0</v>
      </c>
      <c r="H353" s="24">
        <v>0</v>
      </c>
      <c r="I353" s="24">
        <v>0</v>
      </c>
      <c r="J353" s="24">
        <v>0</v>
      </c>
      <c r="K353" s="24">
        <v>0</v>
      </c>
      <c r="L353" s="24">
        <v>0</v>
      </c>
      <c r="M353" s="24">
        <v>0</v>
      </c>
      <c r="N353" s="24">
        <v>0</v>
      </c>
      <c r="O353" s="24">
        <v>0</v>
      </c>
      <c r="P353" s="24">
        <v>0</v>
      </c>
      <c r="Q353" s="24">
        <v>0</v>
      </c>
      <c r="R353" s="24">
        <v>0</v>
      </c>
      <c r="S353" s="24">
        <v>0</v>
      </c>
      <c r="T353" s="24">
        <v>0</v>
      </c>
      <c r="U353" s="24">
        <v>0</v>
      </c>
      <c r="V353" s="24">
        <v>0</v>
      </c>
      <c r="W353" s="24">
        <v>0</v>
      </c>
      <c r="X353" s="24"/>
    </row>
    <row r="354" spans="1:24" x14ac:dyDescent="0.25">
      <c r="B354" s="42"/>
      <c r="C354" s="26"/>
      <c r="D354" s="26"/>
      <c r="E354" s="26"/>
      <c r="F354" s="26"/>
      <c r="G354" s="26"/>
      <c r="H354" s="26"/>
      <c r="I354" s="26"/>
      <c r="J354" s="26"/>
      <c r="K354" s="26"/>
      <c r="L354" s="26"/>
      <c r="M354" s="26"/>
      <c r="N354" s="26"/>
      <c r="O354" s="26"/>
      <c r="P354" s="26"/>
      <c r="Q354" s="26"/>
      <c r="R354" s="26"/>
      <c r="S354" s="26"/>
      <c r="T354" s="26"/>
      <c r="U354" s="26"/>
      <c r="V354" s="26"/>
      <c r="W354" s="26"/>
      <c r="X354" s="26"/>
    </row>
    <row r="355" spans="1:24" x14ac:dyDescent="0.25">
      <c r="A355" s="37">
        <v>366</v>
      </c>
      <c r="B355" s="42" t="s">
        <v>88</v>
      </c>
      <c r="C355" s="36">
        <v>0</v>
      </c>
      <c r="D355" s="36">
        <v>0</v>
      </c>
      <c r="E355" s="36">
        <v>0</v>
      </c>
      <c r="F355" s="36">
        <v>0</v>
      </c>
      <c r="G355" s="36">
        <v>0</v>
      </c>
      <c r="H355" s="36">
        <v>0</v>
      </c>
      <c r="I355" s="36">
        <v>0</v>
      </c>
      <c r="J355" s="36">
        <v>0</v>
      </c>
      <c r="K355" s="36">
        <v>0</v>
      </c>
      <c r="L355" s="36">
        <v>0</v>
      </c>
      <c r="M355" s="36">
        <v>0</v>
      </c>
      <c r="N355" s="36">
        <v>0</v>
      </c>
      <c r="O355" s="36">
        <v>0</v>
      </c>
      <c r="P355" s="36">
        <v>0</v>
      </c>
      <c r="Q355" s="36">
        <v>0</v>
      </c>
      <c r="R355" s="36">
        <v>0</v>
      </c>
      <c r="S355" s="36">
        <v>0</v>
      </c>
      <c r="T355" s="36">
        <v>0</v>
      </c>
      <c r="U355" s="36">
        <v>0</v>
      </c>
      <c r="V355" s="36">
        <v>0</v>
      </c>
      <c r="W355" s="36">
        <v>0</v>
      </c>
      <c r="X355" s="36"/>
    </row>
    <row r="356" spans="1:24" x14ac:dyDescent="0.25">
      <c r="A356" s="37">
        <v>368</v>
      </c>
      <c r="B356" s="42" t="s">
        <v>89</v>
      </c>
      <c r="C356" s="28">
        <v>0</v>
      </c>
      <c r="D356" s="28">
        <v>0</v>
      </c>
      <c r="E356" s="28">
        <v>0</v>
      </c>
      <c r="F356" s="28">
        <v>0</v>
      </c>
      <c r="G356" s="28">
        <v>0</v>
      </c>
      <c r="H356" s="28">
        <v>0</v>
      </c>
      <c r="I356" s="28">
        <v>0</v>
      </c>
      <c r="J356" s="28">
        <v>0</v>
      </c>
      <c r="K356" s="28">
        <v>0</v>
      </c>
      <c r="L356" s="28">
        <v>0</v>
      </c>
      <c r="M356" s="28">
        <v>0</v>
      </c>
      <c r="N356" s="28">
        <v>0</v>
      </c>
      <c r="O356" s="28">
        <v>0</v>
      </c>
      <c r="P356" s="28">
        <v>0</v>
      </c>
      <c r="Q356" s="28">
        <v>0</v>
      </c>
      <c r="R356" s="28">
        <v>0</v>
      </c>
      <c r="S356" s="28">
        <v>0</v>
      </c>
      <c r="T356" s="28">
        <v>0</v>
      </c>
      <c r="U356" s="28">
        <v>0</v>
      </c>
      <c r="V356" s="28">
        <v>0</v>
      </c>
      <c r="W356" s="28">
        <v>0</v>
      </c>
      <c r="X356" s="28"/>
    </row>
    <row r="357" spans="1:24" x14ac:dyDescent="0.25">
      <c r="A357" s="37">
        <v>369</v>
      </c>
      <c r="B357" s="42" t="s">
        <v>90</v>
      </c>
      <c r="C357" s="28">
        <v>0</v>
      </c>
      <c r="D357" s="28">
        <v>0</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row>
    <row r="358" spans="1:24" x14ac:dyDescent="0.25">
      <c r="A358" s="37">
        <v>370</v>
      </c>
      <c r="B358" s="42" t="s">
        <v>91</v>
      </c>
      <c r="C358" s="28">
        <v>0</v>
      </c>
      <c r="D358" s="28">
        <v>0</v>
      </c>
      <c r="E358" s="28">
        <v>0</v>
      </c>
      <c r="F358" s="28">
        <v>0</v>
      </c>
      <c r="G358" s="28">
        <v>0</v>
      </c>
      <c r="H358" s="28">
        <v>0</v>
      </c>
      <c r="I358" s="28">
        <v>0</v>
      </c>
      <c r="J358" s="28">
        <v>0</v>
      </c>
      <c r="K358" s="28">
        <v>0</v>
      </c>
      <c r="L358" s="28">
        <v>0</v>
      </c>
      <c r="M358" s="28">
        <v>0</v>
      </c>
      <c r="N358" s="28">
        <v>0</v>
      </c>
      <c r="O358" s="28">
        <v>0</v>
      </c>
      <c r="P358" s="28">
        <v>0</v>
      </c>
      <c r="Q358" s="28">
        <v>0</v>
      </c>
      <c r="R358" s="28">
        <v>0</v>
      </c>
      <c r="S358" s="28">
        <v>0</v>
      </c>
      <c r="T358" s="28">
        <v>0</v>
      </c>
      <c r="U358" s="28">
        <v>0</v>
      </c>
      <c r="V358" s="28">
        <v>0</v>
      </c>
      <c r="W358" s="28">
        <v>0</v>
      </c>
      <c r="X358" s="28"/>
    </row>
    <row r="359" spans="1:24" x14ac:dyDescent="0.25">
      <c r="B359" s="42"/>
      <c r="C359" s="26"/>
      <c r="D359" s="26"/>
      <c r="E359" s="26"/>
      <c r="F359" s="26"/>
      <c r="G359" s="26"/>
      <c r="H359" s="26"/>
      <c r="I359" s="26"/>
      <c r="J359" s="26"/>
      <c r="K359" s="26"/>
      <c r="L359" s="26"/>
      <c r="M359" s="26"/>
      <c r="N359" s="26"/>
      <c r="O359" s="26"/>
      <c r="P359" s="26"/>
      <c r="Q359" s="26"/>
      <c r="R359" s="26"/>
      <c r="S359" s="26"/>
      <c r="T359" s="26"/>
      <c r="U359" s="26"/>
      <c r="V359" s="26"/>
      <c r="W359" s="26"/>
      <c r="X359" s="26"/>
    </row>
    <row r="360" spans="1:24" x14ac:dyDescent="0.25">
      <c r="A360" s="37">
        <v>380</v>
      </c>
      <c r="B360" s="42" t="s">
        <v>37</v>
      </c>
      <c r="C360" s="24">
        <v>0</v>
      </c>
      <c r="D360" s="24">
        <v>0</v>
      </c>
      <c r="E360" s="24">
        <v>0</v>
      </c>
      <c r="F360" s="24">
        <v>0</v>
      </c>
      <c r="G360" s="24">
        <v>0</v>
      </c>
      <c r="H360" s="24">
        <v>0</v>
      </c>
      <c r="I360" s="24">
        <v>0</v>
      </c>
      <c r="J360" s="24">
        <v>0</v>
      </c>
      <c r="K360" s="24">
        <v>0</v>
      </c>
      <c r="L360" s="24">
        <v>0</v>
      </c>
      <c r="M360" s="24">
        <v>0</v>
      </c>
      <c r="N360" s="24">
        <v>0</v>
      </c>
      <c r="O360" s="24">
        <v>0</v>
      </c>
      <c r="P360" s="24">
        <v>0</v>
      </c>
      <c r="Q360" s="24">
        <v>0</v>
      </c>
      <c r="R360" s="24">
        <v>0</v>
      </c>
      <c r="S360" s="24">
        <v>0</v>
      </c>
      <c r="T360" s="24">
        <v>0</v>
      </c>
      <c r="U360" s="24">
        <v>0</v>
      </c>
      <c r="V360" s="24">
        <v>0</v>
      </c>
      <c r="W360" s="24">
        <v>0</v>
      </c>
      <c r="X360" s="24"/>
    </row>
    <row r="361" spans="1:24" x14ac:dyDescent="0.25">
      <c r="A361" s="37">
        <v>381</v>
      </c>
      <c r="B361" s="42" t="s">
        <v>75</v>
      </c>
      <c r="C361" s="24">
        <v>0</v>
      </c>
      <c r="D361" s="24">
        <v>0</v>
      </c>
      <c r="E361" s="24">
        <v>0</v>
      </c>
      <c r="F361" s="24">
        <v>0</v>
      </c>
      <c r="G361" s="24">
        <v>0</v>
      </c>
      <c r="H361" s="24">
        <v>0</v>
      </c>
      <c r="I361" s="24">
        <v>0</v>
      </c>
      <c r="J361" s="24">
        <v>0</v>
      </c>
      <c r="K361" s="24">
        <v>0</v>
      </c>
      <c r="L361" s="24">
        <v>0</v>
      </c>
      <c r="M361" s="24">
        <v>0</v>
      </c>
      <c r="N361" s="24">
        <v>0</v>
      </c>
      <c r="O361" s="24">
        <v>0</v>
      </c>
      <c r="P361" s="24">
        <v>0</v>
      </c>
      <c r="Q361" s="24">
        <v>0</v>
      </c>
      <c r="R361" s="24">
        <v>0</v>
      </c>
      <c r="S361" s="24">
        <v>0</v>
      </c>
      <c r="T361" s="24">
        <v>0</v>
      </c>
      <c r="U361" s="24">
        <v>0</v>
      </c>
      <c r="V361" s="24">
        <v>0</v>
      </c>
      <c r="W361" s="24">
        <v>0</v>
      </c>
      <c r="X361" s="24"/>
    </row>
    <row r="362" spans="1:24" x14ac:dyDescent="0.25">
      <c r="A362" s="37">
        <v>382</v>
      </c>
      <c r="B362" s="42" t="s">
        <v>76</v>
      </c>
      <c r="C362" s="24">
        <v>0</v>
      </c>
      <c r="D362" s="24">
        <v>0</v>
      </c>
      <c r="E362" s="24">
        <v>0</v>
      </c>
      <c r="F362" s="24">
        <v>0</v>
      </c>
      <c r="G362" s="24">
        <v>0</v>
      </c>
      <c r="H362" s="24">
        <v>0</v>
      </c>
      <c r="I362" s="24">
        <v>0</v>
      </c>
      <c r="J362" s="24">
        <v>0</v>
      </c>
      <c r="K362" s="24">
        <v>0</v>
      </c>
      <c r="L362" s="24">
        <v>0</v>
      </c>
      <c r="M362" s="24">
        <v>0</v>
      </c>
      <c r="N362" s="24">
        <v>0</v>
      </c>
      <c r="O362" s="24">
        <v>0</v>
      </c>
      <c r="P362" s="24">
        <v>0</v>
      </c>
      <c r="Q362" s="24">
        <v>0</v>
      </c>
      <c r="R362" s="24">
        <v>0</v>
      </c>
      <c r="S362" s="24">
        <v>0</v>
      </c>
      <c r="T362" s="24">
        <v>0</v>
      </c>
      <c r="U362" s="24">
        <v>0</v>
      </c>
      <c r="V362" s="24">
        <v>0</v>
      </c>
      <c r="W362" s="24">
        <v>0</v>
      </c>
      <c r="X362" s="24"/>
    </row>
    <row r="363" spans="1:24" x14ac:dyDescent="0.25">
      <c r="A363" s="37">
        <v>383</v>
      </c>
      <c r="B363" s="42" t="s">
        <v>40</v>
      </c>
      <c r="C363" s="24">
        <v>0</v>
      </c>
      <c r="D363" s="24">
        <v>0</v>
      </c>
      <c r="E363" s="24">
        <v>0</v>
      </c>
      <c r="F363" s="24">
        <v>0</v>
      </c>
      <c r="G363" s="24">
        <v>0</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row>
    <row r="365" spans="1:24" x14ac:dyDescent="0.25">
      <c r="A365" s="37">
        <v>1</v>
      </c>
      <c r="B365" s="42" t="s">
        <v>103</v>
      </c>
      <c r="C365" s="42" t="s">
        <v>103</v>
      </c>
      <c r="D365" s="42"/>
      <c r="E365" s="42"/>
      <c r="F365" s="42"/>
      <c r="G365" s="42"/>
      <c r="H365" s="42"/>
      <c r="I365" s="42"/>
      <c r="J365" s="42"/>
      <c r="K365" s="42"/>
      <c r="L365" s="42"/>
      <c r="M365" s="42"/>
      <c r="N365" s="42"/>
      <c r="O365" s="42"/>
      <c r="P365" s="42"/>
      <c r="Q365" s="42"/>
      <c r="R365" s="42"/>
      <c r="S365" s="42"/>
      <c r="T365" s="42"/>
      <c r="U365" s="42"/>
      <c r="V365" s="42"/>
      <c r="W365" s="42"/>
      <c r="X365" s="42"/>
    </row>
    <row r="366" spans="1:24" x14ac:dyDescent="0.25">
      <c r="A366" s="37">
        <v>283</v>
      </c>
      <c r="B366" s="42" t="s">
        <v>73</v>
      </c>
      <c r="C366" s="42">
        <v>2020</v>
      </c>
      <c r="D366" s="42">
        <v>2021</v>
      </c>
      <c r="E366" s="42">
        <v>2022</v>
      </c>
      <c r="F366" s="42">
        <v>2023</v>
      </c>
      <c r="G366" s="42">
        <v>2024</v>
      </c>
      <c r="H366" s="42">
        <v>2025</v>
      </c>
      <c r="I366" s="42">
        <v>2026</v>
      </c>
      <c r="J366" s="42">
        <v>2027</v>
      </c>
      <c r="K366" s="42">
        <v>2028</v>
      </c>
      <c r="L366" s="42">
        <v>2029</v>
      </c>
      <c r="M366" s="42">
        <v>2030</v>
      </c>
      <c r="N366" s="42">
        <v>2031</v>
      </c>
      <c r="O366" s="42">
        <v>2032</v>
      </c>
      <c r="P366" s="42">
        <v>2033</v>
      </c>
      <c r="Q366" s="42">
        <v>2034</v>
      </c>
      <c r="R366" s="42">
        <v>2035</v>
      </c>
      <c r="S366" s="42">
        <v>2036</v>
      </c>
      <c r="T366" s="42">
        <v>2037</v>
      </c>
      <c r="U366" s="42">
        <v>2038</v>
      </c>
      <c r="V366" s="42">
        <v>2039</v>
      </c>
      <c r="W366" s="42">
        <v>2040</v>
      </c>
      <c r="X366" s="42"/>
    </row>
    <row r="367" spans="1:24" x14ac:dyDescent="0.25">
      <c r="A367" s="37">
        <v>285</v>
      </c>
      <c r="B367" s="42" t="s">
        <v>104</v>
      </c>
      <c r="C367" s="24">
        <v>0</v>
      </c>
      <c r="D367" s="24">
        <v>0</v>
      </c>
      <c r="E367" s="24">
        <v>0</v>
      </c>
      <c r="F367" s="24">
        <v>0</v>
      </c>
      <c r="G367" s="24">
        <v>0</v>
      </c>
      <c r="H367" s="24">
        <v>0</v>
      </c>
      <c r="I367" s="24">
        <v>0</v>
      </c>
      <c r="J367" s="24">
        <v>0</v>
      </c>
      <c r="K367" s="24">
        <v>0</v>
      </c>
      <c r="L367" s="24">
        <v>0</v>
      </c>
      <c r="M367" s="24">
        <v>0</v>
      </c>
      <c r="N367" s="24">
        <v>0</v>
      </c>
      <c r="O367" s="24">
        <v>0</v>
      </c>
      <c r="P367" s="24">
        <v>0</v>
      </c>
      <c r="Q367" s="24">
        <v>0</v>
      </c>
      <c r="R367" s="24">
        <v>0</v>
      </c>
      <c r="S367" s="24">
        <v>0</v>
      </c>
      <c r="T367" s="24">
        <v>0</v>
      </c>
      <c r="U367" s="24">
        <v>0</v>
      </c>
      <c r="V367" s="24">
        <v>0</v>
      </c>
      <c r="W367" s="24">
        <v>0</v>
      </c>
      <c r="X367" s="24"/>
    </row>
    <row r="368" spans="1:24" x14ac:dyDescent="0.25">
      <c r="A368" s="37">
        <v>287</v>
      </c>
      <c r="B368" s="42" t="s">
        <v>104</v>
      </c>
      <c r="C368" s="24">
        <v>0</v>
      </c>
      <c r="D368" s="24">
        <v>0</v>
      </c>
      <c r="E368" s="24">
        <v>0</v>
      </c>
      <c r="F368" s="24">
        <v>0</v>
      </c>
      <c r="G368" s="24">
        <v>0</v>
      </c>
      <c r="H368" s="24">
        <v>0</v>
      </c>
      <c r="I368" s="24">
        <v>0</v>
      </c>
      <c r="J368" s="24">
        <v>0</v>
      </c>
      <c r="K368" s="24">
        <v>0</v>
      </c>
      <c r="L368" s="24">
        <v>0</v>
      </c>
      <c r="M368" s="24">
        <v>0</v>
      </c>
      <c r="N368" s="24">
        <v>0</v>
      </c>
      <c r="O368" s="24">
        <v>0</v>
      </c>
      <c r="P368" s="24">
        <v>0</v>
      </c>
      <c r="Q368" s="24">
        <v>0</v>
      </c>
      <c r="R368" s="24">
        <v>0</v>
      </c>
      <c r="S368" s="24">
        <v>0</v>
      </c>
      <c r="T368" s="24">
        <v>0</v>
      </c>
      <c r="U368" s="24">
        <v>0</v>
      </c>
      <c r="V368" s="24">
        <v>0</v>
      </c>
      <c r="W368" s="24">
        <v>0</v>
      </c>
      <c r="X368" s="24"/>
    </row>
    <row r="369" spans="1:24" x14ac:dyDescent="0.25">
      <c r="A369" s="37">
        <v>289</v>
      </c>
      <c r="B369" s="42" t="s">
        <v>105</v>
      </c>
      <c r="C369" s="24">
        <v>0</v>
      </c>
      <c r="D369" s="24">
        <v>0</v>
      </c>
      <c r="E369" s="24">
        <v>0</v>
      </c>
      <c r="F369" s="24">
        <v>0</v>
      </c>
      <c r="G369" s="24">
        <v>0</v>
      </c>
      <c r="H369" s="24">
        <v>0</v>
      </c>
      <c r="I369" s="24">
        <v>0</v>
      </c>
      <c r="J369" s="24">
        <v>0</v>
      </c>
      <c r="K369" s="24">
        <v>0</v>
      </c>
      <c r="L369" s="24">
        <v>0</v>
      </c>
      <c r="M369" s="24">
        <v>0</v>
      </c>
      <c r="N369" s="24">
        <v>0</v>
      </c>
      <c r="O369" s="24">
        <v>0</v>
      </c>
      <c r="P369" s="24">
        <v>0</v>
      </c>
      <c r="Q369" s="24">
        <v>0</v>
      </c>
      <c r="R369" s="24">
        <v>0</v>
      </c>
      <c r="S369" s="24">
        <v>0</v>
      </c>
      <c r="T369" s="24">
        <v>0</v>
      </c>
      <c r="U369" s="24">
        <v>0</v>
      </c>
      <c r="V369" s="24">
        <v>0</v>
      </c>
      <c r="W369" s="24">
        <v>0</v>
      </c>
      <c r="X369" s="24"/>
    </row>
    <row r="370" spans="1:24" x14ac:dyDescent="0.25">
      <c r="A370" s="37">
        <v>299</v>
      </c>
      <c r="B370" s="42" t="s">
        <v>78</v>
      </c>
      <c r="C370" s="24">
        <v>0</v>
      </c>
      <c r="D370" s="24">
        <v>0</v>
      </c>
      <c r="E370" s="24">
        <v>0</v>
      </c>
      <c r="F370" s="24">
        <v>0</v>
      </c>
      <c r="G370" s="24">
        <v>0</v>
      </c>
      <c r="H370" s="24">
        <v>0</v>
      </c>
      <c r="I370" s="24">
        <v>0</v>
      </c>
      <c r="J370" s="24">
        <v>0</v>
      </c>
      <c r="K370" s="24">
        <v>0</v>
      </c>
      <c r="L370" s="24">
        <v>0</v>
      </c>
      <c r="M370" s="24">
        <v>0</v>
      </c>
      <c r="N370" s="24">
        <v>0</v>
      </c>
      <c r="O370" s="24">
        <v>0</v>
      </c>
      <c r="P370" s="24">
        <v>0</v>
      </c>
      <c r="Q370" s="24">
        <v>0</v>
      </c>
      <c r="R370" s="24">
        <v>0</v>
      </c>
      <c r="S370" s="24">
        <v>0</v>
      </c>
      <c r="T370" s="24">
        <v>0</v>
      </c>
      <c r="U370" s="24">
        <v>0</v>
      </c>
      <c r="V370" s="24">
        <v>0</v>
      </c>
      <c r="W370" s="24">
        <v>0</v>
      </c>
      <c r="X370" s="24"/>
    </row>
    <row r="371" spans="1:24" x14ac:dyDescent="0.25">
      <c r="A371" s="37">
        <v>301</v>
      </c>
      <c r="B371" s="42" t="s">
        <v>106</v>
      </c>
      <c r="C371" s="24">
        <v>0</v>
      </c>
      <c r="D371" s="24">
        <v>0</v>
      </c>
      <c r="E371" s="24">
        <v>0</v>
      </c>
      <c r="F371" s="24">
        <v>0</v>
      </c>
      <c r="G371" s="24">
        <v>0</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row>
    <row r="372" spans="1:24" x14ac:dyDescent="0.25">
      <c r="A372" s="37">
        <v>303</v>
      </c>
      <c r="B372" s="42" t="s">
        <v>107</v>
      </c>
      <c r="C372" s="24">
        <v>0</v>
      </c>
      <c r="D372" s="24">
        <v>0</v>
      </c>
      <c r="E372" s="24">
        <v>0</v>
      </c>
      <c r="F372" s="24">
        <v>0</v>
      </c>
      <c r="G372" s="24">
        <v>0</v>
      </c>
      <c r="H372" s="24">
        <v>0</v>
      </c>
      <c r="I372" s="24">
        <v>0</v>
      </c>
      <c r="J372" s="24">
        <v>0</v>
      </c>
      <c r="K372" s="24">
        <v>0</v>
      </c>
      <c r="L372" s="24">
        <v>0</v>
      </c>
      <c r="M372" s="24">
        <v>0</v>
      </c>
      <c r="N372" s="24">
        <v>0</v>
      </c>
      <c r="O372" s="24">
        <v>0</v>
      </c>
      <c r="P372" s="24">
        <v>0</v>
      </c>
      <c r="Q372" s="24">
        <v>0</v>
      </c>
      <c r="R372" s="24">
        <v>0</v>
      </c>
      <c r="S372" s="24">
        <v>0</v>
      </c>
      <c r="T372" s="24">
        <v>0</v>
      </c>
      <c r="U372" s="24">
        <v>0</v>
      </c>
      <c r="V372" s="24">
        <v>0</v>
      </c>
      <c r="W372" s="24">
        <v>0</v>
      </c>
      <c r="X372" s="24"/>
    </row>
    <row r="373" spans="1:24" x14ac:dyDescent="0.25">
      <c r="B373" s="42"/>
      <c r="C373" s="26"/>
      <c r="D373" s="26"/>
      <c r="E373" s="26"/>
      <c r="F373" s="26"/>
      <c r="G373" s="26"/>
      <c r="H373" s="26"/>
      <c r="I373" s="26"/>
      <c r="J373" s="26"/>
      <c r="K373" s="26"/>
      <c r="L373" s="26"/>
      <c r="M373" s="26"/>
      <c r="N373" s="26"/>
      <c r="O373" s="26"/>
      <c r="P373" s="26"/>
      <c r="Q373" s="26"/>
      <c r="R373" s="26"/>
      <c r="S373" s="26"/>
      <c r="T373" s="26"/>
      <c r="U373" s="26"/>
      <c r="V373" s="26"/>
      <c r="W373" s="26"/>
      <c r="X373" s="26"/>
    </row>
    <row r="374" spans="1:24" x14ac:dyDescent="0.25">
      <c r="A374" s="37">
        <v>330</v>
      </c>
      <c r="B374" s="42" t="s">
        <v>82</v>
      </c>
      <c r="C374" s="36">
        <v>0</v>
      </c>
      <c r="D374" s="36">
        <v>0</v>
      </c>
      <c r="E374" s="36">
        <v>0</v>
      </c>
      <c r="F374" s="36">
        <v>0</v>
      </c>
      <c r="G374" s="36">
        <v>0</v>
      </c>
      <c r="H374" s="36">
        <v>0</v>
      </c>
      <c r="I374" s="36">
        <v>0</v>
      </c>
      <c r="J374" s="36">
        <v>0</v>
      </c>
      <c r="K374" s="36">
        <v>0</v>
      </c>
      <c r="L374" s="36">
        <v>0</v>
      </c>
      <c r="M374" s="36">
        <v>0</v>
      </c>
      <c r="N374" s="36">
        <v>0</v>
      </c>
      <c r="O374" s="36">
        <v>0</v>
      </c>
      <c r="P374" s="36">
        <v>0</v>
      </c>
      <c r="Q374" s="36">
        <v>0</v>
      </c>
      <c r="R374" s="36">
        <v>0</v>
      </c>
      <c r="S374" s="36">
        <v>0</v>
      </c>
      <c r="T374" s="36">
        <v>0</v>
      </c>
      <c r="U374" s="36">
        <v>0</v>
      </c>
      <c r="V374" s="36">
        <v>0</v>
      </c>
      <c r="W374" s="36">
        <v>0</v>
      </c>
      <c r="X374" s="36"/>
    </row>
    <row r="375" spans="1:24" x14ac:dyDescent="0.25">
      <c r="A375" s="37">
        <v>331</v>
      </c>
      <c r="B375" s="42" t="s">
        <v>83</v>
      </c>
      <c r="C375" s="28">
        <v>0</v>
      </c>
      <c r="D375" s="28">
        <v>0</v>
      </c>
      <c r="E375" s="28">
        <v>0</v>
      </c>
      <c r="F375" s="28">
        <v>0</v>
      </c>
      <c r="G375" s="28">
        <v>0</v>
      </c>
      <c r="H375" s="28">
        <v>0</v>
      </c>
      <c r="I375" s="28">
        <v>0</v>
      </c>
      <c r="J375" s="28">
        <v>0</v>
      </c>
      <c r="K375" s="28">
        <v>0</v>
      </c>
      <c r="L375" s="28">
        <v>0</v>
      </c>
      <c r="M375" s="28">
        <v>0</v>
      </c>
      <c r="N375" s="28">
        <v>0</v>
      </c>
      <c r="O375" s="28">
        <v>0</v>
      </c>
      <c r="P375" s="28">
        <v>0</v>
      </c>
      <c r="Q375" s="28">
        <v>0</v>
      </c>
      <c r="R375" s="28">
        <v>0</v>
      </c>
      <c r="S375" s="28">
        <v>0</v>
      </c>
      <c r="T375" s="28">
        <v>0</v>
      </c>
      <c r="U375" s="28">
        <v>0</v>
      </c>
      <c r="V375" s="28">
        <v>0</v>
      </c>
      <c r="W375" s="28">
        <v>0</v>
      </c>
      <c r="X375" s="28"/>
    </row>
    <row r="376" spans="1:24" x14ac:dyDescent="0.25">
      <c r="A376" s="37">
        <v>332</v>
      </c>
      <c r="B376" s="42" t="s">
        <v>84</v>
      </c>
      <c r="C376" s="28">
        <v>0</v>
      </c>
      <c r="D376" s="28">
        <v>0</v>
      </c>
      <c r="E376" s="28">
        <v>0</v>
      </c>
      <c r="F376" s="28">
        <v>0</v>
      </c>
      <c r="G376" s="28">
        <v>0</v>
      </c>
      <c r="H376" s="28">
        <v>0</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row>
    <row r="377" spans="1:24" x14ac:dyDescent="0.25">
      <c r="A377" s="37">
        <v>336</v>
      </c>
      <c r="B377" s="42" t="s">
        <v>85</v>
      </c>
      <c r="C377" s="28">
        <v>1</v>
      </c>
      <c r="D377" s="28">
        <v>1</v>
      </c>
      <c r="E377" s="28">
        <v>1</v>
      </c>
      <c r="F377" s="28">
        <v>1</v>
      </c>
      <c r="G377" s="28">
        <v>1</v>
      </c>
      <c r="H377" s="28">
        <v>1</v>
      </c>
      <c r="I377" s="28">
        <v>1</v>
      </c>
      <c r="J377" s="28">
        <v>1</v>
      </c>
      <c r="K377" s="28">
        <v>1</v>
      </c>
      <c r="L377" s="28">
        <v>1</v>
      </c>
      <c r="M377" s="28">
        <v>1</v>
      </c>
      <c r="N377" s="28">
        <v>1</v>
      </c>
      <c r="O377" s="28">
        <v>1</v>
      </c>
      <c r="P377" s="28">
        <v>1</v>
      </c>
      <c r="Q377" s="28">
        <v>1</v>
      </c>
      <c r="R377" s="28">
        <v>1</v>
      </c>
      <c r="S377" s="28">
        <v>1</v>
      </c>
      <c r="T377" s="28">
        <v>1</v>
      </c>
      <c r="U377" s="28">
        <v>1</v>
      </c>
      <c r="V377" s="28">
        <v>1</v>
      </c>
      <c r="W377" s="28">
        <v>1</v>
      </c>
      <c r="X377" s="28"/>
    </row>
    <row r="378" spans="1:24" x14ac:dyDescent="0.25">
      <c r="B378" s="42"/>
      <c r="C378" s="26"/>
      <c r="D378" s="26"/>
      <c r="E378" s="26"/>
      <c r="F378" s="26"/>
      <c r="G378" s="26"/>
      <c r="H378" s="26"/>
      <c r="I378" s="26"/>
      <c r="J378" s="26"/>
      <c r="K378" s="26"/>
      <c r="L378" s="26"/>
      <c r="M378" s="26"/>
      <c r="N378" s="26"/>
      <c r="O378" s="26"/>
      <c r="P378" s="26"/>
      <c r="Q378" s="26"/>
      <c r="R378" s="26"/>
      <c r="S378" s="26"/>
      <c r="T378" s="26"/>
      <c r="U378" s="26"/>
      <c r="V378" s="26"/>
      <c r="W378" s="26"/>
      <c r="X378" s="26"/>
    </row>
    <row r="379" spans="1:24" x14ac:dyDescent="0.25">
      <c r="A379" s="37">
        <v>339</v>
      </c>
      <c r="B379" s="42" t="s">
        <v>86</v>
      </c>
      <c r="C379" s="24">
        <v>0</v>
      </c>
      <c r="D379" s="24">
        <v>0</v>
      </c>
      <c r="E379" s="24">
        <v>0</v>
      </c>
      <c r="F379" s="24">
        <v>0</v>
      </c>
      <c r="G379" s="24">
        <v>0</v>
      </c>
      <c r="H379" s="24">
        <v>0</v>
      </c>
      <c r="I379" s="24">
        <v>0</v>
      </c>
      <c r="J379" s="24">
        <v>0</v>
      </c>
      <c r="K379" s="24">
        <v>0</v>
      </c>
      <c r="L379" s="24">
        <v>0</v>
      </c>
      <c r="M379" s="24">
        <v>0</v>
      </c>
      <c r="N379" s="24">
        <v>0</v>
      </c>
      <c r="O379" s="24">
        <v>0</v>
      </c>
      <c r="P379" s="24">
        <v>0</v>
      </c>
      <c r="Q379" s="24">
        <v>0</v>
      </c>
      <c r="R379" s="24">
        <v>0</v>
      </c>
      <c r="S379" s="24">
        <v>0</v>
      </c>
      <c r="T379" s="24">
        <v>0</v>
      </c>
      <c r="U379" s="24">
        <v>0</v>
      </c>
      <c r="V379" s="24">
        <v>0</v>
      </c>
      <c r="W379" s="24">
        <v>0</v>
      </c>
      <c r="X379" s="24"/>
    </row>
    <row r="380" spans="1:24" x14ac:dyDescent="0.25">
      <c r="A380" s="37">
        <v>340</v>
      </c>
      <c r="B380" s="42" t="s">
        <v>87</v>
      </c>
      <c r="C380" s="24">
        <v>0</v>
      </c>
      <c r="D380" s="24">
        <v>0</v>
      </c>
      <c r="E380" s="24">
        <v>0</v>
      </c>
      <c r="F380" s="24">
        <v>0</v>
      </c>
      <c r="G380" s="24">
        <v>0</v>
      </c>
      <c r="H380" s="24">
        <v>0</v>
      </c>
      <c r="I380" s="24">
        <v>0</v>
      </c>
      <c r="J380" s="24">
        <v>0</v>
      </c>
      <c r="K380" s="24">
        <v>0</v>
      </c>
      <c r="L380" s="24">
        <v>0</v>
      </c>
      <c r="M380" s="24">
        <v>0</v>
      </c>
      <c r="N380" s="24">
        <v>0</v>
      </c>
      <c r="O380" s="24">
        <v>0</v>
      </c>
      <c r="P380" s="24">
        <v>0</v>
      </c>
      <c r="Q380" s="24">
        <v>0</v>
      </c>
      <c r="R380" s="24">
        <v>0</v>
      </c>
      <c r="S380" s="24">
        <v>0</v>
      </c>
      <c r="T380" s="24">
        <v>0</v>
      </c>
      <c r="U380" s="24">
        <v>0</v>
      </c>
      <c r="V380" s="24">
        <v>0</v>
      </c>
      <c r="W380" s="24">
        <v>0</v>
      </c>
      <c r="X380" s="24"/>
    </row>
    <row r="381" spans="1:24" x14ac:dyDescent="0.25">
      <c r="B381" s="42"/>
      <c r="C381" s="26"/>
      <c r="D381" s="26"/>
      <c r="E381" s="26"/>
      <c r="F381" s="26"/>
      <c r="G381" s="26"/>
      <c r="H381" s="26"/>
      <c r="I381" s="26"/>
      <c r="J381" s="26"/>
      <c r="K381" s="26"/>
      <c r="L381" s="26"/>
      <c r="M381" s="26"/>
      <c r="N381" s="26"/>
      <c r="O381" s="26"/>
      <c r="P381" s="26"/>
      <c r="Q381" s="26"/>
      <c r="R381" s="26"/>
      <c r="S381" s="26"/>
      <c r="T381" s="26"/>
      <c r="U381" s="26"/>
      <c r="V381" s="26"/>
      <c r="W381" s="26"/>
      <c r="X381" s="26"/>
    </row>
    <row r="382" spans="1:24" x14ac:dyDescent="0.25">
      <c r="A382" s="37">
        <v>366</v>
      </c>
      <c r="B382" s="42" t="s">
        <v>88</v>
      </c>
      <c r="C382" s="36">
        <v>0</v>
      </c>
      <c r="D382" s="36">
        <v>0</v>
      </c>
      <c r="E382" s="36">
        <v>0</v>
      </c>
      <c r="F382" s="36">
        <v>0</v>
      </c>
      <c r="G382" s="36">
        <v>0</v>
      </c>
      <c r="H382" s="36">
        <v>0</v>
      </c>
      <c r="I382" s="36">
        <v>0</v>
      </c>
      <c r="J382" s="36">
        <v>0</v>
      </c>
      <c r="K382" s="36">
        <v>0</v>
      </c>
      <c r="L382" s="36">
        <v>0</v>
      </c>
      <c r="M382" s="36">
        <v>0</v>
      </c>
      <c r="N382" s="36">
        <v>0</v>
      </c>
      <c r="O382" s="36">
        <v>0</v>
      </c>
      <c r="P382" s="36">
        <v>0</v>
      </c>
      <c r="Q382" s="36">
        <v>0</v>
      </c>
      <c r="R382" s="36">
        <v>0</v>
      </c>
      <c r="S382" s="36">
        <v>0</v>
      </c>
      <c r="T382" s="36">
        <v>0</v>
      </c>
      <c r="U382" s="36">
        <v>0</v>
      </c>
      <c r="V382" s="36">
        <v>0</v>
      </c>
      <c r="W382" s="36">
        <v>0</v>
      </c>
      <c r="X382" s="36"/>
    </row>
    <row r="383" spans="1:24" x14ac:dyDescent="0.25">
      <c r="A383" s="37">
        <v>368</v>
      </c>
      <c r="B383" s="42" t="s">
        <v>89</v>
      </c>
      <c r="C383" s="28">
        <v>0</v>
      </c>
      <c r="D383" s="28">
        <v>0</v>
      </c>
      <c r="E383" s="28">
        <v>0</v>
      </c>
      <c r="F383" s="28">
        <v>0</v>
      </c>
      <c r="G383" s="28">
        <v>0</v>
      </c>
      <c r="H383" s="28">
        <v>0</v>
      </c>
      <c r="I383" s="28">
        <v>0</v>
      </c>
      <c r="J383" s="28">
        <v>0</v>
      </c>
      <c r="K383" s="28">
        <v>0</v>
      </c>
      <c r="L383" s="28">
        <v>0</v>
      </c>
      <c r="M383" s="28">
        <v>0</v>
      </c>
      <c r="N383" s="28">
        <v>0</v>
      </c>
      <c r="O383" s="28">
        <v>0</v>
      </c>
      <c r="P383" s="28">
        <v>0</v>
      </c>
      <c r="Q383" s="28">
        <v>0</v>
      </c>
      <c r="R383" s="28">
        <v>0</v>
      </c>
      <c r="S383" s="28">
        <v>0</v>
      </c>
      <c r="T383" s="28">
        <v>0</v>
      </c>
      <c r="U383" s="28">
        <v>0</v>
      </c>
      <c r="V383" s="28">
        <v>0</v>
      </c>
      <c r="W383" s="28">
        <v>0</v>
      </c>
      <c r="X383" s="28"/>
    </row>
    <row r="384" spans="1:24" x14ac:dyDescent="0.25">
      <c r="A384" s="37">
        <v>369</v>
      </c>
      <c r="B384" s="42" t="s">
        <v>90</v>
      </c>
      <c r="C384" s="28">
        <v>0</v>
      </c>
      <c r="D384" s="28">
        <v>0</v>
      </c>
      <c r="E384" s="28">
        <v>0</v>
      </c>
      <c r="F384" s="28">
        <v>0</v>
      </c>
      <c r="G384" s="28">
        <v>0</v>
      </c>
      <c r="H384" s="28">
        <v>0</v>
      </c>
      <c r="I384" s="28">
        <v>0</v>
      </c>
      <c r="J384" s="28">
        <v>0</v>
      </c>
      <c r="K384" s="28">
        <v>0</v>
      </c>
      <c r="L384" s="28">
        <v>0</v>
      </c>
      <c r="M384" s="28">
        <v>0</v>
      </c>
      <c r="N384" s="28">
        <v>0</v>
      </c>
      <c r="O384" s="28">
        <v>0</v>
      </c>
      <c r="P384" s="28">
        <v>0</v>
      </c>
      <c r="Q384" s="28">
        <v>0</v>
      </c>
      <c r="R384" s="28">
        <v>0</v>
      </c>
      <c r="S384" s="28">
        <v>0</v>
      </c>
      <c r="T384" s="28">
        <v>0</v>
      </c>
      <c r="U384" s="28">
        <v>0</v>
      </c>
      <c r="V384" s="28">
        <v>0</v>
      </c>
      <c r="W384" s="28">
        <v>0</v>
      </c>
      <c r="X384" s="28"/>
    </row>
    <row r="385" spans="1:24" x14ac:dyDescent="0.25">
      <c r="A385" s="37">
        <v>370</v>
      </c>
      <c r="B385" s="42" t="s">
        <v>91</v>
      </c>
      <c r="C385" s="28">
        <v>0</v>
      </c>
      <c r="D385" s="28">
        <v>0</v>
      </c>
      <c r="E385" s="28">
        <v>0</v>
      </c>
      <c r="F385" s="28">
        <v>0</v>
      </c>
      <c r="G385" s="28">
        <v>0</v>
      </c>
      <c r="H385" s="28">
        <v>0</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row>
    <row r="386" spans="1:24" x14ac:dyDescent="0.25">
      <c r="B386" s="42"/>
      <c r="C386" s="26"/>
      <c r="D386" s="26"/>
      <c r="E386" s="26"/>
      <c r="F386" s="26"/>
      <c r="G386" s="26"/>
      <c r="H386" s="26"/>
      <c r="I386" s="26"/>
      <c r="J386" s="26"/>
      <c r="K386" s="26"/>
      <c r="L386" s="26"/>
      <c r="M386" s="26"/>
      <c r="N386" s="26"/>
      <c r="O386" s="26"/>
      <c r="P386" s="26"/>
      <c r="Q386" s="26"/>
      <c r="R386" s="26"/>
      <c r="S386" s="26"/>
      <c r="T386" s="26"/>
      <c r="U386" s="26"/>
      <c r="V386" s="26"/>
      <c r="W386" s="26"/>
      <c r="X386" s="26"/>
    </row>
    <row r="387" spans="1:24" x14ac:dyDescent="0.25">
      <c r="A387" s="37">
        <v>380</v>
      </c>
      <c r="B387" s="42" t="s">
        <v>37</v>
      </c>
      <c r="C387" s="24">
        <v>0</v>
      </c>
      <c r="D387" s="24">
        <v>0</v>
      </c>
      <c r="E387" s="24">
        <v>0</v>
      </c>
      <c r="F387" s="24">
        <v>0</v>
      </c>
      <c r="G387" s="24">
        <v>0</v>
      </c>
      <c r="H387" s="24">
        <v>0</v>
      </c>
      <c r="I387" s="24">
        <v>0</v>
      </c>
      <c r="J387" s="24">
        <v>0</v>
      </c>
      <c r="K387" s="24">
        <v>0</v>
      </c>
      <c r="L387" s="24">
        <v>0</v>
      </c>
      <c r="M387" s="24">
        <v>0</v>
      </c>
      <c r="N387" s="24">
        <v>0</v>
      </c>
      <c r="O387" s="24">
        <v>0</v>
      </c>
      <c r="P387" s="24">
        <v>0</v>
      </c>
      <c r="Q387" s="24">
        <v>0</v>
      </c>
      <c r="R387" s="24">
        <v>0</v>
      </c>
      <c r="S387" s="24">
        <v>0</v>
      </c>
      <c r="T387" s="24">
        <v>0</v>
      </c>
      <c r="U387" s="24">
        <v>0</v>
      </c>
      <c r="V387" s="24">
        <v>0</v>
      </c>
      <c r="W387" s="24">
        <v>0</v>
      </c>
      <c r="X387" s="24"/>
    </row>
    <row r="388" spans="1:24" x14ac:dyDescent="0.25">
      <c r="A388" s="37">
        <v>381</v>
      </c>
      <c r="B388" s="42" t="s">
        <v>75</v>
      </c>
      <c r="C388" s="24">
        <v>0</v>
      </c>
      <c r="D388" s="24">
        <v>0</v>
      </c>
      <c r="E388" s="24">
        <v>0</v>
      </c>
      <c r="F388" s="24">
        <v>0</v>
      </c>
      <c r="G388" s="24">
        <v>0</v>
      </c>
      <c r="H388" s="24">
        <v>0</v>
      </c>
      <c r="I388" s="24">
        <v>0</v>
      </c>
      <c r="J388" s="24">
        <v>0</v>
      </c>
      <c r="K388" s="24">
        <v>0</v>
      </c>
      <c r="L388" s="24">
        <v>0</v>
      </c>
      <c r="M388" s="24">
        <v>0</v>
      </c>
      <c r="N388" s="24">
        <v>0</v>
      </c>
      <c r="O388" s="24">
        <v>0</v>
      </c>
      <c r="P388" s="24">
        <v>0</v>
      </c>
      <c r="Q388" s="24">
        <v>0</v>
      </c>
      <c r="R388" s="24">
        <v>0</v>
      </c>
      <c r="S388" s="24">
        <v>0</v>
      </c>
      <c r="T388" s="24">
        <v>0</v>
      </c>
      <c r="U388" s="24">
        <v>0</v>
      </c>
      <c r="V388" s="24">
        <v>0</v>
      </c>
      <c r="W388" s="24">
        <v>0</v>
      </c>
      <c r="X388" s="24"/>
    </row>
    <row r="389" spans="1:24" x14ac:dyDescent="0.25">
      <c r="A389" s="37">
        <v>382</v>
      </c>
      <c r="B389" s="42" t="s">
        <v>76</v>
      </c>
      <c r="C389" s="24">
        <v>0</v>
      </c>
      <c r="D389" s="24">
        <v>0</v>
      </c>
      <c r="E389" s="24">
        <v>0</v>
      </c>
      <c r="F389" s="24">
        <v>0</v>
      </c>
      <c r="G389" s="24">
        <v>0</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row>
    <row r="390" spans="1:24" x14ac:dyDescent="0.25">
      <c r="A390" s="37">
        <v>383</v>
      </c>
      <c r="B390" s="42" t="s">
        <v>40</v>
      </c>
      <c r="C390" s="24">
        <v>0</v>
      </c>
      <c r="D390" s="24">
        <v>0</v>
      </c>
      <c r="E390" s="24">
        <v>0</v>
      </c>
      <c r="F390" s="24">
        <v>0</v>
      </c>
      <c r="G390" s="24">
        <v>0</v>
      </c>
      <c r="H390" s="24">
        <v>0</v>
      </c>
      <c r="I390" s="24">
        <v>0</v>
      </c>
      <c r="J390" s="24">
        <v>0</v>
      </c>
      <c r="K390" s="24">
        <v>0</v>
      </c>
      <c r="L390" s="24">
        <v>0</v>
      </c>
      <c r="M390" s="24">
        <v>0</v>
      </c>
      <c r="N390" s="24">
        <v>0</v>
      </c>
      <c r="O390" s="24">
        <v>0</v>
      </c>
      <c r="P390" s="24">
        <v>0</v>
      </c>
      <c r="Q390" s="24">
        <v>0</v>
      </c>
      <c r="R390" s="24">
        <v>0</v>
      </c>
      <c r="S390" s="24">
        <v>0</v>
      </c>
      <c r="T390" s="24">
        <v>0</v>
      </c>
      <c r="U390" s="24">
        <v>0</v>
      </c>
      <c r="V390" s="24">
        <v>0</v>
      </c>
      <c r="W390" s="24">
        <v>0</v>
      </c>
      <c r="X390" s="24"/>
    </row>
    <row r="392" spans="1:24" x14ac:dyDescent="0.25">
      <c r="A392" s="37">
        <v>1</v>
      </c>
      <c r="B392" s="42" t="s">
        <v>103</v>
      </c>
      <c r="C392" s="42" t="s">
        <v>103</v>
      </c>
      <c r="D392" s="42"/>
      <c r="E392" s="42"/>
      <c r="F392" s="42"/>
      <c r="G392" s="42"/>
      <c r="H392" s="42"/>
      <c r="I392" s="42"/>
      <c r="J392" s="42"/>
      <c r="K392" s="42"/>
      <c r="L392" s="42"/>
      <c r="M392" s="42"/>
      <c r="N392" s="42"/>
      <c r="O392" s="42"/>
      <c r="P392" s="42"/>
      <c r="Q392" s="42"/>
      <c r="R392" s="42"/>
      <c r="S392" s="42"/>
      <c r="T392" s="42"/>
      <c r="U392" s="42"/>
      <c r="V392" s="42"/>
      <c r="W392" s="42"/>
      <c r="X392" s="42"/>
    </row>
    <row r="393" spans="1:24" x14ac:dyDescent="0.25">
      <c r="A393" s="37">
        <v>283</v>
      </c>
      <c r="B393" s="42" t="s">
        <v>73</v>
      </c>
      <c r="C393" s="42">
        <v>2020</v>
      </c>
      <c r="D393" s="42">
        <v>2021</v>
      </c>
      <c r="E393" s="42">
        <v>2022</v>
      </c>
      <c r="F393" s="42">
        <v>2023</v>
      </c>
      <c r="G393" s="42">
        <v>2024</v>
      </c>
      <c r="H393" s="42">
        <v>2025</v>
      </c>
      <c r="I393" s="42">
        <v>2026</v>
      </c>
      <c r="J393" s="42">
        <v>2027</v>
      </c>
      <c r="K393" s="42">
        <v>2028</v>
      </c>
      <c r="L393" s="42">
        <v>2029</v>
      </c>
      <c r="M393" s="42">
        <v>2030</v>
      </c>
      <c r="N393" s="42">
        <v>2031</v>
      </c>
      <c r="O393" s="42">
        <v>2032</v>
      </c>
      <c r="P393" s="42">
        <v>2033</v>
      </c>
      <c r="Q393" s="42">
        <v>2034</v>
      </c>
      <c r="R393" s="42">
        <v>2035</v>
      </c>
      <c r="S393" s="42">
        <v>2036</v>
      </c>
      <c r="T393" s="42">
        <v>2037</v>
      </c>
      <c r="U393" s="42">
        <v>2038</v>
      </c>
      <c r="V393" s="42">
        <v>2039</v>
      </c>
      <c r="W393" s="42">
        <v>2040</v>
      </c>
      <c r="X393" s="42"/>
    </row>
    <row r="394" spans="1:24" x14ac:dyDescent="0.25">
      <c r="A394" s="37">
        <v>285</v>
      </c>
      <c r="B394" s="42" t="s">
        <v>104</v>
      </c>
      <c r="C394" s="24">
        <v>0</v>
      </c>
      <c r="D394" s="24">
        <v>0</v>
      </c>
      <c r="E394" s="24">
        <v>0</v>
      </c>
      <c r="F394" s="24">
        <v>0</v>
      </c>
      <c r="G394" s="24">
        <v>0</v>
      </c>
      <c r="H394" s="24">
        <v>0</v>
      </c>
      <c r="I394" s="24">
        <v>0</v>
      </c>
      <c r="J394" s="24">
        <v>0</v>
      </c>
      <c r="K394" s="24">
        <v>0</v>
      </c>
      <c r="L394" s="24">
        <v>0</v>
      </c>
      <c r="M394" s="24">
        <v>0</v>
      </c>
      <c r="N394" s="24">
        <v>0</v>
      </c>
      <c r="O394" s="24">
        <v>0</v>
      </c>
      <c r="P394" s="24">
        <v>0</v>
      </c>
      <c r="Q394" s="24">
        <v>0</v>
      </c>
      <c r="R394" s="24">
        <v>0</v>
      </c>
      <c r="S394" s="24">
        <v>0</v>
      </c>
      <c r="T394" s="24">
        <v>0</v>
      </c>
      <c r="U394" s="24">
        <v>0</v>
      </c>
      <c r="V394" s="24">
        <v>0</v>
      </c>
      <c r="W394" s="24">
        <v>0</v>
      </c>
      <c r="X394" s="24"/>
    </row>
    <row r="395" spans="1:24" x14ac:dyDescent="0.25">
      <c r="A395" s="37">
        <v>287</v>
      </c>
      <c r="B395" s="42" t="s">
        <v>104</v>
      </c>
      <c r="C395" s="24">
        <v>0</v>
      </c>
      <c r="D395" s="24">
        <v>0</v>
      </c>
      <c r="E395" s="24">
        <v>0</v>
      </c>
      <c r="F395" s="24">
        <v>0</v>
      </c>
      <c r="G395" s="24">
        <v>0</v>
      </c>
      <c r="H395" s="24">
        <v>0</v>
      </c>
      <c r="I395" s="24">
        <v>0</v>
      </c>
      <c r="J395" s="24">
        <v>0</v>
      </c>
      <c r="K395" s="24">
        <v>0</v>
      </c>
      <c r="L395" s="24">
        <v>0</v>
      </c>
      <c r="M395" s="24">
        <v>0</v>
      </c>
      <c r="N395" s="24">
        <v>0</v>
      </c>
      <c r="O395" s="24">
        <v>0</v>
      </c>
      <c r="P395" s="24">
        <v>0</v>
      </c>
      <c r="Q395" s="24">
        <v>0</v>
      </c>
      <c r="R395" s="24">
        <v>0</v>
      </c>
      <c r="S395" s="24">
        <v>0</v>
      </c>
      <c r="T395" s="24">
        <v>0</v>
      </c>
      <c r="U395" s="24">
        <v>0</v>
      </c>
      <c r="V395" s="24">
        <v>0</v>
      </c>
      <c r="W395" s="24">
        <v>0</v>
      </c>
      <c r="X395" s="24"/>
    </row>
    <row r="396" spans="1:24" x14ac:dyDescent="0.25">
      <c r="A396" s="37">
        <v>289</v>
      </c>
      <c r="B396" s="42" t="s">
        <v>105</v>
      </c>
      <c r="C396" s="24">
        <v>0</v>
      </c>
      <c r="D396" s="24">
        <v>0</v>
      </c>
      <c r="E396" s="24">
        <v>0</v>
      </c>
      <c r="F396" s="24">
        <v>0</v>
      </c>
      <c r="G396" s="24">
        <v>0</v>
      </c>
      <c r="H396" s="24">
        <v>0</v>
      </c>
      <c r="I396" s="24">
        <v>0</v>
      </c>
      <c r="J396" s="24">
        <v>0</v>
      </c>
      <c r="K396" s="24">
        <v>0</v>
      </c>
      <c r="L396" s="24">
        <v>0</v>
      </c>
      <c r="M396" s="24">
        <v>0</v>
      </c>
      <c r="N396" s="24">
        <v>0</v>
      </c>
      <c r="O396" s="24">
        <v>0</v>
      </c>
      <c r="P396" s="24">
        <v>0</v>
      </c>
      <c r="Q396" s="24">
        <v>0</v>
      </c>
      <c r="R396" s="24">
        <v>0</v>
      </c>
      <c r="S396" s="24">
        <v>0</v>
      </c>
      <c r="T396" s="24">
        <v>0</v>
      </c>
      <c r="U396" s="24">
        <v>0</v>
      </c>
      <c r="V396" s="24">
        <v>0</v>
      </c>
      <c r="W396" s="24">
        <v>0</v>
      </c>
      <c r="X396" s="24"/>
    </row>
    <row r="397" spans="1:24" x14ac:dyDescent="0.25">
      <c r="A397" s="37">
        <v>299</v>
      </c>
      <c r="B397" s="42" t="s">
        <v>78</v>
      </c>
      <c r="C397" s="24">
        <v>0</v>
      </c>
      <c r="D397" s="24">
        <v>0</v>
      </c>
      <c r="E397" s="24">
        <v>0</v>
      </c>
      <c r="F397" s="24">
        <v>0</v>
      </c>
      <c r="G397" s="24">
        <v>0</v>
      </c>
      <c r="H397" s="24">
        <v>0</v>
      </c>
      <c r="I397" s="24">
        <v>0</v>
      </c>
      <c r="J397" s="24">
        <v>0</v>
      </c>
      <c r="K397" s="24">
        <v>0</v>
      </c>
      <c r="L397" s="24">
        <v>0</v>
      </c>
      <c r="M397" s="24">
        <v>0</v>
      </c>
      <c r="N397" s="24">
        <v>0</v>
      </c>
      <c r="O397" s="24">
        <v>0</v>
      </c>
      <c r="P397" s="24">
        <v>0</v>
      </c>
      <c r="Q397" s="24">
        <v>0</v>
      </c>
      <c r="R397" s="24">
        <v>0</v>
      </c>
      <c r="S397" s="24">
        <v>0</v>
      </c>
      <c r="T397" s="24">
        <v>0</v>
      </c>
      <c r="U397" s="24">
        <v>0</v>
      </c>
      <c r="V397" s="24">
        <v>0</v>
      </c>
      <c r="W397" s="24">
        <v>0</v>
      </c>
      <c r="X397" s="24"/>
    </row>
    <row r="398" spans="1:24" x14ac:dyDescent="0.25">
      <c r="A398" s="37">
        <v>301</v>
      </c>
      <c r="B398" s="42" t="s">
        <v>106</v>
      </c>
      <c r="C398" s="24">
        <v>0</v>
      </c>
      <c r="D398" s="24">
        <v>0</v>
      </c>
      <c r="E398" s="24">
        <v>0</v>
      </c>
      <c r="F398" s="24">
        <v>0</v>
      </c>
      <c r="G398" s="24">
        <v>0</v>
      </c>
      <c r="H398" s="24">
        <v>0</v>
      </c>
      <c r="I398" s="24">
        <v>0</v>
      </c>
      <c r="J398" s="24">
        <v>0</v>
      </c>
      <c r="K398" s="24">
        <v>0</v>
      </c>
      <c r="L398" s="24">
        <v>0</v>
      </c>
      <c r="M398" s="24">
        <v>0</v>
      </c>
      <c r="N398" s="24">
        <v>0</v>
      </c>
      <c r="O398" s="24">
        <v>0</v>
      </c>
      <c r="P398" s="24">
        <v>0</v>
      </c>
      <c r="Q398" s="24">
        <v>0</v>
      </c>
      <c r="R398" s="24">
        <v>0</v>
      </c>
      <c r="S398" s="24">
        <v>0</v>
      </c>
      <c r="T398" s="24">
        <v>0</v>
      </c>
      <c r="U398" s="24">
        <v>0</v>
      </c>
      <c r="V398" s="24">
        <v>0</v>
      </c>
      <c r="W398" s="24">
        <v>0</v>
      </c>
      <c r="X398" s="24"/>
    </row>
    <row r="399" spans="1:24" x14ac:dyDescent="0.25">
      <c r="A399" s="37">
        <v>303</v>
      </c>
      <c r="B399" s="42" t="s">
        <v>107</v>
      </c>
      <c r="C399" s="24">
        <v>0</v>
      </c>
      <c r="D399" s="24">
        <v>0</v>
      </c>
      <c r="E399" s="24">
        <v>0</v>
      </c>
      <c r="F399" s="24">
        <v>0</v>
      </c>
      <c r="G399" s="24">
        <v>0</v>
      </c>
      <c r="H399" s="24">
        <v>0</v>
      </c>
      <c r="I399" s="24">
        <v>0</v>
      </c>
      <c r="J399" s="24">
        <v>0</v>
      </c>
      <c r="K399" s="24">
        <v>0</v>
      </c>
      <c r="L399" s="24">
        <v>0</v>
      </c>
      <c r="M399" s="24">
        <v>0</v>
      </c>
      <c r="N399" s="24">
        <v>0</v>
      </c>
      <c r="O399" s="24">
        <v>0</v>
      </c>
      <c r="P399" s="24">
        <v>0</v>
      </c>
      <c r="Q399" s="24">
        <v>0</v>
      </c>
      <c r="R399" s="24">
        <v>0</v>
      </c>
      <c r="S399" s="24">
        <v>0</v>
      </c>
      <c r="T399" s="24">
        <v>0</v>
      </c>
      <c r="U399" s="24">
        <v>0</v>
      </c>
      <c r="V399" s="24">
        <v>0</v>
      </c>
      <c r="W399" s="24">
        <v>0</v>
      </c>
      <c r="X399" s="24"/>
    </row>
    <row r="400" spans="1:24" x14ac:dyDescent="0.25">
      <c r="B400" s="42"/>
      <c r="C400" s="26"/>
      <c r="D400" s="26"/>
      <c r="E400" s="26"/>
      <c r="F400" s="26"/>
      <c r="G400" s="26"/>
      <c r="H400" s="26"/>
      <c r="I400" s="26"/>
      <c r="J400" s="26"/>
      <c r="K400" s="26"/>
      <c r="L400" s="26"/>
      <c r="M400" s="26"/>
      <c r="N400" s="26"/>
      <c r="O400" s="26"/>
      <c r="P400" s="26"/>
      <c r="Q400" s="26"/>
      <c r="R400" s="26"/>
      <c r="S400" s="26"/>
      <c r="T400" s="26"/>
      <c r="U400" s="26"/>
      <c r="V400" s="26"/>
      <c r="W400" s="26"/>
      <c r="X400" s="26"/>
    </row>
    <row r="401" spans="1:24" x14ac:dyDescent="0.25">
      <c r="A401" s="37">
        <v>330</v>
      </c>
      <c r="B401" s="42" t="s">
        <v>82</v>
      </c>
      <c r="C401" s="36">
        <v>0</v>
      </c>
      <c r="D401" s="36">
        <v>0</v>
      </c>
      <c r="E401" s="36">
        <v>0</v>
      </c>
      <c r="F401" s="36">
        <v>0</v>
      </c>
      <c r="G401" s="36">
        <v>0</v>
      </c>
      <c r="H401" s="36">
        <v>0</v>
      </c>
      <c r="I401" s="36">
        <v>0</v>
      </c>
      <c r="J401" s="36">
        <v>0</v>
      </c>
      <c r="K401" s="36">
        <v>0</v>
      </c>
      <c r="L401" s="36">
        <v>0</v>
      </c>
      <c r="M401" s="36">
        <v>0</v>
      </c>
      <c r="N401" s="36">
        <v>0</v>
      </c>
      <c r="O401" s="36">
        <v>0</v>
      </c>
      <c r="P401" s="36">
        <v>0</v>
      </c>
      <c r="Q401" s="36">
        <v>0</v>
      </c>
      <c r="R401" s="36">
        <v>0</v>
      </c>
      <c r="S401" s="36">
        <v>0</v>
      </c>
      <c r="T401" s="36">
        <v>0</v>
      </c>
      <c r="U401" s="36">
        <v>0</v>
      </c>
      <c r="V401" s="36">
        <v>0</v>
      </c>
      <c r="W401" s="36">
        <v>0</v>
      </c>
      <c r="X401" s="36"/>
    </row>
    <row r="402" spans="1:24" x14ac:dyDescent="0.25">
      <c r="A402" s="37">
        <v>331</v>
      </c>
      <c r="B402" s="42" t="s">
        <v>83</v>
      </c>
      <c r="C402" s="28">
        <v>0</v>
      </c>
      <c r="D402" s="28">
        <v>0</v>
      </c>
      <c r="E402" s="28">
        <v>0</v>
      </c>
      <c r="F402" s="28">
        <v>0</v>
      </c>
      <c r="G402" s="28">
        <v>0</v>
      </c>
      <c r="H402" s="28">
        <v>0</v>
      </c>
      <c r="I402" s="28">
        <v>0</v>
      </c>
      <c r="J402" s="28">
        <v>0</v>
      </c>
      <c r="K402" s="28">
        <v>0</v>
      </c>
      <c r="L402" s="28">
        <v>0</v>
      </c>
      <c r="M402" s="28">
        <v>0</v>
      </c>
      <c r="N402" s="28">
        <v>0</v>
      </c>
      <c r="O402" s="28">
        <v>0</v>
      </c>
      <c r="P402" s="28">
        <v>0</v>
      </c>
      <c r="Q402" s="28">
        <v>0</v>
      </c>
      <c r="R402" s="28">
        <v>0</v>
      </c>
      <c r="S402" s="28">
        <v>0</v>
      </c>
      <c r="T402" s="28">
        <v>0</v>
      </c>
      <c r="U402" s="28">
        <v>0</v>
      </c>
      <c r="V402" s="28">
        <v>0</v>
      </c>
      <c r="W402" s="28">
        <v>0</v>
      </c>
      <c r="X402" s="28"/>
    </row>
    <row r="403" spans="1:24" x14ac:dyDescent="0.25">
      <c r="A403" s="37">
        <v>332</v>
      </c>
      <c r="B403" s="42" t="s">
        <v>84</v>
      </c>
      <c r="C403" s="28">
        <v>0</v>
      </c>
      <c r="D403" s="28">
        <v>0</v>
      </c>
      <c r="E403" s="28">
        <v>0</v>
      </c>
      <c r="F403" s="28">
        <v>0</v>
      </c>
      <c r="G403" s="28">
        <v>0</v>
      </c>
      <c r="H403" s="28">
        <v>0</v>
      </c>
      <c r="I403" s="28">
        <v>0</v>
      </c>
      <c r="J403" s="28">
        <v>0</v>
      </c>
      <c r="K403" s="28">
        <v>0</v>
      </c>
      <c r="L403" s="28">
        <v>0</v>
      </c>
      <c r="M403" s="28">
        <v>0</v>
      </c>
      <c r="N403" s="28">
        <v>0</v>
      </c>
      <c r="O403" s="28">
        <v>0</v>
      </c>
      <c r="P403" s="28">
        <v>0</v>
      </c>
      <c r="Q403" s="28">
        <v>0</v>
      </c>
      <c r="R403" s="28">
        <v>0</v>
      </c>
      <c r="S403" s="28">
        <v>0</v>
      </c>
      <c r="T403" s="28">
        <v>0</v>
      </c>
      <c r="U403" s="28">
        <v>0</v>
      </c>
      <c r="V403" s="28">
        <v>0</v>
      </c>
      <c r="W403" s="28">
        <v>0</v>
      </c>
      <c r="X403" s="28"/>
    </row>
    <row r="404" spans="1:24" x14ac:dyDescent="0.25">
      <c r="A404" s="37">
        <v>336</v>
      </c>
      <c r="B404" s="42" t="s">
        <v>85</v>
      </c>
      <c r="C404" s="28">
        <v>1</v>
      </c>
      <c r="D404" s="28">
        <v>1</v>
      </c>
      <c r="E404" s="28">
        <v>1</v>
      </c>
      <c r="F404" s="28">
        <v>1</v>
      </c>
      <c r="G404" s="28">
        <v>1</v>
      </c>
      <c r="H404" s="28">
        <v>1</v>
      </c>
      <c r="I404" s="28">
        <v>1</v>
      </c>
      <c r="J404" s="28">
        <v>1</v>
      </c>
      <c r="K404" s="28">
        <v>1</v>
      </c>
      <c r="L404" s="28">
        <v>1</v>
      </c>
      <c r="M404" s="28">
        <v>1</v>
      </c>
      <c r="N404" s="28">
        <v>1</v>
      </c>
      <c r="O404" s="28">
        <v>1</v>
      </c>
      <c r="P404" s="28">
        <v>1</v>
      </c>
      <c r="Q404" s="28">
        <v>1</v>
      </c>
      <c r="R404" s="28">
        <v>1</v>
      </c>
      <c r="S404" s="28">
        <v>1</v>
      </c>
      <c r="T404" s="28">
        <v>1</v>
      </c>
      <c r="U404" s="28">
        <v>1</v>
      </c>
      <c r="V404" s="28">
        <v>1</v>
      </c>
      <c r="W404" s="28">
        <v>1</v>
      </c>
      <c r="X404" s="28"/>
    </row>
    <row r="405" spans="1:24" x14ac:dyDescent="0.25">
      <c r="B405" s="42"/>
      <c r="C405" s="26"/>
      <c r="D405" s="26"/>
      <c r="E405" s="26"/>
      <c r="F405" s="26"/>
      <c r="G405" s="26"/>
      <c r="H405" s="26"/>
      <c r="I405" s="26"/>
      <c r="J405" s="26"/>
      <c r="K405" s="26"/>
      <c r="L405" s="26"/>
      <c r="M405" s="26"/>
      <c r="N405" s="26"/>
      <c r="O405" s="26"/>
      <c r="P405" s="26"/>
      <c r="Q405" s="26"/>
      <c r="R405" s="26"/>
      <c r="S405" s="26"/>
      <c r="T405" s="26"/>
      <c r="U405" s="26"/>
      <c r="V405" s="26"/>
      <c r="W405" s="26"/>
      <c r="X405" s="26"/>
    </row>
    <row r="406" spans="1:24" x14ac:dyDescent="0.25">
      <c r="A406" s="37">
        <v>339</v>
      </c>
      <c r="B406" s="42" t="s">
        <v>86</v>
      </c>
      <c r="C406" s="24">
        <v>0</v>
      </c>
      <c r="D406" s="24">
        <v>0</v>
      </c>
      <c r="E406" s="24">
        <v>0</v>
      </c>
      <c r="F406" s="24">
        <v>0</v>
      </c>
      <c r="G406" s="24">
        <v>0</v>
      </c>
      <c r="H406" s="24">
        <v>0</v>
      </c>
      <c r="I406" s="24">
        <v>0</v>
      </c>
      <c r="J406" s="24">
        <v>0</v>
      </c>
      <c r="K406" s="24">
        <v>0</v>
      </c>
      <c r="L406" s="24">
        <v>0</v>
      </c>
      <c r="M406" s="24">
        <v>0</v>
      </c>
      <c r="N406" s="24">
        <v>0</v>
      </c>
      <c r="O406" s="24">
        <v>0</v>
      </c>
      <c r="P406" s="24">
        <v>0</v>
      </c>
      <c r="Q406" s="24">
        <v>0</v>
      </c>
      <c r="R406" s="24">
        <v>0</v>
      </c>
      <c r="S406" s="24">
        <v>0</v>
      </c>
      <c r="T406" s="24">
        <v>0</v>
      </c>
      <c r="U406" s="24">
        <v>0</v>
      </c>
      <c r="V406" s="24">
        <v>0</v>
      </c>
      <c r="W406" s="24">
        <v>0</v>
      </c>
      <c r="X406" s="24"/>
    </row>
    <row r="407" spans="1:24" x14ac:dyDescent="0.25">
      <c r="A407" s="37">
        <v>340</v>
      </c>
      <c r="B407" s="42" t="s">
        <v>87</v>
      </c>
      <c r="C407" s="24">
        <v>0</v>
      </c>
      <c r="D407" s="24">
        <v>0</v>
      </c>
      <c r="E407" s="24">
        <v>0</v>
      </c>
      <c r="F407" s="24">
        <v>0</v>
      </c>
      <c r="G407" s="24">
        <v>0</v>
      </c>
      <c r="H407" s="24">
        <v>0</v>
      </c>
      <c r="I407" s="24">
        <v>0</v>
      </c>
      <c r="J407" s="24">
        <v>0</v>
      </c>
      <c r="K407" s="24">
        <v>0</v>
      </c>
      <c r="L407" s="24">
        <v>0</v>
      </c>
      <c r="M407" s="24">
        <v>0</v>
      </c>
      <c r="N407" s="24">
        <v>0</v>
      </c>
      <c r="O407" s="24">
        <v>0</v>
      </c>
      <c r="P407" s="24">
        <v>0</v>
      </c>
      <c r="Q407" s="24">
        <v>0</v>
      </c>
      <c r="R407" s="24">
        <v>0</v>
      </c>
      <c r="S407" s="24">
        <v>0</v>
      </c>
      <c r="T407" s="24">
        <v>0</v>
      </c>
      <c r="U407" s="24">
        <v>0</v>
      </c>
      <c r="V407" s="24">
        <v>0</v>
      </c>
      <c r="W407" s="24">
        <v>0</v>
      </c>
      <c r="X407" s="24"/>
    </row>
    <row r="408" spans="1:24" x14ac:dyDescent="0.25">
      <c r="B408" s="42"/>
      <c r="C408" s="26"/>
      <c r="D408" s="26"/>
      <c r="E408" s="26"/>
      <c r="F408" s="26"/>
      <c r="G408" s="26"/>
      <c r="H408" s="26"/>
      <c r="I408" s="26"/>
      <c r="J408" s="26"/>
      <c r="K408" s="26"/>
      <c r="L408" s="26"/>
      <c r="M408" s="26"/>
      <c r="N408" s="26"/>
      <c r="O408" s="26"/>
      <c r="P408" s="26"/>
      <c r="Q408" s="26"/>
      <c r="R408" s="26"/>
      <c r="S408" s="26"/>
      <c r="T408" s="26"/>
      <c r="U408" s="26"/>
      <c r="V408" s="26"/>
      <c r="W408" s="26"/>
      <c r="X408" s="26"/>
    </row>
    <row r="409" spans="1:24" x14ac:dyDescent="0.25">
      <c r="A409" s="37">
        <v>366</v>
      </c>
      <c r="B409" s="42" t="s">
        <v>88</v>
      </c>
      <c r="C409" s="36">
        <v>0</v>
      </c>
      <c r="D409" s="36">
        <v>0</v>
      </c>
      <c r="E409" s="36">
        <v>0</v>
      </c>
      <c r="F409" s="36">
        <v>0</v>
      </c>
      <c r="G409" s="36">
        <v>0</v>
      </c>
      <c r="H409" s="36">
        <v>0</v>
      </c>
      <c r="I409" s="36">
        <v>0</v>
      </c>
      <c r="J409" s="36">
        <v>0</v>
      </c>
      <c r="K409" s="36">
        <v>0</v>
      </c>
      <c r="L409" s="36">
        <v>0</v>
      </c>
      <c r="M409" s="36">
        <v>0</v>
      </c>
      <c r="N409" s="36">
        <v>0</v>
      </c>
      <c r="O409" s="36">
        <v>0</v>
      </c>
      <c r="P409" s="36">
        <v>0</v>
      </c>
      <c r="Q409" s="36">
        <v>0</v>
      </c>
      <c r="R409" s="36">
        <v>0</v>
      </c>
      <c r="S409" s="36">
        <v>0</v>
      </c>
      <c r="T409" s="36">
        <v>0</v>
      </c>
      <c r="U409" s="36">
        <v>0</v>
      </c>
      <c r="V409" s="36">
        <v>0</v>
      </c>
      <c r="W409" s="36">
        <v>0</v>
      </c>
      <c r="X409" s="36"/>
    </row>
    <row r="410" spans="1:24" x14ac:dyDescent="0.25">
      <c r="A410" s="37">
        <v>368</v>
      </c>
      <c r="B410" s="42" t="s">
        <v>89</v>
      </c>
      <c r="C410" s="28">
        <v>0</v>
      </c>
      <c r="D410" s="28">
        <v>0</v>
      </c>
      <c r="E410" s="28">
        <v>0</v>
      </c>
      <c r="F410" s="28">
        <v>0</v>
      </c>
      <c r="G410" s="28">
        <v>0</v>
      </c>
      <c r="H410" s="28">
        <v>0</v>
      </c>
      <c r="I410" s="28">
        <v>0</v>
      </c>
      <c r="J410" s="28">
        <v>0</v>
      </c>
      <c r="K410" s="28">
        <v>0</v>
      </c>
      <c r="L410" s="28">
        <v>0</v>
      </c>
      <c r="M410" s="28">
        <v>0</v>
      </c>
      <c r="N410" s="28">
        <v>0</v>
      </c>
      <c r="O410" s="28">
        <v>0</v>
      </c>
      <c r="P410" s="28">
        <v>0</v>
      </c>
      <c r="Q410" s="28">
        <v>0</v>
      </c>
      <c r="R410" s="28">
        <v>0</v>
      </c>
      <c r="S410" s="28">
        <v>0</v>
      </c>
      <c r="T410" s="28">
        <v>0</v>
      </c>
      <c r="U410" s="28">
        <v>0</v>
      </c>
      <c r="V410" s="28">
        <v>0</v>
      </c>
      <c r="W410" s="28">
        <v>0</v>
      </c>
      <c r="X410" s="28"/>
    </row>
    <row r="411" spans="1:24" x14ac:dyDescent="0.25">
      <c r="A411" s="37">
        <v>369</v>
      </c>
      <c r="B411" s="42" t="s">
        <v>90</v>
      </c>
      <c r="C411" s="28">
        <v>0</v>
      </c>
      <c r="D411" s="28">
        <v>0</v>
      </c>
      <c r="E411" s="28">
        <v>0</v>
      </c>
      <c r="F411" s="28">
        <v>0</v>
      </c>
      <c r="G411" s="28">
        <v>0</v>
      </c>
      <c r="H411" s="28">
        <v>0</v>
      </c>
      <c r="I411" s="28">
        <v>0</v>
      </c>
      <c r="J411" s="28">
        <v>0</v>
      </c>
      <c r="K411" s="28">
        <v>0</v>
      </c>
      <c r="L411" s="28">
        <v>0</v>
      </c>
      <c r="M411" s="28">
        <v>0</v>
      </c>
      <c r="N411" s="28">
        <v>0</v>
      </c>
      <c r="O411" s="28">
        <v>0</v>
      </c>
      <c r="P411" s="28">
        <v>0</v>
      </c>
      <c r="Q411" s="28">
        <v>0</v>
      </c>
      <c r="R411" s="28">
        <v>0</v>
      </c>
      <c r="S411" s="28">
        <v>0</v>
      </c>
      <c r="T411" s="28">
        <v>0</v>
      </c>
      <c r="U411" s="28">
        <v>0</v>
      </c>
      <c r="V411" s="28">
        <v>0</v>
      </c>
      <c r="W411" s="28">
        <v>0</v>
      </c>
      <c r="X411" s="28"/>
    </row>
    <row r="412" spans="1:24" x14ac:dyDescent="0.25">
      <c r="A412" s="37">
        <v>370</v>
      </c>
      <c r="B412" s="42" t="s">
        <v>91</v>
      </c>
      <c r="C412" s="28">
        <v>0</v>
      </c>
      <c r="D412" s="28">
        <v>0</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row>
    <row r="413" spans="1:24" x14ac:dyDescent="0.25">
      <c r="B413" s="42"/>
      <c r="C413" s="26"/>
      <c r="D413" s="26"/>
      <c r="E413" s="26"/>
      <c r="F413" s="26"/>
      <c r="G413" s="26"/>
      <c r="H413" s="26"/>
      <c r="I413" s="26"/>
      <c r="J413" s="26"/>
      <c r="K413" s="26"/>
      <c r="L413" s="26"/>
      <c r="M413" s="26"/>
      <c r="N413" s="26"/>
      <c r="O413" s="26"/>
      <c r="P413" s="26"/>
      <c r="Q413" s="26"/>
      <c r="R413" s="26"/>
      <c r="S413" s="26"/>
      <c r="T413" s="26"/>
      <c r="U413" s="26"/>
      <c r="V413" s="26"/>
      <c r="W413" s="26"/>
      <c r="X413" s="26"/>
    </row>
    <row r="414" spans="1:24" x14ac:dyDescent="0.25">
      <c r="A414" s="37">
        <v>380</v>
      </c>
      <c r="B414" s="42" t="s">
        <v>37</v>
      </c>
      <c r="C414" s="24">
        <v>0</v>
      </c>
      <c r="D414" s="24">
        <v>0</v>
      </c>
      <c r="E414" s="24">
        <v>0</v>
      </c>
      <c r="F414" s="24">
        <v>0</v>
      </c>
      <c r="G414" s="24">
        <v>0</v>
      </c>
      <c r="H414" s="24">
        <v>0</v>
      </c>
      <c r="I414" s="24">
        <v>0</v>
      </c>
      <c r="J414" s="24">
        <v>0</v>
      </c>
      <c r="K414" s="24">
        <v>0</v>
      </c>
      <c r="L414" s="24">
        <v>0</v>
      </c>
      <c r="M414" s="24">
        <v>0</v>
      </c>
      <c r="N414" s="24">
        <v>0</v>
      </c>
      <c r="O414" s="24">
        <v>0</v>
      </c>
      <c r="P414" s="24">
        <v>0</v>
      </c>
      <c r="Q414" s="24">
        <v>0</v>
      </c>
      <c r="R414" s="24">
        <v>0</v>
      </c>
      <c r="S414" s="24">
        <v>0</v>
      </c>
      <c r="T414" s="24">
        <v>0</v>
      </c>
      <c r="U414" s="24">
        <v>0</v>
      </c>
      <c r="V414" s="24">
        <v>0</v>
      </c>
      <c r="W414" s="24">
        <v>0</v>
      </c>
      <c r="X414" s="24"/>
    </row>
    <row r="415" spans="1:24" x14ac:dyDescent="0.25">
      <c r="A415" s="37">
        <v>381</v>
      </c>
      <c r="B415" s="42" t="s">
        <v>75</v>
      </c>
      <c r="C415" s="24">
        <v>0</v>
      </c>
      <c r="D415" s="24">
        <v>0</v>
      </c>
      <c r="E415" s="24">
        <v>0</v>
      </c>
      <c r="F415" s="24">
        <v>0</v>
      </c>
      <c r="G415" s="24">
        <v>0</v>
      </c>
      <c r="H415" s="24">
        <v>0</v>
      </c>
      <c r="I415" s="24">
        <v>0</v>
      </c>
      <c r="J415" s="24">
        <v>0</v>
      </c>
      <c r="K415" s="24">
        <v>0</v>
      </c>
      <c r="L415" s="24">
        <v>0</v>
      </c>
      <c r="M415" s="24">
        <v>0</v>
      </c>
      <c r="N415" s="24">
        <v>0</v>
      </c>
      <c r="O415" s="24">
        <v>0</v>
      </c>
      <c r="P415" s="24">
        <v>0</v>
      </c>
      <c r="Q415" s="24">
        <v>0</v>
      </c>
      <c r="R415" s="24">
        <v>0</v>
      </c>
      <c r="S415" s="24">
        <v>0</v>
      </c>
      <c r="T415" s="24">
        <v>0</v>
      </c>
      <c r="U415" s="24">
        <v>0</v>
      </c>
      <c r="V415" s="24">
        <v>0</v>
      </c>
      <c r="W415" s="24">
        <v>0</v>
      </c>
      <c r="X415" s="24"/>
    </row>
    <row r="416" spans="1:24" x14ac:dyDescent="0.25">
      <c r="A416" s="37">
        <v>382</v>
      </c>
      <c r="B416" s="42" t="s">
        <v>76</v>
      </c>
      <c r="C416" s="24">
        <v>0</v>
      </c>
      <c r="D416" s="24">
        <v>0</v>
      </c>
      <c r="E416" s="24">
        <v>0</v>
      </c>
      <c r="F416" s="24">
        <v>0</v>
      </c>
      <c r="G416" s="24">
        <v>0</v>
      </c>
      <c r="H416" s="24">
        <v>0</v>
      </c>
      <c r="I416" s="24">
        <v>0</v>
      </c>
      <c r="J416" s="24">
        <v>0</v>
      </c>
      <c r="K416" s="24">
        <v>0</v>
      </c>
      <c r="L416" s="24">
        <v>0</v>
      </c>
      <c r="M416" s="24">
        <v>0</v>
      </c>
      <c r="N416" s="24">
        <v>0</v>
      </c>
      <c r="O416" s="24">
        <v>0</v>
      </c>
      <c r="P416" s="24">
        <v>0</v>
      </c>
      <c r="Q416" s="24">
        <v>0</v>
      </c>
      <c r="R416" s="24">
        <v>0</v>
      </c>
      <c r="S416" s="24">
        <v>0</v>
      </c>
      <c r="T416" s="24">
        <v>0</v>
      </c>
      <c r="U416" s="24">
        <v>0</v>
      </c>
      <c r="V416" s="24">
        <v>0</v>
      </c>
      <c r="W416" s="24">
        <v>0</v>
      </c>
      <c r="X416" s="24"/>
    </row>
    <row r="417" spans="1:24" x14ac:dyDescent="0.25">
      <c r="A417" s="37">
        <v>383</v>
      </c>
      <c r="B417" s="42" t="s">
        <v>40</v>
      </c>
      <c r="C417" s="24">
        <v>0</v>
      </c>
      <c r="D417" s="24">
        <v>0</v>
      </c>
      <c r="E417" s="24">
        <v>0</v>
      </c>
      <c r="F417" s="24">
        <v>0</v>
      </c>
      <c r="G417" s="24">
        <v>0</v>
      </c>
      <c r="H417" s="24">
        <v>0</v>
      </c>
      <c r="I417" s="24">
        <v>0</v>
      </c>
      <c r="J417" s="24">
        <v>0</v>
      </c>
      <c r="K417" s="24">
        <v>0</v>
      </c>
      <c r="L417" s="24">
        <v>0</v>
      </c>
      <c r="M417" s="24">
        <v>0</v>
      </c>
      <c r="N417" s="24">
        <v>0</v>
      </c>
      <c r="O417" s="24">
        <v>0</v>
      </c>
      <c r="P417" s="24">
        <v>0</v>
      </c>
      <c r="Q417" s="24">
        <v>0</v>
      </c>
      <c r="R417" s="24">
        <v>0</v>
      </c>
      <c r="S417" s="24">
        <v>0</v>
      </c>
      <c r="T417" s="24">
        <v>0</v>
      </c>
      <c r="U417" s="24">
        <v>0</v>
      </c>
      <c r="V417" s="24">
        <v>0</v>
      </c>
      <c r="W417" s="24">
        <v>0</v>
      </c>
      <c r="X417" s="24"/>
    </row>
    <row r="418" spans="1:24" x14ac:dyDescent="0.25">
      <c r="B418" s="43"/>
    </row>
    <row r="419" spans="1:24" x14ac:dyDescent="0.25">
      <c r="A419" s="37">
        <v>1</v>
      </c>
      <c r="B419" s="42" t="s">
        <v>103</v>
      </c>
      <c r="C419" s="42" t="s">
        <v>103</v>
      </c>
      <c r="D419" s="42"/>
      <c r="E419" s="42"/>
      <c r="F419" s="42"/>
      <c r="G419" s="42"/>
      <c r="H419" s="42"/>
      <c r="I419" s="42"/>
      <c r="J419" s="42"/>
      <c r="K419" s="42"/>
      <c r="L419" s="42"/>
      <c r="M419" s="42"/>
      <c r="N419" s="42"/>
      <c r="O419" s="42"/>
      <c r="P419" s="42"/>
      <c r="Q419" s="42"/>
      <c r="R419" s="42"/>
      <c r="S419" s="42"/>
      <c r="T419" s="42"/>
      <c r="U419" s="42"/>
      <c r="V419" s="42"/>
      <c r="W419" s="42"/>
      <c r="X419" s="42"/>
    </row>
    <row r="420" spans="1:24" x14ac:dyDescent="0.25">
      <c r="A420" s="37">
        <v>283</v>
      </c>
      <c r="B420" s="42" t="s">
        <v>73</v>
      </c>
      <c r="C420" s="42">
        <v>2020</v>
      </c>
      <c r="D420" s="42">
        <v>2021</v>
      </c>
      <c r="E420" s="42">
        <v>2022</v>
      </c>
      <c r="F420" s="42">
        <v>2023</v>
      </c>
      <c r="G420" s="42">
        <v>2024</v>
      </c>
      <c r="H420" s="42">
        <v>2025</v>
      </c>
      <c r="I420" s="42">
        <v>2026</v>
      </c>
      <c r="J420" s="42">
        <v>2027</v>
      </c>
      <c r="K420" s="42">
        <v>2028</v>
      </c>
      <c r="L420" s="42">
        <v>2029</v>
      </c>
      <c r="M420" s="42">
        <v>2030</v>
      </c>
      <c r="N420" s="42">
        <v>2031</v>
      </c>
      <c r="O420" s="42">
        <v>2032</v>
      </c>
      <c r="P420" s="42">
        <v>2033</v>
      </c>
      <c r="Q420" s="42">
        <v>2034</v>
      </c>
      <c r="R420" s="42">
        <v>2035</v>
      </c>
      <c r="S420" s="42">
        <v>2036</v>
      </c>
      <c r="T420" s="42">
        <v>2037</v>
      </c>
      <c r="U420" s="42">
        <v>2038</v>
      </c>
      <c r="V420" s="42">
        <v>2039</v>
      </c>
      <c r="W420" s="42">
        <v>2040</v>
      </c>
      <c r="X420" s="42"/>
    </row>
    <row r="421" spans="1:24" x14ac:dyDescent="0.25">
      <c r="A421" s="37">
        <v>285</v>
      </c>
      <c r="B421" s="42" t="s">
        <v>104</v>
      </c>
      <c r="C421" s="24">
        <v>0</v>
      </c>
      <c r="D421" s="24">
        <v>0</v>
      </c>
      <c r="E421" s="24">
        <v>0</v>
      </c>
      <c r="F421" s="24">
        <v>0</v>
      </c>
      <c r="G421" s="24">
        <v>0</v>
      </c>
      <c r="H421" s="24">
        <v>0</v>
      </c>
      <c r="I421" s="24">
        <v>0</v>
      </c>
      <c r="J421" s="24">
        <v>0</v>
      </c>
      <c r="K421" s="24">
        <v>0</v>
      </c>
      <c r="L421" s="24">
        <v>0</v>
      </c>
      <c r="M421" s="24">
        <v>0</v>
      </c>
      <c r="N421" s="24">
        <v>0</v>
      </c>
      <c r="O421" s="24">
        <v>0</v>
      </c>
      <c r="P421" s="24">
        <v>0</v>
      </c>
      <c r="Q421" s="24">
        <v>0</v>
      </c>
      <c r="R421" s="24">
        <v>0</v>
      </c>
      <c r="S421" s="24">
        <v>0</v>
      </c>
      <c r="T421" s="24">
        <v>0</v>
      </c>
      <c r="U421" s="24">
        <v>0</v>
      </c>
      <c r="V421" s="24">
        <v>0</v>
      </c>
      <c r="W421" s="24">
        <v>0</v>
      </c>
      <c r="X421" s="24"/>
    </row>
    <row r="422" spans="1:24" x14ac:dyDescent="0.25">
      <c r="A422" s="37">
        <v>287</v>
      </c>
      <c r="B422" s="42" t="s">
        <v>104</v>
      </c>
      <c r="C422" s="24">
        <v>0</v>
      </c>
      <c r="D422" s="24">
        <v>0</v>
      </c>
      <c r="E422" s="24">
        <v>0</v>
      </c>
      <c r="F422" s="24">
        <v>0</v>
      </c>
      <c r="G422" s="24">
        <v>0</v>
      </c>
      <c r="H422" s="24">
        <v>0</v>
      </c>
      <c r="I422" s="24">
        <v>0</v>
      </c>
      <c r="J422" s="24">
        <v>0</v>
      </c>
      <c r="K422" s="24">
        <v>0</v>
      </c>
      <c r="L422" s="24">
        <v>0</v>
      </c>
      <c r="M422" s="24">
        <v>0</v>
      </c>
      <c r="N422" s="24">
        <v>0</v>
      </c>
      <c r="O422" s="24">
        <v>0</v>
      </c>
      <c r="P422" s="24">
        <v>0</v>
      </c>
      <c r="Q422" s="24">
        <v>0</v>
      </c>
      <c r="R422" s="24">
        <v>0</v>
      </c>
      <c r="S422" s="24">
        <v>0</v>
      </c>
      <c r="T422" s="24">
        <v>0</v>
      </c>
      <c r="U422" s="24">
        <v>0</v>
      </c>
      <c r="V422" s="24">
        <v>0</v>
      </c>
      <c r="W422" s="24">
        <v>0</v>
      </c>
      <c r="X422" s="24"/>
    </row>
    <row r="423" spans="1:24" x14ac:dyDescent="0.25">
      <c r="A423" s="37">
        <v>289</v>
      </c>
      <c r="B423" s="42" t="s">
        <v>105</v>
      </c>
      <c r="C423" s="24">
        <v>0</v>
      </c>
      <c r="D423" s="24">
        <v>0</v>
      </c>
      <c r="E423" s="24">
        <v>0</v>
      </c>
      <c r="F423" s="24">
        <v>0</v>
      </c>
      <c r="G423" s="24">
        <v>0</v>
      </c>
      <c r="H423" s="24">
        <v>0</v>
      </c>
      <c r="I423" s="24">
        <v>0</v>
      </c>
      <c r="J423" s="24">
        <v>0</v>
      </c>
      <c r="K423" s="24">
        <v>0</v>
      </c>
      <c r="L423" s="24">
        <v>0</v>
      </c>
      <c r="M423" s="24">
        <v>0</v>
      </c>
      <c r="N423" s="24">
        <v>0</v>
      </c>
      <c r="O423" s="24">
        <v>0</v>
      </c>
      <c r="P423" s="24">
        <v>0</v>
      </c>
      <c r="Q423" s="24">
        <v>0</v>
      </c>
      <c r="R423" s="24">
        <v>0</v>
      </c>
      <c r="S423" s="24">
        <v>0</v>
      </c>
      <c r="T423" s="24">
        <v>0</v>
      </c>
      <c r="U423" s="24">
        <v>0</v>
      </c>
      <c r="V423" s="24">
        <v>0</v>
      </c>
      <c r="W423" s="24">
        <v>0</v>
      </c>
      <c r="X423" s="24"/>
    </row>
    <row r="424" spans="1:24" x14ac:dyDescent="0.25">
      <c r="A424" s="37">
        <v>299</v>
      </c>
      <c r="B424" s="42" t="s">
        <v>78</v>
      </c>
      <c r="C424" s="24">
        <v>0</v>
      </c>
      <c r="D424" s="24">
        <v>0</v>
      </c>
      <c r="E424" s="24">
        <v>0</v>
      </c>
      <c r="F424" s="24">
        <v>0</v>
      </c>
      <c r="G424" s="24">
        <v>0</v>
      </c>
      <c r="H424" s="24">
        <v>0</v>
      </c>
      <c r="I424" s="24">
        <v>0</v>
      </c>
      <c r="J424" s="24">
        <v>0</v>
      </c>
      <c r="K424" s="24">
        <v>0</v>
      </c>
      <c r="L424" s="24">
        <v>0</v>
      </c>
      <c r="M424" s="24">
        <v>0</v>
      </c>
      <c r="N424" s="24">
        <v>0</v>
      </c>
      <c r="O424" s="24">
        <v>0</v>
      </c>
      <c r="P424" s="24">
        <v>0</v>
      </c>
      <c r="Q424" s="24">
        <v>0</v>
      </c>
      <c r="R424" s="24">
        <v>0</v>
      </c>
      <c r="S424" s="24">
        <v>0</v>
      </c>
      <c r="T424" s="24">
        <v>0</v>
      </c>
      <c r="U424" s="24">
        <v>0</v>
      </c>
      <c r="V424" s="24">
        <v>0</v>
      </c>
      <c r="W424" s="24">
        <v>0</v>
      </c>
      <c r="X424" s="24"/>
    </row>
    <row r="425" spans="1:24" x14ac:dyDescent="0.25">
      <c r="A425" s="37">
        <v>301</v>
      </c>
      <c r="B425" s="42" t="s">
        <v>106</v>
      </c>
      <c r="C425" s="24">
        <v>0</v>
      </c>
      <c r="D425" s="24">
        <v>0</v>
      </c>
      <c r="E425" s="24">
        <v>0</v>
      </c>
      <c r="F425" s="24">
        <v>0</v>
      </c>
      <c r="G425" s="24">
        <v>0</v>
      </c>
      <c r="H425" s="24">
        <v>0</v>
      </c>
      <c r="I425" s="24">
        <v>0</v>
      </c>
      <c r="J425" s="24">
        <v>0</v>
      </c>
      <c r="K425" s="24">
        <v>0</v>
      </c>
      <c r="L425" s="24">
        <v>0</v>
      </c>
      <c r="M425" s="24">
        <v>0</v>
      </c>
      <c r="N425" s="24">
        <v>0</v>
      </c>
      <c r="O425" s="24">
        <v>0</v>
      </c>
      <c r="P425" s="24">
        <v>0</v>
      </c>
      <c r="Q425" s="24">
        <v>0</v>
      </c>
      <c r="R425" s="24">
        <v>0</v>
      </c>
      <c r="S425" s="24">
        <v>0</v>
      </c>
      <c r="T425" s="24">
        <v>0</v>
      </c>
      <c r="U425" s="24">
        <v>0</v>
      </c>
      <c r="V425" s="24">
        <v>0</v>
      </c>
      <c r="W425" s="24">
        <v>0</v>
      </c>
      <c r="X425" s="24"/>
    </row>
    <row r="426" spans="1:24" x14ac:dyDescent="0.25">
      <c r="A426" s="37">
        <v>303</v>
      </c>
      <c r="B426" s="42" t="s">
        <v>107</v>
      </c>
      <c r="C426" s="24">
        <v>0</v>
      </c>
      <c r="D426" s="24">
        <v>0</v>
      </c>
      <c r="E426" s="24">
        <v>0</v>
      </c>
      <c r="F426" s="24">
        <v>0</v>
      </c>
      <c r="G426" s="24">
        <v>0</v>
      </c>
      <c r="H426" s="24">
        <v>0</v>
      </c>
      <c r="I426" s="24">
        <v>0</v>
      </c>
      <c r="J426" s="24">
        <v>0</v>
      </c>
      <c r="K426" s="24">
        <v>0</v>
      </c>
      <c r="L426" s="24">
        <v>0</v>
      </c>
      <c r="M426" s="24">
        <v>0</v>
      </c>
      <c r="N426" s="24">
        <v>0</v>
      </c>
      <c r="O426" s="24">
        <v>0</v>
      </c>
      <c r="P426" s="24">
        <v>0</v>
      </c>
      <c r="Q426" s="24">
        <v>0</v>
      </c>
      <c r="R426" s="24">
        <v>0</v>
      </c>
      <c r="S426" s="24">
        <v>0</v>
      </c>
      <c r="T426" s="24">
        <v>0</v>
      </c>
      <c r="U426" s="24">
        <v>0</v>
      </c>
      <c r="V426" s="24">
        <v>0</v>
      </c>
      <c r="W426" s="24">
        <v>0</v>
      </c>
      <c r="X426" s="24"/>
    </row>
    <row r="427" spans="1:24" x14ac:dyDescent="0.25">
      <c r="B427" s="42"/>
      <c r="C427" s="26"/>
      <c r="D427" s="26"/>
      <c r="E427" s="26"/>
      <c r="F427" s="26"/>
      <c r="G427" s="26"/>
      <c r="H427" s="26"/>
      <c r="I427" s="26"/>
      <c r="J427" s="26"/>
      <c r="K427" s="26"/>
      <c r="L427" s="26"/>
      <c r="M427" s="26"/>
      <c r="N427" s="26"/>
      <c r="O427" s="26"/>
      <c r="P427" s="26"/>
      <c r="Q427" s="26"/>
      <c r="R427" s="26"/>
      <c r="S427" s="26"/>
      <c r="T427" s="26"/>
      <c r="U427" s="26"/>
      <c r="V427" s="26"/>
      <c r="W427" s="26"/>
      <c r="X427" s="26"/>
    </row>
    <row r="428" spans="1:24" x14ac:dyDescent="0.25">
      <c r="A428" s="37">
        <v>330</v>
      </c>
      <c r="B428" s="42" t="s">
        <v>82</v>
      </c>
      <c r="C428" s="36">
        <v>0</v>
      </c>
      <c r="D428" s="36">
        <v>0</v>
      </c>
      <c r="E428" s="36">
        <v>0</v>
      </c>
      <c r="F428" s="36">
        <v>0</v>
      </c>
      <c r="G428" s="36">
        <v>0</v>
      </c>
      <c r="H428" s="36">
        <v>0</v>
      </c>
      <c r="I428" s="36">
        <v>0</v>
      </c>
      <c r="J428" s="36">
        <v>0</v>
      </c>
      <c r="K428" s="36">
        <v>0</v>
      </c>
      <c r="L428" s="36">
        <v>0</v>
      </c>
      <c r="M428" s="36">
        <v>0</v>
      </c>
      <c r="N428" s="36">
        <v>0</v>
      </c>
      <c r="O428" s="36">
        <v>0</v>
      </c>
      <c r="P428" s="36">
        <v>0</v>
      </c>
      <c r="Q428" s="36">
        <v>0</v>
      </c>
      <c r="R428" s="36">
        <v>0</v>
      </c>
      <c r="S428" s="36">
        <v>0</v>
      </c>
      <c r="T428" s="36">
        <v>0</v>
      </c>
      <c r="U428" s="36">
        <v>0</v>
      </c>
      <c r="V428" s="36">
        <v>0</v>
      </c>
      <c r="W428" s="36">
        <v>0</v>
      </c>
      <c r="X428" s="36"/>
    </row>
    <row r="429" spans="1:24" x14ac:dyDescent="0.25">
      <c r="A429" s="37">
        <v>331</v>
      </c>
      <c r="B429" s="42" t="s">
        <v>83</v>
      </c>
      <c r="C429" s="28">
        <v>0</v>
      </c>
      <c r="D429" s="28">
        <v>0</v>
      </c>
      <c r="E429" s="28">
        <v>0</v>
      </c>
      <c r="F429" s="28">
        <v>0</v>
      </c>
      <c r="G429" s="28">
        <v>0</v>
      </c>
      <c r="H429" s="28">
        <v>0</v>
      </c>
      <c r="I429" s="28">
        <v>0</v>
      </c>
      <c r="J429" s="28">
        <v>0</v>
      </c>
      <c r="K429" s="28">
        <v>0</v>
      </c>
      <c r="L429" s="28">
        <v>0</v>
      </c>
      <c r="M429" s="28">
        <v>0</v>
      </c>
      <c r="N429" s="28">
        <v>0</v>
      </c>
      <c r="O429" s="28">
        <v>0</v>
      </c>
      <c r="P429" s="28">
        <v>0</v>
      </c>
      <c r="Q429" s="28">
        <v>0</v>
      </c>
      <c r="R429" s="28">
        <v>0</v>
      </c>
      <c r="S429" s="28">
        <v>0</v>
      </c>
      <c r="T429" s="28">
        <v>0</v>
      </c>
      <c r="U429" s="28">
        <v>0</v>
      </c>
      <c r="V429" s="28">
        <v>0</v>
      </c>
      <c r="W429" s="28">
        <v>0</v>
      </c>
      <c r="X429" s="28"/>
    </row>
    <row r="430" spans="1:24" x14ac:dyDescent="0.25">
      <c r="A430" s="37">
        <v>332</v>
      </c>
      <c r="B430" s="42" t="s">
        <v>84</v>
      </c>
      <c r="C430" s="28">
        <v>0</v>
      </c>
      <c r="D430" s="28">
        <v>0</v>
      </c>
      <c r="E430" s="28">
        <v>0</v>
      </c>
      <c r="F430" s="28">
        <v>0</v>
      </c>
      <c r="G430" s="28">
        <v>0</v>
      </c>
      <c r="H430" s="28">
        <v>0</v>
      </c>
      <c r="I430" s="28">
        <v>0</v>
      </c>
      <c r="J430" s="28">
        <v>0</v>
      </c>
      <c r="K430" s="28">
        <v>0</v>
      </c>
      <c r="L430" s="28">
        <v>0</v>
      </c>
      <c r="M430" s="28">
        <v>0</v>
      </c>
      <c r="N430" s="28">
        <v>0</v>
      </c>
      <c r="O430" s="28">
        <v>0</v>
      </c>
      <c r="P430" s="28">
        <v>0</v>
      </c>
      <c r="Q430" s="28">
        <v>0</v>
      </c>
      <c r="R430" s="28">
        <v>0</v>
      </c>
      <c r="S430" s="28">
        <v>0</v>
      </c>
      <c r="T430" s="28">
        <v>0</v>
      </c>
      <c r="U430" s="28">
        <v>0</v>
      </c>
      <c r="V430" s="28">
        <v>0</v>
      </c>
      <c r="W430" s="28">
        <v>0</v>
      </c>
      <c r="X430" s="28"/>
    </row>
    <row r="431" spans="1:24" x14ac:dyDescent="0.25">
      <c r="A431" s="37">
        <v>336</v>
      </c>
      <c r="B431" s="42" t="s">
        <v>85</v>
      </c>
      <c r="C431" s="28">
        <v>1</v>
      </c>
      <c r="D431" s="28">
        <v>1</v>
      </c>
      <c r="E431" s="28">
        <v>1</v>
      </c>
      <c r="F431" s="28">
        <v>1</v>
      </c>
      <c r="G431" s="28">
        <v>1</v>
      </c>
      <c r="H431" s="28">
        <v>1</v>
      </c>
      <c r="I431" s="28">
        <v>1</v>
      </c>
      <c r="J431" s="28">
        <v>1</v>
      </c>
      <c r="K431" s="28">
        <v>1</v>
      </c>
      <c r="L431" s="28">
        <v>1</v>
      </c>
      <c r="M431" s="28">
        <v>1</v>
      </c>
      <c r="N431" s="28">
        <v>1</v>
      </c>
      <c r="O431" s="28">
        <v>1</v>
      </c>
      <c r="P431" s="28">
        <v>1</v>
      </c>
      <c r="Q431" s="28">
        <v>1</v>
      </c>
      <c r="R431" s="28">
        <v>1</v>
      </c>
      <c r="S431" s="28">
        <v>1</v>
      </c>
      <c r="T431" s="28">
        <v>1</v>
      </c>
      <c r="U431" s="28">
        <v>1</v>
      </c>
      <c r="V431" s="28">
        <v>1</v>
      </c>
      <c r="W431" s="28">
        <v>1</v>
      </c>
      <c r="X431" s="28"/>
    </row>
    <row r="432" spans="1:24" x14ac:dyDescent="0.25">
      <c r="B432" s="42"/>
      <c r="C432" s="26"/>
      <c r="D432" s="26"/>
      <c r="E432" s="26"/>
      <c r="F432" s="26"/>
      <c r="G432" s="26"/>
      <c r="H432" s="26"/>
      <c r="I432" s="26"/>
      <c r="J432" s="26"/>
      <c r="K432" s="26"/>
      <c r="L432" s="26"/>
      <c r="M432" s="26"/>
      <c r="N432" s="26"/>
      <c r="O432" s="26"/>
      <c r="P432" s="26"/>
      <c r="Q432" s="26"/>
      <c r="R432" s="26"/>
      <c r="S432" s="26"/>
      <c r="T432" s="26"/>
      <c r="U432" s="26"/>
      <c r="V432" s="26"/>
      <c r="W432" s="26"/>
      <c r="X432" s="26"/>
    </row>
    <row r="433" spans="1:24" x14ac:dyDescent="0.25">
      <c r="A433" s="37">
        <v>339</v>
      </c>
      <c r="B433" s="42" t="s">
        <v>86</v>
      </c>
      <c r="C433" s="24">
        <v>0</v>
      </c>
      <c r="D433" s="24">
        <v>0</v>
      </c>
      <c r="E433" s="24">
        <v>0</v>
      </c>
      <c r="F433" s="24">
        <v>0</v>
      </c>
      <c r="G433" s="24">
        <v>0</v>
      </c>
      <c r="H433" s="24">
        <v>0</v>
      </c>
      <c r="I433" s="24">
        <v>0</v>
      </c>
      <c r="J433" s="24">
        <v>0</v>
      </c>
      <c r="K433" s="24">
        <v>0</v>
      </c>
      <c r="L433" s="24">
        <v>0</v>
      </c>
      <c r="M433" s="24">
        <v>0</v>
      </c>
      <c r="N433" s="24">
        <v>0</v>
      </c>
      <c r="O433" s="24">
        <v>0</v>
      </c>
      <c r="P433" s="24">
        <v>0</v>
      </c>
      <c r="Q433" s="24">
        <v>0</v>
      </c>
      <c r="R433" s="24">
        <v>0</v>
      </c>
      <c r="S433" s="24">
        <v>0</v>
      </c>
      <c r="T433" s="24">
        <v>0</v>
      </c>
      <c r="U433" s="24">
        <v>0</v>
      </c>
      <c r="V433" s="24">
        <v>0</v>
      </c>
      <c r="W433" s="24">
        <v>0</v>
      </c>
      <c r="X433" s="24"/>
    </row>
    <row r="434" spans="1:24" x14ac:dyDescent="0.25">
      <c r="A434" s="37">
        <v>340</v>
      </c>
      <c r="B434" s="42" t="s">
        <v>87</v>
      </c>
      <c r="C434" s="24">
        <v>0</v>
      </c>
      <c r="D434" s="24">
        <v>0</v>
      </c>
      <c r="E434" s="24">
        <v>0</v>
      </c>
      <c r="F434" s="24">
        <v>0</v>
      </c>
      <c r="G434" s="24">
        <v>0</v>
      </c>
      <c r="H434" s="24">
        <v>0</v>
      </c>
      <c r="I434" s="24">
        <v>0</v>
      </c>
      <c r="J434" s="24">
        <v>0</v>
      </c>
      <c r="K434" s="24">
        <v>0</v>
      </c>
      <c r="L434" s="24">
        <v>0</v>
      </c>
      <c r="M434" s="24">
        <v>0</v>
      </c>
      <c r="N434" s="24">
        <v>0</v>
      </c>
      <c r="O434" s="24">
        <v>0</v>
      </c>
      <c r="P434" s="24">
        <v>0</v>
      </c>
      <c r="Q434" s="24">
        <v>0</v>
      </c>
      <c r="R434" s="24">
        <v>0</v>
      </c>
      <c r="S434" s="24">
        <v>0</v>
      </c>
      <c r="T434" s="24">
        <v>0</v>
      </c>
      <c r="U434" s="24">
        <v>0</v>
      </c>
      <c r="V434" s="24">
        <v>0</v>
      </c>
      <c r="W434" s="24">
        <v>0</v>
      </c>
      <c r="X434" s="24"/>
    </row>
    <row r="435" spans="1:24" x14ac:dyDescent="0.25">
      <c r="B435" s="42"/>
      <c r="C435" s="26"/>
      <c r="D435" s="26"/>
      <c r="E435" s="26"/>
      <c r="F435" s="26"/>
      <c r="G435" s="26"/>
      <c r="H435" s="26"/>
      <c r="I435" s="26"/>
      <c r="J435" s="26"/>
      <c r="K435" s="26"/>
      <c r="L435" s="26"/>
      <c r="M435" s="26"/>
      <c r="N435" s="26"/>
      <c r="O435" s="26"/>
      <c r="P435" s="26"/>
      <c r="Q435" s="26"/>
      <c r="R435" s="26"/>
      <c r="S435" s="26"/>
      <c r="T435" s="26"/>
      <c r="U435" s="26"/>
      <c r="V435" s="26"/>
      <c r="W435" s="26"/>
      <c r="X435" s="26"/>
    </row>
    <row r="436" spans="1:24" x14ac:dyDescent="0.25">
      <c r="A436" s="37">
        <v>366</v>
      </c>
      <c r="B436" s="42" t="s">
        <v>88</v>
      </c>
      <c r="C436" s="36">
        <v>0</v>
      </c>
      <c r="D436" s="36">
        <v>0</v>
      </c>
      <c r="E436" s="36">
        <v>0</v>
      </c>
      <c r="F436" s="36">
        <v>0</v>
      </c>
      <c r="G436" s="36">
        <v>0</v>
      </c>
      <c r="H436" s="36">
        <v>0</v>
      </c>
      <c r="I436" s="36">
        <v>0</v>
      </c>
      <c r="J436" s="36">
        <v>0</v>
      </c>
      <c r="K436" s="36">
        <v>0</v>
      </c>
      <c r="L436" s="36">
        <v>0</v>
      </c>
      <c r="M436" s="36">
        <v>0</v>
      </c>
      <c r="N436" s="36">
        <v>0</v>
      </c>
      <c r="O436" s="36">
        <v>0</v>
      </c>
      <c r="P436" s="36">
        <v>0</v>
      </c>
      <c r="Q436" s="36">
        <v>0</v>
      </c>
      <c r="R436" s="36">
        <v>0</v>
      </c>
      <c r="S436" s="36">
        <v>0</v>
      </c>
      <c r="T436" s="36">
        <v>0</v>
      </c>
      <c r="U436" s="36">
        <v>0</v>
      </c>
      <c r="V436" s="36">
        <v>0</v>
      </c>
      <c r="W436" s="36">
        <v>0</v>
      </c>
      <c r="X436" s="36"/>
    </row>
    <row r="437" spans="1:24" x14ac:dyDescent="0.25">
      <c r="A437" s="37">
        <v>368</v>
      </c>
      <c r="B437" s="42" t="s">
        <v>89</v>
      </c>
      <c r="C437" s="28">
        <v>0</v>
      </c>
      <c r="D437" s="28">
        <v>0</v>
      </c>
      <c r="E437" s="28">
        <v>0</v>
      </c>
      <c r="F437" s="28">
        <v>0</v>
      </c>
      <c r="G437" s="28">
        <v>0</v>
      </c>
      <c r="H437" s="28">
        <v>0</v>
      </c>
      <c r="I437" s="28">
        <v>0</v>
      </c>
      <c r="J437" s="28">
        <v>0</v>
      </c>
      <c r="K437" s="28">
        <v>0</v>
      </c>
      <c r="L437" s="28">
        <v>0</v>
      </c>
      <c r="M437" s="28">
        <v>0</v>
      </c>
      <c r="N437" s="28">
        <v>0</v>
      </c>
      <c r="O437" s="28">
        <v>0</v>
      </c>
      <c r="P437" s="28">
        <v>0</v>
      </c>
      <c r="Q437" s="28">
        <v>0</v>
      </c>
      <c r="R437" s="28">
        <v>0</v>
      </c>
      <c r="S437" s="28">
        <v>0</v>
      </c>
      <c r="T437" s="28">
        <v>0</v>
      </c>
      <c r="U437" s="28">
        <v>0</v>
      </c>
      <c r="V437" s="28">
        <v>0</v>
      </c>
      <c r="W437" s="28">
        <v>0</v>
      </c>
      <c r="X437" s="28"/>
    </row>
    <row r="438" spans="1:24" x14ac:dyDescent="0.25">
      <c r="A438" s="37">
        <v>369</v>
      </c>
      <c r="B438" s="42" t="s">
        <v>90</v>
      </c>
      <c r="C438" s="28">
        <v>0</v>
      </c>
      <c r="D438" s="28">
        <v>0</v>
      </c>
      <c r="E438" s="28">
        <v>0</v>
      </c>
      <c r="F438" s="28">
        <v>0</v>
      </c>
      <c r="G438" s="28">
        <v>0</v>
      </c>
      <c r="H438" s="28">
        <v>0</v>
      </c>
      <c r="I438" s="28">
        <v>0</v>
      </c>
      <c r="J438" s="28">
        <v>0</v>
      </c>
      <c r="K438" s="28">
        <v>0</v>
      </c>
      <c r="L438" s="28">
        <v>0</v>
      </c>
      <c r="M438" s="28">
        <v>0</v>
      </c>
      <c r="N438" s="28">
        <v>0</v>
      </c>
      <c r="O438" s="28">
        <v>0</v>
      </c>
      <c r="P438" s="28">
        <v>0</v>
      </c>
      <c r="Q438" s="28">
        <v>0</v>
      </c>
      <c r="R438" s="28">
        <v>0</v>
      </c>
      <c r="S438" s="28">
        <v>0</v>
      </c>
      <c r="T438" s="28">
        <v>0</v>
      </c>
      <c r="U438" s="28">
        <v>0</v>
      </c>
      <c r="V438" s="28">
        <v>0</v>
      </c>
      <c r="W438" s="28">
        <v>0</v>
      </c>
      <c r="X438" s="28"/>
    </row>
    <row r="439" spans="1:24" x14ac:dyDescent="0.25">
      <c r="A439" s="37">
        <v>370</v>
      </c>
      <c r="B439" s="42" t="s">
        <v>91</v>
      </c>
      <c r="C439" s="28">
        <v>0</v>
      </c>
      <c r="D439" s="28">
        <v>0</v>
      </c>
      <c r="E439" s="28">
        <v>0</v>
      </c>
      <c r="F439" s="28">
        <v>0</v>
      </c>
      <c r="G439" s="28">
        <v>0</v>
      </c>
      <c r="H439" s="28">
        <v>0</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row>
    <row r="440" spans="1:24" x14ac:dyDescent="0.25">
      <c r="B440" s="42"/>
      <c r="C440" s="26"/>
      <c r="D440" s="26"/>
      <c r="E440" s="26"/>
      <c r="F440" s="26"/>
      <c r="G440" s="26"/>
      <c r="H440" s="26"/>
      <c r="I440" s="26"/>
      <c r="J440" s="26"/>
      <c r="K440" s="26"/>
      <c r="L440" s="26"/>
      <c r="M440" s="26"/>
      <c r="N440" s="26"/>
      <c r="O440" s="26"/>
      <c r="P440" s="26"/>
      <c r="Q440" s="26"/>
      <c r="R440" s="26"/>
      <c r="S440" s="26"/>
      <c r="T440" s="26"/>
      <c r="U440" s="26"/>
      <c r="V440" s="26"/>
      <c r="W440" s="26"/>
      <c r="X440" s="26"/>
    </row>
    <row r="441" spans="1:24" x14ac:dyDescent="0.25">
      <c r="A441" s="37">
        <v>380</v>
      </c>
      <c r="B441" s="42" t="s">
        <v>37</v>
      </c>
      <c r="C441" s="24">
        <v>0</v>
      </c>
      <c r="D441" s="24">
        <v>0</v>
      </c>
      <c r="E441" s="24">
        <v>0</v>
      </c>
      <c r="F441" s="24">
        <v>0</v>
      </c>
      <c r="G441" s="24">
        <v>0</v>
      </c>
      <c r="H441" s="24">
        <v>0</v>
      </c>
      <c r="I441" s="24">
        <v>0</v>
      </c>
      <c r="J441" s="24">
        <v>0</v>
      </c>
      <c r="K441" s="24">
        <v>0</v>
      </c>
      <c r="L441" s="24">
        <v>0</v>
      </c>
      <c r="M441" s="24">
        <v>0</v>
      </c>
      <c r="N441" s="24">
        <v>0</v>
      </c>
      <c r="O441" s="24">
        <v>0</v>
      </c>
      <c r="P441" s="24">
        <v>0</v>
      </c>
      <c r="Q441" s="24">
        <v>0</v>
      </c>
      <c r="R441" s="24">
        <v>0</v>
      </c>
      <c r="S441" s="24">
        <v>0</v>
      </c>
      <c r="T441" s="24">
        <v>0</v>
      </c>
      <c r="U441" s="24">
        <v>0</v>
      </c>
      <c r="V441" s="24">
        <v>0</v>
      </c>
      <c r="W441" s="24">
        <v>0</v>
      </c>
      <c r="X441" s="24"/>
    </row>
    <row r="442" spans="1:24" x14ac:dyDescent="0.25">
      <c r="A442" s="37">
        <v>381</v>
      </c>
      <c r="B442" s="42" t="s">
        <v>75</v>
      </c>
      <c r="C442" s="24">
        <v>0</v>
      </c>
      <c r="D442" s="24">
        <v>0</v>
      </c>
      <c r="E442" s="24">
        <v>0</v>
      </c>
      <c r="F442" s="24">
        <v>0</v>
      </c>
      <c r="G442" s="24">
        <v>0</v>
      </c>
      <c r="H442" s="24">
        <v>0</v>
      </c>
      <c r="I442" s="24">
        <v>0</v>
      </c>
      <c r="J442" s="24">
        <v>0</v>
      </c>
      <c r="K442" s="24">
        <v>0</v>
      </c>
      <c r="L442" s="24">
        <v>0</v>
      </c>
      <c r="M442" s="24">
        <v>0</v>
      </c>
      <c r="N442" s="24">
        <v>0</v>
      </c>
      <c r="O442" s="24">
        <v>0</v>
      </c>
      <c r="P442" s="24">
        <v>0</v>
      </c>
      <c r="Q442" s="24">
        <v>0</v>
      </c>
      <c r="R442" s="24">
        <v>0</v>
      </c>
      <c r="S442" s="24">
        <v>0</v>
      </c>
      <c r="T442" s="24">
        <v>0</v>
      </c>
      <c r="U442" s="24">
        <v>0</v>
      </c>
      <c r="V442" s="24">
        <v>0</v>
      </c>
      <c r="W442" s="24">
        <v>0</v>
      </c>
      <c r="X442" s="24"/>
    </row>
    <row r="443" spans="1:24" x14ac:dyDescent="0.25">
      <c r="A443" s="37">
        <v>382</v>
      </c>
      <c r="B443" s="42" t="s">
        <v>76</v>
      </c>
      <c r="C443" s="24">
        <v>0</v>
      </c>
      <c r="D443" s="24">
        <v>0</v>
      </c>
      <c r="E443" s="24">
        <v>0</v>
      </c>
      <c r="F443" s="24">
        <v>0</v>
      </c>
      <c r="G443" s="24">
        <v>0</v>
      </c>
      <c r="H443" s="24">
        <v>0</v>
      </c>
      <c r="I443" s="24">
        <v>0</v>
      </c>
      <c r="J443" s="24">
        <v>0</v>
      </c>
      <c r="K443" s="24">
        <v>0</v>
      </c>
      <c r="L443" s="24">
        <v>0</v>
      </c>
      <c r="M443" s="24">
        <v>0</v>
      </c>
      <c r="N443" s="24">
        <v>0</v>
      </c>
      <c r="O443" s="24">
        <v>0</v>
      </c>
      <c r="P443" s="24">
        <v>0</v>
      </c>
      <c r="Q443" s="24">
        <v>0</v>
      </c>
      <c r="R443" s="24">
        <v>0</v>
      </c>
      <c r="S443" s="24">
        <v>0</v>
      </c>
      <c r="T443" s="24">
        <v>0</v>
      </c>
      <c r="U443" s="24">
        <v>0</v>
      </c>
      <c r="V443" s="24">
        <v>0</v>
      </c>
      <c r="W443" s="24">
        <v>0</v>
      </c>
      <c r="X443" s="24"/>
    </row>
    <row r="444" spans="1:24" x14ac:dyDescent="0.25">
      <c r="A444" s="37">
        <v>383</v>
      </c>
      <c r="B444" s="42" t="s">
        <v>40</v>
      </c>
      <c r="C444" s="24">
        <v>0</v>
      </c>
      <c r="D444" s="24">
        <v>0</v>
      </c>
      <c r="E444" s="24">
        <v>0</v>
      </c>
      <c r="F444" s="24">
        <v>0</v>
      </c>
      <c r="G444" s="24">
        <v>0</v>
      </c>
      <c r="H444" s="24">
        <v>0</v>
      </c>
      <c r="I444" s="24">
        <v>0</v>
      </c>
      <c r="J444" s="24">
        <v>0</v>
      </c>
      <c r="K444" s="24">
        <v>0</v>
      </c>
      <c r="L444" s="24">
        <v>0</v>
      </c>
      <c r="M444" s="24">
        <v>0</v>
      </c>
      <c r="N444" s="24">
        <v>0</v>
      </c>
      <c r="O444" s="24">
        <v>0</v>
      </c>
      <c r="P444" s="24">
        <v>0</v>
      </c>
      <c r="Q444" s="24">
        <v>0</v>
      </c>
      <c r="R444" s="24">
        <v>0</v>
      </c>
      <c r="S444" s="24">
        <v>0</v>
      </c>
      <c r="T444" s="24">
        <v>0</v>
      </c>
      <c r="U444" s="24">
        <v>0</v>
      </c>
      <c r="V444" s="24">
        <v>0</v>
      </c>
      <c r="W444" s="24">
        <v>0</v>
      </c>
      <c r="X444" s="24"/>
    </row>
    <row r="446" spans="1:24" x14ac:dyDescent="0.25">
      <c r="A446" s="37">
        <v>1</v>
      </c>
      <c r="B446" s="42" t="s">
        <v>103</v>
      </c>
      <c r="C446" s="42" t="s">
        <v>103</v>
      </c>
      <c r="D446" s="42"/>
      <c r="E446" s="42"/>
      <c r="F446" s="42"/>
      <c r="G446" s="42"/>
      <c r="H446" s="42"/>
      <c r="I446" s="42"/>
      <c r="J446" s="42"/>
      <c r="K446" s="42"/>
      <c r="L446" s="42"/>
      <c r="M446" s="42"/>
      <c r="N446" s="42"/>
      <c r="O446" s="42"/>
      <c r="P446" s="42"/>
      <c r="Q446" s="42"/>
      <c r="R446" s="42"/>
      <c r="S446" s="42"/>
      <c r="T446" s="42"/>
      <c r="U446" s="42"/>
      <c r="V446" s="42"/>
      <c r="W446" s="42"/>
      <c r="X446" s="42"/>
    </row>
    <row r="447" spans="1:24" x14ac:dyDescent="0.25">
      <c r="A447" s="37">
        <v>283</v>
      </c>
      <c r="B447" s="42" t="s">
        <v>73</v>
      </c>
      <c r="C447" s="42">
        <v>2020</v>
      </c>
      <c r="D447" s="42">
        <v>2021</v>
      </c>
      <c r="E447" s="42">
        <v>2022</v>
      </c>
      <c r="F447" s="42">
        <v>2023</v>
      </c>
      <c r="G447" s="42">
        <v>2024</v>
      </c>
      <c r="H447" s="42">
        <v>2025</v>
      </c>
      <c r="I447" s="42">
        <v>2026</v>
      </c>
      <c r="J447" s="42">
        <v>2027</v>
      </c>
      <c r="K447" s="42">
        <v>2028</v>
      </c>
      <c r="L447" s="42">
        <v>2029</v>
      </c>
      <c r="M447" s="42">
        <v>2030</v>
      </c>
      <c r="N447" s="42">
        <v>2031</v>
      </c>
      <c r="O447" s="42">
        <v>2032</v>
      </c>
      <c r="P447" s="42">
        <v>2033</v>
      </c>
      <c r="Q447" s="42">
        <v>2034</v>
      </c>
      <c r="R447" s="42">
        <v>2035</v>
      </c>
      <c r="S447" s="42">
        <v>2036</v>
      </c>
      <c r="T447" s="42">
        <v>2037</v>
      </c>
      <c r="U447" s="42">
        <v>2038</v>
      </c>
      <c r="V447" s="42">
        <v>2039</v>
      </c>
      <c r="W447" s="42">
        <v>2040</v>
      </c>
      <c r="X447" s="42"/>
    </row>
    <row r="448" spans="1:24" x14ac:dyDescent="0.25">
      <c r="A448" s="37">
        <v>285</v>
      </c>
      <c r="B448" s="42" t="s">
        <v>104</v>
      </c>
      <c r="C448" s="24">
        <v>0</v>
      </c>
      <c r="D448" s="24">
        <v>0</v>
      </c>
      <c r="E448" s="24">
        <v>0</v>
      </c>
      <c r="F448" s="24">
        <v>0</v>
      </c>
      <c r="G448" s="24">
        <v>0</v>
      </c>
      <c r="H448" s="24">
        <v>0</v>
      </c>
      <c r="I448" s="24">
        <v>0</v>
      </c>
      <c r="J448" s="24">
        <v>0</v>
      </c>
      <c r="K448" s="24">
        <v>0</v>
      </c>
      <c r="L448" s="24">
        <v>0</v>
      </c>
      <c r="M448" s="24">
        <v>0</v>
      </c>
      <c r="N448" s="24">
        <v>0</v>
      </c>
      <c r="O448" s="24">
        <v>0</v>
      </c>
      <c r="P448" s="24">
        <v>0</v>
      </c>
      <c r="Q448" s="24">
        <v>0</v>
      </c>
      <c r="R448" s="24">
        <v>0</v>
      </c>
      <c r="S448" s="24">
        <v>0</v>
      </c>
      <c r="T448" s="24">
        <v>0</v>
      </c>
      <c r="U448" s="24">
        <v>0</v>
      </c>
      <c r="V448" s="24">
        <v>0</v>
      </c>
      <c r="W448" s="24">
        <v>0</v>
      </c>
      <c r="X448" s="24"/>
    </row>
    <row r="449" spans="1:24" x14ac:dyDescent="0.25">
      <c r="A449" s="37">
        <v>287</v>
      </c>
      <c r="B449" s="42" t="s">
        <v>104</v>
      </c>
      <c r="C449" s="24">
        <v>0</v>
      </c>
      <c r="D449" s="24">
        <v>0</v>
      </c>
      <c r="E449" s="24">
        <v>0</v>
      </c>
      <c r="F449" s="24">
        <v>0</v>
      </c>
      <c r="G449" s="24">
        <v>0</v>
      </c>
      <c r="H449" s="24">
        <v>0</v>
      </c>
      <c r="I449" s="24">
        <v>0</v>
      </c>
      <c r="J449" s="24">
        <v>0</v>
      </c>
      <c r="K449" s="24">
        <v>0</v>
      </c>
      <c r="L449" s="24">
        <v>0</v>
      </c>
      <c r="M449" s="24">
        <v>0</v>
      </c>
      <c r="N449" s="24">
        <v>0</v>
      </c>
      <c r="O449" s="24">
        <v>0</v>
      </c>
      <c r="P449" s="24">
        <v>0</v>
      </c>
      <c r="Q449" s="24">
        <v>0</v>
      </c>
      <c r="R449" s="24">
        <v>0</v>
      </c>
      <c r="S449" s="24">
        <v>0</v>
      </c>
      <c r="T449" s="24">
        <v>0</v>
      </c>
      <c r="U449" s="24">
        <v>0</v>
      </c>
      <c r="V449" s="24">
        <v>0</v>
      </c>
      <c r="W449" s="24">
        <v>0</v>
      </c>
      <c r="X449" s="24"/>
    </row>
    <row r="450" spans="1:24" x14ac:dyDescent="0.25">
      <c r="A450" s="37">
        <v>289</v>
      </c>
      <c r="B450" s="42" t="s">
        <v>105</v>
      </c>
      <c r="C450" s="24">
        <v>0</v>
      </c>
      <c r="D450" s="24">
        <v>0</v>
      </c>
      <c r="E450" s="24">
        <v>0</v>
      </c>
      <c r="F450" s="24">
        <v>0</v>
      </c>
      <c r="G450" s="24">
        <v>0</v>
      </c>
      <c r="H450" s="24">
        <v>0</v>
      </c>
      <c r="I450" s="24">
        <v>0</v>
      </c>
      <c r="J450" s="24">
        <v>0</v>
      </c>
      <c r="K450" s="24">
        <v>0</v>
      </c>
      <c r="L450" s="24">
        <v>0</v>
      </c>
      <c r="M450" s="24">
        <v>0</v>
      </c>
      <c r="N450" s="24">
        <v>0</v>
      </c>
      <c r="O450" s="24">
        <v>0</v>
      </c>
      <c r="P450" s="24">
        <v>0</v>
      </c>
      <c r="Q450" s="24">
        <v>0</v>
      </c>
      <c r="R450" s="24">
        <v>0</v>
      </c>
      <c r="S450" s="24">
        <v>0</v>
      </c>
      <c r="T450" s="24">
        <v>0</v>
      </c>
      <c r="U450" s="24">
        <v>0</v>
      </c>
      <c r="V450" s="24">
        <v>0</v>
      </c>
      <c r="W450" s="24">
        <v>0</v>
      </c>
      <c r="X450" s="24"/>
    </row>
    <row r="451" spans="1:24" x14ac:dyDescent="0.25">
      <c r="A451" s="37">
        <v>299</v>
      </c>
      <c r="B451" s="42" t="s">
        <v>78</v>
      </c>
      <c r="C451" s="24">
        <v>0</v>
      </c>
      <c r="D451" s="24">
        <v>0</v>
      </c>
      <c r="E451" s="24">
        <v>0</v>
      </c>
      <c r="F451" s="24">
        <v>0</v>
      </c>
      <c r="G451" s="24">
        <v>0</v>
      </c>
      <c r="H451" s="24">
        <v>0</v>
      </c>
      <c r="I451" s="24">
        <v>0</v>
      </c>
      <c r="J451" s="24">
        <v>0</v>
      </c>
      <c r="K451" s="24">
        <v>0</v>
      </c>
      <c r="L451" s="24">
        <v>0</v>
      </c>
      <c r="M451" s="24">
        <v>0</v>
      </c>
      <c r="N451" s="24">
        <v>0</v>
      </c>
      <c r="O451" s="24">
        <v>0</v>
      </c>
      <c r="P451" s="24">
        <v>0</v>
      </c>
      <c r="Q451" s="24">
        <v>0</v>
      </c>
      <c r="R451" s="24">
        <v>0</v>
      </c>
      <c r="S451" s="24">
        <v>0</v>
      </c>
      <c r="T451" s="24">
        <v>0</v>
      </c>
      <c r="U451" s="24">
        <v>0</v>
      </c>
      <c r="V451" s="24">
        <v>0</v>
      </c>
      <c r="W451" s="24">
        <v>0</v>
      </c>
      <c r="X451" s="24"/>
    </row>
    <row r="452" spans="1:24" x14ac:dyDescent="0.25">
      <c r="A452" s="37">
        <v>301</v>
      </c>
      <c r="B452" s="42" t="s">
        <v>106</v>
      </c>
      <c r="C452" s="24">
        <v>0</v>
      </c>
      <c r="D452" s="24">
        <v>0</v>
      </c>
      <c r="E452" s="24">
        <v>0</v>
      </c>
      <c r="F452" s="24">
        <v>0</v>
      </c>
      <c r="G452" s="24">
        <v>0</v>
      </c>
      <c r="H452" s="24">
        <v>0</v>
      </c>
      <c r="I452" s="24">
        <v>0</v>
      </c>
      <c r="J452" s="24">
        <v>0</v>
      </c>
      <c r="K452" s="24">
        <v>0</v>
      </c>
      <c r="L452" s="24">
        <v>0</v>
      </c>
      <c r="M452" s="24">
        <v>0</v>
      </c>
      <c r="N452" s="24">
        <v>0</v>
      </c>
      <c r="O452" s="24">
        <v>0</v>
      </c>
      <c r="P452" s="24">
        <v>0</v>
      </c>
      <c r="Q452" s="24">
        <v>0</v>
      </c>
      <c r="R452" s="24">
        <v>0</v>
      </c>
      <c r="S452" s="24">
        <v>0</v>
      </c>
      <c r="T452" s="24">
        <v>0</v>
      </c>
      <c r="U452" s="24">
        <v>0</v>
      </c>
      <c r="V452" s="24">
        <v>0</v>
      </c>
      <c r="W452" s="24">
        <v>0</v>
      </c>
      <c r="X452" s="24"/>
    </row>
    <row r="453" spans="1:24" x14ac:dyDescent="0.25">
      <c r="A453" s="37">
        <v>303</v>
      </c>
      <c r="B453" s="42" t="s">
        <v>107</v>
      </c>
      <c r="C453" s="24">
        <v>0</v>
      </c>
      <c r="D453" s="24">
        <v>0</v>
      </c>
      <c r="E453" s="24">
        <v>0</v>
      </c>
      <c r="F453" s="24">
        <v>0</v>
      </c>
      <c r="G453" s="24">
        <v>0</v>
      </c>
      <c r="H453" s="24">
        <v>0</v>
      </c>
      <c r="I453" s="24">
        <v>0</v>
      </c>
      <c r="J453" s="24">
        <v>0</v>
      </c>
      <c r="K453" s="24">
        <v>0</v>
      </c>
      <c r="L453" s="24">
        <v>0</v>
      </c>
      <c r="M453" s="24">
        <v>0</v>
      </c>
      <c r="N453" s="24">
        <v>0</v>
      </c>
      <c r="O453" s="24">
        <v>0</v>
      </c>
      <c r="P453" s="24">
        <v>0</v>
      </c>
      <c r="Q453" s="24">
        <v>0</v>
      </c>
      <c r="R453" s="24">
        <v>0</v>
      </c>
      <c r="S453" s="24">
        <v>0</v>
      </c>
      <c r="T453" s="24">
        <v>0</v>
      </c>
      <c r="U453" s="24">
        <v>0</v>
      </c>
      <c r="V453" s="24">
        <v>0</v>
      </c>
      <c r="W453" s="24">
        <v>0</v>
      </c>
      <c r="X453" s="24"/>
    </row>
    <row r="454" spans="1:24" x14ac:dyDescent="0.25">
      <c r="B454" s="42"/>
      <c r="C454" s="26"/>
      <c r="D454" s="26"/>
      <c r="E454" s="26"/>
      <c r="F454" s="26"/>
      <c r="G454" s="26"/>
      <c r="H454" s="26"/>
      <c r="I454" s="26"/>
      <c r="J454" s="26"/>
      <c r="K454" s="26"/>
      <c r="L454" s="26"/>
      <c r="M454" s="26"/>
      <c r="N454" s="26"/>
      <c r="O454" s="26"/>
      <c r="P454" s="26"/>
      <c r="Q454" s="26"/>
      <c r="R454" s="26"/>
      <c r="S454" s="26"/>
      <c r="T454" s="26"/>
      <c r="U454" s="26"/>
      <c r="V454" s="26"/>
      <c r="W454" s="26"/>
      <c r="X454" s="26"/>
    </row>
    <row r="455" spans="1:24" x14ac:dyDescent="0.25">
      <c r="A455" s="37">
        <v>330</v>
      </c>
      <c r="B455" s="42" t="s">
        <v>82</v>
      </c>
      <c r="C455" s="36">
        <v>0</v>
      </c>
      <c r="D455" s="36">
        <v>0</v>
      </c>
      <c r="E455" s="36">
        <v>0</v>
      </c>
      <c r="F455" s="36">
        <v>0</v>
      </c>
      <c r="G455" s="36">
        <v>0</v>
      </c>
      <c r="H455" s="36">
        <v>0</v>
      </c>
      <c r="I455" s="36">
        <v>0</v>
      </c>
      <c r="J455" s="36">
        <v>0</v>
      </c>
      <c r="K455" s="36">
        <v>0</v>
      </c>
      <c r="L455" s="36">
        <v>0</v>
      </c>
      <c r="M455" s="36">
        <v>0</v>
      </c>
      <c r="N455" s="36">
        <v>0</v>
      </c>
      <c r="O455" s="36">
        <v>0</v>
      </c>
      <c r="P455" s="36">
        <v>0</v>
      </c>
      <c r="Q455" s="36">
        <v>0</v>
      </c>
      <c r="R455" s="36">
        <v>0</v>
      </c>
      <c r="S455" s="36">
        <v>0</v>
      </c>
      <c r="T455" s="36">
        <v>0</v>
      </c>
      <c r="U455" s="36">
        <v>0</v>
      </c>
      <c r="V455" s="36">
        <v>0</v>
      </c>
      <c r="W455" s="36">
        <v>0</v>
      </c>
      <c r="X455" s="36"/>
    </row>
    <row r="456" spans="1:24" x14ac:dyDescent="0.25">
      <c r="A456" s="37">
        <v>331</v>
      </c>
      <c r="B456" s="42" t="s">
        <v>83</v>
      </c>
      <c r="C456" s="28">
        <v>0</v>
      </c>
      <c r="D456" s="28">
        <v>0</v>
      </c>
      <c r="E456" s="28">
        <v>0</v>
      </c>
      <c r="F456" s="28">
        <v>0</v>
      </c>
      <c r="G456" s="28">
        <v>0</v>
      </c>
      <c r="H456" s="28">
        <v>0</v>
      </c>
      <c r="I456" s="28">
        <v>0</v>
      </c>
      <c r="J456" s="28">
        <v>0</v>
      </c>
      <c r="K456" s="28">
        <v>0</v>
      </c>
      <c r="L456" s="28">
        <v>0</v>
      </c>
      <c r="M456" s="28">
        <v>0</v>
      </c>
      <c r="N456" s="28">
        <v>0</v>
      </c>
      <c r="O456" s="28">
        <v>0</v>
      </c>
      <c r="P456" s="28">
        <v>0</v>
      </c>
      <c r="Q456" s="28">
        <v>0</v>
      </c>
      <c r="R456" s="28">
        <v>0</v>
      </c>
      <c r="S456" s="28">
        <v>0</v>
      </c>
      <c r="T456" s="28">
        <v>0</v>
      </c>
      <c r="U456" s="28">
        <v>0</v>
      </c>
      <c r="V456" s="28">
        <v>0</v>
      </c>
      <c r="W456" s="28">
        <v>0</v>
      </c>
      <c r="X456" s="28"/>
    </row>
    <row r="457" spans="1:24" x14ac:dyDescent="0.25">
      <c r="A457" s="37">
        <v>332</v>
      </c>
      <c r="B457" s="42" t="s">
        <v>84</v>
      </c>
      <c r="C457" s="28">
        <v>0</v>
      </c>
      <c r="D457" s="28">
        <v>0</v>
      </c>
      <c r="E457" s="28">
        <v>0</v>
      </c>
      <c r="F457" s="28">
        <v>0</v>
      </c>
      <c r="G457" s="28">
        <v>0</v>
      </c>
      <c r="H457" s="28">
        <v>0</v>
      </c>
      <c r="I457" s="28">
        <v>0</v>
      </c>
      <c r="J457" s="28">
        <v>0</v>
      </c>
      <c r="K457" s="28">
        <v>0</v>
      </c>
      <c r="L457" s="28">
        <v>0</v>
      </c>
      <c r="M457" s="28">
        <v>0</v>
      </c>
      <c r="N457" s="28">
        <v>0</v>
      </c>
      <c r="O457" s="28">
        <v>0</v>
      </c>
      <c r="P457" s="28">
        <v>0</v>
      </c>
      <c r="Q457" s="28">
        <v>0</v>
      </c>
      <c r="R457" s="28">
        <v>0</v>
      </c>
      <c r="S457" s="28">
        <v>0</v>
      </c>
      <c r="T457" s="28">
        <v>0</v>
      </c>
      <c r="U457" s="28">
        <v>0</v>
      </c>
      <c r="V457" s="28">
        <v>0</v>
      </c>
      <c r="W457" s="28">
        <v>0</v>
      </c>
      <c r="X457" s="28"/>
    </row>
    <row r="458" spans="1:24" x14ac:dyDescent="0.25">
      <c r="A458" s="37">
        <v>336</v>
      </c>
      <c r="B458" s="42" t="s">
        <v>85</v>
      </c>
      <c r="C458" s="28">
        <v>1</v>
      </c>
      <c r="D458" s="28">
        <v>1</v>
      </c>
      <c r="E458" s="28">
        <v>1</v>
      </c>
      <c r="F458" s="28">
        <v>1</v>
      </c>
      <c r="G458" s="28">
        <v>1</v>
      </c>
      <c r="H458" s="28">
        <v>1</v>
      </c>
      <c r="I458" s="28">
        <v>1</v>
      </c>
      <c r="J458" s="28">
        <v>1</v>
      </c>
      <c r="K458" s="28">
        <v>1</v>
      </c>
      <c r="L458" s="28">
        <v>1</v>
      </c>
      <c r="M458" s="28">
        <v>1</v>
      </c>
      <c r="N458" s="28">
        <v>1</v>
      </c>
      <c r="O458" s="28">
        <v>1</v>
      </c>
      <c r="P458" s="28">
        <v>1</v>
      </c>
      <c r="Q458" s="28">
        <v>1</v>
      </c>
      <c r="R458" s="28">
        <v>1</v>
      </c>
      <c r="S458" s="28">
        <v>1</v>
      </c>
      <c r="T458" s="28">
        <v>1</v>
      </c>
      <c r="U458" s="28">
        <v>1</v>
      </c>
      <c r="V458" s="28">
        <v>1</v>
      </c>
      <c r="W458" s="28">
        <v>1</v>
      </c>
      <c r="X458" s="28"/>
    </row>
    <row r="459" spans="1:24" x14ac:dyDescent="0.25">
      <c r="B459" s="42"/>
      <c r="C459" s="26"/>
      <c r="D459" s="26"/>
      <c r="E459" s="26"/>
      <c r="F459" s="26"/>
      <c r="G459" s="26"/>
      <c r="H459" s="26"/>
      <c r="I459" s="26"/>
      <c r="J459" s="26"/>
      <c r="K459" s="26"/>
      <c r="L459" s="26"/>
      <c r="M459" s="26"/>
      <c r="N459" s="26"/>
      <c r="O459" s="26"/>
      <c r="P459" s="26"/>
      <c r="Q459" s="26"/>
      <c r="R459" s="26"/>
      <c r="S459" s="26"/>
      <c r="T459" s="26"/>
      <c r="U459" s="26"/>
      <c r="V459" s="26"/>
      <c r="W459" s="26"/>
      <c r="X459" s="26"/>
    </row>
    <row r="460" spans="1:24" x14ac:dyDescent="0.25">
      <c r="A460" s="37">
        <v>339</v>
      </c>
      <c r="B460" s="42" t="s">
        <v>86</v>
      </c>
      <c r="C460" s="24">
        <v>0</v>
      </c>
      <c r="D460" s="24">
        <v>0</v>
      </c>
      <c r="E460" s="24">
        <v>0</v>
      </c>
      <c r="F460" s="24">
        <v>0</v>
      </c>
      <c r="G460" s="24">
        <v>0</v>
      </c>
      <c r="H460" s="24">
        <v>0</v>
      </c>
      <c r="I460" s="24">
        <v>0</v>
      </c>
      <c r="J460" s="24">
        <v>0</v>
      </c>
      <c r="K460" s="24">
        <v>0</v>
      </c>
      <c r="L460" s="24">
        <v>0</v>
      </c>
      <c r="M460" s="24">
        <v>0</v>
      </c>
      <c r="N460" s="24">
        <v>0</v>
      </c>
      <c r="O460" s="24">
        <v>0</v>
      </c>
      <c r="P460" s="24">
        <v>0</v>
      </c>
      <c r="Q460" s="24">
        <v>0</v>
      </c>
      <c r="R460" s="24">
        <v>0</v>
      </c>
      <c r="S460" s="24">
        <v>0</v>
      </c>
      <c r="T460" s="24">
        <v>0</v>
      </c>
      <c r="U460" s="24">
        <v>0</v>
      </c>
      <c r="V460" s="24">
        <v>0</v>
      </c>
      <c r="W460" s="24">
        <v>0</v>
      </c>
      <c r="X460" s="24"/>
    </row>
    <row r="461" spans="1:24" x14ac:dyDescent="0.25">
      <c r="A461" s="37">
        <v>340</v>
      </c>
      <c r="B461" s="42" t="s">
        <v>87</v>
      </c>
      <c r="C461" s="24">
        <v>0</v>
      </c>
      <c r="D461" s="24">
        <v>0</v>
      </c>
      <c r="E461" s="24">
        <v>0</v>
      </c>
      <c r="F461" s="24">
        <v>0</v>
      </c>
      <c r="G461" s="24">
        <v>0</v>
      </c>
      <c r="H461" s="24">
        <v>0</v>
      </c>
      <c r="I461" s="24">
        <v>0</v>
      </c>
      <c r="J461" s="24">
        <v>0</v>
      </c>
      <c r="K461" s="24">
        <v>0</v>
      </c>
      <c r="L461" s="24">
        <v>0</v>
      </c>
      <c r="M461" s="24">
        <v>0</v>
      </c>
      <c r="N461" s="24">
        <v>0</v>
      </c>
      <c r="O461" s="24">
        <v>0</v>
      </c>
      <c r="P461" s="24">
        <v>0</v>
      </c>
      <c r="Q461" s="24">
        <v>0</v>
      </c>
      <c r="R461" s="24">
        <v>0</v>
      </c>
      <c r="S461" s="24">
        <v>0</v>
      </c>
      <c r="T461" s="24">
        <v>0</v>
      </c>
      <c r="U461" s="24">
        <v>0</v>
      </c>
      <c r="V461" s="24">
        <v>0</v>
      </c>
      <c r="W461" s="24">
        <v>0</v>
      </c>
      <c r="X461" s="24"/>
    </row>
    <row r="462" spans="1:24" x14ac:dyDescent="0.25">
      <c r="B462" s="42"/>
      <c r="C462" s="26"/>
      <c r="D462" s="26"/>
      <c r="E462" s="26"/>
      <c r="F462" s="26"/>
      <c r="G462" s="26"/>
      <c r="H462" s="26"/>
      <c r="I462" s="26"/>
      <c r="J462" s="26"/>
      <c r="K462" s="26"/>
      <c r="L462" s="26"/>
      <c r="M462" s="26"/>
      <c r="N462" s="26"/>
      <c r="O462" s="26"/>
      <c r="P462" s="26"/>
      <c r="Q462" s="26"/>
      <c r="R462" s="26"/>
      <c r="S462" s="26"/>
      <c r="T462" s="26"/>
      <c r="U462" s="26"/>
      <c r="V462" s="26"/>
      <c r="W462" s="26"/>
      <c r="X462" s="26"/>
    </row>
    <row r="463" spans="1:24" x14ac:dyDescent="0.25">
      <c r="A463" s="37">
        <v>366</v>
      </c>
      <c r="B463" s="42" t="s">
        <v>88</v>
      </c>
      <c r="C463" s="36">
        <v>0</v>
      </c>
      <c r="D463" s="36">
        <v>0</v>
      </c>
      <c r="E463" s="36">
        <v>0</v>
      </c>
      <c r="F463" s="36">
        <v>0</v>
      </c>
      <c r="G463" s="36">
        <v>0</v>
      </c>
      <c r="H463" s="36">
        <v>0</v>
      </c>
      <c r="I463" s="36">
        <v>0</v>
      </c>
      <c r="J463" s="36">
        <v>0</v>
      </c>
      <c r="K463" s="36">
        <v>0</v>
      </c>
      <c r="L463" s="36">
        <v>0</v>
      </c>
      <c r="M463" s="36">
        <v>0</v>
      </c>
      <c r="N463" s="36">
        <v>0</v>
      </c>
      <c r="O463" s="36">
        <v>0</v>
      </c>
      <c r="P463" s="36">
        <v>0</v>
      </c>
      <c r="Q463" s="36">
        <v>0</v>
      </c>
      <c r="R463" s="36">
        <v>0</v>
      </c>
      <c r="S463" s="36">
        <v>0</v>
      </c>
      <c r="T463" s="36">
        <v>0</v>
      </c>
      <c r="U463" s="36">
        <v>0</v>
      </c>
      <c r="V463" s="36">
        <v>0</v>
      </c>
      <c r="W463" s="36">
        <v>0</v>
      </c>
      <c r="X463" s="36"/>
    </row>
    <row r="464" spans="1:24" x14ac:dyDescent="0.25">
      <c r="A464" s="37">
        <v>368</v>
      </c>
      <c r="B464" s="42" t="s">
        <v>89</v>
      </c>
      <c r="C464" s="28">
        <v>0</v>
      </c>
      <c r="D464" s="28">
        <v>0</v>
      </c>
      <c r="E464" s="28">
        <v>0</v>
      </c>
      <c r="F464" s="28">
        <v>0</v>
      </c>
      <c r="G464" s="28">
        <v>0</v>
      </c>
      <c r="H464" s="28">
        <v>0</v>
      </c>
      <c r="I464" s="28">
        <v>0</v>
      </c>
      <c r="J464" s="28">
        <v>0</v>
      </c>
      <c r="K464" s="28">
        <v>0</v>
      </c>
      <c r="L464" s="28">
        <v>0</v>
      </c>
      <c r="M464" s="28">
        <v>0</v>
      </c>
      <c r="N464" s="28">
        <v>0</v>
      </c>
      <c r="O464" s="28">
        <v>0</v>
      </c>
      <c r="P464" s="28">
        <v>0</v>
      </c>
      <c r="Q464" s="28">
        <v>0</v>
      </c>
      <c r="R464" s="28">
        <v>0</v>
      </c>
      <c r="S464" s="28">
        <v>0</v>
      </c>
      <c r="T464" s="28">
        <v>0</v>
      </c>
      <c r="U464" s="28">
        <v>0</v>
      </c>
      <c r="V464" s="28">
        <v>0</v>
      </c>
      <c r="W464" s="28">
        <v>0</v>
      </c>
      <c r="X464" s="28"/>
    </row>
    <row r="465" spans="1:24" x14ac:dyDescent="0.25">
      <c r="A465" s="37">
        <v>369</v>
      </c>
      <c r="B465" s="42" t="s">
        <v>90</v>
      </c>
      <c r="C465" s="28">
        <v>0</v>
      </c>
      <c r="D465" s="28">
        <v>0</v>
      </c>
      <c r="E465" s="28">
        <v>0</v>
      </c>
      <c r="F465" s="28">
        <v>0</v>
      </c>
      <c r="G465" s="28">
        <v>0</v>
      </c>
      <c r="H465" s="28">
        <v>0</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row>
    <row r="466" spans="1:24" x14ac:dyDescent="0.25">
      <c r="A466" s="37">
        <v>370</v>
      </c>
      <c r="B466" s="42" t="s">
        <v>91</v>
      </c>
      <c r="C466" s="28">
        <v>0</v>
      </c>
      <c r="D466" s="28">
        <v>0</v>
      </c>
      <c r="E466" s="28">
        <v>0</v>
      </c>
      <c r="F466" s="28">
        <v>0</v>
      </c>
      <c r="G466" s="28">
        <v>0</v>
      </c>
      <c r="H466" s="28">
        <v>0</v>
      </c>
      <c r="I466" s="28">
        <v>0</v>
      </c>
      <c r="J466" s="28">
        <v>0</v>
      </c>
      <c r="K466" s="28">
        <v>0</v>
      </c>
      <c r="L466" s="28">
        <v>0</v>
      </c>
      <c r="M466" s="28">
        <v>0</v>
      </c>
      <c r="N466" s="28">
        <v>0</v>
      </c>
      <c r="O466" s="28">
        <v>0</v>
      </c>
      <c r="P466" s="28">
        <v>0</v>
      </c>
      <c r="Q466" s="28">
        <v>0</v>
      </c>
      <c r="R466" s="28">
        <v>0</v>
      </c>
      <c r="S466" s="28">
        <v>0</v>
      </c>
      <c r="T466" s="28">
        <v>0</v>
      </c>
      <c r="U466" s="28">
        <v>0</v>
      </c>
      <c r="V466" s="28">
        <v>0</v>
      </c>
      <c r="W466" s="28">
        <v>0</v>
      </c>
      <c r="X466" s="28"/>
    </row>
    <row r="467" spans="1:24" x14ac:dyDescent="0.25">
      <c r="B467" s="42"/>
      <c r="C467" s="26"/>
      <c r="D467" s="26"/>
      <c r="E467" s="26"/>
      <c r="F467" s="26"/>
      <c r="G467" s="26"/>
      <c r="H467" s="26"/>
      <c r="I467" s="26"/>
      <c r="J467" s="26"/>
      <c r="K467" s="26"/>
      <c r="L467" s="26"/>
      <c r="M467" s="26"/>
      <c r="N467" s="26"/>
      <c r="O467" s="26"/>
      <c r="P467" s="26"/>
      <c r="Q467" s="26"/>
      <c r="R467" s="26"/>
      <c r="S467" s="26"/>
      <c r="T467" s="26"/>
      <c r="U467" s="26"/>
      <c r="V467" s="26"/>
      <c r="W467" s="26"/>
      <c r="X467" s="26"/>
    </row>
    <row r="468" spans="1:24" x14ac:dyDescent="0.25">
      <c r="A468" s="37">
        <v>380</v>
      </c>
      <c r="B468" s="42" t="s">
        <v>37</v>
      </c>
      <c r="C468" s="24">
        <v>0</v>
      </c>
      <c r="D468" s="24">
        <v>0</v>
      </c>
      <c r="E468" s="24">
        <v>0</v>
      </c>
      <c r="F468" s="24">
        <v>0</v>
      </c>
      <c r="G468" s="24">
        <v>0</v>
      </c>
      <c r="H468" s="24">
        <v>0</v>
      </c>
      <c r="I468" s="24">
        <v>0</v>
      </c>
      <c r="J468" s="24">
        <v>0</v>
      </c>
      <c r="K468" s="24">
        <v>0</v>
      </c>
      <c r="L468" s="24">
        <v>0</v>
      </c>
      <c r="M468" s="24">
        <v>0</v>
      </c>
      <c r="N468" s="24">
        <v>0</v>
      </c>
      <c r="O468" s="24">
        <v>0</v>
      </c>
      <c r="P468" s="24">
        <v>0</v>
      </c>
      <c r="Q468" s="24">
        <v>0</v>
      </c>
      <c r="R468" s="24">
        <v>0</v>
      </c>
      <c r="S468" s="24">
        <v>0</v>
      </c>
      <c r="T468" s="24">
        <v>0</v>
      </c>
      <c r="U468" s="24">
        <v>0</v>
      </c>
      <c r="V468" s="24">
        <v>0</v>
      </c>
      <c r="W468" s="24">
        <v>0</v>
      </c>
      <c r="X468" s="24"/>
    </row>
    <row r="469" spans="1:24" x14ac:dyDescent="0.25">
      <c r="A469" s="37">
        <v>381</v>
      </c>
      <c r="B469" s="42" t="s">
        <v>75</v>
      </c>
      <c r="C469" s="24">
        <v>0</v>
      </c>
      <c r="D469" s="24">
        <v>0</v>
      </c>
      <c r="E469" s="24">
        <v>0</v>
      </c>
      <c r="F469" s="24">
        <v>0</v>
      </c>
      <c r="G469" s="24">
        <v>0</v>
      </c>
      <c r="H469" s="24">
        <v>0</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row>
    <row r="470" spans="1:24" x14ac:dyDescent="0.25">
      <c r="A470" s="37">
        <v>382</v>
      </c>
      <c r="B470" s="42" t="s">
        <v>76</v>
      </c>
      <c r="C470" s="24">
        <v>0</v>
      </c>
      <c r="D470" s="24">
        <v>0</v>
      </c>
      <c r="E470" s="24">
        <v>0</v>
      </c>
      <c r="F470" s="24">
        <v>0</v>
      </c>
      <c r="G470" s="24">
        <v>0</v>
      </c>
      <c r="H470" s="24">
        <v>0</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row>
    <row r="471" spans="1:24" x14ac:dyDescent="0.25">
      <c r="A471" s="37">
        <v>383</v>
      </c>
      <c r="B471" s="42" t="s">
        <v>40</v>
      </c>
      <c r="C471" s="24">
        <v>0</v>
      </c>
      <c r="D471" s="24">
        <v>0</v>
      </c>
      <c r="E471" s="24">
        <v>0</v>
      </c>
      <c r="F471" s="24">
        <v>0</v>
      </c>
      <c r="G471" s="24">
        <v>0</v>
      </c>
      <c r="H471" s="24">
        <v>0</v>
      </c>
      <c r="I471" s="24">
        <v>0</v>
      </c>
      <c r="J471" s="24">
        <v>0</v>
      </c>
      <c r="K471" s="24">
        <v>0</v>
      </c>
      <c r="L471" s="24">
        <v>0</v>
      </c>
      <c r="M471" s="24">
        <v>0</v>
      </c>
      <c r="N471" s="24">
        <v>0</v>
      </c>
      <c r="O471" s="24">
        <v>0</v>
      </c>
      <c r="P471" s="24">
        <v>0</v>
      </c>
      <c r="Q471" s="24">
        <v>0</v>
      </c>
      <c r="R471" s="24">
        <v>0</v>
      </c>
      <c r="S471" s="24">
        <v>0</v>
      </c>
      <c r="T471" s="24">
        <v>0</v>
      </c>
      <c r="U471" s="24">
        <v>0</v>
      </c>
      <c r="V471" s="24">
        <v>0</v>
      </c>
      <c r="W471" s="24">
        <v>0</v>
      </c>
      <c r="X471" s="24"/>
    </row>
    <row r="473" spans="1:24" x14ac:dyDescent="0.25">
      <c r="A473" s="37">
        <v>1</v>
      </c>
      <c r="B473" s="42" t="s">
        <v>103</v>
      </c>
      <c r="C473" s="42" t="s">
        <v>103</v>
      </c>
      <c r="D473" s="42"/>
      <c r="E473" s="42"/>
      <c r="F473" s="42"/>
      <c r="G473" s="42"/>
      <c r="H473" s="42"/>
      <c r="I473" s="42"/>
      <c r="J473" s="42"/>
      <c r="K473" s="42"/>
      <c r="L473" s="42"/>
      <c r="M473" s="42"/>
      <c r="N473" s="42"/>
      <c r="O473" s="42"/>
      <c r="P473" s="42"/>
      <c r="Q473" s="42"/>
      <c r="R473" s="42"/>
      <c r="S473" s="42"/>
      <c r="T473" s="42"/>
      <c r="U473" s="42"/>
      <c r="V473" s="42"/>
      <c r="W473" s="42"/>
      <c r="X473" s="42"/>
    </row>
    <row r="474" spans="1:24" x14ac:dyDescent="0.25">
      <c r="A474" s="37">
        <v>283</v>
      </c>
      <c r="B474" s="42" t="s">
        <v>73</v>
      </c>
      <c r="C474" s="42">
        <v>2020</v>
      </c>
      <c r="D474" s="42">
        <v>2021</v>
      </c>
      <c r="E474" s="42">
        <v>2022</v>
      </c>
      <c r="F474" s="42">
        <v>2023</v>
      </c>
      <c r="G474" s="42">
        <v>2024</v>
      </c>
      <c r="H474" s="42">
        <v>2025</v>
      </c>
      <c r="I474" s="42">
        <v>2026</v>
      </c>
      <c r="J474" s="42">
        <v>2027</v>
      </c>
      <c r="K474" s="42">
        <v>2028</v>
      </c>
      <c r="L474" s="42">
        <v>2029</v>
      </c>
      <c r="M474" s="42">
        <v>2030</v>
      </c>
      <c r="N474" s="42">
        <v>2031</v>
      </c>
      <c r="O474" s="42">
        <v>2032</v>
      </c>
      <c r="P474" s="42">
        <v>2033</v>
      </c>
      <c r="Q474" s="42">
        <v>2034</v>
      </c>
      <c r="R474" s="42">
        <v>2035</v>
      </c>
      <c r="S474" s="42">
        <v>2036</v>
      </c>
      <c r="T474" s="42">
        <v>2037</v>
      </c>
      <c r="U474" s="42">
        <v>2038</v>
      </c>
      <c r="V474" s="42">
        <v>2039</v>
      </c>
      <c r="W474" s="42">
        <v>2040</v>
      </c>
      <c r="X474" s="42"/>
    </row>
    <row r="475" spans="1:24" x14ac:dyDescent="0.25">
      <c r="A475" s="37">
        <v>285</v>
      </c>
      <c r="B475" s="42" t="s">
        <v>104</v>
      </c>
      <c r="C475" s="24">
        <v>0</v>
      </c>
      <c r="D475" s="24">
        <v>0</v>
      </c>
      <c r="E475" s="24">
        <v>0</v>
      </c>
      <c r="F475" s="24">
        <v>0</v>
      </c>
      <c r="G475" s="24">
        <v>0</v>
      </c>
      <c r="H475" s="24">
        <v>0</v>
      </c>
      <c r="I475" s="24">
        <v>0</v>
      </c>
      <c r="J475" s="24">
        <v>0</v>
      </c>
      <c r="K475" s="24">
        <v>0</v>
      </c>
      <c r="L475" s="24">
        <v>0</v>
      </c>
      <c r="M475" s="24">
        <v>0</v>
      </c>
      <c r="N475" s="24">
        <v>0</v>
      </c>
      <c r="O475" s="24">
        <v>0</v>
      </c>
      <c r="P475" s="24">
        <v>0</v>
      </c>
      <c r="Q475" s="24">
        <v>0</v>
      </c>
      <c r="R475" s="24">
        <v>0</v>
      </c>
      <c r="S475" s="24">
        <v>0</v>
      </c>
      <c r="T475" s="24">
        <v>0</v>
      </c>
      <c r="U475" s="24">
        <v>0</v>
      </c>
      <c r="V475" s="24">
        <v>0</v>
      </c>
      <c r="W475" s="24">
        <v>0</v>
      </c>
      <c r="X475" s="24"/>
    </row>
    <row r="476" spans="1:24" x14ac:dyDescent="0.25">
      <c r="A476" s="37">
        <v>287</v>
      </c>
      <c r="B476" s="42" t="s">
        <v>104</v>
      </c>
      <c r="C476" s="24">
        <v>0</v>
      </c>
      <c r="D476" s="24">
        <v>0</v>
      </c>
      <c r="E476" s="24">
        <v>0</v>
      </c>
      <c r="F476" s="24">
        <v>0</v>
      </c>
      <c r="G476" s="24">
        <v>0</v>
      </c>
      <c r="H476" s="24">
        <v>0</v>
      </c>
      <c r="I476" s="24">
        <v>0</v>
      </c>
      <c r="J476" s="24">
        <v>0</v>
      </c>
      <c r="K476" s="24">
        <v>0</v>
      </c>
      <c r="L476" s="24">
        <v>0</v>
      </c>
      <c r="M476" s="24">
        <v>0</v>
      </c>
      <c r="N476" s="24">
        <v>0</v>
      </c>
      <c r="O476" s="24">
        <v>0</v>
      </c>
      <c r="P476" s="24">
        <v>0</v>
      </c>
      <c r="Q476" s="24">
        <v>0</v>
      </c>
      <c r="R476" s="24">
        <v>0</v>
      </c>
      <c r="S476" s="24">
        <v>0</v>
      </c>
      <c r="T476" s="24">
        <v>0</v>
      </c>
      <c r="U476" s="24">
        <v>0</v>
      </c>
      <c r="V476" s="24">
        <v>0</v>
      </c>
      <c r="W476" s="24">
        <v>0</v>
      </c>
      <c r="X476" s="24"/>
    </row>
    <row r="477" spans="1:24" x14ac:dyDescent="0.25">
      <c r="A477" s="37">
        <v>289</v>
      </c>
      <c r="B477" s="42" t="s">
        <v>105</v>
      </c>
      <c r="C477" s="24">
        <v>0</v>
      </c>
      <c r="D477" s="24">
        <v>0</v>
      </c>
      <c r="E477" s="24">
        <v>0</v>
      </c>
      <c r="F477" s="24">
        <v>0</v>
      </c>
      <c r="G477" s="24">
        <v>0</v>
      </c>
      <c r="H477" s="24">
        <v>0</v>
      </c>
      <c r="I477" s="24">
        <v>0</v>
      </c>
      <c r="J477" s="24">
        <v>0</v>
      </c>
      <c r="K477" s="24">
        <v>0</v>
      </c>
      <c r="L477" s="24">
        <v>0</v>
      </c>
      <c r="M477" s="24">
        <v>0</v>
      </c>
      <c r="N477" s="24">
        <v>0</v>
      </c>
      <c r="O477" s="24">
        <v>0</v>
      </c>
      <c r="P477" s="24">
        <v>0</v>
      </c>
      <c r="Q477" s="24">
        <v>0</v>
      </c>
      <c r="R477" s="24">
        <v>0</v>
      </c>
      <c r="S477" s="24">
        <v>0</v>
      </c>
      <c r="T477" s="24">
        <v>0</v>
      </c>
      <c r="U477" s="24">
        <v>0</v>
      </c>
      <c r="V477" s="24">
        <v>0</v>
      </c>
      <c r="W477" s="24">
        <v>0</v>
      </c>
      <c r="X477" s="24"/>
    </row>
    <row r="478" spans="1:24" x14ac:dyDescent="0.25">
      <c r="A478" s="37">
        <v>299</v>
      </c>
      <c r="B478" s="42" t="s">
        <v>78</v>
      </c>
      <c r="C478" s="24">
        <v>0</v>
      </c>
      <c r="D478" s="24">
        <v>0</v>
      </c>
      <c r="E478" s="24">
        <v>0</v>
      </c>
      <c r="F478" s="24">
        <v>0</v>
      </c>
      <c r="G478" s="24">
        <v>0</v>
      </c>
      <c r="H478" s="24">
        <v>0</v>
      </c>
      <c r="I478" s="24">
        <v>0</v>
      </c>
      <c r="J478" s="24">
        <v>0</v>
      </c>
      <c r="K478" s="24">
        <v>0</v>
      </c>
      <c r="L478" s="24">
        <v>0</v>
      </c>
      <c r="M478" s="24">
        <v>0</v>
      </c>
      <c r="N478" s="24">
        <v>0</v>
      </c>
      <c r="O478" s="24">
        <v>0</v>
      </c>
      <c r="P478" s="24">
        <v>0</v>
      </c>
      <c r="Q478" s="24">
        <v>0</v>
      </c>
      <c r="R478" s="24">
        <v>0</v>
      </c>
      <c r="S478" s="24">
        <v>0</v>
      </c>
      <c r="T478" s="24">
        <v>0</v>
      </c>
      <c r="U478" s="24">
        <v>0</v>
      </c>
      <c r="V478" s="24">
        <v>0</v>
      </c>
      <c r="W478" s="24">
        <v>0</v>
      </c>
      <c r="X478" s="24"/>
    </row>
    <row r="479" spans="1:24" x14ac:dyDescent="0.25">
      <c r="A479" s="37">
        <v>301</v>
      </c>
      <c r="B479" s="42" t="s">
        <v>106</v>
      </c>
      <c r="C479" s="24">
        <v>0</v>
      </c>
      <c r="D479" s="24">
        <v>0</v>
      </c>
      <c r="E479" s="24">
        <v>0</v>
      </c>
      <c r="F479" s="24">
        <v>0</v>
      </c>
      <c r="G479" s="24">
        <v>0</v>
      </c>
      <c r="H479" s="24">
        <v>0</v>
      </c>
      <c r="I479" s="24">
        <v>0</v>
      </c>
      <c r="J479" s="24">
        <v>0</v>
      </c>
      <c r="K479" s="24">
        <v>0</v>
      </c>
      <c r="L479" s="24">
        <v>0</v>
      </c>
      <c r="M479" s="24">
        <v>0</v>
      </c>
      <c r="N479" s="24">
        <v>0</v>
      </c>
      <c r="O479" s="24">
        <v>0</v>
      </c>
      <c r="P479" s="24">
        <v>0</v>
      </c>
      <c r="Q479" s="24">
        <v>0</v>
      </c>
      <c r="R479" s="24">
        <v>0</v>
      </c>
      <c r="S479" s="24">
        <v>0</v>
      </c>
      <c r="T479" s="24">
        <v>0</v>
      </c>
      <c r="U479" s="24">
        <v>0</v>
      </c>
      <c r="V479" s="24">
        <v>0</v>
      </c>
      <c r="W479" s="24">
        <v>0</v>
      </c>
      <c r="X479" s="24"/>
    </row>
    <row r="480" spans="1:24" x14ac:dyDescent="0.25">
      <c r="A480" s="37">
        <v>303</v>
      </c>
      <c r="B480" s="42" t="s">
        <v>107</v>
      </c>
      <c r="C480" s="24">
        <v>0</v>
      </c>
      <c r="D480" s="24">
        <v>0</v>
      </c>
      <c r="E480" s="24">
        <v>0</v>
      </c>
      <c r="F480" s="24">
        <v>0</v>
      </c>
      <c r="G480" s="24">
        <v>0</v>
      </c>
      <c r="H480" s="24">
        <v>0</v>
      </c>
      <c r="I480" s="24">
        <v>0</v>
      </c>
      <c r="J480" s="24">
        <v>0</v>
      </c>
      <c r="K480" s="24">
        <v>0</v>
      </c>
      <c r="L480" s="24">
        <v>0</v>
      </c>
      <c r="M480" s="24">
        <v>0</v>
      </c>
      <c r="N480" s="24">
        <v>0</v>
      </c>
      <c r="O480" s="24">
        <v>0</v>
      </c>
      <c r="P480" s="24">
        <v>0</v>
      </c>
      <c r="Q480" s="24">
        <v>0</v>
      </c>
      <c r="R480" s="24">
        <v>0</v>
      </c>
      <c r="S480" s="24">
        <v>0</v>
      </c>
      <c r="T480" s="24">
        <v>0</v>
      </c>
      <c r="U480" s="24">
        <v>0</v>
      </c>
      <c r="V480" s="24">
        <v>0</v>
      </c>
      <c r="W480" s="24">
        <v>0</v>
      </c>
      <c r="X480" s="24"/>
    </row>
    <row r="481" spans="1:24" x14ac:dyDescent="0.25">
      <c r="B481" s="42"/>
      <c r="C481" s="26"/>
      <c r="D481" s="26"/>
      <c r="E481" s="26"/>
      <c r="F481" s="26"/>
      <c r="G481" s="26"/>
      <c r="H481" s="26"/>
      <c r="I481" s="26"/>
      <c r="J481" s="26"/>
      <c r="K481" s="26"/>
      <c r="L481" s="26"/>
      <c r="M481" s="26"/>
      <c r="N481" s="26"/>
      <c r="O481" s="26"/>
      <c r="P481" s="26"/>
      <c r="Q481" s="26"/>
      <c r="R481" s="26"/>
      <c r="S481" s="26"/>
      <c r="T481" s="26"/>
      <c r="U481" s="26"/>
      <c r="V481" s="26"/>
      <c r="W481" s="26"/>
      <c r="X481" s="26"/>
    </row>
    <row r="482" spans="1:24" x14ac:dyDescent="0.25">
      <c r="A482" s="37">
        <v>330</v>
      </c>
      <c r="B482" s="42" t="s">
        <v>82</v>
      </c>
      <c r="C482" s="36">
        <v>0</v>
      </c>
      <c r="D482" s="36">
        <v>0</v>
      </c>
      <c r="E482" s="36">
        <v>0</v>
      </c>
      <c r="F482" s="36">
        <v>0</v>
      </c>
      <c r="G482" s="36">
        <v>0</v>
      </c>
      <c r="H482" s="36">
        <v>0</v>
      </c>
      <c r="I482" s="36">
        <v>0</v>
      </c>
      <c r="J482" s="36">
        <v>0</v>
      </c>
      <c r="K482" s="36">
        <v>0</v>
      </c>
      <c r="L482" s="36">
        <v>0</v>
      </c>
      <c r="M482" s="36">
        <v>0</v>
      </c>
      <c r="N482" s="36">
        <v>0</v>
      </c>
      <c r="O482" s="36">
        <v>0</v>
      </c>
      <c r="P482" s="36">
        <v>0</v>
      </c>
      <c r="Q482" s="36">
        <v>0</v>
      </c>
      <c r="R482" s="36">
        <v>0</v>
      </c>
      <c r="S482" s="36">
        <v>0</v>
      </c>
      <c r="T482" s="36">
        <v>0</v>
      </c>
      <c r="U482" s="36">
        <v>0</v>
      </c>
      <c r="V482" s="36">
        <v>0</v>
      </c>
      <c r="W482" s="36">
        <v>0</v>
      </c>
      <c r="X482" s="36"/>
    </row>
    <row r="483" spans="1:24" x14ac:dyDescent="0.25">
      <c r="A483" s="37">
        <v>331</v>
      </c>
      <c r="B483" s="42" t="s">
        <v>83</v>
      </c>
      <c r="C483" s="28">
        <v>0</v>
      </c>
      <c r="D483" s="28">
        <v>0</v>
      </c>
      <c r="E483" s="28">
        <v>0</v>
      </c>
      <c r="F483" s="28">
        <v>0</v>
      </c>
      <c r="G483" s="28">
        <v>0</v>
      </c>
      <c r="H483" s="28">
        <v>0</v>
      </c>
      <c r="I483" s="28">
        <v>0</v>
      </c>
      <c r="J483" s="28">
        <v>0</v>
      </c>
      <c r="K483" s="28">
        <v>0</v>
      </c>
      <c r="L483" s="28">
        <v>0</v>
      </c>
      <c r="M483" s="28">
        <v>0</v>
      </c>
      <c r="N483" s="28">
        <v>0</v>
      </c>
      <c r="O483" s="28">
        <v>0</v>
      </c>
      <c r="P483" s="28">
        <v>0</v>
      </c>
      <c r="Q483" s="28">
        <v>0</v>
      </c>
      <c r="R483" s="28">
        <v>0</v>
      </c>
      <c r="S483" s="28">
        <v>0</v>
      </c>
      <c r="T483" s="28">
        <v>0</v>
      </c>
      <c r="U483" s="28">
        <v>0</v>
      </c>
      <c r="V483" s="28">
        <v>0</v>
      </c>
      <c r="W483" s="28">
        <v>0</v>
      </c>
      <c r="X483" s="28"/>
    </row>
    <row r="484" spans="1:24" x14ac:dyDescent="0.25">
      <c r="A484" s="37">
        <v>332</v>
      </c>
      <c r="B484" s="42" t="s">
        <v>84</v>
      </c>
      <c r="C484" s="28">
        <v>0</v>
      </c>
      <c r="D484" s="28">
        <v>0</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row>
    <row r="485" spans="1:24" x14ac:dyDescent="0.25">
      <c r="A485" s="37">
        <v>336</v>
      </c>
      <c r="B485" s="42" t="s">
        <v>85</v>
      </c>
      <c r="C485" s="28">
        <v>1</v>
      </c>
      <c r="D485" s="28">
        <v>1</v>
      </c>
      <c r="E485" s="28">
        <v>1</v>
      </c>
      <c r="F485" s="28">
        <v>1</v>
      </c>
      <c r="G485" s="28">
        <v>1</v>
      </c>
      <c r="H485" s="28">
        <v>1</v>
      </c>
      <c r="I485" s="28">
        <v>1</v>
      </c>
      <c r="J485" s="28">
        <v>1</v>
      </c>
      <c r="K485" s="28">
        <v>1</v>
      </c>
      <c r="L485" s="28">
        <v>1</v>
      </c>
      <c r="M485" s="28">
        <v>1</v>
      </c>
      <c r="N485" s="28">
        <v>1</v>
      </c>
      <c r="O485" s="28">
        <v>1</v>
      </c>
      <c r="P485" s="28">
        <v>1</v>
      </c>
      <c r="Q485" s="28">
        <v>1</v>
      </c>
      <c r="R485" s="28">
        <v>1</v>
      </c>
      <c r="S485" s="28">
        <v>1</v>
      </c>
      <c r="T485" s="28">
        <v>1</v>
      </c>
      <c r="U485" s="28">
        <v>1</v>
      </c>
      <c r="V485" s="28">
        <v>1</v>
      </c>
      <c r="W485" s="28">
        <v>1</v>
      </c>
      <c r="X485" s="28"/>
    </row>
    <row r="486" spans="1:24" x14ac:dyDescent="0.25">
      <c r="B486" s="42"/>
      <c r="C486" s="26"/>
      <c r="D486" s="26"/>
      <c r="E486" s="26"/>
      <c r="F486" s="26"/>
      <c r="G486" s="26"/>
      <c r="H486" s="26"/>
      <c r="I486" s="26"/>
      <c r="J486" s="26"/>
      <c r="K486" s="26"/>
      <c r="L486" s="26"/>
      <c r="M486" s="26"/>
      <c r="N486" s="26"/>
      <c r="O486" s="26"/>
      <c r="P486" s="26"/>
      <c r="Q486" s="26"/>
      <c r="R486" s="26"/>
      <c r="S486" s="26"/>
      <c r="T486" s="26"/>
      <c r="U486" s="26"/>
      <c r="V486" s="26"/>
      <c r="W486" s="26"/>
      <c r="X486" s="26"/>
    </row>
    <row r="487" spans="1:24" x14ac:dyDescent="0.25">
      <c r="A487" s="37">
        <v>339</v>
      </c>
      <c r="B487" s="42" t="s">
        <v>86</v>
      </c>
      <c r="C487" s="24">
        <v>0</v>
      </c>
      <c r="D487" s="24">
        <v>0</v>
      </c>
      <c r="E487" s="24">
        <v>0</v>
      </c>
      <c r="F487" s="24">
        <v>0</v>
      </c>
      <c r="G487" s="24">
        <v>0</v>
      </c>
      <c r="H487" s="24">
        <v>0</v>
      </c>
      <c r="I487" s="24">
        <v>0</v>
      </c>
      <c r="J487" s="24">
        <v>0</v>
      </c>
      <c r="K487" s="24">
        <v>0</v>
      </c>
      <c r="L487" s="24">
        <v>0</v>
      </c>
      <c r="M487" s="24">
        <v>0</v>
      </c>
      <c r="N487" s="24">
        <v>0</v>
      </c>
      <c r="O487" s="24">
        <v>0</v>
      </c>
      <c r="P487" s="24">
        <v>0</v>
      </c>
      <c r="Q487" s="24">
        <v>0</v>
      </c>
      <c r="R487" s="24">
        <v>0</v>
      </c>
      <c r="S487" s="24">
        <v>0</v>
      </c>
      <c r="T487" s="24">
        <v>0</v>
      </c>
      <c r="U487" s="24">
        <v>0</v>
      </c>
      <c r="V487" s="24">
        <v>0</v>
      </c>
      <c r="W487" s="24">
        <v>0</v>
      </c>
      <c r="X487" s="24"/>
    </row>
    <row r="488" spans="1:24" x14ac:dyDescent="0.25">
      <c r="A488" s="37">
        <v>340</v>
      </c>
      <c r="B488" s="42" t="s">
        <v>87</v>
      </c>
      <c r="C488" s="24">
        <v>0</v>
      </c>
      <c r="D488" s="24">
        <v>0</v>
      </c>
      <c r="E488" s="24">
        <v>0</v>
      </c>
      <c r="F488" s="24">
        <v>0</v>
      </c>
      <c r="G488" s="24">
        <v>0</v>
      </c>
      <c r="H488" s="24">
        <v>0</v>
      </c>
      <c r="I488" s="24">
        <v>0</v>
      </c>
      <c r="J488" s="24">
        <v>0</v>
      </c>
      <c r="K488" s="24">
        <v>0</v>
      </c>
      <c r="L488" s="24">
        <v>0</v>
      </c>
      <c r="M488" s="24">
        <v>0</v>
      </c>
      <c r="N488" s="24">
        <v>0</v>
      </c>
      <c r="O488" s="24">
        <v>0</v>
      </c>
      <c r="P488" s="24">
        <v>0</v>
      </c>
      <c r="Q488" s="24">
        <v>0</v>
      </c>
      <c r="R488" s="24">
        <v>0</v>
      </c>
      <c r="S488" s="24">
        <v>0</v>
      </c>
      <c r="T488" s="24">
        <v>0</v>
      </c>
      <c r="U488" s="24">
        <v>0</v>
      </c>
      <c r="V488" s="24">
        <v>0</v>
      </c>
      <c r="W488" s="24">
        <v>0</v>
      </c>
      <c r="X488" s="24"/>
    </row>
    <row r="489" spans="1:24" x14ac:dyDescent="0.25">
      <c r="B489" s="42"/>
      <c r="C489" s="26"/>
      <c r="D489" s="26"/>
      <c r="E489" s="26"/>
      <c r="F489" s="26"/>
      <c r="G489" s="26"/>
      <c r="H489" s="26"/>
      <c r="I489" s="26"/>
      <c r="J489" s="26"/>
      <c r="K489" s="26"/>
      <c r="L489" s="26"/>
      <c r="M489" s="26"/>
      <c r="N489" s="26"/>
      <c r="O489" s="26"/>
      <c r="P489" s="26"/>
      <c r="Q489" s="26"/>
      <c r="R489" s="26"/>
      <c r="S489" s="26"/>
      <c r="T489" s="26"/>
      <c r="U489" s="26"/>
      <c r="V489" s="26"/>
      <c r="W489" s="26"/>
      <c r="X489" s="26"/>
    </row>
    <row r="490" spans="1:24" x14ac:dyDescent="0.25">
      <c r="A490" s="37">
        <v>366</v>
      </c>
      <c r="B490" s="42" t="s">
        <v>88</v>
      </c>
      <c r="C490" s="36">
        <v>0</v>
      </c>
      <c r="D490" s="36">
        <v>0</v>
      </c>
      <c r="E490" s="36">
        <v>0</v>
      </c>
      <c r="F490" s="36">
        <v>0</v>
      </c>
      <c r="G490" s="36">
        <v>0</v>
      </c>
      <c r="H490" s="36">
        <v>0</v>
      </c>
      <c r="I490" s="36">
        <v>0</v>
      </c>
      <c r="J490" s="36">
        <v>0</v>
      </c>
      <c r="K490" s="36">
        <v>0</v>
      </c>
      <c r="L490" s="36">
        <v>0</v>
      </c>
      <c r="M490" s="36">
        <v>0</v>
      </c>
      <c r="N490" s="36">
        <v>0</v>
      </c>
      <c r="O490" s="36">
        <v>0</v>
      </c>
      <c r="P490" s="36">
        <v>0</v>
      </c>
      <c r="Q490" s="36">
        <v>0</v>
      </c>
      <c r="R490" s="36">
        <v>0</v>
      </c>
      <c r="S490" s="36">
        <v>0</v>
      </c>
      <c r="T490" s="36">
        <v>0</v>
      </c>
      <c r="U490" s="36">
        <v>0</v>
      </c>
      <c r="V490" s="36">
        <v>0</v>
      </c>
      <c r="W490" s="36">
        <v>0</v>
      </c>
      <c r="X490" s="36"/>
    </row>
    <row r="491" spans="1:24" x14ac:dyDescent="0.25">
      <c r="A491" s="37">
        <v>368</v>
      </c>
      <c r="B491" s="42" t="s">
        <v>89</v>
      </c>
      <c r="C491" s="28">
        <v>0</v>
      </c>
      <c r="D491" s="28">
        <v>0</v>
      </c>
      <c r="E491" s="28">
        <v>0</v>
      </c>
      <c r="F491" s="28">
        <v>0</v>
      </c>
      <c r="G491" s="28">
        <v>0</v>
      </c>
      <c r="H491" s="28">
        <v>0</v>
      </c>
      <c r="I491" s="28">
        <v>0</v>
      </c>
      <c r="J491" s="28">
        <v>0</v>
      </c>
      <c r="K491" s="28">
        <v>0</v>
      </c>
      <c r="L491" s="28">
        <v>0</v>
      </c>
      <c r="M491" s="28">
        <v>0</v>
      </c>
      <c r="N491" s="28">
        <v>0</v>
      </c>
      <c r="O491" s="28">
        <v>0</v>
      </c>
      <c r="P491" s="28">
        <v>0</v>
      </c>
      <c r="Q491" s="28">
        <v>0</v>
      </c>
      <c r="R491" s="28">
        <v>0</v>
      </c>
      <c r="S491" s="28">
        <v>0</v>
      </c>
      <c r="T491" s="28">
        <v>0</v>
      </c>
      <c r="U491" s="28">
        <v>0</v>
      </c>
      <c r="V491" s="28">
        <v>0</v>
      </c>
      <c r="W491" s="28">
        <v>0</v>
      </c>
      <c r="X491" s="28"/>
    </row>
    <row r="492" spans="1:24" x14ac:dyDescent="0.25">
      <c r="A492" s="37">
        <v>369</v>
      </c>
      <c r="B492" s="42" t="s">
        <v>90</v>
      </c>
      <c r="C492" s="28">
        <v>0</v>
      </c>
      <c r="D492" s="28">
        <v>0</v>
      </c>
      <c r="E492" s="28">
        <v>0</v>
      </c>
      <c r="F492" s="28">
        <v>0</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row>
    <row r="493" spans="1:24" x14ac:dyDescent="0.25">
      <c r="A493" s="37">
        <v>370</v>
      </c>
      <c r="B493" s="42" t="s">
        <v>91</v>
      </c>
      <c r="C493" s="28">
        <v>0</v>
      </c>
      <c r="D493" s="28">
        <v>0</v>
      </c>
      <c r="E493" s="28">
        <v>0</v>
      </c>
      <c r="F493" s="28">
        <v>0</v>
      </c>
      <c r="G493" s="28">
        <v>0</v>
      </c>
      <c r="H493" s="28">
        <v>0</v>
      </c>
      <c r="I493" s="28">
        <v>0</v>
      </c>
      <c r="J493" s="28">
        <v>0</v>
      </c>
      <c r="K493" s="28">
        <v>0</v>
      </c>
      <c r="L493" s="28">
        <v>0</v>
      </c>
      <c r="M493" s="28">
        <v>0</v>
      </c>
      <c r="N493" s="28">
        <v>0</v>
      </c>
      <c r="O493" s="28">
        <v>0</v>
      </c>
      <c r="P493" s="28">
        <v>0</v>
      </c>
      <c r="Q493" s="28">
        <v>0</v>
      </c>
      <c r="R493" s="28">
        <v>0</v>
      </c>
      <c r="S493" s="28">
        <v>0</v>
      </c>
      <c r="T493" s="28">
        <v>0</v>
      </c>
      <c r="U493" s="28">
        <v>0</v>
      </c>
      <c r="V493" s="28">
        <v>0</v>
      </c>
      <c r="W493" s="28">
        <v>0</v>
      </c>
      <c r="X493" s="28"/>
    </row>
    <row r="494" spans="1:24" x14ac:dyDescent="0.25">
      <c r="B494" s="42"/>
      <c r="C494" s="26"/>
      <c r="D494" s="26"/>
      <c r="E494" s="26"/>
      <c r="F494" s="26"/>
      <c r="G494" s="26"/>
      <c r="H494" s="26"/>
      <c r="I494" s="26"/>
      <c r="J494" s="26"/>
      <c r="K494" s="26"/>
      <c r="L494" s="26"/>
      <c r="M494" s="26"/>
      <c r="N494" s="26"/>
      <c r="O494" s="26"/>
      <c r="P494" s="26"/>
      <c r="Q494" s="26"/>
      <c r="R494" s="26"/>
      <c r="S494" s="26"/>
      <c r="T494" s="26"/>
      <c r="U494" s="26"/>
      <c r="V494" s="26"/>
      <c r="W494" s="26"/>
      <c r="X494" s="26"/>
    </row>
    <row r="495" spans="1:24" x14ac:dyDescent="0.25">
      <c r="A495" s="37">
        <v>380</v>
      </c>
      <c r="B495" s="42" t="s">
        <v>37</v>
      </c>
      <c r="C495" s="24">
        <v>0</v>
      </c>
      <c r="D495" s="24">
        <v>0</v>
      </c>
      <c r="E495" s="24">
        <v>0</v>
      </c>
      <c r="F495" s="24">
        <v>0</v>
      </c>
      <c r="G495" s="24">
        <v>0</v>
      </c>
      <c r="H495" s="24">
        <v>0</v>
      </c>
      <c r="I495" s="24">
        <v>0</v>
      </c>
      <c r="J495" s="24">
        <v>0</v>
      </c>
      <c r="K495" s="24">
        <v>0</v>
      </c>
      <c r="L495" s="24">
        <v>0</v>
      </c>
      <c r="M495" s="24">
        <v>0</v>
      </c>
      <c r="N495" s="24">
        <v>0</v>
      </c>
      <c r="O495" s="24">
        <v>0</v>
      </c>
      <c r="P495" s="24">
        <v>0</v>
      </c>
      <c r="Q495" s="24">
        <v>0</v>
      </c>
      <c r="R495" s="24">
        <v>0</v>
      </c>
      <c r="S495" s="24">
        <v>0</v>
      </c>
      <c r="T495" s="24">
        <v>0</v>
      </c>
      <c r="U495" s="24">
        <v>0</v>
      </c>
      <c r="V495" s="24">
        <v>0</v>
      </c>
      <c r="W495" s="24">
        <v>0</v>
      </c>
      <c r="X495" s="24"/>
    </row>
    <row r="496" spans="1:24" x14ac:dyDescent="0.25">
      <c r="A496" s="37">
        <v>381</v>
      </c>
      <c r="B496" s="42" t="s">
        <v>75</v>
      </c>
      <c r="C496" s="24">
        <v>0</v>
      </c>
      <c r="D496" s="24">
        <v>0</v>
      </c>
      <c r="E496" s="24">
        <v>0</v>
      </c>
      <c r="F496" s="24">
        <v>0</v>
      </c>
      <c r="G496" s="24">
        <v>0</v>
      </c>
      <c r="H496" s="24">
        <v>0</v>
      </c>
      <c r="I496" s="24">
        <v>0</v>
      </c>
      <c r="J496" s="24">
        <v>0</v>
      </c>
      <c r="K496" s="24">
        <v>0</v>
      </c>
      <c r="L496" s="24">
        <v>0</v>
      </c>
      <c r="M496" s="24">
        <v>0</v>
      </c>
      <c r="N496" s="24">
        <v>0</v>
      </c>
      <c r="O496" s="24">
        <v>0</v>
      </c>
      <c r="P496" s="24">
        <v>0</v>
      </c>
      <c r="Q496" s="24">
        <v>0</v>
      </c>
      <c r="R496" s="24">
        <v>0</v>
      </c>
      <c r="S496" s="24">
        <v>0</v>
      </c>
      <c r="T496" s="24">
        <v>0</v>
      </c>
      <c r="U496" s="24">
        <v>0</v>
      </c>
      <c r="V496" s="24">
        <v>0</v>
      </c>
      <c r="W496" s="24">
        <v>0</v>
      </c>
      <c r="X496" s="24"/>
    </row>
    <row r="497" spans="1:24" x14ac:dyDescent="0.25">
      <c r="A497" s="37">
        <v>382</v>
      </c>
      <c r="B497" s="42" t="s">
        <v>76</v>
      </c>
      <c r="C497" s="24">
        <v>0</v>
      </c>
      <c r="D497" s="24">
        <v>0</v>
      </c>
      <c r="E497" s="24">
        <v>0</v>
      </c>
      <c r="F497" s="24">
        <v>0</v>
      </c>
      <c r="G497" s="24">
        <v>0</v>
      </c>
      <c r="H497" s="24">
        <v>0</v>
      </c>
      <c r="I497" s="24">
        <v>0</v>
      </c>
      <c r="J497" s="24">
        <v>0</v>
      </c>
      <c r="K497" s="24">
        <v>0</v>
      </c>
      <c r="L497" s="24">
        <v>0</v>
      </c>
      <c r="M497" s="24">
        <v>0</v>
      </c>
      <c r="N497" s="24">
        <v>0</v>
      </c>
      <c r="O497" s="24">
        <v>0</v>
      </c>
      <c r="P497" s="24">
        <v>0</v>
      </c>
      <c r="Q497" s="24">
        <v>0</v>
      </c>
      <c r="R497" s="24">
        <v>0</v>
      </c>
      <c r="S497" s="24">
        <v>0</v>
      </c>
      <c r="T497" s="24">
        <v>0</v>
      </c>
      <c r="U497" s="24">
        <v>0</v>
      </c>
      <c r="V497" s="24">
        <v>0</v>
      </c>
      <c r="W497" s="24">
        <v>0</v>
      </c>
      <c r="X497" s="24"/>
    </row>
    <row r="498" spans="1:24" x14ac:dyDescent="0.25">
      <c r="A498" s="37">
        <v>383</v>
      </c>
      <c r="B498" s="42" t="s">
        <v>40</v>
      </c>
      <c r="C498" s="24">
        <v>0</v>
      </c>
      <c r="D498" s="24">
        <v>0</v>
      </c>
      <c r="E498" s="24">
        <v>0</v>
      </c>
      <c r="F498" s="24">
        <v>0</v>
      </c>
      <c r="G498" s="24">
        <v>0</v>
      </c>
      <c r="H498" s="24">
        <v>0</v>
      </c>
      <c r="I498" s="24">
        <v>0</v>
      </c>
      <c r="J498" s="24">
        <v>0</v>
      </c>
      <c r="K498" s="24">
        <v>0</v>
      </c>
      <c r="L498" s="24">
        <v>0</v>
      </c>
      <c r="M498" s="24">
        <v>0</v>
      </c>
      <c r="N498" s="24">
        <v>0</v>
      </c>
      <c r="O498" s="24">
        <v>0</v>
      </c>
      <c r="P498" s="24">
        <v>0</v>
      </c>
      <c r="Q498" s="24">
        <v>0</v>
      </c>
      <c r="R498" s="24">
        <v>0</v>
      </c>
      <c r="S498" s="24">
        <v>0</v>
      </c>
      <c r="T498" s="24">
        <v>0</v>
      </c>
      <c r="U498" s="24">
        <v>0</v>
      </c>
      <c r="V498" s="24">
        <v>0</v>
      </c>
      <c r="W498" s="24">
        <v>0</v>
      </c>
      <c r="X498" s="24"/>
    </row>
    <row r="500" spans="1:24" x14ac:dyDescent="0.25">
      <c r="A500" s="37">
        <v>1</v>
      </c>
      <c r="B500" s="42" t="s">
        <v>103</v>
      </c>
      <c r="C500" s="42" t="s">
        <v>103</v>
      </c>
      <c r="D500" s="42"/>
      <c r="E500" s="42"/>
      <c r="F500" s="42"/>
      <c r="G500" s="42"/>
      <c r="H500" s="42"/>
      <c r="I500" s="42"/>
      <c r="J500" s="42"/>
      <c r="K500" s="42"/>
      <c r="L500" s="42"/>
      <c r="M500" s="42"/>
      <c r="N500" s="42"/>
      <c r="O500" s="42"/>
      <c r="P500" s="42"/>
      <c r="Q500" s="42"/>
      <c r="R500" s="42"/>
      <c r="S500" s="42"/>
      <c r="T500" s="42"/>
      <c r="U500" s="42"/>
      <c r="V500" s="42"/>
      <c r="W500" s="42"/>
      <c r="X500" s="42"/>
    </row>
    <row r="501" spans="1:24" x14ac:dyDescent="0.25">
      <c r="A501" s="37">
        <v>283</v>
      </c>
      <c r="B501" s="42" t="s">
        <v>73</v>
      </c>
      <c r="C501" s="42">
        <v>2020</v>
      </c>
      <c r="D501" s="42">
        <v>2021</v>
      </c>
      <c r="E501" s="42">
        <v>2022</v>
      </c>
      <c r="F501" s="42">
        <v>2023</v>
      </c>
      <c r="G501" s="42">
        <v>2024</v>
      </c>
      <c r="H501" s="42">
        <v>2025</v>
      </c>
      <c r="I501" s="42">
        <v>2026</v>
      </c>
      <c r="J501" s="42">
        <v>2027</v>
      </c>
      <c r="K501" s="42">
        <v>2028</v>
      </c>
      <c r="L501" s="42">
        <v>2029</v>
      </c>
      <c r="M501" s="42">
        <v>2030</v>
      </c>
      <c r="N501" s="42">
        <v>2031</v>
      </c>
      <c r="O501" s="42">
        <v>2032</v>
      </c>
      <c r="P501" s="42">
        <v>2033</v>
      </c>
      <c r="Q501" s="42">
        <v>2034</v>
      </c>
      <c r="R501" s="42">
        <v>2035</v>
      </c>
      <c r="S501" s="42">
        <v>2036</v>
      </c>
      <c r="T501" s="42">
        <v>2037</v>
      </c>
      <c r="U501" s="42">
        <v>2038</v>
      </c>
      <c r="V501" s="42">
        <v>2039</v>
      </c>
      <c r="W501" s="42">
        <v>2040</v>
      </c>
      <c r="X501" s="42"/>
    </row>
    <row r="502" spans="1:24" x14ac:dyDescent="0.25">
      <c r="A502" s="37">
        <v>285</v>
      </c>
      <c r="B502" s="42" t="s">
        <v>104</v>
      </c>
      <c r="C502" s="24">
        <v>0</v>
      </c>
      <c r="D502" s="24">
        <v>0</v>
      </c>
      <c r="E502" s="24">
        <v>0</v>
      </c>
      <c r="F502" s="24">
        <v>0</v>
      </c>
      <c r="G502" s="24">
        <v>0</v>
      </c>
      <c r="H502" s="24">
        <v>0</v>
      </c>
      <c r="I502" s="24">
        <v>0</v>
      </c>
      <c r="J502" s="24">
        <v>0</v>
      </c>
      <c r="K502" s="24">
        <v>0</v>
      </c>
      <c r="L502" s="24">
        <v>0</v>
      </c>
      <c r="M502" s="24">
        <v>0</v>
      </c>
      <c r="N502" s="24">
        <v>0</v>
      </c>
      <c r="O502" s="24">
        <v>0</v>
      </c>
      <c r="P502" s="24">
        <v>0</v>
      </c>
      <c r="Q502" s="24">
        <v>0</v>
      </c>
      <c r="R502" s="24">
        <v>0</v>
      </c>
      <c r="S502" s="24">
        <v>0</v>
      </c>
      <c r="T502" s="24">
        <v>0</v>
      </c>
      <c r="U502" s="24">
        <v>0</v>
      </c>
      <c r="V502" s="24">
        <v>0</v>
      </c>
      <c r="W502" s="24">
        <v>0</v>
      </c>
      <c r="X502" s="24"/>
    </row>
    <row r="503" spans="1:24" x14ac:dyDescent="0.25">
      <c r="A503" s="37">
        <v>287</v>
      </c>
      <c r="B503" s="42" t="s">
        <v>104</v>
      </c>
      <c r="C503" s="24">
        <v>0</v>
      </c>
      <c r="D503" s="24">
        <v>0</v>
      </c>
      <c r="E503" s="24">
        <v>0</v>
      </c>
      <c r="F503" s="24">
        <v>0</v>
      </c>
      <c r="G503" s="24">
        <v>0</v>
      </c>
      <c r="H503" s="24">
        <v>0</v>
      </c>
      <c r="I503" s="24">
        <v>0</v>
      </c>
      <c r="J503" s="24">
        <v>0</v>
      </c>
      <c r="K503" s="24">
        <v>0</v>
      </c>
      <c r="L503" s="24">
        <v>0</v>
      </c>
      <c r="M503" s="24">
        <v>0</v>
      </c>
      <c r="N503" s="24">
        <v>0</v>
      </c>
      <c r="O503" s="24">
        <v>0</v>
      </c>
      <c r="P503" s="24">
        <v>0</v>
      </c>
      <c r="Q503" s="24">
        <v>0</v>
      </c>
      <c r="R503" s="24">
        <v>0</v>
      </c>
      <c r="S503" s="24">
        <v>0</v>
      </c>
      <c r="T503" s="24">
        <v>0</v>
      </c>
      <c r="U503" s="24">
        <v>0</v>
      </c>
      <c r="V503" s="24">
        <v>0</v>
      </c>
      <c r="W503" s="24">
        <v>0</v>
      </c>
      <c r="X503" s="24"/>
    </row>
    <row r="504" spans="1:24" x14ac:dyDescent="0.25">
      <c r="A504" s="37">
        <v>289</v>
      </c>
      <c r="B504" s="42" t="s">
        <v>105</v>
      </c>
      <c r="C504" s="24">
        <v>0</v>
      </c>
      <c r="D504" s="24">
        <v>0</v>
      </c>
      <c r="E504" s="24">
        <v>0</v>
      </c>
      <c r="F504" s="24">
        <v>0</v>
      </c>
      <c r="G504" s="24">
        <v>0</v>
      </c>
      <c r="H504" s="24">
        <v>0</v>
      </c>
      <c r="I504" s="24">
        <v>0</v>
      </c>
      <c r="J504" s="24">
        <v>0</v>
      </c>
      <c r="K504" s="24">
        <v>0</v>
      </c>
      <c r="L504" s="24">
        <v>0</v>
      </c>
      <c r="M504" s="24">
        <v>0</v>
      </c>
      <c r="N504" s="24">
        <v>0</v>
      </c>
      <c r="O504" s="24">
        <v>0</v>
      </c>
      <c r="P504" s="24">
        <v>0</v>
      </c>
      <c r="Q504" s="24">
        <v>0</v>
      </c>
      <c r="R504" s="24">
        <v>0</v>
      </c>
      <c r="S504" s="24">
        <v>0</v>
      </c>
      <c r="T504" s="24">
        <v>0</v>
      </c>
      <c r="U504" s="24">
        <v>0</v>
      </c>
      <c r="V504" s="24">
        <v>0</v>
      </c>
      <c r="W504" s="24">
        <v>0</v>
      </c>
      <c r="X504" s="24"/>
    </row>
    <row r="505" spans="1:24" x14ac:dyDescent="0.25">
      <c r="A505" s="37">
        <v>299</v>
      </c>
      <c r="B505" s="42" t="s">
        <v>78</v>
      </c>
      <c r="C505" s="24">
        <v>0</v>
      </c>
      <c r="D505" s="24">
        <v>0</v>
      </c>
      <c r="E505" s="24">
        <v>0</v>
      </c>
      <c r="F505" s="24">
        <v>0</v>
      </c>
      <c r="G505" s="24">
        <v>0</v>
      </c>
      <c r="H505" s="24">
        <v>0</v>
      </c>
      <c r="I505" s="24">
        <v>0</v>
      </c>
      <c r="J505" s="24">
        <v>0</v>
      </c>
      <c r="K505" s="24">
        <v>0</v>
      </c>
      <c r="L505" s="24">
        <v>0</v>
      </c>
      <c r="M505" s="24">
        <v>0</v>
      </c>
      <c r="N505" s="24">
        <v>0</v>
      </c>
      <c r="O505" s="24">
        <v>0</v>
      </c>
      <c r="P505" s="24">
        <v>0</v>
      </c>
      <c r="Q505" s="24">
        <v>0</v>
      </c>
      <c r="R505" s="24">
        <v>0</v>
      </c>
      <c r="S505" s="24">
        <v>0</v>
      </c>
      <c r="T505" s="24">
        <v>0</v>
      </c>
      <c r="U505" s="24">
        <v>0</v>
      </c>
      <c r="V505" s="24">
        <v>0</v>
      </c>
      <c r="W505" s="24">
        <v>0</v>
      </c>
      <c r="X505" s="24"/>
    </row>
    <row r="506" spans="1:24" x14ac:dyDescent="0.25">
      <c r="A506" s="37">
        <v>301</v>
      </c>
      <c r="B506" s="42" t="s">
        <v>106</v>
      </c>
      <c r="C506" s="24">
        <v>0</v>
      </c>
      <c r="D506" s="24">
        <v>0</v>
      </c>
      <c r="E506" s="24">
        <v>0</v>
      </c>
      <c r="F506" s="24">
        <v>0</v>
      </c>
      <c r="G506" s="24">
        <v>0</v>
      </c>
      <c r="H506" s="24">
        <v>0</v>
      </c>
      <c r="I506" s="24">
        <v>0</v>
      </c>
      <c r="J506" s="24">
        <v>0</v>
      </c>
      <c r="K506" s="24">
        <v>0</v>
      </c>
      <c r="L506" s="24">
        <v>0</v>
      </c>
      <c r="M506" s="24">
        <v>0</v>
      </c>
      <c r="N506" s="24">
        <v>0</v>
      </c>
      <c r="O506" s="24">
        <v>0</v>
      </c>
      <c r="P506" s="24">
        <v>0</v>
      </c>
      <c r="Q506" s="24">
        <v>0</v>
      </c>
      <c r="R506" s="24">
        <v>0</v>
      </c>
      <c r="S506" s="24">
        <v>0</v>
      </c>
      <c r="T506" s="24">
        <v>0</v>
      </c>
      <c r="U506" s="24">
        <v>0</v>
      </c>
      <c r="V506" s="24">
        <v>0</v>
      </c>
      <c r="W506" s="24">
        <v>0</v>
      </c>
      <c r="X506" s="24"/>
    </row>
    <row r="507" spans="1:24" x14ac:dyDescent="0.25">
      <c r="A507" s="37">
        <v>303</v>
      </c>
      <c r="B507" s="42" t="s">
        <v>107</v>
      </c>
      <c r="C507" s="24">
        <v>0</v>
      </c>
      <c r="D507" s="24">
        <v>0</v>
      </c>
      <c r="E507" s="24">
        <v>0</v>
      </c>
      <c r="F507" s="24">
        <v>0</v>
      </c>
      <c r="G507" s="24">
        <v>0</v>
      </c>
      <c r="H507" s="24">
        <v>0</v>
      </c>
      <c r="I507" s="24">
        <v>0</v>
      </c>
      <c r="J507" s="24">
        <v>0</v>
      </c>
      <c r="K507" s="24">
        <v>0</v>
      </c>
      <c r="L507" s="24">
        <v>0</v>
      </c>
      <c r="M507" s="24">
        <v>0</v>
      </c>
      <c r="N507" s="24">
        <v>0</v>
      </c>
      <c r="O507" s="24">
        <v>0</v>
      </c>
      <c r="P507" s="24">
        <v>0</v>
      </c>
      <c r="Q507" s="24">
        <v>0</v>
      </c>
      <c r="R507" s="24">
        <v>0</v>
      </c>
      <c r="S507" s="24">
        <v>0</v>
      </c>
      <c r="T507" s="24">
        <v>0</v>
      </c>
      <c r="U507" s="24">
        <v>0</v>
      </c>
      <c r="V507" s="24">
        <v>0</v>
      </c>
      <c r="W507" s="24">
        <v>0</v>
      </c>
      <c r="X507" s="24"/>
    </row>
    <row r="508" spans="1:24" x14ac:dyDescent="0.25">
      <c r="B508" s="42"/>
      <c r="C508" s="26"/>
      <c r="D508" s="26"/>
      <c r="E508" s="26"/>
      <c r="F508" s="26"/>
      <c r="G508" s="26"/>
      <c r="H508" s="26"/>
      <c r="I508" s="26"/>
      <c r="J508" s="26"/>
      <c r="K508" s="26"/>
      <c r="L508" s="26"/>
      <c r="M508" s="26"/>
      <c r="N508" s="26"/>
      <c r="O508" s="26"/>
      <c r="P508" s="26"/>
      <c r="Q508" s="26"/>
      <c r="R508" s="26"/>
      <c r="S508" s="26"/>
      <c r="T508" s="26"/>
      <c r="U508" s="26"/>
      <c r="V508" s="26"/>
      <c r="W508" s="26"/>
      <c r="X508" s="26"/>
    </row>
    <row r="509" spans="1:24" x14ac:dyDescent="0.25">
      <c r="A509" s="37">
        <v>330</v>
      </c>
      <c r="B509" s="42" t="s">
        <v>82</v>
      </c>
      <c r="C509" s="36">
        <v>0</v>
      </c>
      <c r="D509" s="36">
        <v>0</v>
      </c>
      <c r="E509" s="36">
        <v>0</v>
      </c>
      <c r="F509" s="36">
        <v>0</v>
      </c>
      <c r="G509" s="36">
        <v>0</v>
      </c>
      <c r="H509" s="36">
        <v>0</v>
      </c>
      <c r="I509" s="36">
        <v>0</v>
      </c>
      <c r="J509" s="36">
        <v>0</v>
      </c>
      <c r="K509" s="36">
        <v>0</v>
      </c>
      <c r="L509" s="36">
        <v>0</v>
      </c>
      <c r="M509" s="36">
        <v>0</v>
      </c>
      <c r="N509" s="36">
        <v>0</v>
      </c>
      <c r="O509" s="36">
        <v>0</v>
      </c>
      <c r="P509" s="36">
        <v>0</v>
      </c>
      <c r="Q509" s="36">
        <v>0</v>
      </c>
      <c r="R509" s="36">
        <v>0</v>
      </c>
      <c r="S509" s="36">
        <v>0</v>
      </c>
      <c r="T509" s="36">
        <v>0</v>
      </c>
      <c r="U509" s="36">
        <v>0</v>
      </c>
      <c r="V509" s="36">
        <v>0</v>
      </c>
      <c r="W509" s="36">
        <v>0</v>
      </c>
      <c r="X509" s="36"/>
    </row>
    <row r="510" spans="1:24" x14ac:dyDescent="0.25">
      <c r="A510" s="37">
        <v>331</v>
      </c>
      <c r="B510" s="42" t="s">
        <v>83</v>
      </c>
      <c r="C510" s="28">
        <v>0</v>
      </c>
      <c r="D510" s="28">
        <v>0</v>
      </c>
      <c r="E510" s="28">
        <v>0</v>
      </c>
      <c r="F510" s="28">
        <v>0</v>
      </c>
      <c r="G510" s="28">
        <v>0</v>
      </c>
      <c r="H510" s="28">
        <v>0</v>
      </c>
      <c r="I510" s="28">
        <v>0</v>
      </c>
      <c r="J510" s="28">
        <v>0</v>
      </c>
      <c r="K510" s="28">
        <v>0</v>
      </c>
      <c r="L510" s="28">
        <v>0</v>
      </c>
      <c r="M510" s="28">
        <v>0</v>
      </c>
      <c r="N510" s="28">
        <v>0</v>
      </c>
      <c r="O510" s="28">
        <v>0</v>
      </c>
      <c r="P510" s="28">
        <v>0</v>
      </c>
      <c r="Q510" s="28">
        <v>0</v>
      </c>
      <c r="R510" s="28">
        <v>0</v>
      </c>
      <c r="S510" s="28">
        <v>0</v>
      </c>
      <c r="T510" s="28">
        <v>0</v>
      </c>
      <c r="U510" s="28">
        <v>0</v>
      </c>
      <c r="V510" s="28">
        <v>0</v>
      </c>
      <c r="W510" s="28">
        <v>0</v>
      </c>
      <c r="X510" s="28"/>
    </row>
    <row r="511" spans="1:24" x14ac:dyDescent="0.25">
      <c r="A511" s="37">
        <v>332</v>
      </c>
      <c r="B511" s="42" t="s">
        <v>84</v>
      </c>
      <c r="C511" s="28">
        <v>0</v>
      </c>
      <c r="D511" s="28">
        <v>0</v>
      </c>
      <c r="E511" s="28">
        <v>0</v>
      </c>
      <c r="F511" s="28">
        <v>0</v>
      </c>
      <c r="G511" s="28">
        <v>0</v>
      </c>
      <c r="H511" s="28">
        <v>0</v>
      </c>
      <c r="I511" s="28">
        <v>0</v>
      </c>
      <c r="J511" s="28">
        <v>0</v>
      </c>
      <c r="K511" s="28">
        <v>0</v>
      </c>
      <c r="L511" s="28">
        <v>0</v>
      </c>
      <c r="M511" s="28">
        <v>0</v>
      </c>
      <c r="N511" s="28">
        <v>0</v>
      </c>
      <c r="O511" s="28">
        <v>0</v>
      </c>
      <c r="P511" s="28">
        <v>0</v>
      </c>
      <c r="Q511" s="28">
        <v>0</v>
      </c>
      <c r="R511" s="28">
        <v>0</v>
      </c>
      <c r="S511" s="28">
        <v>0</v>
      </c>
      <c r="T511" s="28">
        <v>0</v>
      </c>
      <c r="U511" s="28">
        <v>0</v>
      </c>
      <c r="V511" s="28">
        <v>0</v>
      </c>
      <c r="W511" s="28">
        <v>0</v>
      </c>
      <c r="X511" s="28"/>
    </row>
    <row r="512" spans="1:24" x14ac:dyDescent="0.25">
      <c r="A512" s="37">
        <v>336</v>
      </c>
      <c r="B512" s="42" t="s">
        <v>85</v>
      </c>
      <c r="C512" s="28">
        <v>1</v>
      </c>
      <c r="D512" s="28">
        <v>1</v>
      </c>
      <c r="E512" s="28">
        <v>1</v>
      </c>
      <c r="F512" s="28">
        <v>1</v>
      </c>
      <c r="G512" s="28">
        <v>1</v>
      </c>
      <c r="H512" s="28">
        <v>1</v>
      </c>
      <c r="I512" s="28">
        <v>1</v>
      </c>
      <c r="J512" s="28">
        <v>1</v>
      </c>
      <c r="K512" s="28">
        <v>1</v>
      </c>
      <c r="L512" s="28">
        <v>1</v>
      </c>
      <c r="M512" s="28">
        <v>1</v>
      </c>
      <c r="N512" s="28">
        <v>1</v>
      </c>
      <c r="O512" s="28">
        <v>1</v>
      </c>
      <c r="P512" s="28">
        <v>1</v>
      </c>
      <c r="Q512" s="28">
        <v>1</v>
      </c>
      <c r="R512" s="28">
        <v>1</v>
      </c>
      <c r="S512" s="28">
        <v>1</v>
      </c>
      <c r="T512" s="28">
        <v>1</v>
      </c>
      <c r="U512" s="28">
        <v>1</v>
      </c>
      <c r="V512" s="28">
        <v>1</v>
      </c>
      <c r="W512" s="28">
        <v>1</v>
      </c>
      <c r="X512" s="28"/>
    </row>
    <row r="513" spans="1:24" x14ac:dyDescent="0.25">
      <c r="B513" s="42"/>
      <c r="C513" s="26"/>
      <c r="D513" s="26"/>
      <c r="E513" s="26"/>
      <c r="F513" s="26"/>
      <c r="G513" s="26"/>
      <c r="H513" s="26"/>
      <c r="I513" s="26"/>
      <c r="J513" s="26"/>
      <c r="K513" s="26"/>
      <c r="L513" s="26"/>
      <c r="M513" s="26"/>
      <c r="N513" s="26"/>
      <c r="O513" s="26"/>
      <c r="P513" s="26"/>
      <c r="Q513" s="26"/>
      <c r="R513" s="26"/>
      <c r="S513" s="26"/>
      <c r="T513" s="26"/>
      <c r="U513" s="26"/>
      <c r="V513" s="26"/>
      <c r="W513" s="26"/>
      <c r="X513" s="26"/>
    </row>
    <row r="514" spans="1:24" x14ac:dyDescent="0.25">
      <c r="A514" s="37">
        <v>339</v>
      </c>
      <c r="B514" s="42" t="s">
        <v>86</v>
      </c>
      <c r="C514" s="24">
        <v>0</v>
      </c>
      <c r="D514" s="24">
        <v>0</v>
      </c>
      <c r="E514" s="24">
        <v>0</v>
      </c>
      <c r="F514" s="24">
        <v>0</v>
      </c>
      <c r="G514" s="24">
        <v>0</v>
      </c>
      <c r="H514" s="24">
        <v>0</v>
      </c>
      <c r="I514" s="24">
        <v>0</v>
      </c>
      <c r="J514" s="24">
        <v>0</v>
      </c>
      <c r="K514" s="24">
        <v>0</v>
      </c>
      <c r="L514" s="24">
        <v>0</v>
      </c>
      <c r="M514" s="24">
        <v>0</v>
      </c>
      <c r="N514" s="24">
        <v>0</v>
      </c>
      <c r="O514" s="24">
        <v>0</v>
      </c>
      <c r="P514" s="24">
        <v>0</v>
      </c>
      <c r="Q514" s="24">
        <v>0</v>
      </c>
      <c r="R514" s="24">
        <v>0</v>
      </c>
      <c r="S514" s="24">
        <v>0</v>
      </c>
      <c r="T514" s="24">
        <v>0</v>
      </c>
      <c r="U514" s="24">
        <v>0</v>
      </c>
      <c r="V514" s="24">
        <v>0</v>
      </c>
      <c r="W514" s="24">
        <v>0</v>
      </c>
      <c r="X514" s="24"/>
    </row>
    <row r="515" spans="1:24" x14ac:dyDescent="0.25">
      <c r="A515" s="37">
        <v>340</v>
      </c>
      <c r="B515" s="42" t="s">
        <v>87</v>
      </c>
      <c r="C515" s="24">
        <v>0</v>
      </c>
      <c r="D515" s="24">
        <v>0</v>
      </c>
      <c r="E515" s="24">
        <v>0</v>
      </c>
      <c r="F515" s="24">
        <v>0</v>
      </c>
      <c r="G515" s="24">
        <v>0</v>
      </c>
      <c r="H515" s="24">
        <v>0</v>
      </c>
      <c r="I515" s="24">
        <v>0</v>
      </c>
      <c r="J515" s="24">
        <v>0</v>
      </c>
      <c r="K515" s="24">
        <v>0</v>
      </c>
      <c r="L515" s="24">
        <v>0</v>
      </c>
      <c r="M515" s="24">
        <v>0</v>
      </c>
      <c r="N515" s="24">
        <v>0</v>
      </c>
      <c r="O515" s="24">
        <v>0</v>
      </c>
      <c r="P515" s="24">
        <v>0</v>
      </c>
      <c r="Q515" s="24">
        <v>0</v>
      </c>
      <c r="R515" s="24">
        <v>0</v>
      </c>
      <c r="S515" s="24">
        <v>0</v>
      </c>
      <c r="T515" s="24">
        <v>0</v>
      </c>
      <c r="U515" s="24">
        <v>0</v>
      </c>
      <c r="V515" s="24">
        <v>0</v>
      </c>
      <c r="W515" s="24">
        <v>0</v>
      </c>
      <c r="X515" s="24"/>
    </row>
    <row r="516" spans="1:24" x14ac:dyDescent="0.25">
      <c r="B516" s="42"/>
      <c r="C516" s="26"/>
      <c r="D516" s="26"/>
      <c r="E516" s="26"/>
      <c r="F516" s="26"/>
      <c r="G516" s="26"/>
      <c r="H516" s="26"/>
      <c r="I516" s="26"/>
      <c r="J516" s="26"/>
      <c r="K516" s="26"/>
      <c r="L516" s="26"/>
      <c r="M516" s="26"/>
      <c r="N516" s="26"/>
      <c r="O516" s="26"/>
      <c r="P516" s="26"/>
      <c r="Q516" s="26"/>
      <c r="R516" s="26"/>
      <c r="S516" s="26"/>
      <c r="T516" s="26"/>
      <c r="U516" s="26"/>
      <c r="V516" s="26"/>
      <c r="W516" s="26"/>
      <c r="X516" s="26"/>
    </row>
    <row r="517" spans="1:24" x14ac:dyDescent="0.25">
      <c r="A517" s="37">
        <v>366</v>
      </c>
      <c r="B517" s="42" t="s">
        <v>88</v>
      </c>
      <c r="C517" s="36">
        <v>0</v>
      </c>
      <c r="D517" s="36">
        <v>0</v>
      </c>
      <c r="E517" s="36">
        <v>0</v>
      </c>
      <c r="F517" s="36">
        <v>0</v>
      </c>
      <c r="G517" s="36">
        <v>0</v>
      </c>
      <c r="H517" s="36">
        <v>0</v>
      </c>
      <c r="I517" s="36">
        <v>0</v>
      </c>
      <c r="J517" s="36">
        <v>0</v>
      </c>
      <c r="K517" s="36">
        <v>0</v>
      </c>
      <c r="L517" s="36">
        <v>0</v>
      </c>
      <c r="M517" s="36">
        <v>0</v>
      </c>
      <c r="N517" s="36">
        <v>0</v>
      </c>
      <c r="O517" s="36">
        <v>0</v>
      </c>
      <c r="P517" s="36">
        <v>0</v>
      </c>
      <c r="Q517" s="36">
        <v>0</v>
      </c>
      <c r="R517" s="36">
        <v>0</v>
      </c>
      <c r="S517" s="36">
        <v>0</v>
      </c>
      <c r="T517" s="36">
        <v>0</v>
      </c>
      <c r="U517" s="36">
        <v>0</v>
      </c>
      <c r="V517" s="36">
        <v>0</v>
      </c>
      <c r="W517" s="36">
        <v>0</v>
      </c>
      <c r="X517" s="36"/>
    </row>
    <row r="518" spans="1:24" x14ac:dyDescent="0.25">
      <c r="A518" s="37">
        <v>368</v>
      </c>
      <c r="B518" s="42" t="s">
        <v>89</v>
      </c>
      <c r="C518" s="28">
        <v>0</v>
      </c>
      <c r="D518" s="28">
        <v>0</v>
      </c>
      <c r="E518" s="28">
        <v>0</v>
      </c>
      <c r="F518" s="28">
        <v>0</v>
      </c>
      <c r="G518" s="28">
        <v>0</v>
      </c>
      <c r="H518" s="28">
        <v>0</v>
      </c>
      <c r="I518" s="28">
        <v>0</v>
      </c>
      <c r="J518" s="28">
        <v>0</v>
      </c>
      <c r="K518" s="28">
        <v>0</v>
      </c>
      <c r="L518" s="28">
        <v>0</v>
      </c>
      <c r="M518" s="28">
        <v>0</v>
      </c>
      <c r="N518" s="28">
        <v>0</v>
      </c>
      <c r="O518" s="28">
        <v>0</v>
      </c>
      <c r="P518" s="28">
        <v>0</v>
      </c>
      <c r="Q518" s="28">
        <v>0</v>
      </c>
      <c r="R518" s="28">
        <v>0</v>
      </c>
      <c r="S518" s="28">
        <v>0</v>
      </c>
      <c r="T518" s="28">
        <v>0</v>
      </c>
      <c r="U518" s="28">
        <v>0</v>
      </c>
      <c r="V518" s="28">
        <v>0</v>
      </c>
      <c r="W518" s="28">
        <v>0</v>
      </c>
      <c r="X518" s="28"/>
    </row>
    <row r="519" spans="1:24" x14ac:dyDescent="0.25">
      <c r="A519" s="37">
        <v>369</v>
      </c>
      <c r="B519" s="42" t="s">
        <v>90</v>
      </c>
      <c r="C519" s="28">
        <v>0</v>
      </c>
      <c r="D519" s="28">
        <v>0</v>
      </c>
      <c r="E519" s="28">
        <v>0</v>
      </c>
      <c r="F519" s="28">
        <v>0</v>
      </c>
      <c r="G519" s="28">
        <v>0</v>
      </c>
      <c r="H519" s="28">
        <v>0</v>
      </c>
      <c r="I519" s="28">
        <v>0</v>
      </c>
      <c r="J519" s="28">
        <v>0</v>
      </c>
      <c r="K519" s="28">
        <v>0</v>
      </c>
      <c r="L519" s="28">
        <v>0</v>
      </c>
      <c r="M519" s="28">
        <v>0</v>
      </c>
      <c r="N519" s="28">
        <v>0</v>
      </c>
      <c r="O519" s="28">
        <v>0</v>
      </c>
      <c r="P519" s="28">
        <v>0</v>
      </c>
      <c r="Q519" s="28">
        <v>0</v>
      </c>
      <c r="R519" s="28">
        <v>0</v>
      </c>
      <c r="S519" s="28">
        <v>0</v>
      </c>
      <c r="T519" s="28">
        <v>0</v>
      </c>
      <c r="U519" s="28">
        <v>0</v>
      </c>
      <c r="V519" s="28">
        <v>0</v>
      </c>
      <c r="W519" s="28">
        <v>0</v>
      </c>
      <c r="X519" s="28"/>
    </row>
    <row r="520" spans="1:24" x14ac:dyDescent="0.25">
      <c r="A520" s="37">
        <v>370</v>
      </c>
      <c r="B520" s="42" t="s">
        <v>91</v>
      </c>
      <c r="C520" s="28">
        <v>0</v>
      </c>
      <c r="D520" s="28">
        <v>0</v>
      </c>
      <c r="E520" s="28">
        <v>0</v>
      </c>
      <c r="F520" s="28">
        <v>0</v>
      </c>
      <c r="G520" s="28">
        <v>0</v>
      </c>
      <c r="H520" s="28">
        <v>0</v>
      </c>
      <c r="I520" s="28">
        <v>0</v>
      </c>
      <c r="J520" s="28">
        <v>0</v>
      </c>
      <c r="K520" s="28">
        <v>0</v>
      </c>
      <c r="L520" s="28">
        <v>0</v>
      </c>
      <c r="M520" s="28">
        <v>0</v>
      </c>
      <c r="N520" s="28">
        <v>0</v>
      </c>
      <c r="O520" s="28">
        <v>0</v>
      </c>
      <c r="P520" s="28">
        <v>0</v>
      </c>
      <c r="Q520" s="28">
        <v>0</v>
      </c>
      <c r="R520" s="28">
        <v>0</v>
      </c>
      <c r="S520" s="28">
        <v>0</v>
      </c>
      <c r="T520" s="28">
        <v>0</v>
      </c>
      <c r="U520" s="28">
        <v>0</v>
      </c>
      <c r="V520" s="28">
        <v>0</v>
      </c>
      <c r="W520" s="28">
        <v>0</v>
      </c>
      <c r="X520" s="28"/>
    </row>
    <row r="521" spans="1:24" x14ac:dyDescent="0.25">
      <c r="B521" s="42"/>
      <c r="C521" s="26"/>
      <c r="D521" s="26"/>
      <c r="E521" s="26"/>
      <c r="F521" s="26"/>
      <c r="G521" s="26"/>
      <c r="H521" s="26"/>
      <c r="I521" s="26"/>
      <c r="J521" s="26"/>
      <c r="K521" s="26"/>
      <c r="L521" s="26"/>
      <c r="M521" s="26"/>
      <c r="N521" s="26"/>
      <c r="O521" s="26"/>
      <c r="P521" s="26"/>
      <c r="Q521" s="26"/>
      <c r="R521" s="26"/>
      <c r="S521" s="26"/>
      <c r="T521" s="26"/>
      <c r="U521" s="26"/>
      <c r="V521" s="26"/>
      <c r="W521" s="26"/>
      <c r="X521" s="26"/>
    </row>
    <row r="522" spans="1:24" x14ac:dyDescent="0.25">
      <c r="A522" s="37">
        <v>380</v>
      </c>
      <c r="B522" s="42" t="s">
        <v>37</v>
      </c>
      <c r="C522" s="24">
        <v>0</v>
      </c>
      <c r="D522" s="24">
        <v>0</v>
      </c>
      <c r="E522" s="24">
        <v>0</v>
      </c>
      <c r="F522" s="24">
        <v>0</v>
      </c>
      <c r="G522" s="24">
        <v>0</v>
      </c>
      <c r="H522" s="24">
        <v>0</v>
      </c>
      <c r="I522" s="24">
        <v>0</v>
      </c>
      <c r="J522" s="24">
        <v>0</v>
      </c>
      <c r="K522" s="24">
        <v>0</v>
      </c>
      <c r="L522" s="24">
        <v>0</v>
      </c>
      <c r="M522" s="24">
        <v>0</v>
      </c>
      <c r="N522" s="24">
        <v>0</v>
      </c>
      <c r="O522" s="24">
        <v>0</v>
      </c>
      <c r="P522" s="24">
        <v>0</v>
      </c>
      <c r="Q522" s="24">
        <v>0</v>
      </c>
      <c r="R522" s="24">
        <v>0</v>
      </c>
      <c r="S522" s="24">
        <v>0</v>
      </c>
      <c r="T522" s="24">
        <v>0</v>
      </c>
      <c r="U522" s="24">
        <v>0</v>
      </c>
      <c r="V522" s="24">
        <v>0</v>
      </c>
      <c r="W522" s="24">
        <v>0</v>
      </c>
      <c r="X522" s="24"/>
    </row>
    <row r="523" spans="1:24" x14ac:dyDescent="0.25">
      <c r="A523" s="37">
        <v>381</v>
      </c>
      <c r="B523" s="42" t="s">
        <v>75</v>
      </c>
      <c r="C523" s="24">
        <v>0</v>
      </c>
      <c r="D523" s="24">
        <v>0</v>
      </c>
      <c r="E523" s="24">
        <v>0</v>
      </c>
      <c r="F523" s="24">
        <v>0</v>
      </c>
      <c r="G523" s="24">
        <v>0</v>
      </c>
      <c r="H523" s="24">
        <v>0</v>
      </c>
      <c r="I523" s="24">
        <v>0</v>
      </c>
      <c r="J523" s="24">
        <v>0</v>
      </c>
      <c r="K523" s="24">
        <v>0</v>
      </c>
      <c r="L523" s="24">
        <v>0</v>
      </c>
      <c r="M523" s="24">
        <v>0</v>
      </c>
      <c r="N523" s="24">
        <v>0</v>
      </c>
      <c r="O523" s="24">
        <v>0</v>
      </c>
      <c r="P523" s="24">
        <v>0</v>
      </c>
      <c r="Q523" s="24">
        <v>0</v>
      </c>
      <c r="R523" s="24">
        <v>0</v>
      </c>
      <c r="S523" s="24">
        <v>0</v>
      </c>
      <c r="T523" s="24">
        <v>0</v>
      </c>
      <c r="U523" s="24">
        <v>0</v>
      </c>
      <c r="V523" s="24">
        <v>0</v>
      </c>
      <c r="W523" s="24">
        <v>0</v>
      </c>
      <c r="X523" s="24"/>
    </row>
    <row r="524" spans="1:24" x14ac:dyDescent="0.25">
      <c r="A524" s="37">
        <v>382</v>
      </c>
      <c r="B524" s="42" t="s">
        <v>76</v>
      </c>
      <c r="C524" s="24">
        <v>0</v>
      </c>
      <c r="D524" s="24">
        <v>0</v>
      </c>
      <c r="E524" s="24">
        <v>0</v>
      </c>
      <c r="F524" s="24">
        <v>0</v>
      </c>
      <c r="G524" s="24">
        <v>0</v>
      </c>
      <c r="H524" s="24">
        <v>0</v>
      </c>
      <c r="I524" s="24">
        <v>0</v>
      </c>
      <c r="J524" s="24">
        <v>0</v>
      </c>
      <c r="K524" s="24">
        <v>0</v>
      </c>
      <c r="L524" s="24">
        <v>0</v>
      </c>
      <c r="M524" s="24">
        <v>0</v>
      </c>
      <c r="N524" s="24">
        <v>0</v>
      </c>
      <c r="O524" s="24">
        <v>0</v>
      </c>
      <c r="P524" s="24">
        <v>0</v>
      </c>
      <c r="Q524" s="24">
        <v>0</v>
      </c>
      <c r="R524" s="24">
        <v>0</v>
      </c>
      <c r="S524" s="24">
        <v>0</v>
      </c>
      <c r="T524" s="24">
        <v>0</v>
      </c>
      <c r="U524" s="24">
        <v>0</v>
      </c>
      <c r="V524" s="24">
        <v>0</v>
      </c>
      <c r="W524" s="24">
        <v>0</v>
      </c>
      <c r="X524" s="24"/>
    </row>
    <row r="525" spans="1:24" x14ac:dyDescent="0.25">
      <c r="A525" s="37">
        <v>383</v>
      </c>
      <c r="B525" s="42" t="s">
        <v>40</v>
      </c>
      <c r="C525" s="24">
        <v>0</v>
      </c>
      <c r="D525" s="24">
        <v>0</v>
      </c>
      <c r="E525" s="24">
        <v>0</v>
      </c>
      <c r="F525" s="24">
        <v>0</v>
      </c>
      <c r="G525" s="24">
        <v>0</v>
      </c>
      <c r="H525" s="24">
        <v>0</v>
      </c>
      <c r="I525" s="24">
        <v>0</v>
      </c>
      <c r="J525" s="24">
        <v>0</v>
      </c>
      <c r="K525" s="24">
        <v>0</v>
      </c>
      <c r="L525" s="24">
        <v>0</v>
      </c>
      <c r="M525" s="24">
        <v>0</v>
      </c>
      <c r="N525" s="24">
        <v>0</v>
      </c>
      <c r="O525" s="24">
        <v>0</v>
      </c>
      <c r="P525" s="24">
        <v>0</v>
      </c>
      <c r="Q525" s="24">
        <v>0</v>
      </c>
      <c r="R525" s="24">
        <v>0</v>
      </c>
      <c r="S525" s="24">
        <v>0</v>
      </c>
      <c r="T525" s="24">
        <v>0</v>
      </c>
      <c r="U525" s="24">
        <v>0</v>
      </c>
      <c r="V525" s="24">
        <v>0</v>
      </c>
      <c r="W525" s="24">
        <v>0</v>
      </c>
      <c r="X525" s="24"/>
    </row>
    <row r="527" spans="1:24" x14ac:dyDescent="0.25">
      <c r="A527" s="37">
        <v>1</v>
      </c>
      <c r="B527" s="42" t="s">
        <v>103</v>
      </c>
      <c r="C527" s="42" t="s">
        <v>103</v>
      </c>
      <c r="D527" s="42"/>
      <c r="E527" s="42"/>
      <c r="F527" s="42"/>
      <c r="G527" s="42"/>
      <c r="H527" s="42"/>
      <c r="I527" s="42"/>
      <c r="J527" s="42"/>
      <c r="K527" s="42"/>
      <c r="L527" s="42"/>
      <c r="M527" s="42"/>
      <c r="N527" s="42"/>
      <c r="O527" s="42"/>
      <c r="P527" s="42"/>
      <c r="Q527" s="42"/>
      <c r="R527" s="42"/>
      <c r="S527" s="42"/>
      <c r="T527" s="42"/>
      <c r="U527" s="42"/>
      <c r="V527" s="42"/>
      <c r="W527" s="42"/>
      <c r="X527" s="42"/>
    </row>
    <row r="528" spans="1:24" x14ac:dyDescent="0.25">
      <c r="A528" s="37">
        <v>283</v>
      </c>
      <c r="B528" s="42" t="s">
        <v>73</v>
      </c>
      <c r="C528" s="42">
        <v>2020</v>
      </c>
      <c r="D528" s="42">
        <v>2021</v>
      </c>
      <c r="E528" s="42">
        <v>2022</v>
      </c>
      <c r="F528" s="42">
        <v>2023</v>
      </c>
      <c r="G528" s="42">
        <v>2024</v>
      </c>
      <c r="H528" s="42">
        <v>2025</v>
      </c>
      <c r="I528" s="42">
        <v>2026</v>
      </c>
      <c r="J528" s="42">
        <v>2027</v>
      </c>
      <c r="K528" s="42">
        <v>2028</v>
      </c>
      <c r="L528" s="42">
        <v>2029</v>
      </c>
      <c r="M528" s="42">
        <v>2030</v>
      </c>
      <c r="N528" s="42">
        <v>2031</v>
      </c>
      <c r="O528" s="42">
        <v>2032</v>
      </c>
      <c r="P528" s="42">
        <v>2033</v>
      </c>
      <c r="Q528" s="42">
        <v>2034</v>
      </c>
      <c r="R528" s="42">
        <v>2035</v>
      </c>
      <c r="S528" s="42">
        <v>2036</v>
      </c>
      <c r="T528" s="42">
        <v>2037</v>
      </c>
      <c r="U528" s="42">
        <v>2038</v>
      </c>
      <c r="V528" s="42">
        <v>2039</v>
      </c>
      <c r="W528" s="42">
        <v>2040</v>
      </c>
      <c r="X528" s="42"/>
    </row>
    <row r="529" spans="1:24" x14ac:dyDescent="0.25">
      <c r="A529" s="37">
        <v>285</v>
      </c>
      <c r="B529" s="42" t="s">
        <v>104</v>
      </c>
      <c r="C529" s="24">
        <v>0</v>
      </c>
      <c r="D529" s="24">
        <v>0</v>
      </c>
      <c r="E529" s="24">
        <v>0</v>
      </c>
      <c r="F529" s="24">
        <v>0</v>
      </c>
      <c r="G529" s="24">
        <v>0</v>
      </c>
      <c r="H529" s="24">
        <v>0</v>
      </c>
      <c r="I529" s="24">
        <v>0</v>
      </c>
      <c r="J529" s="24">
        <v>0</v>
      </c>
      <c r="K529" s="24">
        <v>0</v>
      </c>
      <c r="L529" s="24">
        <v>0</v>
      </c>
      <c r="M529" s="24">
        <v>0</v>
      </c>
      <c r="N529" s="24">
        <v>0</v>
      </c>
      <c r="O529" s="24">
        <v>0</v>
      </c>
      <c r="P529" s="24">
        <v>0</v>
      </c>
      <c r="Q529" s="24">
        <v>0</v>
      </c>
      <c r="R529" s="24">
        <v>0</v>
      </c>
      <c r="S529" s="24">
        <v>0</v>
      </c>
      <c r="T529" s="24">
        <v>0</v>
      </c>
      <c r="U529" s="24">
        <v>0</v>
      </c>
      <c r="V529" s="24">
        <v>0</v>
      </c>
      <c r="W529" s="24">
        <v>0</v>
      </c>
      <c r="X529" s="24"/>
    </row>
    <row r="530" spans="1:24" x14ac:dyDescent="0.25">
      <c r="A530" s="37">
        <v>287</v>
      </c>
      <c r="B530" s="42" t="s">
        <v>104</v>
      </c>
      <c r="C530" s="24">
        <v>0</v>
      </c>
      <c r="D530" s="24">
        <v>0</v>
      </c>
      <c r="E530" s="24">
        <v>0</v>
      </c>
      <c r="F530" s="24">
        <v>0</v>
      </c>
      <c r="G530" s="24">
        <v>0</v>
      </c>
      <c r="H530" s="24">
        <v>0</v>
      </c>
      <c r="I530" s="24">
        <v>0</v>
      </c>
      <c r="J530" s="24">
        <v>0</v>
      </c>
      <c r="K530" s="24">
        <v>0</v>
      </c>
      <c r="L530" s="24">
        <v>0</v>
      </c>
      <c r="M530" s="24">
        <v>0</v>
      </c>
      <c r="N530" s="24">
        <v>0</v>
      </c>
      <c r="O530" s="24">
        <v>0</v>
      </c>
      <c r="P530" s="24">
        <v>0</v>
      </c>
      <c r="Q530" s="24">
        <v>0</v>
      </c>
      <c r="R530" s="24">
        <v>0</v>
      </c>
      <c r="S530" s="24">
        <v>0</v>
      </c>
      <c r="T530" s="24">
        <v>0</v>
      </c>
      <c r="U530" s="24">
        <v>0</v>
      </c>
      <c r="V530" s="24">
        <v>0</v>
      </c>
      <c r="W530" s="24">
        <v>0</v>
      </c>
      <c r="X530" s="24"/>
    </row>
    <row r="531" spans="1:24" x14ac:dyDescent="0.25">
      <c r="A531" s="37">
        <v>289</v>
      </c>
      <c r="B531" s="42" t="s">
        <v>105</v>
      </c>
      <c r="C531" s="24">
        <v>0</v>
      </c>
      <c r="D531" s="24">
        <v>0</v>
      </c>
      <c r="E531" s="24">
        <v>0</v>
      </c>
      <c r="F531" s="24">
        <v>0</v>
      </c>
      <c r="G531" s="24">
        <v>0</v>
      </c>
      <c r="H531" s="24">
        <v>0</v>
      </c>
      <c r="I531" s="24">
        <v>0</v>
      </c>
      <c r="J531" s="24">
        <v>0</v>
      </c>
      <c r="K531" s="24">
        <v>0</v>
      </c>
      <c r="L531" s="24">
        <v>0</v>
      </c>
      <c r="M531" s="24">
        <v>0</v>
      </c>
      <c r="N531" s="24">
        <v>0</v>
      </c>
      <c r="O531" s="24">
        <v>0</v>
      </c>
      <c r="P531" s="24">
        <v>0</v>
      </c>
      <c r="Q531" s="24">
        <v>0</v>
      </c>
      <c r="R531" s="24">
        <v>0</v>
      </c>
      <c r="S531" s="24">
        <v>0</v>
      </c>
      <c r="T531" s="24">
        <v>0</v>
      </c>
      <c r="U531" s="24">
        <v>0</v>
      </c>
      <c r="V531" s="24">
        <v>0</v>
      </c>
      <c r="W531" s="24">
        <v>0</v>
      </c>
      <c r="X531" s="24"/>
    </row>
    <row r="532" spans="1:24" x14ac:dyDescent="0.25">
      <c r="A532" s="37">
        <v>299</v>
      </c>
      <c r="B532" s="42" t="s">
        <v>78</v>
      </c>
      <c r="C532" s="24">
        <v>0</v>
      </c>
      <c r="D532" s="24">
        <v>0</v>
      </c>
      <c r="E532" s="24">
        <v>0</v>
      </c>
      <c r="F532" s="24">
        <v>0</v>
      </c>
      <c r="G532" s="24">
        <v>0</v>
      </c>
      <c r="H532" s="24">
        <v>0</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row>
    <row r="533" spans="1:24" x14ac:dyDescent="0.25">
      <c r="A533" s="37">
        <v>301</v>
      </c>
      <c r="B533" s="42" t="s">
        <v>106</v>
      </c>
      <c r="C533" s="24">
        <v>0</v>
      </c>
      <c r="D533" s="24">
        <v>0</v>
      </c>
      <c r="E533" s="24">
        <v>0</v>
      </c>
      <c r="F533" s="24">
        <v>0</v>
      </c>
      <c r="G533" s="24">
        <v>0</v>
      </c>
      <c r="H533" s="24">
        <v>0</v>
      </c>
      <c r="I533" s="24">
        <v>0</v>
      </c>
      <c r="J533" s="24">
        <v>0</v>
      </c>
      <c r="K533" s="24">
        <v>0</v>
      </c>
      <c r="L533" s="24">
        <v>0</v>
      </c>
      <c r="M533" s="24">
        <v>0</v>
      </c>
      <c r="N533" s="24">
        <v>0</v>
      </c>
      <c r="O533" s="24">
        <v>0</v>
      </c>
      <c r="P533" s="24">
        <v>0</v>
      </c>
      <c r="Q533" s="24">
        <v>0</v>
      </c>
      <c r="R533" s="24">
        <v>0</v>
      </c>
      <c r="S533" s="24">
        <v>0</v>
      </c>
      <c r="T533" s="24">
        <v>0</v>
      </c>
      <c r="U533" s="24">
        <v>0</v>
      </c>
      <c r="V533" s="24">
        <v>0</v>
      </c>
      <c r="W533" s="24">
        <v>0</v>
      </c>
      <c r="X533" s="24"/>
    </row>
    <row r="534" spans="1:24" x14ac:dyDescent="0.25">
      <c r="A534" s="37">
        <v>303</v>
      </c>
      <c r="B534" s="42" t="s">
        <v>107</v>
      </c>
      <c r="C534" s="24">
        <v>0</v>
      </c>
      <c r="D534" s="24">
        <v>0</v>
      </c>
      <c r="E534" s="24">
        <v>0</v>
      </c>
      <c r="F534" s="24">
        <v>0</v>
      </c>
      <c r="G534" s="24">
        <v>0</v>
      </c>
      <c r="H534" s="24">
        <v>0</v>
      </c>
      <c r="I534" s="24">
        <v>0</v>
      </c>
      <c r="J534" s="24">
        <v>0</v>
      </c>
      <c r="K534" s="24">
        <v>0</v>
      </c>
      <c r="L534" s="24">
        <v>0</v>
      </c>
      <c r="M534" s="24">
        <v>0</v>
      </c>
      <c r="N534" s="24">
        <v>0</v>
      </c>
      <c r="O534" s="24">
        <v>0</v>
      </c>
      <c r="P534" s="24">
        <v>0</v>
      </c>
      <c r="Q534" s="24">
        <v>0</v>
      </c>
      <c r="R534" s="24">
        <v>0</v>
      </c>
      <c r="S534" s="24">
        <v>0</v>
      </c>
      <c r="T534" s="24">
        <v>0</v>
      </c>
      <c r="U534" s="24">
        <v>0</v>
      </c>
      <c r="V534" s="24">
        <v>0</v>
      </c>
      <c r="W534" s="24">
        <v>0</v>
      </c>
      <c r="X534" s="24"/>
    </row>
    <row r="535" spans="1:24" x14ac:dyDescent="0.25">
      <c r="B535" s="42"/>
      <c r="C535" s="26"/>
      <c r="D535" s="26"/>
      <c r="E535" s="26"/>
      <c r="F535" s="26"/>
      <c r="G535" s="26"/>
      <c r="H535" s="26"/>
      <c r="I535" s="26"/>
      <c r="J535" s="26"/>
      <c r="K535" s="26"/>
      <c r="L535" s="26"/>
      <c r="M535" s="26"/>
      <c r="N535" s="26"/>
      <c r="O535" s="26"/>
      <c r="P535" s="26"/>
      <c r="Q535" s="26"/>
      <c r="R535" s="26"/>
      <c r="S535" s="26"/>
      <c r="T535" s="26"/>
      <c r="U535" s="26"/>
      <c r="V535" s="26"/>
      <c r="W535" s="26"/>
      <c r="X535" s="26"/>
    </row>
    <row r="536" spans="1:24" x14ac:dyDescent="0.25">
      <c r="A536" s="37">
        <v>330</v>
      </c>
      <c r="B536" s="42" t="s">
        <v>82</v>
      </c>
      <c r="C536" s="36">
        <v>0</v>
      </c>
      <c r="D536" s="36">
        <v>0</v>
      </c>
      <c r="E536" s="36">
        <v>0</v>
      </c>
      <c r="F536" s="36">
        <v>0</v>
      </c>
      <c r="G536" s="36">
        <v>0</v>
      </c>
      <c r="H536" s="36">
        <v>0</v>
      </c>
      <c r="I536" s="36">
        <v>0</v>
      </c>
      <c r="J536" s="36">
        <v>0</v>
      </c>
      <c r="K536" s="36">
        <v>0</v>
      </c>
      <c r="L536" s="36">
        <v>0</v>
      </c>
      <c r="M536" s="36">
        <v>0</v>
      </c>
      <c r="N536" s="36">
        <v>0</v>
      </c>
      <c r="O536" s="36">
        <v>0</v>
      </c>
      <c r="P536" s="36">
        <v>0</v>
      </c>
      <c r="Q536" s="36">
        <v>0</v>
      </c>
      <c r="R536" s="36">
        <v>0</v>
      </c>
      <c r="S536" s="36">
        <v>0</v>
      </c>
      <c r="T536" s="36">
        <v>0</v>
      </c>
      <c r="U536" s="36">
        <v>0</v>
      </c>
      <c r="V536" s="36">
        <v>0</v>
      </c>
      <c r="W536" s="36">
        <v>0</v>
      </c>
      <c r="X536" s="36"/>
    </row>
    <row r="537" spans="1:24" x14ac:dyDescent="0.25">
      <c r="A537" s="37">
        <v>331</v>
      </c>
      <c r="B537" s="42" t="s">
        <v>83</v>
      </c>
      <c r="C537" s="28">
        <v>0</v>
      </c>
      <c r="D537" s="28">
        <v>0</v>
      </c>
      <c r="E537" s="28">
        <v>0</v>
      </c>
      <c r="F537" s="28">
        <v>0</v>
      </c>
      <c r="G537" s="28">
        <v>0</v>
      </c>
      <c r="H537" s="28">
        <v>0</v>
      </c>
      <c r="I537" s="28">
        <v>0</v>
      </c>
      <c r="J537" s="28">
        <v>0</v>
      </c>
      <c r="K537" s="28">
        <v>0</v>
      </c>
      <c r="L537" s="28">
        <v>0</v>
      </c>
      <c r="M537" s="28">
        <v>0</v>
      </c>
      <c r="N537" s="28">
        <v>0</v>
      </c>
      <c r="O537" s="28">
        <v>0</v>
      </c>
      <c r="P537" s="28">
        <v>0</v>
      </c>
      <c r="Q537" s="28">
        <v>0</v>
      </c>
      <c r="R537" s="28">
        <v>0</v>
      </c>
      <c r="S537" s="28">
        <v>0</v>
      </c>
      <c r="T537" s="28">
        <v>0</v>
      </c>
      <c r="U537" s="28">
        <v>0</v>
      </c>
      <c r="V537" s="28">
        <v>0</v>
      </c>
      <c r="W537" s="28">
        <v>0</v>
      </c>
      <c r="X537" s="28"/>
    </row>
    <row r="538" spans="1:24" x14ac:dyDescent="0.25">
      <c r="A538" s="37">
        <v>332</v>
      </c>
      <c r="B538" s="42" t="s">
        <v>84</v>
      </c>
      <c r="C538" s="28">
        <v>0</v>
      </c>
      <c r="D538" s="28">
        <v>0</v>
      </c>
      <c r="E538" s="28">
        <v>0</v>
      </c>
      <c r="F538" s="28">
        <v>0</v>
      </c>
      <c r="G538" s="28">
        <v>0</v>
      </c>
      <c r="H538" s="28">
        <v>0</v>
      </c>
      <c r="I538" s="28">
        <v>0</v>
      </c>
      <c r="J538" s="28">
        <v>0</v>
      </c>
      <c r="K538" s="28">
        <v>0</v>
      </c>
      <c r="L538" s="28">
        <v>0</v>
      </c>
      <c r="M538" s="28">
        <v>0</v>
      </c>
      <c r="N538" s="28">
        <v>0</v>
      </c>
      <c r="O538" s="28">
        <v>0</v>
      </c>
      <c r="P538" s="28">
        <v>0</v>
      </c>
      <c r="Q538" s="28">
        <v>0</v>
      </c>
      <c r="R538" s="28">
        <v>0</v>
      </c>
      <c r="S538" s="28">
        <v>0</v>
      </c>
      <c r="T538" s="28">
        <v>0</v>
      </c>
      <c r="U538" s="28">
        <v>0</v>
      </c>
      <c r="V538" s="28">
        <v>0</v>
      </c>
      <c r="W538" s="28">
        <v>0</v>
      </c>
      <c r="X538" s="28"/>
    </row>
    <row r="539" spans="1:24" x14ac:dyDescent="0.25">
      <c r="A539" s="37">
        <v>336</v>
      </c>
      <c r="B539" s="42" t="s">
        <v>85</v>
      </c>
      <c r="C539" s="28">
        <v>1</v>
      </c>
      <c r="D539" s="28">
        <v>1</v>
      </c>
      <c r="E539" s="28">
        <v>1</v>
      </c>
      <c r="F539" s="28">
        <v>1</v>
      </c>
      <c r="G539" s="28">
        <v>1</v>
      </c>
      <c r="H539" s="28">
        <v>1</v>
      </c>
      <c r="I539" s="28">
        <v>1</v>
      </c>
      <c r="J539" s="28">
        <v>1</v>
      </c>
      <c r="K539" s="28">
        <v>1</v>
      </c>
      <c r="L539" s="28">
        <v>1</v>
      </c>
      <c r="M539" s="28">
        <v>1</v>
      </c>
      <c r="N539" s="28">
        <v>1</v>
      </c>
      <c r="O539" s="28">
        <v>1</v>
      </c>
      <c r="P539" s="28">
        <v>1</v>
      </c>
      <c r="Q539" s="28">
        <v>1</v>
      </c>
      <c r="R539" s="28">
        <v>1</v>
      </c>
      <c r="S539" s="28">
        <v>1</v>
      </c>
      <c r="T539" s="28">
        <v>1</v>
      </c>
      <c r="U539" s="28">
        <v>1</v>
      </c>
      <c r="V539" s="28">
        <v>1</v>
      </c>
      <c r="W539" s="28">
        <v>1</v>
      </c>
      <c r="X539" s="28"/>
    </row>
    <row r="540" spans="1:24" x14ac:dyDescent="0.25">
      <c r="B540" s="42"/>
      <c r="C540" s="26"/>
      <c r="D540" s="26"/>
      <c r="E540" s="26"/>
      <c r="F540" s="26"/>
      <c r="G540" s="26"/>
      <c r="H540" s="26"/>
      <c r="I540" s="26"/>
      <c r="J540" s="26"/>
      <c r="K540" s="26"/>
      <c r="L540" s="26"/>
      <c r="M540" s="26"/>
      <c r="N540" s="26"/>
      <c r="O540" s="26"/>
      <c r="P540" s="26"/>
      <c r="Q540" s="26"/>
      <c r="R540" s="26"/>
      <c r="S540" s="26"/>
      <c r="T540" s="26"/>
      <c r="U540" s="26"/>
      <c r="V540" s="26"/>
      <c r="W540" s="26"/>
      <c r="X540" s="26"/>
    </row>
    <row r="541" spans="1:24" x14ac:dyDescent="0.25">
      <c r="A541" s="37">
        <v>339</v>
      </c>
      <c r="B541" s="42" t="s">
        <v>86</v>
      </c>
      <c r="C541" s="24">
        <v>0</v>
      </c>
      <c r="D541" s="24">
        <v>0</v>
      </c>
      <c r="E541" s="24">
        <v>0</v>
      </c>
      <c r="F541" s="24">
        <v>0</v>
      </c>
      <c r="G541" s="24">
        <v>0</v>
      </c>
      <c r="H541" s="24">
        <v>0</v>
      </c>
      <c r="I541" s="24">
        <v>0</v>
      </c>
      <c r="J541" s="24">
        <v>0</v>
      </c>
      <c r="K541" s="24">
        <v>0</v>
      </c>
      <c r="L541" s="24">
        <v>0</v>
      </c>
      <c r="M541" s="24">
        <v>0</v>
      </c>
      <c r="N541" s="24">
        <v>0</v>
      </c>
      <c r="O541" s="24">
        <v>0</v>
      </c>
      <c r="P541" s="24">
        <v>0</v>
      </c>
      <c r="Q541" s="24">
        <v>0</v>
      </c>
      <c r="R541" s="24">
        <v>0</v>
      </c>
      <c r="S541" s="24">
        <v>0</v>
      </c>
      <c r="T541" s="24">
        <v>0</v>
      </c>
      <c r="U541" s="24">
        <v>0</v>
      </c>
      <c r="V541" s="24">
        <v>0</v>
      </c>
      <c r="W541" s="24">
        <v>0</v>
      </c>
      <c r="X541" s="24"/>
    </row>
    <row r="542" spans="1:24" x14ac:dyDescent="0.25">
      <c r="A542" s="37">
        <v>340</v>
      </c>
      <c r="B542" s="42" t="s">
        <v>87</v>
      </c>
      <c r="C542" s="24">
        <v>0</v>
      </c>
      <c r="D542" s="24">
        <v>0</v>
      </c>
      <c r="E542" s="24">
        <v>0</v>
      </c>
      <c r="F542" s="24">
        <v>0</v>
      </c>
      <c r="G542" s="24">
        <v>0</v>
      </c>
      <c r="H542" s="24">
        <v>0</v>
      </c>
      <c r="I542" s="24">
        <v>0</v>
      </c>
      <c r="J542" s="24">
        <v>0</v>
      </c>
      <c r="K542" s="24">
        <v>0</v>
      </c>
      <c r="L542" s="24">
        <v>0</v>
      </c>
      <c r="M542" s="24">
        <v>0</v>
      </c>
      <c r="N542" s="24">
        <v>0</v>
      </c>
      <c r="O542" s="24">
        <v>0</v>
      </c>
      <c r="P542" s="24">
        <v>0</v>
      </c>
      <c r="Q542" s="24">
        <v>0</v>
      </c>
      <c r="R542" s="24">
        <v>0</v>
      </c>
      <c r="S542" s="24">
        <v>0</v>
      </c>
      <c r="T542" s="24">
        <v>0</v>
      </c>
      <c r="U542" s="24">
        <v>0</v>
      </c>
      <c r="V542" s="24">
        <v>0</v>
      </c>
      <c r="W542" s="24">
        <v>0</v>
      </c>
      <c r="X542" s="24"/>
    </row>
    <row r="543" spans="1:24" x14ac:dyDescent="0.25">
      <c r="B543" s="42"/>
      <c r="C543" s="26"/>
      <c r="D543" s="26"/>
      <c r="E543" s="26"/>
      <c r="F543" s="26"/>
      <c r="G543" s="26"/>
      <c r="H543" s="26"/>
      <c r="I543" s="26"/>
      <c r="J543" s="26"/>
      <c r="K543" s="26"/>
      <c r="L543" s="26"/>
      <c r="M543" s="26"/>
      <c r="N543" s="26"/>
      <c r="O543" s="26"/>
      <c r="P543" s="26"/>
      <c r="Q543" s="26"/>
      <c r="R543" s="26"/>
      <c r="S543" s="26"/>
      <c r="T543" s="26"/>
      <c r="U543" s="26"/>
      <c r="V543" s="26"/>
      <c r="W543" s="26"/>
      <c r="X543" s="26"/>
    </row>
    <row r="544" spans="1:24" x14ac:dyDescent="0.25">
      <c r="A544" s="37">
        <v>366</v>
      </c>
      <c r="B544" s="42" t="s">
        <v>88</v>
      </c>
      <c r="C544" s="36">
        <v>0</v>
      </c>
      <c r="D544" s="36">
        <v>0</v>
      </c>
      <c r="E544" s="36">
        <v>0</v>
      </c>
      <c r="F544" s="36">
        <v>0</v>
      </c>
      <c r="G544" s="36">
        <v>0</v>
      </c>
      <c r="H544" s="36">
        <v>0</v>
      </c>
      <c r="I544" s="36">
        <v>0</v>
      </c>
      <c r="J544" s="36">
        <v>0</v>
      </c>
      <c r="K544" s="36">
        <v>0</v>
      </c>
      <c r="L544" s="36">
        <v>0</v>
      </c>
      <c r="M544" s="36">
        <v>0</v>
      </c>
      <c r="N544" s="36">
        <v>0</v>
      </c>
      <c r="O544" s="36">
        <v>0</v>
      </c>
      <c r="P544" s="36">
        <v>0</v>
      </c>
      <c r="Q544" s="36">
        <v>0</v>
      </c>
      <c r="R544" s="36">
        <v>0</v>
      </c>
      <c r="S544" s="36">
        <v>0</v>
      </c>
      <c r="T544" s="36">
        <v>0</v>
      </c>
      <c r="U544" s="36">
        <v>0</v>
      </c>
      <c r="V544" s="36">
        <v>0</v>
      </c>
      <c r="W544" s="36">
        <v>0</v>
      </c>
      <c r="X544" s="36"/>
    </row>
    <row r="545" spans="1:24" x14ac:dyDescent="0.25">
      <c r="A545" s="37">
        <v>368</v>
      </c>
      <c r="B545" s="42" t="s">
        <v>89</v>
      </c>
      <c r="C545" s="28">
        <v>0</v>
      </c>
      <c r="D545" s="28">
        <v>0</v>
      </c>
      <c r="E545" s="28">
        <v>0</v>
      </c>
      <c r="F545" s="28">
        <v>0</v>
      </c>
      <c r="G545" s="28">
        <v>0</v>
      </c>
      <c r="H545" s="28">
        <v>0</v>
      </c>
      <c r="I545" s="28">
        <v>0</v>
      </c>
      <c r="J545" s="28">
        <v>0</v>
      </c>
      <c r="K545" s="28">
        <v>0</v>
      </c>
      <c r="L545" s="28">
        <v>0</v>
      </c>
      <c r="M545" s="28">
        <v>0</v>
      </c>
      <c r="N545" s="28">
        <v>0</v>
      </c>
      <c r="O545" s="28">
        <v>0</v>
      </c>
      <c r="P545" s="28">
        <v>0</v>
      </c>
      <c r="Q545" s="28">
        <v>0</v>
      </c>
      <c r="R545" s="28">
        <v>0</v>
      </c>
      <c r="S545" s="28">
        <v>0</v>
      </c>
      <c r="T545" s="28">
        <v>0</v>
      </c>
      <c r="U545" s="28">
        <v>0</v>
      </c>
      <c r="V545" s="28">
        <v>0</v>
      </c>
      <c r="W545" s="28">
        <v>0</v>
      </c>
      <c r="X545" s="28"/>
    </row>
    <row r="546" spans="1:24" x14ac:dyDescent="0.25">
      <c r="A546" s="37">
        <v>369</v>
      </c>
      <c r="B546" s="42" t="s">
        <v>90</v>
      </c>
      <c r="C546" s="28">
        <v>0</v>
      </c>
      <c r="D546" s="28">
        <v>0</v>
      </c>
      <c r="E546" s="28">
        <v>0</v>
      </c>
      <c r="F546" s="28">
        <v>0</v>
      </c>
      <c r="G546" s="28">
        <v>0</v>
      </c>
      <c r="H546" s="28">
        <v>0</v>
      </c>
      <c r="I546" s="28">
        <v>0</v>
      </c>
      <c r="J546" s="28">
        <v>0</v>
      </c>
      <c r="K546" s="28">
        <v>0</v>
      </c>
      <c r="L546" s="28">
        <v>0</v>
      </c>
      <c r="M546" s="28">
        <v>0</v>
      </c>
      <c r="N546" s="28">
        <v>0</v>
      </c>
      <c r="O546" s="28">
        <v>0</v>
      </c>
      <c r="P546" s="28">
        <v>0</v>
      </c>
      <c r="Q546" s="28">
        <v>0</v>
      </c>
      <c r="R546" s="28">
        <v>0</v>
      </c>
      <c r="S546" s="28">
        <v>0</v>
      </c>
      <c r="T546" s="28">
        <v>0</v>
      </c>
      <c r="U546" s="28">
        <v>0</v>
      </c>
      <c r="V546" s="28">
        <v>0</v>
      </c>
      <c r="W546" s="28">
        <v>0</v>
      </c>
      <c r="X546" s="28"/>
    </row>
    <row r="547" spans="1:24" x14ac:dyDescent="0.25">
      <c r="A547" s="37">
        <v>370</v>
      </c>
      <c r="B547" s="42" t="s">
        <v>91</v>
      </c>
      <c r="C547" s="28">
        <v>0</v>
      </c>
      <c r="D547" s="28">
        <v>0</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row>
    <row r="548" spans="1:24" x14ac:dyDescent="0.25">
      <c r="B548" s="42"/>
      <c r="C548" s="26"/>
      <c r="D548" s="26"/>
      <c r="E548" s="26"/>
      <c r="F548" s="26"/>
      <c r="G548" s="26"/>
      <c r="H548" s="26"/>
      <c r="I548" s="26"/>
      <c r="J548" s="26"/>
      <c r="K548" s="26"/>
      <c r="L548" s="26"/>
      <c r="M548" s="26"/>
      <c r="N548" s="26"/>
      <c r="O548" s="26"/>
      <c r="P548" s="26"/>
      <c r="Q548" s="26"/>
      <c r="R548" s="26"/>
      <c r="S548" s="26"/>
      <c r="T548" s="26"/>
      <c r="U548" s="26"/>
      <c r="V548" s="26"/>
      <c r="W548" s="26"/>
      <c r="X548" s="26"/>
    </row>
    <row r="549" spans="1:24" x14ac:dyDescent="0.25">
      <c r="A549" s="37">
        <v>380</v>
      </c>
      <c r="B549" s="42" t="s">
        <v>37</v>
      </c>
      <c r="C549" s="24">
        <v>0</v>
      </c>
      <c r="D549" s="24">
        <v>0</v>
      </c>
      <c r="E549" s="24">
        <v>0</v>
      </c>
      <c r="F549" s="24">
        <v>0</v>
      </c>
      <c r="G549" s="24">
        <v>0</v>
      </c>
      <c r="H549" s="24">
        <v>0</v>
      </c>
      <c r="I549" s="24">
        <v>0</v>
      </c>
      <c r="J549" s="24">
        <v>0</v>
      </c>
      <c r="K549" s="24">
        <v>0</v>
      </c>
      <c r="L549" s="24">
        <v>0</v>
      </c>
      <c r="M549" s="24">
        <v>0</v>
      </c>
      <c r="N549" s="24">
        <v>0</v>
      </c>
      <c r="O549" s="24">
        <v>0</v>
      </c>
      <c r="P549" s="24">
        <v>0</v>
      </c>
      <c r="Q549" s="24">
        <v>0</v>
      </c>
      <c r="R549" s="24">
        <v>0</v>
      </c>
      <c r="S549" s="24">
        <v>0</v>
      </c>
      <c r="T549" s="24">
        <v>0</v>
      </c>
      <c r="U549" s="24">
        <v>0</v>
      </c>
      <c r="V549" s="24">
        <v>0</v>
      </c>
      <c r="W549" s="24">
        <v>0</v>
      </c>
      <c r="X549" s="24"/>
    </row>
    <row r="550" spans="1:24" x14ac:dyDescent="0.25">
      <c r="A550" s="37">
        <v>381</v>
      </c>
      <c r="B550" s="42" t="s">
        <v>75</v>
      </c>
      <c r="C550" s="24">
        <v>0</v>
      </c>
      <c r="D550" s="24">
        <v>0</v>
      </c>
      <c r="E550" s="24">
        <v>0</v>
      </c>
      <c r="F550" s="24">
        <v>0</v>
      </c>
      <c r="G550" s="24">
        <v>0</v>
      </c>
      <c r="H550" s="24">
        <v>0</v>
      </c>
      <c r="I550" s="24">
        <v>0</v>
      </c>
      <c r="J550" s="24">
        <v>0</v>
      </c>
      <c r="K550" s="24">
        <v>0</v>
      </c>
      <c r="L550" s="24">
        <v>0</v>
      </c>
      <c r="M550" s="24">
        <v>0</v>
      </c>
      <c r="N550" s="24">
        <v>0</v>
      </c>
      <c r="O550" s="24">
        <v>0</v>
      </c>
      <c r="P550" s="24">
        <v>0</v>
      </c>
      <c r="Q550" s="24">
        <v>0</v>
      </c>
      <c r="R550" s="24">
        <v>0</v>
      </c>
      <c r="S550" s="24">
        <v>0</v>
      </c>
      <c r="T550" s="24">
        <v>0</v>
      </c>
      <c r="U550" s="24">
        <v>0</v>
      </c>
      <c r="V550" s="24">
        <v>0</v>
      </c>
      <c r="W550" s="24">
        <v>0</v>
      </c>
      <c r="X550" s="24"/>
    </row>
    <row r="551" spans="1:24" x14ac:dyDescent="0.25">
      <c r="A551" s="37">
        <v>382</v>
      </c>
      <c r="B551" s="42" t="s">
        <v>76</v>
      </c>
      <c r="C551" s="24">
        <v>0</v>
      </c>
      <c r="D551" s="24">
        <v>0</v>
      </c>
      <c r="E551" s="24">
        <v>0</v>
      </c>
      <c r="F551" s="24">
        <v>0</v>
      </c>
      <c r="G551" s="24">
        <v>0</v>
      </c>
      <c r="H551" s="24">
        <v>0</v>
      </c>
      <c r="I551" s="24">
        <v>0</v>
      </c>
      <c r="J551" s="24">
        <v>0</v>
      </c>
      <c r="K551" s="24">
        <v>0</v>
      </c>
      <c r="L551" s="24">
        <v>0</v>
      </c>
      <c r="M551" s="24">
        <v>0</v>
      </c>
      <c r="N551" s="24">
        <v>0</v>
      </c>
      <c r="O551" s="24">
        <v>0</v>
      </c>
      <c r="P551" s="24">
        <v>0</v>
      </c>
      <c r="Q551" s="24">
        <v>0</v>
      </c>
      <c r="R551" s="24">
        <v>0</v>
      </c>
      <c r="S551" s="24">
        <v>0</v>
      </c>
      <c r="T551" s="24">
        <v>0</v>
      </c>
      <c r="U551" s="24">
        <v>0</v>
      </c>
      <c r="V551" s="24">
        <v>0</v>
      </c>
      <c r="W551" s="24">
        <v>0</v>
      </c>
      <c r="X551" s="24"/>
    </row>
    <row r="552" spans="1:24" x14ac:dyDescent="0.25">
      <c r="A552" s="37">
        <v>383</v>
      </c>
      <c r="B552" s="42" t="s">
        <v>40</v>
      </c>
      <c r="C552" s="24">
        <v>0</v>
      </c>
      <c r="D552" s="24">
        <v>0</v>
      </c>
      <c r="E552" s="24">
        <v>0</v>
      </c>
      <c r="F552" s="24">
        <v>0</v>
      </c>
      <c r="G552" s="24">
        <v>0</v>
      </c>
      <c r="H552" s="24">
        <v>0</v>
      </c>
      <c r="I552" s="24">
        <v>0</v>
      </c>
      <c r="J552" s="24">
        <v>0</v>
      </c>
      <c r="K552" s="24">
        <v>0</v>
      </c>
      <c r="L552" s="24">
        <v>0</v>
      </c>
      <c r="M552" s="24">
        <v>0</v>
      </c>
      <c r="N552" s="24">
        <v>0</v>
      </c>
      <c r="O552" s="24">
        <v>0</v>
      </c>
      <c r="P552" s="24">
        <v>0</v>
      </c>
      <c r="Q552" s="24">
        <v>0</v>
      </c>
      <c r="R552" s="24">
        <v>0</v>
      </c>
      <c r="S552" s="24">
        <v>0</v>
      </c>
      <c r="T552" s="24">
        <v>0</v>
      </c>
      <c r="U552" s="24">
        <v>0</v>
      </c>
      <c r="V552" s="24">
        <v>0</v>
      </c>
      <c r="W552" s="24">
        <v>0</v>
      </c>
      <c r="X552" s="24"/>
    </row>
    <row r="554" spans="1:24" x14ac:dyDescent="0.25">
      <c r="A554" s="37">
        <v>1</v>
      </c>
      <c r="B554" s="42" t="s">
        <v>103</v>
      </c>
      <c r="C554" s="42" t="s">
        <v>103</v>
      </c>
      <c r="D554" s="42"/>
      <c r="E554" s="42"/>
      <c r="F554" s="42"/>
      <c r="G554" s="42"/>
      <c r="H554" s="42"/>
      <c r="I554" s="42"/>
      <c r="J554" s="42"/>
      <c r="K554" s="42"/>
      <c r="L554" s="42"/>
      <c r="M554" s="42"/>
      <c r="N554" s="42"/>
      <c r="O554" s="42"/>
      <c r="P554" s="42"/>
      <c r="Q554" s="42"/>
      <c r="R554" s="42"/>
      <c r="S554" s="42"/>
      <c r="T554" s="42"/>
      <c r="U554" s="42"/>
      <c r="V554" s="42"/>
      <c r="W554" s="42"/>
      <c r="X554" s="42"/>
    </row>
    <row r="555" spans="1:24" x14ac:dyDescent="0.25">
      <c r="A555" s="37">
        <v>283</v>
      </c>
      <c r="B555" s="42" t="s">
        <v>73</v>
      </c>
      <c r="C555" s="42">
        <v>2020</v>
      </c>
      <c r="D555" s="42">
        <v>2021</v>
      </c>
      <c r="E555" s="42">
        <v>2022</v>
      </c>
      <c r="F555" s="42">
        <v>2023</v>
      </c>
      <c r="G555" s="42">
        <v>2024</v>
      </c>
      <c r="H555" s="42">
        <v>2025</v>
      </c>
      <c r="I555" s="42">
        <v>2026</v>
      </c>
      <c r="J555" s="42">
        <v>2027</v>
      </c>
      <c r="K555" s="42">
        <v>2028</v>
      </c>
      <c r="L555" s="42">
        <v>2029</v>
      </c>
      <c r="M555" s="42">
        <v>2030</v>
      </c>
      <c r="N555" s="42">
        <v>2031</v>
      </c>
      <c r="O555" s="42">
        <v>2032</v>
      </c>
      <c r="P555" s="42">
        <v>2033</v>
      </c>
      <c r="Q555" s="42">
        <v>2034</v>
      </c>
      <c r="R555" s="42">
        <v>2035</v>
      </c>
      <c r="S555" s="42">
        <v>2036</v>
      </c>
      <c r="T555" s="42">
        <v>2037</v>
      </c>
      <c r="U555" s="42">
        <v>2038</v>
      </c>
      <c r="V555" s="42">
        <v>2039</v>
      </c>
      <c r="W555" s="42">
        <v>2040</v>
      </c>
      <c r="X555" s="42"/>
    </row>
    <row r="556" spans="1:24" x14ac:dyDescent="0.25">
      <c r="A556" s="37">
        <v>285</v>
      </c>
      <c r="B556" s="42" t="s">
        <v>104</v>
      </c>
      <c r="C556" s="24">
        <v>0</v>
      </c>
      <c r="D556" s="24">
        <v>0</v>
      </c>
      <c r="E556" s="24">
        <v>0</v>
      </c>
      <c r="F556" s="24">
        <v>0</v>
      </c>
      <c r="G556" s="24">
        <v>0</v>
      </c>
      <c r="H556" s="24">
        <v>0</v>
      </c>
      <c r="I556" s="24">
        <v>0</v>
      </c>
      <c r="J556" s="24">
        <v>0</v>
      </c>
      <c r="K556" s="24">
        <v>0</v>
      </c>
      <c r="L556" s="24">
        <v>0</v>
      </c>
      <c r="M556" s="24">
        <v>0</v>
      </c>
      <c r="N556" s="24">
        <v>0</v>
      </c>
      <c r="O556" s="24">
        <v>0</v>
      </c>
      <c r="P556" s="24">
        <v>0</v>
      </c>
      <c r="Q556" s="24">
        <v>0</v>
      </c>
      <c r="R556" s="24">
        <v>0</v>
      </c>
      <c r="S556" s="24">
        <v>0</v>
      </c>
      <c r="T556" s="24">
        <v>0</v>
      </c>
      <c r="U556" s="24">
        <v>0</v>
      </c>
      <c r="V556" s="24">
        <v>0</v>
      </c>
      <c r="W556" s="24">
        <v>0</v>
      </c>
      <c r="X556" s="24"/>
    </row>
    <row r="557" spans="1:24" x14ac:dyDescent="0.25">
      <c r="A557" s="37">
        <v>287</v>
      </c>
      <c r="B557" s="42" t="s">
        <v>104</v>
      </c>
      <c r="C557" s="24">
        <v>0</v>
      </c>
      <c r="D557" s="24">
        <v>0</v>
      </c>
      <c r="E557" s="24">
        <v>0</v>
      </c>
      <c r="F557" s="24">
        <v>0</v>
      </c>
      <c r="G557" s="24">
        <v>0</v>
      </c>
      <c r="H557" s="24">
        <v>0</v>
      </c>
      <c r="I557" s="24">
        <v>0</v>
      </c>
      <c r="J557" s="24">
        <v>0</v>
      </c>
      <c r="K557" s="24">
        <v>0</v>
      </c>
      <c r="L557" s="24">
        <v>0</v>
      </c>
      <c r="M557" s="24">
        <v>0</v>
      </c>
      <c r="N557" s="24">
        <v>0</v>
      </c>
      <c r="O557" s="24">
        <v>0</v>
      </c>
      <c r="P557" s="24">
        <v>0</v>
      </c>
      <c r="Q557" s="24">
        <v>0</v>
      </c>
      <c r="R557" s="24">
        <v>0</v>
      </c>
      <c r="S557" s="24">
        <v>0</v>
      </c>
      <c r="T557" s="24">
        <v>0</v>
      </c>
      <c r="U557" s="24">
        <v>0</v>
      </c>
      <c r="V557" s="24">
        <v>0</v>
      </c>
      <c r="W557" s="24">
        <v>0</v>
      </c>
      <c r="X557" s="24"/>
    </row>
    <row r="558" spans="1:24" x14ac:dyDescent="0.25">
      <c r="A558" s="37">
        <v>289</v>
      </c>
      <c r="B558" s="42" t="s">
        <v>105</v>
      </c>
      <c r="C558" s="24">
        <v>0</v>
      </c>
      <c r="D558" s="24">
        <v>0</v>
      </c>
      <c r="E558" s="24">
        <v>0</v>
      </c>
      <c r="F558" s="24">
        <v>0</v>
      </c>
      <c r="G558" s="24">
        <v>0</v>
      </c>
      <c r="H558" s="24">
        <v>0</v>
      </c>
      <c r="I558" s="24">
        <v>0</v>
      </c>
      <c r="J558" s="24">
        <v>0</v>
      </c>
      <c r="K558" s="24">
        <v>0</v>
      </c>
      <c r="L558" s="24">
        <v>0</v>
      </c>
      <c r="M558" s="24">
        <v>0</v>
      </c>
      <c r="N558" s="24">
        <v>0</v>
      </c>
      <c r="O558" s="24">
        <v>0</v>
      </c>
      <c r="P558" s="24">
        <v>0</v>
      </c>
      <c r="Q558" s="24">
        <v>0</v>
      </c>
      <c r="R558" s="24">
        <v>0</v>
      </c>
      <c r="S558" s="24">
        <v>0</v>
      </c>
      <c r="T558" s="24">
        <v>0</v>
      </c>
      <c r="U558" s="24">
        <v>0</v>
      </c>
      <c r="V558" s="24">
        <v>0</v>
      </c>
      <c r="W558" s="24">
        <v>0</v>
      </c>
      <c r="X558" s="24"/>
    </row>
    <row r="559" spans="1:24" x14ac:dyDescent="0.25">
      <c r="A559" s="37">
        <v>299</v>
      </c>
      <c r="B559" s="42" t="s">
        <v>78</v>
      </c>
      <c r="C559" s="24">
        <v>0</v>
      </c>
      <c r="D559" s="24">
        <v>0</v>
      </c>
      <c r="E559" s="24">
        <v>0</v>
      </c>
      <c r="F559" s="24">
        <v>0</v>
      </c>
      <c r="G559" s="24">
        <v>0</v>
      </c>
      <c r="H559" s="24">
        <v>0</v>
      </c>
      <c r="I559" s="24">
        <v>0</v>
      </c>
      <c r="J559" s="24">
        <v>0</v>
      </c>
      <c r="K559" s="24">
        <v>0</v>
      </c>
      <c r="L559" s="24">
        <v>0</v>
      </c>
      <c r="M559" s="24">
        <v>0</v>
      </c>
      <c r="N559" s="24">
        <v>0</v>
      </c>
      <c r="O559" s="24">
        <v>0</v>
      </c>
      <c r="P559" s="24">
        <v>0</v>
      </c>
      <c r="Q559" s="24">
        <v>0</v>
      </c>
      <c r="R559" s="24">
        <v>0</v>
      </c>
      <c r="S559" s="24">
        <v>0</v>
      </c>
      <c r="T559" s="24">
        <v>0</v>
      </c>
      <c r="U559" s="24">
        <v>0</v>
      </c>
      <c r="V559" s="24">
        <v>0</v>
      </c>
      <c r="W559" s="24">
        <v>0</v>
      </c>
      <c r="X559" s="24"/>
    </row>
    <row r="560" spans="1:24" x14ac:dyDescent="0.25">
      <c r="A560" s="37">
        <v>301</v>
      </c>
      <c r="B560" s="42" t="s">
        <v>106</v>
      </c>
      <c r="C560" s="24">
        <v>0</v>
      </c>
      <c r="D560" s="24">
        <v>0</v>
      </c>
      <c r="E560" s="24">
        <v>0</v>
      </c>
      <c r="F560" s="24">
        <v>0</v>
      </c>
      <c r="G560" s="24">
        <v>0</v>
      </c>
      <c r="H560" s="24">
        <v>0</v>
      </c>
      <c r="I560" s="24">
        <v>0</v>
      </c>
      <c r="J560" s="24">
        <v>0</v>
      </c>
      <c r="K560" s="24">
        <v>0</v>
      </c>
      <c r="L560" s="24">
        <v>0</v>
      </c>
      <c r="M560" s="24">
        <v>0</v>
      </c>
      <c r="N560" s="24">
        <v>0</v>
      </c>
      <c r="O560" s="24">
        <v>0</v>
      </c>
      <c r="P560" s="24">
        <v>0</v>
      </c>
      <c r="Q560" s="24">
        <v>0</v>
      </c>
      <c r="R560" s="24">
        <v>0</v>
      </c>
      <c r="S560" s="24">
        <v>0</v>
      </c>
      <c r="T560" s="24">
        <v>0</v>
      </c>
      <c r="U560" s="24">
        <v>0</v>
      </c>
      <c r="V560" s="24">
        <v>0</v>
      </c>
      <c r="W560" s="24">
        <v>0</v>
      </c>
      <c r="X560" s="24"/>
    </row>
    <row r="561" spans="1:24" x14ac:dyDescent="0.25">
      <c r="A561" s="37">
        <v>303</v>
      </c>
      <c r="B561" s="42" t="s">
        <v>107</v>
      </c>
      <c r="C561" s="24">
        <v>0</v>
      </c>
      <c r="D561" s="24">
        <v>0</v>
      </c>
      <c r="E561" s="24">
        <v>0</v>
      </c>
      <c r="F561" s="24">
        <v>0</v>
      </c>
      <c r="G561" s="24">
        <v>0</v>
      </c>
      <c r="H561" s="24">
        <v>0</v>
      </c>
      <c r="I561" s="24">
        <v>0</v>
      </c>
      <c r="J561" s="24">
        <v>0</v>
      </c>
      <c r="K561" s="24">
        <v>0</v>
      </c>
      <c r="L561" s="24">
        <v>0</v>
      </c>
      <c r="M561" s="24">
        <v>0</v>
      </c>
      <c r="N561" s="24">
        <v>0</v>
      </c>
      <c r="O561" s="24">
        <v>0</v>
      </c>
      <c r="P561" s="24">
        <v>0</v>
      </c>
      <c r="Q561" s="24">
        <v>0</v>
      </c>
      <c r="R561" s="24">
        <v>0</v>
      </c>
      <c r="S561" s="24">
        <v>0</v>
      </c>
      <c r="T561" s="24">
        <v>0</v>
      </c>
      <c r="U561" s="24">
        <v>0</v>
      </c>
      <c r="V561" s="24">
        <v>0</v>
      </c>
      <c r="W561" s="24">
        <v>0</v>
      </c>
      <c r="X561" s="24"/>
    </row>
    <row r="562" spans="1:24" x14ac:dyDescent="0.25">
      <c r="B562" s="42"/>
      <c r="C562" s="26"/>
      <c r="D562" s="26"/>
      <c r="E562" s="26"/>
      <c r="F562" s="26"/>
      <c r="G562" s="26"/>
      <c r="H562" s="26"/>
      <c r="I562" s="26"/>
      <c r="J562" s="26"/>
      <c r="K562" s="26"/>
      <c r="L562" s="26"/>
      <c r="M562" s="26"/>
      <c r="N562" s="26"/>
      <c r="O562" s="26"/>
      <c r="P562" s="26"/>
      <c r="Q562" s="26"/>
      <c r="R562" s="26"/>
      <c r="S562" s="26"/>
      <c r="T562" s="26"/>
      <c r="U562" s="26"/>
      <c r="V562" s="26"/>
      <c r="W562" s="26"/>
      <c r="X562" s="26"/>
    </row>
    <row r="563" spans="1:24" x14ac:dyDescent="0.25">
      <c r="A563" s="37">
        <v>330</v>
      </c>
      <c r="B563" s="42" t="s">
        <v>82</v>
      </c>
      <c r="C563" s="36">
        <v>0</v>
      </c>
      <c r="D563" s="36">
        <v>0</v>
      </c>
      <c r="E563" s="36">
        <v>0</v>
      </c>
      <c r="F563" s="36">
        <v>0</v>
      </c>
      <c r="G563" s="36">
        <v>0</v>
      </c>
      <c r="H563" s="36">
        <v>0</v>
      </c>
      <c r="I563" s="36">
        <v>0</v>
      </c>
      <c r="J563" s="36">
        <v>0</v>
      </c>
      <c r="K563" s="36">
        <v>0</v>
      </c>
      <c r="L563" s="36">
        <v>0</v>
      </c>
      <c r="M563" s="36">
        <v>0</v>
      </c>
      <c r="N563" s="36">
        <v>0</v>
      </c>
      <c r="O563" s="36">
        <v>0</v>
      </c>
      <c r="P563" s="36">
        <v>0</v>
      </c>
      <c r="Q563" s="36">
        <v>0</v>
      </c>
      <c r="R563" s="36">
        <v>0</v>
      </c>
      <c r="S563" s="36">
        <v>0</v>
      </c>
      <c r="T563" s="36">
        <v>0</v>
      </c>
      <c r="U563" s="36">
        <v>0</v>
      </c>
      <c r="V563" s="36">
        <v>0</v>
      </c>
      <c r="W563" s="36">
        <v>0</v>
      </c>
      <c r="X563" s="36"/>
    </row>
    <row r="564" spans="1:24" x14ac:dyDescent="0.25">
      <c r="A564" s="37">
        <v>331</v>
      </c>
      <c r="B564" s="42" t="s">
        <v>83</v>
      </c>
      <c r="C564" s="28">
        <v>0</v>
      </c>
      <c r="D564" s="28">
        <v>0</v>
      </c>
      <c r="E564" s="28">
        <v>0</v>
      </c>
      <c r="F564" s="28">
        <v>0</v>
      </c>
      <c r="G564" s="28">
        <v>0</v>
      </c>
      <c r="H564" s="28">
        <v>0</v>
      </c>
      <c r="I564" s="28">
        <v>0</v>
      </c>
      <c r="J564" s="28">
        <v>0</v>
      </c>
      <c r="K564" s="28">
        <v>0</v>
      </c>
      <c r="L564" s="28">
        <v>0</v>
      </c>
      <c r="M564" s="28">
        <v>0</v>
      </c>
      <c r="N564" s="28">
        <v>0</v>
      </c>
      <c r="O564" s="28">
        <v>0</v>
      </c>
      <c r="P564" s="28">
        <v>0</v>
      </c>
      <c r="Q564" s="28">
        <v>0</v>
      </c>
      <c r="R564" s="28">
        <v>0</v>
      </c>
      <c r="S564" s="28">
        <v>0</v>
      </c>
      <c r="T564" s="28">
        <v>0</v>
      </c>
      <c r="U564" s="28">
        <v>0</v>
      </c>
      <c r="V564" s="28">
        <v>0</v>
      </c>
      <c r="W564" s="28">
        <v>0</v>
      </c>
      <c r="X564" s="28"/>
    </row>
    <row r="565" spans="1:24" x14ac:dyDescent="0.25">
      <c r="A565" s="37">
        <v>332</v>
      </c>
      <c r="B565" s="42" t="s">
        <v>84</v>
      </c>
      <c r="C565" s="28">
        <v>0</v>
      </c>
      <c r="D565" s="28">
        <v>0</v>
      </c>
      <c r="E565" s="28">
        <v>0</v>
      </c>
      <c r="F565" s="28">
        <v>0</v>
      </c>
      <c r="G565" s="28">
        <v>0</v>
      </c>
      <c r="H565" s="28">
        <v>0</v>
      </c>
      <c r="I565" s="28">
        <v>0</v>
      </c>
      <c r="J565" s="28">
        <v>0</v>
      </c>
      <c r="K565" s="28">
        <v>0</v>
      </c>
      <c r="L565" s="28">
        <v>0</v>
      </c>
      <c r="M565" s="28">
        <v>0</v>
      </c>
      <c r="N565" s="28">
        <v>0</v>
      </c>
      <c r="O565" s="28">
        <v>0</v>
      </c>
      <c r="P565" s="28">
        <v>0</v>
      </c>
      <c r="Q565" s="28">
        <v>0</v>
      </c>
      <c r="R565" s="28">
        <v>0</v>
      </c>
      <c r="S565" s="28">
        <v>0</v>
      </c>
      <c r="T565" s="28">
        <v>0</v>
      </c>
      <c r="U565" s="28">
        <v>0</v>
      </c>
      <c r="V565" s="28">
        <v>0</v>
      </c>
      <c r="W565" s="28">
        <v>0</v>
      </c>
      <c r="X565" s="28"/>
    </row>
    <row r="566" spans="1:24" x14ac:dyDescent="0.25">
      <c r="A566" s="37">
        <v>336</v>
      </c>
      <c r="B566" s="42" t="s">
        <v>85</v>
      </c>
      <c r="C566" s="28">
        <v>1</v>
      </c>
      <c r="D566" s="28">
        <v>1</v>
      </c>
      <c r="E566" s="28">
        <v>1</v>
      </c>
      <c r="F566" s="28">
        <v>1</v>
      </c>
      <c r="G566" s="28">
        <v>1</v>
      </c>
      <c r="H566" s="28">
        <v>1</v>
      </c>
      <c r="I566" s="28">
        <v>1</v>
      </c>
      <c r="J566" s="28">
        <v>1</v>
      </c>
      <c r="K566" s="28">
        <v>1</v>
      </c>
      <c r="L566" s="28">
        <v>1</v>
      </c>
      <c r="M566" s="28">
        <v>1</v>
      </c>
      <c r="N566" s="28">
        <v>1</v>
      </c>
      <c r="O566" s="28">
        <v>1</v>
      </c>
      <c r="P566" s="28">
        <v>1</v>
      </c>
      <c r="Q566" s="28">
        <v>1</v>
      </c>
      <c r="R566" s="28">
        <v>1</v>
      </c>
      <c r="S566" s="28">
        <v>1</v>
      </c>
      <c r="T566" s="28">
        <v>1</v>
      </c>
      <c r="U566" s="28">
        <v>1</v>
      </c>
      <c r="V566" s="28">
        <v>1</v>
      </c>
      <c r="W566" s="28">
        <v>1</v>
      </c>
      <c r="X566" s="28"/>
    </row>
    <row r="567" spans="1:24" x14ac:dyDescent="0.25">
      <c r="B567" s="42"/>
      <c r="C567" s="26"/>
      <c r="D567" s="26"/>
      <c r="E567" s="26"/>
      <c r="F567" s="26"/>
      <c r="G567" s="26"/>
      <c r="H567" s="26"/>
      <c r="I567" s="26"/>
      <c r="J567" s="26"/>
      <c r="K567" s="26"/>
      <c r="L567" s="26"/>
      <c r="M567" s="26"/>
      <c r="N567" s="26"/>
      <c r="O567" s="26"/>
      <c r="P567" s="26"/>
      <c r="Q567" s="26"/>
      <c r="R567" s="26"/>
      <c r="S567" s="26"/>
      <c r="T567" s="26"/>
      <c r="U567" s="26"/>
      <c r="V567" s="26"/>
      <c r="W567" s="26"/>
      <c r="X567" s="26"/>
    </row>
    <row r="568" spans="1:24" x14ac:dyDescent="0.25">
      <c r="A568" s="37">
        <v>339</v>
      </c>
      <c r="B568" s="42" t="s">
        <v>86</v>
      </c>
      <c r="C568" s="24">
        <v>0</v>
      </c>
      <c r="D568" s="24">
        <v>0</v>
      </c>
      <c r="E568" s="24">
        <v>0</v>
      </c>
      <c r="F568" s="24">
        <v>0</v>
      </c>
      <c r="G568" s="24">
        <v>0</v>
      </c>
      <c r="H568" s="24">
        <v>0</v>
      </c>
      <c r="I568" s="24">
        <v>0</v>
      </c>
      <c r="J568" s="24">
        <v>0</v>
      </c>
      <c r="K568" s="24">
        <v>0</v>
      </c>
      <c r="L568" s="24">
        <v>0</v>
      </c>
      <c r="M568" s="24">
        <v>0</v>
      </c>
      <c r="N568" s="24">
        <v>0</v>
      </c>
      <c r="O568" s="24">
        <v>0</v>
      </c>
      <c r="P568" s="24">
        <v>0</v>
      </c>
      <c r="Q568" s="24">
        <v>0</v>
      </c>
      <c r="R568" s="24">
        <v>0</v>
      </c>
      <c r="S568" s="24">
        <v>0</v>
      </c>
      <c r="T568" s="24">
        <v>0</v>
      </c>
      <c r="U568" s="24">
        <v>0</v>
      </c>
      <c r="V568" s="24">
        <v>0</v>
      </c>
      <c r="W568" s="24">
        <v>0</v>
      </c>
      <c r="X568" s="24"/>
    </row>
    <row r="569" spans="1:24" x14ac:dyDescent="0.25">
      <c r="A569" s="37">
        <v>340</v>
      </c>
      <c r="B569" s="42" t="s">
        <v>87</v>
      </c>
      <c r="C569" s="24">
        <v>0</v>
      </c>
      <c r="D569" s="24">
        <v>0</v>
      </c>
      <c r="E569" s="24">
        <v>0</v>
      </c>
      <c r="F569" s="24">
        <v>0</v>
      </c>
      <c r="G569" s="24">
        <v>0</v>
      </c>
      <c r="H569" s="24">
        <v>0</v>
      </c>
      <c r="I569" s="24">
        <v>0</v>
      </c>
      <c r="J569" s="24">
        <v>0</v>
      </c>
      <c r="K569" s="24">
        <v>0</v>
      </c>
      <c r="L569" s="24">
        <v>0</v>
      </c>
      <c r="M569" s="24">
        <v>0</v>
      </c>
      <c r="N569" s="24">
        <v>0</v>
      </c>
      <c r="O569" s="24">
        <v>0</v>
      </c>
      <c r="P569" s="24">
        <v>0</v>
      </c>
      <c r="Q569" s="24">
        <v>0</v>
      </c>
      <c r="R569" s="24">
        <v>0</v>
      </c>
      <c r="S569" s="24">
        <v>0</v>
      </c>
      <c r="T569" s="24">
        <v>0</v>
      </c>
      <c r="U569" s="24">
        <v>0</v>
      </c>
      <c r="V569" s="24">
        <v>0</v>
      </c>
      <c r="W569" s="24">
        <v>0</v>
      </c>
      <c r="X569" s="24"/>
    </row>
    <row r="570" spans="1:24" x14ac:dyDescent="0.25">
      <c r="B570" s="42"/>
      <c r="C570" s="26"/>
      <c r="D570" s="26"/>
      <c r="E570" s="26"/>
      <c r="F570" s="26"/>
      <c r="G570" s="26"/>
      <c r="H570" s="26"/>
      <c r="I570" s="26"/>
      <c r="J570" s="26"/>
      <c r="K570" s="26"/>
      <c r="L570" s="26"/>
      <c r="M570" s="26"/>
      <c r="N570" s="26"/>
      <c r="O570" s="26"/>
      <c r="P570" s="26"/>
      <c r="Q570" s="26"/>
      <c r="R570" s="26"/>
      <c r="S570" s="26"/>
      <c r="T570" s="26"/>
      <c r="U570" s="26"/>
      <c r="V570" s="26"/>
      <c r="W570" s="26"/>
      <c r="X570" s="26"/>
    </row>
    <row r="571" spans="1:24" x14ac:dyDescent="0.25">
      <c r="A571" s="37">
        <v>366</v>
      </c>
      <c r="B571" s="42" t="s">
        <v>88</v>
      </c>
      <c r="C571" s="36">
        <v>0</v>
      </c>
      <c r="D571" s="36">
        <v>0</v>
      </c>
      <c r="E571" s="36">
        <v>0</v>
      </c>
      <c r="F571" s="36">
        <v>0</v>
      </c>
      <c r="G571" s="36">
        <v>0</v>
      </c>
      <c r="H571" s="36">
        <v>0</v>
      </c>
      <c r="I571" s="36">
        <v>0</v>
      </c>
      <c r="J571" s="36">
        <v>0</v>
      </c>
      <c r="K571" s="36">
        <v>0</v>
      </c>
      <c r="L571" s="36">
        <v>0</v>
      </c>
      <c r="M571" s="36">
        <v>0</v>
      </c>
      <c r="N571" s="36">
        <v>0</v>
      </c>
      <c r="O571" s="36">
        <v>0</v>
      </c>
      <c r="P571" s="36">
        <v>0</v>
      </c>
      <c r="Q571" s="36">
        <v>0</v>
      </c>
      <c r="R571" s="36">
        <v>0</v>
      </c>
      <c r="S571" s="36">
        <v>0</v>
      </c>
      <c r="T571" s="36">
        <v>0</v>
      </c>
      <c r="U571" s="36">
        <v>0</v>
      </c>
      <c r="V571" s="36">
        <v>0</v>
      </c>
      <c r="W571" s="36">
        <v>0</v>
      </c>
      <c r="X571" s="36"/>
    </row>
    <row r="572" spans="1:24" x14ac:dyDescent="0.25">
      <c r="A572" s="37">
        <v>368</v>
      </c>
      <c r="B572" s="42" t="s">
        <v>89</v>
      </c>
      <c r="C572" s="28">
        <v>0</v>
      </c>
      <c r="D572" s="28">
        <v>0</v>
      </c>
      <c r="E572" s="28">
        <v>0</v>
      </c>
      <c r="F572" s="28">
        <v>0</v>
      </c>
      <c r="G572" s="28">
        <v>0</v>
      </c>
      <c r="H572" s="28">
        <v>0</v>
      </c>
      <c r="I572" s="28">
        <v>0</v>
      </c>
      <c r="J572" s="28">
        <v>0</v>
      </c>
      <c r="K572" s="28">
        <v>0</v>
      </c>
      <c r="L572" s="28">
        <v>0</v>
      </c>
      <c r="M572" s="28">
        <v>0</v>
      </c>
      <c r="N572" s="28">
        <v>0</v>
      </c>
      <c r="O572" s="28">
        <v>0</v>
      </c>
      <c r="P572" s="28">
        <v>0</v>
      </c>
      <c r="Q572" s="28">
        <v>0</v>
      </c>
      <c r="R572" s="28">
        <v>0</v>
      </c>
      <c r="S572" s="28">
        <v>0</v>
      </c>
      <c r="T572" s="28">
        <v>0</v>
      </c>
      <c r="U572" s="28">
        <v>0</v>
      </c>
      <c r="V572" s="28">
        <v>0</v>
      </c>
      <c r="W572" s="28">
        <v>0</v>
      </c>
      <c r="X572" s="28"/>
    </row>
    <row r="573" spans="1:24" x14ac:dyDescent="0.25">
      <c r="A573" s="37">
        <v>369</v>
      </c>
      <c r="B573" s="42" t="s">
        <v>90</v>
      </c>
      <c r="C573" s="28">
        <v>0</v>
      </c>
      <c r="D573" s="28">
        <v>0</v>
      </c>
      <c r="E573" s="28">
        <v>0</v>
      </c>
      <c r="F573" s="28">
        <v>0</v>
      </c>
      <c r="G573" s="28">
        <v>0</v>
      </c>
      <c r="H573" s="28">
        <v>0</v>
      </c>
      <c r="I573" s="28">
        <v>0</v>
      </c>
      <c r="J573" s="28">
        <v>0</v>
      </c>
      <c r="K573" s="28">
        <v>0</v>
      </c>
      <c r="L573" s="28">
        <v>0</v>
      </c>
      <c r="M573" s="28">
        <v>0</v>
      </c>
      <c r="N573" s="28">
        <v>0</v>
      </c>
      <c r="O573" s="28">
        <v>0</v>
      </c>
      <c r="P573" s="28">
        <v>0</v>
      </c>
      <c r="Q573" s="28">
        <v>0</v>
      </c>
      <c r="R573" s="28">
        <v>0</v>
      </c>
      <c r="S573" s="28">
        <v>0</v>
      </c>
      <c r="T573" s="28">
        <v>0</v>
      </c>
      <c r="U573" s="28">
        <v>0</v>
      </c>
      <c r="V573" s="28">
        <v>0</v>
      </c>
      <c r="W573" s="28">
        <v>0</v>
      </c>
      <c r="X573" s="28"/>
    </row>
    <row r="574" spans="1:24" x14ac:dyDescent="0.25">
      <c r="A574" s="37">
        <v>370</v>
      </c>
      <c r="B574" s="42" t="s">
        <v>91</v>
      </c>
      <c r="C574" s="28">
        <v>0</v>
      </c>
      <c r="D574" s="28">
        <v>0</v>
      </c>
      <c r="E574" s="28">
        <v>0</v>
      </c>
      <c r="F574" s="28">
        <v>0</v>
      </c>
      <c r="G574" s="28">
        <v>0</v>
      </c>
      <c r="H574" s="28">
        <v>0</v>
      </c>
      <c r="I574" s="28">
        <v>0</v>
      </c>
      <c r="J574" s="28">
        <v>0</v>
      </c>
      <c r="K574" s="28">
        <v>0</v>
      </c>
      <c r="L574" s="28">
        <v>0</v>
      </c>
      <c r="M574" s="28">
        <v>0</v>
      </c>
      <c r="N574" s="28">
        <v>0</v>
      </c>
      <c r="O574" s="28">
        <v>0</v>
      </c>
      <c r="P574" s="28">
        <v>0</v>
      </c>
      <c r="Q574" s="28">
        <v>0</v>
      </c>
      <c r="R574" s="28">
        <v>0</v>
      </c>
      <c r="S574" s="28">
        <v>0</v>
      </c>
      <c r="T574" s="28">
        <v>0</v>
      </c>
      <c r="U574" s="28">
        <v>0</v>
      </c>
      <c r="V574" s="28">
        <v>0</v>
      </c>
      <c r="W574" s="28">
        <v>0</v>
      </c>
      <c r="X574" s="28"/>
    </row>
    <row r="575" spans="1:24" x14ac:dyDescent="0.25">
      <c r="B575" s="42"/>
      <c r="C575" s="26"/>
      <c r="D575" s="26"/>
      <c r="E575" s="26"/>
      <c r="F575" s="26"/>
      <c r="G575" s="26"/>
      <c r="H575" s="26"/>
      <c r="I575" s="26"/>
      <c r="J575" s="26"/>
      <c r="K575" s="26"/>
      <c r="L575" s="26"/>
      <c r="M575" s="26"/>
      <c r="N575" s="26"/>
      <c r="O575" s="26"/>
      <c r="P575" s="26"/>
      <c r="Q575" s="26"/>
      <c r="R575" s="26"/>
      <c r="S575" s="26"/>
      <c r="T575" s="26"/>
      <c r="U575" s="26"/>
      <c r="V575" s="26"/>
      <c r="W575" s="26"/>
      <c r="X575" s="26"/>
    </row>
    <row r="576" spans="1:24" x14ac:dyDescent="0.25">
      <c r="A576" s="37">
        <v>380</v>
      </c>
      <c r="B576" s="42" t="s">
        <v>37</v>
      </c>
      <c r="C576" s="24">
        <v>0</v>
      </c>
      <c r="D576" s="24">
        <v>0</v>
      </c>
      <c r="E576" s="24">
        <v>0</v>
      </c>
      <c r="F576" s="24">
        <v>0</v>
      </c>
      <c r="G576" s="24">
        <v>0</v>
      </c>
      <c r="H576" s="24">
        <v>0</v>
      </c>
      <c r="I576" s="24">
        <v>0</v>
      </c>
      <c r="J576" s="24">
        <v>0</v>
      </c>
      <c r="K576" s="24">
        <v>0</v>
      </c>
      <c r="L576" s="24">
        <v>0</v>
      </c>
      <c r="M576" s="24">
        <v>0</v>
      </c>
      <c r="N576" s="24">
        <v>0</v>
      </c>
      <c r="O576" s="24">
        <v>0</v>
      </c>
      <c r="P576" s="24">
        <v>0</v>
      </c>
      <c r="Q576" s="24">
        <v>0</v>
      </c>
      <c r="R576" s="24">
        <v>0</v>
      </c>
      <c r="S576" s="24">
        <v>0</v>
      </c>
      <c r="T576" s="24">
        <v>0</v>
      </c>
      <c r="U576" s="24">
        <v>0</v>
      </c>
      <c r="V576" s="24">
        <v>0</v>
      </c>
      <c r="W576" s="24">
        <v>0</v>
      </c>
      <c r="X576" s="24"/>
    </row>
    <row r="577" spans="1:24" x14ac:dyDescent="0.25">
      <c r="A577" s="37">
        <v>381</v>
      </c>
      <c r="B577" s="42" t="s">
        <v>75</v>
      </c>
      <c r="C577" s="24">
        <v>0</v>
      </c>
      <c r="D577" s="24">
        <v>0</v>
      </c>
      <c r="E577" s="24">
        <v>0</v>
      </c>
      <c r="F577" s="24">
        <v>0</v>
      </c>
      <c r="G577" s="24">
        <v>0</v>
      </c>
      <c r="H577" s="24">
        <v>0</v>
      </c>
      <c r="I577" s="24">
        <v>0</v>
      </c>
      <c r="J577" s="24">
        <v>0</v>
      </c>
      <c r="K577" s="24">
        <v>0</v>
      </c>
      <c r="L577" s="24">
        <v>0</v>
      </c>
      <c r="M577" s="24">
        <v>0</v>
      </c>
      <c r="N577" s="24">
        <v>0</v>
      </c>
      <c r="O577" s="24">
        <v>0</v>
      </c>
      <c r="P577" s="24">
        <v>0</v>
      </c>
      <c r="Q577" s="24">
        <v>0</v>
      </c>
      <c r="R577" s="24">
        <v>0</v>
      </c>
      <c r="S577" s="24">
        <v>0</v>
      </c>
      <c r="T577" s="24">
        <v>0</v>
      </c>
      <c r="U577" s="24">
        <v>0</v>
      </c>
      <c r="V577" s="24">
        <v>0</v>
      </c>
      <c r="W577" s="24">
        <v>0</v>
      </c>
      <c r="X577" s="24"/>
    </row>
    <row r="578" spans="1:24" x14ac:dyDescent="0.25">
      <c r="A578" s="37">
        <v>382</v>
      </c>
      <c r="B578" s="42" t="s">
        <v>76</v>
      </c>
      <c r="C578" s="24">
        <v>0</v>
      </c>
      <c r="D578" s="24">
        <v>0</v>
      </c>
      <c r="E578" s="24">
        <v>0</v>
      </c>
      <c r="F578" s="24">
        <v>0</v>
      </c>
      <c r="G578" s="24">
        <v>0</v>
      </c>
      <c r="H578" s="24">
        <v>0</v>
      </c>
      <c r="I578" s="24">
        <v>0</v>
      </c>
      <c r="J578" s="24">
        <v>0</v>
      </c>
      <c r="K578" s="24">
        <v>0</v>
      </c>
      <c r="L578" s="24">
        <v>0</v>
      </c>
      <c r="M578" s="24">
        <v>0</v>
      </c>
      <c r="N578" s="24">
        <v>0</v>
      </c>
      <c r="O578" s="24">
        <v>0</v>
      </c>
      <c r="P578" s="24">
        <v>0</v>
      </c>
      <c r="Q578" s="24">
        <v>0</v>
      </c>
      <c r="R578" s="24">
        <v>0</v>
      </c>
      <c r="S578" s="24">
        <v>0</v>
      </c>
      <c r="T578" s="24">
        <v>0</v>
      </c>
      <c r="U578" s="24">
        <v>0</v>
      </c>
      <c r="V578" s="24">
        <v>0</v>
      </c>
      <c r="W578" s="24">
        <v>0</v>
      </c>
      <c r="X578" s="24"/>
    </row>
    <row r="579" spans="1:24" x14ac:dyDescent="0.25">
      <c r="A579" s="37">
        <v>383</v>
      </c>
      <c r="B579" s="42" t="s">
        <v>40</v>
      </c>
      <c r="C579" s="24">
        <v>0</v>
      </c>
      <c r="D579" s="24">
        <v>0</v>
      </c>
      <c r="E579" s="24">
        <v>0</v>
      </c>
      <c r="F579" s="24">
        <v>0</v>
      </c>
      <c r="G579" s="24">
        <v>0</v>
      </c>
      <c r="H579" s="24">
        <v>0</v>
      </c>
      <c r="I579" s="24">
        <v>0</v>
      </c>
      <c r="J579" s="24">
        <v>0</v>
      </c>
      <c r="K579" s="24">
        <v>0</v>
      </c>
      <c r="L579" s="24">
        <v>0</v>
      </c>
      <c r="M579" s="24">
        <v>0</v>
      </c>
      <c r="N579" s="24">
        <v>0</v>
      </c>
      <c r="O579" s="24">
        <v>0</v>
      </c>
      <c r="P579" s="24">
        <v>0</v>
      </c>
      <c r="Q579" s="24">
        <v>0</v>
      </c>
      <c r="R579" s="24">
        <v>0</v>
      </c>
      <c r="S579" s="24">
        <v>0</v>
      </c>
      <c r="T579" s="24">
        <v>0</v>
      </c>
      <c r="U579" s="24">
        <v>0</v>
      </c>
      <c r="V579" s="24">
        <v>0</v>
      </c>
      <c r="W579" s="24">
        <v>0</v>
      </c>
      <c r="X579" s="24"/>
    </row>
    <row r="581" spans="1:24" x14ac:dyDescent="0.25">
      <c r="A581" s="37">
        <v>1</v>
      </c>
      <c r="B581" s="42" t="s">
        <v>103</v>
      </c>
      <c r="C581" s="42" t="s">
        <v>103</v>
      </c>
      <c r="D581" s="42"/>
      <c r="E581" s="42"/>
      <c r="F581" s="42"/>
      <c r="G581" s="42"/>
      <c r="H581" s="42"/>
      <c r="I581" s="42"/>
      <c r="J581" s="42"/>
      <c r="K581" s="42"/>
      <c r="L581" s="42"/>
      <c r="M581" s="42"/>
      <c r="N581" s="42"/>
      <c r="O581" s="42"/>
      <c r="P581" s="42"/>
      <c r="Q581" s="42"/>
      <c r="R581" s="42"/>
      <c r="S581" s="42"/>
      <c r="T581" s="42"/>
      <c r="U581" s="42"/>
      <c r="V581" s="42"/>
      <c r="W581" s="42"/>
      <c r="X581" s="42"/>
    </row>
    <row r="582" spans="1:24" x14ac:dyDescent="0.25">
      <c r="A582" s="37">
        <v>283</v>
      </c>
      <c r="B582" s="42" t="s">
        <v>73</v>
      </c>
      <c r="C582" s="42">
        <v>2020</v>
      </c>
      <c r="D582" s="42">
        <v>2021</v>
      </c>
      <c r="E582" s="42">
        <v>2022</v>
      </c>
      <c r="F582" s="42">
        <v>2023</v>
      </c>
      <c r="G582" s="42">
        <v>2024</v>
      </c>
      <c r="H582" s="42">
        <v>2025</v>
      </c>
      <c r="I582" s="42">
        <v>2026</v>
      </c>
      <c r="J582" s="42">
        <v>2027</v>
      </c>
      <c r="K582" s="42">
        <v>2028</v>
      </c>
      <c r="L582" s="42">
        <v>2029</v>
      </c>
      <c r="M582" s="42">
        <v>2030</v>
      </c>
      <c r="N582" s="42">
        <v>2031</v>
      </c>
      <c r="O582" s="42">
        <v>2032</v>
      </c>
      <c r="P582" s="42">
        <v>2033</v>
      </c>
      <c r="Q582" s="42">
        <v>2034</v>
      </c>
      <c r="R582" s="42">
        <v>2035</v>
      </c>
      <c r="S582" s="42">
        <v>2036</v>
      </c>
      <c r="T582" s="42">
        <v>2037</v>
      </c>
      <c r="U582" s="42">
        <v>2038</v>
      </c>
      <c r="V582" s="42">
        <v>2039</v>
      </c>
      <c r="W582" s="42">
        <v>2040</v>
      </c>
      <c r="X582" s="42"/>
    </row>
    <row r="583" spans="1:24" x14ac:dyDescent="0.25">
      <c r="A583" s="37">
        <v>285</v>
      </c>
      <c r="B583" s="42" t="s">
        <v>104</v>
      </c>
      <c r="C583" s="24">
        <v>0</v>
      </c>
      <c r="D583" s="24">
        <v>0</v>
      </c>
      <c r="E583" s="24">
        <v>0</v>
      </c>
      <c r="F583" s="24">
        <v>0</v>
      </c>
      <c r="G583" s="24">
        <v>0</v>
      </c>
      <c r="H583" s="24">
        <v>0</v>
      </c>
      <c r="I583" s="24">
        <v>0</v>
      </c>
      <c r="J583" s="24">
        <v>0</v>
      </c>
      <c r="K583" s="24">
        <v>0</v>
      </c>
      <c r="L583" s="24">
        <v>0</v>
      </c>
      <c r="M583" s="24">
        <v>0</v>
      </c>
      <c r="N583" s="24">
        <v>0</v>
      </c>
      <c r="O583" s="24">
        <v>0</v>
      </c>
      <c r="P583" s="24">
        <v>0</v>
      </c>
      <c r="Q583" s="24">
        <v>0</v>
      </c>
      <c r="R583" s="24">
        <v>0</v>
      </c>
      <c r="S583" s="24">
        <v>0</v>
      </c>
      <c r="T583" s="24">
        <v>0</v>
      </c>
      <c r="U583" s="24">
        <v>0</v>
      </c>
      <c r="V583" s="24">
        <v>0</v>
      </c>
      <c r="W583" s="24">
        <v>0</v>
      </c>
      <c r="X583" s="24"/>
    </row>
    <row r="584" spans="1:24" x14ac:dyDescent="0.25">
      <c r="A584" s="37">
        <v>287</v>
      </c>
      <c r="B584" s="42" t="s">
        <v>104</v>
      </c>
      <c r="C584" s="24">
        <v>0</v>
      </c>
      <c r="D584" s="24">
        <v>0</v>
      </c>
      <c r="E584" s="24">
        <v>0</v>
      </c>
      <c r="F584" s="24">
        <v>0</v>
      </c>
      <c r="G584" s="24">
        <v>0</v>
      </c>
      <c r="H584" s="24">
        <v>0</v>
      </c>
      <c r="I584" s="24">
        <v>0</v>
      </c>
      <c r="J584" s="24">
        <v>0</v>
      </c>
      <c r="K584" s="24">
        <v>0</v>
      </c>
      <c r="L584" s="24">
        <v>0</v>
      </c>
      <c r="M584" s="24">
        <v>0</v>
      </c>
      <c r="N584" s="24">
        <v>0</v>
      </c>
      <c r="O584" s="24">
        <v>0</v>
      </c>
      <c r="P584" s="24">
        <v>0</v>
      </c>
      <c r="Q584" s="24">
        <v>0</v>
      </c>
      <c r="R584" s="24">
        <v>0</v>
      </c>
      <c r="S584" s="24">
        <v>0</v>
      </c>
      <c r="T584" s="24">
        <v>0</v>
      </c>
      <c r="U584" s="24">
        <v>0</v>
      </c>
      <c r="V584" s="24">
        <v>0</v>
      </c>
      <c r="W584" s="24">
        <v>0</v>
      </c>
      <c r="X584" s="24"/>
    </row>
    <row r="585" spans="1:24" x14ac:dyDescent="0.25">
      <c r="A585" s="37">
        <v>289</v>
      </c>
      <c r="B585" s="42" t="s">
        <v>105</v>
      </c>
      <c r="C585" s="24">
        <v>0</v>
      </c>
      <c r="D585" s="24">
        <v>0</v>
      </c>
      <c r="E585" s="24">
        <v>0</v>
      </c>
      <c r="F585" s="24">
        <v>0</v>
      </c>
      <c r="G585" s="24">
        <v>0</v>
      </c>
      <c r="H585" s="24">
        <v>0</v>
      </c>
      <c r="I585" s="24">
        <v>0</v>
      </c>
      <c r="J585" s="24">
        <v>0</v>
      </c>
      <c r="K585" s="24">
        <v>0</v>
      </c>
      <c r="L585" s="24">
        <v>0</v>
      </c>
      <c r="M585" s="24">
        <v>0</v>
      </c>
      <c r="N585" s="24">
        <v>0</v>
      </c>
      <c r="O585" s="24">
        <v>0</v>
      </c>
      <c r="P585" s="24">
        <v>0</v>
      </c>
      <c r="Q585" s="24">
        <v>0</v>
      </c>
      <c r="R585" s="24">
        <v>0</v>
      </c>
      <c r="S585" s="24">
        <v>0</v>
      </c>
      <c r="T585" s="24">
        <v>0</v>
      </c>
      <c r="U585" s="24">
        <v>0</v>
      </c>
      <c r="V585" s="24">
        <v>0</v>
      </c>
      <c r="W585" s="24">
        <v>0</v>
      </c>
      <c r="X585" s="24"/>
    </row>
    <row r="586" spans="1:24" x14ac:dyDescent="0.25">
      <c r="A586" s="37">
        <v>299</v>
      </c>
      <c r="B586" s="42" t="s">
        <v>78</v>
      </c>
      <c r="C586" s="24">
        <v>0</v>
      </c>
      <c r="D586" s="24">
        <v>0</v>
      </c>
      <c r="E586" s="24">
        <v>0</v>
      </c>
      <c r="F586" s="24">
        <v>0</v>
      </c>
      <c r="G586" s="24">
        <v>0</v>
      </c>
      <c r="H586" s="24">
        <v>0</v>
      </c>
      <c r="I586" s="24">
        <v>0</v>
      </c>
      <c r="J586" s="24">
        <v>0</v>
      </c>
      <c r="K586" s="24">
        <v>0</v>
      </c>
      <c r="L586" s="24">
        <v>0</v>
      </c>
      <c r="M586" s="24">
        <v>0</v>
      </c>
      <c r="N586" s="24">
        <v>0</v>
      </c>
      <c r="O586" s="24">
        <v>0</v>
      </c>
      <c r="P586" s="24">
        <v>0</v>
      </c>
      <c r="Q586" s="24">
        <v>0</v>
      </c>
      <c r="R586" s="24">
        <v>0</v>
      </c>
      <c r="S586" s="24">
        <v>0</v>
      </c>
      <c r="T586" s="24">
        <v>0</v>
      </c>
      <c r="U586" s="24">
        <v>0</v>
      </c>
      <c r="V586" s="24">
        <v>0</v>
      </c>
      <c r="W586" s="24">
        <v>0</v>
      </c>
      <c r="X586" s="24"/>
    </row>
    <row r="587" spans="1:24" x14ac:dyDescent="0.25">
      <c r="A587" s="37">
        <v>301</v>
      </c>
      <c r="B587" s="42" t="s">
        <v>106</v>
      </c>
      <c r="C587" s="24">
        <v>0</v>
      </c>
      <c r="D587" s="24">
        <v>0</v>
      </c>
      <c r="E587" s="24">
        <v>0</v>
      </c>
      <c r="F587" s="24">
        <v>0</v>
      </c>
      <c r="G587" s="24">
        <v>0</v>
      </c>
      <c r="H587" s="24">
        <v>0</v>
      </c>
      <c r="I587" s="24">
        <v>0</v>
      </c>
      <c r="J587" s="24">
        <v>0</v>
      </c>
      <c r="K587" s="24">
        <v>0</v>
      </c>
      <c r="L587" s="24">
        <v>0</v>
      </c>
      <c r="M587" s="24">
        <v>0</v>
      </c>
      <c r="N587" s="24">
        <v>0</v>
      </c>
      <c r="O587" s="24">
        <v>0</v>
      </c>
      <c r="P587" s="24">
        <v>0</v>
      </c>
      <c r="Q587" s="24">
        <v>0</v>
      </c>
      <c r="R587" s="24">
        <v>0</v>
      </c>
      <c r="S587" s="24">
        <v>0</v>
      </c>
      <c r="T587" s="24">
        <v>0</v>
      </c>
      <c r="U587" s="24">
        <v>0</v>
      </c>
      <c r="V587" s="24">
        <v>0</v>
      </c>
      <c r="W587" s="24">
        <v>0</v>
      </c>
      <c r="X587" s="24"/>
    </row>
    <row r="588" spans="1:24" x14ac:dyDescent="0.25">
      <c r="A588" s="37">
        <v>303</v>
      </c>
      <c r="B588" s="42" t="s">
        <v>107</v>
      </c>
      <c r="C588" s="24">
        <v>0</v>
      </c>
      <c r="D588" s="24">
        <v>0</v>
      </c>
      <c r="E588" s="24">
        <v>0</v>
      </c>
      <c r="F588" s="24">
        <v>0</v>
      </c>
      <c r="G588" s="24">
        <v>0</v>
      </c>
      <c r="H588" s="24">
        <v>0</v>
      </c>
      <c r="I588" s="24">
        <v>0</v>
      </c>
      <c r="J588" s="24">
        <v>0</v>
      </c>
      <c r="K588" s="24">
        <v>0</v>
      </c>
      <c r="L588" s="24">
        <v>0</v>
      </c>
      <c r="M588" s="24">
        <v>0</v>
      </c>
      <c r="N588" s="24">
        <v>0</v>
      </c>
      <c r="O588" s="24">
        <v>0</v>
      </c>
      <c r="P588" s="24">
        <v>0</v>
      </c>
      <c r="Q588" s="24">
        <v>0</v>
      </c>
      <c r="R588" s="24">
        <v>0</v>
      </c>
      <c r="S588" s="24">
        <v>0</v>
      </c>
      <c r="T588" s="24">
        <v>0</v>
      </c>
      <c r="U588" s="24">
        <v>0</v>
      </c>
      <c r="V588" s="24">
        <v>0</v>
      </c>
      <c r="W588" s="24">
        <v>0</v>
      </c>
      <c r="X588" s="24"/>
    </row>
    <row r="589" spans="1:24" x14ac:dyDescent="0.25">
      <c r="B589" s="42"/>
      <c r="C589" s="26"/>
      <c r="D589" s="26"/>
      <c r="E589" s="26"/>
      <c r="F589" s="26"/>
      <c r="G589" s="26"/>
      <c r="H589" s="26"/>
      <c r="I589" s="26"/>
      <c r="J589" s="26"/>
      <c r="K589" s="26"/>
      <c r="L589" s="26"/>
      <c r="M589" s="26"/>
      <c r="N589" s="26"/>
      <c r="O589" s="26"/>
      <c r="P589" s="26"/>
      <c r="Q589" s="26"/>
      <c r="R589" s="26"/>
      <c r="S589" s="26"/>
      <c r="T589" s="26"/>
      <c r="U589" s="26"/>
      <c r="V589" s="26"/>
      <c r="W589" s="26"/>
      <c r="X589" s="26"/>
    </row>
    <row r="590" spans="1:24" x14ac:dyDescent="0.25">
      <c r="A590" s="37">
        <v>330</v>
      </c>
      <c r="B590" s="42" t="s">
        <v>82</v>
      </c>
      <c r="C590" s="36">
        <v>0</v>
      </c>
      <c r="D590" s="36">
        <v>0</v>
      </c>
      <c r="E590" s="36">
        <v>0</v>
      </c>
      <c r="F590" s="36">
        <v>0</v>
      </c>
      <c r="G590" s="36">
        <v>0</v>
      </c>
      <c r="H590" s="36">
        <v>0</v>
      </c>
      <c r="I590" s="36">
        <v>0</v>
      </c>
      <c r="J590" s="36">
        <v>0</v>
      </c>
      <c r="K590" s="36">
        <v>0</v>
      </c>
      <c r="L590" s="36">
        <v>0</v>
      </c>
      <c r="M590" s="36">
        <v>0</v>
      </c>
      <c r="N590" s="36">
        <v>0</v>
      </c>
      <c r="O590" s="36">
        <v>0</v>
      </c>
      <c r="P590" s="36">
        <v>0</v>
      </c>
      <c r="Q590" s="36">
        <v>0</v>
      </c>
      <c r="R590" s="36">
        <v>0</v>
      </c>
      <c r="S590" s="36">
        <v>0</v>
      </c>
      <c r="T590" s="36">
        <v>0</v>
      </c>
      <c r="U590" s="36">
        <v>0</v>
      </c>
      <c r="V590" s="36">
        <v>0</v>
      </c>
      <c r="W590" s="36">
        <v>0</v>
      </c>
      <c r="X590" s="36"/>
    </row>
    <row r="591" spans="1:24" x14ac:dyDescent="0.25">
      <c r="A591" s="37">
        <v>331</v>
      </c>
      <c r="B591" s="42" t="s">
        <v>83</v>
      </c>
      <c r="C591" s="28">
        <v>0</v>
      </c>
      <c r="D591" s="28">
        <v>0</v>
      </c>
      <c r="E591" s="28">
        <v>0</v>
      </c>
      <c r="F591" s="28">
        <v>0</v>
      </c>
      <c r="G591" s="28">
        <v>0</v>
      </c>
      <c r="H591" s="28">
        <v>0</v>
      </c>
      <c r="I591" s="28">
        <v>0</v>
      </c>
      <c r="J591" s="28">
        <v>0</v>
      </c>
      <c r="K591" s="28">
        <v>0</v>
      </c>
      <c r="L591" s="28">
        <v>0</v>
      </c>
      <c r="M591" s="28">
        <v>0</v>
      </c>
      <c r="N591" s="28">
        <v>0</v>
      </c>
      <c r="O591" s="28">
        <v>0</v>
      </c>
      <c r="P591" s="28">
        <v>0</v>
      </c>
      <c r="Q591" s="28">
        <v>0</v>
      </c>
      <c r="R591" s="28">
        <v>0</v>
      </c>
      <c r="S591" s="28">
        <v>0</v>
      </c>
      <c r="T591" s="28">
        <v>0</v>
      </c>
      <c r="U591" s="28">
        <v>0</v>
      </c>
      <c r="V591" s="28">
        <v>0</v>
      </c>
      <c r="W591" s="28">
        <v>0</v>
      </c>
      <c r="X591" s="28"/>
    </row>
    <row r="592" spans="1:24" x14ac:dyDescent="0.25">
      <c r="A592" s="37">
        <v>332</v>
      </c>
      <c r="B592" s="42" t="s">
        <v>84</v>
      </c>
      <c r="C592" s="28">
        <v>0</v>
      </c>
      <c r="D592" s="28">
        <v>0</v>
      </c>
      <c r="E592" s="28">
        <v>0</v>
      </c>
      <c r="F592" s="28">
        <v>0</v>
      </c>
      <c r="G592" s="28">
        <v>0</v>
      </c>
      <c r="H592" s="28">
        <v>0</v>
      </c>
      <c r="I592" s="28">
        <v>0</v>
      </c>
      <c r="J592" s="28">
        <v>0</v>
      </c>
      <c r="K592" s="28">
        <v>0</v>
      </c>
      <c r="L592" s="28">
        <v>0</v>
      </c>
      <c r="M592" s="28">
        <v>0</v>
      </c>
      <c r="N592" s="28">
        <v>0</v>
      </c>
      <c r="O592" s="28">
        <v>0</v>
      </c>
      <c r="P592" s="28">
        <v>0</v>
      </c>
      <c r="Q592" s="28">
        <v>0</v>
      </c>
      <c r="R592" s="28">
        <v>0</v>
      </c>
      <c r="S592" s="28">
        <v>0</v>
      </c>
      <c r="T592" s="28">
        <v>0</v>
      </c>
      <c r="U592" s="28">
        <v>0</v>
      </c>
      <c r="V592" s="28">
        <v>0</v>
      </c>
      <c r="W592" s="28">
        <v>0</v>
      </c>
      <c r="X592" s="28"/>
    </row>
    <row r="593" spans="1:24" x14ac:dyDescent="0.25">
      <c r="A593" s="37">
        <v>336</v>
      </c>
      <c r="B593" s="42" t="s">
        <v>85</v>
      </c>
      <c r="C593" s="28">
        <v>1</v>
      </c>
      <c r="D593" s="28">
        <v>1</v>
      </c>
      <c r="E593" s="28">
        <v>1</v>
      </c>
      <c r="F593" s="28">
        <v>1</v>
      </c>
      <c r="G593" s="28">
        <v>1</v>
      </c>
      <c r="H593" s="28">
        <v>1</v>
      </c>
      <c r="I593" s="28">
        <v>1</v>
      </c>
      <c r="J593" s="28">
        <v>1</v>
      </c>
      <c r="K593" s="28">
        <v>1</v>
      </c>
      <c r="L593" s="28">
        <v>1</v>
      </c>
      <c r="M593" s="28">
        <v>1</v>
      </c>
      <c r="N593" s="28">
        <v>1</v>
      </c>
      <c r="O593" s="28">
        <v>1</v>
      </c>
      <c r="P593" s="28">
        <v>1</v>
      </c>
      <c r="Q593" s="28">
        <v>1</v>
      </c>
      <c r="R593" s="28">
        <v>1</v>
      </c>
      <c r="S593" s="28">
        <v>1</v>
      </c>
      <c r="T593" s="28">
        <v>1</v>
      </c>
      <c r="U593" s="28">
        <v>1</v>
      </c>
      <c r="V593" s="28">
        <v>1</v>
      </c>
      <c r="W593" s="28">
        <v>1</v>
      </c>
      <c r="X593" s="28"/>
    </row>
    <row r="594" spans="1:24" x14ac:dyDescent="0.25">
      <c r="B594" s="42"/>
      <c r="C594" s="26"/>
      <c r="D594" s="26"/>
      <c r="E594" s="26"/>
      <c r="F594" s="26"/>
      <c r="G594" s="26"/>
      <c r="H594" s="26"/>
      <c r="I594" s="26"/>
      <c r="J594" s="26"/>
      <c r="K594" s="26"/>
      <c r="L594" s="26"/>
      <c r="M594" s="26"/>
      <c r="N594" s="26"/>
      <c r="O594" s="26"/>
      <c r="P594" s="26"/>
      <c r="Q594" s="26"/>
      <c r="R594" s="26"/>
      <c r="S594" s="26"/>
      <c r="T594" s="26"/>
      <c r="U594" s="26"/>
      <c r="V594" s="26"/>
      <c r="W594" s="26"/>
      <c r="X594" s="26"/>
    </row>
    <row r="595" spans="1:24" x14ac:dyDescent="0.25">
      <c r="A595" s="37">
        <v>339</v>
      </c>
      <c r="B595" s="42" t="s">
        <v>86</v>
      </c>
      <c r="C595" s="24">
        <v>0</v>
      </c>
      <c r="D595" s="24">
        <v>0</v>
      </c>
      <c r="E595" s="24">
        <v>0</v>
      </c>
      <c r="F595" s="24">
        <v>0</v>
      </c>
      <c r="G595" s="24">
        <v>0</v>
      </c>
      <c r="H595" s="24">
        <v>0</v>
      </c>
      <c r="I595" s="24">
        <v>0</v>
      </c>
      <c r="J595" s="24">
        <v>0</v>
      </c>
      <c r="K595" s="24">
        <v>0</v>
      </c>
      <c r="L595" s="24">
        <v>0</v>
      </c>
      <c r="M595" s="24">
        <v>0</v>
      </c>
      <c r="N595" s="24">
        <v>0</v>
      </c>
      <c r="O595" s="24">
        <v>0</v>
      </c>
      <c r="P595" s="24">
        <v>0</v>
      </c>
      <c r="Q595" s="24">
        <v>0</v>
      </c>
      <c r="R595" s="24">
        <v>0</v>
      </c>
      <c r="S595" s="24">
        <v>0</v>
      </c>
      <c r="T595" s="24">
        <v>0</v>
      </c>
      <c r="U595" s="24">
        <v>0</v>
      </c>
      <c r="V595" s="24">
        <v>0</v>
      </c>
      <c r="W595" s="24">
        <v>0</v>
      </c>
      <c r="X595" s="24"/>
    </row>
    <row r="596" spans="1:24" x14ac:dyDescent="0.25">
      <c r="A596" s="37">
        <v>340</v>
      </c>
      <c r="B596" s="42" t="s">
        <v>87</v>
      </c>
      <c r="C596" s="24">
        <v>0</v>
      </c>
      <c r="D596" s="24">
        <v>0</v>
      </c>
      <c r="E596" s="24">
        <v>0</v>
      </c>
      <c r="F596" s="24">
        <v>0</v>
      </c>
      <c r="G596" s="24">
        <v>0</v>
      </c>
      <c r="H596" s="24">
        <v>0</v>
      </c>
      <c r="I596" s="24">
        <v>0</v>
      </c>
      <c r="J596" s="24">
        <v>0</v>
      </c>
      <c r="K596" s="24">
        <v>0</v>
      </c>
      <c r="L596" s="24">
        <v>0</v>
      </c>
      <c r="M596" s="24">
        <v>0</v>
      </c>
      <c r="N596" s="24">
        <v>0</v>
      </c>
      <c r="O596" s="24">
        <v>0</v>
      </c>
      <c r="P596" s="24">
        <v>0</v>
      </c>
      <c r="Q596" s="24">
        <v>0</v>
      </c>
      <c r="R596" s="24">
        <v>0</v>
      </c>
      <c r="S596" s="24">
        <v>0</v>
      </c>
      <c r="T596" s="24">
        <v>0</v>
      </c>
      <c r="U596" s="24">
        <v>0</v>
      </c>
      <c r="V596" s="24">
        <v>0</v>
      </c>
      <c r="W596" s="24">
        <v>0</v>
      </c>
      <c r="X596" s="24"/>
    </row>
    <row r="597" spans="1:24" x14ac:dyDescent="0.25">
      <c r="B597" s="42"/>
      <c r="C597" s="26"/>
      <c r="D597" s="26"/>
      <c r="E597" s="26"/>
      <c r="F597" s="26"/>
      <c r="G597" s="26"/>
      <c r="H597" s="26"/>
      <c r="I597" s="26"/>
      <c r="J597" s="26"/>
      <c r="K597" s="26"/>
      <c r="L597" s="26"/>
      <c r="M597" s="26"/>
      <c r="N597" s="26"/>
      <c r="O597" s="26"/>
      <c r="P597" s="26"/>
      <c r="Q597" s="26"/>
      <c r="R597" s="26"/>
      <c r="S597" s="26"/>
      <c r="T597" s="26"/>
      <c r="U597" s="26"/>
      <c r="V597" s="26"/>
      <c r="W597" s="26"/>
      <c r="X597" s="26"/>
    </row>
    <row r="598" spans="1:24" x14ac:dyDescent="0.25">
      <c r="A598" s="37">
        <v>366</v>
      </c>
      <c r="B598" s="42" t="s">
        <v>88</v>
      </c>
      <c r="C598" s="36">
        <v>0</v>
      </c>
      <c r="D598" s="36">
        <v>0</v>
      </c>
      <c r="E598" s="36">
        <v>0</v>
      </c>
      <c r="F598" s="36">
        <v>0</v>
      </c>
      <c r="G598" s="36">
        <v>0</v>
      </c>
      <c r="H598" s="36">
        <v>0</v>
      </c>
      <c r="I598" s="36">
        <v>0</v>
      </c>
      <c r="J598" s="36">
        <v>0</v>
      </c>
      <c r="K598" s="36">
        <v>0</v>
      </c>
      <c r="L598" s="36">
        <v>0</v>
      </c>
      <c r="M598" s="36">
        <v>0</v>
      </c>
      <c r="N598" s="36">
        <v>0</v>
      </c>
      <c r="O598" s="36">
        <v>0</v>
      </c>
      <c r="P598" s="36">
        <v>0</v>
      </c>
      <c r="Q598" s="36">
        <v>0</v>
      </c>
      <c r="R598" s="36">
        <v>0</v>
      </c>
      <c r="S598" s="36">
        <v>0</v>
      </c>
      <c r="T598" s="36">
        <v>0</v>
      </c>
      <c r="U598" s="36">
        <v>0</v>
      </c>
      <c r="V598" s="36">
        <v>0</v>
      </c>
      <c r="W598" s="36">
        <v>0</v>
      </c>
      <c r="X598" s="36"/>
    </row>
    <row r="599" spans="1:24" x14ac:dyDescent="0.25">
      <c r="A599" s="37">
        <v>368</v>
      </c>
      <c r="B599" s="42" t="s">
        <v>89</v>
      </c>
      <c r="C599" s="28">
        <v>0</v>
      </c>
      <c r="D599" s="28">
        <v>0</v>
      </c>
      <c r="E599" s="28">
        <v>0</v>
      </c>
      <c r="F599" s="28">
        <v>0</v>
      </c>
      <c r="G599" s="28">
        <v>0</v>
      </c>
      <c r="H599" s="28">
        <v>0</v>
      </c>
      <c r="I599" s="28">
        <v>0</v>
      </c>
      <c r="J599" s="28">
        <v>0</v>
      </c>
      <c r="K599" s="28">
        <v>0</v>
      </c>
      <c r="L599" s="28">
        <v>0</v>
      </c>
      <c r="M599" s="28">
        <v>0</v>
      </c>
      <c r="N599" s="28">
        <v>0</v>
      </c>
      <c r="O599" s="28">
        <v>0</v>
      </c>
      <c r="P599" s="28">
        <v>0</v>
      </c>
      <c r="Q599" s="28">
        <v>0</v>
      </c>
      <c r="R599" s="28">
        <v>0</v>
      </c>
      <c r="S599" s="28">
        <v>0</v>
      </c>
      <c r="T599" s="28">
        <v>0</v>
      </c>
      <c r="U599" s="28">
        <v>0</v>
      </c>
      <c r="V599" s="28">
        <v>0</v>
      </c>
      <c r="W599" s="28">
        <v>0</v>
      </c>
      <c r="X599" s="28"/>
    </row>
    <row r="600" spans="1:24" x14ac:dyDescent="0.25">
      <c r="A600" s="37">
        <v>369</v>
      </c>
      <c r="B600" s="42" t="s">
        <v>90</v>
      </c>
      <c r="C600" s="28">
        <v>0</v>
      </c>
      <c r="D600" s="28">
        <v>0</v>
      </c>
      <c r="E600" s="28">
        <v>0</v>
      </c>
      <c r="F600" s="28">
        <v>0</v>
      </c>
      <c r="G600" s="28">
        <v>0</v>
      </c>
      <c r="H600" s="28">
        <v>0</v>
      </c>
      <c r="I600" s="28">
        <v>0</v>
      </c>
      <c r="J600" s="28">
        <v>0</v>
      </c>
      <c r="K600" s="28">
        <v>0</v>
      </c>
      <c r="L600" s="28">
        <v>0</v>
      </c>
      <c r="M600" s="28">
        <v>0</v>
      </c>
      <c r="N600" s="28">
        <v>0</v>
      </c>
      <c r="O600" s="28">
        <v>0</v>
      </c>
      <c r="P600" s="28">
        <v>0</v>
      </c>
      <c r="Q600" s="28">
        <v>0</v>
      </c>
      <c r="R600" s="28">
        <v>0</v>
      </c>
      <c r="S600" s="28">
        <v>0</v>
      </c>
      <c r="T600" s="28">
        <v>0</v>
      </c>
      <c r="U600" s="28">
        <v>0</v>
      </c>
      <c r="V600" s="28">
        <v>0</v>
      </c>
      <c r="W600" s="28">
        <v>0</v>
      </c>
      <c r="X600" s="28"/>
    </row>
    <row r="601" spans="1:24" x14ac:dyDescent="0.25">
      <c r="A601" s="37">
        <v>370</v>
      </c>
      <c r="B601" s="42" t="s">
        <v>91</v>
      </c>
      <c r="C601" s="28">
        <v>0</v>
      </c>
      <c r="D601" s="28">
        <v>0</v>
      </c>
      <c r="E601" s="28">
        <v>0</v>
      </c>
      <c r="F601" s="28">
        <v>0</v>
      </c>
      <c r="G601" s="28">
        <v>0</v>
      </c>
      <c r="H601" s="28">
        <v>0</v>
      </c>
      <c r="I601" s="28">
        <v>0</v>
      </c>
      <c r="J601" s="28">
        <v>0</v>
      </c>
      <c r="K601" s="28">
        <v>0</v>
      </c>
      <c r="L601" s="28">
        <v>0</v>
      </c>
      <c r="M601" s="28">
        <v>0</v>
      </c>
      <c r="N601" s="28">
        <v>0</v>
      </c>
      <c r="O601" s="28">
        <v>0</v>
      </c>
      <c r="P601" s="28">
        <v>0</v>
      </c>
      <c r="Q601" s="28">
        <v>0</v>
      </c>
      <c r="R601" s="28">
        <v>0</v>
      </c>
      <c r="S601" s="28">
        <v>0</v>
      </c>
      <c r="T601" s="28">
        <v>0</v>
      </c>
      <c r="U601" s="28">
        <v>0</v>
      </c>
      <c r="V601" s="28">
        <v>0</v>
      </c>
      <c r="W601" s="28">
        <v>0</v>
      </c>
      <c r="X601" s="28"/>
    </row>
    <row r="602" spans="1:24" x14ac:dyDescent="0.25">
      <c r="B602" s="42"/>
      <c r="C602" s="26"/>
      <c r="D602" s="26"/>
      <c r="E602" s="26"/>
      <c r="F602" s="26"/>
      <c r="G602" s="26"/>
      <c r="H602" s="26"/>
      <c r="I602" s="26"/>
      <c r="J602" s="26"/>
      <c r="K602" s="26"/>
      <c r="L602" s="26"/>
      <c r="M602" s="26"/>
      <c r="N602" s="26"/>
      <c r="O602" s="26"/>
      <c r="P602" s="26"/>
      <c r="Q602" s="26"/>
      <c r="R602" s="26"/>
      <c r="S602" s="26"/>
      <c r="T602" s="26"/>
      <c r="U602" s="26"/>
      <c r="V602" s="26"/>
      <c r="W602" s="26"/>
      <c r="X602" s="26"/>
    </row>
    <row r="603" spans="1:24" x14ac:dyDescent="0.25">
      <c r="A603" s="37">
        <v>380</v>
      </c>
      <c r="B603" s="42" t="s">
        <v>37</v>
      </c>
      <c r="C603" s="24">
        <v>0</v>
      </c>
      <c r="D603" s="24">
        <v>0</v>
      </c>
      <c r="E603" s="24">
        <v>0</v>
      </c>
      <c r="F603" s="24">
        <v>0</v>
      </c>
      <c r="G603" s="24">
        <v>0</v>
      </c>
      <c r="H603" s="24">
        <v>0</v>
      </c>
      <c r="I603" s="24">
        <v>0</v>
      </c>
      <c r="J603" s="24">
        <v>0</v>
      </c>
      <c r="K603" s="24">
        <v>0</v>
      </c>
      <c r="L603" s="24">
        <v>0</v>
      </c>
      <c r="M603" s="24">
        <v>0</v>
      </c>
      <c r="N603" s="24">
        <v>0</v>
      </c>
      <c r="O603" s="24">
        <v>0</v>
      </c>
      <c r="P603" s="24">
        <v>0</v>
      </c>
      <c r="Q603" s="24">
        <v>0</v>
      </c>
      <c r="R603" s="24">
        <v>0</v>
      </c>
      <c r="S603" s="24">
        <v>0</v>
      </c>
      <c r="T603" s="24">
        <v>0</v>
      </c>
      <c r="U603" s="24">
        <v>0</v>
      </c>
      <c r="V603" s="24">
        <v>0</v>
      </c>
      <c r="W603" s="24">
        <v>0</v>
      </c>
      <c r="X603" s="24"/>
    </row>
    <row r="604" spans="1:24" x14ac:dyDescent="0.25">
      <c r="A604" s="37">
        <v>381</v>
      </c>
      <c r="B604" s="42" t="s">
        <v>75</v>
      </c>
      <c r="C604" s="24">
        <v>0</v>
      </c>
      <c r="D604" s="24">
        <v>0</v>
      </c>
      <c r="E604" s="24">
        <v>0</v>
      </c>
      <c r="F604" s="24">
        <v>0</v>
      </c>
      <c r="G604" s="24">
        <v>0</v>
      </c>
      <c r="H604" s="24">
        <v>0</v>
      </c>
      <c r="I604" s="24">
        <v>0</v>
      </c>
      <c r="J604" s="24">
        <v>0</v>
      </c>
      <c r="K604" s="24">
        <v>0</v>
      </c>
      <c r="L604" s="24">
        <v>0</v>
      </c>
      <c r="M604" s="24">
        <v>0</v>
      </c>
      <c r="N604" s="24">
        <v>0</v>
      </c>
      <c r="O604" s="24">
        <v>0</v>
      </c>
      <c r="P604" s="24">
        <v>0</v>
      </c>
      <c r="Q604" s="24">
        <v>0</v>
      </c>
      <c r="R604" s="24">
        <v>0</v>
      </c>
      <c r="S604" s="24">
        <v>0</v>
      </c>
      <c r="T604" s="24">
        <v>0</v>
      </c>
      <c r="U604" s="24">
        <v>0</v>
      </c>
      <c r="V604" s="24">
        <v>0</v>
      </c>
      <c r="W604" s="24">
        <v>0</v>
      </c>
      <c r="X604" s="24"/>
    </row>
    <row r="605" spans="1:24" x14ac:dyDescent="0.25">
      <c r="A605" s="37">
        <v>382</v>
      </c>
      <c r="B605" s="42" t="s">
        <v>76</v>
      </c>
      <c r="C605" s="24">
        <v>0</v>
      </c>
      <c r="D605" s="24">
        <v>0</v>
      </c>
      <c r="E605" s="24">
        <v>0</v>
      </c>
      <c r="F605" s="24">
        <v>0</v>
      </c>
      <c r="G605" s="24">
        <v>0</v>
      </c>
      <c r="H605" s="24">
        <v>0</v>
      </c>
      <c r="I605" s="24">
        <v>0</v>
      </c>
      <c r="J605" s="24">
        <v>0</v>
      </c>
      <c r="K605" s="24">
        <v>0</v>
      </c>
      <c r="L605" s="24">
        <v>0</v>
      </c>
      <c r="M605" s="24">
        <v>0</v>
      </c>
      <c r="N605" s="24">
        <v>0</v>
      </c>
      <c r="O605" s="24">
        <v>0</v>
      </c>
      <c r="P605" s="24">
        <v>0</v>
      </c>
      <c r="Q605" s="24">
        <v>0</v>
      </c>
      <c r="R605" s="24">
        <v>0</v>
      </c>
      <c r="S605" s="24">
        <v>0</v>
      </c>
      <c r="T605" s="24">
        <v>0</v>
      </c>
      <c r="U605" s="24">
        <v>0</v>
      </c>
      <c r="V605" s="24">
        <v>0</v>
      </c>
      <c r="W605" s="24">
        <v>0</v>
      </c>
      <c r="X605" s="24"/>
    </row>
    <row r="606" spans="1:24" x14ac:dyDescent="0.25">
      <c r="A606" s="37">
        <v>383</v>
      </c>
      <c r="B606" s="42" t="s">
        <v>40</v>
      </c>
      <c r="C606" s="24">
        <v>0</v>
      </c>
      <c r="D606" s="24">
        <v>0</v>
      </c>
      <c r="E606" s="24">
        <v>0</v>
      </c>
      <c r="F606" s="24">
        <v>0</v>
      </c>
      <c r="G606" s="24">
        <v>0</v>
      </c>
      <c r="H606" s="24">
        <v>0</v>
      </c>
      <c r="I606" s="24">
        <v>0</v>
      </c>
      <c r="J606" s="24">
        <v>0</v>
      </c>
      <c r="K606" s="24">
        <v>0</v>
      </c>
      <c r="L606" s="24">
        <v>0</v>
      </c>
      <c r="M606" s="24">
        <v>0</v>
      </c>
      <c r="N606" s="24">
        <v>0</v>
      </c>
      <c r="O606" s="24">
        <v>0</v>
      </c>
      <c r="P606" s="24">
        <v>0</v>
      </c>
      <c r="Q606" s="24">
        <v>0</v>
      </c>
      <c r="R606" s="24">
        <v>0</v>
      </c>
      <c r="S606" s="24">
        <v>0</v>
      </c>
      <c r="T606" s="24">
        <v>0</v>
      </c>
      <c r="U606" s="24">
        <v>0</v>
      </c>
      <c r="V606" s="24">
        <v>0</v>
      </c>
      <c r="W606" s="24">
        <v>0</v>
      </c>
      <c r="X606" s="24"/>
    </row>
    <row r="608" spans="1:24" x14ac:dyDescent="0.25">
      <c r="A608" s="37">
        <v>1</v>
      </c>
      <c r="B608" s="42" t="s">
        <v>103</v>
      </c>
      <c r="C608" s="42" t="s">
        <v>103</v>
      </c>
      <c r="D608" s="42"/>
      <c r="E608" s="42"/>
      <c r="F608" s="42"/>
      <c r="G608" s="42"/>
      <c r="H608" s="42"/>
      <c r="I608" s="42"/>
      <c r="J608" s="42"/>
      <c r="K608" s="42"/>
      <c r="L608" s="42"/>
      <c r="M608" s="42"/>
      <c r="N608" s="42"/>
      <c r="O608" s="42"/>
      <c r="P608" s="42"/>
      <c r="Q608" s="42"/>
      <c r="R608" s="42"/>
      <c r="S608" s="42"/>
      <c r="T608" s="42"/>
      <c r="U608" s="42"/>
      <c r="V608" s="42"/>
      <c r="W608" s="42"/>
      <c r="X608" s="42"/>
    </row>
    <row r="609" spans="1:24" x14ac:dyDescent="0.25">
      <c r="A609" s="37">
        <v>283</v>
      </c>
      <c r="B609" s="42" t="s">
        <v>73</v>
      </c>
      <c r="C609" s="42">
        <v>2020</v>
      </c>
      <c r="D609" s="42">
        <v>2021</v>
      </c>
      <c r="E609" s="42">
        <v>2022</v>
      </c>
      <c r="F609" s="42">
        <v>2023</v>
      </c>
      <c r="G609" s="42">
        <v>2024</v>
      </c>
      <c r="H609" s="42">
        <v>2025</v>
      </c>
      <c r="I609" s="42">
        <v>2026</v>
      </c>
      <c r="J609" s="42">
        <v>2027</v>
      </c>
      <c r="K609" s="42">
        <v>2028</v>
      </c>
      <c r="L609" s="42">
        <v>2029</v>
      </c>
      <c r="M609" s="42">
        <v>2030</v>
      </c>
      <c r="N609" s="42">
        <v>2031</v>
      </c>
      <c r="O609" s="42">
        <v>2032</v>
      </c>
      <c r="P609" s="42">
        <v>2033</v>
      </c>
      <c r="Q609" s="42">
        <v>2034</v>
      </c>
      <c r="R609" s="42">
        <v>2035</v>
      </c>
      <c r="S609" s="42">
        <v>2036</v>
      </c>
      <c r="T609" s="42">
        <v>2037</v>
      </c>
      <c r="U609" s="42">
        <v>2038</v>
      </c>
      <c r="V609" s="42">
        <v>2039</v>
      </c>
      <c r="W609" s="42">
        <v>2040</v>
      </c>
      <c r="X609" s="42"/>
    </row>
    <row r="610" spans="1:24" x14ac:dyDescent="0.25">
      <c r="A610" s="37">
        <v>285</v>
      </c>
      <c r="B610" s="42" t="s">
        <v>104</v>
      </c>
      <c r="C610" s="24">
        <v>0</v>
      </c>
      <c r="D610" s="24">
        <v>0</v>
      </c>
      <c r="E610" s="24">
        <v>0</v>
      </c>
      <c r="F610" s="24">
        <v>0</v>
      </c>
      <c r="G610" s="24">
        <v>0</v>
      </c>
      <c r="H610" s="24">
        <v>0</v>
      </c>
      <c r="I610" s="24">
        <v>0</v>
      </c>
      <c r="J610" s="24">
        <v>0</v>
      </c>
      <c r="K610" s="24">
        <v>0</v>
      </c>
      <c r="L610" s="24">
        <v>0</v>
      </c>
      <c r="M610" s="24">
        <v>0</v>
      </c>
      <c r="N610" s="24">
        <v>0</v>
      </c>
      <c r="O610" s="24">
        <v>0</v>
      </c>
      <c r="P610" s="24">
        <v>0</v>
      </c>
      <c r="Q610" s="24">
        <v>0</v>
      </c>
      <c r="R610" s="24">
        <v>0</v>
      </c>
      <c r="S610" s="24">
        <v>0</v>
      </c>
      <c r="T610" s="24">
        <v>0</v>
      </c>
      <c r="U610" s="24">
        <v>0</v>
      </c>
      <c r="V610" s="24">
        <v>0</v>
      </c>
      <c r="W610" s="24">
        <v>0</v>
      </c>
      <c r="X610" s="24"/>
    </row>
    <row r="611" spans="1:24" x14ac:dyDescent="0.25">
      <c r="A611" s="37">
        <v>287</v>
      </c>
      <c r="B611" s="42" t="s">
        <v>104</v>
      </c>
      <c r="C611" s="24">
        <v>0</v>
      </c>
      <c r="D611" s="24">
        <v>0</v>
      </c>
      <c r="E611" s="24">
        <v>0</v>
      </c>
      <c r="F611" s="24">
        <v>0</v>
      </c>
      <c r="G611" s="24">
        <v>0</v>
      </c>
      <c r="H611" s="24">
        <v>0</v>
      </c>
      <c r="I611" s="24">
        <v>0</v>
      </c>
      <c r="J611" s="24">
        <v>0</v>
      </c>
      <c r="K611" s="24">
        <v>0</v>
      </c>
      <c r="L611" s="24">
        <v>0</v>
      </c>
      <c r="M611" s="24">
        <v>0</v>
      </c>
      <c r="N611" s="24">
        <v>0</v>
      </c>
      <c r="O611" s="24">
        <v>0</v>
      </c>
      <c r="P611" s="24">
        <v>0</v>
      </c>
      <c r="Q611" s="24">
        <v>0</v>
      </c>
      <c r="R611" s="24">
        <v>0</v>
      </c>
      <c r="S611" s="24">
        <v>0</v>
      </c>
      <c r="T611" s="24">
        <v>0</v>
      </c>
      <c r="U611" s="24">
        <v>0</v>
      </c>
      <c r="V611" s="24">
        <v>0</v>
      </c>
      <c r="W611" s="24">
        <v>0</v>
      </c>
      <c r="X611" s="24"/>
    </row>
    <row r="612" spans="1:24" x14ac:dyDescent="0.25">
      <c r="A612" s="37">
        <v>289</v>
      </c>
      <c r="B612" s="42" t="s">
        <v>105</v>
      </c>
      <c r="C612" s="24">
        <v>0</v>
      </c>
      <c r="D612" s="24">
        <v>0</v>
      </c>
      <c r="E612" s="24">
        <v>0</v>
      </c>
      <c r="F612" s="24">
        <v>0</v>
      </c>
      <c r="G612" s="24">
        <v>0</v>
      </c>
      <c r="H612" s="24">
        <v>0</v>
      </c>
      <c r="I612" s="24">
        <v>0</v>
      </c>
      <c r="J612" s="24">
        <v>0</v>
      </c>
      <c r="K612" s="24">
        <v>0</v>
      </c>
      <c r="L612" s="24">
        <v>0</v>
      </c>
      <c r="M612" s="24">
        <v>0</v>
      </c>
      <c r="N612" s="24">
        <v>0</v>
      </c>
      <c r="O612" s="24">
        <v>0</v>
      </c>
      <c r="P612" s="24">
        <v>0</v>
      </c>
      <c r="Q612" s="24">
        <v>0</v>
      </c>
      <c r="R612" s="24">
        <v>0</v>
      </c>
      <c r="S612" s="24">
        <v>0</v>
      </c>
      <c r="T612" s="24">
        <v>0</v>
      </c>
      <c r="U612" s="24">
        <v>0</v>
      </c>
      <c r="V612" s="24">
        <v>0</v>
      </c>
      <c r="W612" s="24">
        <v>0</v>
      </c>
      <c r="X612" s="24"/>
    </row>
    <row r="613" spans="1:24" x14ac:dyDescent="0.25">
      <c r="A613" s="37">
        <v>299</v>
      </c>
      <c r="B613" s="42" t="s">
        <v>78</v>
      </c>
      <c r="C613" s="24">
        <v>0</v>
      </c>
      <c r="D613" s="24">
        <v>0</v>
      </c>
      <c r="E613" s="24">
        <v>0</v>
      </c>
      <c r="F613" s="24">
        <v>0</v>
      </c>
      <c r="G613" s="24">
        <v>0</v>
      </c>
      <c r="H613" s="24">
        <v>0</v>
      </c>
      <c r="I613" s="24">
        <v>0</v>
      </c>
      <c r="J613" s="24">
        <v>0</v>
      </c>
      <c r="K613" s="24">
        <v>0</v>
      </c>
      <c r="L613" s="24">
        <v>0</v>
      </c>
      <c r="M613" s="24">
        <v>0</v>
      </c>
      <c r="N613" s="24">
        <v>0</v>
      </c>
      <c r="O613" s="24">
        <v>0</v>
      </c>
      <c r="P613" s="24">
        <v>0</v>
      </c>
      <c r="Q613" s="24">
        <v>0</v>
      </c>
      <c r="R613" s="24">
        <v>0</v>
      </c>
      <c r="S613" s="24">
        <v>0</v>
      </c>
      <c r="T613" s="24">
        <v>0</v>
      </c>
      <c r="U613" s="24">
        <v>0</v>
      </c>
      <c r="V613" s="24">
        <v>0</v>
      </c>
      <c r="W613" s="24">
        <v>0</v>
      </c>
      <c r="X613" s="24"/>
    </row>
    <row r="614" spans="1:24" x14ac:dyDescent="0.25">
      <c r="A614" s="37">
        <v>301</v>
      </c>
      <c r="B614" s="42" t="s">
        <v>106</v>
      </c>
      <c r="C614" s="24">
        <v>0</v>
      </c>
      <c r="D614" s="24">
        <v>0</v>
      </c>
      <c r="E614" s="24">
        <v>0</v>
      </c>
      <c r="F614" s="24">
        <v>0</v>
      </c>
      <c r="G614" s="24">
        <v>0</v>
      </c>
      <c r="H614" s="24">
        <v>0</v>
      </c>
      <c r="I614" s="24">
        <v>0</v>
      </c>
      <c r="J614" s="24">
        <v>0</v>
      </c>
      <c r="K614" s="24">
        <v>0</v>
      </c>
      <c r="L614" s="24">
        <v>0</v>
      </c>
      <c r="M614" s="24">
        <v>0</v>
      </c>
      <c r="N614" s="24">
        <v>0</v>
      </c>
      <c r="O614" s="24">
        <v>0</v>
      </c>
      <c r="P614" s="24">
        <v>0</v>
      </c>
      <c r="Q614" s="24">
        <v>0</v>
      </c>
      <c r="R614" s="24">
        <v>0</v>
      </c>
      <c r="S614" s="24">
        <v>0</v>
      </c>
      <c r="T614" s="24">
        <v>0</v>
      </c>
      <c r="U614" s="24">
        <v>0</v>
      </c>
      <c r="V614" s="24">
        <v>0</v>
      </c>
      <c r="W614" s="24">
        <v>0</v>
      </c>
      <c r="X614" s="24"/>
    </row>
    <row r="615" spans="1:24" x14ac:dyDescent="0.25">
      <c r="A615" s="37">
        <v>303</v>
      </c>
      <c r="B615" s="42" t="s">
        <v>107</v>
      </c>
      <c r="C615" s="24">
        <v>0</v>
      </c>
      <c r="D615" s="24">
        <v>0</v>
      </c>
      <c r="E615" s="24">
        <v>0</v>
      </c>
      <c r="F615" s="24">
        <v>0</v>
      </c>
      <c r="G615" s="24">
        <v>0</v>
      </c>
      <c r="H615" s="24">
        <v>0</v>
      </c>
      <c r="I615" s="24">
        <v>0</v>
      </c>
      <c r="J615" s="24">
        <v>0</v>
      </c>
      <c r="K615" s="24">
        <v>0</v>
      </c>
      <c r="L615" s="24">
        <v>0</v>
      </c>
      <c r="M615" s="24">
        <v>0</v>
      </c>
      <c r="N615" s="24">
        <v>0</v>
      </c>
      <c r="O615" s="24">
        <v>0</v>
      </c>
      <c r="P615" s="24">
        <v>0</v>
      </c>
      <c r="Q615" s="24">
        <v>0</v>
      </c>
      <c r="R615" s="24">
        <v>0</v>
      </c>
      <c r="S615" s="24">
        <v>0</v>
      </c>
      <c r="T615" s="24">
        <v>0</v>
      </c>
      <c r="U615" s="24">
        <v>0</v>
      </c>
      <c r="V615" s="24">
        <v>0</v>
      </c>
      <c r="W615" s="24">
        <v>0</v>
      </c>
      <c r="X615" s="24"/>
    </row>
    <row r="616" spans="1:24" x14ac:dyDescent="0.25">
      <c r="B616" s="42"/>
      <c r="C616" s="26"/>
      <c r="D616" s="26"/>
      <c r="E616" s="26"/>
      <c r="F616" s="26"/>
      <c r="G616" s="26"/>
      <c r="H616" s="26"/>
      <c r="I616" s="26"/>
      <c r="J616" s="26"/>
      <c r="K616" s="26"/>
      <c r="L616" s="26"/>
      <c r="M616" s="26"/>
      <c r="N616" s="26"/>
      <c r="O616" s="26"/>
      <c r="P616" s="26"/>
      <c r="Q616" s="26"/>
      <c r="R616" s="26"/>
      <c r="S616" s="26"/>
      <c r="T616" s="26"/>
      <c r="U616" s="26"/>
      <c r="V616" s="26"/>
      <c r="W616" s="26"/>
      <c r="X616" s="26"/>
    </row>
    <row r="617" spans="1:24" x14ac:dyDescent="0.25">
      <c r="A617" s="37">
        <v>330</v>
      </c>
      <c r="B617" s="42" t="s">
        <v>82</v>
      </c>
      <c r="C617" s="36">
        <v>0</v>
      </c>
      <c r="D617" s="36">
        <v>0</v>
      </c>
      <c r="E617" s="36">
        <v>0</v>
      </c>
      <c r="F617" s="36">
        <v>0</v>
      </c>
      <c r="G617" s="36">
        <v>0</v>
      </c>
      <c r="H617" s="36">
        <v>0</v>
      </c>
      <c r="I617" s="36">
        <v>0</v>
      </c>
      <c r="J617" s="36">
        <v>0</v>
      </c>
      <c r="K617" s="36">
        <v>0</v>
      </c>
      <c r="L617" s="36">
        <v>0</v>
      </c>
      <c r="M617" s="36">
        <v>0</v>
      </c>
      <c r="N617" s="36">
        <v>0</v>
      </c>
      <c r="O617" s="36">
        <v>0</v>
      </c>
      <c r="P617" s="36">
        <v>0</v>
      </c>
      <c r="Q617" s="36">
        <v>0</v>
      </c>
      <c r="R617" s="36">
        <v>0</v>
      </c>
      <c r="S617" s="36">
        <v>0</v>
      </c>
      <c r="T617" s="36">
        <v>0</v>
      </c>
      <c r="U617" s="36">
        <v>0</v>
      </c>
      <c r="V617" s="36">
        <v>0</v>
      </c>
      <c r="W617" s="36">
        <v>0</v>
      </c>
      <c r="X617" s="36"/>
    </row>
    <row r="618" spans="1:24" x14ac:dyDescent="0.25">
      <c r="A618" s="37">
        <v>331</v>
      </c>
      <c r="B618" s="42" t="s">
        <v>83</v>
      </c>
      <c r="C618" s="28">
        <v>0</v>
      </c>
      <c r="D618" s="28">
        <v>0</v>
      </c>
      <c r="E618" s="28">
        <v>0</v>
      </c>
      <c r="F618" s="28">
        <v>0</v>
      </c>
      <c r="G618" s="28">
        <v>0</v>
      </c>
      <c r="H618" s="28">
        <v>0</v>
      </c>
      <c r="I618" s="28">
        <v>0</v>
      </c>
      <c r="J618" s="28">
        <v>0</v>
      </c>
      <c r="K618" s="28">
        <v>0</v>
      </c>
      <c r="L618" s="28">
        <v>0</v>
      </c>
      <c r="M618" s="28">
        <v>0</v>
      </c>
      <c r="N618" s="28">
        <v>0</v>
      </c>
      <c r="O618" s="28">
        <v>0</v>
      </c>
      <c r="P618" s="28">
        <v>0</v>
      </c>
      <c r="Q618" s="28">
        <v>0</v>
      </c>
      <c r="R618" s="28">
        <v>0</v>
      </c>
      <c r="S618" s="28">
        <v>0</v>
      </c>
      <c r="T618" s="28">
        <v>0</v>
      </c>
      <c r="U618" s="28">
        <v>0</v>
      </c>
      <c r="V618" s="28">
        <v>0</v>
      </c>
      <c r="W618" s="28">
        <v>0</v>
      </c>
      <c r="X618" s="28"/>
    </row>
    <row r="619" spans="1:24" x14ac:dyDescent="0.25">
      <c r="A619" s="37">
        <v>332</v>
      </c>
      <c r="B619" s="42" t="s">
        <v>84</v>
      </c>
      <c r="C619" s="28">
        <v>0</v>
      </c>
      <c r="D619" s="28">
        <v>0</v>
      </c>
      <c r="E619" s="28">
        <v>0</v>
      </c>
      <c r="F619" s="28">
        <v>0</v>
      </c>
      <c r="G619" s="28">
        <v>0</v>
      </c>
      <c r="H619" s="28">
        <v>0</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row>
    <row r="620" spans="1:24" x14ac:dyDescent="0.25">
      <c r="A620" s="37">
        <v>336</v>
      </c>
      <c r="B620" s="42" t="s">
        <v>85</v>
      </c>
      <c r="C620" s="28">
        <v>1</v>
      </c>
      <c r="D620" s="28">
        <v>1</v>
      </c>
      <c r="E620" s="28">
        <v>1</v>
      </c>
      <c r="F620" s="28">
        <v>1</v>
      </c>
      <c r="G620" s="28">
        <v>1</v>
      </c>
      <c r="H620" s="28">
        <v>1</v>
      </c>
      <c r="I620" s="28">
        <v>1</v>
      </c>
      <c r="J620" s="28">
        <v>1</v>
      </c>
      <c r="K620" s="28">
        <v>1</v>
      </c>
      <c r="L620" s="28">
        <v>1</v>
      </c>
      <c r="M620" s="28">
        <v>1</v>
      </c>
      <c r="N620" s="28">
        <v>1</v>
      </c>
      <c r="O620" s="28">
        <v>1</v>
      </c>
      <c r="P620" s="28">
        <v>1</v>
      </c>
      <c r="Q620" s="28">
        <v>1</v>
      </c>
      <c r="R620" s="28">
        <v>1</v>
      </c>
      <c r="S620" s="28">
        <v>1</v>
      </c>
      <c r="T620" s="28">
        <v>1</v>
      </c>
      <c r="U620" s="28">
        <v>1</v>
      </c>
      <c r="V620" s="28">
        <v>1</v>
      </c>
      <c r="W620" s="28">
        <v>1</v>
      </c>
      <c r="X620" s="28"/>
    </row>
    <row r="621" spans="1:24" x14ac:dyDescent="0.25">
      <c r="B621" s="42"/>
      <c r="C621" s="26"/>
      <c r="D621" s="26"/>
      <c r="E621" s="26"/>
      <c r="F621" s="26"/>
      <c r="G621" s="26"/>
      <c r="H621" s="26"/>
      <c r="I621" s="26"/>
      <c r="J621" s="26"/>
      <c r="K621" s="26"/>
      <c r="L621" s="26"/>
      <c r="M621" s="26"/>
      <c r="N621" s="26"/>
      <c r="O621" s="26"/>
      <c r="P621" s="26"/>
      <c r="Q621" s="26"/>
      <c r="R621" s="26"/>
      <c r="S621" s="26"/>
      <c r="T621" s="26"/>
      <c r="U621" s="26"/>
      <c r="V621" s="26"/>
      <c r="W621" s="26"/>
      <c r="X621" s="26"/>
    </row>
    <row r="622" spans="1:24" x14ac:dyDescent="0.25">
      <c r="A622" s="37">
        <v>339</v>
      </c>
      <c r="B622" s="42" t="s">
        <v>86</v>
      </c>
      <c r="C622" s="24">
        <v>0</v>
      </c>
      <c r="D622" s="24">
        <v>0</v>
      </c>
      <c r="E622" s="24">
        <v>0</v>
      </c>
      <c r="F622" s="24">
        <v>0</v>
      </c>
      <c r="G622" s="24">
        <v>0</v>
      </c>
      <c r="H622" s="24">
        <v>0</v>
      </c>
      <c r="I622" s="24">
        <v>0</v>
      </c>
      <c r="J622" s="24">
        <v>0</v>
      </c>
      <c r="K622" s="24">
        <v>0</v>
      </c>
      <c r="L622" s="24">
        <v>0</v>
      </c>
      <c r="M622" s="24">
        <v>0</v>
      </c>
      <c r="N622" s="24">
        <v>0</v>
      </c>
      <c r="O622" s="24">
        <v>0</v>
      </c>
      <c r="P622" s="24">
        <v>0</v>
      </c>
      <c r="Q622" s="24">
        <v>0</v>
      </c>
      <c r="R622" s="24">
        <v>0</v>
      </c>
      <c r="S622" s="24">
        <v>0</v>
      </c>
      <c r="T622" s="24">
        <v>0</v>
      </c>
      <c r="U622" s="24">
        <v>0</v>
      </c>
      <c r="V622" s="24">
        <v>0</v>
      </c>
      <c r="W622" s="24">
        <v>0</v>
      </c>
      <c r="X622" s="24"/>
    </row>
    <row r="623" spans="1:24" x14ac:dyDescent="0.25">
      <c r="A623" s="37">
        <v>340</v>
      </c>
      <c r="B623" s="42" t="s">
        <v>87</v>
      </c>
      <c r="C623" s="24">
        <v>0</v>
      </c>
      <c r="D623" s="24">
        <v>0</v>
      </c>
      <c r="E623" s="24">
        <v>0</v>
      </c>
      <c r="F623" s="24">
        <v>0</v>
      </c>
      <c r="G623" s="24">
        <v>0</v>
      </c>
      <c r="H623" s="24">
        <v>0</v>
      </c>
      <c r="I623" s="24">
        <v>0</v>
      </c>
      <c r="J623" s="24">
        <v>0</v>
      </c>
      <c r="K623" s="24">
        <v>0</v>
      </c>
      <c r="L623" s="24">
        <v>0</v>
      </c>
      <c r="M623" s="24">
        <v>0</v>
      </c>
      <c r="N623" s="24">
        <v>0</v>
      </c>
      <c r="O623" s="24">
        <v>0</v>
      </c>
      <c r="P623" s="24">
        <v>0</v>
      </c>
      <c r="Q623" s="24">
        <v>0</v>
      </c>
      <c r="R623" s="24">
        <v>0</v>
      </c>
      <c r="S623" s="24">
        <v>0</v>
      </c>
      <c r="T623" s="24">
        <v>0</v>
      </c>
      <c r="U623" s="24">
        <v>0</v>
      </c>
      <c r="V623" s="24">
        <v>0</v>
      </c>
      <c r="W623" s="24">
        <v>0</v>
      </c>
      <c r="X623" s="24"/>
    </row>
    <row r="624" spans="1:24" x14ac:dyDescent="0.25">
      <c r="B624" s="42"/>
      <c r="C624" s="26"/>
      <c r="D624" s="26"/>
      <c r="E624" s="26"/>
      <c r="F624" s="26"/>
      <c r="G624" s="26"/>
      <c r="H624" s="26"/>
      <c r="I624" s="26"/>
      <c r="J624" s="26"/>
      <c r="K624" s="26"/>
      <c r="L624" s="26"/>
      <c r="M624" s="26"/>
      <c r="N624" s="26"/>
      <c r="O624" s="26"/>
      <c r="P624" s="26"/>
      <c r="Q624" s="26"/>
      <c r="R624" s="26"/>
      <c r="S624" s="26"/>
      <c r="T624" s="26"/>
      <c r="U624" s="26"/>
      <c r="V624" s="26"/>
      <c r="W624" s="26"/>
      <c r="X624" s="26"/>
    </row>
    <row r="625" spans="1:24" x14ac:dyDescent="0.25">
      <c r="A625" s="37">
        <v>366</v>
      </c>
      <c r="B625" s="42" t="s">
        <v>88</v>
      </c>
      <c r="C625" s="36">
        <v>0</v>
      </c>
      <c r="D625" s="36">
        <v>0</v>
      </c>
      <c r="E625" s="36">
        <v>0</v>
      </c>
      <c r="F625" s="36">
        <v>0</v>
      </c>
      <c r="G625" s="36">
        <v>0</v>
      </c>
      <c r="H625" s="36">
        <v>0</v>
      </c>
      <c r="I625" s="36">
        <v>0</v>
      </c>
      <c r="J625" s="36">
        <v>0</v>
      </c>
      <c r="K625" s="36">
        <v>0</v>
      </c>
      <c r="L625" s="36">
        <v>0</v>
      </c>
      <c r="M625" s="36">
        <v>0</v>
      </c>
      <c r="N625" s="36">
        <v>0</v>
      </c>
      <c r="O625" s="36">
        <v>0</v>
      </c>
      <c r="P625" s="36">
        <v>0</v>
      </c>
      <c r="Q625" s="36">
        <v>0</v>
      </c>
      <c r="R625" s="36">
        <v>0</v>
      </c>
      <c r="S625" s="36">
        <v>0</v>
      </c>
      <c r="T625" s="36">
        <v>0</v>
      </c>
      <c r="U625" s="36">
        <v>0</v>
      </c>
      <c r="V625" s="36">
        <v>0</v>
      </c>
      <c r="W625" s="36">
        <v>0</v>
      </c>
      <c r="X625" s="36"/>
    </row>
    <row r="626" spans="1:24" x14ac:dyDescent="0.25">
      <c r="A626" s="37">
        <v>368</v>
      </c>
      <c r="B626" s="42" t="s">
        <v>89</v>
      </c>
      <c r="C626" s="28">
        <v>0</v>
      </c>
      <c r="D626" s="28">
        <v>0</v>
      </c>
      <c r="E626" s="28">
        <v>0</v>
      </c>
      <c r="F626" s="28">
        <v>0</v>
      </c>
      <c r="G626" s="28">
        <v>0</v>
      </c>
      <c r="H626" s="28">
        <v>0</v>
      </c>
      <c r="I626" s="28">
        <v>0</v>
      </c>
      <c r="J626" s="28">
        <v>0</v>
      </c>
      <c r="K626" s="28">
        <v>0</v>
      </c>
      <c r="L626" s="28">
        <v>0</v>
      </c>
      <c r="M626" s="28">
        <v>0</v>
      </c>
      <c r="N626" s="28">
        <v>0</v>
      </c>
      <c r="O626" s="28">
        <v>0</v>
      </c>
      <c r="P626" s="28">
        <v>0</v>
      </c>
      <c r="Q626" s="28">
        <v>0</v>
      </c>
      <c r="R626" s="28">
        <v>0</v>
      </c>
      <c r="S626" s="28">
        <v>0</v>
      </c>
      <c r="T626" s="28">
        <v>0</v>
      </c>
      <c r="U626" s="28">
        <v>0</v>
      </c>
      <c r="V626" s="28">
        <v>0</v>
      </c>
      <c r="W626" s="28">
        <v>0</v>
      </c>
      <c r="X626" s="28"/>
    </row>
    <row r="627" spans="1:24" x14ac:dyDescent="0.25">
      <c r="A627" s="37">
        <v>369</v>
      </c>
      <c r="B627" s="42" t="s">
        <v>90</v>
      </c>
      <c r="C627" s="28">
        <v>0</v>
      </c>
      <c r="D627" s="28">
        <v>0</v>
      </c>
      <c r="E627" s="28">
        <v>0</v>
      </c>
      <c r="F627" s="28">
        <v>0</v>
      </c>
      <c r="G627" s="28">
        <v>0</v>
      </c>
      <c r="H627" s="28">
        <v>0</v>
      </c>
      <c r="I627" s="28">
        <v>0</v>
      </c>
      <c r="J627" s="28">
        <v>0</v>
      </c>
      <c r="K627" s="28">
        <v>0</v>
      </c>
      <c r="L627" s="28">
        <v>0</v>
      </c>
      <c r="M627" s="28">
        <v>0</v>
      </c>
      <c r="N627" s="28">
        <v>0</v>
      </c>
      <c r="O627" s="28">
        <v>0</v>
      </c>
      <c r="P627" s="28">
        <v>0</v>
      </c>
      <c r="Q627" s="28">
        <v>0</v>
      </c>
      <c r="R627" s="28">
        <v>0</v>
      </c>
      <c r="S627" s="28">
        <v>0</v>
      </c>
      <c r="T627" s="28">
        <v>0</v>
      </c>
      <c r="U627" s="28">
        <v>0</v>
      </c>
      <c r="V627" s="28">
        <v>0</v>
      </c>
      <c r="W627" s="28">
        <v>0</v>
      </c>
      <c r="X627" s="28"/>
    </row>
    <row r="628" spans="1:24" x14ac:dyDescent="0.25">
      <c r="A628" s="37">
        <v>370</v>
      </c>
      <c r="B628" s="42" t="s">
        <v>91</v>
      </c>
      <c r="C628" s="28">
        <v>0</v>
      </c>
      <c r="D628" s="28">
        <v>0</v>
      </c>
      <c r="E628" s="28">
        <v>0</v>
      </c>
      <c r="F628" s="28">
        <v>0</v>
      </c>
      <c r="G628" s="28">
        <v>0</v>
      </c>
      <c r="H628" s="28">
        <v>0</v>
      </c>
      <c r="I628" s="28">
        <v>0</v>
      </c>
      <c r="J628" s="28">
        <v>0</v>
      </c>
      <c r="K628" s="28">
        <v>0</v>
      </c>
      <c r="L628" s="28">
        <v>0</v>
      </c>
      <c r="M628" s="28">
        <v>0</v>
      </c>
      <c r="N628" s="28">
        <v>0</v>
      </c>
      <c r="O628" s="28">
        <v>0</v>
      </c>
      <c r="P628" s="28">
        <v>0</v>
      </c>
      <c r="Q628" s="28">
        <v>0</v>
      </c>
      <c r="R628" s="28">
        <v>0</v>
      </c>
      <c r="S628" s="28">
        <v>0</v>
      </c>
      <c r="T628" s="28">
        <v>0</v>
      </c>
      <c r="U628" s="28">
        <v>0</v>
      </c>
      <c r="V628" s="28">
        <v>0</v>
      </c>
      <c r="W628" s="28">
        <v>0</v>
      </c>
      <c r="X628" s="28"/>
    </row>
    <row r="629" spans="1:24" x14ac:dyDescent="0.25">
      <c r="B629" s="42"/>
      <c r="C629" s="26"/>
      <c r="D629" s="26"/>
      <c r="E629" s="26"/>
      <c r="F629" s="26"/>
      <c r="G629" s="26"/>
      <c r="H629" s="26"/>
      <c r="I629" s="26"/>
      <c r="J629" s="26"/>
      <c r="K629" s="26"/>
      <c r="L629" s="26"/>
      <c r="M629" s="26"/>
      <c r="N629" s="26"/>
      <c r="O629" s="26"/>
      <c r="P629" s="26"/>
      <c r="Q629" s="26"/>
      <c r="R629" s="26"/>
      <c r="S629" s="26"/>
      <c r="T629" s="26"/>
      <c r="U629" s="26"/>
      <c r="V629" s="26"/>
      <c r="W629" s="26"/>
      <c r="X629" s="26"/>
    </row>
    <row r="630" spans="1:24" x14ac:dyDescent="0.25">
      <c r="A630" s="37">
        <v>380</v>
      </c>
      <c r="B630" s="42" t="s">
        <v>37</v>
      </c>
      <c r="C630" s="24">
        <v>0</v>
      </c>
      <c r="D630" s="24">
        <v>0</v>
      </c>
      <c r="E630" s="24">
        <v>0</v>
      </c>
      <c r="F630" s="24">
        <v>0</v>
      </c>
      <c r="G630" s="24">
        <v>0</v>
      </c>
      <c r="H630" s="24">
        <v>0</v>
      </c>
      <c r="I630" s="24">
        <v>0</v>
      </c>
      <c r="J630" s="24">
        <v>0</v>
      </c>
      <c r="K630" s="24">
        <v>0</v>
      </c>
      <c r="L630" s="24">
        <v>0</v>
      </c>
      <c r="M630" s="24">
        <v>0</v>
      </c>
      <c r="N630" s="24">
        <v>0</v>
      </c>
      <c r="O630" s="24">
        <v>0</v>
      </c>
      <c r="P630" s="24">
        <v>0</v>
      </c>
      <c r="Q630" s="24">
        <v>0</v>
      </c>
      <c r="R630" s="24">
        <v>0</v>
      </c>
      <c r="S630" s="24">
        <v>0</v>
      </c>
      <c r="T630" s="24">
        <v>0</v>
      </c>
      <c r="U630" s="24">
        <v>0</v>
      </c>
      <c r="V630" s="24">
        <v>0</v>
      </c>
      <c r="W630" s="24">
        <v>0</v>
      </c>
      <c r="X630" s="24"/>
    </row>
    <row r="631" spans="1:24" x14ac:dyDescent="0.25">
      <c r="A631" s="37">
        <v>381</v>
      </c>
      <c r="B631" s="42" t="s">
        <v>75</v>
      </c>
      <c r="C631" s="24">
        <v>0</v>
      </c>
      <c r="D631" s="24">
        <v>0</v>
      </c>
      <c r="E631" s="24">
        <v>0</v>
      </c>
      <c r="F631" s="24">
        <v>0</v>
      </c>
      <c r="G631" s="24">
        <v>0</v>
      </c>
      <c r="H631" s="24">
        <v>0</v>
      </c>
      <c r="I631" s="24">
        <v>0</v>
      </c>
      <c r="J631" s="24">
        <v>0</v>
      </c>
      <c r="K631" s="24">
        <v>0</v>
      </c>
      <c r="L631" s="24">
        <v>0</v>
      </c>
      <c r="M631" s="24">
        <v>0</v>
      </c>
      <c r="N631" s="24">
        <v>0</v>
      </c>
      <c r="O631" s="24">
        <v>0</v>
      </c>
      <c r="P631" s="24">
        <v>0</v>
      </c>
      <c r="Q631" s="24">
        <v>0</v>
      </c>
      <c r="R631" s="24">
        <v>0</v>
      </c>
      <c r="S631" s="24">
        <v>0</v>
      </c>
      <c r="T631" s="24">
        <v>0</v>
      </c>
      <c r="U631" s="24">
        <v>0</v>
      </c>
      <c r="V631" s="24">
        <v>0</v>
      </c>
      <c r="W631" s="24">
        <v>0</v>
      </c>
      <c r="X631" s="24"/>
    </row>
    <row r="632" spans="1:24" x14ac:dyDescent="0.25">
      <c r="A632" s="37">
        <v>382</v>
      </c>
      <c r="B632" s="42" t="s">
        <v>76</v>
      </c>
      <c r="C632" s="24">
        <v>0</v>
      </c>
      <c r="D632" s="24">
        <v>0</v>
      </c>
      <c r="E632" s="24">
        <v>0</v>
      </c>
      <c r="F632" s="24">
        <v>0</v>
      </c>
      <c r="G632" s="24">
        <v>0</v>
      </c>
      <c r="H632" s="24">
        <v>0</v>
      </c>
      <c r="I632" s="24">
        <v>0</v>
      </c>
      <c r="J632" s="24">
        <v>0</v>
      </c>
      <c r="K632" s="24">
        <v>0</v>
      </c>
      <c r="L632" s="24">
        <v>0</v>
      </c>
      <c r="M632" s="24">
        <v>0</v>
      </c>
      <c r="N632" s="24">
        <v>0</v>
      </c>
      <c r="O632" s="24">
        <v>0</v>
      </c>
      <c r="P632" s="24">
        <v>0</v>
      </c>
      <c r="Q632" s="24">
        <v>0</v>
      </c>
      <c r="R632" s="24">
        <v>0</v>
      </c>
      <c r="S632" s="24">
        <v>0</v>
      </c>
      <c r="T632" s="24">
        <v>0</v>
      </c>
      <c r="U632" s="24">
        <v>0</v>
      </c>
      <c r="V632" s="24">
        <v>0</v>
      </c>
      <c r="W632" s="24">
        <v>0</v>
      </c>
      <c r="X632" s="24"/>
    </row>
    <row r="633" spans="1:24" x14ac:dyDescent="0.25">
      <c r="A633" s="37">
        <v>383</v>
      </c>
      <c r="B633" s="42" t="s">
        <v>40</v>
      </c>
      <c r="C633" s="24">
        <v>0</v>
      </c>
      <c r="D633" s="24">
        <v>0</v>
      </c>
      <c r="E633" s="24">
        <v>0</v>
      </c>
      <c r="F633" s="24">
        <v>0</v>
      </c>
      <c r="G633" s="24">
        <v>0</v>
      </c>
      <c r="H633" s="24">
        <v>0</v>
      </c>
      <c r="I633" s="24">
        <v>0</v>
      </c>
      <c r="J633" s="24">
        <v>0</v>
      </c>
      <c r="K633" s="24">
        <v>0</v>
      </c>
      <c r="L633" s="24">
        <v>0</v>
      </c>
      <c r="M633" s="24">
        <v>0</v>
      </c>
      <c r="N633" s="24">
        <v>0</v>
      </c>
      <c r="O633" s="24">
        <v>0</v>
      </c>
      <c r="P633" s="24">
        <v>0</v>
      </c>
      <c r="Q633" s="24">
        <v>0</v>
      </c>
      <c r="R633" s="24">
        <v>0</v>
      </c>
      <c r="S633" s="24">
        <v>0</v>
      </c>
      <c r="T633" s="24">
        <v>0</v>
      </c>
      <c r="U633" s="24">
        <v>0</v>
      </c>
      <c r="V633" s="24">
        <v>0</v>
      </c>
      <c r="W633" s="24">
        <v>0</v>
      </c>
      <c r="X633" s="24"/>
    </row>
    <row r="635" spans="1:24" x14ac:dyDescent="0.25">
      <c r="A635" s="37">
        <v>1</v>
      </c>
      <c r="B635" s="42" t="s">
        <v>103</v>
      </c>
      <c r="C635" s="42" t="s">
        <v>103</v>
      </c>
      <c r="D635" s="42"/>
      <c r="E635" s="42"/>
      <c r="F635" s="42"/>
      <c r="G635" s="42"/>
      <c r="H635" s="42"/>
      <c r="I635" s="42"/>
      <c r="J635" s="42"/>
      <c r="K635" s="42"/>
      <c r="L635" s="42"/>
      <c r="M635" s="42"/>
      <c r="N635" s="42"/>
      <c r="O635" s="42"/>
      <c r="P635" s="42"/>
      <c r="Q635" s="42"/>
      <c r="R635" s="42"/>
      <c r="S635" s="42"/>
      <c r="T635" s="42"/>
      <c r="U635" s="42"/>
      <c r="V635" s="42"/>
      <c r="W635" s="42"/>
      <c r="X635" s="42"/>
    </row>
    <row r="636" spans="1:24" x14ac:dyDescent="0.25">
      <c r="A636" s="37">
        <v>283</v>
      </c>
      <c r="B636" s="42" t="s">
        <v>73</v>
      </c>
      <c r="C636" s="42">
        <v>2020</v>
      </c>
      <c r="D636" s="42">
        <v>2021</v>
      </c>
      <c r="E636" s="42">
        <v>2022</v>
      </c>
      <c r="F636" s="42">
        <v>2023</v>
      </c>
      <c r="G636" s="42">
        <v>2024</v>
      </c>
      <c r="H636" s="42">
        <v>2025</v>
      </c>
      <c r="I636" s="42">
        <v>2026</v>
      </c>
      <c r="J636" s="42">
        <v>2027</v>
      </c>
      <c r="K636" s="42">
        <v>2028</v>
      </c>
      <c r="L636" s="42">
        <v>2029</v>
      </c>
      <c r="M636" s="42">
        <v>2030</v>
      </c>
      <c r="N636" s="42">
        <v>2031</v>
      </c>
      <c r="O636" s="42">
        <v>2032</v>
      </c>
      <c r="P636" s="42">
        <v>2033</v>
      </c>
      <c r="Q636" s="42">
        <v>2034</v>
      </c>
      <c r="R636" s="42">
        <v>2035</v>
      </c>
      <c r="S636" s="42">
        <v>2036</v>
      </c>
      <c r="T636" s="42">
        <v>2037</v>
      </c>
      <c r="U636" s="42">
        <v>2038</v>
      </c>
      <c r="V636" s="42">
        <v>2039</v>
      </c>
      <c r="W636" s="42">
        <v>2040</v>
      </c>
      <c r="X636" s="42"/>
    </row>
    <row r="637" spans="1:24" x14ac:dyDescent="0.25">
      <c r="A637" s="37">
        <v>285</v>
      </c>
      <c r="B637" s="42" t="s">
        <v>104</v>
      </c>
      <c r="C637" s="24">
        <v>0</v>
      </c>
      <c r="D637" s="24">
        <v>0</v>
      </c>
      <c r="E637" s="24">
        <v>0</v>
      </c>
      <c r="F637" s="24">
        <v>0</v>
      </c>
      <c r="G637" s="24">
        <v>0</v>
      </c>
      <c r="H637" s="24">
        <v>0</v>
      </c>
      <c r="I637" s="24">
        <v>0</v>
      </c>
      <c r="J637" s="24">
        <v>0</v>
      </c>
      <c r="K637" s="24">
        <v>0</v>
      </c>
      <c r="L637" s="24">
        <v>0</v>
      </c>
      <c r="M637" s="24">
        <v>0</v>
      </c>
      <c r="N637" s="24">
        <v>0</v>
      </c>
      <c r="O637" s="24">
        <v>0</v>
      </c>
      <c r="P637" s="24">
        <v>0</v>
      </c>
      <c r="Q637" s="24">
        <v>0</v>
      </c>
      <c r="R637" s="24">
        <v>0</v>
      </c>
      <c r="S637" s="24">
        <v>0</v>
      </c>
      <c r="T637" s="24">
        <v>0</v>
      </c>
      <c r="U637" s="24">
        <v>0</v>
      </c>
      <c r="V637" s="24">
        <v>0</v>
      </c>
      <c r="W637" s="24">
        <v>0</v>
      </c>
      <c r="X637" s="24"/>
    </row>
    <row r="638" spans="1:24" x14ac:dyDescent="0.25">
      <c r="A638" s="37">
        <v>287</v>
      </c>
      <c r="B638" s="42" t="s">
        <v>104</v>
      </c>
      <c r="C638" s="24">
        <v>0</v>
      </c>
      <c r="D638" s="24">
        <v>0</v>
      </c>
      <c r="E638" s="24">
        <v>0</v>
      </c>
      <c r="F638" s="24">
        <v>0</v>
      </c>
      <c r="G638" s="24">
        <v>0</v>
      </c>
      <c r="H638" s="24">
        <v>0</v>
      </c>
      <c r="I638" s="24">
        <v>0</v>
      </c>
      <c r="J638" s="24">
        <v>0</v>
      </c>
      <c r="K638" s="24">
        <v>0</v>
      </c>
      <c r="L638" s="24">
        <v>0</v>
      </c>
      <c r="M638" s="24">
        <v>0</v>
      </c>
      <c r="N638" s="24">
        <v>0</v>
      </c>
      <c r="O638" s="24">
        <v>0</v>
      </c>
      <c r="P638" s="24">
        <v>0</v>
      </c>
      <c r="Q638" s="24">
        <v>0</v>
      </c>
      <c r="R638" s="24">
        <v>0</v>
      </c>
      <c r="S638" s="24">
        <v>0</v>
      </c>
      <c r="T638" s="24">
        <v>0</v>
      </c>
      <c r="U638" s="24">
        <v>0</v>
      </c>
      <c r="V638" s="24">
        <v>0</v>
      </c>
      <c r="W638" s="24">
        <v>0</v>
      </c>
      <c r="X638" s="24"/>
    </row>
    <row r="639" spans="1:24" x14ac:dyDescent="0.25">
      <c r="A639" s="37">
        <v>289</v>
      </c>
      <c r="B639" s="42" t="s">
        <v>105</v>
      </c>
      <c r="C639" s="24">
        <v>0</v>
      </c>
      <c r="D639" s="24">
        <v>0</v>
      </c>
      <c r="E639" s="24">
        <v>0</v>
      </c>
      <c r="F639" s="24">
        <v>0</v>
      </c>
      <c r="G639" s="24">
        <v>0</v>
      </c>
      <c r="H639" s="24">
        <v>0</v>
      </c>
      <c r="I639" s="24">
        <v>0</v>
      </c>
      <c r="J639" s="24">
        <v>0</v>
      </c>
      <c r="K639" s="24">
        <v>0</v>
      </c>
      <c r="L639" s="24">
        <v>0</v>
      </c>
      <c r="M639" s="24">
        <v>0</v>
      </c>
      <c r="N639" s="24">
        <v>0</v>
      </c>
      <c r="O639" s="24">
        <v>0</v>
      </c>
      <c r="P639" s="24">
        <v>0</v>
      </c>
      <c r="Q639" s="24">
        <v>0</v>
      </c>
      <c r="R639" s="24">
        <v>0</v>
      </c>
      <c r="S639" s="24">
        <v>0</v>
      </c>
      <c r="T639" s="24">
        <v>0</v>
      </c>
      <c r="U639" s="24">
        <v>0</v>
      </c>
      <c r="V639" s="24">
        <v>0</v>
      </c>
      <c r="W639" s="24">
        <v>0</v>
      </c>
      <c r="X639" s="24"/>
    </row>
    <row r="640" spans="1:24" x14ac:dyDescent="0.25">
      <c r="A640" s="37">
        <v>299</v>
      </c>
      <c r="B640" s="42" t="s">
        <v>78</v>
      </c>
      <c r="C640" s="24">
        <v>0</v>
      </c>
      <c r="D640" s="24">
        <v>0</v>
      </c>
      <c r="E640" s="24">
        <v>0</v>
      </c>
      <c r="F640" s="24">
        <v>0</v>
      </c>
      <c r="G640" s="24">
        <v>0</v>
      </c>
      <c r="H640" s="24">
        <v>0</v>
      </c>
      <c r="I640" s="24">
        <v>0</v>
      </c>
      <c r="J640" s="24">
        <v>0</v>
      </c>
      <c r="K640" s="24">
        <v>0</v>
      </c>
      <c r="L640" s="24">
        <v>0</v>
      </c>
      <c r="M640" s="24">
        <v>0</v>
      </c>
      <c r="N640" s="24">
        <v>0</v>
      </c>
      <c r="O640" s="24">
        <v>0</v>
      </c>
      <c r="P640" s="24">
        <v>0</v>
      </c>
      <c r="Q640" s="24">
        <v>0</v>
      </c>
      <c r="R640" s="24">
        <v>0</v>
      </c>
      <c r="S640" s="24">
        <v>0</v>
      </c>
      <c r="T640" s="24">
        <v>0</v>
      </c>
      <c r="U640" s="24">
        <v>0</v>
      </c>
      <c r="V640" s="24">
        <v>0</v>
      </c>
      <c r="W640" s="24">
        <v>0</v>
      </c>
      <c r="X640" s="24"/>
    </row>
    <row r="641" spans="1:24" x14ac:dyDescent="0.25">
      <c r="A641" s="37">
        <v>301</v>
      </c>
      <c r="B641" s="42" t="s">
        <v>106</v>
      </c>
      <c r="C641" s="24">
        <v>0</v>
      </c>
      <c r="D641" s="24">
        <v>0</v>
      </c>
      <c r="E641" s="24">
        <v>0</v>
      </c>
      <c r="F641" s="24">
        <v>0</v>
      </c>
      <c r="G641" s="24">
        <v>0</v>
      </c>
      <c r="H641" s="24">
        <v>0</v>
      </c>
      <c r="I641" s="24">
        <v>0</v>
      </c>
      <c r="J641" s="24">
        <v>0</v>
      </c>
      <c r="K641" s="24">
        <v>0</v>
      </c>
      <c r="L641" s="24">
        <v>0</v>
      </c>
      <c r="M641" s="24">
        <v>0</v>
      </c>
      <c r="N641" s="24">
        <v>0</v>
      </c>
      <c r="O641" s="24">
        <v>0</v>
      </c>
      <c r="P641" s="24">
        <v>0</v>
      </c>
      <c r="Q641" s="24">
        <v>0</v>
      </c>
      <c r="R641" s="24">
        <v>0</v>
      </c>
      <c r="S641" s="24">
        <v>0</v>
      </c>
      <c r="T641" s="24">
        <v>0</v>
      </c>
      <c r="U641" s="24">
        <v>0</v>
      </c>
      <c r="V641" s="24">
        <v>0</v>
      </c>
      <c r="W641" s="24">
        <v>0</v>
      </c>
      <c r="X641" s="24"/>
    </row>
    <row r="642" spans="1:24" x14ac:dyDescent="0.25">
      <c r="A642" s="37">
        <v>303</v>
      </c>
      <c r="B642" s="42" t="s">
        <v>107</v>
      </c>
      <c r="C642" s="24">
        <v>0</v>
      </c>
      <c r="D642" s="24">
        <v>0</v>
      </c>
      <c r="E642" s="24">
        <v>0</v>
      </c>
      <c r="F642" s="24">
        <v>0</v>
      </c>
      <c r="G642" s="24">
        <v>0</v>
      </c>
      <c r="H642" s="24">
        <v>0</v>
      </c>
      <c r="I642" s="24">
        <v>0</v>
      </c>
      <c r="J642" s="24">
        <v>0</v>
      </c>
      <c r="K642" s="24">
        <v>0</v>
      </c>
      <c r="L642" s="24">
        <v>0</v>
      </c>
      <c r="M642" s="24">
        <v>0</v>
      </c>
      <c r="N642" s="24">
        <v>0</v>
      </c>
      <c r="O642" s="24">
        <v>0</v>
      </c>
      <c r="P642" s="24">
        <v>0</v>
      </c>
      <c r="Q642" s="24">
        <v>0</v>
      </c>
      <c r="R642" s="24">
        <v>0</v>
      </c>
      <c r="S642" s="24">
        <v>0</v>
      </c>
      <c r="T642" s="24">
        <v>0</v>
      </c>
      <c r="U642" s="24">
        <v>0</v>
      </c>
      <c r="V642" s="24">
        <v>0</v>
      </c>
      <c r="W642" s="24">
        <v>0</v>
      </c>
      <c r="X642" s="24"/>
    </row>
    <row r="643" spans="1:24" x14ac:dyDescent="0.25">
      <c r="B643" s="42"/>
      <c r="C643" s="26"/>
      <c r="D643" s="26"/>
      <c r="E643" s="26"/>
      <c r="F643" s="26"/>
      <c r="G643" s="26"/>
      <c r="H643" s="26"/>
      <c r="I643" s="26"/>
      <c r="J643" s="26"/>
      <c r="K643" s="26"/>
      <c r="L643" s="26"/>
      <c r="M643" s="26"/>
      <c r="N643" s="26"/>
      <c r="O643" s="26"/>
      <c r="P643" s="26"/>
      <c r="Q643" s="26"/>
      <c r="R643" s="26"/>
      <c r="S643" s="26"/>
      <c r="T643" s="26"/>
      <c r="U643" s="26"/>
      <c r="V643" s="26"/>
      <c r="W643" s="26"/>
      <c r="X643" s="26"/>
    </row>
    <row r="644" spans="1:24" x14ac:dyDescent="0.25">
      <c r="A644" s="37">
        <v>330</v>
      </c>
      <c r="B644" s="42" t="s">
        <v>82</v>
      </c>
      <c r="C644" s="36">
        <v>0</v>
      </c>
      <c r="D644" s="36">
        <v>0</v>
      </c>
      <c r="E644" s="36">
        <v>0</v>
      </c>
      <c r="F644" s="36">
        <v>0</v>
      </c>
      <c r="G644" s="36">
        <v>0</v>
      </c>
      <c r="H644" s="36">
        <v>0</v>
      </c>
      <c r="I644" s="36">
        <v>0</v>
      </c>
      <c r="J644" s="36">
        <v>0</v>
      </c>
      <c r="K644" s="36">
        <v>0</v>
      </c>
      <c r="L644" s="36">
        <v>0</v>
      </c>
      <c r="M644" s="36">
        <v>0</v>
      </c>
      <c r="N644" s="36">
        <v>0</v>
      </c>
      <c r="O644" s="36">
        <v>0</v>
      </c>
      <c r="P644" s="36">
        <v>0</v>
      </c>
      <c r="Q644" s="36">
        <v>0</v>
      </c>
      <c r="R644" s="36">
        <v>0</v>
      </c>
      <c r="S644" s="36">
        <v>0</v>
      </c>
      <c r="T644" s="36">
        <v>0</v>
      </c>
      <c r="U644" s="36">
        <v>0</v>
      </c>
      <c r="V644" s="36">
        <v>0</v>
      </c>
      <c r="W644" s="36">
        <v>0</v>
      </c>
      <c r="X644" s="36"/>
    </row>
    <row r="645" spans="1:24" x14ac:dyDescent="0.25">
      <c r="A645" s="37">
        <v>331</v>
      </c>
      <c r="B645" s="42" t="s">
        <v>83</v>
      </c>
      <c r="C645" s="28">
        <v>0</v>
      </c>
      <c r="D645" s="28">
        <v>0</v>
      </c>
      <c r="E645" s="28">
        <v>0</v>
      </c>
      <c r="F645" s="28">
        <v>0</v>
      </c>
      <c r="G645" s="28">
        <v>0</v>
      </c>
      <c r="H645" s="28">
        <v>0</v>
      </c>
      <c r="I645" s="28">
        <v>0</v>
      </c>
      <c r="J645" s="28">
        <v>0</v>
      </c>
      <c r="K645" s="28">
        <v>0</v>
      </c>
      <c r="L645" s="28">
        <v>0</v>
      </c>
      <c r="M645" s="28">
        <v>0</v>
      </c>
      <c r="N645" s="28">
        <v>0</v>
      </c>
      <c r="O645" s="28">
        <v>0</v>
      </c>
      <c r="P645" s="28">
        <v>0</v>
      </c>
      <c r="Q645" s="28">
        <v>0</v>
      </c>
      <c r="R645" s="28">
        <v>0</v>
      </c>
      <c r="S645" s="28">
        <v>0</v>
      </c>
      <c r="T645" s="28">
        <v>0</v>
      </c>
      <c r="U645" s="28">
        <v>0</v>
      </c>
      <c r="V645" s="28">
        <v>0</v>
      </c>
      <c r="W645" s="28">
        <v>0</v>
      </c>
      <c r="X645" s="28"/>
    </row>
    <row r="646" spans="1:24" x14ac:dyDescent="0.25">
      <c r="A646" s="37">
        <v>332</v>
      </c>
      <c r="B646" s="42" t="s">
        <v>84</v>
      </c>
      <c r="C646" s="28">
        <v>0</v>
      </c>
      <c r="D646" s="28">
        <v>0</v>
      </c>
      <c r="E646" s="28">
        <v>0</v>
      </c>
      <c r="F646" s="28">
        <v>0</v>
      </c>
      <c r="G646" s="28">
        <v>0</v>
      </c>
      <c r="H646" s="28">
        <v>0</v>
      </c>
      <c r="I646" s="28">
        <v>0</v>
      </c>
      <c r="J646" s="28">
        <v>0</v>
      </c>
      <c r="K646" s="28">
        <v>0</v>
      </c>
      <c r="L646" s="28">
        <v>0</v>
      </c>
      <c r="M646" s="28">
        <v>0</v>
      </c>
      <c r="N646" s="28">
        <v>0</v>
      </c>
      <c r="O646" s="28">
        <v>0</v>
      </c>
      <c r="P646" s="28">
        <v>0</v>
      </c>
      <c r="Q646" s="28">
        <v>0</v>
      </c>
      <c r="R646" s="28">
        <v>0</v>
      </c>
      <c r="S646" s="28">
        <v>0</v>
      </c>
      <c r="T646" s="28">
        <v>0</v>
      </c>
      <c r="U646" s="28">
        <v>0</v>
      </c>
      <c r="V646" s="28">
        <v>0</v>
      </c>
      <c r="W646" s="28">
        <v>0</v>
      </c>
      <c r="X646" s="28"/>
    </row>
    <row r="647" spans="1:24" x14ac:dyDescent="0.25">
      <c r="A647" s="37">
        <v>336</v>
      </c>
      <c r="B647" s="42" t="s">
        <v>85</v>
      </c>
      <c r="C647" s="28">
        <v>1</v>
      </c>
      <c r="D647" s="28">
        <v>1</v>
      </c>
      <c r="E647" s="28">
        <v>1</v>
      </c>
      <c r="F647" s="28">
        <v>1</v>
      </c>
      <c r="G647" s="28">
        <v>1</v>
      </c>
      <c r="H647" s="28">
        <v>1</v>
      </c>
      <c r="I647" s="28">
        <v>1</v>
      </c>
      <c r="J647" s="28">
        <v>1</v>
      </c>
      <c r="K647" s="28">
        <v>1</v>
      </c>
      <c r="L647" s="28">
        <v>1</v>
      </c>
      <c r="M647" s="28">
        <v>1</v>
      </c>
      <c r="N647" s="28">
        <v>1</v>
      </c>
      <c r="O647" s="28">
        <v>1</v>
      </c>
      <c r="P647" s="28">
        <v>1</v>
      </c>
      <c r="Q647" s="28">
        <v>1</v>
      </c>
      <c r="R647" s="28">
        <v>1</v>
      </c>
      <c r="S647" s="28">
        <v>1</v>
      </c>
      <c r="T647" s="28">
        <v>1</v>
      </c>
      <c r="U647" s="28">
        <v>1</v>
      </c>
      <c r="V647" s="28">
        <v>1</v>
      </c>
      <c r="W647" s="28">
        <v>1</v>
      </c>
      <c r="X647" s="28"/>
    </row>
    <row r="648" spans="1:24" x14ac:dyDescent="0.25">
      <c r="B648" s="42"/>
      <c r="C648" s="26"/>
      <c r="D648" s="26"/>
      <c r="E648" s="26"/>
      <c r="F648" s="26"/>
      <c r="G648" s="26"/>
      <c r="H648" s="26"/>
      <c r="I648" s="26"/>
      <c r="J648" s="26"/>
      <c r="K648" s="26"/>
      <c r="L648" s="26"/>
      <c r="M648" s="26"/>
      <c r="N648" s="26"/>
      <c r="O648" s="26"/>
      <c r="P648" s="26"/>
      <c r="Q648" s="26"/>
      <c r="R648" s="26"/>
      <c r="S648" s="26"/>
      <c r="T648" s="26"/>
      <c r="U648" s="26"/>
      <c r="V648" s="26"/>
      <c r="W648" s="26"/>
      <c r="X648" s="26"/>
    </row>
    <row r="649" spans="1:24" x14ac:dyDescent="0.25">
      <c r="A649" s="37">
        <v>339</v>
      </c>
      <c r="B649" s="42" t="s">
        <v>86</v>
      </c>
      <c r="C649" s="24">
        <v>0</v>
      </c>
      <c r="D649" s="24">
        <v>0</v>
      </c>
      <c r="E649" s="24">
        <v>0</v>
      </c>
      <c r="F649" s="24">
        <v>0</v>
      </c>
      <c r="G649" s="24">
        <v>0</v>
      </c>
      <c r="H649" s="24">
        <v>0</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row>
    <row r="650" spans="1:24" x14ac:dyDescent="0.25">
      <c r="A650" s="37">
        <v>340</v>
      </c>
      <c r="B650" s="42" t="s">
        <v>87</v>
      </c>
      <c r="C650" s="24">
        <v>0</v>
      </c>
      <c r="D650" s="24">
        <v>0</v>
      </c>
      <c r="E650" s="24">
        <v>0</v>
      </c>
      <c r="F650" s="24">
        <v>0</v>
      </c>
      <c r="G650" s="24">
        <v>0</v>
      </c>
      <c r="H650" s="24">
        <v>0</v>
      </c>
      <c r="I650" s="24">
        <v>0</v>
      </c>
      <c r="J650" s="24">
        <v>0</v>
      </c>
      <c r="K650" s="24">
        <v>0</v>
      </c>
      <c r="L650" s="24">
        <v>0</v>
      </c>
      <c r="M650" s="24">
        <v>0</v>
      </c>
      <c r="N650" s="24">
        <v>0</v>
      </c>
      <c r="O650" s="24">
        <v>0</v>
      </c>
      <c r="P650" s="24">
        <v>0</v>
      </c>
      <c r="Q650" s="24">
        <v>0</v>
      </c>
      <c r="R650" s="24">
        <v>0</v>
      </c>
      <c r="S650" s="24">
        <v>0</v>
      </c>
      <c r="T650" s="24">
        <v>0</v>
      </c>
      <c r="U650" s="24">
        <v>0</v>
      </c>
      <c r="V650" s="24">
        <v>0</v>
      </c>
      <c r="W650" s="24">
        <v>0</v>
      </c>
      <c r="X650" s="24"/>
    </row>
    <row r="651" spans="1:24" x14ac:dyDescent="0.25">
      <c r="B651" s="42"/>
      <c r="C651" s="26"/>
      <c r="D651" s="26"/>
      <c r="E651" s="26"/>
      <c r="F651" s="26"/>
      <c r="G651" s="26"/>
      <c r="H651" s="26"/>
      <c r="I651" s="26"/>
      <c r="J651" s="26"/>
      <c r="K651" s="26"/>
      <c r="L651" s="26"/>
      <c r="M651" s="26"/>
      <c r="N651" s="26"/>
      <c r="O651" s="26"/>
      <c r="P651" s="26"/>
      <c r="Q651" s="26"/>
      <c r="R651" s="26"/>
      <c r="S651" s="26"/>
      <c r="T651" s="26"/>
      <c r="U651" s="26"/>
      <c r="V651" s="26"/>
      <c r="W651" s="26"/>
      <c r="X651" s="26"/>
    </row>
    <row r="652" spans="1:24" x14ac:dyDescent="0.25">
      <c r="A652" s="37">
        <v>366</v>
      </c>
      <c r="B652" s="42" t="s">
        <v>88</v>
      </c>
      <c r="C652" s="36">
        <v>0</v>
      </c>
      <c r="D652" s="36">
        <v>0</v>
      </c>
      <c r="E652" s="36">
        <v>0</v>
      </c>
      <c r="F652" s="36">
        <v>0</v>
      </c>
      <c r="G652" s="36">
        <v>0</v>
      </c>
      <c r="H652" s="36">
        <v>0</v>
      </c>
      <c r="I652" s="36">
        <v>0</v>
      </c>
      <c r="J652" s="36">
        <v>0</v>
      </c>
      <c r="K652" s="36">
        <v>0</v>
      </c>
      <c r="L652" s="36">
        <v>0</v>
      </c>
      <c r="M652" s="36">
        <v>0</v>
      </c>
      <c r="N652" s="36">
        <v>0</v>
      </c>
      <c r="O652" s="36">
        <v>0</v>
      </c>
      <c r="P652" s="36">
        <v>0</v>
      </c>
      <c r="Q652" s="36">
        <v>0</v>
      </c>
      <c r="R652" s="36">
        <v>0</v>
      </c>
      <c r="S652" s="36">
        <v>0</v>
      </c>
      <c r="T652" s="36">
        <v>0</v>
      </c>
      <c r="U652" s="36">
        <v>0</v>
      </c>
      <c r="V652" s="36">
        <v>0</v>
      </c>
      <c r="W652" s="36">
        <v>0</v>
      </c>
      <c r="X652" s="36"/>
    </row>
    <row r="653" spans="1:24" x14ac:dyDescent="0.25">
      <c r="A653" s="37">
        <v>368</v>
      </c>
      <c r="B653" s="42" t="s">
        <v>89</v>
      </c>
      <c r="C653" s="28">
        <v>0</v>
      </c>
      <c r="D653" s="28">
        <v>0</v>
      </c>
      <c r="E653" s="28">
        <v>0</v>
      </c>
      <c r="F653" s="28">
        <v>0</v>
      </c>
      <c r="G653" s="28">
        <v>0</v>
      </c>
      <c r="H653" s="28">
        <v>0</v>
      </c>
      <c r="I653" s="28">
        <v>0</v>
      </c>
      <c r="J653" s="28">
        <v>0</v>
      </c>
      <c r="K653" s="28">
        <v>0</v>
      </c>
      <c r="L653" s="28">
        <v>0</v>
      </c>
      <c r="M653" s="28">
        <v>0</v>
      </c>
      <c r="N653" s="28">
        <v>0</v>
      </c>
      <c r="O653" s="28">
        <v>0</v>
      </c>
      <c r="P653" s="28">
        <v>0</v>
      </c>
      <c r="Q653" s="28">
        <v>0</v>
      </c>
      <c r="R653" s="28">
        <v>0</v>
      </c>
      <c r="S653" s="28">
        <v>0</v>
      </c>
      <c r="T653" s="28">
        <v>0</v>
      </c>
      <c r="U653" s="28">
        <v>0</v>
      </c>
      <c r="V653" s="28">
        <v>0</v>
      </c>
      <c r="W653" s="28">
        <v>0</v>
      </c>
      <c r="X653" s="28"/>
    </row>
    <row r="654" spans="1:24" x14ac:dyDescent="0.25">
      <c r="A654" s="37">
        <v>369</v>
      </c>
      <c r="B654" s="42" t="s">
        <v>90</v>
      </c>
      <c r="C654" s="28">
        <v>0</v>
      </c>
      <c r="D654" s="28">
        <v>0</v>
      </c>
      <c r="E654" s="28">
        <v>0</v>
      </c>
      <c r="F654" s="28">
        <v>0</v>
      </c>
      <c r="G654" s="28">
        <v>0</v>
      </c>
      <c r="H654" s="28">
        <v>0</v>
      </c>
      <c r="I654" s="28">
        <v>0</v>
      </c>
      <c r="J654" s="28">
        <v>0</v>
      </c>
      <c r="K654" s="28">
        <v>0</v>
      </c>
      <c r="L654" s="28">
        <v>0</v>
      </c>
      <c r="M654" s="28">
        <v>0</v>
      </c>
      <c r="N654" s="28">
        <v>0</v>
      </c>
      <c r="O654" s="28">
        <v>0</v>
      </c>
      <c r="P654" s="28">
        <v>0</v>
      </c>
      <c r="Q654" s="28">
        <v>0</v>
      </c>
      <c r="R654" s="28">
        <v>0</v>
      </c>
      <c r="S654" s="28">
        <v>0</v>
      </c>
      <c r="T654" s="28">
        <v>0</v>
      </c>
      <c r="U654" s="28">
        <v>0</v>
      </c>
      <c r="V654" s="28">
        <v>0</v>
      </c>
      <c r="W654" s="28">
        <v>0</v>
      </c>
      <c r="X654" s="28"/>
    </row>
    <row r="655" spans="1:24" x14ac:dyDescent="0.25">
      <c r="A655" s="37">
        <v>370</v>
      </c>
      <c r="B655" s="42" t="s">
        <v>91</v>
      </c>
      <c r="C655" s="28">
        <v>0</v>
      </c>
      <c r="D655" s="28">
        <v>0</v>
      </c>
      <c r="E655" s="28">
        <v>0</v>
      </c>
      <c r="F655" s="28">
        <v>0</v>
      </c>
      <c r="G655" s="28">
        <v>0</v>
      </c>
      <c r="H655" s="28">
        <v>0</v>
      </c>
      <c r="I655" s="28">
        <v>0</v>
      </c>
      <c r="J655" s="28">
        <v>0</v>
      </c>
      <c r="K655" s="28">
        <v>0</v>
      </c>
      <c r="L655" s="28">
        <v>0</v>
      </c>
      <c r="M655" s="28">
        <v>0</v>
      </c>
      <c r="N655" s="28">
        <v>0</v>
      </c>
      <c r="O655" s="28">
        <v>0</v>
      </c>
      <c r="P655" s="28">
        <v>0</v>
      </c>
      <c r="Q655" s="28">
        <v>0</v>
      </c>
      <c r="R655" s="28">
        <v>0</v>
      </c>
      <c r="S655" s="28">
        <v>0</v>
      </c>
      <c r="T655" s="28">
        <v>0</v>
      </c>
      <c r="U655" s="28">
        <v>0</v>
      </c>
      <c r="V655" s="28">
        <v>0</v>
      </c>
      <c r="W655" s="28">
        <v>0</v>
      </c>
      <c r="X655" s="28"/>
    </row>
    <row r="656" spans="1:24" x14ac:dyDescent="0.25">
      <c r="B656" s="42"/>
      <c r="C656" s="26"/>
      <c r="D656" s="26"/>
      <c r="E656" s="26"/>
      <c r="F656" s="26"/>
      <c r="G656" s="26"/>
      <c r="H656" s="26"/>
      <c r="I656" s="26"/>
      <c r="J656" s="26"/>
      <c r="K656" s="26"/>
      <c r="L656" s="26"/>
      <c r="M656" s="26"/>
      <c r="N656" s="26"/>
      <c r="O656" s="26"/>
      <c r="P656" s="26"/>
      <c r="Q656" s="26"/>
      <c r="R656" s="26"/>
      <c r="S656" s="26"/>
      <c r="T656" s="26"/>
      <c r="U656" s="26"/>
      <c r="V656" s="26"/>
      <c r="W656" s="26"/>
      <c r="X656" s="26"/>
    </row>
    <row r="657" spans="1:24" x14ac:dyDescent="0.25">
      <c r="A657" s="37">
        <v>380</v>
      </c>
      <c r="B657" s="42" t="s">
        <v>37</v>
      </c>
      <c r="C657" s="24">
        <v>0</v>
      </c>
      <c r="D657" s="24">
        <v>0</v>
      </c>
      <c r="E657" s="24">
        <v>0</v>
      </c>
      <c r="F657" s="24">
        <v>0</v>
      </c>
      <c r="G657" s="24">
        <v>0</v>
      </c>
      <c r="H657" s="24">
        <v>0</v>
      </c>
      <c r="I657" s="24">
        <v>0</v>
      </c>
      <c r="J657" s="24">
        <v>0</v>
      </c>
      <c r="K657" s="24">
        <v>0</v>
      </c>
      <c r="L657" s="24">
        <v>0</v>
      </c>
      <c r="M657" s="24">
        <v>0</v>
      </c>
      <c r="N657" s="24">
        <v>0</v>
      </c>
      <c r="O657" s="24">
        <v>0</v>
      </c>
      <c r="P657" s="24">
        <v>0</v>
      </c>
      <c r="Q657" s="24">
        <v>0</v>
      </c>
      <c r="R657" s="24">
        <v>0</v>
      </c>
      <c r="S657" s="24">
        <v>0</v>
      </c>
      <c r="T657" s="24">
        <v>0</v>
      </c>
      <c r="U657" s="24">
        <v>0</v>
      </c>
      <c r="V657" s="24">
        <v>0</v>
      </c>
      <c r="W657" s="24">
        <v>0</v>
      </c>
      <c r="X657" s="24"/>
    </row>
    <row r="658" spans="1:24" x14ac:dyDescent="0.25">
      <c r="A658" s="37">
        <v>381</v>
      </c>
      <c r="B658" s="42" t="s">
        <v>75</v>
      </c>
      <c r="C658" s="24">
        <v>0</v>
      </c>
      <c r="D658" s="24">
        <v>0</v>
      </c>
      <c r="E658" s="24">
        <v>0</v>
      </c>
      <c r="F658" s="24">
        <v>0</v>
      </c>
      <c r="G658" s="24">
        <v>0</v>
      </c>
      <c r="H658" s="24">
        <v>0</v>
      </c>
      <c r="I658" s="24">
        <v>0</v>
      </c>
      <c r="J658" s="24">
        <v>0</v>
      </c>
      <c r="K658" s="24">
        <v>0</v>
      </c>
      <c r="L658" s="24">
        <v>0</v>
      </c>
      <c r="M658" s="24">
        <v>0</v>
      </c>
      <c r="N658" s="24">
        <v>0</v>
      </c>
      <c r="O658" s="24">
        <v>0</v>
      </c>
      <c r="P658" s="24">
        <v>0</v>
      </c>
      <c r="Q658" s="24">
        <v>0</v>
      </c>
      <c r="R658" s="24">
        <v>0</v>
      </c>
      <c r="S658" s="24">
        <v>0</v>
      </c>
      <c r="T658" s="24">
        <v>0</v>
      </c>
      <c r="U658" s="24">
        <v>0</v>
      </c>
      <c r="V658" s="24">
        <v>0</v>
      </c>
      <c r="W658" s="24">
        <v>0</v>
      </c>
      <c r="X658" s="24"/>
    </row>
    <row r="659" spans="1:24" x14ac:dyDescent="0.25">
      <c r="A659" s="37">
        <v>382</v>
      </c>
      <c r="B659" s="42" t="s">
        <v>76</v>
      </c>
      <c r="C659" s="24">
        <v>0</v>
      </c>
      <c r="D659" s="24">
        <v>0</v>
      </c>
      <c r="E659" s="24">
        <v>0</v>
      </c>
      <c r="F659" s="24">
        <v>0</v>
      </c>
      <c r="G659" s="24">
        <v>0</v>
      </c>
      <c r="H659" s="24">
        <v>0</v>
      </c>
      <c r="I659" s="24">
        <v>0</v>
      </c>
      <c r="J659" s="24">
        <v>0</v>
      </c>
      <c r="K659" s="24">
        <v>0</v>
      </c>
      <c r="L659" s="24">
        <v>0</v>
      </c>
      <c r="M659" s="24">
        <v>0</v>
      </c>
      <c r="N659" s="24">
        <v>0</v>
      </c>
      <c r="O659" s="24">
        <v>0</v>
      </c>
      <c r="P659" s="24">
        <v>0</v>
      </c>
      <c r="Q659" s="24">
        <v>0</v>
      </c>
      <c r="R659" s="24">
        <v>0</v>
      </c>
      <c r="S659" s="24">
        <v>0</v>
      </c>
      <c r="T659" s="24">
        <v>0</v>
      </c>
      <c r="U659" s="24">
        <v>0</v>
      </c>
      <c r="V659" s="24">
        <v>0</v>
      </c>
      <c r="W659" s="24">
        <v>0</v>
      </c>
      <c r="X659" s="24"/>
    </row>
    <row r="660" spans="1:24" x14ac:dyDescent="0.25">
      <c r="A660" s="37">
        <v>383</v>
      </c>
      <c r="B660" s="42" t="s">
        <v>40</v>
      </c>
      <c r="C660" s="24">
        <v>0</v>
      </c>
      <c r="D660" s="24">
        <v>0</v>
      </c>
      <c r="E660" s="24">
        <v>0</v>
      </c>
      <c r="F660" s="24">
        <v>0</v>
      </c>
      <c r="G660" s="24">
        <v>0</v>
      </c>
      <c r="H660" s="24">
        <v>0</v>
      </c>
      <c r="I660" s="24">
        <v>0</v>
      </c>
      <c r="J660" s="24">
        <v>0</v>
      </c>
      <c r="K660" s="24">
        <v>0</v>
      </c>
      <c r="L660" s="24">
        <v>0</v>
      </c>
      <c r="M660" s="24">
        <v>0</v>
      </c>
      <c r="N660" s="24">
        <v>0</v>
      </c>
      <c r="O660" s="24">
        <v>0</v>
      </c>
      <c r="P660" s="24">
        <v>0</v>
      </c>
      <c r="Q660" s="24">
        <v>0</v>
      </c>
      <c r="R660" s="24">
        <v>0</v>
      </c>
      <c r="S660" s="24">
        <v>0</v>
      </c>
      <c r="T660" s="24">
        <v>0</v>
      </c>
      <c r="U660" s="24">
        <v>0</v>
      </c>
      <c r="V660" s="24">
        <v>0</v>
      </c>
      <c r="W660" s="24">
        <v>0</v>
      </c>
      <c r="X660" s="24"/>
    </row>
    <row r="662" spans="1:24" x14ac:dyDescent="0.25">
      <c r="A662" s="37">
        <v>1</v>
      </c>
      <c r="B662" s="42" t="s">
        <v>103</v>
      </c>
      <c r="C662" s="42" t="s">
        <v>103</v>
      </c>
      <c r="D662" s="42"/>
      <c r="E662" s="42"/>
      <c r="F662" s="42"/>
      <c r="G662" s="42"/>
      <c r="H662" s="42"/>
      <c r="I662" s="42"/>
      <c r="J662" s="42"/>
      <c r="K662" s="42"/>
      <c r="L662" s="42"/>
      <c r="M662" s="42"/>
      <c r="N662" s="42"/>
      <c r="O662" s="42"/>
      <c r="P662" s="42"/>
      <c r="Q662" s="42"/>
      <c r="R662" s="42"/>
      <c r="S662" s="42"/>
      <c r="T662" s="42"/>
      <c r="U662" s="42"/>
      <c r="V662" s="42"/>
      <c r="W662" s="42"/>
      <c r="X662" s="42"/>
    </row>
    <row r="663" spans="1:24" x14ac:dyDescent="0.25">
      <c r="A663" s="37">
        <v>283</v>
      </c>
      <c r="B663" s="42" t="s">
        <v>73</v>
      </c>
      <c r="C663" s="42">
        <v>2020</v>
      </c>
      <c r="D663" s="42">
        <v>2021</v>
      </c>
      <c r="E663" s="42">
        <v>2022</v>
      </c>
      <c r="F663" s="42">
        <v>2023</v>
      </c>
      <c r="G663" s="42">
        <v>2024</v>
      </c>
      <c r="H663" s="42">
        <v>2025</v>
      </c>
      <c r="I663" s="42">
        <v>2026</v>
      </c>
      <c r="J663" s="42">
        <v>2027</v>
      </c>
      <c r="K663" s="42">
        <v>2028</v>
      </c>
      <c r="L663" s="42">
        <v>2029</v>
      </c>
      <c r="M663" s="42">
        <v>2030</v>
      </c>
      <c r="N663" s="42">
        <v>2031</v>
      </c>
      <c r="O663" s="42">
        <v>2032</v>
      </c>
      <c r="P663" s="42">
        <v>2033</v>
      </c>
      <c r="Q663" s="42">
        <v>2034</v>
      </c>
      <c r="R663" s="42">
        <v>2035</v>
      </c>
      <c r="S663" s="42">
        <v>2036</v>
      </c>
      <c r="T663" s="42">
        <v>2037</v>
      </c>
      <c r="U663" s="42">
        <v>2038</v>
      </c>
      <c r="V663" s="42">
        <v>2039</v>
      </c>
      <c r="W663" s="42">
        <v>2040</v>
      </c>
      <c r="X663" s="42"/>
    </row>
    <row r="664" spans="1:24" x14ac:dyDescent="0.25">
      <c r="A664" s="37">
        <v>285</v>
      </c>
      <c r="B664" s="42" t="s">
        <v>104</v>
      </c>
      <c r="C664" s="24">
        <v>0</v>
      </c>
      <c r="D664" s="24">
        <v>0</v>
      </c>
      <c r="E664" s="24">
        <v>0</v>
      </c>
      <c r="F664" s="24">
        <v>0</v>
      </c>
      <c r="G664" s="24">
        <v>0</v>
      </c>
      <c r="H664" s="24">
        <v>0</v>
      </c>
      <c r="I664" s="24">
        <v>0</v>
      </c>
      <c r="J664" s="24">
        <v>0</v>
      </c>
      <c r="K664" s="24">
        <v>0</v>
      </c>
      <c r="L664" s="24">
        <v>0</v>
      </c>
      <c r="M664" s="24">
        <v>0</v>
      </c>
      <c r="N664" s="24">
        <v>0</v>
      </c>
      <c r="O664" s="24">
        <v>0</v>
      </c>
      <c r="P664" s="24">
        <v>0</v>
      </c>
      <c r="Q664" s="24">
        <v>0</v>
      </c>
      <c r="R664" s="24">
        <v>0</v>
      </c>
      <c r="S664" s="24">
        <v>0</v>
      </c>
      <c r="T664" s="24">
        <v>0</v>
      </c>
      <c r="U664" s="24">
        <v>0</v>
      </c>
      <c r="V664" s="24">
        <v>0</v>
      </c>
      <c r="W664" s="24">
        <v>0</v>
      </c>
      <c r="X664" s="24"/>
    </row>
    <row r="665" spans="1:24" x14ac:dyDescent="0.25">
      <c r="A665" s="37">
        <v>287</v>
      </c>
      <c r="B665" s="42" t="s">
        <v>104</v>
      </c>
      <c r="C665" s="24">
        <v>0</v>
      </c>
      <c r="D665" s="24">
        <v>0</v>
      </c>
      <c r="E665" s="24">
        <v>0</v>
      </c>
      <c r="F665" s="24">
        <v>0</v>
      </c>
      <c r="G665" s="24">
        <v>0</v>
      </c>
      <c r="H665" s="24">
        <v>0</v>
      </c>
      <c r="I665" s="24">
        <v>0</v>
      </c>
      <c r="J665" s="24">
        <v>0</v>
      </c>
      <c r="K665" s="24">
        <v>0</v>
      </c>
      <c r="L665" s="24">
        <v>0</v>
      </c>
      <c r="M665" s="24">
        <v>0</v>
      </c>
      <c r="N665" s="24">
        <v>0</v>
      </c>
      <c r="O665" s="24">
        <v>0</v>
      </c>
      <c r="P665" s="24">
        <v>0</v>
      </c>
      <c r="Q665" s="24">
        <v>0</v>
      </c>
      <c r="R665" s="24">
        <v>0</v>
      </c>
      <c r="S665" s="24">
        <v>0</v>
      </c>
      <c r="T665" s="24">
        <v>0</v>
      </c>
      <c r="U665" s="24">
        <v>0</v>
      </c>
      <c r="V665" s="24">
        <v>0</v>
      </c>
      <c r="W665" s="24">
        <v>0</v>
      </c>
      <c r="X665" s="24"/>
    </row>
    <row r="666" spans="1:24" x14ac:dyDescent="0.25">
      <c r="A666" s="37">
        <v>289</v>
      </c>
      <c r="B666" s="42" t="s">
        <v>105</v>
      </c>
      <c r="C666" s="24">
        <v>0</v>
      </c>
      <c r="D666" s="24">
        <v>0</v>
      </c>
      <c r="E666" s="24">
        <v>0</v>
      </c>
      <c r="F666" s="24">
        <v>0</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row>
    <row r="667" spans="1:24" x14ac:dyDescent="0.25">
      <c r="A667" s="37">
        <v>299</v>
      </c>
      <c r="B667" s="42" t="s">
        <v>78</v>
      </c>
      <c r="C667" s="24">
        <v>0</v>
      </c>
      <c r="D667" s="24">
        <v>0</v>
      </c>
      <c r="E667" s="24">
        <v>0</v>
      </c>
      <c r="F667" s="24">
        <v>0</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row>
    <row r="668" spans="1:24" x14ac:dyDescent="0.25">
      <c r="A668" s="37">
        <v>301</v>
      </c>
      <c r="B668" s="42" t="s">
        <v>106</v>
      </c>
      <c r="C668" s="24">
        <v>0</v>
      </c>
      <c r="D668" s="24">
        <v>0</v>
      </c>
      <c r="E668" s="24">
        <v>0</v>
      </c>
      <c r="F668" s="24">
        <v>0</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row>
    <row r="669" spans="1:24" x14ac:dyDescent="0.25">
      <c r="A669" s="37">
        <v>303</v>
      </c>
      <c r="B669" s="42" t="s">
        <v>107</v>
      </c>
      <c r="C669" s="24">
        <v>0</v>
      </c>
      <c r="D669" s="24">
        <v>0</v>
      </c>
      <c r="E669" s="24">
        <v>0</v>
      </c>
      <c r="F669" s="24">
        <v>0</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row>
    <row r="670" spans="1:24" x14ac:dyDescent="0.25">
      <c r="B670" s="42"/>
      <c r="C670" s="26"/>
      <c r="D670" s="26"/>
      <c r="E670" s="26"/>
      <c r="F670" s="26"/>
      <c r="G670" s="26"/>
      <c r="H670" s="26"/>
      <c r="I670" s="26"/>
      <c r="J670" s="26"/>
      <c r="K670" s="26"/>
      <c r="L670" s="26"/>
      <c r="M670" s="26"/>
      <c r="N670" s="26"/>
      <c r="O670" s="26"/>
      <c r="P670" s="26"/>
      <c r="Q670" s="26"/>
      <c r="R670" s="26"/>
      <c r="S670" s="26"/>
      <c r="T670" s="26"/>
      <c r="U670" s="26"/>
      <c r="V670" s="26"/>
      <c r="W670" s="26"/>
      <c r="X670" s="26"/>
    </row>
    <row r="671" spans="1:24" x14ac:dyDescent="0.25">
      <c r="A671" s="37">
        <v>330</v>
      </c>
      <c r="B671" s="42" t="s">
        <v>82</v>
      </c>
      <c r="C671" s="36">
        <v>0</v>
      </c>
      <c r="D671" s="36">
        <v>0</v>
      </c>
      <c r="E671" s="36">
        <v>0</v>
      </c>
      <c r="F671" s="36">
        <v>0</v>
      </c>
      <c r="G671" s="36">
        <v>0</v>
      </c>
      <c r="H671" s="36">
        <v>0</v>
      </c>
      <c r="I671" s="36">
        <v>0</v>
      </c>
      <c r="J671" s="36">
        <v>0</v>
      </c>
      <c r="K671" s="36">
        <v>0</v>
      </c>
      <c r="L671" s="36">
        <v>0</v>
      </c>
      <c r="M671" s="36">
        <v>0</v>
      </c>
      <c r="N671" s="36">
        <v>0</v>
      </c>
      <c r="O671" s="36">
        <v>0</v>
      </c>
      <c r="P671" s="36">
        <v>0</v>
      </c>
      <c r="Q671" s="36">
        <v>0</v>
      </c>
      <c r="R671" s="36">
        <v>0</v>
      </c>
      <c r="S671" s="36">
        <v>0</v>
      </c>
      <c r="T671" s="36">
        <v>0</v>
      </c>
      <c r="U671" s="36">
        <v>0</v>
      </c>
      <c r="V671" s="36">
        <v>0</v>
      </c>
      <c r="W671" s="36">
        <v>0</v>
      </c>
      <c r="X671" s="36"/>
    </row>
    <row r="672" spans="1:24" x14ac:dyDescent="0.25">
      <c r="A672" s="37">
        <v>331</v>
      </c>
      <c r="B672" s="42" t="s">
        <v>83</v>
      </c>
      <c r="C672" s="28">
        <v>0</v>
      </c>
      <c r="D672" s="28">
        <v>0</v>
      </c>
      <c r="E672" s="28">
        <v>0</v>
      </c>
      <c r="F672" s="28">
        <v>0</v>
      </c>
      <c r="G672" s="28">
        <v>0</v>
      </c>
      <c r="H672" s="28">
        <v>0</v>
      </c>
      <c r="I672" s="28">
        <v>0</v>
      </c>
      <c r="J672" s="28">
        <v>0</v>
      </c>
      <c r="K672" s="28">
        <v>0</v>
      </c>
      <c r="L672" s="28">
        <v>0</v>
      </c>
      <c r="M672" s="28">
        <v>0</v>
      </c>
      <c r="N672" s="28">
        <v>0</v>
      </c>
      <c r="O672" s="28">
        <v>0</v>
      </c>
      <c r="P672" s="28">
        <v>0</v>
      </c>
      <c r="Q672" s="28">
        <v>0</v>
      </c>
      <c r="R672" s="28">
        <v>0</v>
      </c>
      <c r="S672" s="28">
        <v>0</v>
      </c>
      <c r="T672" s="28">
        <v>0</v>
      </c>
      <c r="U672" s="28">
        <v>0</v>
      </c>
      <c r="V672" s="28">
        <v>0</v>
      </c>
      <c r="W672" s="28">
        <v>0</v>
      </c>
      <c r="X672" s="28"/>
    </row>
    <row r="673" spans="1:24" x14ac:dyDescent="0.25">
      <c r="A673" s="37">
        <v>332</v>
      </c>
      <c r="B673" s="42" t="s">
        <v>84</v>
      </c>
      <c r="C673" s="28">
        <v>0</v>
      </c>
      <c r="D673" s="28">
        <v>0</v>
      </c>
      <c r="E673" s="28">
        <v>0</v>
      </c>
      <c r="F673" s="28">
        <v>0</v>
      </c>
      <c r="G673" s="28">
        <v>0</v>
      </c>
      <c r="H673" s="28">
        <v>0</v>
      </c>
      <c r="I673" s="28">
        <v>0</v>
      </c>
      <c r="J673" s="28">
        <v>0</v>
      </c>
      <c r="K673" s="28">
        <v>0</v>
      </c>
      <c r="L673" s="28">
        <v>0</v>
      </c>
      <c r="M673" s="28">
        <v>0</v>
      </c>
      <c r="N673" s="28">
        <v>0</v>
      </c>
      <c r="O673" s="28">
        <v>0</v>
      </c>
      <c r="P673" s="28">
        <v>0</v>
      </c>
      <c r="Q673" s="28">
        <v>0</v>
      </c>
      <c r="R673" s="28">
        <v>0</v>
      </c>
      <c r="S673" s="28">
        <v>0</v>
      </c>
      <c r="T673" s="28">
        <v>0</v>
      </c>
      <c r="U673" s="28">
        <v>0</v>
      </c>
      <c r="V673" s="28">
        <v>0</v>
      </c>
      <c r="W673" s="28">
        <v>0</v>
      </c>
      <c r="X673" s="28"/>
    </row>
    <row r="674" spans="1:24" x14ac:dyDescent="0.25">
      <c r="A674" s="37">
        <v>336</v>
      </c>
      <c r="B674" s="42" t="s">
        <v>85</v>
      </c>
      <c r="C674" s="28">
        <v>1</v>
      </c>
      <c r="D674" s="28">
        <v>1</v>
      </c>
      <c r="E674" s="28">
        <v>1</v>
      </c>
      <c r="F674" s="28">
        <v>1</v>
      </c>
      <c r="G674" s="28">
        <v>1</v>
      </c>
      <c r="H674" s="28">
        <v>1</v>
      </c>
      <c r="I674" s="28">
        <v>1</v>
      </c>
      <c r="J674" s="28">
        <v>1</v>
      </c>
      <c r="K674" s="28">
        <v>1</v>
      </c>
      <c r="L674" s="28">
        <v>1</v>
      </c>
      <c r="M674" s="28">
        <v>1</v>
      </c>
      <c r="N674" s="28">
        <v>1</v>
      </c>
      <c r="O674" s="28">
        <v>1</v>
      </c>
      <c r="P674" s="28">
        <v>1</v>
      </c>
      <c r="Q674" s="28">
        <v>1</v>
      </c>
      <c r="R674" s="28">
        <v>1</v>
      </c>
      <c r="S674" s="28">
        <v>1</v>
      </c>
      <c r="T674" s="28">
        <v>1</v>
      </c>
      <c r="U674" s="28">
        <v>1</v>
      </c>
      <c r="V674" s="28">
        <v>1</v>
      </c>
      <c r="W674" s="28">
        <v>1</v>
      </c>
      <c r="X674" s="28"/>
    </row>
    <row r="675" spans="1:24" x14ac:dyDescent="0.25">
      <c r="B675" s="42"/>
      <c r="C675" s="26"/>
      <c r="D675" s="26"/>
      <c r="E675" s="26"/>
      <c r="F675" s="26"/>
      <c r="G675" s="26"/>
      <c r="H675" s="26"/>
      <c r="I675" s="26"/>
      <c r="J675" s="26"/>
      <c r="K675" s="26"/>
      <c r="L675" s="26"/>
      <c r="M675" s="26"/>
      <c r="N675" s="26"/>
      <c r="O675" s="26"/>
      <c r="P675" s="26"/>
      <c r="Q675" s="26"/>
      <c r="R675" s="26"/>
      <c r="S675" s="26"/>
      <c r="T675" s="26"/>
      <c r="U675" s="26"/>
      <c r="V675" s="26"/>
      <c r="W675" s="26"/>
      <c r="X675" s="26"/>
    </row>
    <row r="676" spans="1:24" x14ac:dyDescent="0.25">
      <c r="A676" s="37">
        <v>339</v>
      </c>
      <c r="B676" s="42" t="s">
        <v>86</v>
      </c>
      <c r="C676" s="24">
        <v>0</v>
      </c>
      <c r="D676" s="24">
        <v>0</v>
      </c>
      <c r="E676" s="24">
        <v>0</v>
      </c>
      <c r="F676" s="24">
        <v>0</v>
      </c>
      <c r="G676" s="24">
        <v>0</v>
      </c>
      <c r="H676" s="24">
        <v>0</v>
      </c>
      <c r="I676" s="24">
        <v>0</v>
      </c>
      <c r="J676" s="24">
        <v>0</v>
      </c>
      <c r="K676" s="24">
        <v>0</v>
      </c>
      <c r="L676" s="24">
        <v>0</v>
      </c>
      <c r="M676" s="24">
        <v>0</v>
      </c>
      <c r="N676" s="24">
        <v>0</v>
      </c>
      <c r="O676" s="24">
        <v>0</v>
      </c>
      <c r="P676" s="24">
        <v>0</v>
      </c>
      <c r="Q676" s="24">
        <v>0</v>
      </c>
      <c r="R676" s="24">
        <v>0</v>
      </c>
      <c r="S676" s="24">
        <v>0</v>
      </c>
      <c r="T676" s="24">
        <v>0</v>
      </c>
      <c r="U676" s="24">
        <v>0</v>
      </c>
      <c r="V676" s="24">
        <v>0</v>
      </c>
      <c r="W676" s="24">
        <v>0</v>
      </c>
      <c r="X676" s="24"/>
    </row>
    <row r="677" spans="1:24" x14ac:dyDescent="0.25">
      <c r="A677" s="37">
        <v>340</v>
      </c>
      <c r="B677" s="42" t="s">
        <v>87</v>
      </c>
      <c r="C677" s="24">
        <v>0</v>
      </c>
      <c r="D677" s="24">
        <v>0</v>
      </c>
      <c r="E677" s="24">
        <v>0</v>
      </c>
      <c r="F677" s="24">
        <v>0</v>
      </c>
      <c r="G677" s="24">
        <v>0</v>
      </c>
      <c r="H677" s="24">
        <v>0</v>
      </c>
      <c r="I677" s="24">
        <v>0</v>
      </c>
      <c r="J677" s="24">
        <v>0</v>
      </c>
      <c r="K677" s="24">
        <v>0</v>
      </c>
      <c r="L677" s="24">
        <v>0</v>
      </c>
      <c r="M677" s="24">
        <v>0</v>
      </c>
      <c r="N677" s="24">
        <v>0</v>
      </c>
      <c r="O677" s="24">
        <v>0</v>
      </c>
      <c r="P677" s="24">
        <v>0</v>
      </c>
      <c r="Q677" s="24">
        <v>0</v>
      </c>
      <c r="R677" s="24">
        <v>0</v>
      </c>
      <c r="S677" s="24">
        <v>0</v>
      </c>
      <c r="T677" s="24">
        <v>0</v>
      </c>
      <c r="U677" s="24">
        <v>0</v>
      </c>
      <c r="V677" s="24">
        <v>0</v>
      </c>
      <c r="W677" s="24">
        <v>0</v>
      </c>
      <c r="X677" s="24"/>
    </row>
    <row r="678" spans="1:24" x14ac:dyDescent="0.25">
      <c r="B678" s="42"/>
      <c r="C678" s="26"/>
      <c r="D678" s="26"/>
      <c r="E678" s="26"/>
      <c r="F678" s="26"/>
      <c r="G678" s="26"/>
      <c r="H678" s="26"/>
      <c r="I678" s="26"/>
      <c r="J678" s="26"/>
      <c r="K678" s="26"/>
      <c r="L678" s="26"/>
      <c r="M678" s="26"/>
      <c r="N678" s="26"/>
      <c r="O678" s="26"/>
      <c r="P678" s="26"/>
      <c r="Q678" s="26"/>
      <c r="R678" s="26"/>
      <c r="S678" s="26"/>
      <c r="T678" s="26"/>
      <c r="U678" s="26"/>
      <c r="V678" s="26"/>
      <c r="W678" s="26"/>
      <c r="X678" s="26"/>
    </row>
    <row r="679" spans="1:24" x14ac:dyDescent="0.25">
      <c r="A679" s="37">
        <v>366</v>
      </c>
      <c r="B679" s="42" t="s">
        <v>88</v>
      </c>
      <c r="C679" s="36">
        <v>0</v>
      </c>
      <c r="D679" s="36">
        <v>0</v>
      </c>
      <c r="E679" s="36">
        <v>0</v>
      </c>
      <c r="F679" s="36">
        <v>0</v>
      </c>
      <c r="G679" s="36">
        <v>0</v>
      </c>
      <c r="H679" s="36">
        <v>0</v>
      </c>
      <c r="I679" s="36">
        <v>0</v>
      </c>
      <c r="J679" s="36">
        <v>0</v>
      </c>
      <c r="K679" s="36">
        <v>0</v>
      </c>
      <c r="L679" s="36">
        <v>0</v>
      </c>
      <c r="M679" s="36">
        <v>0</v>
      </c>
      <c r="N679" s="36">
        <v>0</v>
      </c>
      <c r="O679" s="36">
        <v>0</v>
      </c>
      <c r="P679" s="36">
        <v>0</v>
      </c>
      <c r="Q679" s="36">
        <v>0</v>
      </c>
      <c r="R679" s="36">
        <v>0</v>
      </c>
      <c r="S679" s="36">
        <v>0</v>
      </c>
      <c r="T679" s="36">
        <v>0</v>
      </c>
      <c r="U679" s="36">
        <v>0</v>
      </c>
      <c r="V679" s="36">
        <v>0</v>
      </c>
      <c r="W679" s="36">
        <v>0</v>
      </c>
      <c r="X679" s="36"/>
    </row>
    <row r="680" spans="1:24" x14ac:dyDescent="0.25">
      <c r="A680" s="37">
        <v>368</v>
      </c>
      <c r="B680" s="42" t="s">
        <v>89</v>
      </c>
      <c r="C680" s="28">
        <v>0</v>
      </c>
      <c r="D680" s="28">
        <v>0</v>
      </c>
      <c r="E680" s="28">
        <v>0</v>
      </c>
      <c r="F680" s="28">
        <v>0</v>
      </c>
      <c r="G680" s="28">
        <v>0</v>
      </c>
      <c r="H680" s="28">
        <v>0</v>
      </c>
      <c r="I680" s="28">
        <v>0</v>
      </c>
      <c r="J680" s="28">
        <v>0</v>
      </c>
      <c r="K680" s="28">
        <v>0</v>
      </c>
      <c r="L680" s="28">
        <v>0</v>
      </c>
      <c r="M680" s="28">
        <v>0</v>
      </c>
      <c r="N680" s="28">
        <v>0</v>
      </c>
      <c r="O680" s="28">
        <v>0</v>
      </c>
      <c r="P680" s="28">
        <v>0</v>
      </c>
      <c r="Q680" s="28">
        <v>0</v>
      </c>
      <c r="R680" s="28">
        <v>0</v>
      </c>
      <c r="S680" s="28">
        <v>0</v>
      </c>
      <c r="T680" s="28">
        <v>0</v>
      </c>
      <c r="U680" s="28">
        <v>0</v>
      </c>
      <c r="V680" s="28">
        <v>0</v>
      </c>
      <c r="W680" s="28">
        <v>0</v>
      </c>
      <c r="X680" s="28"/>
    </row>
    <row r="681" spans="1:24" x14ac:dyDescent="0.25">
      <c r="A681" s="37">
        <v>369</v>
      </c>
      <c r="B681" s="42" t="s">
        <v>90</v>
      </c>
      <c r="C681" s="28">
        <v>0</v>
      </c>
      <c r="D681" s="28">
        <v>0</v>
      </c>
      <c r="E681" s="28">
        <v>0</v>
      </c>
      <c r="F681" s="28">
        <v>0</v>
      </c>
      <c r="G681" s="28">
        <v>0</v>
      </c>
      <c r="H681" s="28">
        <v>0</v>
      </c>
      <c r="I681" s="28">
        <v>0</v>
      </c>
      <c r="J681" s="28">
        <v>0</v>
      </c>
      <c r="K681" s="28">
        <v>0</v>
      </c>
      <c r="L681" s="28">
        <v>0</v>
      </c>
      <c r="M681" s="28">
        <v>0</v>
      </c>
      <c r="N681" s="28">
        <v>0</v>
      </c>
      <c r="O681" s="28">
        <v>0</v>
      </c>
      <c r="P681" s="28">
        <v>0</v>
      </c>
      <c r="Q681" s="28">
        <v>0</v>
      </c>
      <c r="R681" s="28">
        <v>0</v>
      </c>
      <c r="S681" s="28">
        <v>0</v>
      </c>
      <c r="T681" s="28">
        <v>0</v>
      </c>
      <c r="U681" s="28">
        <v>0</v>
      </c>
      <c r="V681" s="28">
        <v>0</v>
      </c>
      <c r="W681" s="28">
        <v>0</v>
      </c>
      <c r="X681" s="28"/>
    </row>
    <row r="682" spans="1:24" x14ac:dyDescent="0.25">
      <c r="A682" s="37">
        <v>370</v>
      </c>
      <c r="B682" s="42" t="s">
        <v>91</v>
      </c>
      <c r="C682" s="28">
        <v>0</v>
      </c>
      <c r="D682" s="28">
        <v>0</v>
      </c>
      <c r="E682" s="28">
        <v>0</v>
      </c>
      <c r="F682" s="28">
        <v>0</v>
      </c>
      <c r="G682" s="28">
        <v>0</v>
      </c>
      <c r="H682" s="28">
        <v>0</v>
      </c>
      <c r="I682" s="28">
        <v>0</v>
      </c>
      <c r="J682" s="28">
        <v>0</v>
      </c>
      <c r="K682" s="28">
        <v>0</v>
      </c>
      <c r="L682" s="28">
        <v>0</v>
      </c>
      <c r="M682" s="28">
        <v>0</v>
      </c>
      <c r="N682" s="28">
        <v>0</v>
      </c>
      <c r="O682" s="28">
        <v>0</v>
      </c>
      <c r="P682" s="28">
        <v>0</v>
      </c>
      <c r="Q682" s="28">
        <v>0</v>
      </c>
      <c r="R682" s="28">
        <v>0</v>
      </c>
      <c r="S682" s="28">
        <v>0</v>
      </c>
      <c r="T682" s="28">
        <v>0</v>
      </c>
      <c r="U682" s="28">
        <v>0</v>
      </c>
      <c r="V682" s="28">
        <v>0</v>
      </c>
      <c r="W682" s="28">
        <v>0</v>
      </c>
      <c r="X682" s="28"/>
    </row>
    <row r="683" spans="1:24" x14ac:dyDescent="0.25">
      <c r="B683" s="42"/>
      <c r="C683" s="26"/>
      <c r="D683" s="26"/>
      <c r="E683" s="26"/>
      <c r="F683" s="26"/>
      <c r="G683" s="26"/>
      <c r="H683" s="26"/>
      <c r="I683" s="26"/>
      <c r="J683" s="26"/>
      <c r="K683" s="26"/>
      <c r="L683" s="26"/>
      <c r="M683" s="26"/>
      <c r="N683" s="26"/>
      <c r="O683" s="26"/>
      <c r="P683" s="26"/>
      <c r="Q683" s="26"/>
      <c r="R683" s="26"/>
      <c r="S683" s="26"/>
      <c r="T683" s="26"/>
      <c r="U683" s="26"/>
      <c r="V683" s="26"/>
      <c r="W683" s="26"/>
      <c r="X683" s="26"/>
    </row>
    <row r="684" spans="1:24" x14ac:dyDescent="0.25">
      <c r="A684" s="37">
        <v>380</v>
      </c>
      <c r="B684" s="42" t="s">
        <v>37</v>
      </c>
      <c r="C684" s="24">
        <v>0</v>
      </c>
      <c r="D684" s="24">
        <v>0</v>
      </c>
      <c r="E684" s="24">
        <v>0</v>
      </c>
      <c r="F684" s="24">
        <v>0</v>
      </c>
      <c r="G684" s="24">
        <v>0</v>
      </c>
      <c r="H684" s="24">
        <v>0</v>
      </c>
      <c r="I684" s="24">
        <v>0</v>
      </c>
      <c r="J684" s="24">
        <v>0</v>
      </c>
      <c r="K684" s="24">
        <v>0</v>
      </c>
      <c r="L684" s="24">
        <v>0</v>
      </c>
      <c r="M684" s="24">
        <v>0</v>
      </c>
      <c r="N684" s="24">
        <v>0</v>
      </c>
      <c r="O684" s="24">
        <v>0</v>
      </c>
      <c r="P684" s="24">
        <v>0</v>
      </c>
      <c r="Q684" s="24">
        <v>0</v>
      </c>
      <c r="R684" s="24">
        <v>0</v>
      </c>
      <c r="S684" s="24">
        <v>0</v>
      </c>
      <c r="T684" s="24">
        <v>0</v>
      </c>
      <c r="U684" s="24">
        <v>0</v>
      </c>
      <c r="V684" s="24">
        <v>0</v>
      </c>
      <c r="W684" s="24">
        <v>0</v>
      </c>
      <c r="X684" s="24"/>
    </row>
    <row r="685" spans="1:24" x14ac:dyDescent="0.25">
      <c r="A685" s="37">
        <v>381</v>
      </c>
      <c r="B685" s="42" t="s">
        <v>75</v>
      </c>
      <c r="C685" s="24">
        <v>0</v>
      </c>
      <c r="D685" s="24">
        <v>0</v>
      </c>
      <c r="E685" s="24">
        <v>0</v>
      </c>
      <c r="F685" s="24">
        <v>0</v>
      </c>
      <c r="G685" s="24">
        <v>0</v>
      </c>
      <c r="H685" s="24">
        <v>0</v>
      </c>
      <c r="I685" s="24">
        <v>0</v>
      </c>
      <c r="J685" s="24">
        <v>0</v>
      </c>
      <c r="K685" s="24">
        <v>0</v>
      </c>
      <c r="L685" s="24">
        <v>0</v>
      </c>
      <c r="M685" s="24">
        <v>0</v>
      </c>
      <c r="N685" s="24">
        <v>0</v>
      </c>
      <c r="O685" s="24">
        <v>0</v>
      </c>
      <c r="P685" s="24">
        <v>0</v>
      </c>
      <c r="Q685" s="24">
        <v>0</v>
      </c>
      <c r="R685" s="24">
        <v>0</v>
      </c>
      <c r="S685" s="24">
        <v>0</v>
      </c>
      <c r="T685" s="24">
        <v>0</v>
      </c>
      <c r="U685" s="24">
        <v>0</v>
      </c>
      <c r="V685" s="24">
        <v>0</v>
      </c>
      <c r="W685" s="24">
        <v>0</v>
      </c>
      <c r="X685" s="24"/>
    </row>
    <row r="686" spans="1:24" x14ac:dyDescent="0.25">
      <c r="A686" s="37">
        <v>382</v>
      </c>
      <c r="B686" s="42" t="s">
        <v>76</v>
      </c>
      <c r="C686" s="24">
        <v>0</v>
      </c>
      <c r="D686" s="24">
        <v>0</v>
      </c>
      <c r="E686" s="24">
        <v>0</v>
      </c>
      <c r="F686" s="24">
        <v>0</v>
      </c>
      <c r="G686" s="24">
        <v>0</v>
      </c>
      <c r="H686" s="24">
        <v>0</v>
      </c>
      <c r="I686" s="24">
        <v>0</v>
      </c>
      <c r="J686" s="24">
        <v>0</v>
      </c>
      <c r="K686" s="24">
        <v>0</v>
      </c>
      <c r="L686" s="24">
        <v>0</v>
      </c>
      <c r="M686" s="24">
        <v>0</v>
      </c>
      <c r="N686" s="24">
        <v>0</v>
      </c>
      <c r="O686" s="24">
        <v>0</v>
      </c>
      <c r="P686" s="24">
        <v>0</v>
      </c>
      <c r="Q686" s="24">
        <v>0</v>
      </c>
      <c r="R686" s="24">
        <v>0</v>
      </c>
      <c r="S686" s="24">
        <v>0</v>
      </c>
      <c r="T686" s="24">
        <v>0</v>
      </c>
      <c r="U686" s="24">
        <v>0</v>
      </c>
      <c r="V686" s="24">
        <v>0</v>
      </c>
      <c r="W686" s="24">
        <v>0</v>
      </c>
      <c r="X686" s="24"/>
    </row>
    <row r="687" spans="1:24" x14ac:dyDescent="0.25">
      <c r="A687" s="37">
        <v>383</v>
      </c>
      <c r="B687" s="42" t="s">
        <v>40</v>
      </c>
      <c r="C687" s="24">
        <v>0</v>
      </c>
      <c r="D687" s="24">
        <v>0</v>
      </c>
      <c r="E687" s="24">
        <v>0</v>
      </c>
      <c r="F687" s="24">
        <v>0</v>
      </c>
      <c r="G687" s="24">
        <v>0</v>
      </c>
      <c r="H687" s="24">
        <v>0</v>
      </c>
      <c r="I687" s="24">
        <v>0</v>
      </c>
      <c r="J687" s="24">
        <v>0</v>
      </c>
      <c r="K687" s="24">
        <v>0</v>
      </c>
      <c r="L687" s="24">
        <v>0</v>
      </c>
      <c r="M687" s="24">
        <v>0</v>
      </c>
      <c r="N687" s="24">
        <v>0</v>
      </c>
      <c r="O687" s="24">
        <v>0</v>
      </c>
      <c r="P687" s="24">
        <v>0</v>
      </c>
      <c r="Q687" s="24">
        <v>0</v>
      </c>
      <c r="R687" s="24">
        <v>0</v>
      </c>
      <c r="S687" s="24">
        <v>0</v>
      </c>
      <c r="T687" s="24">
        <v>0</v>
      </c>
      <c r="U687" s="24">
        <v>0</v>
      </c>
      <c r="V687" s="24">
        <v>0</v>
      </c>
      <c r="W687" s="24">
        <v>0</v>
      </c>
      <c r="X687" s="24"/>
    </row>
    <row r="689" spans="1:24" x14ac:dyDescent="0.25">
      <c r="A689" s="37">
        <v>1</v>
      </c>
      <c r="B689" s="42" t="s">
        <v>103</v>
      </c>
      <c r="C689" s="42" t="s">
        <v>103</v>
      </c>
      <c r="D689" s="42"/>
      <c r="E689" s="42"/>
      <c r="F689" s="42"/>
      <c r="G689" s="42"/>
      <c r="H689" s="42"/>
      <c r="I689" s="42"/>
      <c r="J689" s="42"/>
      <c r="K689" s="42"/>
      <c r="L689" s="42"/>
      <c r="M689" s="42"/>
      <c r="N689" s="42"/>
      <c r="O689" s="42"/>
      <c r="P689" s="42"/>
      <c r="Q689" s="42"/>
      <c r="R689" s="42"/>
      <c r="S689" s="42"/>
      <c r="T689" s="42"/>
      <c r="U689" s="42"/>
      <c r="V689" s="42"/>
      <c r="W689" s="42"/>
      <c r="X689" s="42"/>
    </row>
    <row r="690" spans="1:24" x14ac:dyDescent="0.25">
      <c r="A690" s="37">
        <v>283</v>
      </c>
      <c r="B690" s="42" t="s">
        <v>73</v>
      </c>
      <c r="C690" s="42">
        <v>2020</v>
      </c>
      <c r="D690" s="42">
        <v>2021</v>
      </c>
      <c r="E690" s="42">
        <v>2022</v>
      </c>
      <c r="F690" s="42">
        <v>2023</v>
      </c>
      <c r="G690" s="42">
        <v>2024</v>
      </c>
      <c r="H690" s="42">
        <v>2025</v>
      </c>
      <c r="I690" s="42">
        <v>2026</v>
      </c>
      <c r="J690" s="42">
        <v>2027</v>
      </c>
      <c r="K690" s="42">
        <v>2028</v>
      </c>
      <c r="L690" s="42">
        <v>2029</v>
      </c>
      <c r="M690" s="42">
        <v>2030</v>
      </c>
      <c r="N690" s="42">
        <v>2031</v>
      </c>
      <c r="O690" s="42">
        <v>2032</v>
      </c>
      <c r="P690" s="42">
        <v>2033</v>
      </c>
      <c r="Q690" s="42">
        <v>2034</v>
      </c>
      <c r="R690" s="42">
        <v>2035</v>
      </c>
      <c r="S690" s="42">
        <v>2036</v>
      </c>
      <c r="T690" s="42">
        <v>2037</v>
      </c>
      <c r="U690" s="42">
        <v>2038</v>
      </c>
      <c r="V690" s="42">
        <v>2039</v>
      </c>
      <c r="W690" s="42">
        <v>2040</v>
      </c>
      <c r="X690" s="42"/>
    </row>
    <row r="691" spans="1:24" x14ac:dyDescent="0.25">
      <c r="A691" s="37">
        <v>285</v>
      </c>
      <c r="B691" s="42" t="s">
        <v>104</v>
      </c>
      <c r="C691" s="24">
        <v>0</v>
      </c>
      <c r="D691" s="24">
        <v>0</v>
      </c>
      <c r="E691" s="24">
        <v>0</v>
      </c>
      <c r="F691" s="24">
        <v>0</v>
      </c>
      <c r="G691" s="24">
        <v>0</v>
      </c>
      <c r="H691" s="24">
        <v>0</v>
      </c>
      <c r="I691" s="24">
        <v>0</v>
      </c>
      <c r="J691" s="24">
        <v>0</v>
      </c>
      <c r="K691" s="24">
        <v>0</v>
      </c>
      <c r="L691" s="24">
        <v>0</v>
      </c>
      <c r="M691" s="24">
        <v>0</v>
      </c>
      <c r="N691" s="24">
        <v>0</v>
      </c>
      <c r="O691" s="24">
        <v>0</v>
      </c>
      <c r="P691" s="24">
        <v>0</v>
      </c>
      <c r="Q691" s="24">
        <v>0</v>
      </c>
      <c r="R691" s="24">
        <v>0</v>
      </c>
      <c r="S691" s="24">
        <v>0</v>
      </c>
      <c r="T691" s="24">
        <v>0</v>
      </c>
      <c r="U691" s="24">
        <v>0</v>
      </c>
      <c r="V691" s="24">
        <v>0</v>
      </c>
      <c r="W691" s="24">
        <v>0</v>
      </c>
      <c r="X691" s="24"/>
    </row>
    <row r="692" spans="1:24" x14ac:dyDescent="0.25">
      <c r="A692" s="37">
        <v>287</v>
      </c>
      <c r="B692" s="42" t="s">
        <v>104</v>
      </c>
      <c r="C692" s="24">
        <v>0</v>
      </c>
      <c r="D692" s="24">
        <v>0</v>
      </c>
      <c r="E692" s="24">
        <v>0</v>
      </c>
      <c r="F692" s="24">
        <v>0</v>
      </c>
      <c r="G692" s="24">
        <v>0</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row>
    <row r="693" spans="1:24" x14ac:dyDescent="0.25">
      <c r="A693" s="37">
        <v>289</v>
      </c>
      <c r="B693" s="42" t="s">
        <v>105</v>
      </c>
      <c r="C693" s="24">
        <v>0</v>
      </c>
      <c r="D693" s="24">
        <v>0</v>
      </c>
      <c r="E693" s="24">
        <v>0</v>
      </c>
      <c r="F693" s="24">
        <v>0</v>
      </c>
      <c r="G693" s="24">
        <v>0</v>
      </c>
      <c r="H693" s="24">
        <v>0</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row>
    <row r="694" spans="1:24" x14ac:dyDescent="0.25">
      <c r="A694" s="37">
        <v>299</v>
      </c>
      <c r="B694" s="42" t="s">
        <v>78</v>
      </c>
      <c r="C694" s="24">
        <v>0</v>
      </c>
      <c r="D694" s="24">
        <v>0</v>
      </c>
      <c r="E694" s="24">
        <v>0</v>
      </c>
      <c r="F694" s="24">
        <v>0</v>
      </c>
      <c r="G694" s="24">
        <v>0</v>
      </c>
      <c r="H694" s="24">
        <v>0</v>
      </c>
      <c r="I694" s="24">
        <v>0</v>
      </c>
      <c r="J694" s="24">
        <v>0</v>
      </c>
      <c r="K694" s="24">
        <v>0</v>
      </c>
      <c r="L694" s="24">
        <v>0</v>
      </c>
      <c r="M694" s="24">
        <v>0</v>
      </c>
      <c r="N694" s="24">
        <v>0</v>
      </c>
      <c r="O694" s="24">
        <v>0</v>
      </c>
      <c r="P694" s="24">
        <v>0</v>
      </c>
      <c r="Q694" s="24">
        <v>0</v>
      </c>
      <c r="R694" s="24">
        <v>0</v>
      </c>
      <c r="S694" s="24">
        <v>0</v>
      </c>
      <c r="T694" s="24">
        <v>0</v>
      </c>
      <c r="U694" s="24">
        <v>0</v>
      </c>
      <c r="V694" s="24">
        <v>0</v>
      </c>
      <c r="W694" s="24">
        <v>0</v>
      </c>
      <c r="X694" s="24"/>
    </row>
    <row r="695" spans="1:24" x14ac:dyDescent="0.25">
      <c r="A695" s="37">
        <v>301</v>
      </c>
      <c r="B695" s="42" t="s">
        <v>106</v>
      </c>
      <c r="C695" s="24">
        <v>0</v>
      </c>
      <c r="D695" s="24">
        <v>0</v>
      </c>
      <c r="E695" s="24">
        <v>0</v>
      </c>
      <c r="F695" s="24">
        <v>0</v>
      </c>
      <c r="G695" s="24">
        <v>0</v>
      </c>
      <c r="H695" s="24">
        <v>0</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row>
    <row r="696" spans="1:24" x14ac:dyDescent="0.25">
      <c r="A696" s="37">
        <v>303</v>
      </c>
      <c r="B696" s="42" t="s">
        <v>107</v>
      </c>
      <c r="C696" s="24">
        <v>0</v>
      </c>
      <c r="D696" s="24">
        <v>0</v>
      </c>
      <c r="E696" s="24">
        <v>0</v>
      </c>
      <c r="F696" s="24">
        <v>0</v>
      </c>
      <c r="G696" s="24">
        <v>0</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row>
    <row r="697" spans="1:24" x14ac:dyDescent="0.25">
      <c r="B697" s="42"/>
      <c r="C697" s="26"/>
      <c r="D697" s="26"/>
      <c r="E697" s="26"/>
      <c r="F697" s="26"/>
      <c r="G697" s="26"/>
      <c r="H697" s="26"/>
      <c r="I697" s="26"/>
      <c r="J697" s="26"/>
      <c r="K697" s="26"/>
      <c r="L697" s="26"/>
      <c r="M697" s="26"/>
      <c r="N697" s="26"/>
      <c r="O697" s="26"/>
      <c r="P697" s="26"/>
      <c r="Q697" s="26"/>
      <c r="R697" s="26"/>
      <c r="S697" s="26"/>
      <c r="T697" s="26"/>
      <c r="U697" s="26"/>
      <c r="V697" s="26"/>
      <c r="W697" s="26"/>
      <c r="X697" s="26"/>
    </row>
    <row r="698" spans="1:24" x14ac:dyDescent="0.25">
      <c r="A698" s="37">
        <v>330</v>
      </c>
      <c r="B698" s="42" t="s">
        <v>82</v>
      </c>
      <c r="C698" s="36">
        <v>0</v>
      </c>
      <c r="D698" s="36">
        <v>0</v>
      </c>
      <c r="E698" s="36">
        <v>0</v>
      </c>
      <c r="F698" s="36">
        <v>0</v>
      </c>
      <c r="G698" s="36">
        <v>0</v>
      </c>
      <c r="H698" s="36">
        <v>0</v>
      </c>
      <c r="I698" s="36">
        <v>0</v>
      </c>
      <c r="J698" s="36">
        <v>0</v>
      </c>
      <c r="K698" s="36">
        <v>0</v>
      </c>
      <c r="L698" s="36">
        <v>0</v>
      </c>
      <c r="M698" s="36">
        <v>0</v>
      </c>
      <c r="N698" s="36">
        <v>0</v>
      </c>
      <c r="O698" s="36">
        <v>0</v>
      </c>
      <c r="P698" s="36">
        <v>0</v>
      </c>
      <c r="Q698" s="36">
        <v>0</v>
      </c>
      <c r="R698" s="36">
        <v>0</v>
      </c>
      <c r="S698" s="36">
        <v>0</v>
      </c>
      <c r="T698" s="36">
        <v>0</v>
      </c>
      <c r="U698" s="36">
        <v>0</v>
      </c>
      <c r="V698" s="36">
        <v>0</v>
      </c>
      <c r="W698" s="36">
        <v>0</v>
      </c>
      <c r="X698" s="36"/>
    </row>
    <row r="699" spans="1:24" x14ac:dyDescent="0.25">
      <c r="A699" s="37">
        <v>331</v>
      </c>
      <c r="B699" s="42" t="s">
        <v>83</v>
      </c>
      <c r="C699" s="28">
        <v>0</v>
      </c>
      <c r="D699" s="28">
        <v>0</v>
      </c>
      <c r="E699" s="28">
        <v>0</v>
      </c>
      <c r="F699" s="28">
        <v>0</v>
      </c>
      <c r="G699" s="28">
        <v>0</v>
      </c>
      <c r="H699" s="28">
        <v>0</v>
      </c>
      <c r="I699" s="28">
        <v>0</v>
      </c>
      <c r="J699" s="28">
        <v>0</v>
      </c>
      <c r="K699" s="28">
        <v>0</v>
      </c>
      <c r="L699" s="28">
        <v>0</v>
      </c>
      <c r="M699" s="28">
        <v>0</v>
      </c>
      <c r="N699" s="28">
        <v>0</v>
      </c>
      <c r="O699" s="28">
        <v>0</v>
      </c>
      <c r="P699" s="28">
        <v>0</v>
      </c>
      <c r="Q699" s="28">
        <v>0</v>
      </c>
      <c r="R699" s="28">
        <v>0</v>
      </c>
      <c r="S699" s="28">
        <v>0</v>
      </c>
      <c r="T699" s="28">
        <v>0</v>
      </c>
      <c r="U699" s="28">
        <v>0</v>
      </c>
      <c r="V699" s="28">
        <v>0</v>
      </c>
      <c r="W699" s="28">
        <v>0</v>
      </c>
      <c r="X699" s="28"/>
    </row>
    <row r="700" spans="1:24" x14ac:dyDescent="0.25">
      <c r="A700" s="37">
        <v>332</v>
      </c>
      <c r="B700" s="42" t="s">
        <v>84</v>
      </c>
      <c r="C700" s="28">
        <v>0</v>
      </c>
      <c r="D700" s="28">
        <v>0</v>
      </c>
      <c r="E700" s="28">
        <v>0</v>
      </c>
      <c r="F700" s="28">
        <v>0</v>
      </c>
      <c r="G700" s="28">
        <v>0</v>
      </c>
      <c r="H700" s="28">
        <v>0</v>
      </c>
      <c r="I700" s="28">
        <v>0</v>
      </c>
      <c r="J700" s="28">
        <v>0</v>
      </c>
      <c r="K700" s="28">
        <v>0</v>
      </c>
      <c r="L700" s="28">
        <v>0</v>
      </c>
      <c r="M700" s="28">
        <v>0</v>
      </c>
      <c r="N700" s="28">
        <v>0</v>
      </c>
      <c r="O700" s="28">
        <v>0</v>
      </c>
      <c r="P700" s="28">
        <v>0</v>
      </c>
      <c r="Q700" s="28">
        <v>0</v>
      </c>
      <c r="R700" s="28">
        <v>0</v>
      </c>
      <c r="S700" s="28">
        <v>0</v>
      </c>
      <c r="T700" s="28">
        <v>0</v>
      </c>
      <c r="U700" s="28">
        <v>0</v>
      </c>
      <c r="V700" s="28">
        <v>0</v>
      </c>
      <c r="W700" s="28">
        <v>0</v>
      </c>
      <c r="X700" s="28"/>
    </row>
    <row r="701" spans="1:24" x14ac:dyDescent="0.25">
      <c r="A701" s="37">
        <v>336</v>
      </c>
      <c r="B701" s="42" t="s">
        <v>85</v>
      </c>
      <c r="C701" s="28">
        <v>1</v>
      </c>
      <c r="D701" s="28">
        <v>1</v>
      </c>
      <c r="E701" s="28">
        <v>1</v>
      </c>
      <c r="F701" s="28">
        <v>1</v>
      </c>
      <c r="G701" s="28">
        <v>1</v>
      </c>
      <c r="H701" s="28">
        <v>1</v>
      </c>
      <c r="I701" s="28">
        <v>1</v>
      </c>
      <c r="J701" s="28">
        <v>1</v>
      </c>
      <c r="K701" s="28">
        <v>1</v>
      </c>
      <c r="L701" s="28">
        <v>1</v>
      </c>
      <c r="M701" s="28">
        <v>1</v>
      </c>
      <c r="N701" s="28">
        <v>1</v>
      </c>
      <c r="O701" s="28">
        <v>1</v>
      </c>
      <c r="P701" s="28">
        <v>1</v>
      </c>
      <c r="Q701" s="28">
        <v>1</v>
      </c>
      <c r="R701" s="28">
        <v>1</v>
      </c>
      <c r="S701" s="28">
        <v>1</v>
      </c>
      <c r="T701" s="28">
        <v>1</v>
      </c>
      <c r="U701" s="28">
        <v>1</v>
      </c>
      <c r="V701" s="28">
        <v>1</v>
      </c>
      <c r="W701" s="28">
        <v>1</v>
      </c>
      <c r="X701" s="28"/>
    </row>
    <row r="702" spans="1:24" x14ac:dyDescent="0.25">
      <c r="B702" s="42"/>
      <c r="C702" s="26"/>
      <c r="D702" s="26"/>
      <c r="E702" s="26"/>
      <c r="F702" s="26"/>
      <c r="G702" s="26"/>
      <c r="H702" s="26"/>
      <c r="I702" s="26"/>
      <c r="J702" s="26"/>
      <c r="K702" s="26"/>
      <c r="L702" s="26"/>
      <c r="M702" s="26"/>
      <c r="N702" s="26"/>
      <c r="O702" s="26"/>
      <c r="P702" s="26"/>
      <c r="Q702" s="26"/>
      <c r="R702" s="26"/>
      <c r="S702" s="26"/>
      <c r="T702" s="26"/>
      <c r="U702" s="26"/>
      <c r="V702" s="26"/>
      <c r="W702" s="26"/>
      <c r="X702" s="26"/>
    </row>
    <row r="703" spans="1:24" x14ac:dyDescent="0.25">
      <c r="A703" s="37">
        <v>339</v>
      </c>
      <c r="B703" s="42" t="s">
        <v>86</v>
      </c>
      <c r="C703" s="24">
        <v>0</v>
      </c>
      <c r="D703" s="24">
        <v>0</v>
      </c>
      <c r="E703" s="24">
        <v>0</v>
      </c>
      <c r="F703" s="24">
        <v>0</v>
      </c>
      <c r="G703" s="24">
        <v>0</v>
      </c>
      <c r="H703" s="24">
        <v>0</v>
      </c>
      <c r="I703" s="24">
        <v>0</v>
      </c>
      <c r="J703" s="24">
        <v>0</v>
      </c>
      <c r="K703" s="24">
        <v>0</v>
      </c>
      <c r="L703" s="24">
        <v>0</v>
      </c>
      <c r="M703" s="24">
        <v>0</v>
      </c>
      <c r="N703" s="24">
        <v>0</v>
      </c>
      <c r="O703" s="24">
        <v>0</v>
      </c>
      <c r="P703" s="24">
        <v>0</v>
      </c>
      <c r="Q703" s="24">
        <v>0</v>
      </c>
      <c r="R703" s="24">
        <v>0</v>
      </c>
      <c r="S703" s="24">
        <v>0</v>
      </c>
      <c r="T703" s="24">
        <v>0</v>
      </c>
      <c r="U703" s="24">
        <v>0</v>
      </c>
      <c r="V703" s="24">
        <v>0</v>
      </c>
      <c r="W703" s="24">
        <v>0</v>
      </c>
      <c r="X703" s="24"/>
    </row>
    <row r="704" spans="1:24" x14ac:dyDescent="0.25">
      <c r="A704" s="37">
        <v>340</v>
      </c>
      <c r="B704" s="42" t="s">
        <v>87</v>
      </c>
      <c r="C704" s="24">
        <v>0</v>
      </c>
      <c r="D704" s="24">
        <v>0</v>
      </c>
      <c r="E704" s="24">
        <v>0</v>
      </c>
      <c r="F704" s="24">
        <v>0</v>
      </c>
      <c r="G704" s="24">
        <v>0</v>
      </c>
      <c r="H704" s="24">
        <v>0</v>
      </c>
      <c r="I704" s="24">
        <v>0</v>
      </c>
      <c r="J704" s="24">
        <v>0</v>
      </c>
      <c r="K704" s="24">
        <v>0</v>
      </c>
      <c r="L704" s="24">
        <v>0</v>
      </c>
      <c r="M704" s="24">
        <v>0</v>
      </c>
      <c r="N704" s="24">
        <v>0</v>
      </c>
      <c r="O704" s="24">
        <v>0</v>
      </c>
      <c r="P704" s="24">
        <v>0</v>
      </c>
      <c r="Q704" s="24">
        <v>0</v>
      </c>
      <c r="R704" s="24">
        <v>0</v>
      </c>
      <c r="S704" s="24">
        <v>0</v>
      </c>
      <c r="T704" s="24">
        <v>0</v>
      </c>
      <c r="U704" s="24">
        <v>0</v>
      </c>
      <c r="V704" s="24">
        <v>0</v>
      </c>
      <c r="W704" s="24">
        <v>0</v>
      </c>
      <c r="X704" s="24"/>
    </row>
    <row r="705" spans="1:24" x14ac:dyDescent="0.25">
      <c r="B705" s="42"/>
      <c r="C705" s="26"/>
      <c r="D705" s="26"/>
      <c r="E705" s="26"/>
      <c r="F705" s="26"/>
      <c r="G705" s="26"/>
      <c r="H705" s="26"/>
      <c r="I705" s="26"/>
      <c r="J705" s="26"/>
      <c r="K705" s="26"/>
      <c r="L705" s="26"/>
      <c r="M705" s="26"/>
      <c r="N705" s="26"/>
      <c r="O705" s="26"/>
      <c r="P705" s="26"/>
      <c r="Q705" s="26"/>
      <c r="R705" s="26"/>
      <c r="S705" s="26"/>
      <c r="T705" s="26"/>
      <c r="U705" s="26"/>
      <c r="V705" s="26"/>
      <c r="W705" s="26"/>
      <c r="X705" s="26"/>
    </row>
    <row r="706" spans="1:24" x14ac:dyDescent="0.25">
      <c r="A706" s="37">
        <v>366</v>
      </c>
      <c r="B706" s="42" t="s">
        <v>88</v>
      </c>
      <c r="C706" s="36">
        <v>0</v>
      </c>
      <c r="D706" s="36">
        <v>0</v>
      </c>
      <c r="E706" s="36">
        <v>0</v>
      </c>
      <c r="F706" s="36">
        <v>0</v>
      </c>
      <c r="G706" s="36">
        <v>0</v>
      </c>
      <c r="H706" s="36">
        <v>0</v>
      </c>
      <c r="I706" s="36">
        <v>0</v>
      </c>
      <c r="J706" s="36">
        <v>0</v>
      </c>
      <c r="K706" s="36">
        <v>0</v>
      </c>
      <c r="L706" s="36">
        <v>0</v>
      </c>
      <c r="M706" s="36">
        <v>0</v>
      </c>
      <c r="N706" s="36">
        <v>0</v>
      </c>
      <c r="O706" s="36">
        <v>0</v>
      </c>
      <c r="P706" s="36">
        <v>0</v>
      </c>
      <c r="Q706" s="36">
        <v>0</v>
      </c>
      <c r="R706" s="36">
        <v>0</v>
      </c>
      <c r="S706" s="36">
        <v>0</v>
      </c>
      <c r="T706" s="36">
        <v>0</v>
      </c>
      <c r="U706" s="36">
        <v>0</v>
      </c>
      <c r="V706" s="36">
        <v>0</v>
      </c>
      <c r="W706" s="36">
        <v>0</v>
      </c>
      <c r="X706" s="36"/>
    </row>
    <row r="707" spans="1:24" x14ac:dyDescent="0.25">
      <c r="A707" s="37">
        <v>368</v>
      </c>
      <c r="B707" s="42" t="s">
        <v>89</v>
      </c>
      <c r="C707" s="28">
        <v>0</v>
      </c>
      <c r="D707" s="28">
        <v>0</v>
      </c>
      <c r="E707" s="28">
        <v>0</v>
      </c>
      <c r="F707" s="28">
        <v>0</v>
      </c>
      <c r="G707" s="28">
        <v>0</v>
      </c>
      <c r="H707" s="28">
        <v>0</v>
      </c>
      <c r="I707" s="28">
        <v>0</v>
      </c>
      <c r="J707" s="28">
        <v>0</v>
      </c>
      <c r="K707" s="28">
        <v>0</v>
      </c>
      <c r="L707" s="28">
        <v>0</v>
      </c>
      <c r="M707" s="28">
        <v>0</v>
      </c>
      <c r="N707" s="28">
        <v>0</v>
      </c>
      <c r="O707" s="28">
        <v>0</v>
      </c>
      <c r="P707" s="28">
        <v>0</v>
      </c>
      <c r="Q707" s="28">
        <v>0</v>
      </c>
      <c r="R707" s="28">
        <v>0</v>
      </c>
      <c r="S707" s="28">
        <v>0</v>
      </c>
      <c r="T707" s="28">
        <v>0</v>
      </c>
      <c r="U707" s="28">
        <v>0</v>
      </c>
      <c r="V707" s="28">
        <v>0</v>
      </c>
      <c r="W707" s="28">
        <v>0</v>
      </c>
      <c r="X707" s="28"/>
    </row>
    <row r="708" spans="1:24" x14ac:dyDescent="0.25">
      <c r="A708" s="37">
        <v>369</v>
      </c>
      <c r="B708" s="42" t="s">
        <v>90</v>
      </c>
      <c r="C708" s="28">
        <v>0</v>
      </c>
      <c r="D708" s="28">
        <v>0</v>
      </c>
      <c r="E708" s="28">
        <v>0</v>
      </c>
      <c r="F708" s="28">
        <v>0</v>
      </c>
      <c r="G708" s="28">
        <v>0</v>
      </c>
      <c r="H708" s="28">
        <v>0</v>
      </c>
      <c r="I708" s="28">
        <v>0</v>
      </c>
      <c r="J708" s="28">
        <v>0</v>
      </c>
      <c r="K708" s="28">
        <v>0</v>
      </c>
      <c r="L708" s="28">
        <v>0</v>
      </c>
      <c r="M708" s="28">
        <v>0</v>
      </c>
      <c r="N708" s="28">
        <v>0</v>
      </c>
      <c r="O708" s="28">
        <v>0</v>
      </c>
      <c r="P708" s="28">
        <v>0</v>
      </c>
      <c r="Q708" s="28">
        <v>0</v>
      </c>
      <c r="R708" s="28">
        <v>0</v>
      </c>
      <c r="S708" s="28">
        <v>0</v>
      </c>
      <c r="T708" s="28">
        <v>0</v>
      </c>
      <c r="U708" s="28">
        <v>0</v>
      </c>
      <c r="V708" s="28">
        <v>0</v>
      </c>
      <c r="W708" s="28">
        <v>0</v>
      </c>
      <c r="X708" s="28"/>
    </row>
    <row r="709" spans="1:24" x14ac:dyDescent="0.25">
      <c r="A709" s="37">
        <v>370</v>
      </c>
      <c r="B709" s="42" t="s">
        <v>91</v>
      </c>
      <c r="C709" s="28">
        <v>0</v>
      </c>
      <c r="D709" s="28">
        <v>0</v>
      </c>
      <c r="E709" s="28">
        <v>0</v>
      </c>
      <c r="F709" s="28">
        <v>0</v>
      </c>
      <c r="G709" s="28">
        <v>0</v>
      </c>
      <c r="H709" s="28">
        <v>0</v>
      </c>
      <c r="I709" s="28">
        <v>0</v>
      </c>
      <c r="J709" s="28">
        <v>0</v>
      </c>
      <c r="K709" s="28">
        <v>0</v>
      </c>
      <c r="L709" s="28">
        <v>0</v>
      </c>
      <c r="M709" s="28">
        <v>0</v>
      </c>
      <c r="N709" s="28">
        <v>0</v>
      </c>
      <c r="O709" s="28">
        <v>0</v>
      </c>
      <c r="P709" s="28">
        <v>0</v>
      </c>
      <c r="Q709" s="28">
        <v>0</v>
      </c>
      <c r="R709" s="28">
        <v>0</v>
      </c>
      <c r="S709" s="28">
        <v>0</v>
      </c>
      <c r="T709" s="28">
        <v>0</v>
      </c>
      <c r="U709" s="28">
        <v>0</v>
      </c>
      <c r="V709" s="28">
        <v>0</v>
      </c>
      <c r="W709" s="28">
        <v>0</v>
      </c>
      <c r="X709" s="28"/>
    </row>
    <row r="710" spans="1:24" x14ac:dyDescent="0.25">
      <c r="B710" s="42"/>
      <c r="C710" s="26"/>
      <c r="D710" s="26"/>
      <c r="E710" s="26"/>
      <c r="F710" s="26"/>
      <c r="G710" s="26"/>
      <c r="H710" s="26"/>
      <c r="I710" s="26"/>
      <c r="J710" s="26"/>
      <c r="K710" s="26"/>
      <c r="L710" s="26"/>
      <c r="M710" s="26"/>
      <c r="N710" s="26"/>
      <c r="O710" s="26"/>
      <c r="P710" s="26"/>
      <c r="Q710" s="26"/>
      <c r="R710" s="26"/>
      <c r="S710" s="26"/>
      <c r="T710" s="26"/>
      <c r="U710" s="26"/>
      <c r="V710" s="26"/>
      <c r="W710" s="26"/>
      <c r="X710" s="26"/>
    </row>
    <row r="711" spans="1:24" x14ac:dyDescent="0.25">
      <c r="A711" s="37">
        <v>380</v>
      </c>
      <c r="B711" s="42" t="s">
        <v>37</v>
      </c>
      <c r="C711" s="24">
        <v>0</v>
      </c>
      <c r="D711" s="24">
        <v>0</v>
      </c>
      <c r="E711" s="24">
        <v>0</v>
      </c>
      <c r="F711" s="24">
        <v>0</v>
      </c>
      <c r="G711" s="24">
        <v>0</v>
      </c>
      <c r="H711" s="24">
        <v>0</v>
      </c>
      <c r="I711" s="24">
        <v>0</v>
      </c>
      <c r="J711" s="24">
        <v>0</v>
      </c>
      <c r="K711" s="24">
        <v>0</v>
      </c>
      <c r="L711" s="24">
        <v>0</v>
      </c>
      <c r="M711" s="24">
        <v>0</v>
      </c>
      <c r="N711" s="24">
        <v>0</v>
      </c>
      <c r="O711" s="24">
        <v>0</v>
      </c>
      <c r="P711" s="24">
        <v>0</v>
      </c>
      <c r="Q711" s="24">
        <v>0</v>
      </c>
      <c r="R711" s="24">
        <v>0</v>
      </c>
      <c r="S711" s="24">
        <v>0</v>
      </c>
      <c r="T711" s="24">
        <v>0</v>
      </c>
      <c r="U711" s="24">
        <v>0</v>
      </c>
      <c r="V711" s="24">
        <v>0</v>
      </c>
      <c r="W711" s="24">
        <v>0</v>
      </c>
      <c r="X711" s="24"/>
    </row>
    <row r="712" spans="1:24" x14ac:dyDescent="0.25">
      <c r="A712" s="37">
        <v>381</v>
      </c>
      <c r="B712" s="42" t="s">
        <v>75</v>
      </c>
      <c r="C712" s="24">
        <v>0</v>
      </c>
      <c r="D712" s="24">
        <v>0</v>
      </c>
      <c r="E712" s="24">
        <v>0</v>
      </c>
      <c r="F712" s="24">
        <v>0</v>
      </c>
      <c r="G712" s="24">
        <v>0</v>
      </c>
      <c r="H712" s="24">
        <v>0</v>
      </c>
      <c r="I712" s="24">
        <v>0</v>
      </c>
      <c r="J712" s="24">
        <v>0</v>
      </c>
      <c r="K712" s="24">
        <v>0</v>
      </c>
      <c r="L712" s="24">
        <v>0</v>
      </c>
      <c r="M712" s="24">
        <v>0</v>
      </c>
      <c r="N712" s="24">
        <v>0</v>
      </c>
      <c r="O712" s="24">
        <v>0</v>
      </c>
      <c r="P712" s="24">
        <v>0</v>
      </c>
      <c r="Q712" s="24">
        <v>0</v>
      </c>
      <c r="R712" s="24">
        <v>0</v>
      </c>
      <c r="S712" s="24">
        <v>0</v>
      </c>
      <c r="T712" s="24">
        <v>0</v>
      </c>
      <c r="U712" s="24">
        <v>0</v>
      </c>
      <c r="V712" s="24">
        <v>0</v>
      </c>
      <c r="W712" s="24">
        <v>0</v>
      </c>
      <c r="X712" s="24"/>
    </row>
    <row r="713" spans="1:24" x14ac:dyDescent="0.25">
      <c r="A713" s="37">
        <v>382</v>
      </c>
      <c r="B713" s="42" t="s">
        <v>76</v>
      </c>
      <c r="C713" s="24">
        <v>0</v>
      </c>
      <c r="D713" s="24">
        <v>0</v>
      </c>
      <c r="E713" s="24">
        <v>0</v>
      </c>
      <c r="F713" s="24">
        <v>0</v>
      </c>
      <c r="G713" s="24">
        <v>0</v>
      </c>
      <c r="H713" s="24">
        <v>0</v>
      </c>
      <c r="I713" s="24">
        <v>0</v>
      </c>
      <c r="J713" s="24">
        <v>0</v>
      </c>
      <c r="K713" s="24">
        <v>0</v>
      </c>
      <c r="L713" s="24">
        <v>0</v>
      </c>
      <c r="M713" s="24">
        <v>0</v>
      </c>
      <c r="N713" s="24">
        <v>0</v>
      </c>
      <c r="O713" s="24">
        <v>0</v>
      </c>
      <c r="P713" s="24">
        <v>0</v>
      </c>
      <c r="Q713" s="24">
        <v>0</v>
      </c>
      <c r="R713" s="24">
        <v>0</v>
      </c>
      <c r="S713" s="24">
        <v>0</v>
      </c>
      <c r="T713" s="24">
        <v>0</v>
      </c>
      <c r="U713" s="24">
        <v>0</v>
      </c>
      <c r="V713" s="24">
        <v>0</v>
      </c>
      <c r="W713" s="24">
        <v>0</v>
      </c>
      <c r="X713" s="24"/>
    </row>
    <row r="714" spans="1:24" x14ac:dyDescent="0.25">
      <c r="A714" s="37">
        <v>383</v>
      </c>
      <c r="B714" s="42" t="s">
        <v>40</v>
      </c>
      <c r="C714" s="24">
        <v>0</v>
      </c>
      <c r="D714" s="24">
        <v>0</v>
      </c>
      <c r="E714" s="24">
        <v>0</v>
      </c>
      <c r="F714" s="24">
        <v>0</v>
      </c>
      <c r="G714" s="24">
        <v>0</v>
      </c>
      <c r="H714" s="24">
        <v>0</v>
      </c>
      <c r="I714" s="24">
        <v>0</v>
      </c>
      <c r="J714" s="24">
        <v>0</v>
      </c>
      <c r="K714" s="24">
        <v>0</v>
      </c>
      <c r="L714" s="24">
        <v>0</v>
      </c>
      <c r="M714" s="24">
        <v>0</v>
      </c>
      <c r="N714" s="24">
        <v>0</v>
      </c>
      <c r="O714" s="24">
        <v>0</v>
      </c>
      <c r="P714" s="24">
        <v>0</v>
      </c>
      <c r="Q714" s="24">
        <v>0</v>
      </c>
      <c r="R714" s="24">
        <v>0</v>
      </c>
      <c r="S714" s="24">
        <v>0</v>
      </c>
      <c r="T714" s="24">
        <v>0</v>
      </c>
      <c r="U714" s="24">
        <v>0</v>
      </c>
      <c r="V714" s="24">
        <v>0</v>
      </c>
      <c r="W714" s="24">
        <v>0</v>
      </c>
      <c r="X714" s="24"/>
    </row>
    <row r="716" spans="1:24" x14ac:dyDescent="0.25">
      <c r="A716" s="37">
        <v>1</v>
      </c>
      <c r="B716" s="42" t="s">
        <v>103</v>
      </c>
      <c r="C716" s="42" t="s">
        <v>103</v>
      </c>
      <c r="D716" s="42"/>
      <c r="E716" s="42"/>
      <c r="F716" s="42"/>
      <c r="G716" s="42"/>
      <c r="H716" s="42"/>
      <c r="I716" s="42"/>
      <c r="J716" s="42"/>
      <c r="K716" s="42"/>
      <c r="L716" s="42"/>
      <c r="M716" s="42"/>
      <c r="N716" s="42"/>
      <c r="O716" s="42"/>
      <c r="P716" s="42"/>
      <c r="Q716" s="42"/>
      <c r="R716" s="42"/>
      <c r="S716" s="42"/>
      <c r="T716" s="42"/>
      <c r="U716" s="42"/>
      <c r="V716" s="42"/>
      <c r="W716" s="42"/>
      <c r="X716" s="42"/>
    </row>
    <row r="717" spans="1:24" x14ac:dyDescent="0.25">
      <c r="A717" s="37">
        <v>283</v>
      </c>
      <c r="B717" s="42" t="s">
        <v>73</v>
      </c>
      <c r="C717" s="42">
        <v>2020</v>
      </c>
      <c r="D717" s="42">
        <v>2021</v>
      </c>
      <c r="E717" s="42">
        <v>2022</v>
      </c>
      <c r="F717" s="42">
        <v>2023</v>
      </c>
      <c r="G717" s="42">
        <v>2024</v>
      </c>
      <c r="H717" s="42">
        <v>2025</v>
      </c>
      <c r="I717" s="42">
        <v>2026</v>
      </c>
      <c r="J717" s="42">
        <v>2027</v>
      </c>
      <c r="K717" s="42">
        <v>2028</v>
      </c>
      <c r="L717" s="42">
        <v>2029</v>
      </c>
      <c r="M717" s="42">
        <v>2030</v>
      </c>
      <c r="N717" s="42">
        <v>2031</v>
      </c>
      <c r="O717" s="42">
        <v>2032</v>
      </c>
      <c r="P717" s="42">
        <v>2033</v>
      </c>
      <c r="Q717" s="42">
        <v>2034</v>
      </c>
      <c r="R717" s="42">
        <v>2035</v>
      </c>
      <c r="S717" s="42">
        <v>2036</v>
      </c>
      <c r="T717" s="42">
        <v>2037</v>
      </c>
      <c r="U717" s="42">
        <v>2038</v>
      </c>
      <c r="V717" s="42">
        <v>2039</v>
      </c>
      <c r="W717" s="42">
        <v>2040</v>
      </c>
      <c r="X717" s="42"/>
    </row>
    <row r="718" spans="1:24" x14ac:dyDescent="0.25">
      <c r="A718" s="37">
        <v>285</v>
      </c>
      <c r="B718" s="42" t="s">
        <v>104</v>
      </c>
      <c r="C718" s="24">
        <v>0</v>
      </c>
      <c r="D718" s="24">
        <v>0</v>
      </c>
      <c r="E718" s="24">
        <v>0</v>
      </c>
      <c r="F718" s="24">
        <v>0</v>
      </c>
      <c r="G718" s="24">
        <v>0</v>
      </c>
      <c r="H718" s="24">
        <v>0</v>
      </c>
      <c r="I718" s="24">
        <v>0</v>
      </c>
      <c r="J718" s="24">
        <v>0</v>
      </c>
      <c r="K718" s="24">
        <v>0</v>
      </c>
      <c r="L718" s="24">
        <v>0</v>
      </c>
      <c r="M718" s="24">
        <v>0</v>
      </c>
      <c r="N718" s="24">
        <v>0</v>
      </c>
      <c r="O718" s="24">
        <v>0</v>
      </c>
      <c r="P718" s="24">
        <v>0</v>
      </c>
      <c r="Q718" s="24">
        <v>0</v>
      </c>
      <c r="R718" s="24">
        <v>0</v>
      </c>
      <c r="S718" s="24">
        <v>0</v>
      </c>
      <c r="T718" s="24">
        <v>0</v>
      </c>
      <c r="U718" s="24">
        <v>0</v>
      </c>
      <c r="V718" s="24">
        <v>0</v>
      </c>
      <c r="W718" s="24">
        <v>0</v>
      </c>
      <c r="X718" s="24"/>
    </row>
    <row r="719" spans="1:24" x14ac:dyDescent="0.25">
      <c r="A719" s="37">
        <v>287</v>
      </c>
      <c r="B719" s="42" t="s">
        <v>104</v>
      </c>
      <c r="C719" s="24">
        <v>0</v>
      </c>
      <c r="D719" s="24">
        <v>0</v>
      </c>
      <c r="E719" s="24">
        <v>0</v>
      </c>
      <c r="F719" s="24">
        <v>0</v>
      </c>
      <c r="G719" s="24">
        <v>0</v>
      </c>
      <c r="H719" s="24">
        <v>0</v>
      </c>
      <c r="I719" s="24">
        <v>0</v>
      </c>
      <c r="J719" s="24">
        <v>0</v>
      </c>
      <c r="K719" s="24">
        <v>0</v>
      </c>
      <c r="L719" s="24">
        <v>0</v>
      </c>
      <c r="M719" s="24">
        <v>0</v>
      </c>
      <c r="N719" s="24">
        <v>0</v>
      </c>
      <c r="O719" s="24">
        <v>0</v>
      </c>
      <c r="P719" s="24">
        <v>0</v>
      </c>
      <c r="Q719" s="24">
        <v>0</v>
      </c>
      <c r="R719" s="24">
        <v>0</v>
      </c>
      <c r="S719" s="24">
        <v>0</v>
      </c>
      <c r="T719" s="24">
        <v>0</v>
      </c>
      <c r="U719" s="24">
        <v>0</v>
      </c>
      <c r="V719" s="24">
        <v>0</v>
      </c>
      <c r="W719" s="24">
        <v>0</v>
      </c>
      <c r="X719" s="24"/>
    </row>
    <row r="720" spans="1:24" x14ac:dyDescent="0.25">
      <c r="A720" s="37">
        <v>289</v>
      </c>
      <c r="B720" s="42" t="s">
        <v>105</v>
      </c>
      <c r="C720" s="24">
        <v>0</v>
      </c>
      <c r="D720" s="24">
        <v>0</v>
      </c>
      <c r="E720" s="24">
        <v>0</v>
      </c>
      <c r="F720" s="24">
        <v>0</v>
      </c>
      <c r="G720" s="24">
        <v>0</v>
      </c>
      <c r="H720" s="24">
        <v>0</v>
      </c>
      <c r="I720" s="24">
        <v>0</v>
      </c>
      <c r="J720" s="24">
        <v>0</v>
      </c>
      <c r="K720" s="24">
        <v>0</v>
      </c>
      <c r="L720" s="24">
        <v>0</v>
      </c>
      <c r="M720" s="24">
        <v>0</v>
      </c>
      <c r="N720" s="24">
        <v>0</v>
      </c>
      <c r="O720" s="24">
        <v>0</v>
      </c>
      <c r="P720" s="24">
        <v>0</v>
      </c>
      <c r="Q720" s="24">
        <v>0</v>
      </c>
      <c r="R720" s="24">
        <v>0</v>
      </c>
      <c r="S720" s="24">
        <v>0</v>
      </c>
      <c r="T720" s="24">
        <v>0</v>
      </c>
      <c r="U720" s="24">
        <v>0</v>
      </c>
      <c r="V720" s="24">
        <v>0</v>
      </c>
      <c r="W720" s="24">
        <v>0</v>
      </c>
      <c r="X720" s="24"/>
    </row>
    <row r="721" spans="1:24" x14ac:dyDescent="0.25">
      <c r="A721" s="37">
        <v>299</v>
      </c>
      <c r="B721" s="42" t="s">
        <v>78</v>
      </c>
      <c r="C721" s="24">
        <v>0</v>
      </c>
      <c r="D721" s="24">
        <v>0</v>
      </c>
      <c r="E721" s="24">
        <v>0</v>
      </c>
      <c r="F721" s="24">
        <v>0</v>
      </c>
      <c r="G721" s="24">
        <v>0</v>
      </c>
      <c r="H721" s="24">
        <v>0</v>
      </c>
      <c r="I721" s="24">
        <v>0</v>
      </c>
      <c r="J721" s="24">
        <v>0</v>
      </c>
      <c r="K721" s="24">
        <v>0</v>
      </c>
      <c r="L721" s="24">
        <v>0</v>
      </c>
      <c r="M721" s="24">
        <v>0</v>
      </c>
      <c r="N721" s="24">
        <v>0</v>
      </c>
      <c r="O721" s="24">
        <v>0</v>
      </c>
      <c r="P721" s="24">
        <v>0</v>
      </c>
      <c r="Q721" s="24">
        <v>0</v>
      </c>
      <c r="R721" s="24">
        <v>0</v>
      </c>
      <c r="S721" s="24">
        <v>0</v>
      </c>
      <c r="T721" s="24">
        <v>0</v>
      </c>
      <c r="U721" s="24">
        <v>0</v>
      </c>
      <c r="V721" s="24">
        <v>0</v>
      </c>
      <c r="W721" s="24">
        <v>0</v>
      </c>
      <c r="X721" s="24"/>
    </row>
    <row r="722" spans="1:24" x14ac:dyDescent="0.25">
      <c r="A722" s="37">
        <v>301</v>
      </c>
      <c r="B722" s="42" t="s">
        <v>106</v>
      </c>
      <c r="C722" s="24">
        <v>0</v>
      </c>
      <c r="D722" s="24">
        <v>0</v>
      </c>
      <c r="E722" s="24">
        <v>0</v>
      </c>
      <c r="F722" s="24">
        <v>0</v>
      </c>
      <c r="G722" s="24">
        <v>0</v>
      </c>
      <c r="H722" s="24">
        <v>0</v>
      </c>
      <c r="I722" s="24">
        <v>0</v>
      </c>
      <c r="J722" s="24">
        <v>0</v>
      </c>
      <c r="K722" s="24">
        <v>0</v>
      </c>
      <c r="L722" s="24">
        <v>0</v>
      </c>
      <c r="M722" s="24">
        <v>0</v>
      </c>
      <c r="N722" s="24">
        <v>0</v>
      </c>
      <c r="O722" s="24">
        <v>0</v>
      </c>
      <c r="P722" s="24">
        <v>0</v>
      </c>
      <c r="Q722" s="24">
        <v>0</v>
      </c>
      <c r="R722" s="24">
        <v>0</v>
      </c>
      <c r="S722" s="24">
        <v>0</v>
      </c>
      <c r="T722" s="24">
        <v>0</v>
      </c>
      <c r="U722" s="24">
        <v>0</v>
      </c>
      <c r="V722" s="24">
        <v>0</v>
      </c>
      <c r="W722" s="24">
        <v>0</v>
      </c>
      <c r="X722" s="24"/>
    </row>
    <row r="723" spans="1:24" x14ac:dyDescent="0.25">
      <c r="A723" s="37">
        <v>303</v>
      </c>
      <c r="B723" s="42" t="s">
        <v>107</v>
      </c>
      <c r="C723" s="24">
        <v>0</v>
      </c>
      <c r="D723" s="24">
        <v>0</v>
      </c>
      <c r="E723" s="24">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row>
    <row r="724" spans="1:24" x14ac:dyDescent="0.25">
      <c r="B724" s="42"/>
      <c r="C724" s="26"/>
      <c r="D724" s="26"/>
      <c r="E724" s="26"/>
      <c r="F724" s="26"/>
      <c r="G724" s="26"/>
      <c r="H724" s="26"/>
      <c r="I724" s="26"/>
      <c r="J724" s="26"/>
      <c r="K724" s="26"/>
      <c r="L724" s="26"/>
      <c r="M724" s="26"/>
      <c r="N724" s="26"/>
      <c r="O724" s="26"/>
      <c r="P724" s="26"/>
      <c r="Q724" s="26"/>
      <c r="R724" s="26"/>
      <c r="S724" s="26"/>
      <c r="T724" s="26"/>
      <c r="U724" s="26"/>
      <c r="V724" s="26"/>
      <c r="W724" s="26"/>
      <c r="X724" s="26"/>
    </row>
    <row r="725" spans="1:24" x14ac:dyDescent="0.25">
      <c r="A725" s="37">
        <v>330</v>
      </c>
      <c r="B725" s="42" t="s">
        <v>82</v>
      </c>
      <c r="C725" s="36">
        <v>0</v>
      </c>
      <c r="D725" s="36">
        <v>0</v>
      </c>
      <c r="E725" s="36">
        <v>0</v>
      </c>
      <c r="F725" s="36">
        <v>0</v>
      </c>
      <c r="G725" s="36">
        <v>0</v>
      </c>
      <c r="H725" s="36">
        <v>0</v>
      </c>
      <c r="I725" s="36">
        <v>0</v>
      </c>
      <c r="J725" s="36">
        <v>0</v>
      </c>
      <c r="K725" s="36">
        <v>0</v>
      </c>
      <c r="L725" s="36">
        <v>0</v>
      </c>
      <c r="M725" s="36">
        <v>0</v>
      </c>
      <c r="N725" s="36">
        <v>0</v>
      </c>
      <c r="O725" s="36">
        <v>0</v>
      </c>
      <c r="P725" s="36">
        <v>0</v>
      </c>
      <c r="Q725" s="36">
        <v>0</v>
      </c>
      <c r="R725" s="36">
        <v>0</v>
      </c>
      <c r="S725" s="36">
        <v>0</v>
      </c>
      <c r="T725" s="36">
        <v>0</v>
      </c>
      <c r="U725" s="36">
        <v>0</v>
      </c>
      <c r="V725" s="36">
        <v>0</v>
      </c>
      <c r="W725" s="36">
        <v>0</v>
      </c>
      <c r="X725" s="36"/>
    </row>
    <row r="726" spans="1:24" x14ac:dyDescent="0.25">
      <c r="A726" s="37">
        <v>331</v>
      </c>
      <c r="B726" s="42" t="s">
        <v>83</v>
      </c>
      <c r="C726" s="28">
        <v>0</v>
      </c>
      <c r="D726" s="28">
        <v>0</v>
      </c>
      <c r="E726" s="28">
        <v>0</v>
      </c>
      <c r="F726" s="28">
        <v>0</v>
      </c>
      <c r="G726" s="28">
        <v>0</v>
      </c>
      <c r="H726" s="28">
        <v>0</v>
      </c>
      <c r="I726" s="28">
        <v>0</v>
      </c>
      <c r="J726" s="28">
        <v>0</v>
      </c>
      <c r="K726" s="28">
        <v>0</v>
      </c>
      <c r="L726" s="28">
        <v>0</v>
      </c>
      <c r="M726" s="28">
        <v>0</v>
      </c>
      <c r="N726" s="28">
        <v>0</v>
      </c>
      <c r="O726" s="28">
        <v>0</v>
      </c>
      <c r="P726" s="28">
        <v>0</v>
      </c>
      <c r="Q726" s="28">
        <v>0</v>
      </c>
      <c r="R726" s="28">
        <v>0</v>
      </c>
      <c r="S726" s="28">
        <v>0</v>
      </c>
      <c r="T726" s="28">
        <v>0</v>
      </c>
      <c r="U726" s="28">
        <v>0</v>
      </c>
      <c r="V726" s="28">
        <v>0</v>
      </c>
      <c r="W726" s="28">
        <v>0</v>
      </c>
      <c r="X726" s="28"/>
    </row>
    <row r="727" spans="1:24" x14ac:dyDescent="0.25">
      <c r="A727" s="37">
        <v>332</v>
      </c>
      <c r="B727" s="42" t="s">
        <v>84</v>
      </c>
      <c r="C727" s="28">
        <v>0</v>
      </c>
      <c r="D727" s="28">
        <v>0</v>
      </c>
      <c r="E727" s="28">
        <v>0</v>
      </c>
      <c r="F727" s="28">
        <v>0</v>
      </c>
      <c r="G727" s="28">
        <v>0</v>
      </c>
      <c r="H727" s="28">
        <v>0</v>
      </c>
      <c r="I727" s="28">
        <v>0</v>
      </c>
      <c r="J727" s="28">
        <v>0</v>
      </c>
      <c r="K727" s="28">
        <v>0</v>
      </c>
      <c r="L727" s="28">
        <v>0</v>
      </c>
      <c r="M727" s="28">
        <v>0</v>
      </c>
      <c r="N727" s="28">
        <v>0</v>
      </c>
      <c r="O727" s="28">
        <v>0</v>
      </c>
      <c r="P727" s="28">
        <v>0</v>
      </c>
      <c r="Q727" s="28">
        <v>0</v>
      </c>
      <c r="R727" s="28">
        <v>0</v>
      </c>
      <c r="S727" s="28">
        <v>0</v>
      </c>
      <c r="T727" s="28">
        <v>0</v>
      </c>
      <c r="U727" s="28">
        <v>0</v>
      </c>
      <c r="V727" s="28">
        <v>0</v>
      </c>
      <c r="W727" s="28">
        <v>0</v>
      </c>
      <c r="X727" s="28"/>
    </row>
    <row r="728" spans="1:24" x14ac:dyDescent="0.25">
      <c r="A728" s="37">
        <v>336</v>
      </c>
      <c r="B728" s="42" t="s">
        <v>85</v>
      </c>
      <c r="C728" s="28">
        <v>1</v>
      </c>
      <c r="D728" s="28">
        <v>1</v>
      </c>
      <c r="E728" s="28">
        <v>1</v>
      </c>
      <c r="F728" s="28">
        <v>1</v>
      </c>
      <c r="G728" s="28">
        <v>1</v>
      </c>
      <c r="H728" s="28">
        <v>1</v>
      </c>
      <c r="I728" s="28">
        <v>1</v>
      </c>
      <c r="J728" s="28">
        <v>1</v>
      </c>
      <c r="K728" s="28">
        <v>1</v>
      </c>
      <c r="L728" s="28">
        <v>1</v>
      </c>
      <c r="M728" s="28">
        <v>1</v>
      </c>
      <c r="N728" s="28">
        <v>1</v>
      </c>
      <c r="O728" s="28">
        <v>1</v>
      </c>
      <c r="P728" s="28">
        <v>1</v>
      </c>
      <c r="Q728" s="28">
        <v>1</v>
      </c>
      <c r="R728" s="28">
        <v>1</v>
      </c>
      <c r="S728" s="28">
        <v>1</v>
      </c>
      <c r="T728" s="28">
        <v>1</v>
      </c>
      <c r="U728" s="28">
        <v>1</v>
      </c>
      <c r="V728" s="28">
        <v>1</v>
      </c>
      <c r="W728" s="28">
        <v>1</v>
      </c>
      <c r="X728" s="28"/>
    </row>
    <row r="729" spans="1:24" x14ac:dyDescent="0.25">
      <c r="B729" s="42"/>
      <c r="C729" s="26"/>
      <c r="D729" s="26"/>
      <c r="E729" s="26"/>
      <c r="F729" s="26"/>
      <c r="G729" s="26"/>
      <c r="H729" s="26"/>
      <c r="I729" s="26"/>
      <c r="J729" s="26"/>
      <c r="K729" s="26"/>
      <c r="L729" s="26"/>
      <c r="M729" s="26"/>
      <c r="N729" s="26"/>
      <c r="O729" s="26"/>
      <c r="P729" s="26"/>
      <c r="Q729" s="26"/>
      <c r="R729" s="26"/>
      <c r="S729" s="26"/>
      <c r="T729" s="26"/>
      <c r="U729" s="26"/>
      <c r="V729" s="26"/>
      <c r="W729" s="26"/>
      <c r="X729" s="26"/>
    </row>
    <row r="730" spans="1:24" x14ac:dyDescent="0.25">
      <c r="A730" s="37">
        <v>339</v>
      </c>
      <c r="B730" s="42" t="s">
        <v>86</v>
      </c>
      <c r="C730" s="24">
        <v>0</v>
      </c>
      <c r="D730" s="24">
        <v>0</v>
      </c>
      <c r="E730" s="24">
        <v>0</v>
      </c>
      <c r="F730" s="24">
        <v>0</v>
      </c>
      <c r="G730" s="24">
        <v>0</v>
      </c>
      <c r="H730" s="24">
        <v>0</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row>
    <row r="731" spans="1:24" x14ac:dyDescent="0.25">
      <c r="A731" s="37">
        <v>340</v>
      </c>
      <c r="B731" s="42" t="s">
        <v>87</v>
      </c>
      <c r="C731" s="24">
        <v>0</v>
      </c>
      <c r="D731" s="24">
        <v>0</v>
      </c>
      <c r="E731" s="24">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row>
    <row r="732" spans="1:24" x14ac:dyDescent="0.25">
      <c r="B732" s="42"/>
      <c r="C732" s="26"/>
      <c r="D732" s="26"/>
      <c r="E732" s="26"/>
      <c r="F732" s="26"/>
      <c r="G732" s="26"/>
      <c r="H732" s="26"/>
      <c r="I732" s="26"/>
      <c r="J732" s="26"/>
      <c r="K732" s="26"/>
      <c r="L732" s="26"/>
      <c r="M732" s="26"/>
      <c r="N732" s="26"/>
      <c r="O732" s="26"/>
      <c r="P732" s="26"/>
      <c r="Q732" s="26"/>
      <c r="R732" s="26"/>
      <c r="S732" s="26"/>
      <c r="T732" s="26"/>
      <c r="U732" s="26"/>
      <c r="V732" s="26"/>
      <c r="W732" s="26"/>
      <c r="X732" s="26"/>
    </row>
    <row r="733" spans="1:24" x14ac:dyDescent="0.25">
      <c r="A733" s="37">
        <v>366</v>
      </c>
      <c r="B733" s="42" t="s">
        <v>88</v>
      </c>
      <c r="C733" s="36">
        <v>0</v>
      </c>
      <c r="D733" s="36">
        <v>0</v>
      </c>
      <c r="E733" s="36">
        <v>0</v>
      </c>
      <c r="F733" s="36">
        <v>0</v>
      </c>
      <c r="G733" s="36">
        <v>0</v>
      </c>
      <c r="H733" s="36">
        <v>0</v>
      </c>
      <c r="I733" s="36">
        <v>0</v>
      </c>
      <c r="J733" s="36">
        <v>0</v>
      </c>
      <c r="K733" s="36">
        <v>0</v>
      </c>
      <c r="L733" s="36">
        <v>0</v>
      </c>
      <c r="M733" s="36">
        <v>0</v>
      </c>
      <c r="N733" s="36">
        <v>0</v>
      </c>
      <c r="O733" s="36">
        <v>0</v>
      </c>
      <c r="P733" s="36">
        <v>0</v>
      </c>
      <c r="Q733" s="36">
        <v>0</v>
      </c>
      <c r="R733" s="36">
        <v>0</v>
      </c>
      <c r="S733" s="36">
        <v>0</v>
      </c>
      <c r="T733" s="36">
        <v>0</v>
      </c>
      <c r="U733" s="36">
        <v>0</v>
      </c>
      <c r="V733" s="36">
        <v>0</v>
      </c>
      <c r="W733" s="36">
        <v>0</v>
      </c>
      <c r="X733" s="36"/>
    </row>
    <row r="734" spans="1:24" x14ac:dyDescent="0.25">
      <c r="A734" s="37">
        <v>368</v>
      </c>
      <c r="B734" s="42" t="s">
        <v>89</v>
      </c>
      <c r="C734" s="28">
        <v>0</v>
      </c>
      <c r="D734" s="28">
        <v>0</v>
      </c>
      <c r="E734" s="28">
        <v>0</v>
      </c>
      <c r="F734" s="28">
        <v>0</v>
      </c>
      <c r="G734" s="28">
        <v>0</v>
      </c>
      <c r="H734" s="28">
        <v>0</v>
      </c>
      <c r="I734" s="28">
        <v>0</v>
      </c>
      <c r="J734" s="28">
        <v>0</v>
      </c>
      <c r="K734" s="28">
        <v>0</v>
      </c>
      <c r="L734" s="28">
        <v>0</v>
      </c>
      <c r="M734" s="28">
        <v>0</v>
      </c>
      <c r="N734" s="28">
        <v>0</v>
      </c>
      <c r="O734" s="28">
        <v>0</v>
      </c>
      <c r="P734" s="28">
        <v>0</v>
      </c>
      <c r="Q734" s="28">
        <v>0</v>
      </c>
      <c r="R734" s="28">
        <v>0</v>
      </c>
      <c r="S734" s="28">
        <v>0</v>
      </c>
      <c r="T734" s="28">
        <v>0</v>
      </c>
      <c r="U734" s="28">
        <v>0</v>
      </c>
      <c r="V734" s="28">
        <v>0</v>
      </c>
      <c r="W734" s="28">
        <v>0</v>
      </c>
      <c r="X734" s="28"/>
    </row>
    <row r="735" spans="1:24" x14ac:dyDescent="0.25">
      <c r="A735" s="37">
        <v>369</v>
      </c>
      <c r="B735" s="42" t="s">
        <v>90</v>
      </c>
      <c r="C735" s="28">
        <v>0</v>
      </c>
      <c r="D735" s="28">
        <v>0</v>
      </c>
      <c r="E735" s="28">
        <v>0</v>
      </c>
      <c r="F735" s="28">
        <v>0</v>
      </c>
      <c r="G735" s="28">
        <v>0</v>
      </c>
      <c r="H735" s="28">
        <v>0</v>
      </c>
      <c r="I735" s="28">
        <v>0</v>
      </c>
      <c r="J735" s="28">
        <v>0</v>
      </c>
      <c r="K735" s="28">
        <v>0</v>
      </c>
      <c r="L735" s="28">
        <v>0</v>
      </c>
      <c r="M735" s="28">
        <v>0</v>
      </c>
      <c r="N735" s="28">
        <v>0</v>
      </c>
      <c r="O735" s="28">
        <v>0</v>
      </c>
      <c r="P735" s="28">
        <v>0</v>
      </c>
      <c r="Q735" s="28">
        <v>0</v>
      </c>
      <c r="R735" s="28">
        <v>0</v>
      </c>
      <c r="S735" s="28">
        <v>0</v>
      </c>
      <c r="T735" s="28">
        <v>0</v>
      </c>
      <c r="U735" s="28">
        <v>0</v>
      </c>
      <c r="V735" s="28">
        <v>0</v>
      </c>
      <c r="W735" s="28">
        <v>0</v>
      </c>
      <c r="X735" s="28"/>
    </row>
    <row r="736" spans="1:24" x14ac:dyDescent="0.25">
      <c r="A736" s="37">
        <v>370</v>
      </c>
      <c r="B736" s="42" t="s">
        <v>91</v>
      </c>
      <c r="C736" s="28">
        <v>0</v>
      </c>
      <c r="D736" s="28">
        <v>0</v>
      </c>
      <c r="E736" s="28">
        <v>0</v>
      </c>
      <c r="F736" s="28">
        <v>0</v>
      </c>
      <c r="G736" s="28">
        <v>0</v>
      </c>
      <c r="H736" s="28">
        <v>0</v>
      </c>
      <c r="I736" s="28">
        <v>0</v>
      </c>
      <c r="J736" s="28">
        <v>0</v>
      </c>
      <c r="K736" s="28">
        <v>0</v>
      </c>
      <c r="L736" s="28">
        <v>0</v>
      </c>
      <c r="M736" s="28">
        <v>0</v>
      </c>
      <c r="N736" s="28">
        <v>0</v>
      </c>
      <c r="O736" s="28">
        <v>0</v>
      </c>
      <c r="P736" s="28">
        <v>0</v>
      </c>
      <c r="Q736" s="28">
        <v>0</v>
      </c>
      <c r="R736" s="28">
        <v>0</v>
      </c>
      <c r="S736" s="28">
        <v>0</v>
      </c>
      <c r="T736" s="28">
        <v>0</v>
      </c>
      <c r="U736" s="28">
        <v>0</v>
      </c>
      <c r="V736" s="28">
        <v>0</v>
      </c>
      <c r="W736" s="28">
        <v>0</v>
      </c>
      <c r="X736" s="28"/>
    </row>
    <row r="737" spans="1:24" x14ac:dyDescent="0.25">
      <c r="B737" s="42"/>
      <c r="C737" s="26"/>
      <c r="D737" s="26"/>
      <c r="E737" s="26"/>
      <c r="F737" s="26"/>
      <c r="G737" s="26"/>
      <c r="H737" s="26"/>
      <c r="I737" s="26"/>
      <c r="J737" s="26"/>
      <c r="K737" s="26"/>
      <c r="L737" s="26"/>
      <c r="M737" s="26"/>
      <c r="N737" s="26"/>
      <c r="O737" s="26"/>
      <c r="P737" s="26"/>
      <c r="Q737" s="26"/>
      <c r="R737" s="26"/>
      <c r="S737" s="26"/>
      <c r="T737" s="26"/>
      <c r="U737" s="26"/>
      <c r="V737" s="26"/>
      <c r="W737" s="26"/>
      <c r="X737" s="26"/>
    </row>
    <row r="738" spans="1:24" x14ac:dyDescent="0.25">
      <c r="A738" s="37">
        <v>380</v>
      </c>
      <c r="B738" s="42" t="s">
        <v>37</v>
      </c>
      <c r="C738" s="24">
        <v>0</v>
      </c>
      <c r="D738" s="24">
        <v>0</v>
      </c>
      <c r="E738" s="24">
        <v>0</v>
      </c>
      <c r="F738" s="24">
        <v>0</v>
      </c>
      <c r="G738" s="24">
        <v>0</v>
      </c>
      <c r="H738" s="24">
        <v>0</v>
      </c>
      <c r="I738" s="24">
        <v>0</v>
      </c>
      <c r="J738" s="24">
        <v>0</v>
      </c>
      <c r="K738" s="24">
        <v>0</v>
      </c>
      <c r="L738" s="24">
        <v>0</v>
      </c>
      <c r="M738" s="24">
        <v>0</v>
      </c>
      <c r="N738" s="24">
        <v>0</v>
      </c>
      <c r="O738" s="24">
        <v>0</v>
      </c>
      <c r="P738" s="24">
        <v>0</v>
      </c>
      <c r="Q738" s="24">
        <v>0</v>
      </c>
      <c r="R738" s="24">
        <v>0</v>
      </c>
      <c r="S738" s="24">
        <v>0</v>
      </c>
      <c r="T738" s="24">
        <v>0</v>
      </c>
      <c r="U738" s="24">
        <v>0</v>
      </c>
      <c r="V738" s="24">
        <v>0</v>
      </c>
      <c r="W738" s="24">
        <v>0</v>
      </c>
      <c r="X738" s="24"/>
    </row>
    <row r="739" spans="1:24" x14ac:dyDescent="0.25">
      <c r="A739" s="37">
        <v>381</v>
      </c>
      <c r="B739" s="42" t="s">
        <v>75</v>
      </c>
      <c r="C739" s="24">
        <v>0</v>
      </c>
      <c r="D739" s="24">
        <v>0</v>
      </c>
      <c r="E739" s="24">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row>
    <row r="740" spans="1:24" x14ac:dyDescent="0.25">
      <c r="A740" s="37">
        <v>382</v>
      </c>
      <c r="B740" s="42" t="s">
        <v>76</v>
      </c>
      <c r="C740" s="24">
        <v>0</v>
      </c>
      <c r="D740" s="24">
        <v>0</v>
      </c>
      <c r="E740" s="24">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row>
    <row r="741" spans="1:24" x14ac:dyDescent="0.25">
      <c r="A741" s="37">
        <v>383</v>
      </c>
      <c r="B741" s="42" t="s">
        <v>40</v>
      </c>
      <c r="C741" s="24">
        <v>0</v>
      </c>
      <c r="D741" s="24">
        <v>0</v>
      </c>
      <c r="E741" s="24">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row>
    <row r="743" spans="1:24" x14ac:dyDescent="0.25">
      <c r="A743" s="37">
        <v>1</v>
      </c>
      <c r="B743" s="42" t="s">
        <v>103</v>
      </c>
      <c r="C743" s="42" t="s">
        <v>103</v>
      </c>
      <c r="D743" s="42"/>
      <c r="E743" s="42"/>
      <c r="F743" s="42"/>
      <c r="G743" s="42"/>
      <c r="H743" s="42"/>
      <c r="I743" s="42"/>
      <c r="J743" s="42"/>
      <c r="K743" s="42"/>
      <c r="L743" s="42"/>
      <c r="M743" s="42"/>
      <c r="N743" s="42"/>
      <c r="O743" s="42"/>
      <c r="P743" s="42"/>
      <c r="Q743" s="42"/>
      <c r="R743" s="42"/>
      <c r="S743" s="42"/>
      <c r="T743" s="42"/>
      <c r="U743" s="42"/>
      <c r="V743" s="42"/>
      <c r="W743" s="42"/>
      <c r="X743" s="42"/>
    </row>
    <row r="744" spans="1:24" x14ac:dyDescent="0.25">
      <c r="A744" s="37">
        <v>283</v>
      </c>
      <c r="B744" s="42" t="s">
        <v>73</v>
      </c>
      <c r="C744" s="42">
        <v>2020</v>
      </c>
      <c r="D744" s="42">
        <v>2021</v>
      </c>
      <c r="E744" s="42">
        <v>2022</v>
      </c>
      <c r="F744" s="42">
        <v>2023</v>
      </c>
      <c r="G744" s="42">
        <v>2024</v>
      </c>
      <c r="H744" s="42">
        <v>2025</v>
      </c>
      <c r="I744" s="42">
        <v>2026</v>
      </c>
      <c r="J744" s="42">
        <v>2027</v>
      </c>
      <c r="K744" s="42">
        <v>2028</v>
      </c>
      <c r="L744" s="42">
        <v>2029</v>
      </c>
      <c r="M744" s="42">
        <v>2030</v>
      </c>
      <c r="N744" s="42">
        <v>2031</v>
      </c>
      <c r="O744" s="42">
        <v>2032</v>
      </c>
      <c r="P744" s="42">
        <v>2033</v>
      </c>
      <c r="Q744" s="42">
        <v>2034</v>
      </c>
      <c r="R744" s="42">
        <v>2035</v>
      </c>
      <c r="S744" s="42">
        <v>2036</v>
      </c>
      <c r="T744" s="42">
        <v>2037</v>
      </c>
      <c r="U744" s="42">
        <v>2038</v>
      </c>
      <c r="V744" s="42">
        <v>2039</v>
      </c>
      <c r="W744" s="42">
        <v>2040</v>
      </c>
      <c r="X744" s="42"/>
    </row>
    <row r="745" spans="1:24" x14ac:dyDescent="0.25">
      <c r="A745" s="37">
        <v>285</v>
      </c>
      <c r="B745" s="42" t="s">
        <v>104</v>
      </c>
      <c r="C745" s="24">
        <v>0</v>
      </c>
      <c r="D745" s="24">
        <v>0</v>
      </c>
      <c r="E745" s="24">
        <v>0</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row>
    <row r="746" spans="1:24" x14ac:dyDescent="0.25">
      <c r="A746" s="37">
        <v>287</v>
      </c>
      <c r="B746" s="42" t="s">
        <v>104</v>
      </c>
      <c r="C746" s="24">
        <v>0</v>
      </c>
      <c r="D746" s="24">
        <v>0</v>
      </c>
      <c r="E746" s="24">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row>
    <row r="747" spans="1:24" x14ac:dyDescent="0.25">
      <c r="A747" s="37">
        <v>289</v>
      </c>
      <c r="B747" s="42" t="s">
        <v>105</v>
      </c>
      <c r="C747" s="24">
        <v>0</v>
      </c>
      <c r="D747" s="24">
        <v>0</v>
      </c>
      <c r="E747" s="24">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row>
    <row r="748" spans="1:24" x14ac:dyDescent="0.25">
      <c r="A748" s="37">
        <v>299</v>
      </c>
      <c r="B748" s="42" t="s">
        <v>78</v>
      </c>
      <c r="C748" s="24">
        <v>0</v>
      </c>
      <c r="D748" s="24">
        <v>0</v>
      </c>
      <c r="E748" s="24">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row>
    <row r="749" spans="1:24" x14ac:dyDescent="0.25">
      <c r="A749" s="37">
        <v>301</v>
      </c>
      <c r="B749" s="42" t="s">
        <v>106</v>
      </c>
      <c r="C749" s="24">
        <v>0</v>
      </c>
      <c r="D749" s="24">
        <v>0</v>
      </c>
      <c r="E749" s="24">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row>
    <row r="750" spans="1:24" x14ac:dyDescent="0.25">
      <c r="A750" s="37">
        <v>303</v>
      </c>
      <c r="B750" s="42" t="s">
        <v>107</v>
      </c>
      <c r="C750" s="24">
        <v>0</v>
      </c>
      <c r="D750" s="24">
        <v>0</v>
      </c>
      <c r="E750" s="24">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row>
    <row r="751" spans="1:24" x14ac:dyDescent="0.25">
      <c r="B751" s="42"/>
      <c r="C751" s="26"/>
      <c r="D751" s="26"/>
      <c r="E751" s="26"/>
      <c r="F751" s="26"/>
      <c r="G751" s="26"/>
      <c r="H751" s="26"/>
      <c r="I751" s="26"/>
      <c r="J751" s="26"/>
      <c r="K751" s="26"/>
      <c r="L751" s="26"/>
      <c r="M751" s="26"/>
      <c r="N751" s="26"/>
      <c r="O751" s="26"/>
      <c r="P751" s="26"/>
      <c r="Q751" s="26"/>
      <c r="R751" s="26"/>
      <c r="S751" s="26"/>
      <c r="T751" s="26"/>
      <c r="U751" s="26"/>
      <c r="V751" s="26"/>
      <c r="W751" s="26"/>
      <c r="X751" s="26"/>
    </row>
    <row r="752" spans="1:24" x14ac:dyDescent="0.25">
      <c r="A752" s="37">
        <v>330</v>
      </c>
      <c r="B752" s="42" t="s">
        <v>82</v>
      </c>
      <c r="C752" s="36">
        <v>0</v>
      </c>
      <c r="D752" s="36">
        <v>0</v>
      </c>
      <c r="E752" s="36">
        <v>0</v>
      </c>
      <c r="F752" s="36">
        <v>0</v>
      </c>
      <c r="G752" s="36">
        <v>0</v>
      </c>
      <c r="H752" s="36">
        <v>0</v>
      </c>
      <c r="I752" s="36">
        <v>0</v>
      </c>
      <c r="J752" s="36">
        <v>0</v>
      </c>
      <c r="K752" s="36">
        <v>0</v>
      </c>
      <c r="L752" s="36">
        <v>0</v>
      </c>
      <c r="M752" s="36">
        <v>0</v>
      </c>
      <c r="N752" s="36">
        <v>0</v>
      </c>
      <c r="O752" s="36">
        <v>0</v>
      </c>
      <c r="P752" s="36">
        <v>0</v>
      </c>
      <c r="Q752" s="36">
        <v>0</v>
      </c>
      <c r="R752" s="36">
        <v>0</v>
      </c>
      <c r="S752" s="36">
        <v>0</v>
      </c>
      <c r="T752" s="36">
        <v>0</v>
      </c>
      <c r="U752" s="36">
        <v>0</v>
      </c>
      <c r="V752" s="36">
        <v>0</v>
      </c>
      <c r="W752" s="36">
        <v>0</v>
      </c>
      <c r="X752" s="36"/>
    </row>
    <row r="753" spans="1:24" x14ac:dyDescent="0.25">
      <c r="A753" s="37">
        <v>331</v>
      </c>
      <c r="B753" s="42" t="s">
        <v>83</v>
      </c>
      <c r="C753" s="28">
        <v>0</v>
      </c>
      <c r="D753" s="28">
        <v>0</v>
      </c>
      <c r="E753" s="28">
        <v>0</v>
      </c>
      <c r="F753" s="28">
        <v>0</v>
      </c>
      <c r="G753" s="28">
        <v>0</v>
      </c>
      <c r="H753" s="28">
        <v>0</v>
      </c>
      <c r="I753" s="28">
        <v>0</v>
      </c>
      <c r="J753" s="28">
        <v>0</v>
      </c>
      <c r="K753" s="28">
        <v>0</v>
      </c>
      <c r="L753" s="28">
        <v>0</v>
      </c>
      <c r="M753" s="28">
        <v>0</v>
      </c>
      <c r="N753" s="28">
        <v>0</v>
      </c>
      <c r="O753" s="28">
        <v>0</v>
      </c>
      <c r="P753" s="28">
        <v>0</v>
      </c>
      <c r="Q753" s="28">
        <v>0</v>
      </c>
      <c r="R753" s="28">
        <v>0</v>
      </c>
      <c r="S753" s="28">
        <v>0</v>
      </c>
      <c r="T753" s="28">
        <v>0</v>
      </c>
      <c r="U753" s="28">
        <v>0</v>
      </c>
      <c r="V753" s="28">
        <v>0</v>
      </c>
      <c r="W753" s="28">
        <v>0</v>
      </c>
      <c r="X753" s="28"/>
    </row>
    <row r="754" spans="1:24" x14ac:dyDescent="0.25">
      <c r="A754" s="37">
        <v>332</v>
      </c>
      <c r="B754" s="42" t="s">
        <v>84</v>
      </c>
      <c r="C754" s="28">
        <v>0</v>
      </c>
      <c r="D754" s="28">
        <v>0</v>
      </c>
      <c r="E754" s="28">
        <v>0</v>
      </c>
      <c r="F754" s="28">
        <v>0</v>
      </c>
      <c r="G754" s="28">
        <v>0</v>
      </c>
      <c r="H754" s="28">
        <v>0</v>
      </c>
      <c r="I754" s="28">
        <v>0</v>
      </c>
      <c r="J754" s="28">
        <v>0</v>
      </c>
      <c r="K754" s="28">
        <v>0</v>
      </c>
      <c r="L754" s="28">
        <v>0</v>
      </c>
      <c r="M754" s="28">
        <v>0</v>
      </c>
      <c r="N754" s="28">
        <v>0</v>
      </c>
      <c r="O754" s="28">
        <v>0</v>
      </c>
      <c r="P754" s="28">
        <v>0</v>
      </c>
      <c r="Q754" s="28">
        <v>0</v>
      </c>
      <c r="R754" s="28">
        <v>0</v>
      </c>
      <c r="S754" s="28">
        <v>0</v>
      </c>
      <c r="T754" s="28">
        <v>0</v>
      </c>
      <c r="U754" s="28">
        <v>0</v>
      </c>
      <c r="V754" s="28">
        <v>0</v>
      </c>
      <c r="W754" s="28">
        <v>0</v>
      </c>
      <c r="X754" s="28"/>
    </row>
    <row r="755" spans="1:24" x14ac:dyDescent="0.25">
      <c r="A755" s="37">
        <v>336</v>
      </c>
      <c r="B755" s="42" t="s">
        <v>85</v>
      </c>
      <c r="C755" s="28">
        <v>1</v>
      </c>
      <c r="D755" s="28">
        <v>1</v>
      </c>
      <c r="E755" s="28">
        <v>1</v>
      </c>
      <c r="F755" s="28">
        <v>1</v>
      </c>
      <c r="G755" s="28">
        <v>1</v>
      </c>
      <c r="H755" s="28">
        <v>1</v>
      </c>
      <c r="I755" s="28">
        <v>1</v>
      </c>
      <c r="J755" s="28">
        <v>1</v>
      </c>
      <c r="K755" s="28">
        <v>1</v>
      </c>
      <c r="L755" s="28">
        <v>1</v>
      </c>
      <c r="M755" s="28">
        <v>1</v>
      </c>
      <c r="N755" s="28">
        <v>1</v>
      </c>
      <c r="O755" s="28">
        <v>1</v>
      </c>
      <c r="P755" s="28">
        <v>1</v>
      </c>
      <c r="Q755" s="28">
        <v>1</v>
      </c>
      <c r="R755" s="28">
        <v>1</v>
      </c>
      <c r="S755" s="28">
        <v>1</v>
      </c>
      <c r="T755" s="28">
        <v>1</v>
      </c>
      <c r="U755" s="28">
        <v>1</v>
      </c>
      <c r="V755" s="28">
        <v>1</v>
      </c>
      <c r="W755" s="28">
        <v>1</v>
      </c>
      <c r="X755" s="28"/>
    </row>
    <row r="756" spans="1:24" x14ac:dyDescent="0.25">
      <c r="B756" s="42"/>
      <c r="C756" s="26"/>
      <c r="D756" s="26"/>
      <c r="E756" s="26"/>
      <c r="F756" s="26"/>
      <c r="G756" s="26"/>
      <c r="H756" s="26"/>
      <c r="I756" s="26"/>
      <c r="J756" s="26"/>
      <c r="K756" s="26"/>
      <c r="L756" s="26"/>
      <c r="M756" s="26"/>
      <c r="N756" s="26"/>
      <c r="O756" s="26"/>
      <c r="P756" s="26"/>
      <c r="Q756" s="26"/>
      <c r="R756" s="26"/>
      <c r="S756" s="26"/>
      <c r="T756" s="26"/>
      <c r="U756" s="26"/>
      <c r="V756" s="26"/>
      <c r="W756" s="26"/>
      <c r="X756" s="26"/>
    </row>
    <row r="757" spans="1:24" x14ac:dyDescent="0.25">
      <c r="A757" s="37">
        <v>339</v>
      </c>
      <c r="B757" s="42" t="s">
        <v>86</v>
      </c>
      <c r="C757" s="24">
        <v>0</v>
      </c>
      <c r="D757" s="24">
        <v>0</v>
      </c>
      <c r="E757" s="24">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row>
    <row r="758" spans="1:24" x14ac:dyDescent="0.25">
      <c r="A758" s="37">
        <v>340</v>
      </c>
      <c r="B758" s="42" t="s">
        <v>87</v>
      </c>
      <c r="C758" s="24">
        <v>0</v>
      </c>
      <c r="D758" s="24">
        <v>0</v>
      </c>
      <c r="E758" s="24">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row>
    <row r="759" spans="1:24" x14ac:dyDescent="0.25">
      <c r="B759" s="42"/>
      <c r="C759" s="26"/>
      <c r="D759" s="26"/>
      <c r="E759" s="26"/>
      <c r="F759" s="26"/>
      <c r="G759" s="26"/>
      <c r="H759" s="26"/>
      <c r="I759" s="26"/>
      <c r="J759" s="26"/>
      <c r="K759" s="26"/>
      <c r="L759" s="26"/>
      <c r="M759" s="26"/>
      <c r="N759" s="26"/>
      <c r="O759" s="26"/>
      <c r="P759" s="26"/>
      <c r="Q759" s="26"/>
      <c r="R759" s="26"/>
      <c r="S759" s="26"/>
      <c r="T759" s="26"/>
      <c r="U759" s="26"/>
      <c r="V759" s="26"/>
      <c r="W759" s="26"/>
      <c r="X759" s="26"/>
    </row>
    <row r="760" spans="1:24" x14ac:dyDescent="0.25">
      <c r="A760" s="37">
        <v>366</v>
      </c>
      <c r="B760" s="42" t="s">
        <v>88</v>
      </c>
      <c r="C760" s="36">
        <v>0</v>
      </c>
      <c r="D760" s="36">
        <v>0</v>
      </c>
      <c r="E760" s="36">
        <v>0</v>
      </c>
      <c r="F760" s="36">
        <v>0</v>
      </c>
      <c r="G760" s="36">
        <v>0</v>
      </c>
      <c r="H760" s="36">
        <v>0</v>
      </c>
      <c r="I760" s="36">
        <v>0</v>
      </c>
      <c r="J760" s="36">
        <v>0</v>
      </c>
      <c r="K760" s="36">
        <v>0</v>
      </c>
      <c r="L760" s="36">
        <v>0</v>
      </c>
      <c r="M760" s="36">
        <v>0</v>
      </c>
      <c r="N760" s="36">
        <v>0</v>
      </c>
      <c r="O760" s="36">
        <v>0</v>
      </c>
      <c r="P760" s="36">
        <v>0</v>
      </c>
      <c r="Q760" s="36">
        <v>0</v>
      </c>
      <c r="R760" s="36">
        <v>0</v>
      </c>
      <c r="S760" s="36">
        <v>0</v>
      </c>
      <c r="T760" s="36">
        <v>0</v>
      </c>
      <c r="U760" s="36">
        <v>0</v>
      </c>
      <c r="V760" s="36">
        <v>0</v>
      </c>
      <c r="W760" s="36">
        <v>0</v>
      </c>
      <c r="X760" s="36"/>
    </row>
    <row r="761" spans="1:24" x14ac:dyDescent="0.25">
      <c r="A761" s="37">
        <v>368</v>
      </c>
      <c r="B761" s="42" t="s">
        <v>89</v>
      </c>
      <c r="C761" s="28">
        <v>0</v>
      </c>
      <c r="D761" s="28">
        <v>0</v>
      </c>
      <c r="E761" s="28">
        <v>0</v>
      </c>
      <c r="F761" s="28">
        <v>0</v>
      </c>
      <c r="G761" s="28">
        <v>0</v>
      </c>
      <c r="H761" s="28">
        <v>0</v>
      </c>
      <c r="I761" s="28">
        <v>0</v>
      </c>
      <c r="J761" s="28">
        <v>0</v>
      </c>
      <c r="K761" s="28">
        <v>0</v>
      </c>
      <c r="L761" s="28">
        <v>0</v>
      </c>
      <c r="M761" s="28">
        <v>0</v>
      </c>
      <c r="N761" s="28">
        <v>0</v>
      </c>
      <c r="O761" s="28">
        <v>0</v>
      </c>
      <c r="P761" s="28">
        <v>0</v>
      </c>
      <c r="Q761" s="28">
        <v>0</v>
      </c>
      <c r="R761" s="28">
        <v>0</v>
      </c>
      <c r="S761" s="28">
        <v>0</v>
      </c>
      <c r="T761" s="28">
        <v>0</v>
      </c>
      <c r="U761" s="28">
        <v>0</v>
      </c>
      <c r="V761" s="28">
        <v>0</v>
      </c>
      <c r="W761" s="28">
        <v>0</v>
      </c>
      <c r="X761" s="28"/>
    </row>
    <row r="762" spans="1:24" x14ac:dyDescent="0.25">
      <c r="A762" s="37">
        <v>369</v>
      </c>
      <c r="B762" s="42" t="s">
        <v>90</v>
      </c>
      <c r="C762" s="28">
        <v>0</v>
      </c>
      <c r="D762" s="28">
        <v>0</v>
      </c>
      <c r="E762" s="28">
        <v>0</v>
      </c>
      <c r="F762" s="28">
        <v>0</v>
      </c>
      <c r="G762" s="28">
        <v>0</v>
      </c>
      <c r="H762" s="28">
        <v>0</v>
      </c>
      <c r="I762" s="28">
        <v>0</v>
      </c>
      <c r="J762" s="28">
        <v>0</v>
      </c>
      <c r="K762" s="28">
        <v>0</v>
      </c>
      <c r="L762" s="28">
        <v>0</v>
      </c>
      <c r="M762" s="28">
        <v>0</v>
      </c>
      <c r="N762" s="28">
        <v>0</v>
      </c>
      <c r="O762" s="28">
        <v>0</v>
      </c>
      <c r="P762" s="28">
        <v>0</v>
      </c>
      <c r="Q762" s="28">
        <v>0</v>
      </c>
      <c r="R762" s="28">
        <v>0</v>
      </c>
      <c r="S762" s="28">
        <v>0</v>
      </c>
      <c r="T762" s="28">
        <v>0</v>
      </c>
      <c r="U762" s="28">
        <v>0</v>
      </c>
      <c r="V762" s="28">
        <v>0</v>
      </c>
      <c r="W762" s="28">
        <v>0</v>
      </c>
      <c r="X762" s="28"/>
    </row>
    <row r="763" spans="1:24" x14ac:dyDescent="0.25">
      <c r="A763" s="37">
        <v>370</v>
      </c>
      <c r="B763" s="42" t="s">
        <v>91</v>
      </c>
      <c r="C763" s="28">
        <v>0</v>
      </c>
      <c r="D763" s="28">
        <v>0</v>
      </c>
      <c r="E763" s="28">
        <v>0</v>
      </c>
      <c r="F763" s="28">
        <v>0</v>
      </c>
      <c r="G763" s="28">
        <v>0</v>
      </c>
      <c r="H763" s="28">
        <v>0</v>
      </c>
      <c r="I763" s="28">
        <v>0</v>
      </c>
      <c r="J763" s="28">
        <v>0</v>
      </c>
      <c r="K763" s="28">
        <v>0</v>
      </c>
      <c r="L763" s="28">
        <v>0</v>
      </c>
      <c r="M763" s="28">
        <v>0</v>
      </c>
      <c r="N763" s="28">
        <v>0</v>
      </c>
      <c r="O763" s="28">
        <v>0</v>
      </c>
      <c r="P763" s="28">
        <v>0</v>
      </c>
      <c r="Q763" s="28">
        <v>0</v>
      </c>
      <c r="R763" s="28">
        <v>0</v>
      </c>
      <c r="S763" s="28">
        <v>0</v>
      </c>
      <c r="T763" s="28">
        <v>0</v>
      </c>
      <c r="U763" s="28">
        <v>0</v>
      </c>
      <c r="V763" s="28">
        <v>0</v>
      </c>
      <c r="W763" s="28">
        <v>0</v>
      </c>
      <c r="X763" s="28"/>
    </row>
    <row r="764" spans="1:24" x14ac:dyDescent="0.25">
      <c r="B764" s="42"/>
      <c r="C764" s="26"/>
      <c r="D764" s="26"/>
      <c r="E764" s="26"/>
      <c r="F764" s="26"/>
      <c r="G764" s="26"/>
      <c r="H764" s="26"/>
      <c r="I764" s="26"/>
      <c r="J764" s="26"/>
      <c r="K764" s="26"/>
      <c r="L764" s="26"/>
      <c r="M764" s="26"/>
      <c r="N764" s="26"/>
      <c r="O764" s="26"/>
      <c r="P764" s="26"/>
      <c r="Q764" s="26"/>
      <c r="R764" s="26"/>
      <c r="S764" s="26"/>
      <c r="T764" s="26"/>
      <c r="U764" s="26"/>
      <c r="V764" s="26"/>
      <c r="W764" s="26"/>
      <c r="X764" s="26"/>
    </row>
    <row r="765" spans="1:24" x14ac:dyDescent="0.25">
      <c r="A765" s="37">
        <v>380</v>
      </c>
      <c r="B765" s="42" t="s">
        <v>37</v>
      </c>
      <c r="C765" s="24">
        <v>0</v>
      </c>
      <c r="D765" s="24">
        <v>0</v>
      </c>
      <c r="E765" s="24">
        <v>0</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row>
    <row r="766" spans="1:24" x14ac:dyDescent="0.25">
      <c r="A766" s="37">
        <v>381</v>
      </c>
      <c r="B766" s="42" t="s">
        <v>75</v>
      </c>
      <c r="C766" s="24">
        <v>0</v>
      </c>
      <c r="D766" s="24">
        <v>0</v>
      </c>
      <c r="E766" s="24">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row>
    <row r="767" spans="1:24" x14ac:dyDescent="0.25">
      <c r="A767" s="37">
        <v>382</v>
      </c>
      <c r="B767" s="42" t="s">
        <v>76</v>
      </c>
      <c r="C767" s="24">
        <v>0</v>
      </c>
      <c r="D767" s="24">
        <v>0</v>
      </c>
      <c r="E767" s="24">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row>
    <row r="768" spans="1:24" x14ac:dyDescent="0.25">
      <c r="A768" s="37">
        <v>383</v>
      </c>
      <c r="B768" s="42" t="s">
        <v>40</v>
      </c>
      <c r="C768" s="24">
        <v>0</v>
      </c>
      <c r="D768" s="24">
        <v>0</v>
      </c>
      <c r="E768" s="24">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row>
    <row r="770" spans="1:24" x14ac:dyDescent="0.25">
      <c r="A770" s="37">
        <v>1</v>
      </c>
      <c r="B770" s="42" t="s">
        <v>103</v>
      </c>
      <c r="C770" s="42" t="s">
        <v>103</v>
      </c>
      <c r="D770" s="42"/>
      <c r="E770" s="42"/>
      <c r="F770" s="42"/>
      <c r="G770" s="42"/>
      <c r="H770" s="42"/>
      <c r="I770" s="42"/>
      <c r="J770" s="42"/>
      <c r="K770" s="42"/>
      <c r="L770" s="42"/>
      <c r="M770" s="42"/>
      <c r="N770" s="42"/>
      <c r="O770" s="42"/>
      <c r="P770" s="42"/>
      <c r="Q770" s="42"/>
      <c r="R770" s="42"/>
      <c r="S770" s="42"/>
      <c r="T770" s="42"/>
      <c r="U770" s="42"/>
      <c r="V770" s="42"/>
      <c r="W770" s="42"/>
      <c r="X770" s="42"/>
    </row>
    <row r="771" spans="1:24" x14ac:dyDescent="0.25">
      <c r="A771" s="37">
        <v>283</v>
      </c>
      <c r="B771" s="42" t="s">
        <v>73</v>
      </c>
      <c r="C771" s="42">
        <v>2020</v>
      </c>
      <c r="D771" s="42">
        <v>2021</v>
      </c>
      <c r="E771" s="42">
        <v>2022</v>
      </c>
      <c r="F771" s="42">
        <v>2023</v>
      </c>
      <c r="G771" s="42">
        <v>2024</v>
      </c>
      <c r="H771" s="42">
        <v>2025</v>
      </c>
      <c r="I771" s="42">
        <v>2026</v>
      </c>
      <c r="J771" s="42">
        <v>2027</v>
      </c>
      <c r="K771" s="42">
        <v>2028</v>
      </c>
      <c r="L771" s="42">
        <v>2029</v>
      </c>
      <c r="M771" s="42">
        <v>2030</v>
      </c>
      <c r="N771" s="42">
        <v>2031</v>
      </c>
      <c r="O771" s="42">
        <v>2032</v>
      </c>
      <c r="P771" s="42">
        <v>2033</v>
      </c>
      <c r="Q771" s="42">
        <v>2034</v>
      </c>
      <c r="R771" s="42">
        <v>2035</v>
      </c>
      <c r="S771" s="42">
        <v>2036</v>
      </c>
      <c r="T771" s="42">
        <v>2037</v>
      </c>
      <c r="U771" s="42">
        <v>2038</v>
      </c>
      <c r="V771" s="42">
        <v>2039</v>
      </c>
      <c r="W771" s="42">
        <v>2040</v>
      </c>
      <c r="X771" s="42"/>
    </row>
    <row r="772" spans="1:24" x14ac:dyDescent="0.25">
      <c r="A772" s="37">
        <v>285</v>
      </c>
      <c r="B772" s="42" t="s">
        <v>104</v>
      </c>
      <c r="C772" s="24">
        <v>0</v>
      </c>
      <c r="D772" s="24">
        <v>0</v>
      </c>
      <c r="E772" s="24">
        <v>0</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row>
    <row r="773" spans="1:24" x14ac:dyDescent="0.25">
      <c r="A773" s="37">
        <v>287</v>
      </c>
      <c r="B773" s="42" t="s">
        <v>104</v>
      </c>
      <c r="C773" s="24">
        <v>0</v>
      </c>
      <c r="D773" s="24">
        <v>0</v>
      </c>
      <c r="E773" s="24">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row>
    <row r="774" spans="1:24" x14ac:dyDescent="0.25">
      <c r="A774" s="37">
        <v>289</v>
      </c>
      <c r="B774" s="42" t="s">
        <v>105</v>
      </c>
      <c r="C774" s="24">
        <v>0</v>
      </c>
      <c r="D774" s="24">
        <v>0</v>
      </c>
      <c r="E774" s="24">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row>
    <row r="775" spans="1:24" x14ac:dyDescent="0.25">
      <c r="A775" s="37">
        <v>299</v>
      </c>
      <c r="B775" s="42" t="s">
        <v>78</v>
      </c>
      <c r="C775" s="24">
        <v>0</v>
      </c>
      <c r="D775" s="24">
        <v>0</v>
      </c>
      <c r="E775" s="24">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row>
    <row r="776" spans="1:24" x14ac:dyDescent="0.25">
      <c r="A776" s="37">
        <v>301</v>
      </c>
      <c r="B776" s="42" t="s">
        <v>106</v>
      </c>
      <c r="C776" s="24">
        <v>0</v>
      </c>
      <c r="D776" s="24">
        <v>0</v>
      </c>
      <c r="E776" s="24">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row>
    <row r="777" spans="1:24" x14ac:dyDescent="0.25">
      <c r="A777" s="37">
        <v>303</v>
      </c>
      <c r="B777" s="42" t="s">
        <v>107</v>
      </c>
      <c r="C777" s="24">
        <v>0</v>
      </c>
      <c r="D777" s="24">
        <v>0</v>
      </c>
      <c r="E777" s="24">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row>
    <row r="778" spans="1:24" x14ac:dyDescent="0.25">
      <c r="B778" s="42"/>
      <c r="C778" s="26"/>
      <c r="D778" s="26"/>
      <c r="E778" s="26"/>
      <c r="F778" s="26"/>
      <c r="G778" s="26"/>
      <c r="H778" s="26"/>
      <c r="I778" s="26"/>
      <c r="J778" s="26"/>
      <c r="K778" s="26"/>
      <c r="L778" s="26"/>
      <c r="M778" s="26"/>
      <c r="N778" s="26"/>
      <c r="O778" s="26"/>
      <c r="P778" s="26"/>
      <c r="Q778" s="26"/>
      <c r="R778" s="26"/>
      <c r="S778" s="26"/>
      <c r="T778" s="26"/>
      <c r="U778" s="26"/>
      <c r="V778" s="26"/>
      <c r="W778" s="26"/>
      <c r="X778" s="26"/>
    </row>
    <row r="779" spans="1:24" x14ac:dyDescent="0.25">
      <c r="A779" s="37">
        <v>330</v>
      </c>
      <c r="B779" s="42" t="s">
        <v>82</v>
      </c>
      <c r="C779" s="36">
        <v>0</v>
      </c>
      <c r="D779" s="36">
        <v>0</v>
      </c>
      <c r="E779" s="36">
        <v>0</v>
      </c>
      <c r="F779" s="36">
        <v>0</v>
      </c>
      <c r="G779" s="36">
        <v>0</v>
      </c>
      <c r="H779" s="36">
        <v>0</v>
      </c>
      <c r="I779" s="36">
        <v>0</v>
      </c>
      <c r="J779" s="36">
        <v>0</v>
      </c>
      <c r="K779" s="36">
        <v>0</v>
      </c>
      <c r="L779" s="36">
        <v>0</v>
      </c>
      <c r="M779" s="36">
        <v>0</v>
      </c>
      <c r="N779" s="36">
        <v>0</v>
      </c>
      <c r="O779" s="36">
        <v>0</v>
      </c>
      <c r="P779" s="36">
        <v>0</v>
      </c>
      <c r="Q779" s="36">
        <v>0</v>
      </c>
      <c r="R779" s="36">
        <v>0</v>
      </c>
      <c r="S779" s="36">
        <v>0</v>
      </c>
      <c r="T779" s="36">
        <v>0</v>
      </c>
      <c r="U779" s="36">
        <v>0</v>
      </c>
      <c r="V779" s="36">
        <v>0</v>
      </c>
      <c r="W779" s="36">
        <v>0</v>
      </c>
      <c r="X779" s="36"/>
    </row>
    <row r="780" spans="1:24" x14ac:dyDescent="0.25">
      <c r="A780" s="37">
        <v>331</v>
      </c>
      <c r="B780" s="42" t="s">
        <v>83</v>
      </c>
      <c r="C780" s="28">
        <v>0</v>
      </c>
      <c r="D780" s="28">
        <v>0</v>
      </c>
      <c r="E780" s="28">
        <v>0</v>
      </c>
      <c r="F780" s="28">
        <v>0</v>
      </c>
      <c r="G780" s="28">
        <v>0</v>
      </c>
      <c r="H780" s="28">
        <v>0</v>
      </c>
      <c r="I780" s="28">
        <v>0</v>
      </c>
      <c r="J780" s="28">
        <v>0</v>
      </c>
      <c r="K780" s="28">
        <v>0</v>
      </c>
      <c r="L780" s="28">
        <v>0</v>
      </c>
      <c r="M780" s="28">
        <v>0</v>
      </c>
      <c r="N780" s="28">
        <v>0</v>
      </c>
      <c r="O780" s="28">
        <v>0</v>
      </c>
      <c r="P780" s="28">
        <v>0</v>
      </c>
      <c r="Q780" s="28">
        <v>0</v>
      </c>
      <c r="R780" s="28">
        <v>0</v>
      </c>
      <c r="S780" s="28">
        <v>0</v>
      </c>
      <c r="T780" s="28">
        <v>0</v>
      </c>
      <c r="U780" s="28">
        <v>0</v>
      </c>
      <c r="V780" s="28">
        <v>0</v>
      </c>
      <c r="W780" s="28">
        <v>0</v>
      </c>
      <c r="X780" s="28"/>
    </row>
    <row r="781" spans="1:24" x14ac:dyDescent="0.25">
      <c r="A781" s="37">
        <v>332</v>
      </c>
      <c r="B781" s="42" t="s">
        <v>84</v>
      </c>
      <c r="C781" s="28">
        <v>0</v>
      </c>
      <c r="D781" s="28">
        <v>0</v>
      </c>
      <c r="E781" s="28">
        <v>0</v>
      </c>
      <c r="F781" s="28">
        <v>0</v>
      </c>
      <c r="G781" s="28">
        <v>0</v>
      </c>
      <c r="H781" s="28">
        <v>0</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row>
    <row r="782" spans="1:24" x14ac:dyDescent="0.25">
      <c r="A782" s="37">
        <v>336</v>
      </c>
      <c r="B782" s="42" t="s">
        <v>85</v>
      </c>
      <c r="C782" s="28">
        <v>1</v>
      </c>
      <c r="D782" s="28">
        <v>1</v>
      </c>
      <c r="E782" s="28">
        <v>1</v>
      </c>
      <c r="F782" s="28">
        <v>1</v>
      </c>
      <c r="G782" s="28">
        <v>1</v>
      </c>
      <c r="H782" s="28">
        <v>1</v>
      </c>
      <c r="I782" s="28">
        <v>1</v>
      </c>
      <c r="J782" s="28">
        <v>1</v>
      </c>
      <c r="K782" s="28">
        <v>1</v>
      </c>
      <c r="L782" s="28">
        <v>1</v>
      </c>
      <c r="M782" s="28">
        <v>1</v>
      </c>
      <c r="N782" s="28">
        <v>1</v>
      </c>
      <c r="O782" s="28">
        <v>1</v>
      </c>
      <c r="P782" s="28">
        <v>1</v>
      </c>
      <c r="Q782" s="28">
        <v>1</v>
      </c>
      <c r="R782" s="28">
        <v>1</v>
      </c>
      <c r="S782" s="28">
        <v>1</v>
      </c>
      <c r="T782" s="28">
        <v>1</v>
      </c>
      <c r="U782" s="28">
        <v>1</v>
      </c>
      <c r="V782" s="28">
        <v>1</v>
      </c>
      <c r="W782" s="28">
        <v>1</v>
      </c>
      <c r="X782" s="28"/>
    </row>
    <row r="783" spans="1:24" x14ac:dyDescent="0.25">
      <c r="B783" s="42"/>
      <c r="C783" s="26"/>
      <c r="D783" s="26"/>
      <c r="E783" s="26"/>
      <c r="F783" s="26"/>
      <c r="G783" s="26"/>
      <c r="H783" s="26"/>
      <c r="I783" s="26"/>
      <c r="J783" s="26"/>
      <c r="K783" s="26"/>
      <c r="L783" s="26"/>
      <c r="M783" s="26"/>
      <c r="N783" s="26"/>
      <c r="O783" s="26"/>
      <c r="P783" s="26"/>
      <c r="Q783" s="26"/>
      <c r="R783" s="26"/>
      <c r="S783" s="26"/>
      <c r="T783" s="26"/>
      <c r="U783" s="26"/>
      <c r="V783" s="26"/>
      <c r="W783" s="26"/>
      <c r="X783" s="26"/>
    </row>
    <row r="784" spans="1:24" x14ac:dyDescent="0.25">
      <c r="A784" s="37">
        <v>339</v>
      </c>
      <c r="B784" s="42" t="s">
        <v>86</v>
      </c>
      <c r="C784" s="24">
        <v>0</v>
      </c>
      <c r="D784" s="24">
        <v>0</v>
      </c>
      <c r="E784" s="24">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row>
    <row r="785" spans="1:24" x14ac:dyDescent="0.25">
      <c r="A785" s="37">
        <v>340</v>
      </c>
      <c r="B785" s="42" t="s">
        <v>87</v>
      </c>
      <c r="C785" s="24">
        <v>0</v>
      </c>
      <c r="D785" s="24">
        <v>0</v>
      </c>
      <c r="E785" s="24">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row>
    <row r="786" spans="1:24" x14ac:dyDescent="0.25">
      <c r="B786" s="42"/>
      <c r="C786" s="26"/>
      <c r="D786" s="26"/>
      <c r="E786" s="26"/>
      <c r="F786" s="26"/>
      <c r="G786" s="26"/>
      <c r="H786" s="26"/>
      <c r="I786" s="26"/>
      <c r="J786" s="26"/>
      <c r="K786" s="26"/>
      <c r="L786" s="26"/>
      <c r="M786" s="26"/>
      <c r="N786" s="26"/>
      <c r="O786" s="26"/>
      <c r="P786" s="26"/>
      <c r="Q786" s="26"/>
      <c r="R786" s="26"/>
      <c r="S786" s="26"/>
      <c r="T786" s="26"/>
      <c r="U786" s="26"/>
      <c r="V786" s="26"/>
      <c r="W786" s="26"/>
      <c r="X786" s="26"/>
    </row>
    <row r="787" spans="1:24" x14ac:dyDescent="0.25">
      <c r="A787" s="37">
        <v>366</v>
      </c>
      <c r="B787" s="42" t="s">
        <v>88</v>
      </c>
      <c r="C787" s="36">
        <v>0</v>
      </c>
      <c r="D787" s="36">
        <v>0</v>
      </c>
      <c r="E787" s="36">
        <v>0</v>
      </c>
      <c r="F787" s="36">
        <v>0</v>
      </c>
      <c r="G787" s="36">
        <v>0</v>
      </c>
      <c r="H787" s="36">
        <v>0</v>
      </c>
      <c r="I787" s="36">
        <v>0</v>
      </c>
      <c r="J787" s="36">
        <v>0</v>
      </c>
      <c r="K787" s="36">
        <v>0</v>
      </c>
      <c r="L787" s="36">
        <v>0</v>
      </c>
      <c r="M787" s="36">
        <v>0</v>
      </c>
      <c r="N787" s="36">
        <v>0</v>
      </c>
      <c r="O787" s="36">
        <v>0</v>
      </c>
      <c r="P787" s="36">
        <v>0</v>
      </c>
      <c r="Q787" s="36">
        <v>0</v>
      </c>
      <c r="R787" s="36">
        <v>0</v>
      </c>
      <c r="S787" s="36">
        <v>0</v>
      </c>
      <c r="T787" s="36">
        <v>0</v>
      </c>
      <c r="U787" s="36">
        <v>0</v>
      </c>
      <c r="V787" s="36">
        <v>0</v>
      </c>
      <c r="W787" s="36">
        <v>0</v>
      </c>
      <c r="X787" s="36"/>
    </row>
    <row r="788" spans="1:24" x14ac:dyDescent="0.25">
      <c r="A788" s="37">
        <v>368</v>
      </c>
      <c r="B788" s="42" t="s">
        <v>89</v>
      </c>
      <c r="C788" s="28">
        <v>0</v>
      </c>
      <c r="D788" s="28">
        <v>0</v>
      </c>
      <c r="E788" s="28">
        <v>0</v>
      </c>
      <c r="F788" s="28">
        <v>0</v>
      </c>
      <c r="G788" s="28">
        <v>0</v>
      </c>
      <c r="H788" s="28">
        <v>0</v>
      </c>
      <c r="I788" s="28">
        <v>0</v>
      </c>
      <c r="J788" s="28">
        <v>0</v>
      </c>
      <c r="K788" s="28">
        <v>0</v>
      </c>
      <c r="L788" s="28">
        <v>0</v>
      </c>
      <c r="M788" s="28">
        <v>0</v>
      </c>
      <c r="N788" s="28">
        <v>0</v>
      </c>
      <c r="O788" s="28">
        <v>0</v>
      </c>
      <c r="P788" s="28">
        <v>0</v>
      </c>
      <c r="Q788" s="28">
        <v>0</v>
      </c>
      <c r="R788" s="28">
        <v>0</v>
      </c>
      <c r="S788" s="28">
        <v>0</v>
      </c>
      <c r="T788" s="28">
        <v>0</v>
      </c>
      <c r="U788" s="28">
        <v>0</v>
      </c>
      <c r="V788" s="28">
        <v>0</v>
      </c>
      <c r="W788" s="28">
        <v>0</v>
      </c>
      <c r="X788" s="28"/>
    </row>
    <row r="789" spans="1:24" x14ac:dyDescent="0.25">
      <c r="A789" s="37">
        <v>369</v>
      </c>
      <c r="B789" s="42" t="s">
        <v>90</v>
      </c>
      <c r="C789" s="28">
        <v>0</v>
      </c>
      <c r="D789" s="28">
        <v>0</v>
      </c>
      <c r="E789" s="28">
        <v>0</v>
      </c>
      <c r="F789" s="28">
        <v>0</v>
      </c>
      <c r="G789" s="28">
        <v>0</v>
      </c>
      <c r="H789" s="28">
        <v>0</v>
      </c>
      <c r="I789" s="28">
        <v>0</v>
      </c>
      <c r="J789" s="28">
        <v>0</v>
      </c>
      <c r="K789" s="28">
        <v>0</v>
      </c>
      <c r="L789" s="28">
        <v>0</v>
      </c>
      <c r="M789" s="28">
        <v>0</v>
      </c>
      <c r="N789" s="28">
        <v>0</v>
      </c>
      <c r="O789" s="28">
        <v>0</v>
      </c>
      <c r="P789" s="28">
        <v>0</v>
      </c>
      <c r="Q789" s="28">
        <v>0</v>
      </c>
      <c r="R789" s="28">
        <v>0</v>
      </c>
      <c r="S789" s="28">
        <v>0</v>
      </c>
      <c r="T789" s="28">
        <v>0</v>
      </c>
      <c r="U789" s="28">
        <v>0</v>
      </c>
      <c r="V789" s="28">
        <v>0</v>
      </c>
      <c r="W789" s="28">
        <v>0</v>
      </c>
      <c r="X789" s="28"/>
    </row>
    <row r="790" spans="1:24" x14ac:dyDescent="0.25">
      <c r="A790" s="37">
        <v>370</v>
      </c>
      <c r="B790" s="42" t="s">
        <v>91</v>
      </c>
      <c r="C790" s="28">
        <v>0</v>
      </c>
      <c r="D790" s="28">
        <v>0</v>
      </c>
      <c r="E790" s="28">
        <v>0</v>
      </c>
      <c r="F790" s="28">
        <v>0</v>
      </c>
      <c r="G790" s="28">
        <v>0</v>
      </c>
      <c r="H790" s="28">
        <v>0</v>
      </c>
      <c r="I790" s="28">
        <v>0</v>
      </c>
      <c r="J790" s="28">
        <v>0</v>
      </c>
      <c r="K790" s="28">
        <v>0</v>
      </c>
      <c r="L790" s="28">
        <v>0</v>
      </c>
      <c r="M790" s="28">
        <v>0</v>
      </c>
      <c r="N790" s="28">
        <v>0</v>
      </c>
      <c r="O790" s="28">
        <v>0</v>
      </c>
      <c r="P790" s="28">
        <v>0</v>
      </c>
      <c r="Q790" s="28">
        <v>0</v>
      </c>
      <c r="R790" s="28">
        <v>0</v>
      </c>
      <c r="S790" s="28">
        <v>0</v>
      </c>
      <c r="T790" s="28">
        <v>0</v>
      </c>
      <c r="U790" s="28">
        <v>0</v>
      </c>
      <c r="V790" s="28">
        <v>0</v>
      </c>
      <c r="W790" s="28">
        <v>0</v>
      </c>
      <c r="X790" s="28"/>
    </row>
    <row r="791" spans="1:24" x14ac:dyDescent="0.25">
      <c r="B791" s="42"/>
      <c r="C791" s="26"/>
      <c r="D791" s="26"/>
      <c r="E791" s="26"/>
      <c r="F791" s="26"/>
      <c r="G791" s="26"/>
      <c r="H791" s="26"/>
      <c r="I791" s="26"/>
      <c r="J791" s="26"/>
      <c r="K791" s="26"/>
      <c r="L791" s="26"/>
      <c r="M791" s="26"/>
      <c r="N791" s="26"/>
      <c r="O791" s="26"/>
      <c r="P791" s="26"/>
      <c r="Q791" s="26"/>
      <c r="R791" s="26"/>
      <c r="S791" s="26"/>
      <c r="T791" s="26"/>
      <c r="U791" s="26"/>
      <c r="V791" s="26"/>
      <c r="W791" s="26"/>
      <c r="X791" s="26"/>
    </row>
    <row r="792" spans="1:24" x14ac:dyDescent="0.25">
      <c r="A792" s="37">
        <v>380</v>
      </c>
      <c r="B792" s="42" t="s">
        <v>37</v>
      </c>
      <c r="C792" s="24">
        <v>0</v>
      </c>
      <c r="D792" s="24">
        <v>0</v>
      </c>
      <c r="E792" s="24">
        <v>0</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row>
    <row r="793" spans="1:24" x14ac:dyDescent="0.25">
      <c r="A793" s="37">
        <v>381</v>
      </c>
      <c r="B793" s="42" t="s">
        <v>75</v>
      </c>
      <c r="C793" s="24">
        <v>0</v>
      </c>
      <c r="D793" s="24">
        <v>0</v>
      </c>
      <c r="E793" s="24">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row>
    <row r="794" spans="1:24" x14ac:dyDescent="0.25">
      <c r="A794" s="37">
        <v>382</v>
      </c>
      <c r="B794" s="42" t="s">
        <v>76</v>
      </c>
      <c r="C794" s="24">
        <v>0</v>
      </c>
      <c r="D794" s="24">
        <v>0</v>
      </c>
      <c r="E794" s="24">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row>
    <row r="795" spans="1:24" x14ac:dyDescent="0.25">
      <c r="A795" s="37">
        <v>383</v>
      </c>
      <c r="B795" s="42" t="s">
        <v>40</v>
      </c>
      <c r="C795" s="24">
        <v>0</v>
      </c>
      <c r="D795" s="24">
        <v>0</v>
      </c>
      <c r="E795" s="24">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row>
    <row r="797" spans="1:24" x14ac:dyDescent="0.25">
      <c r="A797" s="37">
        <v>1</v>
      </c>
      <c r="B797" s="42" t="s">
        <v>103</v>
      </c>
      <c r="C797" s="42" t="s">
        <v>103</v>
      </c>
      <c r="D797" s="42"/>
      <c r="E797" s="42"/>
      <c r="F797" s="42"/>
      <c r="G797" s="42"/>
      <c r="H797" s="42"/>
      <c r="I797" s="42"/>
      <c r="J797" s="42"/>
      <c r="K797" s="42"/>
      <c r="L797" s="42"/>
      <c r="M797" s="42"/>
      <c r="N797" s="42"/>
      <c r="O797" s="42"/>
      <c r="P797" s="42"/>
      <c r="Q797" s="42"/>
      <c r="R797" s="42"/>
      <c r="S797" s="42"/>
      <c r="T797" s="42"/>
      <c r="U797" s="42"/>
      <c r="V797" s="42"/>
      <c r="W797" s="42"/>
      <c r="X797" s="42"/>
    </row>
    <row r="798" spans="1:24" x14ac:dyDescent="0.25">
      <c r="A798" s="37">
        <v>283</v>
      </c>
      <c r="B798" s="42" t="s">
        <v>73</v>
      </c>
      <c r="C798" s="42">
        <v>2020</v>
      </c>
      <c r="D798" s="42">
        <v>2021</v>
      </c>
      <c r="E798" s="42">
        <v>2022</v>
      </c>
      <c r="F798" s="42">
        <v>2023</v>
      </c>
      <c r="G798" s="42">
        <v>2024</v>
      </c>
      <c r="H798" s="42">
        <v>2025</v>
      </c>
      <c r="I798" s="42">
        <v>2026</v>
      </c>
      <c r="J798" s="42">
        <v>2027</v>
      </c>
      <c r="K798" s="42">
        <v>2028</v>
      </c>
      <c r="L798" s="42">
        <v>2029</v>
      </c>
      <c r="M798" s="42">
        <v>2030</v>
      </c>
      <c r="N798" s="42">
        <v>2031</v>
      </c>
      <c r="O798" s="42">
        <v>2032</v>
      </c>
      <c r="P798" s="42">
        <v>2033</v>
      </c>
      <c r="Q798" s="42">
        <v>2034</v>
      </c>
      <c r="R798" s="42">
        <v>2035</v>
      </c>
      <c r="S798" s="42">
        <v>2036</v>
      </c>
      <c r="T798" s="42">
        <v>2037</v>
      </c>
      <c r="U798" s="42">
        <v>2038</v>
      </c>
      <c r="V798" s="42">
        <v>2039</v>
      </c>
      <c r="W798" s="42">
        <v>2040</v>
      </c>
      <c r="X798" s="42"/>
    </row>
    <row r="799" spans="1:24" x14ac:dyDescent="0.25">
      <c r="A799" s="37">
        <v>285</v>
      </c>
      <c r="B799" s="42" t="s">
        <v>104</v>
      </c>
      <c r="C799" s="24">
        <v>0</v>
      </c>
      <c r="D799" s="24">
        <v>0</v>
      </c>
      <c r="E799" s="24">
        <v>0</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row>
    <row r="800" spans="1:24" x14ac:dyDescent="0.25">
      <c r="A800" s="37">
        <v>287</v>
      </c>
      <c r="B800" s="42" t="s">
        <v>104</v>
      </c>
      <c r="C800" s="24">
        <v>0</v>
      </c>
      <c r="D800" s="24">
        <v>0</v>
      </c>
      <c r="E800" s="24">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row>
    <row r="801" spans="1:24" x14ac:dyDescent="0.25">
      <c r="A801" s="37">
        <v>289</v>
      </c>
      <c r="B801" s="42" t="s">
        <v>105</v>
      </c>
      <c r="C801" s="24">
        <v>0</v>
      </c>
      <c r="D801" s="24">
        <v>0</v>
      </c>
      <c r="E801" s="24">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row>
    <row r="802" spans="1:24" x14ac:dyDescent="0.25">
      <c r="A802" s="37">
        <v>299</v>
      </c>
      <c r="B802" s="42" t="s">
        <v>78</v>
      </c>
      <c r="C802" s="24">
        <v>0</v>
      </c>
      <c r="D802" s="24">
        <v>0</v>
      </c>
      <c r="E802" s="24">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row>
    <row r="803" spans="1:24" x14ac:dyDescent="0.25">
      <c r="A803" s="37">
        <v>301</v>
      </c>
      <c r="B803" s="42" t="s">
        <v>106</v>
      </c>
      <c r="C803" s="24">
        <v>0</v>
      </c>
      <c r="D803" s="24">
        <v>0</v>
      </c>
      <c r="E803" s="24">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row>
    <row r="804" spans="1:24" x14ac:dyDescent="0.25">
      <c r="A804" s="37">
        <v>303</v>
      </c>
      <c r="B804" s="42" t="s">
        <v>107</v>
      </c>
      <c r="C804" s="24">
        <v>0</v>
      </c>
      <c r="D804" s="24">
        <v>0</v>
      </c>
      <c r="E804" s="24">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row>
    <row r="805" spans="1:24" x14ac:dyDescent="0.25">
      <c r="B805" s="42"/>
      <c r="C805" s="26"/>
      <c r="D805" s="26"/>
      <c r="E805" s="26"/>
      <c r="F805" s="26"/>
      <c r="G805" s="26"/>
      <c r="H805" s="26"/>
      <c r="I805" s="26"/>
      <c r="J805" s="26"/>
      <c r="K805" s="26"/>
      <c r="L805" s="26"/>
      <c r="M805" s="26"/>
      <c r="N805" s="26"/>
      <c r="O805" s="26"/>
      <c r="P805" s="26"/>
      <c r="Q805" s="26"/>
      <c r="R805" s="26"/>
      <c r="S805" s="26"/>
      <c r="T805" s="26"/>
      <c r="U805" s="26"/>
      <c r="V805" s="26"/>
      <c r="W805" s="26"/>
      <c r="X805" s="26"/>
    </row>
    <row r="806" spans="1:24" x14ac:dyDescent="0.25">
      <c r="A806" s="37">
        <v>330</v>
      </c>
      <c r="B806" s="42" t="s">
        <v>82</v>
      </c>
      <c r="C806" s="36">
        <v>0</v>
      </c>
      <c r="D806" s="36">
        <v>0</v>
      </c>
      <c r="E806" s="36">
        <v>0</v>
      </c>
      <c r="F806" s="36">
        <v>0</v>
      </c>
      <c r="G806" s="36">
        <v>0</v>
      </c>
      <c r="H806" s="36">
        <v>0</v>
      </c>
      <c r="I806" s="36">
        <v>0</v>
      </c>
      <c r="J806" s="36">
        <v>0</v>
      </c>
      <c r="K806" s="36">
        <v>0</v>
      </c>
      <c r="L806" s="36">
        <v>0</v>
      </c>
      <c r="M806" s="36">
        <v>0</v>
      </c>
      <c r="N806" s="36">
        <v>0</v>
      </c>
      <c r="O806" s="36">
        <v>0</v>
      </c>
      <c r="P806" s="36">
        <v>0</v>
      </c>
      <c r="Q806" s="36">
        <v>0</v>
      </c>
      <c r="R806" s="36">
        <v>0</v>
      </c>
      <c r="S806" s="36">
        <v>0</v>
      </c>
      <c r="T806" s="36">
        <v>0</v>
      </c>
      <c r="U806" s="36">
        <v>0</v>
      </c>
      <c r="V806" s="36">
        <v>0</v>
      </c>
      <c r="W806" s="36">
        <v>0</v>
      </c>
      <c r="X806" s="36"/>
    </row>
    <row r="807" spans="1:24" x14ac:dyDescent="0.25">
      <c r="A807" s="37">
        <v>331</v>
      </c>
      <c r="B807" s="42" t="s">
        <v>83</v>
      </c>
      <c r="C807" s="28">
        <v>0</v>
      </c>
      <c r="D807" s="28">
        <v>0</v>
      </c>
      <c r="E807" s="28">
        <v>0</v>
      </c>
      <c r="F807" s="28">
        <v>0</v>
      </c>
      <c r="G807" s="28">
        <v>0</v>
      </c>
      <c r="H807" s="28">
        <v>0</v>
      </c>
      <c r="I807" s="28">
        <v>0</v>
      </c>
      <c r="J807" s="28">
        <v>0</v>
      </c>
      <c r="K807" s="28">
        <v>0</v>
      </c>
      <c r="L807" s="28">
        <v>0</v>
      </c>
      <c r="M807" s="28">
        <v>0</v>
      </c>
      <c r="N807" s="28">
        <v>0</v>
      </c>
      <c r="O807" s="28">
        <v>0</v>
      </c>
      <c r="P807" s="28">
        <v>0</v>
      </c>
      <c r="Q807" s="28">
        <v>0</v>
      </c>
      <c r="R807" s="28">
        <v>0</v>
      </c>
      <c r="S807" s="28">
        <v>0</v>
      </c>
      <c r="T807" s="28">
        <v>0</v>
      </c>
      <c r="U807" s="28">
        <v>0</v>
      </c>
      <c r="V807" s="28">
        <v>0</v>
      </c>
      <c r="W807" s="28">
        <v>0</v>
      </c>
      <c r="X807" s="28"/>
    </row>
    <row r="808" spans="1:24" x14ac:dyDescent="0.25">
      <c r="A808" s="37">
        <v>332</v>
      </c>
      <c r="B808" s="42" t="s">
        <v>84</v>
      </c>
      <c r="C808" s="28">
        <v>0</v>
      </c>
      <c r="D808" s="28">
        <v>0</v>
      </c>
      <c r="E808" s="28">
        <v>0</v>
      </c>
      <c r="F808" s="28">
        <v>0</v>
      </c>
      <c r="G808" s="28">
        <v>0</v>
      </c>
      <c r="H808" s="28">
        <v>0</v>
      </c>
      <c r="I808" s="28">
        <v>0</v>
      </c>
      <c r="J808" s="28">
        <v>0</v>
      </c>
      <c r="K808" s="28">
        <v>0</v>
      </c>
      <c r="L808" s="28">
        <v>0</v>
      </c>
      <c r="M808" s="28">
        <v>0</v>
      </c>
      <c r="N808" s="28">
        <v>0</v>
      </c>
      <c r="O808" s="28">
        <v>0</v>
      </c>
      <c r="P808" s="28">
        <v>0</v>
      </c>
      <c r="Q808" s="28">
        <v>0</v>
      </c>
      <c r="R808" s="28">
        <v>0</v>
      </c>
      <c r="S808" s="28">
        <v>0</v>
      </c>
      <c r="T808" s="28">
        <v>0</v>
      </c>
      <c r="U808" s="28">
        <v>0</v>
      </c>
      <c r="V808" s="28">
        <v>0</v>
      </c>
      <c r="W808" s="28">
        <v>0</v>
      </c>
      <c r="X808" s="28"/>
    </row>
    <row r="809" spans="1:24" x14ac:dyDescent="0.25">
      <c r="A809" s="37">
        <v>336</v>
      </c>
      <c r="B809" s="42" t="s">
        <v>85</v>
      </c>
      <c r="C809" s="28">
        <v>1</v>
      </c>
      <c r="D809" s="28">
        <v>1</v>
      </c>
      <c r="E809" s="28">
        <v>1</v>
      </c>
      <c r="F809" s="28">
        <v>1</v>
      </c>
      <c r="G809" s="28">
        <v>1</v>
      </c>
      <c r="H809" s="28">
        <v>1</v>
      </c>
      <c r="I809" s="28">
        <v>1</v>
      </c>
      <c r="J809" s="28">
        <v>1</v>
      </c>
      <c r="K809" s="28">
        <v>1</v>
      </c>
      <c r="L809" s="28">
        <v>1</v>
      </c>
      <c r="M809" s="28">
        <v>1</v>
      </c>
      <c r="N809" s="28">
        <v>1</v>
      </c>
      <c r="O809" s="28">
        <v>1</v>
      </c>
      <c r="P809" s="28">
        <v>1</v>
      </c>
      <c r="Q809" s="28">
        <v>1</v>
      </c>
      <c r="R809" s="28">
        <v>1</v>
      </c>
      <c r="S809" s="28">
        <v>1</v>
      </c>
      <c r="T809" s="28">
        <v>1</v>
      </c>
      <c r="U809" s="28">
        <v>1</v>
      </c>
      <c r="V809" s="28">
        <v>1</v>
      </c>
      <c r="W809" s="28">
        <v>1</v>
      </c>
      <c r="X809" s="28"/>
    </row>
    <row r="810" spans="1:24" x14ac:dyDescent="0.25">
      <c r="B810" s="42"/>
      <c r="C810" s="26"/>
      <c r="D810" s="26"/>
      <c r="E810" s="26"/>
      <c r="F810" s="26"/>
      <c r="G810" s="26"/>
      <c r="H810" s="26"/>
      <c r="I810" s="26"/>
      <c r="J810" s="26"/>
      <c r="K810" s="26"/>
      <c r="L810" s="26"/>
      <c r="M810" s="26"/>
      <c r="N810" s="26"/>
      <c r="O810" s="26"/>
      <c r="P810" s="26"/>
      <c r="Q810" s="26"/>
      <c r="R810" s="26"/>
      <c r="S810" s="26"/>
      <c r="T810" s="26"/>
      <c r="U810" s="26"/>
      <c r="V810" s="26"/>
      <c r="W810" s="26"/>
      <c r="X810" s="26"/>
    </row>
    <row r="811" spans="1:24" x14ac:dyDescent="0.25">
      <c r="A811" s="37">
        <v>339</v>
      </c>
      <c r="B811" s="42" t="s">
        <v>86</v>
      </c>
      <c r="C811" s="24">
        <v>0</v>
      </c>
      <c r="D811" s="24">
        <v>0</v>
      </c>
      <c r="E811" s="24">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row>
    <row r="812" spans="1:24" x14ac:dyDescent="0.25">
      <c r="A812" s="37">
        <v>340</v>
      </c>
      <c r="B812" s="42" t="s">
        <v>87</v>
      </c>
      <c r="C812" s="24">
        <v>0</v>
      </c>
      <c r="D812" s="24">
        <v>0</v>
      </c>
      <c r="E812" s="24">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row>
    <row r="813" spans="1:24" x14ac:dyDescent="0.25">
      <c r="B813" s="42"/>
      <c r="C813" s="26"/>
      <c r="D813" s="26"/>
      <c r="E813" s="26"/>
      <c r="F813" s="26"/>
      <c r="G813" s="26"/>
      <c r="H813" s="26"/>
      <c r="I813" s="26"/>
      <c r="J813" s="26"/>
      <c r="K813" s="26"/>
      <c r="L813" s="26"/>
      <c r="M813" s="26"/>
      <c r="N813" s="26"/>
      <c r="O813" s="26"/>
      <c r="P813" s="26"/>
      <c r="Q813" s="26"/>
      <c r="R813" s="26"/>
      <c r="S813" s="26"/>
      <c r="T813" s="26"/>
      <c r="U813" s="26"/>
      <c r="V813" s="26"/>
      <c r="W813" s="26"/>
      <c r="X813" s="26"/>
    </row>
    <row r="814" spans="1:24" x14ac:dyDescent="0.25">
      <c r="A814" s="37">
        <v>366</v>
      </c>
      <c r="B814" s="42" t="s">
        <v>88</v>
      </c>
      <c r="C814" s="36">
        <v>0</v>
      </c>
      <c r="D814" s="36">
        <v>0</v>
      </c>
      <c r="E814" s="36">
        <v>0</v>
      </c>
      <c r="F814" s="36">
        <v>0</v>
      </c>
      <c r="G814" s="36">
        <v>0</v>
      </c>
      <c r="H814" s="36">
        <v>0</v>
      </c>
      <c r="I814" s="36">
        <v>0</v>
      </c>
      <c r="J814" s="36">
        <v>0</v>
      </c>
      <c r="K814" s="36">
        <v>0</v>
      </c>
      <c r="L814" s="36">
        <v>0</v>
      </c>
      <c r="M814" s="36">
        <v>0</v>
      </c>
      <c r="N814" s="36">
        <v>0</v>
      </c>
      <c r="O814" s="36">
        <v>0</v>
      </c>
      <c r="P814" s="36">
        <v>0</v>
      </c>
      <c r="Q814" s="36">
        <v>0</v>
      </c>
      <c r="R814" s="36">
        <v>0</v>
      </c>
      <c r="S814" s="36">
        <v>0</v>
      </c>
      <c r="T814" s="36">
        <v>0</v>
      </c>
      <c r="U814" s="36">
        <v>0</v>
      </c>
      <c r="V814" s="36">
        <v>0</v>
      </c>
      <c r="W814" s="36">
        <v>0</v>
      </c>
      <c r="X814" s="36"/>
    </row>
    <row r="815" spans="1:24" x14ac:dyDescent="0.25">
      <c r="A815" s="37">
        <v>368</v>
      </c>
      <c r="B815" s="42" t="s">
        <v>89</v>
      </c>
      <c r="C815" s="28">
        <v>0</v>
      </c>
      <c r="D815" s="28">
        <v>0</v>
      </c>
      <c r="E815" s="28">
        <v>0</v>
      </c>
      <c r="F815" s="28">
        <v>0</v>
      </c>
      <c r="G815" s="28">
        <v>0</v>
      </c>
      <c r="H815" s="28">
        <v>0</v>
      </c>
      <c r="I815" s="28">
        <v>0</v>
      </c>
      <c r="J815" s="28">
        <v>0</v>
      </c>
      <c r="K815" s="28">
        <v>0</v>
      </c>
      <c r="L815" s="28">
        <v>0</v>
      </c>
      <c r="M815" s="28">
        <v>0</v>
      </c>
      <c r="N815" s="28">
        <v>0</v>
      </c>
      <c r="O815" s="28">
        <v>0</v>
      </c>
      <c r="P815" s="28">
        <v>0</v>
      </c>
      <c r="Q815" s="28">
        <v>0</v>
      </c>
      <c r="R815" s="28">
        <v>0</v>
      </c>
      <c r="S815" s="28">
        <v>0</v>
      </c>
      <c r="T815" s="28">
        <v>0</v>
      </c>
      <c r="U815" s="28">
        <v>0</v>
      </c>
      <c r="V815" s="28">
        <v>0</v>
      </c>
      <c r="W815" s="28">
        <v>0</v>
      </c>
      <c r="X815" s="28"/>
    </row>
    <row r="816" spans="1:24" x14ac:dyDescent="0.25">
      <c r="A816" s="37">
        <v>369</v>
      </c>
      <c r="B816" s="42" t="s">
        <v>90</v>
      </c>
      <c r="C816" s="28">
        <v>0</v>
      </c>
      <c r="D816" s="28">
        <v>0</v>
      </c>
      <c r="E816" s="28">
        <v>0</v>
      </c>
      <c r="F816" s="28">
        <v>0</v>
      </c>
      <c r="G816" s="28">
        <v>0</v>
      </c>
      <c r="H816" s="28">
        <v>0</v>
      </c>
      <c r="I816" s="28">
        <v>0</v>
      </c>
      <c r="J816" s="28">
        <v>0</v>
      </c>
      <c r="K816" s="28">
        <v>0</v>
      </c>
      <c r="L816" s="28">
        <v>0</v>
      </c>
      <c r="M816" s="28">
        <v>0</v>
      </c>
      <c r="N816" s="28">
        <v>0</v>
      </c>
      <c r="O816" s="28">
        <v>0</v>
      </c>
      <c r="P816" s="28">
        <v>0</v>
      </c>
      <c r="Q816" s="28">
        <v>0</v>
      </c>
      <c r="R816" s="28">
        <v>0</v>
      </c>
      <c r="S816" s="28">
        <v>0</v>
      </c>
      <c r="T816" s="28">
        <v>0</v>
      </c>
      <c r="U816" s="28">
        <v>0</v>
      </c>
      <c r="V816" s="28">
        <v>0</v>
      </c>
      <c r="W816" s="28">
        <v>0</v>
      </c>
      <c r="X816" s="28"/>
    </row>
    <row r="817" spans="1:24" x14ac:dyDescent="0.25">
      <c r="A817" s="37">
        <v>370</v>
      </c>
      <c r="B817" s="42" t="s">
        <v>91</v>
      </c>
      <c r="C817" s="28">
        <v>0</v>
      </c>
      <c r="D817" s="28">
        <v>0</v>
      </c>
      <c r="E817" s="28">
        <v>0</v>
      </c>
      <c r="F817" s="28">
        <v>0</v>
      </c>
      <c r="G817" s="28">
        <v>0</v>
      </c>
      <c r="H817" s="28">
        <v>0</v>
      </c>
      <c r="I817" s="28">
        <v>0</v>
      </c>
      <c r="J817" s="28">
        <v>0</v>
      </c>
      <c r="K817" s="28">
        <v>0</v>
      </c>
      <c r="L817" s="28">
        <v>0</v>
      </c>
      <c r="M817" s="28">
        <v>0</v>
      </c>
      <c r="N817" s="28">
        <v>0</v>
      </c>
      <c r="O817" s="28">
        <v>0</v>
      </c>
      <c r="P817" s="28">
        <v>0</v>
      </c>
      <c r="Q817" s="28">
        <v>0</v>
      </c>
      <c r="R817" s="28">
        <v>0</v>
      </c>
      <c r="S817" s="28">
        <v>0</v>
      </c>
      <c r="T817" s="28">
        <v>0</v>
      </c>
      <c r="U817" s="28">
        <v>0</v>
      </c>
      <c r="V817" s="28">
        <v>0</v>
      </c>
      <c r="W817" s="28">
        <v>0</v>
      </c>
      <c r="X817" s="28"/>
    </row>
    <row r="818" spans="1:24" x14ac:dyDescent="0.25">
      <c r="B818" s="42"/>
      <c r="C818" s="26"/>
      <c r="D818" s="26"/>
      <c r="E818" s="26"/>
      <c r="F818" s="26"/>
      <c r="G818" s="26"/>
      <c r="H818" s="26"/>
      <c r="I818" s="26"/>
      <c r="J818" s="26"/>
      <c r="K818" s="26"/>
      <c r="L818" s="26"/>
      <c r="M818" s="26"/>
      <c r="N818" s="26"/>
      <c r="O818" s="26"/>
      <c r="P818" s="26"/>
      <c r="Q818" s="26"/>
      <c r="R818" s="26"/>
      <c r="S818" s="26"/>
      <c r="T818" s="26"/>
      <c r="U818" s="26"/>
      <c r="V818" s="26"/>
      <c r="W818" s="26"/>
      <c r="X818" s="26"/>
    </row>
    <row r="819" spans="1:24" x14ac:dyDescent="0.25">
      <c r="A819" s="37">
        <v>380</v>
      </c>
      <c r="B819" s="42" t="s">
        <v>37</v>
      </c>
      <c r="C819" s="24">
        <v>0</v>
      </c>
      <c r="D819" s="24">
        <v>0</v>
      </c>
      <c r="E819" s="24">
        <v>0</v>
      </c>
      <c r="F819" s="24">
        <v>0</v>
      </c>
      <c r="G819" s="24">
        <v>0</v>
      </c>
      <c r="H819" s="24">
        <v>0</v>
      </c>
      <c r="I819" s="24">
        <v>0</v>
      </c>
      <c r="J819" s="24">
        <v>0</v>
      </c>
      <c r="K819" s="24">
        <v>0</v>
      </c>
      <c r="L819" s="24">
        <v>0</v>
      </c>
      <c r="M819" s="24">
        <v>0</v>
      </c>
      <c r="N819" s="24">
        <v>0</v>
      </c>
      <c r="O819" s="24">
        <v>0</v>
      </c>
      <c r="P819" s="24">
        <v>0</v>
      </c>
      <c r="Q819" s="24">
        <v>0</v>
      </c>
      <c r="R819" s="24">
        <v>0</v>
      </c>
      <c r="S819" s="24">
        <v>0</v>
      </c>
      <c r="T819" s="24">
        <v>0</v>
      </c>
      <c r="U819" s="24">
        <v>0</v>
      </c>
      <c r="V819" s="24">
        <v>0</v>
      </c>
      <c r="W819" s="24">
        <v>0</v>
      </c>
      <c r="X819" s="24"/>
    </row>
    <row r="820" spans="1:24" x14ac:dyDescent="0.25">
      <c r="A820" s="37">
        <v>381</v>
      </c>
      <c r="B820" s="42" t="s">
        <v>75</v>
      </c>
      <c r="C820" s="24">
        <v>0</v>
      </c>
      <c r="D820" s="24">
        <v>0</v>
      </c>
      <c r="E820" s="24">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row>
    <row r="821" spans="1:24" x14ac:dyDescent="0.25">
      <c r="A821" s="37">
        <v>382</v>
      </c>
      <c r="B821" s="42" t="s">
        <v>76</v>
      </c>
      <c r="C821" s="24">
        <v>0</v>
      </c>
      <c r="D821" s="24">
        <v>0</v>
      </c>
      <c r="E821" s="24">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row>
    <row r="822" spans="1:24" x14ac:dyDescent="0.25">
      <c r="A822" s="37">
        <v>383</v>
      </c>
      <c r="B822" s="42" t="s">
        <v>40</v>
      </c>
      <c r="C822" s="24">
        <v>0</v>
      </c>
      <c r="D822" s="24">
        <v>0</v>
      </c>
      <c r="E822" s="24">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row>
    <row r="824" spans="1:24" x14ac:dyDescent="0.25">
      <c r="A824" s="37">
        <v>1</v>
      </c>
      <c r="B824" s="42" t="s">
        <v>103</v>
      </c>
      <c r="C824" s="42" t="s">
        <v>103</v>
      </c>
      <c r="D824" s="42"/>
      <c r="E824" s="42"/>
      <c r="F824" s="42"/>
      <c r="G824" s="42"/>
      <c r="H824" s="42"/>
      <c r="I824" s="42"/>
      <c r="J824" s="42"/>
      <c r="K824" s="42"/>
      <c r="L824" s="42"/>
      <c r="M824" s="42"/>
      <c r="N824" s="42"/>
      <c r="O824" s="42"/>
      <c r="P824" s="42"/>
      <c r="Q824" s="42"/>
      <c r="R824" s="42"/>
      <c r="S824" s="42"/>
      <c r="T824" s="42"/>
      <c r="U824" s="42"/>
      <c r="V824" s="42"/>
      <c r="W824" s="42"/>
      <c r="X824" s="42"/>
    </row>
    <row r="825" spans="1:24" x14ac:dyDescent="0.25">
      <c r="A825" s="37">
        <v>283</v>
      </c>
      <c r="B825" s="42" t="s">
        <v>73</v>
      </c>
      <c r="C825" s="42">
        <v>2020</v>
      </c>
      <c r="D825" s="42">
        <v>2021</v>
      </c>
      <c r="E825" s="42">
        <v>2022</v>
      </c>
      <c r="F825" s="42">
        <v>2023</v>
      </c>
      <c r="G825" s="42">
        <v>2024</v>
      </c>
      <c r="H825" s="42">
        <v>2025</v>
      </c>
      <c r="I825" s="42">
        <v>2026</v>
      </c>
      <c r="J825" s="42">
        <v>2027</v>
      </c>
      <c r="K825" s="42">
        <v>2028</v>
      </c>
      <c r="L825" s="42">
        <v>2029</v>
      </c>
      <c r="M825" s="42">
        <v>2030</v>
      </c>
      <c r="N825" s="42">
        <v>2031</v>
      </c>
      <c r="O825" s="42">
        <v>2032</v>
      </c>
      <c r="P825" s="42">
        <v>2033</v>
      </c>
      <c r="Q825" s="42">
        <v>2034</v>
      </c>
      <c r="R825" s="42">
        <v>2035</v>
      </c>
      <c r="S825" s="42">
        <v>2036</v>
      </c>
      <c r="T825" s="42">
        <v>2037</v>
      </c>
      <c r="U825" s="42">
        <v>2038</v>
      </c>
      <c r="V825" s="42">
        <v>2039</v>
      </c>
      <c r="W825" s="42">
        <v>2040</v>
      </c>
      <c r="X825" s="42"/>
    </row>
    <row r="826" spans="1:24" x14ac:dyDescent="0.25">
      <c r="A826" s="37">
        <v>285</v>
      </c>
      <c r="B826" s="42" t="s">
        <v>104</v>
      </c>
      <c r="C826" s="24">
        <v>0</v>
      </c>
      <c r="D826" s="24">
        <v>0</v>
      </c>
      <c r="E826" s="24">
        <v>0</v>
      </c>
      <c r="F826" s="24">
        <v>0</v>
      </c>
      <c r="G826" s="24">
        <v>0</v>
      </c>
      <c r="H826" s="24">
        <v>0</v>
      </c>
      <c r="I826" s="24">
        <v>0</v>
      </c>
      <c r="J826" s="24">
        <v>0</v>
      </c>
      <c r="K826" s="24">
        <v>0</v>
      </c>
      <c r="L826" s="24">
        <v>0</v>
      </c>
      <c r="M826" s="24">
        <v>0</v>
      </c>
      <c r="N826" s="24">
        <v>0</v>
      </c>
      <c r="O826" s="24">
        <v>0</v>
      </c>
      <c r="P826" s="24">
        <v>0</v>
      </c>
      <c r="Q826" s="24">
        <v>0</v>
      </c>
      <c r="R826" s="24">
        <v>0</v>
      </c>
      <c r="S826" s="24">
        <v>0</v>
      </c>
      <c r="T826" s="24">
        <v>0</v>
      </c>
      <c r="U826" s="24">
        <v>0</v>
      </c>
      <c r="V826" s="24">
        <v>0</v>
      </c>
      <c r="W826" s="24">
        <v>0</v>
      </c>
      <c r="X826" s="24"/>
    </row>
    <row r="827" spans="1:24" x14ac:dyDescent="0.25">
      <c r="A827" s="37">
        <v>287</v>
      </c>
      <c r="B827" s="42" t="s">
        <v>104</v>
      </c>
      <c r="C827" s="24">
        <v>0</v>
      </c>
      <c r="D827" s="24">
        <v>0</v>
      </c>
      <c r="E827" s="24">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row>
    <row r="828" spans="1:24" x14ac:dyDescent="0.25">
      <c r="A828" s="37">
        <v>289</v>
      </c>
      <c r="B828" s="42" t="s">
        <v>105</v>
      </c>
      <c r="C828" s="24">
        <v>0</v>
      </c>
      <c r="D828" s="24">
        <v>0</v>
      </c>
      <c r="E828" s="24">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row>
    <row r="829" spans="1:24" x14ac:dyDescent="0.25">
      <c r="A829" s="37">
        <v>299</v>
      </c>
      <c r="B829" s="42" t="s">
        <v>78</v>
      </c>
      <c r="C829" s="24">
        <v>0</v>
      </c>
      <c r="D829" s="24">
        <v>0</v>
      </c>
      <c r="E829" s="24">
        <v>0</v>
      </c>
      <c r="F829" s="24">
        <v>0</v>
      </c>
      <c r="G829" s="24">
        <v>0</v>
      </c>
      <c r="H829" s="24">
        <v>0</v>
      </c>
      <c r="I829" s="24">
        <v>0</v>
      </c>
      <c r="J829" s="24">
        <v>0</v>
      </c>
      <c r="K829" s="24">
        <v>0</v>
      </c>
      <c r="L829" s="24">
        <v>0</v>
      </c>
      <c r="M829" s="24">
        <v>0</v>
      </c>
      <c r="N829" s="24">
        <v>0</v>
      </c>
      <c r="O829" s="24">
        <v>0</v>
      </c>
      <c r="P829" s="24">
        <v>0</v>
      </c>
      <c r="Q829" s="24">
        <v>0</v>
      </c>
      <c r="R829" s="24">
        <v>0</v>
      </c>
      <c r="S829" s="24">
        <v>0</v>
      </c>
      <c r="T829" s="24">
        <v>0</v>
      </c>
      <c r="U829" s="24">
        <v>0</v>
      </c>
      <c r="V829" s="24">
        <v>0</v>
      </c>
      <c r="W829" s="24">
        <v>0</v>
      </c>
      <c r="X829" s="24"/>
    </row>
    <row r="830" spans="1:24" x14ac:dyDescent="0.25">
      <c r="A830" s="37">
        <v>301</v>
      </c>
      <c r="B830" s="42" t="s">
        <v>106</v>
      </c>
      <c r="C830" s="24">
        <v>0</v>
      </c>
      <c r="D830" s="24">
        <v>0</v>
      </c>
      <c r="E830" s="24">
        <v>0</v>
      </c>
      <c r="F830" s="24">
        <v>0</v>
      </c>
      <c r="G830" s="24">
        <v>0</v>
      </c>
      <c r="H830" s="24">
        <v>0</v>
      </c>
      <c r="I830" s="24">
        <v>0</v>
      </c>
      <c r="J830" s="24">
        <v>0</v>
      </c>
      <c r="K830" s="24">
        <v>0</v>
      </c>
      <c r="L830" s="24">
        <v>0</v>
      </c>
      <c r="M830" s="24">
        <v>0</v>
      </c>
      <c r="N830" s="24">
        <v>0</v>
      </c>
      <c r="O830" s="24">
        <v>0</v>
      </c>
      <c r="P830" s="24">
        <v>0</v>
      </c>
      <c r="Q830" s="24">
        <v>0</v>
      </c>
      <c r="R830" s="24">
        <v>0</v>
      </c>
      <c r="S830" s="24">
        <v>0</v>
      </c>
      <c r="T830" s="24">
        <v>0</v>
      </c>
      <c r="U830" s="24">
        <v>0</v>
      </c>
      <c r="V830" s="24">
        <v>0</v>
      </c>
      <c r="W830" s="24">
        <v>0</v>
      </c>
      <c r="X830" s="24"/>
    </row>
    <row r="831" spans="1:24" x14ac:dyDescent="0.25">
      <c r="A831" s="37">
        <v>303</v>
      </c>
      <c r="B831" s="42" t="s">
        <v>107</v>
      </c>
      <c r="C831" s="24">
        <v>0</v>
      </c>
      <c r="D831" s="24">
        <v>0</v>
      </c>
      <c r="E831" s="24">
        <v>0</v>
      </c>
      <c r="F831" s="24">
        <v>0</v>
      </c>
      <c r="G831" s="24">
        <v>0</v>
      </c>
      <c r="H831" s="24">
        <v>0</v>
      </c>
      <c r="I831" s="24">
        <v>0</v>
      </c>
      <c r="J831" s="24">
        <v>0</v>
      </c>
      <c r="K831" s="24">
        <v>0</v>
      </c>
      <c r="L831" s="24">
        <v>0</v>
      </c>
      <c r="M831" s="24">
        <v>0</v>
      </c>
      <c r="N831" s="24">
        <v>0</v>
      </c>
      <c r="O831" s="24">
        <v>0</v>
      </c>
      <c r="P831" s="24">
        <v>0</v>
      </c>
      <c r="Q831" s="24">
        <v>0</v>
      </c>
      <c r="R831" s="24">
        <v>0</v>
      </c>
      <c r="S831" s="24">
        <v>0</v>
      </c>
      <c r="T831" s="24">
        <v>0</v>
      </c>
      <c r="U831" s="24">
        <v>0</v>
      </c>
      <c r="V831" s="24">
        <v>0</v>
      </c>
      <c r="W831" s="24">
        <v>0</v>
      </c>
      <c r="X831" s="24"/>
    </row>
    <row r="832" spans="1:24" x14ac:dyDescent="0.25">
      <c r="B832" s="42"/>
      <c r="C832" s="26"/>
      <c r="D832" s="26"/>
      <c r="E832" s="26"/>
      <c r="F832" s="26"/>
      <c r="G832" s="26"/>
      <c r="H832" s="26"/>
      <c r="I832" s="26"/>
      <c r="J832" s="26"/>
      <c r="K832" s="26"/>
      <c r="L832" s="26"/>
      <c r="M832" s="26"/>
      <c r="N832" s="26"/>
      <c r="O832" s="26"/>
      <c r="P832" s="26"/>
      <c r="Q832" s="26"/>
      <c r="R832" s="26"/>
      <c r="S832" s="26"/>
      <c r="T832" s="26"/>
      <c r="U832" s="26"/>
      <c r="V832" s="26"/>
      <c r="W832" s="26"/>
      <c r="X832" s="26"/>
    </row>
    <row r="833" spans="1:24" x14ac:dyDescent="0.25">
      <c r="A833" s="37">
        <v>330</v>
      </c>
      <c r="B833" s="42" t="s">
        <v>82</v>
      </c>
      <c r="C833" s="36">
        <v>0</v>
      </c>
      <c r="D833" s="36">
        <v>0</v>
      </c>
      <c r="E833" s="36">
        <v>0</v>
      </c>
      <c r="F833" s="36">
        <v>0</v>
      </c>
      <c r="G833" s="36">
        <v>0</v>
      </c>
      <c r="H833" s="36">
        <v>0</v>
      </c>
      <c r="I833" s="36">
        <v>0</v>
      </c>
      <c r="J833" s="36">
        <v>0</v>
      </c>
      <c r="K833" s="36">
        <v>0</v>
      </c>
      <c r="L833" s="36">
        <v>0</v>
      </c>
      <c r="M833" s="36">
        <v>0</v>
      </c>
      <c r="N833" s="36">
        <v>0</v>
      </c>
      <c r="O833" s="36">
        <v>0</v>
      </c>
      <c r="P833" s="36">
        <v>0</v>
      </c>
      <c r="Q833" s="36">
        <v>0</v>
      </c>
      <c r="R833" s="36">
        <v>0</v>
      </c>
      <c r="S833" s="36">
        <v>0</v>
      </c>
      <c r="T833" s="36">
        <v>0</v>
      </c>
      <c r="U833" s="36">
        <v>0</v>
      </c>
      <c r="V833" s="36">
        <v>0</v>
      </c>
      <c r="W833" s="36">
        <v>0</v>
      </c>
      <c r="X833" s="36"/>
    </row>
    <row r="834" spans="1:24" x14ac:dyDescent="0.25">
      <c r="A834" s="37">
        <v>331</v>
      </c>
      <c r="B834" s="42" t="s">
        <v>83</v>
      </c>
      <c r="C834" s="28">
        <v>0</v>
      </c>
      <c r="D834" s="28">
        <v>0</v>
      </c>
      <c r="E834" s="28">
        <v>0</v>
      </c>
      <c r="F834" s="28">
        <v>0</v>
      </c>
      <c r="G834" s="28">
        <v>0</v>
      </c>
      <c r="H834" s="28">
        <v>0</v>
      </c>
      <c r="I834" s="28">
        <v>0</v>
      </c>
      <c r="J834" s="28">
        <v>0</v>
      </c>
      <c r="K834" s="28">
        <v>0</v>
      </c>
      <c r="L834" s="28">
        <v>0</v>
      </c>
      <c r="M834" s="28">
        <v>0</v>
      </c>
      <c r="N834" s="28">
        <v>0</v>
      </c>
      <c r="O834" s="28">
        <v>0</v>
      </c>
      <c r="P834" s="28">
        <v>0</v>
      </c>
      <c r="Q834" s="28">
        <v>0</v>
      </c>
      <c r="R834" s="28">
        <v>0</v>
      </c>
      <c r="S834" s="28">
        <v>0</v>
      </c>
      <c r="T834" s="28">
        <v>0</v>
      </c>
      <c r="U834" s="28">
        <v>0</v>
      </c>
      <c r="V834" s="28">
        <v>0</v>
      </c>
      <c r="W834" s="28">
        <v>0</v>
      </c>
      <c r="X834" s="28"/>
    </row>
    <row r="835" spans="1:24" x14ac:dyDescent="0.25">
      <c r="A835" s="37">
        <v>332</v>
      </c>
      <c r="B835" s="42" t="s">
        <v>84</v>
      </c>
      <c r="C835" s="28">
        <v>0</v>
      </c>
      <c r="D835" s="28">
        <v>0</v>
      </c>
      <c r="E835" s="28">
        <v>0</v>
      </c>
      <c r="F835" s="28">
        <v>0</v>
      </c>
      <c r="G835" s="28">
        <v>0</v>
      </c>
      <c r="H835" s="28">
        <v>0</v>
      </c>
      <c r="I835" s="28">
        <v>0</v>
      </c>
      <c r="J835" s="28">
        <v>0</v>
      </c>
      <c r="K835" s="28">
        <v>0</v>
      </c>
      <c r="L835" s="28">
        <v>0</v>
      </c>
      <c r="M835" s="28">
        <v>0</v>
      </c>
      <c r="N835" s="28">
        <v>0</v>
      </c>
      <c r="O835" s="28">
        <v>0</v>
      </c>
      <c r="P835" s="28">
        <v>0</v>
      </c>
      <c r="Q835" s="28">
        <v>0</v>
      </c>
      <c r="R835" s="28">
        <v>0</v>
      </c>
      <c r="S835" s="28">
        <v>0</v>
      </c>
      <c r="T835" s="28">
        <v>0</v>
      </c>
      <c r="U835" s="28">
        <v>0</v>
      </c>
      <c r="V835" s="28">
        <v>0</v>
      </c>
      <c r="W835" s="28">
        <v>0</v>
      </c>
      <c r="X835" s="28"/>
    </row>
    <row r="836" spans="1:24" x14ac:dyDescent="0.25">
      <c r="A836" s="37">
        <v>336</v>
      </c>
      <c r="B836" s="42" t="s">
        <v>85</v>
      </c>
      <c r="C836" s="28">
        <v>1</v>
      </c>
      <c r="D836" s="28">
        <v>1</v>
      </c>
      <c r="E836" s="28">
        <v>1</v>
      </c>
      <c r="F836" s="28">
        <v>1</v>
      </c>
      <c r="G836" s="28">
        <v>1</v>
      </c>
      <c r="H836" s="28">
        <v>1</v>
      </c>
      <c r="I836" s="28">
        <v>1</v>
      </c>
      <c r="J836" s="28">
        <v>1</v>
      </c>
      <c r="K836" s="28">
        <v>1</v>
      </c>
      <c r="L836" s="28">
        <v>1</v>
      </c>
      <c r="M836" s="28">
        <v>1</v>
      </c>
      <c r="N836" s="28">
        <v>1</v>
      </c>
      <c r="O836" s="28">
        <v>1</v>
      </c>
      <c r="P836" s="28">
        <v>1</v>
      </c>
      <c r="Q836" s="28">
        <v>1</v>
      </c>
      <c r="R836" s="28">
        <v>1</v>
      </c>
      <c r="S836" s="28">
        <v>1</v>
      </c>
      <c r="T836" s="28">
        <v>1</v>
      </c>
      <c r="U836" s="28">
        <v>1</v>
      </c>
      <c r="V836" s="28">
        <v>1</v>
      </c>
      <c r="W836" s="28">
        <v>1</v>
      </c>
      <c r="X836" s="28"/>
    </row>
    <row r="837" spans="1:24" x14ac:dyDescent="0.25">
      <c r="B837" s="42"/>
      <c r="C837" s="26"/>
      <c r="D837" s="26"/>
      <c r="E837" s="26"/>
      <c r="F837" s="26"/>
      <c r="G837" s="26"/>
      <c r="H837" s="26"/>
      <c r="I837" s="26"/>
      <c r="J837" s="26"/>
      <c r="K837" s="26"/>
      <c r="L837" s="26"/>
      <c r="M837" s="26"/>
      <c r="N837" s="26"/>
      <c r="O837" s="26"/>
      <c r="P837" s="26"/>
      <c r="Q837" s="26"/>
      <c r="R837" s="26"/>
      <c r="S837" s="26"/>
      <c r="T837" s="26"/>
      <c r="U837" s="26"/>
      <c r="V837" s="26"/>
      <c r="W837" s="26"/>
      <c r="X837" s="26"/>
    </row>
    <row r="838" spans="1:24" x14ac:dyDescent="0.25">
      <c r="A838" s="37">
        <v>339</v>
      </c>
      <c r="B838" s="42" t="s">
        <v>86</v>
      </c>
      <c r="C838" s="24">
        <v>0</v>
      </c>
      <c r="D838" s="24">
        <v>0</v>
      </c>
      <c r="E838" s="24">
        <v>0</v>
      </c>
      <c r="F838" s="24">
        <v>0</v>
      </c>
      <c r="G838" s="24">
        <v>0</v>
      </c>
      <c r="H838" s="24">
        <v>0</v>
      </c>
      <c r="I838" s="24">
        <v>0</v>
      </c>
      <c r="J838" s="24">
        <v>0</v>
      </c>
      <c r="K838" s="24">
        <v>0</v>
      </c>
      <c r="L838" s="24">
        <v>0</v>
      </c>
      <c r="M838" s="24">
        <v>0</v>
      </c>
      <c r="N838" s="24">
        <v>0</v>
      </c>
      <c r="O838" s="24">
        <v>0</v>
      </c>
      <c r="P838" s="24">
        <v>0</v>
      </c>
      <c r="Q838" s="24">
        <v>0</v>
      </c>
      <c r="R838" s="24">
        <v>0</v>
      </c>
      <c r="S838" s="24">
        <v>0</v>
      </c>
      <c r="T838" s="24">
        <v>0</v>
      </c>
      <c r="U838" s="24">
        <v>0</v>
      </c>
      <c r="V838" s="24">
        <v>0</v>
      </c>
      <c r="W838" s="24">
        <v>0</v>
      </c>
      <c r="X838" s="24"/>
    </row>
    <row r="839" spans="1:24" x14ac:dyDescent="0.25">
      <c r="A839" s="37">
        <v>340</v>
      </c>
      <c r="B839" s="42" t="s">
        <v>87</v>
      </c>
      <c r="C839" s="24">
        <v>0</v>
      </c>
      <c r="D839" s="24">
        <v>0</v>
      </c>
      <c r="E839" s="24">
        <v>0</v>
      </c>
      <c r="F839" s="24">
        <v>0</v>
      </c>
      <c r="G839" s="24">
        <v>0</v>
      </c>
      <c r="H839" s="24">
        <v>0</v>
      </c>
      <c r="I839" s="24">
        <v>0</v>
      </c>
      <c r="J839" s="24">
        <v>0</v>
      </c>
      <c r="K839" s="24">
        <v>0</v>
      </c>
      <c r="L839" s="24">
        <v>0</v>
      </c>
      <c r="M839" s="24">
        <v>0</v>
      </c>
      <c r="N839" s="24">
        <v>0</v>
      </c>
      <c r="O839" s="24">
        <v>0</v>
      </c>
      <c r="P839" s="24">
        <v>0</v>
      </c>
      <c r="Q839" s="24">
        <v>0</v>
      </c>
      <c r="R839" s="24">
        <v>0</v>
      </c>
      <c r="S839" s="24">
        <v>0</v>
      </c>
      <c r="T839" s="24">
        <v>0</v>
      </c>
      <c r="U839" s="24">
        <v>0</v>
      </c>
      <c r="V839" s="24">
        <v>0</v>
      </c>
      <c r="W839" s="24">
        <v>0</v>
      </c>
      <c r="X839" s="24"/>
    </row>
    <row r="840" spans="1:24" x14ac:dyDescent="0.25">
      <c r="B840" s="42"/>
      <c r="C840" s="26"/>
      <c r="D840" s="26"/>
      <c r="E840" s="26"/>
      <c r="F840" s="26"/>
      <c r="G840" s="26"/>
      <c r="H840" s="26"/>
      <c r="I840" s="26"/>
      <c r="J840" s="26"/>
      <c r="K840" s="26"/>
      <c r="L840" s="26"/>
      <c r="M840" s="26"/>
      <c r="N840" s="26"/>
      <c r="O840" s="26"/>
      <c r="P840" s="26"/>
      <c r="Q840" s="26"/>
      <c r="R840" s="26"/>
      <c r="S840" s="26"/>
      <c r="T840" s="26"/>
      <c r="U840" s="26"/>
      <c r="V840" s="26"/>
      <c r="W840" s="26"/>
      <c r="X840" s="26"/>
    </row>
    <row r="841" spans="1:24" x14ac:dyDescent="0.25">
      <c r="A841" s="37">
        <v>366</v>
      </c>
      <c r="B841" s="42" t="s">
        <v>88</v>
      </c>
      <c r="C841" s="36">
        <v>0</v>
      </c>
      <c r="D841" s="36">
        <v>0</v>
      </c>
      <c r="E841" s="36">
        <v>0</v>
      </c>
      <c r="F841" s="36">
        <v>0</v>
      </c>
      <c r="G841" s="36">
        <v>0</v>
      </c>
      <c r="H841" s="36">
        <v>0</v>
      </c>
      <c r="I841" s="36">
        <v>0</v>
      </c>
      <c r="J841" s="36">
        <v>0</v>
      </c>
      <c r="K841" s="36">
        <v>0</v>
      </c>
      <c r="L841" s="36">
        <v>0</v>
      </c>
      <c r="M841" s="36">
        <v>0</v>
      </c>
      <c r="N841" s="36">
        <v>0</v>
      </c>
      <c r="O841" s="36">
        <v>0</v>
      </c>
      <c r="P841" s="36">
        <v>0</v>
      </c>
      <c r="Q841" s="36">
        <v>0</v>
      </c>
      <c r="R841" s="36">
        <v>0</v>
      </c>
      <c r="S841" s="36">
        <v>0</v>
      </c>
      <c r="T841" s="36">
        <v>0</v>
      </c>
      <c r="U841" s="36">
        <v>0</v>
      </c>
      <c r="V841" s="36">
        <v>0</v>
      </c>
      <c r="W841" s="36">
        <v>0</v>
      </c>
      <c r="X841" s="36"/>
    </row>
    <row r="842" spans="1:24" x14ac:dyDescent="0.25">
      <c r="A842" s="37">
        <v>368</v>
      </c>
      <c r="B842" s="42" t="s">
        <v>89</v>
      </c>
      <c r="C842" s="28">
        <v>0</v>
      </c>
      <c r="D842" s="28">
        <v>0</v>
      </c>
      <c r="E842" s="28">
        <v>0</v>
      </c>
      <c r="F842" s="28">
        <v>0</v>
      </c>
      <c r="G842" s="28">
        <v>0</v>
      </c>
      <c r="H842" s="28">
        <v>0</v>
      </c>
      <c r="I842" s="28">
        <v>0</v>
      </c>
      <c r="J842" s="28">
        <v>0</v>
      </c>
      <c r="K842" s="28">
        <v>0</v>
      </c>
      <c r="L842" s="28">
        <v>0</v>
      </c>
      <c r="M842" s="28">
        <v>0</v>
      </c>
      <c r="N842" s="28">
        <v>0</v>
      </c>
      <c r="O842" s="28">
        <v>0</v>
      </c>
      <c r="P842" s="28">
        <v>0</v>
      </c>
      <c r="Q842" s="28">
        <v>0</v>
      </c>
      <c r="R842" s="28">
        <v>0</v>
      </c>
      <c r="S842" s="28">
        <v>0</v>
      </c>
      <c r="T842" s="28">
        <v>0</v>
      </c>
      <c r="U842" s="28">
        <v>0</v>
      </c>
      <c r="V842" s="28">
        <v>0</v>
      </c>
      <c r="W842" s="28">
        <v>0</v>
      </c>
      <c r="X842" s="28"/>
    </row>
    <row r="843" spans="1:24" x14ac:dyDescent="0.25">
      <c r="A843" s="37">
        <v>369</v>
      </c>
      <c r="B843" s="42" t="s">
        <v>90</v>
      </c>
      <c r="C843" s="28">
        <v>0</v>
      </c>
      <c r="D843" s="28">
        <v>0</v>
      </c>
      <c r="E843" s="28">
        <v>0</v>
      </c>
      <c r="F843" s="28">
        <v>0</v>
      </c>
      <c r="G843" s="28">
        <v>0</v>
      </c>
      <c r="H843" s="28">
        <v>0</v>
      </c>
      <c r="I843" s="28">
        <v>0</v>
      </c>
      <c r="J843" s="28">
        <v>0</v>
      </c>
      <c r="K843" s="28">
        <v>0</v>
      </c>
      <c r="L843" s="28">
        <v>0</v>
      </c>
      <c r="M843" s="28">
        <v>0</v>
      </c>
      <c r="N843" s="28">
        <v>0</v>
      </c>
      <c r="O843" s="28">
        <v>0</v>
      </c>
      <c r="P843" s="28">
        <v>0</v>
      </c>
      <c r="Q843" s="28">
        <v>0</v>
      </c>
      <c r="R843" s="28">
        <v>0</v>
      </c>
      <c r="S843" s="28">
        <v>0</v>
      </c>
      <c r="T843" s="28">
        <v>0</v>
      </c>
      <c r="U843" s="28">
        <v>0</v>
      </c>
      <c r="V843" s="28">
        <v>0</v>
      </c>
      <c r="W843" s="28">
        <v>0</v>
      </c>
      <c r="X843" s="28"/>
    </row>
    <row r="844" spans="1:24" x14ac:dyDescent="0.25">
      <c r="A844" s="37">
        <v>370</v>
      </c>
      <c r="B844" s="42" t="s">
        <v>91</v>
      </c>
      <c r="C844" s="28">
        <v>0</v>
      </c>
      <c r="D844" s="28">
        <v>0</v>
      </c>
      <c r="E844" s="28">
        <v>0</v>
      </c>
      <c r="F844" s="28">
        <v>0</v>
      </c>
      <c r="G844" s="28">
        <v>0</v>
      </c>
      <c r="H844" s="28">
        <v>0</v>
      </c>
      <c r="I844" s="28">
        <v>0</v>
      </c>
      <c r="J844" s="28">
        <v>0</v>
      </c>
      <c r="K844" s="28">
        <v>0</v>
      </c>
      <c r="L844" s="28">
        <v>0</v>
      </c>
      <c r="M844" s="28">
        <v>0</v>
      </c>
      <c r="N844" s="28">
        <v>0</v>
      </c>
      <c r="O844" s="28">
        <v>0</v>
      </c>
      <c r="P844" s="28">
        <v>0</v>
      </c>
      <c r="Q844" s="28">
        <v>0</v>
      </c>
      <c r="R844" s="28">
        <v>0</v>
      </c>
      <c r="S844" s="28">
        <v>0</v>
      </c>
      <c r="T844" s="28">
        <v>0</v>
      </c>
      <c r="U844" s="28">
        <v>0</v>
      </c>
      <c r="V844" s="28">
        <v>0</v>
      </c>
      <c r="W844" s="28">
        <v>0</v>
      </c>
      <c r="X844" s="28"/>
    </row>
    <row r="845" spans="1:24" x14ac:dyDescent="0.25">
      <c r="B845" s="42"/>
      <c r="C845" s="26"/>
      <c r="D845" s="26"/>
      <c r="E845" s="26"/>
      <c r="F845" s="26"/>
      <c r="G845" s="26"/>
      <c r="H845" s="26"/>
      <c r="I845" s="26"/>
      <c r="J845" s="26"/>
      <c r="K845" s="26"/>
      <c r="L845" s="26"/>
      <c r="M845" s="26"/>
      <c r="N845" s="26"/>
      <c r="O845" s="26"/>
      <c r="P845" s="26"/>
      <c r="Q845" s="26"/>
      <c r="R845" s="26"/>
      <c r="S845" s="26"/>
      <c r="T845" s="26"/>
      <c r="U845" s="26"/>
      <c r="V845" s="26"/>
      <c r="W845" s="26"/>
      <c r="X845" s="26"/>
    </row>
    <row r="846" spans="1:24" x14ac:dyDescent="0.25">
      <c r="A846" s="37">
        <v>380</v>
      </c>
      <c r="B846" s="42" t="s">
        <v>37</v>
      </c>
      <c r="C846" s="24">
        <v>0</v>
      </c>
      <c r="D846" s="24">
        <v>0</v>
      </c>
      <c r="E846" s="24">
        <v>0</v>
      </c>
      <c r="F846" s="24">
        <v>0</v>
      </c>
      <c r="G846" s="24">
        <v>0</v>
      </c>
      <c r="H846" s="24">
        <v>0</v>
      </c>
      <c r="I846" s="24">
        <v>0</v>
      </c>
      <c r="J846" s="24">
        <v>0</v>
      </c>
      <c r="K846" s="24">
        <v>0</v>
      </c>
      <c r="L846" s="24">
        <v>0</v>
      </c>
      <c r="M846" s="24">
        <v>0</v>
      </c>
      <c r="N846" s="24">
        <v>0</v>
      </c>
      <c r="O846" s="24">
        <v>0</v>
      </c>
      <c r="P846" s="24">
        <v>0</v>
      </c>
      <c r="Q846" s="24">
        <v>0</v>
      </c>
      <c r="R846" s="24">
        <v>0</v>
      </c>
      <c r="S846" s="24">
        <v>0</v>
      </c>
      <c r="T846" s="24">
        <v>0</v>
      </c>
      <c r="U846" s="24">
        <v>0</v>
      </c>
      <c r="V846" s="24">
        <v>0</v>
      </c>
      <c r="W846" s="24">
        <v>0</v>
      </c>
      <c r="X846" s="24"/>
    </row>
    <row r="847" spans="1:24" x14ac:dyDescent="0.25">
      <c r="A847" s="37">
        <v>381</v>
      </c>
      <c r="B847" s="42" t="s">
        <v>75</v>
      </c>
      <c r="C847" s="24">
        <v>0</v>
      </c>
      <c r="D847" s="24">
        <v>0</v>
      </c>
      <c r="E847" s="24">
        <v>0</v>
      </c>
      <c r="F847" s="24">
        <v>0</v>
      </c>
      <c r="G847" s="24">
        <v>0</v>
      </c>
      <c r="H847" s="24">
        <v>0</v>
      </c>
      <c r="I847" s="24">
        <v>0</v>
      </c>
      <c r="J847" s="24">
        <v>0</v>
      </c>
      <c r="K847" s="24">
        <v>0</v>
      </c>
      <c r="L847" s="24">
        <v>0</v>
      </c>
      <c r="M847" s="24">
        <v>0</v>
      </c>
      <c r="N847" s="24">
        <v>0</v>
      </c>
      <c r="O847" s="24">
        <v>0</v>
      </c>
      <c r="P847" s="24">
        <v>0</v>
      </c>
      <c r="Q847" s="24">
        <v>0</v>
      </c>
      <c r="R847" s="24">
        <v>0</v>
      </c>
      <c r="S847" s="24">
        <v>0</v>
      </c>
      <c r="T847" s="24">
        <v>0</v>
      </c>
      <c r="U847" s="24">
        <v>0</v>
      </c>
      <c r="V847" s="24">
        <v>0</v>
      </c>
      <c r="W847" s="24">
        <v>0</v>
      </c>
      <c r="X847" s="24"/>
    </row>
    <row r="848" spans="1:24" x14ac:dyDescent="0.25">
      <c r="A848" s="37">
        <v>382</v>
      </c>
      <c r="B848" s="42" t="s">
        <v>76</v>
      </c>
      <c r="C848" s="24">
        <v>0</v>
      </c>
      <c r="D848" s="24">
        <v>0</v>
      </c>
      <c r="E848" s="24">
        <v>0</v>
      </c>
      <c r="F848" s="24">
        <v>0</v>
      </c>
      <c r="G848" s="24">
        <v>0</v>
      </c>
      <c r="H848" s="24">
        <v>0</v>
      </c>
      <c r="I848" s="24">
        <v>0</v>
      </c>
      <c r="J848" s="24">
        <v>0</v>
      </c>
      <c r="K848" s="24">
        <v>0</v>
      </c>
      <c r="L848" s="24">
        <v>0</v>
      </c>
      <c r="M848" s="24">
        <v>0</v>
      </c>
      <c r="N848" s="24">
        <v>0</v>
      </c>
      <c r="O848" s="24">
        <v>0</v>
      </c>
      <c r="P848" s="24">
        <v>0</v>
      </c>
      <c r="Q848" s="24">
        <v>0</v>
      </c>
      <c r="R848" s="24">
        <v>0</v>
      </c>
      <c r="S848" s="24">
        <v>0</v>
      </c>
      <c r="T848" s="24">
        <v>0</v>
      </c>
      <c r="U848" s="24">
        <v>0</v>
      </c>
      <c r="V848" s="24">
        <v>0</v>
      </c>
      <c r="W848" s="24">
        <v>0</v>
      </c>
      <c r="X848" s="24"/>
    </row>
    <row r="849" spans="1:24" x14ac:dyDescent="0.25">
      <c r="A849" s="37">
        <v>383</v>
      </c>
      <c r="B849" s="42" t="s">
        <v>40</v>
      </c>
      <c r="C849" s="24">
        <v>0</v>
      </c>
      <c r="D849" s="24">
        <v>0</v>
      </c>
      <c r="E849" s="24">
        <v>0</v>
      </c>
      <c r="F849" s="24">
        <v>0</v>
      </c>
      <c r="G849" s="24">
        <v>0</v>
      </c>
      <c r="H849" s="24">
        <v>0</v>
      </c>
      <c r="I849" s="24">
        <v>0</v>
      </c>
      <c r="J849" s="24">
        <v>0</v>
      </c>
      <c r="K849" s="24">
        <v>0</v>
      </c>
      <c r="L849" s="24">
        <v>0</v>
      </c>
      <c r="M849" s="24">
        <v>0</v>
      </c>
      <c r="N849" s="24">
        <v>0</v>
      </c>
      <c r="O849" s="24">
        <v>0</v>
      </c>
      <c r="P849" s="24">
        <v>0</v>
      </c>
      <c r="Q849" s="24">
        <v>0</v>
      </c>
      <c r="R849" s="24">
        <v>0</v>
      </c>
      <c r="S849" s="24">
        <v>0</v>
      </c>
      <c r="T849" s="24">
        <v>0</v>
      </c>
      <c r="U849" s="24">
        <v>0</v>
      </c>
      <c r="V849" s="24">
        <v>0</v>
      </c>
      <c r="W849" s="24">
        <v>0</v>
      </c>
      <c r="X849" s="24"/>
    </row>
    <row r="851" spans="1:24" x14ac:dyDescent="0.25">
      <c r="A851" s="37">
        <v>1</v>
      </c>
      <c r="B851" s="42" t="s">
        <v>103</v>
      </c>
      <c r="C851" s="42" t="s">
        <v>103</v>
      </c>
      <c r="D851" s="42"/>
      <c r="E851" s="42"/>
      <c r="F851" s="42"/>
      <c r="G851" s="42"/>
      <c r="H851" s="42"/>
      <c r="I851" s="42"/>
      <c r="J851" s="42"/>
      <c r="K851" s="42"/>
      <c r="L851" s="42"/>
      <c r="M851" s="42"/>
      <c r="N851" s="42"/>
      <c r="O851" s="42"/>
      <c r="P851" s="42"/>
      <c r="Q851" s="42"/>
      <c r="R851" s="42"/>
      <c r="S851" s="42"/>
      <c r="T851" s="42"/>
      <c r="U851" s="42"/>
      <c r="V851" s="42"/>
      <c r="W851" s="42"/>
      <c r="X851" s="42"/>
    </row>
    <row r="852" spans="1:24" x14ac:dyDescent="0.25">
      <c r="A852" s="37">
        <v>283</v>
      </c>
      <c r="B852" s="42" t="s">
        <v>73</v>
      </c>
      <c r="C852" s="42">
        <v>2020</v>
      </c>
      <c r="D852" s="42">
        <v>2021</v>
      </c>
      <c r="E852" s="42">
        <v>2022</v>
      </c>
      <c r="F852" s="42">
        <v>2023</v>
      </c>
      <c r="G852" s="42">
        <v>2024</v>
      </c>
      <c r="H852" s="42">
        <v>2025</v>
      </c>
      <c r="I852" s="42">
        <v>2026</v>
      </c>
      <c r="J852" s="42">
        <v>2027</v>
      </c>
      <c r="K852" s="42">
        <v>2028</v>
      </c>
      <c r="L852" s="42">
        <v>2029</v>
      </c>
      <c r="M852" s="42">
        <v>2030</v>
      </c>
      <c r="N852" s="42">
        <v>2031</v>
      </c>
      <c r="O852" s="42">
        <v>2032</v>
      </c>
      <c r="P852" s="42">
        <v>2033</v>
      </c>
      <c r="Q852" s="42">
        <v>2034</v>
      </c>
      <c r="R852" s="42">
        <v>2035</v>
      </c>
      <c r="S852" s="42">
        <v>2036</v>
      </c>
      <c r="T852" s="42">
        <v>2037</v>
      </c>
      <c r="U852" s="42">
        <v>2038</v>
      </c>
      <c r="V852" s="42">
        <v>2039</v>
      </c>
      <c r="W852" s="42">
        <v>2040</v>
      </c>
      <c r="X852" s="42"/>
    </row>
    <row r="853" spans="1:24" x14ac:dyDescent="0.25">
      <c r="A853" s="37">
        <v>285</v>
      </c>
      <c r="B853" s="42" t="s">
        <v>104</v>
      </c>
      <c r="C853" s="24">
        <v>0</v>
      </c>
      <c r="D853" s="24">
        <v>0</v>
      </c>
      <c r="E853" s="24">
        <v>0</v>
      </c>
      <c r="F853" s="24">
        <v>0</v>
      </c>
      <c r="G853" s="24">
        <v>0</v>
      </c>
      <c r="H853" s="24">
        <v>0</v>
      </c>
      <c r="I853" s="24">
        <v>0</v>
      </c>
      <c r="J853" s="24">
        <v>0</v>
      </c>
      <c r="K853" s="24">
        <v>0</v>
      </c>
      <c r="L853" s="24">
        <v>0</v>
      </c>
      <c r="M853" s="24">
        <v>0</v>
      </c>
      <c r="N853" s="24">
        <v>0</v>
      </c>
      <c r="O853" s="24">
        <v>0</v>
      </c>
      <c r="P853" s="24">
        <v>0</v>
      </c>
      <c r="Q853" s="24">
        <v>0</v>
      </c>
      <c r="R853" s="24">
        <v>0</v>
      </c>
      <c r="S853" s="24">
        <v>0</v>
      </c>
      <c r="T853" s="24">
        <v>0</v>
      </c>
      <c r="U853" s="24">
        <v>0</v>
      </c>
      <c r="V853" s="24">
        <v>0</v>
      </c>
      <c r="W853" s="24">
        <v>0</v>
      </c>
      <c r="X853" s="24"/>
    </row>
    <row r="854" spans="1:24" x14ac:dyDescent="0.25">
      <c r="A854" s="37">
        <v>287</v>
      </c>
      <c r="B854" s="42" t="s">
        <v>104</v>
      </c>
      <c r="C854" s="24">
        <v>0</v>
      </c>
      <c r="D854" s="24">
        <v>0</v>
      </c>
      <c r="E854" s="24">
        <v>0</v>
      </c>
      <c r="F854" s="24">
        <v>0</v>
      </c>
      <c r="G854" s="24">
        <v>0</v>
      </c>
      <c r="H854" s="24">
        <v>0</v>
      </c>
      <c r="I854" s="24">
        <v>0</v>
      </c>
      <c r="J854" s="24">
        <v>0</v>
      </c>
      <c r="K854" s="24">
        <v>0</v>
      </c>
      <c r="L854" s="24">
        <v>0</v>
      </c>
      <c r="M854" s="24">
        <v>0</v>
      </c>
      <c r="N854" s="24">
        <v>0</v>
      </c>
      <c r="O854" s="24">
        <v>0</v>
      </c>
      <c r="P854" s="24">
        <v>0</v>
      </c>
      <c r="Q854" s="24">
        <v>0</v>
      </c>
      <c r="R854" s="24">
        <v>0</v>
      </c>
      <c r="S854" s="24">
        <v>0</v>
      </c>
      <c r="T854" s="24">
        <v>0</v>
      </c>
      <c r="U854" s="24">
        <v>0</v>
      </c>
      <c r="V854" s="24">
        <v>0</v>
      </c>
      <c r="W854" s="24">
        <v>0</v>
      </c>
      <c r="X854" s="24"/>
    </row>
    <row r="855" spans="1:24" x14ac:dyDescent="0.25">
      <c r="A855" s="37">
        <v>289</v>
      </c>
      <c r="B855" s="42" t="s">
        <v>105</v>
      </c>
      <c r="C855" s="24">
        <v>0</v>
      </c>
      <c r="D855" s="24">
        <v>0</v>
      </c>
      <c r="E855" s="24">
        <v>0</v>
      </c>
      <c r="F855" s="24">
        <v>0</v>
      </c>
      <c r="G855" s="24">
        <v>0</v>
      </c>
      <c r="H855" s="24">
        <v>0</v>
      </c>
      <c r="I855" s="24">
        <v>0</v>
      </c>
      <c r="J855" s="24">
        <v>0</v>
      </c>
      <c r="K855" s="24">
        <v>0</v>
      </c>
      <c r="L855" s="24">
        <v>0</v>
      </c>
      <c r="M855" s="24">
        <v>0</v>
      </c>
      <c r="N855" s="24">
        <v>0</v>
      </c>
      <c r="O855" s="24">
        <v>0</v>
      </c>
      <c r="P855" s="24">
        <v>0</v>
      </c>
      <c r="Q855" s="24">
        <v>0</v>
      </c>
      <c r="R855" s="24">
        <v>0</v>
      </c>
      <c r="S855" s="24">
        <v>0</v>
      </c>
      <c r="T855" s="24">
        <v>0</v>
      </c>
      <c r="U855" s="24">
        <v>0</v>
      </c>
      <c r="V855" s="24">
        <v>0</v>
      </c>
      <c r="W855" s="24">
        <v>0</v>
      </c>
      <c r="X855" s="24"/>
    </row>
    <row r="856" spans="1:24" x14ac:dyDescent="0.25">
      <c r="A856" s="37">
        <v>299</v>
      </c>
      <c r="B856" s="42" t="s">
        <v>78</v>
      </c>
      <c r="C856" s="24">
        <v>0</v>
      </c>
      <c r="D856" s="24">
        <v>0</v>
      </c>
      <c r="E856" s="24">
        <v>0</v>
      </c>
      <c r="F856" s="24">
        <v>0</v>
      </c>
      <c r="G856" s="24">
        <v>0</v>
      </c>
      <c r="H856" s="24">
        <v>0</v>
      </c>
      <c r="I856" s="24">
        <v>0</v>
      </c>
      <c r="J856" s="24">
        <v>0</v>
      </c>
      <c r="K856" s="24">
        <v>0</v>
      </c>
      <c r="L856" s="24">
        <v>0</v>
      </c>
      <c r="M856" s="24">
        <v>0</v>
      </c>
      <c r="N856" s="24">
        <v>0</v>
      </c>
      <c r="O856" s="24">
        <v>0</v>
      </c>
      <c r="P856" s="24">
        <v>0</v>
      </c>
      <c r="Q856" s="24">
        <v>0</v>
      </c>
      <c r="R856" s="24">
        <v>0</v>
      </c>
      <c r="S856" s="24">
        <v>0</v>
      </c>
      <c r="T856" s="24">
        <v>0</v>
      </c>
      <c r="U856" s="24">
        <v>0</v>
      </c>
      <c r="V856" s="24">
        <v>0</v>
      </c>
      <c r="W856" s="24">
        <v>0</v>
      </c>
      <c r="X856" s="24"/>
    </row>
    <row r="857" spans="1:24" x14ac:dyDescent="0.25">
      <c r="A857" s="37">
        <v>301</v>
      </c>
      <c r="B857" s="42" t="s">
        <v>106</v>
      </c>
      <c r="C857" s="24">
        <v>0</v>
      </c>
      <c r="D857" s="24">
        <v>0</v>
      </c>
      <c r="E857" s="24">
        <v>0</v>
      </c>
      <c r="F857" s="24">
        <v>0</v>
      </c>
      <c r="G857" s="24">
        <v>0</v>
      </c>
      <c r="H857" s="24">
        <v>0</v>
      </c>
      <c r="I857" s="24">
        <v>0</v>
      </c>
      <c r="J857" s="24">
        <v>0</v>
      </c>
      <c r="K857" s="24">
        <v>0</v>
      </c>
      <c r="L857" s="24">
        <v>0</v>
      </c>
      <c r="M857" s="24">
        <v>0</v>
      </c>
      <c r="N857" s="24">
        <v>0</v>
      </c>
      <c r="O857" s="24">
        <v>0</v>
      </c>
      <c r="P857" s="24">
        <v>0</v>
      </c>
      <c r="Q857" s="24">
        <v>0</v>
      </c>
      <c r="R857" s="24">
        <v>0</v>
      </c>
      <c r="S857" s="24">
        <v>0</v>
      </c>
      <c r="T857" s="24">
        <v>0</v>
      </c>
      <c r="U857" s="24">
        <v>0</v>
      </c>
      <c r="V857" s="24">
        <v>0</v>
      </c>
      <c r="W857" s="24">
        <v>0</v>
      </c>
      <c r="X857" s="24"/>
    </row>
    <row r="858" spans="1:24" x14ac:dyDescent="0.25">
      <c r="A858" s="37">
        <v>303</v>
      </c>
      <c r="B858" s="42" t="s">
        <v>107</v>
      </c>
      <c r="C858" s="24">
        <v>0</v>
      </c>
      <c r="D858" s="24">
        <v>0</v>
      </c>
      <c r="E858" s="24">
        <v>0</v>
      </c>
      <c r="F858" s="24">
        <v>0</v>
      </c>
      <c r="G858" s="24">
        <v>0</v>
      </c>
      <c r="H858" s="24">
        <v>0</v>
      </c>
      <c r="I858" s="24">
        <v>0</v>
      </c>
      <c r="J858" s="24">
        <v>0</v>
      </c>
      <c r="K858" s="24">
        <v>0</v>
      </c>
      <c r="L858" s="24">
        <v>0</v>
      </c>
      <c r="M858" s="24">
        <v>0</v>
      </c>
      <c r="N858" s="24">
        <v>0</v>
      </c>
      <c r="O858" s="24">
        <v>0</v>
      </c>
      <c r="P858" s="24">
        <v>0</v>
      </c>
      <c r="Q858" s="24">
        <v>0</v>
      </c>
      <c r="R858" s="24">
        <v>0</v>
      </c>
      <c r="S858" s="24">
        <v>0</v>
      </c>
      <c r="T858" s="24">
        <v>0</v>
      </c>
      <c r="U858" s="24">
        <v>0</v>
      </c>
      <c r="V858" s="24">
        <v>0</v>
      </c>
      <c r="W858" s="24">
        <v>0</v>
      </c>
      <c r="X858" s="24"/>
    </row>
    <row r="859" spans="1:24" x14ac:dyDescent="0.25">
      <c r="B859" s="42"/>
      <c r="C859" s="26"/>
      <c r="D859" s="26"/>
      <c r="E859" s="26"/>
      <c r="F859" s="26"/>
      <c r="G859" s="26"/>
      <c r="H859" s="26"/>
      <c r="I859" s="26"/>
      <c r="J859" s="26"/>
      <c r="K859" s="26"/>
      <c r="L859" s="26"/>
      <c r="M859" s="26"/>
      <c r="N859" s="26"/>
      <c r="O859" s="26"/>
      <c r="P859" s="26"/>
      <c r="Q859" s="26"/>
      <c r="R859" s="26"/>
      <c r="S859" s="26"/>
      <c r="T859" s="26"/>
      <c r="U859" s="26"/>
      <c r="V859" s="26"/>
      <c r="W859" s="26"/>
      <c r="X859" s="26"/>
    </row>
    <row r="860" spans="1:24" x14ac:dyDescent="0.25">
      <c r="A860" s="37">
        <v>330</v>
      </c>
      <c r="B860" s="42" t="s">
        <v>82</v>
      </c>
      <c r="C860" s="36">
        <v>0</v>
      </c>
      <c r="D860" s="36">
        <v>0</v>
      </c>
      <c r="E860" s="36">
        <v>0</v>
      </c>
      <c r="F860" s="36">
        <v>0</v>
      </c>
      <c r="G860" s="36">
        <v>0</v>
      </c>
      <c r="H860" s="36">
        <v>0</v>
      </c>
      <c r="I860" s="36">
        <v>0</v>
      </c>
      <c r="J860" s="36">
        <v>0</v>
      </c>
      <c r="K860" s="36">
        <v>0</v>
      </c>
      <c r="L860" s="36">
        <v>0</v>
      </c>
      <c r="M860" s="36">
        <v>0</v>
      </c>
      <c r="N860" s="36">
        <v>0</v>
      </c>
      <c r="O860" s="36">
        <v>0</v>
      </c>
      <c r="P860" s="36">
        <v>0</v>
      </c>
      <c r="Q860" s="36">
        <v>0</v>
      </c>
      <c r="R860" s="36">
        <v>0</v>
      </c>
      <c r="S860" s="36">
        <v>0</v>
      </c>
      <c r="T860" s="36">
        <v>0</v>
      </c>
      <c r="U860" s="36">
        <v>0</v>
      </c>
      <c r="V860" s="36">
        <v>0</v>
      </c>
      <c r="W860" s="36">
        <v>0</v>
      </c>
      <c r="X860" s="36"/>
    </row>
    <row r="861" spans="1:24" x14ac:dyDescent="0.25">
      <c r="A861" s="37">
        <v>331</v>
      </c>
      <c r="B861" s="42" t="s">
        <v>83</v>
      </c>
      <c r="C861" s="28">
        <v>0</v>
      </c>
      <c r="D861" s="28">
        <v>0</v>
      </c>
      <c r="E861" s="28">
        <v>0</v>
      </c>
      <c r="F861" s="28">
        <v>0</v>
      </c>
      <c r="G861" s="28">
        <v>0</v>
      </c>
      <c r="H861" s="28">
        <v>0</v>
      </c>
      <c r="I861" s="28">
        <v>0</v>
      </c>
      <c r="J861" s="28">
        <v>0</v>
      </c>
      <c r="K861" s="28">
        <v>0</v>
      </c>
      <c r="L861" s="28">
        <v>0</v>
      </c>
      <c r="M861" s="28">
        <v>0</v>
      </c>
      <c r="N861" s="28">
        <v>0</v>
      </c>
      <c r="O861" s="28">
        <v>0</v>
      </c>
      <c r="P861" s="28">
        <v>0</v>
      </c>
      <c r="Q861" s="28">
        <v>0</v>
      </c>
      <c r="R861" s="28">
        <v>0</v>
      </c>
      <c r="S861" s="28">
        <v>0</v>
      </c>
      <c r="T861" s="28">
        <v>0</v>
      </c>
      <c r="U861" s="28">
        <v>0</v>
      </c>
      <c r="V861" s="28">
        <v>0</v>
      </c>
      <c r="W861" s="28">
        <v>0</v>
      </c>
      <c r="X861" s="28"/>
    </row>
    <row r="862" spans="1:24" x14ac:dyDescent="0.25">
      <c r="A862" s="37">
        <v>332</v>
      </c>
      <c r="B862" s="42" t="s">
        <v>84</v>
      </c>
      <c r="C862" s="28">
        <v>0</v>
      </c>
      <c r="D862" s="28">
        <v>0</v>
      </c>
      <c r="E862" s="28">
        <v>0</v>
      </c>
      <c r="F862" s="28">
        <v>0</v>
      </c>
      <c r="G862" s="28">
        <v>0</v>
      </c>
      <c r="H862" s="28">
        <v>0</v>
      </c>
      <c r="I862" s="28">
        <v>0</v>
      </c>
      <c r="J862" s="28">
        <v>0</v>
      </c>
      <c r="K862" s="28">
        <v>0</v>
      </c>
      <c r="L862" s="28">
        <v>0</v>
      </c>
      <c r="M862" s="28">
        <v>0</v>
      </c>
      <c r="N862" s="28">
        <v>0</v>
      </c>
      <c r="O862" s="28">
        <v>0</v>
      </c>
      <c r="P862" s="28">
        <v>0</v>
      </c>
      <c r="Q862" s="28">
        <v>0</v>
      </c>
      <c r="R862" s="28">
        <v>0</v>
      </c>
      <c r="S862" s="28">
        <v>0</v>
      </c>
      <c r="T862" s="28">
        <v>0</v>
      </c>
      <c r="U862" s="28">
        <v>0</v>
      </c>
      <c r="V862" s="28">
        <v>0</v>
      </c>
      <c r="W862" s="28">
        <v>0</v>
      </c>
      <c r="X862" s="28"/>
    </row>
    <row r="863" spans="1:24" x14ac:dyDescent="0.25">
      <c r="A863" s="37">
        <v>336</v>
      </c>
      <c r="B863" s="42" t="s">
        <v>85</v>
      </c>
      <c r="C863" s="28">
        <v>1</v>
      </c>
      <c r="D863" s="28">
        <v>1</v>
      </c>
      <c r="E863" s="28">
        <v>1</v>
      </c>
      <c r="F863" s="28">
        <v>1</v>
      </c>
      <c r="G863" s="28">
        <v>1</v>
      </c>
      <c r="H863" s="28">
        <v>1</v>
      </c>
      <c r="I863" s="28">
        <v>1</v>
      </c>
      <c r="J863" s="28">
        <v>1</v>
      </c>
      <c r="K863" s="28">
        <v>1</v>
      </c>
      <c r="L863" s="28">
        <v>1</v>
      </c>
      <c r="M863" s="28">
        <v>1</v>
      </c>
      <c r="N863" s="28">
        <v>1</v>
      </c>
      <c r="O863" s="28">
        <v>1</v>
      </c>
      <c r="P863" s="28">
        <v>1</v>
      </c>
      <c r="Q863" s="28">
        <v>1</v>
      </c>
      <c r="R863" s="28">
        <v>1</v>
      </c>
      <c r="S863" s="28">
        <v>1</v>
      </c>
      <c r="T863" s="28">
        <v>1</v>
      </c>
      <c r="U863" s="28">
        <v>1</v>
      </c>
      <c r="V863" s="28">
        <v>1</v>
      </c>
      <c r="W863" s="28">
        <v>1</v>
      </c>
      <c r="X863" s="28"/>
    </row>
    <row r="864" spans="1:24" x14ac:dyDescent="0.25">
      <c r="B864" s="42"/>
      <c r="C864" s="26"/>
      <c r="D864" s="26"/>
      <c r="E864" s="26"/>
      <c r="F864" s="26"/>
      <c r="G864" s="26"/>
      <c r="H864" s="26"/>
      <c r="I864" s="26"/>
      <c r="J864" s="26"/>
      <c r="K864" s="26"/>
      <c r="L864" s="26"/>
      <c r="M864" s="26"/>
      <c r="N864" s="26"/>
      <c r="O864" s="26"/>
      <c r="P864" s="26"/>
      <c r="Q864" s="26"/>
      <c r="R864" s="26"/>
      <c r="S864" s="26"/>
      <c r="T864" s="26"/>
      <c r="U864" s="26"/>
      <c r="V864" s="26"/>
      <c r="W864" s="26"/>
      <c r="X864" s="26"/>
    </row>
    <row r="865" spans="1:24" x14ac:dyDescent="0.25">
      <c r="A865" s="37">
        <v>339</v>
      </c>
      <c r="B865" s="42" t="s">
        <v>86</v>
      </c>
      <c r="C865" s="24">
        <v>0</v>
      </c>
      <c r="D865" s="24">
        <v>0</v>
      </c>
      <c r="E865" s="24">
        <v>0</v>
      </c>
      <c r="F865" s="24">
        <v>0</v>
      </c>
      <c r="G865" s="24">
        <v>0</v>
      </c>
      <c r="H865" s="24">
        <v>0</v>
      </c>
      <c r="I865" s="24">
        <v>0</v>
      </c>
      <c r="J865" s="24">
        <v>0</v>
      </c>
      <c r="K865" s="24">
        <v>0</v>
      </c>
      <c r="L865" s="24">
        <v>0</v>
      </c>
      <c r="M865" s="24">
        <v>0</v>
      </c>
      <c r="N865" s="24">
        <v>0</v>
      </c>
      <c r="O865" s="24">
        <v>0</v>
      </c>
      <c r="P865" s="24">
        <v>0</v>
      </c>
      <c r="Q865" s="24">
        <v>0</v>
      </c>
      <c r="R865" s="24">
        <v>0</v>
      </c>
      <c r="S865" s="24">
        <v>0</v>
      </c>
      <c r="T865" s="24">
        <v>0</v>
      </c>
      <c r="U865" s="24">
        <v>0</v>
      </c>
      <c r="V865" s="24">
        <v>0</v>
      </c>
      <c r="W865" s="24">
        <v>0</v>
      </c>
      <c r="X865" s="24"/>
    </row>
    <row r="866" spans="1:24" x14ac:dyDescent="0.25">
      <c r="A866" s="37">
        <v>340</v>
      </c>
      <c r="B866" s="42" t="s">
        <v>87</v>
      </c>
      <c r="C866" s="24">
        <v>0</v>
      </c>
      <c r="D866" s="24">
        <v>0</v>
      </c>
      <c r="E866" s="24">
        <v>0</v>
      </c>
      <c r="F866" s="24">
        <v>0</v>
      </c>
      <c r="G866" s="24">
        <v>0</v>
      </c>
      <c r="H866" s="24">
        <v>0</v>
      </c>
      <c r="I866" s="24">
        <v>0</v>
      </c>
      <c r="J866" s="24">
        <v>0</v>
      </c>
      <c r="K866" s="24">
        <v>0</v>
      </c>
      <c r="L866" s="24">
        <v>0</v>
      </c>
      <c r="M866" s="24">
        <v>0</v>
      </c>
      <c r="N866" s="24">
        <v>0</v>
      </c>
      <c r="O866" s="24">
        <v>0</v>
      </c>
      <c r="P866" s="24">
        <v>0</v>
      </c>
      <c r="Q866" s="24">
        <v>0</v>
      </c>
      <c r="R866" s="24">
        <v>0</v>
      </c>
      <c r="S866" s="24">
        <v>0</v>
      </c>
      <c r="T866" s="24">
        <v>0</v>
      </c>
      <c r="U866" s="24">
        <v>0</v>
      </c>
      <c r="V866" s="24">
        <v>0</v>
      </c>
      <c r="W866" s="24">
        <v>0</v>
      </c>
      <c r="X866" s="24"/>
    </row>
    <row r="867" spans="1:24" x14ac:dyDescent="0.25">
      <c r="B867" s="42"/>
      <c r="C867" s="26"/>
      <c r="D867" s="26"/>
      <c r="E867" s="26"/>
      <c r="F867" s="26"/>
      <c r="G867" s="26"/>
      <c r="H867" s="26"/>
      <c r="I867" s="26"/>
      <c r="J867" s="26"/>
      <c r="K867" s="26"/>
      <c r="L867" s="26"/>
      <c r="M867" s="26"/>
      <c r="N867" s="26"/>
      <c r="O867" s="26"/>
      <c r="P867" s="26"/>
      <c r="Q867" s="26"/>
      <c r="R867" s="26"/>
      <c r="S867" s="26"/>
      <c r="T867" s="26"/>
      <c r="U867" s="26"/>
      <c r="V867" s="26"/>
      <c r="W867" s="26"/>
      <c r="X867" s="26"/>
    </row>
    <row r="868" spans="1:24" x14ac:dyDescent="0.25">
      <c r="A868" s="37">
        <v>366</v>
      </c>
      <c r="B868" s="42" t="s">
        <v>88</v>
      </c>
      <c r="C868" s="36">
        <v>0</v>
      </c>
      <c r="D868" s="36">
        <v>0</v>
      </c>
      <c r="E868" s="36">
        <v>0</v>
      </c>
      <c r="F868" s="36">
        <v>0</v>
      </c>
      <c r="G868" s="36">
        <v>0</v>
      </c>
      <c r="H868" s="36">
        <v>0</v>
      </c>
      <c r="I868" s="36">
        <v>0</v>
      </c>
      <c r="J868" s="36">
        <v>0</v>
      </c>
      <c r="K868" s="36">
        <v>0</v>
      </c>
      <c r="L868" s="36">
        <v>0</v>
      </c>
      <c r="M868" s="36">
        <v>0</v>
      </c>
      <c r="N868" s="36">
        <v>0</v>
      </c>
      <c r="O868" s="36">
        <v>0</v>
      </c>
      <c r="P868" s="36">
        <v>0</v>
      </c>
      <c r="Q868" s="36">
        <v>0</v>
      </c>
      <c r="R868" s="36">
        <v>0</v>
      </c>
      <c r="S868" s="36">
        <v>0</v>
      </c>
      <c r="T868" s="36">
        <v>0</v>
      </c>
      <c r="U868" s="36">
        <v>0</v>
      </c>
      <c r="V868" s="36">
        <v>0</v>
      </c>
      <c r="W868" s="36">
        <v>0</v>
      </c>
      <c r="X868" s="36"/>
    </row>
    <row r="869" spans="1:24" x14ac:dyDescent="0.25">
      <c r="A869" s="37">
        <v>368</v>
      </c>
      <c r="B869" s="42" t="s">
        <v>89</v>
      </c>
      <c r="C869" s="28">
        <v>0</v>
      </c>
      <c r="D869" s="28">
        <v>0</v>
      </c>
      <c r="E869" s="28">
        <v>0</v>
      </c>
      <c r="F869" s="28">
        <v>0</v>
      </c>
      <c r="G869" s="28">
        <v>0</v>
      </c>
      <c r="H869" s="28">
        <v>0</v>
      </c>
      <c r="I869" s="28">
        <v>0</v>
      </c>
      <c r="J869" s="28">
        <v>0</v>
      </c>
      <c r="K869" s="28">
        <v>0</v>
      </c>
      <c r="L869" s="28">
        <v>0</v>
      </c>
      <c r="M869" s="28">
        <v>0</v>
      </c>
      <c r="N869" s="28">
        <v>0</v>
      </c>
      <c r="O869" s="28">
        <v>0</v>
      </c>
      <c r="P869" s="28">
        <v>0</v>
      </c>
      <c r="Q869" s="28">
        <v>0</v>
      </c>
      <c r="R869" s="28">
        <v>0</v>
      </c>
      <c r="S869" s="28">
        <v>0</v>
      </c>
      <c r="T869" s="28">
        <v>0</v>
      </c>
      <c r="U869" s="28">
        <v>0</v>
      </c>
      <c r="V869" s="28">
        <v>0</v>
      </c>
      <c r="W869" s="28">
        <v>0</v>
      </c>
      <c r="X869" s="28"/>
    </row>
    <row r="870" spans="1:24" x14ac:dyDescent="0.25">
      <c r="A870" s="37">
        <v>369</v>
      </c>
      <c r="B870" s="42" t="s">
        <v>90</v>
      </c>
      <c r="C870" s="28">
        <v>0</v>
      </c>
      <c r="D870" s="28">
        <v>0</v>
      </c>
      <c r="E870" s="28">
        <v>0</v>
      </c>
      <c r="F870" s="28">
        <v>0</v>
      </c>
      <c r="G870" s="28">
        <v>0</v>
      </c>
      <c r="H870" s="28">
        <v>0</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row>
    <row r="871" spans="1:24" x14ac:dyDescent="0.25">
      <c r="A871" s="37">
        <v>370</v>
      </c>
      <c r="B871" s="42" t="s">
        <v>91</v>
      </c>
      <c r="C871" s="28">
        <v>0</v>
      </c>
      <c r="D871" s="28">
        <v>0</v>
      </c>
      <c r="E871" s="28">
        <v>0</v>
      </c>
      <c r="F871" s="28">
        <v>0</v>
      </c>
      <c r="G871" s="28">
        <v>0</v>
      </c>
      <c r="H871" s="28">
        <v>0</v>
      </c>
      <c r="I871" s="28">
        <v>0</v>
      </c>
      <c r="J871" s="28">
        <v>0</v>
      </c>
      <c r="K871" s="28">
        <v>0</v>
      </c>
      <c r="L871" s="28">
        <v>0</v>
      </c>
      <c r="M871" s="28">
        <v>0</v>
      </c>
      <c r="N871" s="28">
        <v>0</v>
      </c>
      <c r="O871" s="28">
        <v>0</v>
      </c>
      <c r="P871" s="28">
        <v>0</v>
      </c>
      <c r="Q871" s="28">
        <v>0</v>
      </c>
      <c r="R871" s="28">
        <v>0</v>
      </c>
      <c r="S871" s="28">
        <v>0</v>
      </c>
      <c r="T871" s="28">
        <v>0</v>
      </c>
      <c r="U871" s="28">
        <v>0</v>
      </c>
      <c r="V871" s="28">
        <v>0</v>
      </c>
      <c r="W871" s="28">
        <v>0</v>
      </c>
      <c r="X871" s="28"/>
    </row>
    <row r="872" spans="1:24" x14ac:dyDescent="0.25">
      <c r="B872" s="42"/>
      <c r="C872" s="26"/>
      <c r="D872" s="26"/>
      <c r="E872" s="26"/>
      <c r="F872" s="26"/>
      <c r="G872" s="26"/>
      <c r="H872" s="26"/>
      <c r="I872" s="26"/>
      <c r="J872" s="26"/>
      <c r="K872" s="26"/>
      <c r="L872" s="26"/>
      <c r="M872" s="26"/>
      <c r="N872" s="26"/>
      <c r="O872" s="26"/>
      <c r="P872" s="26"/>
      <c r="Q872" s="26"/>
      <c r="R872" s="26"/>
      <c r="S872" s="26"/>
      <c r="T872" s="26"/>
      <c r="U872" s="26"/>
      <c r="V872" s="26"/>
      <c r="W872" s="26"/>
      <c r="X872" s="26"/>
    </row>
    <row r="873" spans="1:24" x14ac:dyDescent="0.25">
      <c r="A873" s="37">
        <v>380</v>
      </c>
      <c r="B873" s="42" t="s">
        <v>37</v>
      </c>
      <c r="C873" s="24">
        <v>0</v>
      </c>
      <c r="D873" s="24">
        <v>0</v>
      </c>
      <c r="E873" s="24">
        <v>0</v>
      </c>
      <c r="F873" s="24">
        <v>0</v>
      </c>
      <c r="G873" s="24">
        <v>0</v>
      </c>
      <c r="H873" s="24">
        <v>0</v>
      </c>
      <c r="I873" s="24">
        <v>0</v>
      </c>
      <c r="J873" s="24">
        <v>0</v>
      </c>
      <c r="K873" s="24">
        <v>0</v>
      </c>
      <c r="L873" s="24">
        <v>0</v>
      </c>
      <c r="M873" s="24">
        <v>0</v>
      </c>
      <c r="N873" s="24">
        <v>0</v>
      </c>
      <c r="O873" s="24">
        <v>0</v>
      </c>
      <c r="P873" s="24">
        <v>0</v>
      </c>
      <c r="Q873" s="24">
        <v>0</v>
      </c>
      <c r="R873" s="24">
        <v>0</v>
      </c>
      <c r="S873" s="24">
        <v>0</v>
      </c>
      <c r="T873" s="24">
        <v>0</v>
      </c>
      <c r="U873" s="24">
        <v>0</v>
      </c>
      <c r="V873" s="24">
        <v>0</v>
      </c>
      <c r="W873" s="24">
        <v>0</v>
      </c>
      <c r="X873" s="24"/>
    </row>
    <row r="874" spans="1:24" x14ac:dyDescent="0.25">
      <c r="A874" s="37">
        <v>381</v>
      </c>
      <c r="B874" s="42" t="s">
        <v>75</v>
      </c>
      <c r="C874" s="24">
        <v>0</v>
      </c>
      <c r="D874" s="24">
        <v>0</v>
      </c>
      <c r="E874" s="24">
        <v>0</v>
      </c>
      <c r="F874" s="24">
        <v>0</v>
      </c>
      <c r="G874" s="24">
        <v>0</v>
      </c>
      <c r="H874" s="24">
        <v>0</v>
      </c>
      <c r="I874" s="24">
        <v>0</v>
      </c>
      <c r="J874" s="24">
        <v>0</v>
      </c>
      <c r="K874" s="24">
        <v>0</v>
      </c>
      <c r="L874" s="24">
        <v>0</v>
      </c>
      <c r="M874" s="24">
        <v>0</v>
      </c>
      <c r="N874" s="24">
        <v>0</v>
      </c>
      <c r="O874" s="24">
        <v>0</v>
      </c>
      <c r="P874" s="24">
        <v>0</v>
      </c>
      <c r="Q874" s="24">
        <v>0</v>
      </c>
      <c r="R874" s="24">
        <v>0</v>
      </c>
      <c r="S874" s="24">
        <v>0</v>
      </c>
      <c r="T874" s="24">
        <v>0</v>
      </c>
      <c r="U874" s="24">
        <v>0</v>
      </c>
      <c r="V874" s="24">
        <v>0</v>
      </c>
      <c r="W874" s="24">
        <v>0</v>
      </c>
      <c r="X874" s="24"/>
    </row>
    <row r="875" spans="1:24" x14ac:dyDescent="0.25">
      <c r="A875" s="37">
        <v>382</v>
      </c>
      <c r="B875" s="42" t="s">
        <v>76</v>
      </c>
      <c r="C875" s="24">
        <v>0</v>
      </c>
      <c r="D875" s="24">
        <v>0</v>
      </c>
      <c r="E875" s="24">
        <v>0</v>
      </c>
      <c r="F875" s="24">
        <v>0</v>
      </c>
      <c r="G875" s="24">
        <v>0</v>
      </c>
      <c r="H875" s="24">
        <v>0</v>
      </c>
      <c r="I875" s="24">
        <v>0</v>
      </c>
      <c r="J875" s="24">
        <v>0</v>
      </c>
      <c r="K875" s="24">
        <v>0</v>
      </c>
      <c r="L875" s="24">
        <v>0</v>
      </c>
      <c r="M875" s="24">
        <v>0</v>
      </c>
      <c r="N875" s="24">
        <v>0</v>
      </c>
      <c r="O875" s="24">
        <v>0</v>
      </c>
      <c r="P875" s="24">
        <v>0</v>
      </c>
      <c r="Q875" s="24">
        <v>0</v>
      </c>
      <c r="R875" s="24">
        <v>0</v>
      </c>
      <c r="S875" s="24">
        <v>0</v>
      </c>
      <c r="T875" s="24">
        <v>0</v>
      </c>
      <c r="U875" s="24">
        <v>0</v>
      </c>
      <c r="V875" s="24">
        <v>0</v>
      </c>
      <c r="W875" s="24">
        <v>0</v>
      </c>
      <c r="X875" s="24"/>
    </row>
    <row r="876" spans="1:24" x14ac:dyDescent="0.25">
      <c r="A876" s="37">
        <v>383</v>
      </c>
      <c r="B876" s="42" t="s">
        <v>40</v>
      </c>
      <c r="C876" s="24">
        <v>0</v>
      </c>
      <c r="D876" s="24">
        <v>0</v>
      </c>
      <c r="E876" s="24">
        <v>0</v>
      </c>
      <c r="F876" s="24">
        <v>0</v>
      </c>
      <c r="G876" s="24">
        <v>0</v>
      </c>
      <c r="H876" s="24">
        <v>0</v>
      </c>
      <c r="I876" s="24">
        <v>0</v>
      </c>
      <c r="J876" s="24">
        <v>0</v>
      </c>
      <c r="K876" s="24">
        <v>0</v>
      </c>
      <c r="L876" s="24">
        <v>0</v>
      </c>
      <c r="M876" s="24">
        <v>0</v>
      </c>
      <c r="N876" s="24">
        <v>0</v>
      </c>
      <c r="O876" s="24">
        <v>0</v>
      </c>
      <c r="P876" s="24">
        <v>0</v>
      </c>
      <c r="Q876" s="24">
        <v>0</v>
      </c>
      <c r="R876" s="24">
        <v>0</v>
      </c>
      <c r="S876" s="24">
        <v>0</v>
      </c>
      <c r="T876" s="24">
        <v>0</v>
      </c>
      <c r="U876" s="24">
        <v>0</v>
      </c>
      <c r="V876" s="24">
        <v>0</v>
      </c>
      <c r="W876" s="24">
        <v>0</v>
      </c>
      <c r="X876" s="24"/>
    </row>
    <row r="878" spans="1:24" x14ac:dyDescent="0.25">
      <c r="A878" s="37">
        <v>1</v>
      </c>
      <c r="B878" s="42" t="s">
        <v>103</v>
      </c>
      <c r="C878" s="42" t="s">
        <v>103</v>
      </c>
      <c r="D878" s="42"/>
      <c r="E878" s="42"/>
      <c r="F878" s="42"/>
      <c r="G878" s="42"/>
      <c r="H878" s="42"/>
      <c r="I878" s="42"/>
      <c r="J878" s="42"/>
      <c r="K878" s="42"/>
      <c r="L878" s="42"/>
      <c r="M878" s="42"/>
      <c r="N878" s="42"/>
      <c r="O878" s="42"/>
      <c r="P878" s="42"/>
      <c r="Q878" s="42"/>
      <c r="R878" s="42"/>
      <c r="S878" s="42"/>
      <c r="T878" s="42"/>
      <c r="U878" s="42"/>
      <c r="V878" s="42"/>
      <c r="W878" s="42"/>
      <c r="X878" s="42"/>
    </row>
    <row r="879" spans="1:24" x14ac:dyDescent="0.25">
      <c r="A879" s="37">
        <v>283</v>
      </c>
      <c r="B879" s="42" t="s">
        <v>73</v>
      </c>
      <c r="C879" s="42">
        <v>2020</v>
      </c>
      <c r="D879" s="42">
        <v>2021</v>
      </c>
      <c r="E879" s="42">
        <v>2022</v>
      </c>
      <c r="F879" s="42">
        <v>2023</v>
      </c>
      <c r="G879" s="42">
        <v>2024</v>
      </c>
      <c r="H879" s="42">
        <v>2025</v>
      </c>
      <c r="I879" s="42">
        <v>2026</v>
      </c>
      <c r="J879" s="42">
        <v>2027</v>
      </c>
      <c r="K879" s="42">
        <v>2028</v>
      </c>
      <c r="L879" s="42">
        <v>2029</v>
      </c>
      <c r="M879" s="42">
        <v>2030</v>
      </c>
      <c r="N879" s="42">
        <v>2031</v>
      </c>
      <c r="O879" s="42">
        <v>2032</v>
      </c>
      <c r="P879" s="42">
        <v>2033</v>
      </c>
      <c r="Q879" s="42">
        <v>2034</v>
      </c>
      <c r="R879" s="42">
        <v>2035</v>
      </c>
      <c r="S879" s="42">
        <v>2036</v>
      </c>
      <c r="T879" s="42">
        <v>2037</v>
      </c>
      <c r="U879" s="42">
        <v>2038</v>
      </c>
      <c r="V879" s="42">
        <v>2039</v>
      </c>
      <c r="W879" s="42">
        <v>2040</v>
      </c>
      <c r="X879" s="42"/>
    </row>
    <row r="880" spans="1:24" x14ac:dyDescent="0.25">
      <c r="A880" s="37">
        <v>285</v>
      </c>
      <c r="B880" s="42" t="s">
        <v>104</v>
      </c>
      <c r="C880" s="24">
        <v>0</v>
      </c>
      <c r="D880" s="24">
        <v>0</v>
      </c>
      <c r="E880" s="24">
        <v>0</v>
      </c>
      <c r="F880" s="24">
        <v>0</v>
      </c>
      <c r="G880" s="24">
        <v>0</v>
      </c>
      <c r="H880" s="24">
        <v>0</v>
      </c>
      <c r="I880" s="24">
        <v>0</v>
      </c>
      <c r="J880" s="24">
        <v>0</v>
      </c>
      <c r="K880" s="24">
        <v>0</v>
      </c>
      <c r="L880" s="24">
        <v>0</v>
      </c>
      <c r="M880" s="24">
        <v>0</v>
      </c>
      <c r="N880" s="24">
        <v>0</v>
      </c>
      <c r="O880" s="24">
        <v>0</v>
      </c>
      <c r="P880" s="24">
        <v>0</v>
      </c>
      <c r="Q880" s="24">
        <v>0</v>
      </c>
      <c r="R880" s="24">
        <v>0</v>
      </c>
      <c r="S880" s="24">
        <v>0</v>
      </c>
      <c r="T880" s="24">
        <v>0</v>
      </c>
      <c r="U880" s="24">
        <v>0</v>
      </c>
      <c r="V880" s="24">
        <v>0</v>
      </c>
      <c r="W880" s="24">
        <v>0</v>
      </c>
      <c r="X880" s="24"/>
    </row>
    <row r="881" spans="1:24" x14ac:dyDescent="0.25">
      <c r="A881" s="37">
        <v>287</v>
      </c>
      <c r="B881" s="42" t="s">
        <v>104</v>
      </c>
      <c r="C881" s="24">
        <v>0</v>
      </c>
      <c r="D881" s="24">
        <v>0</v>
      </c>
      <c r="E881" s="24">
        <v>0</v>
      </c>
      <c r="F881" s="24">
        <v>0</v>
      </c>
      <c r="G881" s="24">
        <v>0</v>
      </c>
      <c r="H881" s="24">
        <v>0</v>
      </c>
      <c r="I881" s="24">
        <v>0</v>
      </c>
      <c r="J881" s="24">
        <v>0</v>
      </c>
      <c r="K881" s="24">
        <v>0</v>
      </c>
      <c r="L881" s="24">
        <v>0</v>
      </c>
      <c r="M881" s="24">
        <v>0</v>
      </c>
      <c r="N881" s="24">
        <v>0</v>
      </c>
      <c r="O881" s="24">
        <v>0</v>
      </c>
      <c r="P881" s="24">
        <v>0</v>
      </c>
      <c r="Q881" s="24">
        <v>0</v>
      </c>
      <c r="R881" s="24">
        <v>0</v>
      </c>
      <c r="S881" s="24">
        <v>0</v>
      </c>
      <c r="T881" s="24">
        <v>0</v>
      </c>
      <c r="U881" s="24">
        <v>0</v>
      </c>
      <c r="V881" s="24">
        <v>0</v>
      </c>
      <c r="W881" s="24">
        <v>0</v>
      </c>
      <c r="X881" s="24"/>
    </row>
    <row r="882" spans="1:24" x14ac:dyDescent="0.25">
      <c r="A882" s="37">
        <v>289</v>
      </c>
      <c r="B882" s="42" t="s">
        <v>105</v>
      </c>
      <c r="C882" s="24">
        <v>0</v>
      </c>
      <c r="D882" s="24">
        <v>0</v>
      </c>
      <c r="E882" s="24">
        <v>0</v>
      </c>
      <c r="F882" s="24">
        <v>0</v>
      </c>
      <c r="G882" s="24">
        <v>0</v>
      </c>
      <c r="H882" s="24">
        <v>0</v>
      </c>
      <c r="I882" s="24">
        <v>0</v>
      </c>
      <c r="J882" s="24">
        <v>0</v>
      </c>
      <c r="K882" s="24">
        <v>0</v>
      </c>
      <c r="L882" s="24">
        <v>0</v>
      </c>
      <c r="M882" s="24">
        <v>0</v>
      </c>
      <c r="N882" s="24">
        <v>0</v>
      </c>
      <c r="O882" s="24">
        <v>0</v>
      </c>
      <c r="P882" s="24">
        <v>0</v>
      </c>
      <c r="Q882" s="24">
        <v>0</v>
      </c>
      <c r="R882" s="24">
        <v>0</v>
      </c>
      <c r="S882" s="24">
        <v>0</v>
      </c>
      <c r="T882" s="24">
        <v>0</v>
      </c>
      <c r="U882" s="24">
        <v>0</v>
      </c>
      <c r="V882" s="24">
        <v>0</v>
      </c>
      <c r="W882" s="24">
        <v>0</v>
      </c>
      <c r="X882" s="24"/>
    </row>
    <row r="883" spans="1:24" x14ac:dyDescent="0.25">
      <c r="A883" s="37">
        <v>299</v>
      </c>
      <c r="B883" s="42" t="s">
        <v>78</v>
      </c>
      <c r="C883" s="24">
        <v>0</v>
      </c>
      <c r="D883" s="24">
        <v>0</v>
      </c>
      <c r="E883" s="24">
        <v>0</v>
      </c>
      <c r="F883" s="24">
        <v>0</v>
      </c>
      <c r="G883" s="24">
        <v>0</v>
      </c>
      <c r="H883" s="24">
        <v>0</v>
      </c>
      <c r="I883" s="24">
        <v>0</v>
      </c>
      <c r="J883" s="24">
        <v>0</v>
      </c>
      <c r="K883" s="24">
        <v>0</v>
      </c>
      <c r="L883" s="24">
        <v>0</v>
      </c>
      <c r="M883" s="24">
        <v>0</v>
      </c>
      <c r="N883" s="24">
        <v>0</v>
      </c>
      <c r="O883" s="24">
        <v>0</v>
      </c>
      <c r="P883" s="24">
        <v>0</v>
      </c>
      <c r="Q883" s="24">
        <v>0</v>
      </c>
      <c r="R883" s="24">
        <v>0</v>
      </c>
      <c r="S883" s="24">
        <v>0</v>
      </c>
      <c r="T883" s="24">
        <v>0</v>
      </c>
      <c r="U883" s="24">
        <v>0</v>
      </c>
      <c r="V883" s="24">
        <v>0</v>
      </c>
      <c r="W883" s="24">
        <v>0</v>
      </c>
      <c r="X883" s="24"/>
    </row>
    <row r="884" spans="1:24" x14ac:dyDescent="0.25">
      <c r="A884" s="37">
        <v>301</v>
      </c>
      <c r="B884" s="42" t="s">
        <v>106</v>
      </c>
      <c r="C884" s="24">
        <v>0</v>
      </c>
      <c r="D884" s="24">
        <v>0</v>
      </c>
      <c r="E884" s="24">
        <v>0</v>
      </c>
      <c r="F884" s="24">
        <v>0</v>
      </c>
      <c r="G884" s="24">
        <v>0</v>
      </c>
      <c r="H884" s="24">
        <v>0</v>
      </c>
      <c r="I884" s="24">
        <v>0</v>
      </c>
      <c r="J884" s="24">
        <v>0</v>
      </c>
      <c r="K884" s="24">
        <v>0</v>
      </c>
      <c r="L884" s="24">
        <v>0</v>
      </c>
      <c r="M884" s="24">
        <v>0</v>
      </c>
      <c r="N884" s="24">
        <v>0</v>
      </c>
      <c r="O884" s="24">
        <v>0</v>
      </c>
      <c r="P884" s="24">
        <v>0</v>
      </c>
      <c r="Q884" s="24">
        <v>0</v>
      </c>
      <c r="R884" s="24">
        <v>0</v>
      </c>
      <c r="S884" s="24">
        <v>0</v>
      </c>
      <c r="T884" s="24">
        <v>0</v>
      </c>
      <c r="U884" s="24">
        <v>0</v>
      </c>
      <c r="V884" s="24">
        <v>0</v>
      </c>
      <c r="W884" s="24">
        <v>0</v>
      </c>
      <c r="X884" s="24"/>
    </row>
    <row r="885" spans="1:24" x14ac:dyDescent="0.25">
      <c r="A885" s="37">
        <v>303</v>
      </c>
      <c r="B885" s="42" t="s">
        <v>107</v>
      </c>
      <c r="C885" s="24">
        <v>0</v>
      </c>
      <c r="D885" s="24">
        <v>0</v>
      </c>
      <c r="E885" s="24">
        <v>0</v>
      </c>
      <c r="F885" s="24">
        <v>0</v>
      </c>
      <c r="G885" s="24">
        <v>0</v>
      </c>
      <c r="H885" s="24">
        <v>0</v>
      </c>
      <c r="I885" s="24">
        <v>0</v>
      </c>
      <c r="J885" s="24">
        <v>0</v>
      </c>
      <c r="K885" s="24">
        <v>0</v>
      </c>
      <c r="L885" s="24">
        <v>0</v>
      </c>
      <c r="M885" s="24">
        <v>0</v>
      </c>
      <c r="N885" s="24">
        <v>0</v>
      </c>
      <c r="O885" s="24">
        <v>0</v>
      </c>
      <c r="P885" s="24">
        <v>0</v>
      </c>
      <c r="Q885" s="24">
        <v>0</v>
      </c>
      <c r="R885" s="24">
        <v>0</v>
      </c>
      <c r="S885" s="24">
        <v>0</v>
      </c>
      <c r="T885" s="24">
        <v>0</v>
      </c>
      <c r="U885" s="24">
        <v>0</v>
      </c>
      <c r="V885" s="24">
        <v>0</v>
      </c>
      <c r="W885" s="24">
        <v>0</v>
      </c>
      <c r="X885" s="24"/>
    </row>
    <row r="886" spans="1:24" x14ac:dyDescent="0.25">
      <c r="B886" s="42"/>
      <c r="C886" s="26"/>
      <c r="D886" s="26"/>
      <c r="E886" s="26"/>
      <c r="F886" s="26"/>
      <c r="G886" s="26"/>
      <c r="H886" s="26"/>
      <c r="I886" s="26"/>
      <c r="J886" s="26"/>
      <c r="K886" s="26"/>
      <c r="L886" s="26"/>
      <c r="M886" s="26"/>
      <c r="N886" s="26"/>
      <c r="O886" s="26"/>
      <c r="P886" s="26"/>
      <c r="Q886" s="26"/>
      <c r="R886" s="26"/>
      <c r="S886" s="26"/>
      <c r="T886" s="26"/>
      <c r="U886" s="26"/>
      <c r="V886" s="26"/>
      <c r="W886" s="26"/>
      <c r="X886" s="26"/>
    </row>
    <row r="887" spans="1:24" x14ac:dyDescent="0.25">
      <c r="A887" s="37">
        <v>330</v>
      </c>
      <c r="B887" s="42" t="s">
        <v>82</v>
      </c>
      <c r="C887" s="36">
        <v>0</v>
      </c>
      <c r="D887" s="36">
        <v>0</v>
      </c>
      <c r="E887" s="36">
        <v>0</v>
      </c>
      <c r="F887" s="36">
        <v>0</v>
      </c>
      <c r="G887" s="36">
        <v>0</v>
      </c>
      <c r="H887" s="36">
        <v>0</v>
      </c>
      <c r="I887" s="36">
        <v>0</v>
      </c>
      <c r="J887" s="36">
        <v>0</v>
      </c>
      <c r="K887" s="36">
        <v>0</v>
      </c>
      <c r="L887" s="36">
        <v>0</v>
      </c>
      <c r="M887" s="36">
        <v>0</v>
      </c>
      <c r="N887" s="36">
        <v>0</v>
      </c>
      <c r="O887" s="36">
        <v>0</v>
      </c>
      <c r="P887" s="36">
        <v>0</v>
      </c>
      <c r="Q887" s="36">
        <v>0</v>
      </c>
      <c r="R887" s="36">
        <v>0</v>
      </c>
      <c r="S887" s="36">
        <v>0</v>
      </c>
      <c r="T887" s="36">
        <v>0</v>
      </c>
      <c r="U887" s="36">
        <v>0</v>
      </c>
      <c r="V887" s="36">
        <v>0</v>
      </c>
      <c r="W887" s="36">
        <v>0</v>
      </c>
      <c r="X887" s="36"/>
    </row>
    <row r="888" spans="1:24" x14ac:dyDescent="0.25">
      <c r="A888" s="37">
        <v>331</v>
      </c>
      <c r="B888" s="42" t="s">
        <v>83</v>
      </c>
      <c r="C888" s="28">
        <v>0</v>
      </c>
      <c r="D888" s="28">
        <v>0</v>
      </c>
      <c r="E888" s="28">
        <v>0</v>
      </c>
      <c r="F888" s="28">
        <v>0</v>
      </c>
      <c r="G888" s="28">
        <v>0</v>
      </c>
      <c r="H888" s="28">
        <v>0</v>
      </c>
      <c r="I888" s="28">
        <v>0</v>
      </c>
      <c r="J888" s="28">
        <v>0</v>
      </c>
      <c r="K888" s="28">
        <v>0</v>
      </c>
      <c r="L888" s="28">
        <v>0</v>
      </c>
      <c r="M888" s="28">
        <v>0</v>
      </c>
      <c r="N888" s="28">
        <v>0</v>
      </c>
      <c r="O888" s="28">
        <v>0</v>
      </c>
      <c r="P888" s="28">
        <v>0</v>
      </c>
      <c r="Q888" s="28">
        <v>0</v>
      </c>
      <c r="R888" s="28">
        <v>0</v>
      </c>
      <c r="S888" s="28">
        <v>0</v>
      </c>
      <c r="T888" s="28">
        <v>0</v>
      </c>
      <c r="U888" s="28">
        <v>0</v>
      </c>
      <c r="V888" s="28">
        <v>0</v>
      </c>
      <c r="W888" s="28">
        <v>0</v>
      </c>
      <c r="X888" s="28"/>
    </row>
    <row r="889" spans="1:24" x14ac:dyDescent="0.25">
      <c r="A889" s="37">
        <v>332</v>
      </c>
      <c r="B889" s="42" t="s">
        <v>84</v>
      </c>
      <c r="C889" s="28">
        <v>0</v>
      </c>
      <c r="D889" s="28">
        <v>0</v>
      </c>
      <c r="E889" s="28">
        <v>0</v>
      </c>
      <c r="F889" s="28">
        <v>0</v>
      </c>
      <c r="G889" s="28">
        <v>0</v>
      </c>
      <c r="H889" s="28">
        <v>0</v>
      </c>
      <c r="I889" s="28">
        <v>0</v>
      </c>
      <c r="J889" s="28">
        <v>0</v>
      </c>
      <c r="K889" s="28">
        <v>0</v>
      </c>
      <c r="L889" s="28">
        <v>0</v>
      </c>
      <c r="M889" s="28">
        <v>0</v>
      </c>
      <c r="N889" s="28">
        <v>0</v>
      </c>
      <c r="O889" s="28">
        <v>0</v>
      </c>
      <c r="P889" s="28">
        <v>0</v>
      </c>
      <c r="Q889" s="28">
        <v>0</v>
      </c>
      <c r="R889" s="28">
        <v>0</v>
      </c>
      <c r="S889" s="28">
        <v>0</v>
      </c>
      <c r="T889" s="28">
        <v>0</v>
      </c>
      <c r="U889" s="28">
        <v>0</v>
      </c>
      <c r="V889" s="28">
        <v>0</v>
      </c>
      <c r="W889" s="28">
        <v>0</v>
      </c>
      <c r="X889" s="28"/>
    </row>
    <row r="890" spans="1:24" x14ac:dyDescent="0.25">
      <c r="A890" s="37">
        <v>336</v>
      </c>
      <c r="B890" s="42" t="s">
        <v>85</v>
      </c>
      <c r="C890" s="28">
        <v>1</v>
      </c>
      <c r="D890" s="28">
        <v>1</v>
      </c>
      <c r="E890" s="28">
        <v>1</v>
      </c>
      <c r="F890" s="28">
        <v>1</v>
      </c>
      <c r="G890" s="28">
        <v>1</v>
      </c>
      <c r="H890" s="28">
        <v>1</v>
      </c>
      <c r="I890" s="28">
        <v>1</v>
      </c>
      <c r="J890" s="28">
        <v>1</v>
      </c>
      <c r="K890" s="28">
        <v>1</v>
      </c>
      <c r="L890" s="28">
        <v>1</v>
      </c>
      <c r="M890" s="28">
        <v>1</v>
      </c>
      <c r="N890" s="28">
        <v>1</v>
      </c>
      <c r="O890" s="28">
        <v>1</v>
      </c>
      <c r="P890" s="28">
        <v>1</v>
      </c>
      <c r="Q890" s="28">
        <v>1</v>
      </c>
      <c r="R890" s="28">
        <v>1</v>
      </c>
      <c r="S890" s="28">
        <v>1</v>
      </c>
      <c r="T890" s="28">
        <v>1</v>
      </c>
      <c r="U890" s="28">
        <v>1</v>
      </c>
      <c r="V890" s="28">
        <v>1</v>
      </c>
      <c r="W890" s="28">
        <v>1</v>
      </c>
      <c r="X890" s="28"/>
    </row>
    <row r="891" spans="1:24" x14ac:dyDescent="0.25">
      <c r="B891" s="42"/>
      <c r="C891" s="26"/>
      <c r="D891" s="26"/>
      <c r="E891" s="26"/>
      <c r="F891" s="26"/>
      <c r="G891" s="26"/>
      <c r="H891" s="26"/>
      <c r="I891" s="26"/>
      <c r="J891" s="26"/>
      <c r="K891" s="26"/>
      <c r="L891" s="26"/>
      <c r="M891" s="26"/>
      <c r="N891" s="26"/>
      <c r="O891" s="26"/>
      <c r="P891" s="26"/>
      <c r="Q891" s="26"/>
      <c r="R891" s="26"/>
      <c r="S891" s="26"/>
      <c r="T891" s="26"/>
      <c r="U891" s="26"/>
      <c r="V891" s="26"/>
      <c r="W891" s="26"/>
      <c r="X891" s="26"/>
    </row>
    <row r="892" spans="1:24" x14ac:dyDescent="0.25">
      <c r="A892" s="37">
        <v>339</v>
      </c>
      <c r="B892" s="42" t="s">
        <v>86</v>
      </c>
      <c r="C892" s="24">
        <v>0</v>
      </c>
      <c r="D892" s="24">
        <v>0</v>
      </c>
      <c r="E892" s="24">
        <v>0</v>
      </c>
      <c r="F892" s="24">
        <v>0</v>
      </c>
      <c r="G892" s="24">
        <v>0</v>
      </c>
      <c r="H892" s="24">
        <v>0</v>
      </c>
      <c r="I892" s="24">
        <v>0</v>
      </c>
      <c r="J892" s="24">
        <v>0</v>
      </c>
      <c r="K892" s="24">
        <v>0</v>
      </c>
      <c r="L892" s="24">
        <v>0</v>
      </c>
      <c r="M892" s="24">
        <v>0</v>
      </c>
      <c r="N892" s="24">
        <v>0</v>
      </c>
      <c r="O892" s="24">
        <v>0</v>
      </c>
      <c r="P892" s="24">
        <v>0</v>
      </c>
      <c r="Q892" s="24">
        <v>0</v>
      </c>
      <c r="R892" s="24">
        <v>0</v>
      </c>
      <c r="S892" s="24">
        <v>0</v>
      </c>
      <c r="T892" s="24">
        <v>0</v>
      </c>
      <c r="U892" s="24">
        <v>0</v>
      </c>
      <c r="V892" s="24">
        <v>0</v>
      </c>
      <c r="W892" s="24">
        <v>0</v>
      </c>
      <c r="X892" s="24"/>
    </row>
    <row r="893" spans="1:24" x14ac:dyDescent="0.25">
      <c r="A893" s="37">
        <v>340</v>
      </c>
      <c r="B893" s="42" t="s">
        <v>87</v>
      </c>
      <c r="C893" s="24">
        <v>0</v>
      </c>
      <c r="D893" s="24">
        <v>0</v>
      </c>
      <c r="E893" s="24">
        <v>0</v>
      </c>
      <c r="F893" s="24">
        <v>0</v>
      </c>
      <c r="G893" s="24">
        <v>0</v>
      </c>
      <c r="H893" s="24">
        <v>0</v>
      </c>
      <c r="I893" s="24">
        <v>0</v>
      </c>
      <c r="J893" s="24">
        <v>0</v>
      </c>
      <c r="K893" s="24">
        <v>0</v>
      </c>
      <c r="L893" s="24">
        <v>0</v>
      </c>
      <c r="M893" s="24">
        <v>0</v>
      </c>
      <c r="N893" s="24">
        <v>0</v>
      </c>
      <c r="O893" s="24">
        <v>0</v>
      </c>
      <c r="P893" s="24">
        <v>0</v>
      </c>
      <c r="Q893" s="24">
        <v>0</v>
      </c>
      <c r="R893" s="24">
        <v>0</v>
      </c>
      <c r="S893" s="24">
        <v>0</v>
      </c>
      <c r="T893" s="24">
        <v>0</v>
      </c>
      <c r="U893" s="24">
        <v>0</v>
      </c>
      <c r="V893" s="24">
        <v>0</v>
      </c>
      <c r="W893" s="24">
        <v>0</v>
      </c>
      <c r="X893" s="24"/>
    </row>
    <row r="894" spans="1:24" x14ac:dyDescent="0.25">
      <c r="B894" s="42"/>
      <c r="C894" s="26"/>
      <c r="D894" s="26"/>
      <c r="E894" s="26"/>
      <c r="F894" s="26"/>
      <c r="G894" s="26"/>
      <c r="H894" s="26"/>
      <c r="I894" s="26"/>
      <c r="J894" s="26"/>
      <c r="K894" s="26"/>
      <c r="L894" s="26"/>
      <c r="M894" s="26"/>
      <c r="N894" s="26"/>
      <c r="O894" s="26"/>
      <c r="P894" s="26"/>
      <c r="Q894" s="26"/>
      <c r="R894" s="26"/>
      <c r="S894" s="26"/>
      <c r="T894" s="26"/>
      <c r="U894" s="26"/>
      <c r="V894" s="26"/>
      <c r="W894" s="26"/>
      <c r="X894" s="26"/>
    </row>
    <row r="895" spans="1:24" x14ac:dyDescent="0.25">
      <c r="A895" s="37">
        <v>366</v>
      </c>
      <c r="B895" s="42" t="s">
        <v>88</v>
      </c>
      <c r="C895" s="36">
        <v>0</v>
      </c>
      <c r="D895" s="36">
        <v>0</v>
      </c>
      <c r="E895" s="36">
        <v>0</v>
      </c>
      <c r="F895" s="36">
        <v>0</v>
      </c>
      <c r="G895" s="36">
        <v>0</v>
      </c>
      <c r="H895" s="36">
        <v>0</v>
      </c>
      <c r="I895" s="36">
        <v>0</v>
      </c>
      <c r="J895" s="36">
        <v>0</v>
      </c>
      <c r="K895" s="36">
        <v>0</v>
      </c>
      <c r="L895" s="36">
        <v>0</v>
      </c>
      <c r="M895" s="36">
        <v>0</v>
      </c>
      <c r="N895" s="36">
        <v>0</v>
      </c>
      <c r="O895" s="36">
        <v>0</v>
      </c>
      <c r="P895" s="36">
        <v>0</v>
      </c>
      <c r="Q895" s="36">
        <v>0</v>
      </c>
      <c r="R895" s="36">
        <v>0</v>
      </c>
      <c r="S895" s="36">
        <v>0</v>
      </c>
      <c r="T895" s="36">
        <v>0</v>
      </c>
      <c r="U895" s="36">
        <v>0</v>
      </c>
      <c r="V895" s="36">
        <v>0</v>
      </c>
      <c r="W895" s="36">
        <v>0</v>
      </c>
      <c r="X895" s="36"/>
    </row>
    <row r="896" spans="1:24" x14ac:dyDescent="0.25">
      <c r="A896" s="37">
        <v>368</v>
      </c>
      <c r="B896" s="42" t="s">
        <v>89</v>
      </c>
      <c r="C896" s="28">
        <v>0</v>
      </c>
      <c r="D896" s="28">
        <v>0</v>
      </c>
      <c r="E896" s="28">
        <v>0</v>
      </c>
      <c r="F896" s="28">
        <v>0</v>
      </c>
      <c r="G896" s="28">
        <v>0</v>
      </c>
      <c r="H896" s="28">
        <v>0</v>
      </c>
      <c r="I896" s="28">
        <v>0</v>
      </c>
      <c r="J896" s="28">
        <v>0</v>
      </c>
      <c r="K896" s="28">
        <v>0</v>
      </c>
      <c r="L896" s="28">
        <v>0</v>
      </c>
      <c r="M896" s="28">
        <v>0</v>
      </c>
      <c r="N896" s="28">
        <v>0</v>
      </c>
      <c r="O896" s="28">
        <v>0</v>
      </c>
      <c r="P896" s="28">
        <v>0</v>
      </c>
      <c r="Q896" s="28">
        <v>0</v>
      </c>
      <c r="R896" s="28">
        <v>0</v>
      </c>
      <c r="S896" s="28">
        <v>0</v>
      </c>
      <c r="T896" s="28">
        <v>0</v>
      </c>
      <c r="U896" s="28">
        <v>0</v>
      </c>
      <c r="V896" s="28">
        <v>0</v>
      </c>
      <c r="W896" s="28">
        <v>0</v>
      </c>
      <c r="X896" s="28"/>
    </row>
    <row r="897" spans="1:24" x14ac:dyDescent="0.25">
      <c r="A897" s="37">
        <v>369</v>
      </c>
      <c r="B897" s="42" t="s">
        <v>90</v>
      </c>
      <c r="C897" s="28">
        <v>0</v>
      </c>
      <c r="D897" s="28">
        <v>0</v>
      </c>
      <c r="E897" s="28">
        <v>0</v>
      </c>
      <c r="F897" s="28">
        <v>0</v>
      </c>
      <c r="G897" s="28">
        <v>0</v>
      </c>
      <c r="H897" s="28">
        <v>0</v>
      </c>
      <c r="I897" s="28">
        <v>0</v>
      </c>
      <c r="J897" s="28">
        <v>0</v>
      </c>
      <c r="K897" s="28">
        <v>0</v>
      </c>
      <c r="L897" s="28">
        <v>0</v>
      </c>
      <c r="M897" s="28">
        <v>0</v>
      </c>
      <c r="N897" s="28">
        <v>0</v>
      </c>
      <c r="O897" s="28">
        <v>0</v>
      </c>
      <c r="P897" s="28">
        <v>0</v>
      </c>
      <c r="Q897" s="28">
        <v>0</v>
      </c>
      <c r="R897" s="28">
        <v>0</v>
      </c>
      <c r="S897" s="28">
        <v>0</v>
      </c>
      <c r="T897" s="28">
        <v>0</v>
      </c>
      <c r="U897" s="28">
        <v>0</v>
      </c>
      <c r="V897" s="28">
        <v>0</v>
      </c>
      <c r="W897" s="28">
        <v>0</v>
      </c>
      <c r="X897" s="28"/>
    </row>
    <row r="898" spans="1:24" x14ac:dyDescent="0.25">
      <c r="A898" s="37">
        <v>370</v>
      </c>
      <c r="B898" s="42" t="s">
        <v>91</v>
      </c>
      <c r="C898" s="28">
        <v>0</v>
      </c>
      <c r="D898" s="28">
        <v>0</v>
      </c>
      <c r="E898" s="28">
        <v>0</v>
      </c>
      <c r="F898" s="28">
        <v>0</v>
      </c>
      <c r="G898" s="28">
        <v>0</v>
      </c>
      <c r="H898" s="28">
        <v>0</v>
      </c>
      <c r="I898" s="28">
        <v>0</v>
      </c>
      <c r="J898" s="28">
        <v>0</v>
      </c>
      <c r="K898" s="28">
        <v>0</v>
      </c>
      <c r="L898" s="28">
        <v>0</v>
      </c>
      <c r="M898" s="28">
        <v>0</v>
      </c>
      <c r="N898" s="28">
        <v>0</v>
      </c>
      <c r="O898" s="28">
        <v>0</v>
      </c>
      <c r="P898" s="28">
        <v>0</v>
      </c>
      <c r="Q898" s="28">
        <v>0</v>
      </c>
      <c r="R898" s="28">
        <v>0</v>
      </c>
      <c r="S898" s="28">
        <v>0</v>
      </c>
      <c r="T898" s="28">
        <v>0</v>
      </c>
      <c r="U898" s="28">
        <v>0</v>
      </c>
      <c r="V898" s="28">
        <v>0</v>
      </c>
      <c r="W898" s="28">
        <v>0</v>
      </c>
      <c r="X898" s="28"/>
    </row>
    <row r="899" spans="1:24" x14ac:dyDescent="0.25">
      <c r="B899" s="42"/>
      <c r="C899" s="26"/>
      <c r="D899" s="26"/>
      <c r="E899" s="26"/>
      <c r="F899" s="26"/>
      <c r="G899" s="26"/>
      <c r="H899" s="26"/>
      <c r="I899" s="26"/>
      <c r="J899" s="26"/>
      <c r="K899" s="26"/>
      <c r="L899" s="26"/>
      <c r="M899" s="26"/>
      <c r="N899" s="26"/>
      <c r="O899" s="26"/>
      <c r="P899" s="26"/>
      <c r="Q899" s="26"/>
      <c r="R899" s="26"/>
      <c r="S899" s="26"/>
      <c r="T899" s="26"/>
      <c r="U899" s="26"/>
      <c r="V899" s="26"/>
      <c r="W899" s="26"/>
      <c r="X899" s="26"/>
    </row>
    <row r="900" spans="1:24" x14ac:dyDescent="0.25">
      <c r="A900" s="37">
        <v>380</v>
      </c>
      <c r="B900" s="42" t="s">
        <v>37</v>
      </c>
      <c r="C900" s="24">
        <v>0</v>
      </c>
      <c r="D900" s="24">
        <v>0</v>
      </c>
      <c r="E900" s="24">
        <v>0</v>
      </c>
      <c r="F900" s="24">
        <v>0</v>
      </c>
      <c r="G900" s="24">
        <v>0</v>
      </c>
      <c r="H900" s="24">
        <v>0</v>
      </c>
      <c r="I900" s="24">
        <v>0</v>
      </c>
      <c r="J900" s="24">
        <v>0</v>
      </c>
      <c r="K900" s="24">
        <v>0</v>
      </c>
      <c r="L900" s="24">
        <v>0</v>
      </c>
      <c r="M900" s="24">
        <v>0</v>
      </c>
      <c r="N900" s="24">
        <v>0</v>
      </c>
      <c r="O900" s="24">
        <v>0</v>
      </c>
      <c r="P900" s="24">
        <v>0</v>
      </c>
      <c r="Q900" s="24">
        <v>0</v>
      </c>
      <c r="R900" s="24">
        <v>0</v>
      </c>
      <c r="S900" s="24">
        <v>0</v>
      </c>
      <c r="T900" s="24">
        <v>0</v>
      </c>
      <c r="U900" s="24">
        <v>0</v>
      </c>
      <c r="V900" s="24">
        <v>0</v>
      </c>
      <c r="W900" s="24">
        <v>0</v>
      </c>
      <c r="X900" s="24"/>
    </row>
    <row r="901" spans="1:24" x14ac:dyDescent="0.25">
      <c r="A901" s="37">
        <v>381</v>
      </c>
      <c r="B901" s="42" t="s">
        <v>75</v>
      </c>
      <c r="C901" s="24">
        <v>0</v>
      </c>
      <c r="D901" s="24">
        <v>0</v>
      </c>
      <c r="E901" s="24">
        <v>0</v>
      </c>
      <c r="F901" s="24">
        <v>0</v>
      </c>
      <c r="G901" s="24">
        <v>0</v>
      </c>
      <c r="H901" s="24">
        <v>0</v>
      </c>
      <c r="I901" s="24">
        <v>0</v>
      </c>
      <c r="J901" s="24">
        <v>0</v>
      </c>
      <c r="K901" s="24">
        <v>0</v>
      </c>
      <c r="L901" s="24">
        <v>0</v>
      </c>
      <c r="M901" s="24">
        <v>0</v>
      </c>
      <c r="N901" s="24">
        <v>0</v>
      </c>
      <c r="O901" s="24">
        <v>0</v>
      </c>
      <c r="P901" s="24">
        <v>0</v>
      </c>
      <c r="Q901" s="24">
        <v>0</v>
      </c>
      <c r="R901" s="24">
        <v>0</v>
      </c>
      <c r="S901" s="24">
        <v>0</v>
      </c>
      <c r="T901" s="24">
        <v>0</v>
      </c>
      <c r="U901" s="24">
        <v>0</v>
      </c>
      <c r="V901" s="24">
        <v>0</v>
      </c>
      <c r="W901" s="24">
        <v>0</v>
      </c>
      <c r="X901" s="24"/>
    </row>
    <row r="902" spans="1:24" x14ac:dyDescent="0.25">
      <c r="A902" s="37">
        <v>382</v>
      </c>
      <c r="B902" s="42" t="s">
        <v>76</v>
      </c>
      <c r="C902" s="24">
        <v>0</v>
      </c>
      <c r="D902" s="24">
        <v>0</v>
      </c>
      <c r="E902" s="24">
        <v>0</v>
      </c>
      <c r="F902" s="24">
        <v>0</v>
      </c>
      <c r="G902" s="24">
        <v>0</v>
      </c>
      <c r="H902" s="24">
        <v>0</v>
      </c>
      <c r="I902" s="24">
        <v>0</v>
      </c>
      <c r="J902" s="24">
        <v>0</v>
      </c>
      <c r="K902" s="24">
        <v>0</v>
      </c>
      <c r="L902" s="24">
        <v>0</v>
      </c>
      <c r="M902" s="24">
        <v>0</v>
      </c>
      <c r="N902" s="24">
        <v>0</v>
      </c>
      <c r="O902" s="24">
        <v>0</v>
      </c>
      <c r="P902" s="24">
        <v>0</v>
      </c>
      <c r="Q902" s="24">
        <v>0</v>
      </c>
      <c r="R902" s="24">
        <v>0</v>
      </c>
      <c r="S902" s="24">
        <v>0</v>
      </c>
      <c r="T902" s="24">
        <v>0</v>
      </c>
      <c r="U902" s="24">
        <v>0</v>
      </c>
      <c r="V902" s="24">
        <v>0</v>
      </c>
      <c r="W902" s="24">
        <v>0</v>
      </c>
      <c r="X902" s="24"/>
    </row>
    <row r="903" spans="1:24" x14ac:dyDescent="0.25">
      <c r="A903" s="37">
        <v>383</v>
      </c>
      <c r="B903" s="42" t="s">
        <v>40</v>
      </c>
      <c r="C903" s="24">
        <v>0</v>
      </c>
      <c r="D903" s="24">
        <v>0</v>
      </c>
      <c r="E903" s="24">
        <v>0</v>
      </c>
      <c r="F903" s="24">
        <v>0</v>
      </c>
      <c r="G903" s="24">
        <v>0</v>
      </c>
      <c r="H903" s="24">
        <v>0</v>
      </c>
      <c r="I903" s="24">
        <v>0</v>
      </c>
      <c r="J903" s="24">
        <v>0</v>
      </c>
      <c r="K903" s="24">
        <v>0</v>
      </c>
      <c r="L903" s="24">
        <v>0</v>
      </c>
      <c r="M903" s="24">
        <v>0</v>
      </c>
      <c r="N903" s="24">
        <v>0</v>
      </c>
      <c r="O903" s="24">
        <v>0</v>
      </c>
      <c r="P903" s="24">
        <v>0</v>
      </c>
      <c r="Q903" s="24">
        <v>0</v>
      </c>
      <c r="R903" s="24">
        <v>0</v>
      </c>
      <c r="S903" s="24">
        <v>0</v>
      </c>
      <c r="T903" s="24">
        <v>0</v>
      </c>
      <c r="U903" s="24">
        <v>0</v>
      </c>
      <c r="V903" s="24">
        <v>0</v>
      </c>
      <c r="W903" s="24">
        <v>0</v>
      </c>
      <c r="X903" s="24"/>
    </row>
    <row r="905" spans="1:24" x14ac:dyDescent="0.25">
      <c r="A905" s="37">
        <v>1</v>
      </c>
      <c r="B905" s="42" t="s">
        <v>103</v>
      </c>
      <c r="C905" s="42" t="s">
        <v>103</v>
      </c>
      <c r="D905" s="42"/>
      <c r="E905" s="42"/>
      <c r="F905" s="42"/>
      <c r="G905" s="42"/>
      <c r="H905" s="42"/>
      <c r="I905" s="42"/>
      <c r="J905" s="42"/>
      <c r="K905" s="42"/>
      <c r="L905" s="42"/>
      <c r="M905" s="42"/>
      <c r="N905" s="42"/>
      <c r="O905" s="42"/>
      <c r="P905" s="42"/>
      <c r="Q905" s="42"/>
      <c r="R905" s="42"/>
      <c r="S905" s="42"/>
      <c r="T905" s="42"/>
      <c r="U905" s="42"/>
      <c r="V905" s="42"/>
      <c r="W905" s="42"/>
      <c r="X905" s="42"/>
    </row>
    <row r="906" spans="1:24" x14ac:dyDescent="0.25">
      <c r="A906" s="37">
        <v>283</v>
      </c>
      <c r="B906" s="42" t="s">
        <v>73</v>
      </c>
      <c r="C906" s="42">
        <v>2020</v>
      </c>
      <c r="D906" s="42">
        <v>2021</v>
      </c>
      <c r="E906" s="42">
        <v>2022</v>
      </c>
      <c r="F906" s="42">
        <v>2023</v>
      </c>
      <c r="G906" s="42">
        <v>2024</v>
      </c>
      <c r="H906" s="42">
        <v>2025</v>
      </c>
      <c r="I906" s="42">
        <v>2026</v>
      </c>
      <c r="J906" s="42">
        <v>2027</v>
      </c>
      <c r="K906" s="42">
        <v>2028</v>
      </c>
      <c r="L906" s="42">
        <v>2029</v>
      </c>
      <c r="M906" s="42">
        <v>2030</v>
      </c>
      <c r="N906" s="42">
        <v>2031</v>
      </c>
      <c r="O906" s="42">
        <v>2032</v>
      </c>
      <c r="P906" s="42">
        <v>2033</v>
      </c>
      <c r="Q906" s="42">
        <v>2034</v>
      </c>
      <c r="R906" s="42">
        <v>2035</v>
      </c>
      <c r="S906" s="42">
        <v>2036</v>
      </c>
      <c r="T906" s="42">
        <v>2037</v>
      </c>
      <c r="U906" s="42">
        <v>2038</v>
      </c>
      <c r="V906" s="42">
        <v>2039</v>
      </c>
      <c r="W906" s="42">
        <v>2040</v>
      </c>
      <c r="X906" s="42"/>
    </row>
    <row r="907" spans="1:24" x14ac:dyDescent="0.25">
      <c r="A907" s="37">
        <v>285</v>
      </c>
      <c r="B907" s="42" t="s">
        <v>104</v>
      </c>
      <c r="C907" s="24">
        <v>0</v>
      </c>
      <c r="D907" s="24">
        <v>0</v>
      </c>
      <c r="E907" s="24">
        <v>0</v>
      </c>
      <c r="F907" s="24">
        <v>0</v>
      </c>
      <c r="G907" s="24">
        <v>0</v>
      </c>
      <c r="H907" s="24">
        <v>0</v>
      </c>
      <c r="I907" s="24">
        <v>0</v>
      </c>
      <c r="J907" s="24">
        <v>0</v>
      </c>
      <c r="K907" s="24">
        <v>0</v>
      </c>
      <c r="L907" s="24">
        <v>0</v>
      </c>
      <c r="M907" s="24">
        <v>0</v>
      </c>
      <c r="N907" s="24">
        <v>0</v>
      </c>
      <c r="O907" s="24">
        <v>0</v>
      </c>
      <c r="P907" s="24">
        <v>0</v>
      </c>
      <c r="Q907" s="24">
        <v>0</v>
      </c>
      <c r="R907" s="24">
        <v>0</v>
      </c>
      <c r="S907" s="24">
        <v>0</v>
      </c>
      <c r="T907" s="24">
        <v>0</v>
      </c>
      <c r="U907" s="24">
        <v>0</v>
      </c>
      <c r="V907" s="24">
        <v>0</v>
      </c>
      <c r="W907" s="24">
        <v>0</v>
      </c>
      <c r="X907" s="24"/>
    </row>
    <row r="908" spans="1:24" x14ac:dyDescent="0.25">
      <c r="A908" s="37">
        <v>287</v>
      </c>
      <c r="B908" s="42" t="s">
        <v>104</v>
      </c>
      <c r="C908" s="24">
        <v>0</v>
      </c>
      <c r="D908" s="24">
        <v>0</v>
      </c>
      <c r="E908" s="24">
        <v>0</v>
      </c>
      <c r="F908" s="24">
        <v>0</v>
      </c>
      <c r="G908" s="24">
        <v>0</v>
      </c>
      <c r="H908" s="24">
        <v>0</v>
      </c>
      <c r="I908" s="24">
        <v>0</v>
      </c>
      <c r="J908" s="24">
        <v>0</v>
      </c>
      <c r="K908" s="24">
        <v>0</v>
      </c>
      <c r="L908" s="24">
        <v>0</v>
      </c>
      <c r="M908" s="24">
        <v>0</v>
      </c>
      <c r="N908" s="24">
        <v>0</v>
      </c>
      <c r="O908" s="24">
        <v>0</v>
      </c>
      <c r="P908" s="24">
        <v>0</v>
      </c>
      <c r="Q908" s="24">
        <v>0</v>
      </c>
      <c r="R908" s="24">
        <v>0</v>
      </c>
      <c r="S908" s="24">
        <v>0</v>
      </c>
      <c r="T908" s="24">
        <v>0</v>
      </c>
      <c r="U908" s="24">
        <v>0</v>
      </c>
      <c r="V908" s="24">
        <v>0</v>
      </c>
      <c r="W908" s="24">
        <v>0</v>
      </c>
      <c r="X908" s="24"/>
    </row>
    <row r="909" spans="1:24" x14ac:dyDescent="0.25">
      <c r="A909" s="37">
        <v>289</v>
      </c>
      <c r="B909" s="42" t="s">
        <v>105</v>
      </c>
      <c r="C909" s="24">
        <v>0</v>
      </c>
      <c r="D909" s="24">
        <v>0</v>
      </c>
      <c r="E909" s="24">
        <v>0</v>
      </c>
      <c r="F909" s="24">
        <v>0</v>
      </c>
      <c r="G909" s="24">
        <v>0</v>
      </c>
      <c r="H909" s="24">
        <v>0</v>
      </c>
      <c r="I909" s="24">
        <v>0</v>
      </c>
      <c r="J909" s="24">
        <v>0</v>
      </c>
      <c r="K909" s="24">
        <v>0</v>
      </c>
      <c r="L909" s="24">
        <v>0</v>
      </c>
      <c r="M909" s="24">
        <v>0</v>
      </c>
      <c r="N909" s="24">
        <v>0</v>
      </c>
      <c r="O909" s="24">
        <v>0</v>
      </c>
      <c r="P909" s="24">
        <v>0</v>
      </c>
      <c r="Q909" s="24">
        <v>0</v>
      </c>
      <c r="R909" s="24">
        <v>0</v>
      </c>
      <c r="S909" s="24">
        <v>0</v>
      </c>
      <c r="T909" s="24">
        <v>0</v>
      </c>
      <c r="U909" s="24">
        <v>0</v>
      </c>
      <c r="V909" s="24">
        <v>0</v>
      </c>
      <c r="W909" s="24">
        <v>0</v>
      </c>
      <c r="X909" s="24"/>
    </row>
    <row r="910" spans="1:24" x14ac:dyDescent="0.25">
      <c r="A910" s="37">
        <v>299</v>
      </c>
      <c r="B910" s="42" t="s">
        <v>78</v>
      </c>
      <c r="C910" s="24">
        <v>0</v>
      </c>
      <c r="D910" s="24">
        <v>0</v>
      </c>
      <c r="E910" s="24">
        <v>0</v>
      </c>
      <c r="F910" s="24">
        <v>0</v>
      </c>
      <c r="G910" s="24">
        <v>0</v>
      </c>
      <c r="H910" s="24">
        <v>0</v>
      </c>
      <c r="I910" s="24">
        <v>0</v>
      </c>
      <c r="J910" s="24">
        <v>0</v>
      </c>
      <c r="K910" s="24">
        <v>0</v>
      </c>
      <c r="L910" s="24">
        <v>0</v>
      </c>
      <c r="M910" s="24">
        <v>0</v>
      </c>
      <c r="N910" s="24">
        <v>0</v>
      </c>
      <c r="O910" s="24">
        <v>0</v>
      </c>
      <c r="P910" s="24">
        <v>0</v>
      </c>
      <c r="Q910" s="24">
        <v>0</v>
      </c>
      <c r="R910" s="24">
        <v>0</v>
      </c>
      <c r="S910" s="24">
        <v>0</v>
      </c>
      <c r="T910" s="24">
        <v>0</v>
      </c>
      <c r="U910" s="24">
        <v>0</v>
      </c>
      <c r="V910" s="24">
        <v>0</v>
      </c>
      <c r="W910" s="24">
        <v>0</v>
      </c>
      <c r="X910" s="24"/>
    </row>
    <row r="911" spans="1:24" x14ac:dyDescent="0.25">
      <c r="A911" s="37">
        <v>301</v>
      </c>
      <c r="B911" s="42" t="s">
        <v>106</v>
      </c>
      <c r="C911" s="24">
        <v>0</v>
      </c>
      <c r="D911" s="24">
        <v>0</v>
      </c>
      <c r="E911" s="24">
        <v>0</v>
      </c>
      <c r="F911" s="24">
        <v>0</v>
      </c>
      <c r="G911" s="24">
        <v>0</v>
      </c>
      <c r="H911" s="24">
        <v>0</v>
      </c>
      <c r="I911" s="24">
        <v>0</v>
      </c>
      <c r="J911" s="24">
        <v>0</v>
      </c>
      <c r="K911" s="24">
        <v>0</v>
      </c>
      <c r="L911" s="24">
        <v>0</v>
      </c>
      <c r="M911" s="24">
        <v>0</v>
      </c>
      <c r="N911" s="24">
        <v>0</v>
      </c>
      <c r="O911" s="24">
        <v>0</v>
      </c>
      <c r="P911" s="24">
        <v>0</v>
      </c>
      <c r="Q911" s="24">
        <v>0</v>
      </c>
      <c r="R911" s="24">
        <v>0</v>
      </c>
      <c r="S911" s="24">
        <v>0</v>
      </c>
      <c r="T911" s="24">
        <v>0</v>
      </c>
      <c r="U911" s="24">
        <v>0</v>
      </c>
      <c r="V911" s="24">
        <v>0</v>
      </c>
      <c r="W911" s="24">
        <v>0</v>
      </c>
      <c r="X911" s="24"/>
    </row>
    <row r="912" spans="1:24" x14ac:dyDescent="0.25">
      <c r="A912" s="37">
        <v>303</v>
      </c>
      <c r="B912" s="42" t="s">
        <v>107</v>
      </c>
      <c r="C912" s="24">
        <v>0</v>
      </c>
      <c r="D912" s="24">
        <v>0</v>
      </c>
      <c r="E912" s="24">
        <v>0</v>
      </c>
      <c r="F912" s="24">
        <v>0</v>
      </c>
      <c r="G912" s="24">
        <v>0</v>
      </c>
      <c r="H912" s="24">
        <v>0</v>
      </c>
      <c r="I912" s="24">
        <v>0</v>
      </c>
      <c r="J912" s="24">
        <v>0</v>
      </c>
      <c r="K912" s="24">
        <v>0</v>
      </c>
      <c r="L912" s="24">
        <v>0</v>
      </c>
      <c r="M912" s="24">
        <v>0</v>
      </c>
      <c r="N912" s="24">
        <v>0</v>
      </c>
      <c r="O912" s="24">
        <v>0</v>
      </c>
      <c r="P912" s="24">
        <v>0</v>
      </c>
      <c r="Q912" s="24">
        <v>0</v>
      </c>
      <c r="R912" s="24">
        <v>0</v>
      </c>
      <c r="S912" s="24">
        <v>0</v>
      </c>
      <c r="T912" s="24">
        <v>0</v>
      </c>
      <c r="U912" s="24">
        <v>0</v>
      </c>
      <c r="V912" s="24">
        <v>0</v>
      </c>
      <c r="W912" s="24">
        <v>0</v>
      </c>
      <c r="X912" s="24"/>
    </row>
    <row r="913" spans="1:24" x14ac:dyDescent="0.25">
      <c r="B913" s="42"/>
      <c r="C913" s="26"/>
      <c r="D913" s="26"/>
      <c r="E913" s="26"/>
      <c r="F913" s="26"/>
      <c r="G913" s="26"/>
      <c r="H913" s="26"/>
      <c r="I913" s="26"/>
      <c r="J913" s="26"/>
      <c r="K913" s="26"/>
      <c r="L913" s="26"/>
      <c r="M913" s="26"/>
      <c r="N913" s="26"/>
      <c r="O913" s="26"/>
      <c r="P913" s="26"/>
      <c r="Q913" s="26"/>
      <c r="R913" s="26"/>
      <c r="S913" s="26"/>
      <c r="T913" s="26"/>
      <c r="U913" s="26"/>
      <c r="V913" s="26"/>
      <c r="W913" s="26"/>
      <c r="X913" s="26"/>
    </row>
    <row r="914" spans="1:24" x14ac:dyDescent="0.25">
      <c r="A914" s="37">
        <v>330</v>
      </c>
      <c r="B914" s="42" t="s">
        <v>82</v>
      </c>
      <c r="C914" s="36">
        <v>0</v>
      </c>
      <c r="D914" s="36">
        <v>0</v>
      </c>
      <c r="E914" s="36">
        <v>0</v>
      </c>
      <c r="F914" s="36">
        <v>0</v>
      </c>
      <c r="G914" s="36">
        <v>0</v>
      </c>
      <c r="H914" s="36">
        <v>0</v>
      </c>
      <c r="I914" s="36">
        <v>0</v>
      </c>
      <c r="J914" s="36">
        <v>0</v>
      </c>
      <c r="K914" s="36">
        <v>0</v>
      </c>
      <c r="L914" s="36">
        <v>0</v>
      </c>
      <c r="M914" s="36">
        <v>0</v>
      </c>
      <c r="N914" s="36">
        <v>0</v>
      </c>
      <c r="O914" s="36">
        <v>0</v>
      </c>
      <c r="P914" s="36">
        <v>0</v>
      </c>
      <c r="Q914" s="36">
        <v>0</v>
      </c>
      <c r="R914" s="36">
        <v>0</v>
      </c>
      <c r="S914" s="36">
        <v>0</v>
      </c>
      <c r="T914" s="36">
        <v>0</v>
      </c>
      <c r="U914" s="36">
        <v>0</v>
      </c>
      <c r="V914" s="36">
        <v>0</v>
      </c>
      <c r="W914" s="36">
        <v>0</v>
      </c>
      <c r="X914" s="36"/>
    </row>
    <row r="915" spans="1:24" x14ac:dyDescent="0.25">
      <c r="A915" s="37">
        <v>331</v>
      </c>
      <c r="B915" s="42" t="s">
        <v>83</v>
      </c>
      <c r="C915" s="28">
        <v>0</v>
      </c>
      <c r="D915" s="28">
        <v>0</v>
      </c>
      <c r="E915" s="28">
        <v>0</v>
      </c>
      <c r="F915" s="28">
        <v>0</v>
      </c>
      <c r="G915" s="28">
        <v>0</v>
      </c>
      <c r="H915" s="28">
        <v>0</v>
      </c>
      <c r="I915" s="28">
        <v>0</v>
      </c>
      <c r="J915" s="28">
        <v>0</v>
      </c>
      <c r="K915" s="28">
        <v>0</v>
      </c>
      <c r="L915" s="28">
        <v>0</v>
      </c>
      <c r="M915" s="28">
        <v>0</v>
      </c>
      <c r="N915" s="28">
        <v>0</v>
      </c>
      <c r="O915" s="28">
        <v>0</v>
      </c>
      <c r="P915" s="28">
        <v>0</v>
      </c>
      <c r="Q915" s="28">
        <v>0</v>
      </c>
      <c r="R915" s="28">
        <v>0</v>
      </c>
      <c r="S915" s="28">
        <v>0</v>
      </c>
      <c r="T915" s="28">
        <v>0</v>
      </c>
      <c r="U915" s="28">
        <v>0</v>
      </c>
      <c r="V915" s="28">
        <v>0</v>
      </c>
      <c r="W915" s="28">
        <v>0</v>
      </c>
      <c r="X915" s="28"/>
    </row>
    <row r="916" spans="1:24" x14ac:dyDescent="0.25">
      <c r="A916" s="37">
        <v>332</v>
      </c>
      <c r="B916" s="42" t="s">
        <v>84</v>
      </c>
      <c r="C916" s="28">
        <v>0</v>
      </c>
      <c r="D916" s="28">
        <v>0</v>
      </c>
      <c r="E916" s="28">
        <v>0</v>
      </c>
      <c r="F916" s="28">
        <v>0</v>
      </c>
      <c r="G916" s="28">
        <v>0</v>
      </c>
      <c r="H916" s="28">
        <v>0</v>
      </c>
      <c r="I916" s="28">
        <v>0</v>
      </c>
      <c r="J916" s="28">
        <v>0</v>
      </c>
      <c r="K916" s="28">
        <v>0</v>
      </c>
      <c r="L916" s="28">
        <v>0</v>
      </c>
      <c r="M916" s="28">
        <v>0</v>
      </c>
      <c r="N916" s="28">
        <v>0</v>
      </c>
      <c r="O916" s="28">
        <v>0</v>
      </c>
      <c r="P916" s="28">
        <v>0</v>
      </c>
      <c r="Q916" s="28">
        <v>0</v>
      </c>
      <c r="R916" s="28">
        <v>0</v>
      </c>
      <c r="S916" s="28">
        <v>0</v>
      </c>
      <c r="T916" s="28">
        <v>0</v>
      </c>
      <c r="U916" s="28">
        <v>0</v>
      </c>
      <c r="V916" s="28">
        <v>0</v>
      </c>
      <c r="W916" s="28">
        <v>0</v>
      </c>
      <c r="X916" s="28"/>
    </row>
    <row r="917" spans="1:24" x14ac:dyDescent="0.25">
      <c r="A917" s="37">
        <v>336</v>
      </c>
      <c r="B917" s="42" t="s">
        <v>85</v>
      </c>
      <c r="C917" s="28">
        <v>1</v>
      </c>
      <c r="D917" s="28">
        <v>1</v>
      </c>
      <c r="E917" s="28">
        <v>1</v>
      </c>
      <c r="F917" s="28">
        <v>1</v>
      </c>
      <c r="G917" s="28">
        <v>1</v>
      </c>
      <c r="H917" s="28">
        <v>1</v>
      </c>
      <c r="I917" s="28">
        <v>1</v>
      </c>
      <c r="J917" s="28">
        <v>1</v>
      </c>
      <c r="K917" s="28">
        <v>1</v>
      </c>
      <c r="L917" s="28">
        <v>1</v>
      </c>
      <c r="M917" s="28">
        <v>1</v>
      </c>
      <c r="N917" s="28">
        <v>1</v>
      </c>
      <c r="O917" s="28">
        <v>1</v>
      </c>
      <c r="P917" s="28">
        <v>1</v>
      </c>
      <c r="Q917" s="28">
        <v>1</v>
      </c>
      <c r="R917" s="28">
        <v>1</v>
      </c>
      <c r="S917" s="28">
        <v>1</v>
      </c>
      <c r="T917" s="28">
        <v>1</v>
      </c>
      <c r="U917" s="28">
        <v>1</v>
      </c>
      <c r="V917" s="28">
        <v>1</v>
      </c>
      <c r="W917" s="28">
        <v>1</v>
      </c>
      <c r="X917" s="28"/>
    </row>
    <row r="918" spans="1:24" x14ac:dyDescent="0.25">
      <c r="B918" s="42"/>
      <c r="C918" s="26"/>
      <c r="D918" s="26"/>
      <c r="E918" s="26"/>
      <c r="F918" s="26"/>
      <c r="G918" s="26"/>
      <c r="H918" s="26"/>
      <c r="I918" s="26"/>
      <c r="J918" s="26"/>
      <c r="K918" s="26"/>
      <c r="L918" s="26"/>
      <c r="M918" s="26"/>
      <c r="N918" s="26"/>
      <c r="O918" s="26"/>
      <c r="P918" s="26"/>
      <c r="Q918" s="26"/>
      <c r="R918" s="26"/>
      <c r="S918" s="26"/>
      <c r="T918" s="26"/>
      <c r="U918" s="26"/>
      <c r="V918" s="26"/>
      <c r="W918" s="26"/>
      <c r="X918" s="26"/>
    </row>
    <row r="919" spans="1:24" x14ac:dyDescent="0.25">
      <c r="A919" s="37">
        <v>339</v>
      </c>
      <c r="B919" s="42" t="s">
        <v>86</v>
      </c>
      <c r="C919" s="24">
        <v>0</v>
      </c>
      <c r="D919" s="24">
        <v>0</v>
      </c>
      <c r="E919" s="24">
        <v>0</v>
      </c>
      <c r="F919" s="24">
        <v>0</v>
      </c>
      <c r="G919" s="24">
        <v>0</v>
      </c>
      <c r="H919" s="24">
        <v>0</v>
      </c>
      <c r="I919" s="24">
        <v>0</v>
      </c>
      <c r="J919" s="24">
        <v>0</v>
      </c>
      <c r="K919" s="24">
        <v>0</v>
      </c>
      <c r="L919" s="24">
        <v>0</v>
      </c>
      <c r="M919" s="24">
        <v>0</v>
      </c>
      <c r="N919" s="24">
        <v>0</v>
      </c>
      <c r="O919" s="24">
        <v>0</v>
      </c>
      <c r="P919" s="24">
        <v>0</v>
      </c>
      <c r="Q919" s="24">
        <v>0</v>
      </c>
      <c r="R919" s="24">
        <v>0</v>
      </c>
      <c r="S919" s="24">
        <v>0</v>
      </c>
      <c r="T919" s="24">
        <v>0</v>
      </c>
      <c r="U919" s="24">
        <v>0</v>
      </c>
      <c r="V919" s="24">
        <v>0</v>
      </c>
      <c r="W919" s="24">
        <v>0</v>
      </c>
      <c r="X919" s="24"/>
    </row>
    <row r="920" spans="1:24" x14ac:dyDescent="0.25">
      <c r="A920" s="37">
        <v>340</v>
      </c>
      <c r="B920" s="42" t="s">
        <v>87</v>
      </c>
      <c r="C920" s="24">
        <v>0</v>
      </c>
      <c r="D920" s="24">
        <v>0</v>
      </c>
      <c r="E920" s="24">
        <v>0</v>
      </c>
      <c r="F920" s="24">
        <v>0</v>
      </c>
      <c r="G920" s="24">
        <v>0</v>
      </c>
      <c r="H920" s="24">
        <v>0</v>
      </c>
      <c r="I920" s="24">
        <v>0</v>
      </c>
      <c r="J920" s="24">
        <v>0</v>
      </c>
      <c r="K920" s="24">
        <v>0</v>
      </c>
      <c r="L920" s="24">
        <v>0</v>
      </c>
      <c r="M920" s="24">
        <v>0</v>
      </c>
      <c r="N920" s="24">
        <v>0</v>
      </c>
      <c r="O920" s="24">
        <v>0</v>
      </c>
      <c r="P920" s="24">
        <v>0</v>
      </c>
      <c r="Q920" s="24">
        <v>0</v>
      </c>
      <c r="R920" s="24">
        <v>0</v>
      </c>
      <c r="S920" s="24">
        <v>0</v>
      </c>
      <c r="T920" s="24">
        <v>0</v>
      </c>
      <c r="U920" s="24">
        <v>0</v>
      </c>
      <c r="V920" s="24">
        <v>0</v>
      </c>
      <c r="W920" s="24">
        <v>0</v>
      </c>
      <c r="X920" s="24"/>
    </row>
    <row r="921" spans="1:24" x14ac:dyDescent="0.25">
      <c r="B921" s="42"/>
      <c r="C921" s="26"/>
      <c r="D921" s="26"/>
      <c r="E921" s="26"/>
      <c r="F921" s="26"/>
      <c r="G921" s="26"/>
      <c r="H921" s="26"/>
      <c r="I921" s="26"/>
      <c r="J921" s="26"/>
      <c r="K921" s="26"/>
      <c r="L921" s="26"/>
      <c r="M921" s="26"/>
      <c r="N921" s="26"/>
      <c r="O921" s="26"/>
      <c r="P921" s="26"/>
      <c r="Q921" s="26"/>
      <c r="R921" s="26"/>
      <c r="S921" s="26"/>
      <c r="T921" s="26"/>
      <c r="U921" s="26"/>
      <c r="V921" s="26"/>
      <c r="W921" s="26"/>
      <c r="X921" s="26"/>
    </row>
    <row r="922" spans="1:24" x14ac:dyDescent="0.25">
      <c r="A922" s="37">
        <v>366</v>
      </c>
      <c r="B922" s="42" t="s">
        <v>88</v>
      </c>
      <c r="C922" s="36">
        <v>0</v>
      </c>
      <c r="D922" s="36">
        <v>0</v>
      </c>
      <c r="E922" s="36">
        <v>0</v>
      </c>
      <c r="F922" s="36">
        <v>0</v>
      </c>
      <c r="G922" s="36">
        <v>0</v>
      </c>
      <c r="H922" s="36">
        <v>0</v>
      </c>
      <c r="I922" s="36">
        <v>0</v>
      </c>
      <c r="J922" s="36">
        <v>0</v>
      </c>
      <c r="K922" s="36">
        <v>0</v>
      </c>
      <c r="L922" s="36">
        <v>0</v>
      </c>
      <c r="M922" s="36">
        <v>0</v>
      </c>
      <c r="N922" s="36">
        <v>0</v>
      </c>
      <c r="O922" s="36">
        <v>0</v>
      </c>
      <c r="P922" s="36">
        <v>0</v>
      </c>
      <c r="Q922" s="36">
        <v>0</v>
      </c>
      <c r="R922" s="36">
        <v>0</v>
      </c>
      <c r="S922" s="36">
        <v>0</v>
      </c>
      <c r="T922" s="36">
        <v>0</v>
      </c>
      <c r="U922" s="36">
        <v>0</v>
      </c>
      <c r="V922" s="36">
        <v>0</v>
      </c>
      <c r="W922" s="36">
        <v>0</v>
      </c>
      <c r="X922" s="36"/>
    </row>
    <row r="923" spans="1:24" x14ac:dyDescent="0.25">
      <c r="A923" s="37">
        <v>368</v>
      </c>
      <c r="B923" s="42" t="s">
        <v>89</v>
      </c>
      <c r="C923" s="28">
        <v>0</v>
      </c>
      <c r="D923" s="28">
        <v>0</v>
      </c>
      <c r="E923" s="28">
        <v>0</v>
      </c>
      <c r="F923" s="28">
        <v>0</v>
      </c>
      <c r="G923" s="28">
        <v>0</v>
      </c>
      <c r="H923" s="28">
        <v>0</v>
      </c>
      <c r="I923" s="28">
        <v>0</v>
      </c>
      <c r="J923" s="28">
        <v>0</v>
      </c>
      <c r="K923" s="28">
        <v>0</v>
      </c>
      <c r="L923" s="28">
        <v>0</v>
      </c>
      <c r="M923" s="28">
        <v>0</v>
      </c>
      <c r="N923" s="28">
        <v>0</v>
      </c>
      <c r="O923" s="28">
        <v>0</v>
      </c>
      <c r="P923" s="28">
        <v>0</v>
      </c>
      <c r="Q923" s="28">
        <v>0</v>
      </c>
      <c r="R923" s="28">
        <v>0</v>
      </c>
      <c r="S923" s="28">
        <v>0</v>
      </c>
      <c r="T923" s="28">
        <v>0</v>
      </c>
      <c r="U923" s="28">
        <v>0</v>
      </c>
      <c r="V923" s="28">
        <v>0</v>
      </c>
      <c r="W923" s="28">
        <v>0</v>
      </c>
      <c r="X923" s="28"/>
    </row>
    <row r="924" spans="1:24" x14ac:dyDescent="0.25">
      <c r="A924" s="37">
        <v>369</v>
      </c>
      <c r="B924" s="42" t="s">
        <v>90</v>
      </c>
      <c r="C924" s="28">
        <v>0</v>
      </c>
      <c r="D924" s="28">
        <v>0</v>
      </c>
      <c r="E924" s="28">
        <v>0</v>
      </c>
      <c r="F924" s="28">
        <v>0</v>
      </c>
      <c r="G924" s="28">
        <v>0</v>
      </c>
      <c r="H924" s="28">
        <v>0</v>
      </c>
      <c r="I924" s="28">
        <v>0</v>
      </c>
      <c r="J924" s="28">
        <v>0</v>
      </c>
      <c r="K924" s="28">
        <v>0</v>
      </c>
      <c r="L924" s="28">
        <v>0</v>
      </c>
      <c r="M924" s="28">
        <v>0</v>
      </c>
      <c r="N924" s="28">
        <v>0</v>
      </c>
      <c r="O924" s="28">
        <v>0</v>
      </c>
      <c r="P924" s="28">
        <v>0</v>
      </c>
      <c r="Q924" s="28">
        <v>0</v>
      </c>
      <c r="R924" s="28">
        <v>0</v>
      </c>
      <c r="S924" s="28">
        <v>0</v>
      </c>
      <c r="T924" s="28">
        <v>0</v>
      </c>
      <c r="U924" s="28">
        <v>0</v>
      </c>
      <c r="V924" s="28">
        <v>0</v>
      </c>
      <c r="W924" s="28">
        <v>0</v>
      </c>
      <c r="X924" s="28"/>
    </row>
    <row r="925" spans="1:24" x14ac:dyDescent="0.25">
      <c r="A925" s="37">
        <v>370</v>
      </c>
      <c r="B925" s="42" t="s">
        <v>91</v>
      </c>
      <c r="C925" s="28">
        <v>0</v>
      </c>
      <c r="D925" s="28">
        <v>0</v>
      </c>
      <c r="E925" s="28">
        <v>0</v>
      </c>
      <c r="F925" s="28">
        <v>0</v>
      </c>
      <c r="G925" s="28">
        <v>0</v>
      </c>
      <c r="H925" s="28">
        <v>0</v>
      </c>
      <c r="I925" s="28">
        <v>0</v>
      </c>
      <c r="J925" s="28">
        <v>0</v>
      </c>
      <c r="K925" s="28">
        <v>0</v>
      </c>
      <c r="L925" s="28">
        <v>0</v>
      </c>
      <c r="M925" s="28">
        <v>0</v>
      </c>
      <c r="N925" s="28">
        <v>0</v>
      </c>
      <c r="O925" s="28">
        <v>0</v>
      </c>
      <c r="P925" s="28">
        <v>0</v>
      </c>
      <c r="Q925" s="28">
        <v>0</v>
      </c>
      <c r="R925" s="28">
        <v>0</v>
      </c>
      <c r="S925" s="28">
        <v>0</v>
      </c>
      <c r="T925" s="28">
        <v>0</v>
      </c>
      <c r="U925" s="28">
        <v>0</v>
      </c>
      <c r="V925" s="28">
        <v>0</v>
      </c>
      <c r="W925" s="28">
        <v>0</v>
      </c>
      <c r="X925" s="28"/>
    </row>
    <row r="926" spans="1:24" x14ac:dyDescent="0.25">
      <c r="B926" s="42"/>
      <c r="C926" s="26"/>
      <c r="D926" s="26"/>
      <c r="E926" s="26"/>
      <c r="F926" s="26"/>
      <c r="G926" s="26"/>
      <c r="H926" s="26"/>
      <c r="I926" s="26"/>
      <c r="J926" s="26"/>
      <c r="K926" s="26"/>
      <c r="L926" s="26"/>
      <c r="M926" s="26"/>
      <c r="N926" s="26"/>
      <c r="O926" s="26"/>
      <c r="P926" s="26"/>
      <c r="Q926" s="26"/>
      <c r="R926" s="26"/>
      <c r="S926" s="26"/>
      <c r="T926" s="26"/>
      <c r="U926" s="26"/>
      <c r="V926" s="26"/>
      <c r="W926" s="26"/>
      <c r="X926" s="26"/>
    </row>
    <row r="927" spans="1:24" x14ac:dyDescent="0.25">
      <c r="A927" s="37">
        <v>380</v>
      </c>
      <c r="B927" s="42" t="s">
        <v>37</v>
      </c>
      <c r="C927" s="24">
        <v>0</v>
      </c>
      <c r="D927" s="24">
        <v>0</v>
      </c>
      <c r="E927" s="24">
        <v>0</v>
      </c>
      <c r="F927" s="24">
        <v>0</v>
      </c>
      <c r="G927" s="24">
        <v>0</v>
      </c>
      <c r="H927" s="24">
        <v>0</v>
      </c>
      <c r="I927" s="24">
        <v>0</v>
      </c>
      <c r="J927" s="24">
        <v>0</v>
      </c>
      <c r="K927" s="24">
        <v>0</v>
      </c>
      <c r="L927" s="24">
        <v>0</v>
      </c>
      <c r="M927" s="24">
        <v>0</v>
      </c>
      <c r="N927" s="24">
        <v>0</v>
      </c>
      <c r="O927" s="24">
        <v>0</v>
      </c>
      <c r="P927" s="24">
        <v>0</v>
      </c>
      <c r="Q927" s="24">
        <v>0</v>
      </c>
      <c r="R927" s="24">
        <v>0</v>
      </c>
      <c r="S927" s="24">
        <v>0</v>
      </c>
      <c r="T927" s="24">
        <v>0</v>
      </c>
      <c r="U927" s="24">
        <v>0</v>
      </c>
      <c r="V927" s="24">
        <v>0</v>
      </c>
      <c r="W927" s="24">
        <v>0</v>
      </c>
      <c r="X927" s="24"/>
    </row>
    <row r="928" spans="1:24" x14ac:dyDescent="0.25">
      <c r="A928" s="37">
        <v>381</v>
      </c>
      <c r="B928" s="42" t="s">
        <v>75</v>
      </c>
      <c r="C928" s="24">
        <v>0</v>
      </c>
      <c r="D928" s="24">
        <v>0</v>
      </c>
      <c r="E928" s="24">
        <v>0</v>
      </c>
      <c r="F928" s="24">
        <v>0</v>
      </c>
      <c r="G928" s="24">
        <v>0</v>
      </c>
      <c r="H928" s="24">
        <v>0</v>
      </c>
      <c r="I928" s="24">
        <v>0</v>
      </c>
      <c r="J928" s="24">
        <v>0</v>
      </c>
      <c r="K928" s="24">
        <v>0</v>
      </c>
      <c r="L928" s="24">
        <v>0</v>
      </c>
      <c r="M928" s="24">
        <v>0</v>
      </c>
      <c r="N928" s="24">
        <v>0</v>
      </c>
      <c r="O928" s="24">
        <v>0</v>
      </c>
      <c r="P928" s="24">
        <v>0</v>
      </c>
      <c r="Q928" s="24">
        <v>0</v>
      </c>
      <c r="R928" s="24">
        <v>0</v>
      </c>
      <c r="S928" s="24">
        <v>0</v>
      </c>
      <c r="T928" s="24">
        <v>0</v>
      </c>
      <c r="U928" s="24">
        <v>0</v>
      </c>
      <c r="V928" s="24">
        <v>0</v>
      </c>
      <c r="W928" s="24">
        <v>0</v>
      </c>
      <c r="X928" s="24"/>
    </row>
    <row r="929" spans="1:24" x14ac:dyDescent="0.25">
      <c r="A929" s="37">
        <v>382</v>
      </c>
      <c r="B929" s="42" t="s">
        <v>76</v>
      </c>
      <c r="C929" s="24">
        <v>0</v>
      </c>
      <c r="D929" s="24">
        <v>0</v>
      </c>
      <c r="E929" s="24">
        <v>0</v>
      </c>
      <c r="F929" s="24">
        <v>0</v>
      </c>
      <c r="G929" s="24">
        <v>0</v>
      </c>
      <c r="H929" s="24">
        <v>0</v>
      </c>
      <c r="I929" s="24">
        <v>0</v>
      </c>
      <c r="J929" s="24">
        <v>0</v>
      </c>
      <c r="K929" s="24">
        <v>0</v>
      </c>
      <c r="L929" s="24">
        <v>0</v>
      </c>
      <c r="M929" s="24">
        <v>0</v>
      </c>
      <c r="N929" s="24">
        <v>0</v>
      </c>
      <c r="O929" s="24">
        <v>0</v>
      </c>
      <c r="P929" s="24">
        <v>0</v>
      </c>
      <c r="Q929" s="24">
        <v>0</v>
      </c>
      <c r="R929" s="24">
        <v>0</v>
      </c>
      <c r="S929" s="24">
        <v>0</v>
      </c>
      <c r="T929" s="24">
        <v>0</v>
      </c>
      <c r="U929" s="24">
        <v>0</v>
      </c>
      <c r="V929" s="24">
        <v>0</v>
      </c>
      <c r="W929" s="24">
        <v>0</v>
      </c>
      <c r="X929" s="24"/>
    </row>
    <row r="930" spans="1:24" x14ac:dyDescent="0.25">
      <c r="A930" s="37">
        <v>383</v>
      </c>
      <c r="B930" s="42" t="s">
        <v>40</v>
      </c>
      <c r="C930" s="24">
        <v>0</v>
      </c>
      <c r="D930" s="24">
        <v>0</v>
      </c>
      <c r="E930" s="24">
        <v>0</v>
      </c>
      <c r="F930" s="24">
        <v>0</v>
      </c>
      <c r="G930" s="24">
        <v>0</v>
      </c>
      <c r="H930" s="24">
        <v>0</v>
      </c>
      <c r="I930" s="24">
        <v>0</v>
      </c>
      <c r="J930" s="24">
        <v>0</v>
      </c>
      <c r="K930" s="24">
        <v>0</v>
      </c>
      <c r="L930" s="24">
        <v>0</v>
      </c>
      <c r="M930" s="24">
        <v>0</v>
      </c>
      <c r="N930" s="24">
        <v>0</v>
      </c>
      <c r="O930" s="24">
        <v>0</v>
      </c>
      <c r="P930" s="24">
        <v>0</v>
      </c>
      <c r="Q930" s="24">
        <v>0</v>
      </c>
      <c r="R930" s="24">
        <v>0</v>
      </c>
      <c r="S930" s="24">
        <v>0</v>
      </c>
      <c r="T930" s="24">
        <v>0</v>
      </c>
      <c r="U930" s="24">
        <v>0</v>
      </c>
      <c r="V930" s="24">
        <v>0</v>
      </c>
      <c r="W930" s="24">
        <v>0</v>
      </c>
      <c r="X930" s="24"/>
    </row>
  </sheetData>
  <mergeCells count="16">
    <mergeCell ref="AW14:AZ14"/>
    <mergeCell ref="BA14:BD14"/>
    <mergeCell ref="BE14:BH14"/>
    <mergeCell ref="AC14:AF14"/>
    <mergeCell ref="AG14:AJ14"/>
    <mergeCell ref="AK14:AN14"/>
    <mergeCell ref="AO14:AR14"/>
    <mergeCell ref="AS14:AV14"/>
    <mergeCell ref="BA2:BD2"/>
    <mergeCell ref="BE2:BH2"/>
    <mergeCell ref="AC2:AF2"/>
    <mergeCell ref="AG2:AJ2"/>
    <mergeCell ref="AK2:AN2"/>
    <mergeCell ref="AO2:AR2"/>
    <mergeCell ref="AS2:AV2"/>
    <mergeCell ref="AW2:AZ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9"/>
  <sheetViews>
    <sheetView workbookViewId="0">
      <selection activeCell="K33" sqref="K33"/>
    </sheetView>
  </sheetViews>
  <sheetFormatPr defaultRowHeight="15" x14ac:dyDescent="0.25"/>
  <cols>
    <col min="2" max="2" width="48" customWidth="1"/>
  </cols>
  <sheetData>
    <row r="2" spans="1:38" ht="26.25" x14ac:dyDescent="0.4">
      <c r="A2" s="64" t="s">
        <v>166</v>
      </c>
      <c r="B2" s="65"/>
      <c r="C2" s="65"/>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row>
    <row r="3" spans="1:38" ht="18.75" x14ac:dyDescent="0.3">
      <c r="A3" s="67" t="s">
        <v>167</v>
      </c>
      <c r="B3" s="68"/>
      <c r="C3" s="69">
        <v>2017</v>
      </c>
      <c r="D3" s="69">
        <v>2018</v>
      </c>
      <c r="E3" s="69">
        <v>2019</v>
      </c>
      <c r="F3" s="69">
        <v>2020</v>
      </c>
      <c r="G3" s="70">
        <v>2021</v>
      </c>
      <c r="H3" s="69">
        <v>2022</v>
      </c>
      <c r="I3" s="69">
        <v>2023</v>
      </c>
      <c r="J3" s="69">
        <v>2024</v>
      </c>
      <c r="K3" s="69">
        <v>2025</v>
      </c>
      <c r="L3" s="69">
        <v>2026</v>
      </c>
      <c r="M3" s="69">
        <v>2027</v>
      </c>
      <c r="N3" s="69">
        <v>2028</v>
      </c>
      <c r="O3" s="69">
        <v>2029</v>
      </c>
      <c r="P3" s="69">
        <v>2030</v>
      </c>
      <c r="Q3" s="69">
        <v>2031</v>
      </c>
      <c r="R3" s="69">
        <v>2032</v>
      </c>
      <c r="S3" s="69">
        <v>2033</v>
      </c>
      <c r="T3" s="69">
        <v>2034</v>
      </c>
      <c r="U3" s="69">
        <v>2035</v>
      </c>
      <c r="V3" s="69">
        <v>2036</v>
      </c>
      <c r="W3" s="69">
        <v>2037</v>
      </c>
      <c r="X3" s="69">
        <v>2038</v>
      </c>
      <c r="Y3" s="69">
        <v>2039</v>
      </c>
      <c r="Z3" s="69">
        <v>2040</v>
      </c>
      <c r="AA3" s="69">
        <v>2041</v>
      </c>
      <c r="AB3" s="69">
        <v>2042</v>
      </c>
      <c r="AC3" s="69">
        <v>2043</v>
      </c>
      <c r="AD3" s="69">
        <v>2044</v>
      </c>
      <c r="AE3" s="69">
        <v>2045</v>
      </c>
      <c r="AF3" s="69">
        <v>2046</v>
      </c>
      <c r="AG3" s="69">
        <v>2047</v>
      </c>
      <c r="AH3" s="69">
        <v>2048</v>
      </c>
      <c r="AI3" s="69">
        <v>2049</v>
      </c>
      <c r="AJ3" s="69">
        <v>2050</v>
      </c>
      <c r="AK3" s="69">
        <v>2051</v>
      </c>
      <c r="AL3" s="69">
        <v>2052</v>
      </c>
    </row>
    <row r="4" spans="1:38" x14ac:dyDescent="0.25">
      <c r="A4" s="66"/>
      <c r="B4" s="68" t="s">
        <v>168</v>
      </c>
      <c r="C4" s="71">
        <v>3.5000000000000003E-2</v>
      </c>
      <c r="D4" s="71">
        <v>3.5000000000000003E-2</v>
      </c>
      <c r="E4" s="71">
        <v>3.5000000000000003E-2</v>
      </c>
      <c r="F4" s="71">
        <v>3.5000000000000003E-2</v>
      </c>
      <c r="G4" s="72">
        <v>3.5000000000000003E-2</v>
      </c>
      <c r="H4" s="71">
        <v>3.5000000000000003E-2</v>
      </c>
      <c r="I4" s="71">
        <v>3.5000000000000003E-2</v>
      </c>
      <c r="J4" s="71">
        <v>3.5000000000000003E-2</v>
      </c>
      <c r="K4" s="71">
        <v>3.5000000000000003E-2</v>
      </c>
      <c r="L4" s="71">
        <v>3.5000000000000003E-2</v>
      </c>
      <c r="M4" s="71">
        <v>3.5000000000000003E-2</v>
      </c>
      <c r="N4" s="71">
        <v>3.5000000000000003E-2</v>
      </c>
      <c r="O4" s="71">
        <v>3.5000000000000003E-2</v>
      </c>
      <c r="P4" s="71">
        <v>3.5000000000000003E-2</v>
      </c>
      <c r="Q4" s="71">
        <v>3.5000000000000003E-2</v>
      </c>
      <c r="R4" s="71">
        <v>3.5000000000000003E-2</v>
      </c>
      <c r="S4" s="71">
        <v>3.5000000000000003E-2</v>
      </c>
      <c r="T4" s="71">
        <v>3.5000000000000003E-2</v>
      </c>
      <c r="U4" s="71">
        <v>3.5000000000000003E-2</v>
      </c>
      <c r="V4" s="71">
        <v>3.5000000000000003E-2</v>
      </c>
      <c r="W4" s="71">
        <v>3.5000000000000003E-2</v>
      </c>
      <c r="X4" s="71">
        <v>3.5000000000000003E-2</v>
      </c>
      <c r="Y4" s="71">
        <v>3.5000000000000003E-2</v>
      </c>
      <c r="Z4" s="71">
        <v>3.5000000000000003E-2</v>
      </c>
      <c r="AA4" s="71">
        <v>3.5000000000000003E-2</v>
      </c>
      <c r="AB4" s="71">
        <v>3.5000000000000003E-2</v>
      </c>
      <c r="AC4" s="71">
        <v>3.5000000000000003E-2</v>
      </c>
      <c r="AD4" s="71">
        <v>3.5000000000000003E-2</v>
      </c>
      <c r="AE4" s="71">
        <v>3.5000000000000003E-2</v>
      </c>
      <c r="AF4" s="71">
        <v>3.5000000000000003E-2</v>
      </c>
      <c r="AG4" s="71">
        <v>3.5000000000000003E-2</v>
      </c>
      <c r="AH4" s="71">
        <v>3.5000000000000003E-2</v>
      </c>
      <c r="AI4" s="71">
        <v>3.5000000000000003E-2</v>
      </c>
      <c r="AJ4" s="71">
        <v>3.5000000000000003E-2</v>
      </c>
      <c r="AK4" s="71">
        <v>3.5000000000000003E-2</v>
      </c>
      <c r="AL4" s="71">
        <v>3.5000000000000003E-2</v>
      </c>
    </row>
    <row r="5" spans="1:38" x14ac:dyDescent="0.25">
      <c r="A5" s="66"/>
      <c r="B5" s="68" t="s">
        <v>169</v>
      </c>
      <c r="C5" s="71">
        <v>0.02</v>
      </c>
      <c r="D5" s="71">
        <v>0.02</v>
      </c>
      <c r="E5" s="71">
        <v>0.02</v>
      </c>
      <c r="F5" s="71">
        <v>0.02</v>
      </c>
      <c r="G5" s="72">
        <v>0.02</v>
      </c>
      <c r="H5" s="71">
        <v>0.02</v>
      </c>
      <c r="I5" s="71">
        <v>0.02</v>
      </c>
      <c r="J5" s="71">
        <v>0.02</v>
      </c>
      <c r="K5" s="71">
        <v>0.02</v>
      </c>
      <c r="L5" s="71">
        <v>0.02</v>
      </c>
      <c r="M5" s="71">
        <v>0.02</v>
      </c>
      <c r="N5" s="71">
        <v>0.02</v>
      </c>
      <c r="O5" s="71">
        <v>0.02</v>
      </c>
      <c r="P5" s="71">
        <v>0.02</v>
      </c>
      <c r="Q5" s="71">
        <v>0.02</v>
      </c>
      <c r="R5" s="71">
        <v>0.02</v>
      </c>
      <c r="S5" s="71">
        <v>0.02</v>
      </c>
      <c r="T5" s="71">
        <v>0.02</v>
      </c>
      <c r="U5" s="71">
        <v>0.02</v>
      </c>
      <c r="V5" s="71">
        <v>0.02</v>
      </c>
      <c r="W5" s="71">
        <v>0.02</v>
      </c>
      <c r="X5" s="71">
        <v>0.02</v>
      </c>
      <c r="Y5" s="71">
        <v>0.02</v>
      </c>
      <c r="Z5" s="71">
        <v>0.02</v>
      </c>
      <c r="AA5" s="71">
        <v>0.02</v>
      </c>
      <c r="AB5" s="71">
        <v>0.02</v>
      </c>
      <c r="AC5" s="71">
        <v>0.02</v>
      </c>
      <c r="AD5" s="71">
        <v>0.02</v>
      </c>
      <c r="AE5" s="71">
        <v>0.02</v>
      </c>
      <c r="AF5" s="71">
        <v>0.02</v>
      </c>
      <c r="AG5" s="71">
        <v>0.02</v>
      </c>
      <c r="AH5" s="71">
        <v>0.02</v>
      </c>
      <c r="AI5" s="71">
        <v>0.02</v>
      </c>
      <c r="AJ5" s="71">
        <v>0.02</v>
      </c>
      <c r="AK5" s="71">
        <v>0.02</v>
      </c>
      <c r="AL5" s="71">
        <v>0.02</v>
      </c>
    </row>
    <row r="6" spans="1:38" x14ac:dyDescent="0.25">
      <c r="A6" s="66"/>
      <c r="B6" s="68" t="s">
        <v>170</v>
      </c>
      <c r="C6" s="71">
        <v>2.5000000000000001E-2</v>
      </c>
      <c r="D6" s="71">
        <v>2.5000000000000001E-2</v>
      </c>
      <c r="E6" s="71">
        <v>2.5000000000000001E-2</v>
      </c>
      <c r="F6" s="71">
        <v>2.5000000000000001E-2</v>
      </c>
      <c r="G6" s="72">
        <v>2.5000000000000001E-2</v>
      </c>
      <c r="H6" s="71">
        <v>2.5000000000000001E-2</v>
      </c>
      <c r="I6" s="71">
        <v>2.5000000000000001E-2</v>
      </c>
      <c r="J6" s="71">
        <v>2.5000000000000001E-2</v>
      </c>
      <c r="K6" s="71">
        <v>2.5000000000000001E-2</v>
      </c>
      <c r="L6" s="71">
        <v>2.5000000000000001E-2</v>
      </c>
      <c r="M6" s="71">
        <v>2.5000000000000001E-2</v>
      </c>
      <c r="N6" s="71">
        <v>2.5000000000000001E-2</v>
      </c>
      <c r="O6" s="71">
        <v>2.5000000000000001E-2</v>
      </c>
      <c r="P6" s="71">
        <v>2.5000000000000001E-2</v>
      </c>
      <c r="Q6" s="71">
        <v>2.5000000000000001E-2</v>
      </c>
      <c r="R6" s="71">
        <v>2.5000000000000001E-2</v>
      </c>
      <c r="S6" s="71">
        <v>2.5000000000000001E-2</v>
      </c>
      <c r="T6" s="71">
        <v>2.5000000000000001E-2</v>
      </c>
      <c r="U6" s="71">
        <v>2.5000000000000001E-2</v>
      </c>
      <c r="V6" s="71">
        <v>2.5000000000000001E-2</v>
      </c>
      <c r="W6" s="71">
        <v>2.5000000000000001E-2</v>
      </c>
      <c r="X6" s="71">
        <v>2.5000000000000001E-2</v>
      </c>
      <c r="Y6" s="71">
        <v>2.5000000000000001E-2</v>
      </c>
      <c r="Z6" s="71">
        <v>2.5000000000000001E-2</v>
      </c>
      <c r="AA6" s="71">
        <v>2.5000000000000001E-2</v>
      </c>
      <c r="AB6" s="71">
        <v>2.5000000000000001E-2</v>
      </c>
      <c r="AC6" s="71">
        <v>2.5000000000000001E-2</v>
      </c>
      <c r="AD6" s="71">
        <v>2.5000000000000001E-2</v>
      </c>
      <c r="AE6" s="71">
        <v>2.5000000000000001E-2</v>
      </c>
      <c r="AF6" s="71">
        <v>2.5000000000000001E-2</v>
      </c>
      <c r="AG6" s="71">
        <v>2.5000000000000001E-2</v>
      </c>
      <c r="AH6" s="71">
        <v>2.5000000000000001E-2</v>
      </c>
      <c r="AI6" s="71">
        <v>2.5000000000000001E-2</v>
      </c>
      <c r="AJ6" s="71">
        <v>2.5000000000000001E-2</v>
      </c>
      <c r="AK6" s="71">
        <v>2.5000000000000001E-2</v>
      </c>
      <c r="AL6" s="71">
        <v>2.5000000000000001E-2</v>
      </c>
    </row>
    <row r="7" spans="1:38" x14ac:dyDescent="0.25">
      <c r="A7" s="66"/>
      <c r="B7" s="68" t="s">
        <v>171</v>
      </c>
      <c r="C7" s="71">
        <v>1.4999999999999999E-2</v>
      </c>
      <c r="D7" s="71">
        <v>1.4999999999999999E-2</v>
      </c>
      <c r="E7" s="71">
        <v>1.4999999999999999E-2</v>
      </c>
      <c r="F7" s="71">
        <v>1.4999999999999999E-2</v>
      </c>
      <c r="G7" s="72">
        <v>1.4999999999999999E-2</v>
      </c>
      <c r="H7" s="71">
        <v>1.4999999999999999E-2</v>
      </c>
      <c r="I7" s="71">
        <v>1.4999999999999999E-2</v>
      </c>
      <c r="J7" s="71">
        <v>1.4999999999999999E-2</v>
      </c>
      <c r="K7" s="71">
        <v>1.4999999999999999E-2</v>
      </c>
      <c r="L7" s="71">
        <v>1.4999999999999999E-2</v>
      </c>
      <c r="M7" s="71">
        <v>1.4999999999999999E-2</v>
      </c>
      <c r="N7" s="71">
        <v>1.4999999999999999E-2</v>
      </c>
      <c r="O7" s="71">
        <v>1.4999999999999999E-2</v>
      </c>
      <c r="P7" s="71">
        <v>1.4999999999999999E-2</v>
      </c>
      <c r="Q7" s="71">
        <v>1.4999999999999999E-2</v>
      </c>
      <c r="R7" s="71">
        <v>1.4999999999999999E-2</v>
      </c>
      <c r="S7" s="71">
        <v>1.4999999999999999E-2</v>
      </c>
      <c r="T7" s="71">
        <v>1.4999999999999999E-2</v>
      </c>
      <c r="U7" s="71">
        <v>1.4999999999999999E-2</v>
      </c>
      <c r="V7" s="71">
        <v>1.4999999999999999E-2</v>
      </c>
      <c r="W7" s="71">
        <v>1.4999999999999999E-2</v>
      </c>
      <c r="X7" s="71">
        <v>1.4999999999999999E-2</v>
      </c>
      <c r="Y7" s="71">
        <v>1.4999999999999999E-2</v>
      </c>
      <c r="Z7" s="71">
        <v>1.4999999999999999E-2</v>
      </c>
      <c r="AA7" s="71">
        <v>1.4999999999999999E-2</v>
      </c>
      <c r="AB7" s="71">
        <v>1.4999999999999999E-2</v>
      </c>
      <c r="AC7" s="71">
        <v>1.4999999999999999E-2</v>
      </c>
      <c r="AD7" s="71">
        <v>1.4999999999999999E-2</v>
      </c>
      <c r="AE7" s="71">
        <v>1.4999999999999999E-2</v>
      </c>
      <c r="AF7" s="71">
        <v>1.4999999999999999E-2</v>
      </c>
      <c r="AG7" s="71">
        <v>1.4999999999999999E-2</v>
      </c>
      <c r="AH7" s="71">
        <v>1.4999999999999999E-2</v>
      </c>
      <c r="AI7" s="71">
        <v>1.4999999999999999E-2</v>
      </c>
      <c r="AJ7" s="71">
        <v>1.4999999999999999E-2</v>
      </c>
      <c r="AK7" s="71">
        <v>1.4999999999999999E-2</v>
      </c>
      <c r="AL7" s="71">
        <v>1.4999999999999999E-2</v>
      </c>
    </row>
    <row r="8" spans="1:38" x14ac:dyDescent="0.25">
      <c r="A8" s="66"/>
      <c r="B8" s="68" t="s">
        <v>172</v>
      </c>
      <c r="C8" s="71">
        <v>5.0000000000000001E-3</v>
      </c>
      <c r="D8" s="71">
        <v>5.0000000000000001E-3</v>
      </c>
      <c r="E8" s="71">
        <v>5.0000000000000001E-3</v>
      </c>
      <c r="F8" s="71">
        <v>5.0000000000000001E-3</v>
      </c>
      <c r="G8" s="72">
        <v>5.0000000000000001E-3</v>
      </c>
      <c r="H8" s="71">
        <v>5.0000000000000001E-3</v>
      </c>
      <c r="I8" s="71">
        <v>5.0000000000000001E-3</v>
      </c>
      <c r="J8" s="71">
        <v>5.0000000000000001E-3</v>
      </c>
      <c r="K8" s="71">
        <v>5.0000000000000001E-3</v>
      </c>
      <c r="L8" s="71">
        <v>5.0000000000000001E-3</v>
      </c>
      <c r="M8" s="71">
        <v>5.0000000000000001E-3</v>
      </c>
      <c r="N8" s="71">
        <v>5.0000000000000001E-3</v>
      </c>
      <c r="O8" s="71">
        <v>5.0000000000000001E-3</v>
      </c>
      <c r="P8" s="71">
        <v>5.0000000000000001E-3</v>
      </c>
      <c r="Q8" s="71">
        <v>5.0000000000000001E-3</v>
      </c>
      <c r="R8" s="71">
        <v>5.0000000000000001E-3</v>
      </c>
      <c r="S8" s="71">
        <v>5.0000000000000001E-3</v>
      </c>
      <c r="T8" s="71">
        <v>5.0000000000000001E-3</v>
      </c>
      <c r="U8" s="71">
        <v>5.0000000000000001E-3</v>
      </c>
      <c r="V8" s="71">
        <v>5.0000000000000001E-3</v>
      </c>
      <c r="W8" s="71">
        <v>5.0000000000000001E-3</v>
      </c>
      <c r="X8" s="71">
        <v>5.0000000000000001E-3</v>
      </c>
      <c r="Y8" s="71">
        <v>5.0000000000000001E-3</v>
      </c>
      <c r="Z8" s="71">
        <v>5.0000000000000001E-3</v>
      </c>
      <c r="AA8" s="71">
        <v>5.0000000000000001E-3</v>
      </c>
      <c r="AB8" s="71">
        <v>5.0000000000000001E-3</v>
      </c>
      <c r="AC8" s="71">
        <v>5.0000000000000001E-3</v>
      </c>
      <c r="AD8" s="71">
        <v>5.0000000000000001E-3</v>
      </c>
      <c r="AE8" s="71">
        <v>5.0000000000000001E-3</v>
      </c>
      <c r="AF8" s="71">
        <v>5.0000000000000001E-3</v>
      </c>
      <c r="AG8" s="71">
        <v>5.0000000000000001E-3</v>
      </c>
      <c r="AH8" s="71">
        <v>5.0000000000000001E-3</v>
      </c>
      <c r="AI8" s="71">
        <v>5.0000000000000001E-3</v>
      </c>
      <c r="AJ8" s="71">
        <v>5.0000000000000001E-3</v>
      </c>
      <c r="AK8" s="71">
        <v>5.0000000000000001E-3</v>
      </c>
      <c r="AL8" s="71">
        <v>5.0000000000000001E-3</v>
      </c>
    </row>
    <row r="9" spans="1:38" x14ac:dyDescent="0.25">
      <c r="A9" s="66"/>
      <c r="B9" s="65"/>
      <c r="C9" s="65"/>
      <c r="D9" s="65"/>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row>
    <row r="10" spans="1:38" ht="18.75" x14ac:dyDescent="0.3">
      <c r="A10" s="67" t="s">
        <v>173</v>
      </c>
      <c r="B10" s="65"/>
      <c r="C10" s="65"/>
      <c r="D10" s="65"/>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row>
    <row r="11" spans="1:38" x14ac:dyDescent="0.25">
      <c r="A11" s="65"/>
      <c r="B11" s="68"/>
      <c r="C11" s="69">
        <v>2017</v>
      </c>
      <c r="D11" s="69">
        <v>2018</v>
      </c>
      <c r="E11" s="69">
        <v>2019</v>
      </c>
      <c r="F11" s="69">
        <v>2020</v>
      </c>
      <c r="G11" s="69">
        <v>2021</v>
      </c>
      <c r="H11" s="69">
        <v>2022</v>
      </c>
      <c r="I11" s="69">
        <v>2023</v>
      </c>
      <c r="J11" s="69">
        <v>2024</v>
      </c>
      <c r="K11" s="69">
        <v>2025</v>
      </c>
      <c r="L11" s="69">
        <v>2026</v>
      </c>
      <c r="M11" s="69">
        <v>2027</v>
      </c>
      <c r="N11" s="69">
        <v>2028</v>
      </c>
      <c r="O11" s="69">
        <v>2029</v>
      </c>
      <c r="P11" s="69">
        <v>2030</v>
      </c>
      <c r="Q11" s="69">
        <v>2031</v>
      </c>
      <c r="R11" s="69">
        <v>2032</v>
      </c>
      <c r="S11" s="69">
        <v>2033</v>
      </c>
      <c r="T11" s="69">
        <v>2034</v>
      </c>
      <c r="U11" s="69">
        <v>2035</v>
      </c>
      <c r="V11" s="69">
        <v>2036</v>
      </c>
      <c r="W11" s="69">
        <v>2037</v>
      </c>
      <c r="X11" s="69">
        <v>2038</v>
      </c>
      <c r="Y11" s="69">
        <v>2039</v>
      </c>
      <c r="Z11" s="69">
        <v>2040</v>
      </c>
      <c r="AA11" s="69">
        <v>2041</v>
      </c>
      <c r="AB11" s="69">
        <v>2042</v>
      </c>
      <c r="AC11" s="69">
        <v>2043</v>
      </c>
      <c r="AD11" s="69">
        <v>2044</v>
      </c>
      <c r="AE11" s="69">
        <v>2045</v>
      </c>
      <c r="AF11" s="69">
        <v>2046</v>
      </c>
      <c r="AG11" s="69">
        <v>2047</v>
      </c>
      <c r="AH11" s="69">
        <v>2048</v>
      </c>
      <c r="AI11" s="69">
        <v>2049</v>
      </c>
      <c r="AJ11" s="69">
        <v>2050</v>
      </c>
      <c r="AK11" s="69">
        <v>2051</v>
      </c>
      <c r="AL11" s="69">
        <v>2052</v>
      </c>
    </row>
    <row r="12" spans="1:38" x14ac:dyDescent="0.25">
      <c r="A12" s="66"/>
      <c r="B12" s="68" t="s">
        <v>174</v>
      </c>
      <c r="C12" s="71">
        <v>-0.01</v>
      </c>
      <c r="D12" s="71">
        <v>-0.01</v>
      </c>
      <c r="E12" s="71">
        <v>-0.01</v>
      </c>
      <c r="F12" s="71">
        <v>-0.01</v>
      </c>
      <c r="G12" s="71">
        <v>-0.01</v>
      </c>
      <c r="H12" s="71">
        <v>-0.01</v>
      </c>
      <c r="I12" s="71">
        <v>-0.01</v>
      </c>
      <c r="J12" s="71">
        <v>-0.01</v>
      </c>
      <c r="K12" s="71">
        <v>-0.01</v>
      </c>
      <c r="L12" s="71">
        <v>-0.01</v>
      </c>
      <c r="M12" s="71">
        <v>-0.01</v>
      </c>
      <c r="N12" s="71">
        <v>-0.01</v>
      </c>
      <c r="O12" s="71">
        <v>-0.01</v>
      </c>
      <c r="P12" s="71">
        <v>-0.01</v>
      </c>
      <c r="Q12" s="71">
        <v>-0.01</v>
      </c>
      <c r="R12" s="71">
        <v>-0.01</v>
      </c>
      <c r="S12" s="71">
        <v>-0.01</v>
      </c>
      <c r="T12" s="71">
        <v>-0.01</v>
      </c>
      <c r="U12" s="71">
        <v>-0.01</v>
      </c>
      <c r="V12" s="71">
        <v>-0.01</v>
      </c>
      <c r="W12" s="71">
        <v>-0.01</v>
      </c>
      <c r="X12" s="71">
        <v>-0.01</v>
      </c>
      <c r="Y12" s="71">
        <v>-0.01</v>
      </c>
      <c r="Z12" s="71">
        <v>-0.01</v>
      </c>
      <c r="AA12" s="71">
        <v>-0.01</v>
      </c>
      <c r="AB12" s="71">
        <v>-0.01</v>
      </c>
      <c r="AC12" s="71">
        <v>-0.01</v>
      </c>
      <c r="AD12" s="71">
        <v>-0.01</v>
      </c>
      <c r="AE12" s="71">
        <v>-0.01</v>
      </c>
      <c r="AF12" s="71">
        <v>-0.01</v>
      </c>
      <c r="AG12" s="71">
        <v>-0.01</v>
      </c>
      <c r="AH12" s="71">
        <v>-0.01</v>
      </c>
      <c r="AI12" s="71">
        <v>-0.01</v>
      </c>
      <c r="AJ12" s="71">
        <v>-0.01</v>
      </c>
      <c r="AK12" s="71">
        <v>-0.01</v>
      </c>
      <c r="AL12" s="71">
        <v>-0.01</v>
      </c>
    </row>
    <row r="13" spans="1:38" x14ac:dyDescent="0.25">
      <c r="A13" s="66"/>
      <c r="B13" s="68" t="s">
        <v>175</v>
      </c>
      <c r="C13" s="71">
        <v>0</v>
      </c>
      <c r="D13" s="71">
        <v>0</v>
      </c>
      <c r="E13" s="71">
        <v>0</v>
      </c>
      <c r="F13" s="71">
        <v>0</v>
      </c>
      <c r="G13" s="71">
        <v>0</v>
      </c>
      <c r="H13" s="71">
        <v>0</v>
      </c>
      <c r="I13" s="71">
        <v>0</v>
      </c>
      <c r="J13" s="71">
        <v>0</v>
      </c>
      <c r="K13" s="71">
        <v>0</v>
      </c>
      <c r="L13" s="71">
        <v>0</v>
      </c>
      <c r="M13" s="71">
        <v>0</v>
      </c>
      <c r="N13" s="71">
        <v>0</v>
      </c>
      <c r="O13" s="71">
        <v>0</v>
      </c>
      <c r="P13" s="71">
        <v>0</v>
      </c>
      <c r="Q13" s="71">
        <v>0</v>
      </c>
      <c r="R13" s="71">
        <v>0</v>
      </c>
      <c r="S13" s="71">
        <v>0</v>
      </c>
      <c r="T13" s="71">
        <v>0</v>
      </c>
      <c r="U13" s="71">
        <v>0</v>
      </c>
      <c r="V13" s="71">
        <v>0</v>
      </c>
      <c r="W13" s="71">
        <v>0</v>
      </c>
      <c r="X13" s="71">
        <v>0</v>
      </c>
      <c r="Y13" s="71">
        <v>0</v>
      </c>
      <c r="Z13" s="71">
        <v>0</v>
      </c>
      <c r="AA13" s="71">
        <v>0</v>
      </c>
      <c r="AB13" s="71">
        <v>0</v>
      </c>
      <c r="AC13" s="71">
        <v>0</v>
      </c>
      <c r="AD13" s="71">
        <v>0</v>
      </c>
      <c r="AE13" s="71">
        <v>0</v>
      </c>
      <c r="AF13" s="71">
        <v>0</v>
      </c>
      <c r="AG13" s="71">
        <v>0</v>
      </c>
      <c r="AH13" s="71">
        <v>0</v>
      </c>
      <c r="AI13" s="71">
        <v>0</v>
      </c>
      <c r="AJ13" s="71">
        <v>0</v>
      </c>
      <c r="AK13" s="71">
        <v>0</v>
      </c>
      <c r="AL13" s="71">
        <v>0</v>
      </c>
    </row>
    <row r="14" spans="1:38" x14ac:dyDescent="0.25">
      <c r="A14" s="66"/>
      <c r="B14" s="68" t="s">
        <v>176</v>
      </c>
      <c r="C14" s="71">
        <v>0.01</v>
      </c>
      <c r="D14" s="71">
        <v>0.01</v>
      </c>
      <c r="E14" s="71">
        <v>0.01</v>
      </c>
      <c r="F14" s="71">
        <v>0.01</v>
      </c>
      <c r="G14" s="71">
        <v>0.01</v>
      </c>
      <c r="H14" s="71">
        <v>0.01</v>
      </c>
      <c r="I14" s="71">
        <v>0.01</v>
      </c>
      <c r="J14" s="71">
        <v>0.01</v>
      </c>
      <c r="K14" s="71">
        <v>0.01</v>
      </c>
      <c r="L14" s="71">
        <v>0.01</v>
      </c>
      <c r="M14" s="71">
        <v>0.01</v>
      </c>
      <c r="N14" s="71">
        <v>0.01</v>
      </c>
      <c r="O14" s="71">
        <v>0.01</v>
      </c>
      <c r="P14" s="71">
        <v>0.01</v>
      </c>
      <c r="Q14" s="71">
        <v>0.01</v>
      </c>
      <c r="R14" s="71">
        <v>0.01</v>
      </c>
      <c r="S14" s="71">
        <v>0.01</v>
      </c>
      <c r="T14" s="71">
        <v>0.01</v>
      </c>
      <c r="U14" s="71">
        <v>0.01</v>
      </c>
      <c r="V14" s="71">
        <v>0.01</v>
      </c>
      <c r="W14" s="71">
        <v>0.01</v>
      </c>
      <c r="X14" s="71">
        <v>0.01</v>
      </c>
      <c r="Y14" s="71">
        <v>0.01</v>
      </c>
      <c r="Z14" s="71">
        <v>0.01</v>
      </c>
      <c r="AA14" s="71">
        <v>0.01</v>
      </c>
      <c r="AB14" s="71">
        <v>0.01</v>
      </c>
      <c r="AC14" s="71">
        <v>0.01</v>
      </c>
      <c r="AD14" s="71">
        <v>0.01</v>
      </c>
      <c r="AE14" s="71">
        <v>0.01</v>
      </c>
      <c r="AF14" s="71">
        <v>0.01</v>
      </c>
      <c r="AG14" s="71">
        <v>0.01</v>
      </c>
      <c r="AH14" s="71">
        <v>0.01</v>
      </c>
      <c r="AI14" s="71">
        <v>0.01</v>
      </c>
      <c r="AJ14" s="71">
        <v>0.01</v>
      </c>
      <c r="AK14" s="71">
        <v>0.01</v>
      </c>
      <c r="AL14" s="71">
        <v>0.01</v>
      </c>
    </row>
    <row r="17" spans="1:33" s="66" customFormat="1" ht="26.25" x14ac:dyDescent="0.4">
      <c r="A17" s="64" t="s">
        <v>177</v>
      </c>
      <c r="B17" s="65"/>
      <c r="C17" s="65"/>
    </row>
    <row r="18" spans="1:33" s="65" customFormat="1" ht="18.75" x14ac:dyDescent="0.3">
      <c r="A18" s="67" t="s">
        <v>167</v>
      </c>
      <c r="B18" s="68"/>
      <c r="C18" s="69">
        <v>2017</v>
      </c>
      <c r="D18" s="69">
        <v>2018</v>
      </c>
      <c r="E18" s="69">
        <v>2019</v>
      </c>
      <c r="F18" s="69">
        <v>2020</v>
      </c>
      <c r="G18" s="69">
        <v>2021</v>
      </c>
      <c r="H18" s="69">
        <v>2022</v>
      </c>
      <c r="I18" s="69">
        <v>2023</v>
      </c>
      <c r="J18" s="69">
        <v>2024</v>
      </c>
      <c r="K18" s="69">
        <v>2025</v>
      </c>
      <c r="L18" s="69">
        <v>2026</v>
      </c>
      <c r="M18" s="69">
        <v>2027</v>
      </c>
      <c r="N18" s="69">
        <v>2028</v>
      </c>
      <c r="O18" s="69">
        <v>2029</v>
      </c>
      <c r="P18" s="69">
        <v>2030</v>
      </c>
      <c r="Q18" s="69">
        <v>2031</v>
      </c>
      <c r="R18" s="69">
        <v>2032</v>
      </c>
      <c r="S18" s="69">
        <v>2033</v>
      </c>
      <c r="T18" s="69">
        <v>2034</v>
      </c>
      <c r="U18" s="69">
        <v>2035</v>
      </c>
      <c r="V18" s="69">
        <v>2036</v>
      </c>
      <c r="W18" s="69">
        <v>2037</v>
      </c>
      <c r="X18" s="69">
        <v>2038</v>
      </c>
      <c r="Y18" s="69">
        <v>2039</v>
      </c>
      <c r="Z18" s="69">
        <v>2040</v>
      </c>
      <c r="AA18" s="69">
        <v>2041</v>
      </c>
      <c r="AB18" s="69">
        <v>2042</v>
      </c>
      <c r="AC18" s="69">
        <v>2043</v>
      </c>
      <c r="AD18" s="69">
        <v>2044</v>
      </c>
      <c r="AE18" s="69">
        <v>2045</v>
      </c>
      <c r="AF18" s="69">
        <v>2046</v>
      </c>
      <c r="AG18" s="69">
        <v>2047</v>
      </c>
    </row>
    <row r="19" spans="1:33" s="66" customFormat="1" ht="12.75" x14ac:dyDescent="0.2">
      <c r="B19" s="68" t="s">
        <v>178</v>
      </c>
      <c r="C19" s="71">
        <v>2.9000000000000001E-2</v>
      </c>
      <c r="D19" s="71">
        <v>2.9000000000000001E-2</v>
      </c>
      <c r="E19" s="71">
        <v>2.9000000000000001E-2</v>
      </c>
      <c r="F19" s="71">
        <v>2.9000000000000001E-2</v>
      </c>
      <c r="G19" s="71">
        <v>2.9000000000000001E-2</v>
      </c>
      <c r="H19" s="71">
        <v>2.9000000000000001E-2</v>
      </c>
      <c r="I19" s="71">
        <v>2.9000000000000001E-2</v>
      </c>
      <c r="J19" s="71">
        <v>2.9000000000000001E-2</v>
      </c>
      <c r="K19" s="71">
        <v>2.9000000000000001E-2</v>
      </c>
      <c r="L19" s="71">
        <v>2.9000000000000001E-2</v>
      </c>
      <c r="M19" s="71">
        <v>2.9000000000000001E-2</v>
      </c>
      <c r="N19" s="71">
        <v>2.9000000000000001E-2</v>
      </c>
      <c r="O19" s="71">
        <v>2.9000000000000001E-2</v>
      </c>
      <c r="P19" s="71">
        <v>2.9000000000000001E-2</v>
      </c>
      <c r="Q19" s="71">
        <v>2.9000000000000001E-2</v>
      </c>
      <c r="R19" s="71">
        <v>2.9000000000000001E-2</v>
      </c>
      <c r="S19" s="71">
        <v>2.9000000000000001E-2</v>
      </c>
      <c r="T19" s="71">
        <v>2.9000000000000001E-2</v>
      </c>
      <c r="U19" s="71">
        <v>2.9000000000000001E-2</v>
      </c>
      <c r="V19" s="71">
        <v>2.9000000000000001E-2</v>
      </c>
      <c r="W19" s="71">
        <v>2.9000000000000001E-2</v>
      </c>
      <c r="X19" s="71">
        <v>2.9000000000000001E-2</v>
      </c>
      <c r="Y19" s="71">
        <v>2.9000000000000001E-2</v>
      </c>
      <c r="Z19" s="71">
        <v>2.9000000000000001E-2</v>
      </c>
      <c r="AA19" s="71">
        <v>2.9000000000000001E-2</v>
      </c>
      <c r="AB19" s="71">
        <v>2.9000000000000001E-2</v>
      </c>
      <c r="AC19" s="71">
        <v>2.9000000000000001E-2</v>
      </c>
      <c r="AD19" s="71">
        <v>2.9000000000000001E-2</v>
      </c>
      <c r="AE19" s="71">
        <v>2.9000000000000001E-2</v>
      </c>
      <c r="AF19" s="71">
        <v>2.9000000000000001E-2</v>
      </c>
      <c r="AG19" s="71">
        <v>2.9000000000000001E-2</v>
      </c>
    </row>
    <row r="20" spans="1:33" s="66" customFormat="1" ht="12.75" x14ac:dyDescent="0.2">
      <c r="B20" s="68" t="s">
        <v>179</v>
      </c>
      <c r="C20" s="71">
        <v>2.3E-2</v>
      </c>
      <c r="D20" s="71">
        <v>2.3E-2</v>
      </c>
      <c r="E20" s="71">
        <v>2.3E-2</v>
      </c>
      <c r="F20" s="71">
        <v>2.3E-2</v>
      </c>
      <c r="G20" s="71">
        <v>2.3E-2</v>
      </c>
      <c r="H20" s="71">
        <v>2.3E-2</v>
      </c>
      <c r="I20" s="71">
        <v>2.3E-2</v>
      </c>
      <c r="J20" s="71">
        <v>2.3E-2</v>
      </c>
      <c r="K20" s="71">
        <v>2.3E-2</v>
      </c>
      <c r="L20" s="71">
        <v>2.3E-2</v>
      </c>
      <c r="M20" s="71">
        <v>2.3E-2</v>
      </c>
      <c r="N20" s="71">
        <v>2.3E-2</v>
      </c>
      <c r="O20" s="71">
        <v>2.3E-2</v>
      </c>
      <c r="P20" s="71">
        <v>2.3E-2</v>
      </c>
      <c r="Q20" s="71">
        <v>2.3E-2</v>
      </c>
      <c r="R20" s="71">
        <v>2.3E-2</v>
      </c>
      <c r="S20" s="71">
        <v>2.3E-2</v>
      </c>
      <c r="T20" s="71">
        <v>2.3E-2</v>
      </c>
      <c r="U20" s="71">
        <v>2.3E-2</v>
      </c>
      <c r="V20" s="71">
        <v>2.3E-2</v>
      </c>
      <c r="W20" s="71">
        <v>2.3E-2</v>
      </c>
      <c r="X20" s="71">
        <v>2.3E-2</v>
      </c>
      <c r="Y20" s="71">
        <v>2.3E-2</v>
      </c>
      <c r="Z20" s="71">
        <v>2.3E-2</v>
      </c>
      <c r="AA20" s="71">
        <v>2.3E-2</v>
      </c>
      <c r="AB20" s="71">
        <v>2.3E-2</v>
      </c>
      <c r="AC20" s="71">
        <v>2.3E-2</v>
      </c>
      <c r="AD20" s="71">
        <v>2.3E-2</v>
      </c>
      <c r="AE20" s="71">
        <v>2.3E-2</v>
      </c>
      <c r="AF20" s="71">
        <v>2.3E-2</v>
      </c>
      <c r="AG20" s="71">
        <v>2.3E-2</v>
      </c>
    </row>
    <row r="21" spans="1:33" s="66" customFormat="1" ht="12.75" x14ac:dyDescent="0.2">
      <c r="B21" s="68" t="s">
        <v>180</v>
      </c>
      <c r="C21" s="71">
        <v>1.6E-2</v>
      </c>
      <c r="D21" s="71">
        <v>1.6E-2</v>
      </c>
      <c r="E21" s="71">
        <v>1.6E-2</v>
      </c>
      <c r="F21" s="71">
        <v>1.6E-2</v>
      </c>
      <c r="G21" s="71">
        <v>1.6E-2</v>
      </c>
      <c r="H21" s="71">
        <v>1.6E-2</v>
      </c>
      <c r="I21" s="71">
        <v>1.6E-2</v>
      </c>
      <c r="J21" s="71">
        <v>1.6E-2</v>
      </c>
      <c r="K21" s="71">
        <v>1.6E-2</v>
      </c>
      <c r="L21" s="71">
        <v>1.6E-2</v>
      </c>
      <c r="M21" s="71">
        <v>1.6E-2</v>
      </c>
      <c r="N21" s="71">
        <v>1.6E-2</v>
      </c>
      <c r="O21" s="71">
        <v>1.6E-2</v>
      </c>
      <c r="P21" s="71">
        <v>1.6E-2</v>
      </c>
      <c r="Q21" s="71">
        <v>1.6E-2</v>
      </c>
      <c r="R21" s="71">
        <v>1.6E-2</v>
      </c>
      <c r="S21" s="71">
        <v>1.6E-2</v>
      </c>
      <c r="T21" s="71">
        <v>1.6E-2</v>
      </c>
      <c r="U21" s="71">
        <v>1.6E-2</v>
      </c>
      <c r="V21" s="71">
        <v>1.6E-2</v>
      </c>
      <c r="W21" s="71">
        <v>1.6E-2</v>
      </c>
      <c r="X21" s="71">
        <v>1.6E-2</v>
      </c>
      <c r="Y21" s="71">
        <v>1.6E-2</v>
      </c>
      <c r="Z21" s="71">
        <v>1.6E-2</v>
      </c>
      <c r="AA21" s="71">
        <v>1.6E-2</v>
      </c>
      <c r="AB21" s="71">
        <v>1.6E-2</v>
      </c>
      <c r="AC21" s="71">
        <v>1.6E-2</v>
      </c>
      <c r="AD21" s="71">
        <v>1.6E-2</v>
      </c>
      <c r="AE21" s="71">
        <v>1.6E-2</v>
      </c>
      <c r="AF21" s="71">
        <v>1.6E-2</v>
      </c>
      <c r="AG21" s="71">
        <v>1.6E-2</v>
      </c>
    </row>
    <row r="22" spans="1:33" s="66" customFormat="1" ht="12.75" x14ac:dyDescent="0.2">
      <c r="B22" s="68" t="s">
        <v>181</v>
      </c>
      <c r="C22" s="71">
        <v>7.0000000000000001E-3</v>
      </c>
      <c r="D22" s="71">
        <v>7.0000000000000001E-3</v>
      </c>
      <c r="E22" s="71">
        <v>7.0000000000000001E-3</v>
      </c>
      <c r="F22" s="71">
        <v>7.0000000000000001E-3</v>
      </c>
      <c r="G22" s="71">
        <v>7.0000000000000001E-3</v>
      </c>
      <c r="H22" s="71">
        <v>7.0000000000000001E-3</v>
      </c>
      <c r="I22" s="71">
        <v>7.0000000000000001E-3</v>
      </c>
      <c r="J22" s="71">
        <v>7.0000000000000001E-3</v>
      </c>
      <c r="K22" s="71">
        <v>7.0000000000000001E-3</v>
      </c>
      <c r="L22" s="71">
        <v>7.0000000000000001E-3</v>
      </c>
      <c r="M22" s="71">
        <v>7.0000000000000001E-3</v>
      </c>
      <c r="N22" s="71">
        <v>7.0000000000000001E-3</v>
      </c>
      <c r="O22" s="71">
        <v>7.0000000000000001E-3</v>
      </c>
      <c r="P22" s="71">
        <v>7.0000000000000001E-3</v>
      </c>
      <c r="Q22" s="71">
        <v>7.0000000000000001E-3</v>
      </c>
      <c r="R22" s="71">
        <v>7.0000000000000001E-3</v>
      </c>
      <c r="S22" s="71">
        <v>7.0000000000000001E-3</v>
      </c>
      <c r="T22" s="71">
        <v>7.0000000000000001E-3</v>
      </c>
      <c r="U22" s="71">
        <v>7.0000000000000001E-3</v>
      </c>
      <c r="V22" s="71">
        <v>7.0000000000000001E-3</v>
      </c>
      <c r="W22" s="71">
        <v>7.0000000000000001E-3</v>
      </c>
      <c r="X22" s="71">
        <v>7.0000000000000001E-3</v>
      </c>
      <c r="Y22" s="71">
        <v>7.0000000000000001E-3</v>
      </c>
      <c r="Z22" s="71">
        <v>7.0000000000000001E-3</v>
      </c>
      <c r="AA22" s="71">
        <v>7.0000000000000001E-3</v>
      </c>
      <c r="AB22" s="71">
        <v>7.0000000000000001E-3</v>
      </c>
      <c r="AC22" s="71">
        <v>7.0000000000000001E-3</v>
      </c>
      <c r="AD22" s="71">
        <v>7.0000000000000001E-3</v>
      </c>
      <c r="AE22" s="71">
        <v>7.0000000000000001E-3</v>
      </c>
      <c r="AF22" s="71">
        <v>7.0000000000000001E-3</v>
      </c>
      <c r="AG22" s="71">
        <v>7.0000000000000001E-3</v>
      </c>
    </row>
    <row r="23" spans="1:33" s="66" customFormat="1" ht="18.75" x14ac:dyDescent="0.3">
      <c r="A23" s="67" t="s">
        <v>182</v>
      </c>
      <c r="B23" s="65"/>
      <c r="C23"/>
      <c r="D23"/>
    </row>
    <row r="24" spans="1:33" s="65" customFormat="1" ht="12.75" x14ac:dyDescent="0.2">
      <c r="B24" s="68"/>
      <c r="C24" s="69">
        <v>2017</v>
      </c>
      <c r="D24" s="69">
        <v>2018</v>
      </c>
      <c r="E24" s="69">
        <v>2019</v>
      </c>
      <c r="F24" s="69">
        <v>2020</v>
      </c>
      <c r="G24" s="69">
        <v>2021</v>
      </c>
      <c r="H24" s="69">
        <v>2022</v>
      </c>
      <c r="I24" s="69">
        <v>2023</v>
      </c>
      <c r="J24" s="69">
        <v>2024</v>
      </c>
      <c r="K24" s="69">
        <v>2025</v>
      </c>
      <c r="L24" s="69">
        <v>2026</v>
      </c>
      <c r="M24" s="69">
        <v>2027</v>
      </c>
      <c r="N24" s="69">
        <v>2028</v>
      </c>
      <c r="O24" s="69">
        <v>2029</v>
      </c>
      <c r="P24" s="69">
        <v>2030</v>
      </c>
      <c r="Q24" s="69">
        <v>2031</v>
      </c>
      <c r="R24" s="69">
        <v>2032</v>
      </c>
      <c r="S24" s="69">
        <v>2033</v>
      </c>
      <c r="T24" s="69">
        <v>2034</v>
      </c>
      <c r="U24" s="69">
        <v>2035</v>
      </c>
      <c r="V24" s="69">
        <v>2036</v>
      </c>
      <c r="W24" s="69">
        <v>2037</v>
      </c>
      <c r="X24" s="69">
        <v>2038</v>
      </c>
      <c r="Y24" s="69">
        <v>2039</v>
      </c>
      <c r="Z24" s="69">
        <v>2040</v>
      </c>
      <c r="AA24" s="69">
        <v>2041</v>
      </c>
      <c r="AB24" s="69">
        <v>2042</v>
      </c>
      <c r="AC24" s="69">
        <v>2043</v>
      </c>
      <c r="AD24" s="69">
        <v>2044</v>
      </c>
      <c r="AE24" s="69">
        <v>2045</v>
      </c>
      <c r="AF24" s="69">
        <v>2046</v>
      </c>
      <c r="AG24" s="69">
        <v>2047</v>
      </c>
    </row>
    <row r="25" spans="1:33" s="66" customFormat="1" ht="12.75" x14ac:dyDescent="0.2">
      <c r="B25" s="68" t="s">
        <v>178</v>
      </c>
      <c r="C25" s="71">
        <v>2.9000000000000001E-2</v>
      </c>
      <c r="D25" s="71">
        <v>2.9000000000000001E-2</v>
      </c>
      <c r="E25" s="71">
        <v>2.9000000000000001E-2</v>
      </c>
      <c r="F25" s="71">
        <v>2.9000000000000001E-2</v>
      </c>
      <c r="G25" s="71">
        <v>2.9000000000000001E-2</v>
      </c>
      <c r="H25" s="71">
        <v>2.9000000000000001E-2</v>
      </c>
      <c r="I25" s="71">
        <v>2.9000000000000001E-2</v>
      </c>
      <c r="J25" s="71">
        <v>2.9000000000000001E-2</v>
      </c>
      <c r="K25" s="71">
        <v>2.9000000000000001E-2</v>
      </c>
      <c r="L25" s="71">
        <v>2.9000000000000001E-2</v>
      </c>
      <c r="M25" s="71">
        <v>2.9000000000000001E-2</v>
      </c>
      <c r="N25" s="71">
        <v>2.9000000000000001E-2</v>
      </c>
      <c r="O25" s="71">
        <v>2.9000000000000001E-2</v>
      </c>
      <c r="P25" s="71">
        <v>2.9000000000000001E-2</v>
      </c>
      <c r="Q25" s="71">
        <v>2.9000000000000001E-2</v>
      </c>
      <c r="R25" s="71">
        <v>2.9000000000000001E-2</v>
      </c>
      <c r="S25" s="71">
        <v>2.9000000000000001E-2</v>
      </c>
      <c r="T25" s="71">
        <v>2.9000000000000001E-2</v>
      </c>
      <c r="U25" s="71">
        <v>2.9000000000000001E-2</v>
      </c>
      <c r="V25" s="71">
        <v>2.9000000000000001E-2</v>
      </c>
      <c r="W25" s="71">
        <v>2.9000000000000001E-2</v>
      </c>
      <c r="X25" s="71">
        <v>2.9000000000000001E-2</v>
      </c>
      <c r="Y25" s="71">
        <v>2.9000000000000001E-2</v>
      </c>
      <c r="Z25" s="71">
        <v>2.9000000000000001E-2</v>
      </c>
      <c r="AA25" s="71">
        <v>2.9000000000000001E-2</v>
      </c>
      <c r="AB25" s="71">
        <v>2.9000000000000001E-2</v>
      </c>
      <c r="AC25" s="71">
        <v>2.9000000000000001E-2</v>
      </c>
      <c r="AD25" s="71">
        <v>2.9000000000000001E-2</v>
      </c>
      <c r="AE25" s="71">
        <v>2.9000000000000001E-2</v>
      </c>
      <c r="AF25" s="71">
        <v>2.9000000000000001E-2</v>
      </c>
      <c r="AG25" s="71">
        <v>2.9000000000000001E-2</v>
      </c>
    </row>
    <row r="26" spans="1:33" s="66" customFormat="1" ht="12.75" x14ac:dyDescent="0.2">
      <c r="B26" s="68" t="s">
        <v>179</v>
      </c>
      <c r="C26" s="71">
        <v>2.3E-2</v>
      </c>
      <c r="D26" s="71">
        <v>2.3E-2</v>
      </c>
      <c r="E26" s="71">
        <v>2.3E-2</v>
      </c>
      <c r="F26" s="71">
        <v>2.3E-2</v>
      </c>
      <c r="G26" s="71">
        <v>2.3E-2</v>
      </c>
      <c r="H26" s="71">
        <v>2.3E-2</v>
      </c>
      <c r="I26" s="71">
        <v>2.3E-2</v>
      </c>
      <c r="J26" s="71">
        <v>2.3E-2</v>
      </c>
      <c r="K26" s="71">
        <v>2.3E-2</v>
      </c>
      <c r="L26" s="71">
        <v>2.3E-2</v>
      </c>
      <c r="M26" s="71">
        <v>2.3E-2</v>
      </c>
      <c r="N26" s="71">
        <v>2.3E-2</v>
      </c>
      <c r="O26" s="71">
        <v>2.3E-2</v>
      </c>
      <c r="P26" s="71">
        <v>2.3E-2</v>
      </c>
      <c r="Q26" s="71">
        <v>2.3E-2</v>
      </c>
      <c r="R26" s="71">
        <v>2.3E-2</v>
      </c>
      <c r="S26" s="71">
        <v>2.3E-2</v>
      </c>
      <c r="T26" s="71">
        <v>2.3E-2</v>
      </c>
      <c r="U26" s="71">
        <v>2.3E-2</v>
      </c>
      <c r="V26" s="71">
        <v>2.3E-2</v>
      </c>
      <c r="W26" s="71">
        <v>2.3E-2</v>
      </c>
      <c r="X26" s="71">
        <v>2.3E-2</v>
      </c>
      <c r="Y26" s="71">
        <v>2.3E-2</v>
      </c>
      <c r="Z26" s="71">
        <v>2.3E-2</v>
      </c>
      <c r="AA26" s="71">
        <v>2.3E-2</v>
      </c>
      <c r="AB26" s="71">
        <v>2.3E-2</v>
      </c>
      <c r="AC26" s="71">
        <v>2.3E-2</v>
      </c>
      <c r="AD26" s="71">
        <v>2.3E-2</v>
      </c>
      <c r="AE26" s="71">
        <v>2.3E-2</v>
      </c>
      <c r="AF26" s="71">
        <v>2.3E-2</v>
      </c>
      <c r="AG26" s="71">
        <v>2.3E-2</v>
      </c>
    </row>
    <row r="27" spans="1:33" s="66" customFormat="1" ht="12.75" x14ac:dyDescent="0.2">
      <c r="B27" s="68" t="s">
        <v>180</v>
      </c>
      <c r="C27" s="71">
        <v>1.6E-2</v>
      </c>
      <c r="D27" s="71">
        <v>1.6E-2</v>
      </c>
      <c r="E27" s="71">
        <v>1.6E-2</v>
      </c>
      <c r="F27" s="71">
        <v>1.6E-2</v>
      </c>
      <c r="G27" s="71">
        <v>1.6E-2</v>
      </c>
      <c r="H27" s="71">
        <v>1.6E-2</v>
      </c>
      <c r="I27" s="71">
        <v>1.6E-2</v>
      </c>
      <c r="J27" s="71">
        <v>1.6E-2</v>
      </c>
      <c r="K27" s="71">
        <v>1.6E-2</v>
      </c>
      <c r="L27" s="71">
        <v>1.6E-2</v>
      </c>
      <c r="M27" s="71">
        <v>1.6E-2</v>
      </c>
      <c r="N27" s="71">
        <v>1.6E-2</v>
      </c>
      <c r="O27" s="71">
        <v>1.6E-2</v>
      </c>
      <c r="P27" s="71">
        <v>1.6E-2</v>
      </c>
      <c r="Q27" s="71">
        <v>1.6E-2</v>
      </c>
      <c r="R27" s="71">
        <v>1.6E-2</v>
      </c>
      <c r="S27" s="71">
        <v>1.6E-2</v>
      </c>
      <c r="T27" s="71">
        <v>1.6E-2</v>
      </c>
      <c r="U27" s="71">
        <v>1.6E-2</v>
      </c>
      <c r="V27" s="71">
        <v>1.6E-2</v>
      </c>
      <c r="W27" s="71">
        <v>1.6E-2</v>
      </c>
      <c r="X27" s="71">
        <v>1.6E-2</v>
      </c>
      <c r="Y27" s="71">
        <v>1.6E-2</v>
      </c>
      <c r="Z27" s="71">
        <v>1.6E-2</v>
      </c>
      <c r="AA27" s="71">
        <v>1.6E-2</v>
      </c>
      <c r="AB27" s="71">
        <v>1.6E-2</v>
      </c>
      <c r="AC27" s="71">
        <v>1.6E-2</v>
      </c>
      <c r="AD27" s="71">
        <v>1.6E-2</v>
      </c>
      <c r="AE27" s="71">
        <v>1.6E-2</v>
      </c>
      <c r="AF27" s="71">
        <v>1.6E-2</v>
      </c>
      <c r="AG27" s="71">
        <v>1.6E-2</v>
      </c>
    </row>
    <row r="28" spans="1:33" s="66" customFormat="1" ht="12.75" x14ac:dyDescent="0.2">
      <c r="B28" s="68" t="s">
        <v>181</v>
      </c>
      <c r="C28" s="71">
        <v>7.0000000000000001E-3</v>
      </c>
      <c r="D28" s="71">
        <v>7.0000000000000001E-3</v>
      </c>
      <c r="E28" s="71">
        <v>7.0000000000000001E-3</v>
      </c>
      <c r="F28" s="71">
        <v>7.0000000000000001E-3</v>
      </c>
      <c r="G28" s="71">
        <v>7.0000000000000001E-3</v>
      </c>
      <c r="H28" s="71">
        <v>7.0000000000000001E-3</v>
      </c>
      <c r="I28" s="71">
        <v>7.0000000000000001E-3</v>
      </c>
      <c r="J28" s="71">
        <v>7.0000000000000001E-3</v>
      </c>
      <c r="K28" s="71">
        <v>7.0000000000000001E-3</v>
      </c>
      <c r="L28" s="71">
        <v>7.0000000000000001E-3</v>
      </c>
      <c r="M28" s="71">
        <v>7.0000000000000001E-3</v>
      </c>
      <c r="N28" s="71">
        <v>7.0000000000000001E-3</v>
      </c>
      <c r="O28" s="71">
        <v>7.0000000000000001E-3</v>
      </c>
      <c r="P28" s="71">
        <v>7.0000000000000001E-3</v>
      </c>
      <c r="Q28" s="71">
        <v>7.0000000000000001E-3</v>
      </c>
      <c r="R28" s="71">
        <v>7.0000000000000001E-3</v>
      </c>
      <c r="S28" s="71">
        <v>7.0000000000000001E-3</v>
      </c>
      <c r="T28" s="71">
        <v>7.0000000000000001E-3</v>
      </c>
      <c r="U28" s="71">
        <v>7.0000000000000001E-3</v>
      </c>
      <c r="V28" s="71">
        <v>7.0000000000000001E-3</v>
      </c>
      <c r="W28" s="71">
        <v>7.0000000000000001E-3</v>
      </c>
      <c r="X28" s="71">
        <v>7.0000000000000001E-3</v>
      </c>
      <c r="Y28" s="71">
        <v>7.0000000000000001E-3</v>
      </c>
      <c r="Z28" s="71">
        <v>7.0000000000000001E-3</v>
      </c>
      <c r="AA28" s="71">
        <v>7.0000000000000001E-3</v>
      </c>
      <c r="AB28" s="71">
        <v>7.0000000000000001E-3</v>
      </c>
      <c r="AC28" s="71">
        <v>7.0000000000000001E-3</v>
      </c>
      <c r="AD28" s="71">
        <v>7.0000000000000001E-3</v>
      </c>
      <c r="AE28" s="71">
        <v>7.0000000000000001E-3</v>
      </c>
      <c r="AF28" s="71">
        <v>7.0000000000000001E-3</v>
      </c>
      <c r="AG28" s="71">
        <v>7.0000000000000001E-3</v>
      </c>
    </row>
    <row r="29" spans="1:33" s="66" customFormat="1" ht="12.75" x14ac:dyDescent="0.2">
      <c r="B29" s="68" t="s">
        <v>183</v>
      </c>
      <c r="C29" s="71">
        <v>3.0000000000000001E-3</v>
      </c>
      <c r="D29" s="71">
        <v>3.0000000000000001E-3</v>
      </c>
      <c r="E29" s="71">
        <v>3.0000000000000001E-3</v>
      </c>
      <c r="F29" s="71">
        <v>3.0000000000000001E-3</v>
      </c>
      <c r="G29" s="71">
        <v>3.0000000000000001E-3</v>
      </c>
      <c r="H29" s="71">
        <v>3.0000000000000001E-3</v>
      </c>
      <c r="I29" s="71">
        <v>3.0000000000000001E-3</v>
      </c>
      <c r="J29" s="71">
        <v>3.0000000000000001E-3</v>
      </c>
      <c r="K29" s="71">
        <v>3.0000000000000001E-3</v>
      </c>
      <c r="L29" s="71">
        <v>3.0000000000000001E-3</v>
      </c>
      <c r="M29" s="71">
        <v>3.0000000000000001E-3</v>
      </c>
      <c r="N29" s="71">
        <v>3.0000000000000001E-3</v>
      </c>
      <c r="O29" s="71">
        <v>3.0000000000000001E-3</v>
      </c>
      <c r="P29" s="71">
        <v>3.0000000000000001E-3</v>
      </c>
      <c r="Q29" s="71">
        <v>3.0000000000000001E-3</v>
      </c>
      <c r="R29" s="71">
        <v>3.0000000000000001E-3</v>
      </c>
      <c r="S29" s="71">
        <v>3.0000000000000001E-3</v>
      </c>
      <c r="T29" s="71">
        <v>3.0000000000000001E-3</v>
      </c>
      <c r="U29" s="71">
        <v>3.0000000000000001E-3</v>
      </c>
      <c r="V29" s="71">
        <v>3.0000000000000001E-3</v>
      </c>
      <c r="W29" s="71">
        <v>3.0000000000000001E-3</v>
      </c>
      <c r="X29" s="71">
        <v>3.0000000000000001E-3</v>
      </c>
      <c r="Y29" s="71">
        <v>3.0000000000000001E-3</v>
      </c>
      <c r="Z29" s="71">
        <v>3.0000000000000001E-3</v>
      </c>
      <c r="AA29" s="71">
        <v>3.0000000000000001E-3</v>
      </c>
      <c r="AB29" s="71">
        <v>3.0000000000000001E-3</v>
      </c>
      <c r="AC29" s="71">
        <v>3.0000000000000001E-3</v>
      </c>
      <c r="AD29" s="71">
        <v>3.0000000000000001E-3</v>
      </c>
      <c r="AE29" s="71">
        <v>3.0000000000000001E-3</v>
      </c>
      <c r="AF29" s="71">
        <v>3.0000000000000001E-3</v>
      </c>
      <c r="AG29" s="71">
        <v>3.0000000000000001E-3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AG342"/>
  <sheetViews>
    <sheetView showGridLines="0" zoomScale="80" zoomScaleNormal="80" workbookViewId="0">
      <selection activeCell="J28" sqref="J28"/>
    </sheetView>
  </sheetViews>
  <sheetFormatPr defaultRowHeight="14.25" x14ac:dyDescent="0.2"/>
  <cols>
    <col min="1" max="1" width="39.42578125" style="17" customWidth="1"/>
    <col min="2" max="5" width="19.5703125" style="17" customWidth="1"/>
    <col min="6" max="7" width="23.42578125" style="17" customWidth="1"/>
    <col min="8" max="8" width="18" style="17" customWidth="1"/>
    <col min="9" max="9" width="19.42578125" style="17" customWidth="1"/>
    <col min="10" max="17" width="10.85546875" style="17" bestFit="1" customWidth="1"/>
    <col min="18" max="16384" width="9.140625" style="17"/>
  </cols>
  <sheetData>
    <row r="2" spans="1:11" ht="15.75" x14ac:dyDescent="0.25">
      <c r="A2" s="62" t="s">
        <v>140</v>
      </c>
      <c r="B2" s="61" t="s">
        <v>141</v>
      </c>
      <c r="C2" s="61" t="s">
        <v>99</v>
      </c>
      <c r="D2" s="61" t="s">
        <v>100</v>
      </c>
      <c r="E2" s="61" t="s">
        <v>482</v>
      </c>
      <c r="F2" s="61" t="s">
        <v>101</v>
      </c>
      <c r="G2" s="61" t="s">
        <v>102</v>
      </c>
      <c r="H2" s="61" t="s">
        <v>108</v>
      </c>
      <c r="I2" s="61" t="s">
        <v>109</v>
      </c>
      <c r="J2" s="61" t="s">
        <v>198</v>
      </c>
      <c r="K2" s="61" t="s">
        <v>199</v>
      </c>
    </row>
    <row r="3" spans="1:11" ht="25.5" x14ac:dyDescent="0.2">
      <c r="A3" s="63" t="s">
        <v>140</v>
      </c>
      <c r="B3" s="83" t="s">
        <v>74</v>
      </c>
      <c r="C3" s="83" t="s">
        <v>74</v>
      </c>
      <c r="D3" s="83" t="s">
        <v>74</v>
      </c>
      <c r="E3" s="83" t="s">
        <v>442</v>
      </c>
      <c r="F3" s="83" t="s">
        <v>74</v>
      </c>
      <c r="G3" s="83" t="s">
        <v>74</v>
      </c>
      <c r="H3" s="83" t="s">
        <v>74</v>
      </c>
      <c r="I3" s="83" t="s">
        <v>74</v>
      </c>
      <c r="J3" s="83" t="s">
        <v>74</v>
      </c>
      <c r="K3" s="83" t="s">
        <v>74</v>
      </c>
    </row>
    <row r="4" spans="1:11" ht="25.5" x14ac:dyDescent="0.2">
      <c r="A4" s="63" t="s">
        <v>143</v>
      </c>
      <c r="B4" s="84">
        <v>0</v>
      </c>
      <c r="C4" s="84">
        <v>0</v>
      </c>
      <c r="D4" s="85" t="s">
        <v>146</v>
      </c>
      <c r="E4" s="85" t="s">
        <v>146</v>
      </c>
      <c r="F4" s="84">
        <v>0</v>
      </c>
      <c r="G4" s="84">
        <v>0</v>
      </c>
      <c r="H4" s="84">
        <v>0</v>
      </c>
      <c r="I4" s="84">
        <v>0</v>
      </c>
      <c r="J4" s="85" t="s">
        <v>146</v>
      </c>
      <c r="K4" s="85" t="s">
        <v>146</v>
      </c>
    </row>
    <row r="5" spans="1:11" ht="15.75" x14ac:dyDescent="0.25">
      <c r="A5" s="62" t="s">
        <v>144</v>
      </c>
      <c r="B5" s="86" t="s">
        <v>141</v>
      </c>
      <c r="C5" s="86" t="s">
        <v>99</v>
      </c>
      <c r="D5" s="86" t="s">
        <v>142</v>
      </c>
      <c r="E5" s="86" t="s">
        <v>142</v>
      </c>
      <c r="F5" s="86" t="s">
        <v>101</v>
      </c>
      <c r="G5" s="86" t="s">
        <v>101</v>
      </c>
      <c r="H5" s="86" t="s">
        <v>101</v>
      </c>
      <c r="I5" s="86" t="s">
        <v>101</v>
      </c>
      <c r="J5" s="86" t="s">
        <v>101</v>
      </c>
      <c r="K5" s="86" t="s">
        <v>101</v>
      </c>
    </row>
    <row r="6" spans="1:11" ht="15" x14ac:dyDescent="0.2">
      <c r="A6" s="63" t="s">
        <v>144</v>
      </c>
      <c r="B6" s="84" t="s">
        <v>141</v>
      </c>
      <c r="C6" s="87" t="s">
        <v>145</v>
      </c>
      <c r="D6" s="85" t="s">
        <v>145</v>
      </c>
      <c r="E6" s="85" t="s">
        <v>145</v>
      </c>
      <c r="F6" s="87" t="s">
        <v>145</v>
      </c>
      <c r="G6" s="87" t="s">
        <v>145</v>
      </c>
      <c r="H6" s="87" t="s">
        <v>145</v>
      </c>
      <c r="I6" s="87" t="s">
        <v>145</v>
      </c>
      <c r="J6" s="87" t="s">
        <v>145</v>
      </c>
      <c r="K6" s="87" t="s">
        <v>145</v>
      </c>
    </row>
    <row r="7" spans="1:11" ht="15" x14ac:dyDescent="0.2">
      <c r="A7" s="63" t="s">
        <v>147</v>
      </c>
      <c r="B7" s="88">
        <v>5</v>
      </c>
      <c r="C7" s="88">
        <v>5</v>
      </c>
      <c r="D7" s="88">
        <v>5</v>
      </c>
      <c r="E7" s="88">
        <v>5</v>
      </c>
      <c r="F7" s="88">
        <v>5</v>
      </c>
      <c r="G7" s="88">
        <v>5</v>
      </c>
      <c r="H7" s="88">
        <v>5</v>
      </c>
      <c r="I7" s="107">
        <v>10</v>
      </c>
      <c r="J7" s="88">
        <v>5</v>
      </c>
      <c r="K7" s="107">
        <v>10</v>
      </c>
    </row>
    <row r="8" spans="1:11" ht="15.75" x14ac:dyDescent="0.25">
      <c r="A8" s="62" t="s">
        <v>148</v>
      </c>
      <c r="B8" s="86" t="s">
        <v>141</v>
      </c>
      <c r="C8" s="86" t="s">
        <v>99</v>
      </c>
      <c r="D8" s="86" t="s">
        <v>142</v>
      </c>
      <c r="E8" s="86" t="s">
        <v>142</v>
      </c>
      <c r="F8" s="86" t="s">
        <v>101</v>
      </c>
      <c r="G8" s="86" t="s">
        <v>101</v>
      </c>
      <c r="H8" s="86" t="s">
        <v>101</v>
      </c>
      <c r="I8" s="86" t="s">
        <v>101</v>
      </c>
      <c r="J8" s="86" t="s">
        <v>101</v>
      </c>
      <c r="K8" s="86" t="s">
        <v>101</v>
      </c>
    </row>
    <row r="9" spans="1:11" ht="25.5" x14ac:dyDescent="0.2">
      <c r="A9" s="63" t="s">
        <v>156</v>
      </c>
      <c r="B9" s="84" t="s">
        <v>157</v>
      </c>
      <c r="C9" s="84" t="s">
        <v>157</v>
      </c>
      <c r="D9" s="84" t="s">
        <v>157</v>
      </c>
      <c r="E9" s="84" t="s">
        <v>157</v>
      </c>
      <c r="F9" s="87" t="s">
        <v>165</v>
      </c>
      <c r="G9" s="87" t="s">
        <v>165</v>
      </c>
      <c r="H9" s="87" t="s">
        <v>165</v>
      </c>
      <c r="I9" s="87" t="s">
        <v>165</v>
      </c>
      <c r="J9" s="87" t="s">
        <v>165</v>
      </c>
      <c r="K9" s="87" t="s">
        <v>165</v>
      </c>
    </row>
    <row r="10" spans="1:11" ht="51" x14ac:dyDescent="0.2">
      <c r="A10" s="63" t="s">
        <v>149</v>
      </c>
      <c r="B10" s="84" t="s">
        <v>155</v>
      </c>
      <c r="C10" s="84" t="s">
        <v>155</v>
      </c>
      <c r="D10" s="84" t="s">
        <v>155</v>
      </c>
      <c r="E10" s="84" t="s">
        <v>155</v>
      </c>
      <c r="F10" s="84" t="s">
        <v>155</v>
      </c>
      <c r="G10" s="87" t="s">
        <v>171</v>
      </c>
      <c r="H10" s="87" t="s">
        <v>171</v>
      </c>
      <c r="I10" s="87" t="s">
        <v>171</v>
      </c>
      <c r="J10" s="87" t="s">
        <v>171</v>
      </c>
      <c r="K10" s="87" t="s">
        <v>171</v>
      </c>
    </row>
    <row r="11" spans="1:11" ht="25.5" x14ac:dyDescent="0.2">
      <c r="A11" s="63" t="s">
        <v>150</v>
      </c>
      <c r="B11" s="84" t="s">
        <v>158</v>
      </c>
      <c r="C11" s="84" t="s">
        <v>158</v>
      </c>
      <c r="D11" s="84" t="s">
        <v>158</v>
      </c>
      <c r="E11" s="84" t="s">
        <v>158</v>
      </c>
      <c r="F11" s="84" t="s">
        <v>158</v>
      </c>
      <c r="G11" s="84" t="s">
        <v>158</v>
      </c>
      <c r="H11" s="87" t="s">
        <v>188</v>
      </c>
      <c r="I11" s="87" t="s">
        <v>188</v>
      </c>
      <c r="J11" s="87" t="s">
        <v>188</v>
      </c>
      <c r="K11" s="87" t="s">
        <v>188</v>
      </c>
    </row>
    <row r="12" spans="1:11" ht="15.75" x14ac:dyDescent="0.25">
      <c r="A12" s="62" t="s">
        <v>154</v>
      </c>
      <c r="B12" s="86" t="s">
        <v>141</v>
      </c>
      <c r="C12" s="86" t="s">
        <v>99</v>
      </c>
      <c r="D12" s="86" t="s">
        <v>142</v>
      </c>
      <c r="E12" s="86" t="s">
        <v>142</v>
      </c>
      <c r="F12" s="86" t="s">
        <v>101</v>
      </c>
      <c r="G12" s="86" t="s">
        <v>101</v>
      </c>
      <c r="H12" s="86" t="s">
        <v>101</v>
      </c>
      <c r="I12" s="86" t="s">
        <v>101</v>
      </c>
      <c r="J12" s="86" t="s">
        <v>101</v>
      </c>
      <c r="K12" s="86" t="s">
        <v>101</v>
      </c>
    </row>
    <row r="13" spans="1:11" ht="51" x14ac:dyDescent="0.2">
      <c r="A13" s="63" t="s">
        <v>151</v>
      </c>
      <c r="B13" s="84" t="s">
        <v>164</v>
      </c>
      <c r="C13" s="84" t="s">
        <v>164</v>
      </c>
      <c r="D13" s="84" t="s">
        <v>164</v>
      </c>
      <c r="E13" s="84" t="s">
        <v>164</v>
      </c>
      <c r="F13" s="84" t="s">
        <v>164</v>
      </c>
      <c r="G13" s="87" t="s">
        <v>171</v>
      </c>
      <c r="H13" s="87" t="s">
        <v>171</v>
      </c>
      <c r="I13" s="87" t="s">
        <v>171</v>
      </c>
      <c r="J13" s="87" t="s">
        <v>171</v>
      </c>
      <c r="K13" s="87" t="s">
        <v>171</v>
      </c>
    </row>
    <row r="14" spans="1:11" ht="15" x14ac:dyDescent="0.2">
      <c r="A14" s="63" t="s">
        <v>152</v>
      </c>
      <c r="B14" s="84">
        <v>0.25</v>
      </c>
      <c r="C14" s="84">
        <v>0.25</v>
      </c>
      <c r="D14" s="84">
        <v>0.25</v>
      </c>
      <c r="E14" s="84">
        <v>0.25</v>
      </c>
      <c r="F14" s="84">
        <v>0.25</v>
      </c>
      <c r="G14" s="84">
        <v>0.25</v>
      </c>
      <c r="H14" s="84">
        <v>0.25</v>
      </c>
      <c r="I14" s="84">
        <v>0.25</v>
      </c>
      <c r="J14" s="84">
        <v>0.25</v>
      </c>
      <c r="K14" s="84">
        <v>0.25</v>
      </c>
    </row>
    <row r="15" spans="1:11" ht="15" x14ac:dyDescent="0.2">
      <c r="A15" s="63" t="s">
        <v>153</v>
      </c>
      <c r="B15" s="88">
        <v>3.9</v>
      </c>
      <c r="C15" s="88">
        <v>3.9</v>
      </c>
      <c r="D15" s="88">
        <v>3.9</v>
      </c>
      <c r="E15" s="88">
        <v>3.9</v>
      </c>
      <c r="F15" s="88">
        <v>3.9</v>
      </c>
      <c r="G15" s="88">
        <v>3.9</v>
      </c>
      <c r="H15" s="88">
        <v>3.9</v>
      </c>
      <c r="I15" s="88">
        <v>3.9</v>
      </c>
      <c r="J15" s="88">
        <v>3.9</v>
      </c>
      <c r="K15" s="88">
        <v>3.9</v>
      </c>
    </row>
    <row r="16" spans="1:11" ht="15.75" x14ac:dyDescent="0.25">
      <c r="A16" s="62" t="s">
        <v>162</v>
      </c>
      <c r="B16" s="86" t="s">
        <v>141</v>
      </c>
      <c r="C16" s="86" t="s">
        <v>99</v>
      </c>
      <c r="D16" s="86" t="s">
        <v>142</v>
      </c>
      <c r="E16" s="86" t="s">
        <v>142</v>
      </c>
      <c r="F16" s="86" t="s">
        <v>101</v>
      </c>
      <c r="G16" s="86" t="s">
        <v>101</v>
      </c>
      <c r="H16" s="86" t="s">
        <v>101</v>
      </c>
      <c r="I16" s="86" t="s">
        <v>101</v>
      </c>
      <c r="J16" s="86" t="s">
        <v>101</v>
      </c>
      <c r="K16" s="86" t="s">
        <v>101</v>
      </c>
    </row>
    <row r="17" spans="1:11" ht="51" x14ac:dyDescent="0.2">
      <c r="A17" s="63" t="s">
        <v>163</v>
      </c>
      <c r="B17" s="84" t="s">
        <v>164</v>
      </c>
      <c r="C17" s="84" t="s">
        <v>164</v>
      </c>
      <c r="D17" s="84" t="s">
        <v>164</v>
      </c>
      <c r="E17" s="84" t="s">
        <v>164</v>
      </c>
      <c r="F17" s="84" t="s">
        <v>164</v>
      </c>
      <c r="G17" s="87" t="s">
        <v>171</v>
      </c>
      <c r="H17" s="87" t="s">
        <v>171</v>
      </c>
      <c r="I17" s="87" t="s">
        <v>171</v>
      </c>
      <c r="J17" s="87" t="s">
        <v>171</v>
      </c>
      <c r="K17" s="87" t="s">
        <v>171</v>
      </c>
    </row>
    <row r="18" spans="1:11" ht="15" x14ac:dyDescent="0.2">
      <c r="A18" s="63" t="s">
        <v>159</v>
      </c>
      <c r="B18" s="84">
        <v>0.6</v>
      </c>
      <c r="C18" s="84">
        <v>0.6</v>
      </c>
      <c r="D18" s="84">
        <v>0.6</v>
      </c>
      <c r="E18" s="84">
        <v>0.6</v>
      </c>
      <c r="F18" s="84">
        <v>0.6</v>
      </c>
      <c r="G18" s="84">
        <v>0.6</v>
      </c>
      <c r="H18" s="84">
        <v>0.6</v>
      </c>
      <c r="I18" s="84">
        <v>0.6</v>
      </c>
      <c r="J18" s="84">
        <v>0.6</v>
      </c>
      <c r="K18" s="84">
        <v>0.6</v>
      </c>
    </row>
    <row r="19" spans="1:11" ht="15" x14ac:dyDescent="0.2">
      <c r="A19" s="63" t="s">
        <v>160</v>
      </c>
      <c r="B19" s="84">
        <v>0.25</v>
      </c>
      <c r="C19" s="84">
        <v>0.25</v>
      </c>
      <c r="D19" s="84">
        <v>0.25</v>
      </c>
      <c r="E19" s="84">
        <v>0.25</v>
      </c>
      <c r="F19" s="84">
        <v>0.25</v>
      </c>
      <c r="G19" s="84">
        <v>0.25</v>
      </c>
      <c r="H19" s="84">
        <v>0.25</v>
      </c>
      <c r="I19" s="84">
        <v>0.25</v>
      </c>
      <c r="J19" s="84">
        <v>0.25</v>
      </c>
      <c r="K19" s="84">
        <v>0.25</v>
      </c>
    </row>
    <row r="20" spans="1:11" ht="15" x14ac:dyDescent="0.2">
      <c r="A20" s="63" t="s">
        <v>161</v>
      </c>
      <c r="B20" s="84">
        <v>0.35</v>
      </c>
      <c r="C20" s="84">
        <v>0.35</v>
      </c>
      <c r="D20" s="84">
        <v>0.35</v>
      </c>
      <c r="E20" s="84">
        <v>0.35</v>
      </c>
      <c r="F20" s="84">
        <v>0.35</v>
      </c>
      <c r="G20" s="84">
        <v>0.35</v>
      </c>
      <c r="H20" s="84">
        <v>0.35</v>
      </c>
      <c r="I20" s="84">
        <v>0.35</v>
      </c>
      <c r="J20" s="84">
        <v>0.35</v>
      </c>
      <c r="K20" s="84">
        <v>0.35</v>
      </c>
    </row>
    <row r="21" spans="1:11" x14ac:dyDescent="0.2">
      <c r="A21" s="108"/>
      <c r="B21" s="108"/>
      <c r="C21" s="108"/>
      <c r="D21" s="108"/>
      <c r="E21" s="108"/>
      <c r="F21" s="108"/>
      <c r="G21" s="108"/>
      <c r="H21" s="108"/>
      <c r="I21" s="108"/>
      <c r="J21" s="108"/>
    </row>
    <row r="22" spans="1:11" ht="15" thickBot="1" x14ac:dyDescent="0.25">
      <c r="A22" s="108"/>
      <c r="B22" s="108"/>
      <c r="C22" s="108"/>
      <c r="D22" s="108"/>
      <c r="E22" s="108"/>
      <c r="F22" s="108"/>
      <c r="G22" s="108"/>
      <c r="H22" s="108"/>
      <c r="I22" s="108"/>
      <c r="J22" s="108"/>
    </row>
    <row r="23" spans="1:11" ht="16.5" thickBot="1" x14ac:dyDescent="0.3">
      <c r="A23" s="106" t="s">
        <v>203</v>
      </c>
      <c r="B23" s="90" t="s">
        <v>71</v>
      </c>
      <c r="C23" s="91" t="s">
        <v>72</v>
      </c>
      <c r="D23" s="91" t="s">
        <v>191</v>
      </c>
      <c r="E23" s="91" t="s">
        <v>185</v>
      </c>
    </row>
    <row r="24" spans="1:11" ht="16.5" thickBot="1" x14ac:dyDescent="0.3">
      <c r="A24" s="109" t="str">
        <f>A52</f>
        <v>Default</v>
      </c>
      <c r="B24" s="310">
        <f>B64</f>
        <v>293</v>
      </c>
      <c r="C24" s="310">
        <f>C64</f>
        <v>357.00000000000182</v>
      </c>
      <c r="D24" s="310">
        <v>357</v>
      </c>
      <c r="E24" s="310">
        <v>357</v>
      </c>
    </row>
    <row r="25" spans="1:11" ht="16.5" thickBot="1" x14ac:dyDescent="0.3">
      <c r="A25" s="109" t="s">
        <v>193</v>
      </c>
      <c r="B25" s="310">
        <f>B96</f>
        <v>594</v>
      </c>
      <c r="C25" s="310">
        <f t="shared" ref="C25" si="0">C96</f>
        <v>658.00000000000182</v>
      </c>
      <c r="D25" s="310">
        <v>658</v>
      </c>
      <c r="E25" s="310">
        <v>658</v>
      </c>
    </row>
    <row r="26" spans="1:11" ht="16.5" thickBot="1" x14ac:dyDescent="0.3">
      <c r="A26" s="109" t="s">
        <v>194</v>
      </c>
      <c r="B26" s="310">
        <f>B127</f>
        <v>727.99940783061356</v>
      </c>
      <c r="C26" s="310">
        <f>C127</f>
        <v>929.09581535781763</v>
      </c>
      <c r="D26" s="310">
        <f>D127</f>
        <v>950.56264267416373</v>
      </c>
      <c r="E26" s="310">
        <v>951</v>
      </c>
    </row>
    <row r="27" spans="1:11" ht="16.5" thickBot="1" x14ac:dyDescent="0.3">
      <c r="A27" s="109" t="s">
        <v>487</v>
      </c>
      <c r="B27" s="310">
        <f>B155</f>
        <v>602</v>
      </c>
      <c r="C27" s="310">
        <f>C157</f>
        <v>693</v>
      </c>
      <c r="D27" s="310">
        <v>712</v>
      </c>
      <c r="E27" s="310">
        <v>725</v>
      </c>
    </row>
    <row r="28" spans="1:11" ht="16.5" thickBot="1" x14ac:dyDescent="0.3">
      <c r="A28" s="109" t="s">
        <v>195</v>
      </c>
      <c r="B28" s="310">
        <f>B186</f>
        <v>594</v>
      </c>
      <c r="C28" s="310">
        <f t="shared" ref="C28" si="1">C186</f>
        <v>658.00000000000182</v>
      </c>
      <c r="D28" s="310">
        <v>658</v>
      </c>
      <c r="E28" s="310">
        <v>658</v>
      </c>
    </row>
    <row r="29" spans="1:11" ht="16.5" thickBot="1" x14ac:dyDescent="0.3">
      <c r="A29" s="109" t="s">
        <v>196</v>
      </c>
      <c r="B29" s="310">
        <f>B219</f>
        <v>594</v>
      </c>
      <c r="C29" s="310">
        <f t="shared" ref="C29" si="2">C219</f>
        <v>658.00000000000182</v>
      </c>
      <c r="D29" s="310">
        <v>658</v>
      </c>
      <c r="E29" s="310">
        <v>658</v>
      </c>
    </row>
    <row r="30" spans="1:11" ht="16.5" thickBot="1" x14ac:dyDescent="0.3">
      <c r="A30" s="109" t="s">
        <v>197</v>
      </c>
      <c r="B30" s="310">
        <f>B249</f>
        <v>594</v>
      </c>
      <c r="C30" s="310">
        <f t="shared" ref="C30" si="3">C249</f>
        <v>658.00000000000182</v>
      </c>
      <c r="D30" s="310">
        <v>658</v>
      </c>
      <c r="E30" s="310">
        <v>658</v>
      </c>
    </row>
    <row r="31" spans="1:11" ht="16.5" thickBot="1" x14ac:dyDescent="0.3">
      <c r="A31" s="109" t="s">
        <v>200</v>
      </c>
      <c r="B31" s="310">
        <f>B280</f>
        <v>398.50000000000006</v>
      </c>
      <c r="C31" s="310">
        <f t="shared" ref="C31" si="4">C280</f>
        <v>658.00000000000182</v>
      </c>
      <c r="D31" s="310">
        <v>658</v>
      </c>
      <c r="E31" s="310">
        <v>658</v>
      </c>
    </row>
    <row r="32" spans="1:11" ht="16.5" thickBot="1" x14ac:dyDescent="0.3">
      <c r="A32" s="109" t="s">
        <v>201</v>
      </c>
      <c r="B32" s="310">
        <f>B310</f>
        <v>727.99940783061345</v>
      </c>
      <c r="C32" s="310">
        <f t="shared" ref="C32" si="5">C310</f>
        <v>929.09581535781751</v>
      </c>
      <c r="D32" s="310">
        <v>970</v>
      </c>
      <c r="E32" s="310">
        <v>970</v>
      </c>
    </row>
    <row r="33" spans="1:33" ht="16.5" thickBot="1" x14ac:dyDescent="0.3">
      <c r="A33" s="109" t="s">
        <v>202</v>
      </c>
      <c r="B33" s="310">
        <f>B342</f>
        <v>532.49940783061356</v>
      </c>
      <c r="C33" s="310">
        <f t="shared" ref="C33" si="6">C342</f>
        <v>929.09581535781763</v>
      </c>
      <c r="D33" s="310">
        <v>970</v>
      </c>
      <c r="E33" s="310">
        <v>970</v>
      </c>
    </row>
    <row r="34" spans="1:33" x14ac:dyDescent="0.2">
      <c r="A34" s="108"/>
      <c r="B34" s="108"/>
      <c r="C34" s="108"/>
      <c r="D34" s="108"/>
      <c r="E34" s="108"/>
    </row>
    <row r="36" spans="1:33" ht="15" customHeight="1" x14ac:dyDescent="0.25">
      <c r="A36" s="342" t="s">
        <v>490</v>
      </c>
      <c r="B36" s="472" t="s">
        <v>68</v>
      </c>
      <c r="C36" s="473"/>
      <c r="D36" s="474"/>
      <c r="E36" s="475"/>
      <c r="F36" s="472" t="s">
        <v>69</v>
      </c>
      <c r="G36" s="473"/>
      <c r="H36" s="474"/>
      <c r="I36" s="475"/>
      <c r="J36" s="472" t="s">
        <v>136</v>
      </c>
      <c r="K36" s="473"/>
      <c r="L36" s="474"/>
      <c r="M36" s="475"/>
      <c r="N36" s="472" t="s">
        <v>137</v>
      </c>
      <c r="O36" s="473"/>
      <c r="P36" s="474"/>
      <c r="Q36" s="475"/>
      <c r="R36" s="472" t="s">
        <v>187</v>
      </c>
      <c r="S36" s="473"/>
      <c r="T36" s="474"/>
      <c r="U36" s="475"/>
      <c r="V36" s="472" t="s">
        <v>186</v>
      </c>
      <c r="W36" s="473"/>
      <c r="X36" s="474"/>
      <c r="Y36" s="475"/>
      <c r="Z36" s="472" t="s">
        <v>138</v>
      </c>
      <c r="AA36" s="473"/>
      <c r="AB36" s="474"/>
      <c r="AC36" s="475"/>
      <c r="AD36" s="472" t="s">
        <v>139</v>
      </c>
      <c r="AE36" s="473"/>
      <c r="AF36" s="474"/>
      <c r="AG36" s="475"/>
    </row>
    <row r="37" spans="1:33" x14ac:dyDescent="0.2">
      <c r="A37" s="303" t="s">
        <v>488</v>
      </c>
      <c r="B37" s="21" t="s">
        <v>71</v>
      </c>
      <c r="C37" s="21" t="s">
        <v>72</v>
      </c>
      <c r="D37" s="21" t="s">
        <v>191</v>
      </c>
      <c r="E37" s="21" t="s">
        <v>185</v>
      </c>
      <c r="F37" s="21" t="s">
        <v>71</v>
      </c>
      <c r="G37" s="21" t="s">
        <v>72</v>
      </c>
      <c r="H37" s="21" t="s">
        <v>191</v>
      </c>
      <c r="I37" s="21" t="s">
        <v>185</v>
      </c>
      <c r="J37" s="21" t="s">
        <v>71</v>
      </c>
      <c r="K37" s="21" t="s">
        <v>72</v>
      </c>
      <c r="L37" s="21" t="s">
        <v>191</v>
      </c>
      <c r="M37" s="21" t="s">
        <v>185</v>
      </c>
      <c r="N37" s="21" t="s">
        <v>71</v>
      </c>
      <c r="O37" s="21" t="s">
        <v>72</v>
      </c>
      <c r="P37" s="21" t="s">
        <v>191</v>
      </c>
      <c r="Q37" s="21" t="s">
        <v>185</v>
      </c>
      <c r="R37" s="21" t="s">
        <v>71</v>
      </c>
      <c r="S37" s="21" t="s">
        <v>72</v>
      </c>
      <c r="T37" s="21" t="s">
        <v>191</v>
      </c>
      <c r="U37" s="21" t="s">
        <v>185</v>
      </c>
      <c r="V37" s="21" t="s">
        <v>71</v>
      </c>
      <c r="W37" s="21" t="s">
        <v>72</v>
      </c>
      <c r="X37" s="21" t="s">
        <v>191</v>
      </c>
      <c r="Y37" s="21" t="s">
        <v>185</v>
      </c>
      <c r="Z37" s="21" t="s">
        <v>71</v>
      </c>
      <c r="AA37" s="21" t="s">
        <v>72</v>
      </c>
      <c r="AB37" s="21" t="s">
        <v>191</v>
      </c>
      <c r="AC37" s="21" t="s">
        <v>185</v>
      </c>
      <c r="AD37" s="21" t="s">
        <v>71</v>
      </c>
      <c r="AE37" s="21" t="s">
        <v>72</v>
      </c>
      <c r="AF37" s="21" t="s">
        <v>191</v>
      </c>
      <c r="AG37" s="21" t="s">
        <v>185</v>
      </c>
    </row>
    <row r="38" spans="1:33" x14ac:dyDescent="0.2">
      <c r="A38" s="22" t="s">
        <v>37</v>
      </c>
      <c r="B38" s="310">
        <v>135.13</v>
      </c>
      <c r="C38" s="310">
        <v>13.160000000000366</v>
      </c>
      <c r="D38" s="316">
        <v>0</v>
      </c>
      <c r="E38" s="316">
        <v>0</v>
      </c>
      <c r="F38" s="310">
        <v>138</v>
      </c>
      <c r="G38" s="310">
        <v>14.155675283183202</v>
      </c>
      <c r="H38" s="316">
        <v>0</v>
      </c>
      <c r="I38" s="316">
        <v>0</v>
      </c>
      <c r="J38" s="310">
        <v>14.336932907348249</v>
      </c>
      <c r="K38" s="310">
        <v>1.256549520766769</v>
      </c>
      <c r="L38" s="316">
        <v>0</v>
      </c>
      <c r="M38" s="316">
        <v>0</v>
      </c>
      <c r="N38" s="310">
        <v>48.906189369735735</v>
      </c>
      <c r="O38" s="310">
        <v>5.6003833865814254</v>
      </c>
      <c r="P38" s="316">
        <v>0</v>
      </c>
      <c r="Q38" s="316">
        <v>0</v>
      </c>
      <c r="R38" s="310">
        <v>17.057188498402585</v>
      </c>
      <c r="S38" s="310">
        <v>2.0911472553006001</v>
      </c>
      <c r="T38" s="316">
        <v>0</v>
      </c>
      <c r="U38" s="316">
        <v>0</v>
      </c>
      <c r="V38" s="310">
        <v>18.256743150353369</v>
      </c>
      <c r="W38" s="310">
        <v>2.4006389776357833</v>
      </c>
      <c r="X38" s="316">
        <v>0</v>
      </c>
      <c r="Y38" s="316">
        <v>0</v>
      </c>
      <c r="Z38" s="310">
        <v>25.676212605286086</v>
      </c>
      <c r="AA38" s="310">
        <v>1.5860005808887334</v>
      </c>
      <c r="AB38" s="316">
        <v>0</v>
      </c>
      <c r="AC38" s="316">
        <v>0</v>
      </c>
      <c r="AD38" s="310">
        <v>14.093842579146077</v>
      </c>
      <c r="AE38" s="310">
        <v>1.2209555620098889</v>
      </c>
      <c r="AF38" s="316">
        <v>0</v>
      </c>
      <c r="AG38" s="316">
        <v>0</v>
      </c>
    </row>
    <row r="39" spans="1:33" x14ac:dyDescent="0.2">
      <c r="A39" s="22" t="s">
        <v>75</v>
      </c>
      <c r="B39" s="310">
        <v>42.47000000000002</v>
      </c>
      <c r="C39" s="310">
        <v>13.200000000000401</v>
      </c>
      <c r="D39" s="316">
        <v>0</v>
      </c>
      <c r="E39" s="316">
        <v>0</v>
      </c>
      <c r="F39" s="310">
        <v>42.47000000000002</v>
      </c>
      <c r="G39" s="310">
        <v>12.749899312614907</v>
      </c>
      <c r="H39" s="316">
        <v>0</v>
      </c>
      <c r="I39" s="316">
        <v>0</v>
      </c>
      <c r="J39" s="310">
        <v>5.3230670926517654</v>
      </c>
      <c r="K39" s="310">
        <v>1.5989776357827419</v>
      </c>
      <c r="L39" s="316">
        <v>0</v>
      </c>
      <c r="M39" s="316">
        <v>0</v>
      </c>
      <c r="N39" s="310">
        <v>15.029000871333174</v>
      </c>
      <c r="O39" s="310">
        <v>4.5005411946945193</v>
      </c>
      <c r="P39" s="316">
        <v>0</v>
      </c>
      <c r="Q39" s="316">
        <v>0</v>
      </c>
      <c r="R39" s="310">
        <v>4.9995643334301665</v>
      </c>
      <c r="S39" s="310">
        <v>1.5605576532094076</v>
      </c>
      <c r="T39" s="316">
        <v>0</v>
      </c>
      <c r="U39" s="316">
        <v>0</v>
      </c>
      <c r="V39" s="310">
        <v>6.334553199728914</v>
      </c>
      <c r="W39" s="310">
        <v>1.9697550585729504</v>
      </c>
      <c r="X39" s="316">
        <v>0</v>
      </c>
      <c r="Y39" s="316">
        <v>0</v>
      </c>
      <c r="Z39" s="310">
        <v>6.5165146674411858</v>
      </c>
      <c r="AA39" s="310">
        <v>2.0182089263239096</v>
      </c>
      <c r="AB39" s="316">
        <v>0</v>
      </c>
      <c r="AC39" s="316">
        <v>0</v>
      </c>
      <c r="AD39" s="310">
        <v>3.6251670055184295</v>
      </c>
      <c r="AE39" s="310">
        <v>1.1018588440313783</v>
      </c>
      <c r="AF39" s="316">
        <v>0</v>
      </c>
      <c r="AG39" s="316">
        <v>0</v>
      </c>
    </row>
    <row r="40" spans="1:33" x14ac:dyDescent="0.2">
      <c r="A40" s="22" t="s">
        <v>76</v>
      </c>
      <c r="B40" s="310">
        <v>53.563999999999986</v>
      </c>
      <c r="C40" s="310">
        <v>17.36000000000049</v>
      </c>
      <c r="D40" s="316">
        <v>0</v>
      </c>
      <c r="E40" s="316">
        <v>0</v>
      </c>
      <c r="F40" s="310">
        <v>51</v>
      </c>
      <c r="G40" s="310">
        <v>16.659367605770065</v>
      </c>
      <c r="H40" s="316">
        <v>0</v>
      </c>
      <c r="I40" s="316">
        <v>0</v>
      </c>
      <c r="J40" s="310">
        <v>9.9433482428115187</v>
      </c>
      <c r="K40" s="310">
        <v>3.1747348242811366</v>
      </c>
      <c r="L40" s="316">
        <v>0</v>
      </c>
      <c r="M40" s="316">
        <v>0</v>
      </c>
      <c r="N40" s="310">
        <v>18.342887404395441</v>
      </c>
      <c r="O40" s="310">
        <v>6.0475002420369393</v>
      </c>
      <c r="P40" s="316">
        <v>0</v>
      </c>
      <c r="Q40" s="316">
        <v>0</v>
      </c>
      <c r="R40" s="310">
        <v>0.89333255881499096</v>
      </c>
      <c r="S40" s="310">
        <v>0.32852628521638255</v>
      </c>
      <c r="T40" s="316">
        <v>0</v>
      </c>
      <c r="U40" s="316">
        <v>0</v>
      </c>
      <c r="V40" s="310">
        <v>5.5231484170781266</v>
      </c>
      <c r="W40" s="310">
        <v>1.84496659889631</v>
      </c>
      <c r="X40" s="316">
        <v>0</v>
      </c>
      <c r="Y40" s="316">
        <v>0</v>
      </c>
      <c r="Z40" s="310">
        <v>11.004432568496473</v>
      </c>
      <c r="AA40" s="310">
        <v>3.5474473811597842</v>
      </c>
      <c r="AB40" s="316">
        <v>0</v>
      </c>
      <c r="AC40" s="316">
        <v>0</v>
      </c>
      <c r="AD40" s="310">
        <v>5.330734824281131</v>
      </c>
      <c r="AE40" s="310">
        <v>1.7161922741795113</v>
      </c>
      <c r="AF40" s="316">
        <v>0</v>
      </c>
      <c r="AG40" s="316">
        <v>0</v>
      </c>
    </row>
    <row r="41" spans="1:33" x14ac:dyDescent="0.2">
      <c r="A41" s="22" t="s">
        <v>40</v>
      </c>
      <c r="B41" s="310">
        <v>61.836000000000006</v>
      </c>
      <c r="C41" s="310">
        <v>20.280000000000566</v>
      </c>
      <c r="D41" s="316">
        <v>0</v>
      </c>
      <c r="E41" s="316">
        <v>0</v>
      </c>
      <c r="F41" s="310">
        <v>62</v>
      </c>
      <c r="G41" s="310">
        <v>20.435057798431501</v>
      </c>
      <c r="H41" s="316">
        <v>0</v>
      </c>
      <c r="I41" s="316">
        <v>0</v>
      </c>
      <c r="J41" s="310">
        <v>10.230517571885002</v>
      </c>
      <c r="K41" s="310">
        <v>3.3754888178913625</v>
      </c>
      <c r="L41" s="316">
        <v>0</v>
      </c>
      <c r="M41" s="316">
        <v>0</v>
      </c>
      <c r="N41" s="310">
        <v>13.973544002323591</v>
      </c>
      <c r="O41" s="310">
        <v>4.7387859424919814</v>
      </c>
      <c r="P41" s="316">
        <v>0</v>
      </c>
      <c r="Q41" s="316">
        <v>0</v>
      </c>
      <c r="R41" s="310">
        <v>10.516077839093855</v>
      </c>
      <c r="S41" s="310">
        <v>3.4179680511182009</v>
      </c>
      <c r="T41" s="316">
        <v>0</v>
      </c>
      <c r="U41" s="316">
        <v>0</v>
      </c>
      <c r="V41" s="310">
        <v>8.2847226256171904</v>
      </c>
      <c r="W41" s="310">
        <v>2.7380714493174585</v>
      </c>
      <c r="X41" s="316">
        <v>0</v>
      </c>
      <c r="Y41" s="316">
        <v>0</v>
      </c>
      <c r="Z41" s="310">
        <v>14.458760383386585</v>
      </c>
      <c r="AA41" s="310">
        <v>4.7201603252976279</v>
      </c>
      <c r="AB41" s="316">
        <v>0</v>
      </c>
      <c r="AC41" s="316">
        <v>0</v>
      </c>
      <c r="AD41" s="310">
        <v>4.3435172814405876</v>
      </c>
      <c r="AE41" s="310">
        <v>1.4445832123148548</v>
      </c>
      <c r="AF41" s="316">
        <v>0</v>
      </c>
      <c r="AG41" s="316">
        <v>0</v>
      </c>
    </row>
    <row r="42" spans="1:33" x14ac:dyDescent="0.2">
      <c r="A42" s="348" t="s">
        <v>492</v>
      </c>
      <c r="B42" s="21" t="s">
        <v>71</v>
      </c>
      <c r="C42" s="21" t="s">
        <v>72</v>
      </c>
      <c r="D42" s="21" t="s">
        <v>191</v>
      </c>
      <c r="E42" s="21" t="s">
        <v>185</v>
      </c>
      <c r="F42" s="21" t="s">
        <v>71</v>
      </c>
      <c r="G42" s="21" t="s">
        <v>72</v>
      </c>
      <c r="H42" s="21" t="s">
        <v>191</v>
      </c>
      <c r="I42" s="21" t="s">
        <v>185</v>
      </c>
      <c r="J42" s="21" t="s">
        <v>71</v>
      </c>
      <c r="K42" s="21" t="s">
        <v>72</v>
      </c>
      <c r="L42" s="21" t="s">
        <v>191</v>
      </c>
      <c r="M42" s="21" t="s">
        <v>185</v>
      </c>
      <c r="N42" s="21" t="s">
        <v>71</v>
      </c>
      <c r="O42" s="21" t="s">
        <v>72</v>
      </c>
      <c r="P42" s="21" t="s">
        <v>191</v>
      </c>
      <c r="Q42" s="21" t="s">
        <v>185</v>
      </c>
      <c r="R42" s="21" t="s">
        <v>71</v>
      </c>
      <c r="S42" s="21" t="s">
        <v>72</v>
      </c>
      <c r="T42" s="21" t="s">
        <v>191</v>
      </c>
      <c r="U42" s="21" t="s">
        <v>185</v>
      </c>
      <c r="V42" s="21" t="s">
        <v>71</v>
      </c>
      <c r="W42" s="21" t="s">
        <v>72</v>
      </c>
      <c r="X42" s="21" t="s">
        <v>191</v>
      </c>
      <c r="Y42" s="21" t="s">
        <v>185</v>
      </c>
      <c r="Z42" s="21" t="s">
        <v>71</v>
      </c>
      <c r="AA42" s="21" t="s">
        <v>72</v>
      </c>
      <c r="AB42" s="21" t="s">
        <v>191</v>
      </c>
      <c r="AC42" s="21" t="s">
        <v>185</v>
      </c>
      <c r="AD42" s="21" t="s">
        <v>71</v>
      </c>
      <c r="AE42" s="21" t="s">
        <v>72</v>
      </c>
      <c r="AF42" s="21" t="s">
        <v>191</v>
      </c>
      <c r="AG42" s="21" t="s">
        <v>185</v>
      </c>
    </row>
    <row r="43" spans="1:33" x14ac:dyDescent="0.2">
      <c r="A43" s="22" t="s">
        <v>37</v>
      </c>
      <c r="B43" s="315">
        <f>B38/5</f>
        <v>27.026</v>
      </c>
      <c r="C43" s="315">
        <f t="shared" ref="C43" si="7">C38/5</f>
        <v>2.6320000000000734</v>
      </c>
      <c r="D43" s="315">
        <v>0</v>
      </c>
      <c r="E43" s="315">
        <v>0</v>
      </c>
      <c r="F43" s="315">
        <f t="shared" ref="F43:AG46" si="8">F38/5</f>
        <v>27.6</v>
      </c>
      <c r="G43" s="315">
        <f t="shared" si="8"/>
        <v>2.8311350566366404</v>
      </c>
      <c r="H43" s="315">
        <f t="shared" si="8"/>
        <v>0</v>
      </c>
      <c r="I43" s="315">
        <f t="shared" si="8"/>
        <v>0</v>
      </c>
      <c r="J43" s="315">
        <f t="shared" si="8"/>
        <v>2.86738658146965</v>
      </c>
      <c r="K43" s="315">
        <f t="shared" si="8"/>
        <v>0.2513099041533538</v>
      </c>
      <c r="L43" s="315">
        <f t="shared" si="8"/>
        <v>0</v>
      </c>
      <c r="M43" s="315">
        <f t="shared" si="8"/>
        <v>0</v>
      </c>
      <c r="N43" s="315">
        <f t="shared" si="8"/>
        <v>9.7812378739471466</v>
      </c>
      <c r="O43" s="315">
        <f t="shared" si="8"/>
        <v>1.1200766773162851</v>
      </c>
      <c r="P43" s="315">
        <f t="shared" si="8"/>
        <v>0</v>
      </c>
      <c r="Q43" s="315">
        <f t="shared" si="8"/>
        <v>0</v>
      </c>
      <c r="R43" s="315">
        <f t="shared" si="8"/>
        <v>3.4114376996805169</v>
      </c>
      <c r="S43" s="315">
        <f t="shared" si="8"/>
        <v>0.41822945106011999</v>
      </c>
      <c r="T43" s="315">
        <f t="shared" si="8"/>
        <v>0</v>
      </c>
      <c r="U43" s="315">
        <f t="shared" si="8"/>
        <v>0</v>
      </c>
      <c r="V43" s="315">
        <f t="shared" si="8"/>
        <v>3.6513486300706739</v>
      </c>
      <c r="W43" s="315">
        <f t="shared" si="8"/>
        <v>0.48012779552715668</v>
      </c>
      <c r="X43" s="315">
        <f t="shared" si="8"/>
        <v>0</v>
      </c>
      <c r="Y43" s="315">
        <f t="shared" si="8"/>
        <v>0</v>
      </c>
      <c r="Z43" s="315">
        <f t="shared" si="8"/>
        <v>5.1352425210572168</v>
      </c>
      <c r="AA43" s="315">
        <f t="shared" si="8"/>
        <v>0.31720011617774668</v>
      </c>
      <c r="AB43" s="315">
        <f t="shared" si="8"/>
        <v>0</v>
      </c>
      <c r="AC43" s="315">
        <f t="shared" si="8"/>
        <v>0</v>
      </c>
      <c r="AD43" s="315">
        <f t="shared" si="8"/>
        <v>2.8187685158292153</v>
      </c>
      <c r="AE43" s="315">
        <f t="shared" si="8"/>
        <v>0.24419111240197777</v>
      </c>
      <c r="AF43" s="315">
        <f t="shared" si="8"/>
        <v>0</v>
      </c>
      <c r="AG43" s="315">
        <f t="shared" si="8"/>
        <v>0</v>
      </c>
    </row>
    <row r="44" spans="1:33" x14ac:dyDescent="0.2">
      <c r="A44" s="22" t="s">
        <v>75</v>
      </c>
      <c r="B44" s="315">
        <f t="shared" ref="B44:G46" si="9">B39/5</f>
        <v>8.4940000000000033</v>
      </c>
      <c r="C44" s="315">
        <f t="shared" si="9"/>
        <v>2.6400000000000801</v>
      </c>
      <c r="D44" s="315">
        <v>0</v>
      </c>
      <c r="E44" s="315">
        <v>0</v>
      </c>
      <c r="F44" s="315">
        <f t="shared" si="8"/>
        <v>8.4940000000000033</v>
      </c>
      <c r="G44" s="315">
        <f t="shared" si="8"/>
        <v>2.5499798625229815</v>
      </c>
      <c r="H44" s="315">
        <f t="shared" si="8"/>
        <v>0</v>
      </c>
      <c r="I44" s="315">
        <f t="shared" si="8"/>
        <v>0</v>
      </c>
      <c r="J44" s="315">
        <f t="shared" si="8"/>
        <v>1.0646134185303531</v>
      </c>
      <c r="K44" s="315">
        <f t="shared" si="8"/>
        <v>0.31979552715654835</v>
      </c>
      <c r="L44" s="315">
        <f t="shared" si="8"/>
        <v>0</v>
      </c>
      <c r="M44" s="315">
        <f t="shared" si="8"/>
        <v>0</v>
      </c>
      <c r="N44" s="315">
        <f t="shared" si="8"/>
        <v>3.0058001742666347</v>
      </c>
      <c r="O44" s="315">
        <f t="shared" si="8"/>
        <v>0.9001082389389039</v>
      </c>
      <c r="P44" s="315">
        <f t="shared" si="8"/>
        <v>0</v>
      </c>
      <c r="Q44" s="315">
        <f t="shared" si="8"/>
        <v>0</v>
      </c>
      <c r="R44" s="315">
        <f t="shared" si="8"/>
        <v>0.9999128666860333</v>
      </c>
      <c r="S44" s="315">
        <f t="shared" si="8"/>
        <v>0.31211153064188152</v>
      </c>
      <c r="T44" s="315">
        <f t="shared" si="8"/>
        <v>0</v>
      </c>
      <c r="U44" s="315">
        <f t="shared" si="8"/>
        <v>0</v>
      </c>
      <c r="V44" s="315">
        <f t="shared" si="8"/>
        <v>1.2669106399457828</v>
      </c>
      <c r="W44" s="315">
        <f t="shared" si="8"/>
        <v>0.39395101171459007</v>
      </c>
      <c r="X44" s="315">
        <f t="shared" si="8"/>
        <v>0</v>
      </c>
      <c r="Y44" s="315">
        <f t="shared" si="8"/>
        <v>0</v>
      </c>
      <c r="Z44" s="315">
        <f t="shared" si="8"/>
        <v>1.3033029334882371</v>
      </c>
      <c r="AA44" s="315">
        <f t="shared" si="8"/>
        <v>0.40364178526478189</v>
      </c>
      <c r="AB44" s="315">
        <f t="shared" si="8"/>
        <v>0</v>
      </c>
      <c r="AC44" s="315">
        <f t="shared" si="8"/>
        <v>0</v>
      </c>
      <c r="AD44" s="315">
        <f t="shared" si="8"/>
        <v>0.72503340110368586</v>
      </c>
      <c r="AE44" s="315">
        <f t="shared" si="8"/>
        <v>0.22037176880627568</v>
      </c>
      <c r="AF44" s="315">
        <f t="shared" si="8"/>
        <v>0</v>
      </c>
      <c r="AG44" s="315">
        <f t="shared" si="8"/>
        <v>0</v>
      </c>
    </row>
    <row r="45" spans="1:33" x14ac:dyDescent="0.2">
      <c r="A45" s="22" t="s">
        <v>76</v>
      </c>
      <c r="B45" s="315">
        <f t="shared" si="9"/>
        <v>10.712799999999998</v>
      </c>
      <c r="C45" s="315">
        <f t="shared" si="9"/>
        <v>3.4720000000000981</v>
      </c>
      <c r="D45" s="315">
        <v>0</v>
      </c>
      <c r="E45" s="315">
        <v>0</v>
      </c>
      <c r="F45" s="315">
        <f t="shared" si="8"/>
        <v>10.199999999999999</v>
      </c>
      <c r="G45" s="315">
        <f t="shared" si="8"/>
        <v>3.3318735211540131</v>
      </c>
      <c r="H45" s="315">
        <f t="shared" si="8"/>
        <v>0</v>
      </c>
      <c r="I45" s="315">
        <f t="shared" si="8"/>
        <v>0</v>
      </c>
      <c r="J45" s="315">
        <f t="shared" si="8"/>
        <v>1.9886696485623037</v>
      </c>
      <c r="K45" s="315">
        <f t="shared" si="8"/>
        <v>0.63494696485622737</v>
      </c>
      <c r="L45" s="315">
        <f t="shared" si="8"/>
        <v>0</v>
      </c>
      <c r="M45" s="315">
        <f t="shared" si="8"/>
        <v>0</v>
      </c>
      <c r="N45" s="315">
        <f t="shared" si="8"/>
        <v>3.6685774808790881</v>
      </c>
      <c r="O45" s="315">
        <f t="shared" si="8"/>
        <v>1.2095000484073879</v>
      </c>
      <c r="P45" s="315">
        <f t="shared" si="8"/>
        <v>0</v>
      </c>
      <c r="Q45" s="315">
        <f t="shared" si="8"/>
        <v>0</v>
      </c>
      <c r="R45" s="315">
        <f t="shared" si="8"/>
        <v>0.17866651176299819</v>
      </c>
      <c r="S45" s="315">
        <f t="shared" si="8"/>
        <v>6.570525704327651E-2</v>
      </c>
      <c r="T45" s="315">
        <f t="shared" si="8"/>
        <v>0</v>
      </c>
      <c r="U45" s="315">
        <f t="shared" si="8"/>
        <v>0</v>
      </c>
      <c r="V45" s="315">
        <f t="shared" si="8"/>
        <v>1.1046296834156253</v>
      </c>
      <c r="W45" s="315">
        <f t="shared" si="8"/>
        <v>0.36899331977926197</v>
      </c>
      <c r="X45" s="315">
        <f t="shared" si="8"/>
        <v>0</v>
      </c>
      <c r="Y45" s="315">
        <f t="shared" si="8"/>
        <v>0</v>
      </c>
      <c r="Z45" s="315">
        <f t="shared" si="8"/>
        <v>2.2008865136992943</v>
      </c>
      <c r="AA45" s="315">
        <f t="shared" si="8"/>
        <v>0.70948947623195679</v>
      </c>
      <c r="AB45" s="315">
        <f t="shared" si="8"/>
        <v>0</v>
      </c>
      <c r="AC45" s="315">
        <f t="shared" si="8"/>
        <v>0</v>
      </c>
      <c r="AD45" s="315">
        <f t="shared" si="8"/>
        <v>1.0661469648562263</v>
      </c>
      <c r="AE45" s="315">
        <f t="shared" si="8"/>
        <v>0.34323845483590226</v>
      </c>
      <c r="AF45" s="315">
        <f t="shared" si="8"/>
        <v>0</v>
      </c>
      <c r="AG45" s="315">
        <f t="shared" si="8"/>
        <v>0</v>
      </c>
    </row>
    <row r="46" spans="1:33" ht="15" thickBot="1" x14ac:dyDescent="0.25">
      <c r="A46" s="22" t="s">
        <v>40</v>
      </c>
      <c r="B46" s="315">
        <f t="shared" si="9"/>
        <v>12.3672</v>
      </c>
      <c r="C46" s="315">
        <f t="shared" si="9"/>
        <v>4.0560000000001128</v>
      </c>
      <c r="D46" s="315">
        <v>0</v>
      </c>
      <c r="E46" s="315">
        <v>0</v>
      </c>
      <c r="F46" s="315">
        <f t="shared" si="9"/>
        <v>12.4</v>
      </c>
      <c r="G46" s="315">
        <f t="shared" si="9"/>
        <v>4.0870115596863004</v>
      </c>
      <c r="H46" s="315">
        <f t="shared" si="8"/>
        <v>0</v>
      </c>
      <c r="I46" s="315">
        <f t="shared" si="8"/>
        <v>0</v>
      </c>
      <c r="J46" s="315">
        <f t="shared" si="8"/>
        <v>2.0461035143770006</v>
      </c>
      <c r="K46" s="315">
        <f t="shared" si="8"/>
        <v>0.67509776357827245</v>
      </c>
      <c r="L46" s="315">
        <f t="shared" si="8"/>
        <v>0</v>
      </c>
      <c r="M46" s="315">
        <f t="shared" si="8"/>
        <v>0</v>
      </c>
      <c r="N46" s="315">
        <f t="shared" si="8"/>
        <v>2.794708800464718</v>
      </c>
      <c r="O46" s="315">
        <f t="shared" si="8"/>
        <v>0.9477571884983963</v>
      </c>
      <c r="P46" s="315">
        <f t="shared" si="8"/>
        <v>0</v>
      </c>
      <c r="Q46" s="315">
        <f t="shared" si="8"/>
        <v>0</v>
      </c>
      <c r="R46" s="315">
        <f t="shared" si="8"/>
        <v>2.1032155678187712</v>
      </c>
      <c r="S46" s="315">
        <f t="shared" si="8"/>
        <v>0.68359361022364018</v>
      </c>
      <c r="T46" s="315">
        <f t="shared" si="8"/>
        <v>0</v>
      </c>
      <c r="U46" s="315">
        <f t="shared" si="8"/>
        <v>0</v>
      </c>
      <c r="V46" s="315">
        <f t="shared" si="8"/>
        <v>1.656944525123438</v>
      </c>
      <c r="W46" s="315">
        <f t="shared" si="8"/>
        <v>0.5476142898634917</v>
      </c>
      <c r="X46" s="315">
        <f t="shared" si="8"/>
        <v>0</v>
      </c>
      <c r="Y46" s="315">
        <f t="shared" si="8"/>
        <v>0</v>
      </c>
      <c r="Z46" s="315">
        <f t="shared" si="8"/>
        <v>2.8917520766773168</v>
      </c>
      <c r="AA46" s="315">
        <f t="shared" si="8"/>
        <v>0.94403206505952553</v>
      </c>
      <c r="AB46" s="315">
        <f t="shared" si="8"/>
        <v>0</v>
      </c>
      <c r="AC46" s="315">
        <f t="shared" si="8"/>
        <v>0</v>
      </c>
      <c r="AD46" s="315">
        <f t="shared" si="8"/>
        <v>0.86870345628811751</v>
      </c>
      <c r="AE46" s="315">
        <f t="shared" si="8"/>
        <v>0.28891664246297094</v>
      </c>
      <c r="AF46" s="315">
        <f t="shared" si="8"/>
        <v>0</v>
      </c>
      <c r="AG46" s="315">
        <f t="shared" si="8"/>
        <v>0</v>
      </c>
    </row>
    <row r="47" spans="1:33" s="303" customFormat="1" ht="15" x14ac:dyDescent="0.25">
      <c r="A47" s="333" t="s">
        <v>189</v>
      </c>
      <c r="B47" s="334">
        <f>SUM(B38:B41)</f>
        <v>293</v>
      </c>
      <c r="C47" s="334">
        <f t="shared" ref="C47:AG47" si="10">SUM(C38:C41)</f>
        <v>64.000000000001819</v>
      </c>
      <c r="D47" s="334">
        <f t="shared" si="10"/>
        <v>0</v>
      </c>
      <c r="E47" s="334">
        <f t="shared" si="10"/>
        <v>0</v>
      </c>
      <c r="F47" s="334">
        <f t="shared" si="10"/>
        <v>293.47000000000003</v>
      </c>
      <c r="G47" s="334">
        <f t="shared" si="10"/>
        <v>63.999999999999673</v>
      </c>
      <c r="H47" s="334">
        <f t="shared" si="10"/>
        <v>0</v>
      </c>
      <c r="I47" s="334">
        <f t="shared" si="10"/>
        <v>0</v>
      </c>
      <c r="J47" s="334">
        <f t="shared" si="10"/>
        <v>39.833865814696537</v>
      </c>
      <c r="K47" s="334">
        <f t="shared" si="10"/>
        <v>9.4057507987220106</v>
      </c>
      <c r="L47" s="334">
        <f t="shared" si="10"/>
        <v>0</v>
      </c>
      <c r="M47" s="334">
        <f t="shared" si="10"/>
        <v>0</v>
      </c>
      <c r="N47" s="334">
        <f t="shared" si="10"/>
        <v>96.251621647787942</v>
      </c>
      <c r="O47" s="334">
        <f t="shared" si="10"/>
        <v>20.887210765804866</v>
      </c>
      <c r="P47" s="334">
        <f t="shared" si="10"/>
        <v>0</v>
      </c>
      <c r="Q47" s="334">
        <f t="shared" si="10"/>
        <v>0</v>
      </c>
      <c r="R47" s="334">
        <f t="shared" si="10"/>
        <v>33.466163229741596</v>
      </c>
      <c r="S47" s="334">
        <f t="shared" si="10"/>
        <v>7.3981992448445908</v>
      </c>
      <c r="T47" s="334">
        <f t="shared" si="10"/>
        <v>0</v>
      </c>
      <c r="U47" s="334">
        <f t="shared" si="10"/>
        <v>0</v>
      </c>
      <c r="V47" s="334">
        <f t="shared" si="10"/>
        <v>38.399167392777599</v>
      </c>
      <c r="W47" s="334">
        <f t="shared" si="10"/>
        <v>8.9534320844225022</v>
      </c>
      <c r="X47" s="334">
        <f t="shared" si="10"/>
        <v>0</v>
      </c>
      <c r="Y47" s="334">
        <f t="shared" si="10"/>
        <v>0</v>
      </c>
      <c r="Z47" s="334">
        <f t="shared" si="10"/>
        <v>57.65592022461032</v>
      </c>
      <c r="AA47" s="334">
        <f t="shared" si="10"/>
        <v>11.871817213670056</v>
      </c>
      <c r="AB47" s="334">
        <f t="shared" si="10"/>
        <v>0</v>
      </c>
      <c r="AC47" s="334">
        <f t="shared" si="10"/>
        <v>0</v>
      </c>
      <c r="AD47" s="334">
        <f t="shared" si="10"/>
        <v>27.393261690386222</v>
      </c>
      <c r="AE47" s="334">
        <f t="shared" si="10"/>
        <v>5.4835898925356332</v>
      </c>
      <c r="AF47" s="334">
        <f t="shared" si="10"/>
        <v>0</v>
      </c>
      <c r="AG47" s="335">
        <f t="shared" si="10"/>
        <v>0</v>
      </c>
    </row>
    <row r="48" spans="1:33" s="303" customFormat="1" ht="15.75" thickBot="1" x14ac:dyDescent="0.3">
      <c r="A48" s="336" t="s">
        <v>190</v>
      </c>
      <c r="B48" s="337">
        <f>SUM(B43:B46)</f>
        <v>58.599999999999994</v>
      </c>
      <c r="C48" s="337">
        <f t="shared" ref="C48:AG48" si="11">SUM(C43:C46)</f>
        <v>12.800000000000365</v>
      </c>
      <c r="D48" s="337">
        <f t="shared" si="11"/>
        <v>0</v>
      </c>
      <c r="E48" s="337">
        <f t="shared" si="11"/>
        <v>0</v>
      </c>
      <c r="F48" s="337">
        <f t="shared" si="11"/>
        <v>58.69400000000001</v>
      </c>
      <c r="G48" s="337">
        <f t="shared" si="11"/>
        <v>12.799999999999933</v>
      </c>
      <c r="H48" s="337">
        <f t="shared" si="11"/>
        <v>0</v>
      </c>
      <c r="I48" s="337">
        <f t="shared" si="11"/>
        <v>0</v>
      </c>
      <c r="J48" s="337">
        <f t="shared" si="11"/>
        <v>7.9667731629393064</v>
      </c>
      <c r="K48" s="337">
        <f t="shared" si="11"/>
        <v>1.881150159744402</v>
      </c>
      <c r="L48" s="337">
        <f t="shared" si="11"/>
        <v>0</v>
      </c>
      <c r="M48" s="337">
        <f t="shared" si="11"/>
        <v>0</v>
      </c>
      <c r="N48" s="337">
        <f t="shared" si="11"/>
        <v>19.250324329557586</v>
      </c>
      <c r="O48" s="337">
        <f t="shared" si="11"/>
        <v>4.1774421531609738</v>
      </c>
      <c r="P48" s="337">
        <f t="shared" si="11"/>
        <v>0</v>
      </c>
      <c r="Q48" s="337">
        <f t="shared" si="11"/>
        <v>0</v>
      </c>
      <c r="R48" s="337">
        <f t="shared" si="11"/>
        <v>6.6932326459483198</v>
      </c>
      <c r="S48" s="337">
        <f t="shared" si="11"/>
        <v>1.4796398489689182</v>
      </c>
      <c r="T48" s="337">
        <f t="shared" si="11"/>
        <v>0</v>
      </c>
      <c r="U48" s="337">
        <f t="shared" si="11"/>
        <v>0</v>
      </c>
      <c r="V48" s="337">
        <f t="shared" si="11"/>
        <v>7.67983347855552</v>
      </c>
      <c r="W48" s="337">
        <f t="shared" si="11"/>
        <v>1.7906864168845003</v>
      </c>
      <c r="X48" s="337">
        <f t="shared" si="11"/>
        <v>0</v>
      </c>
      <c r="Y48" s="337">
        <f t="shared" si="11"/>
        <v>0</v>
      </c>
      <c r="Z48" s="337">
        <f t="shared" si="11"/>
        <v>11.531184044922066</v>
      </c>
      <c r="AA48" s="337">
        <f t="shared" si="11"/>
        <v>2.374363442734011</v>
      </c>
      <c r="AB48" s="337">
        <f t="shared" si="11"/>
        <v>0</v>
      </c>
      <c r="AC48" s="337">
        <f t="shared" si="11"/>
        <v>0</v>
      </c>
      <c r="AD48" s="337">
        <f t="shared" si="11"/>
        <v>5.4786523380772456</v>
      </c>
      <c r="AE48" s="337">
        <f t="shared" si="11"/>
        <v>1.0967179785071266</v>
      </c>
      <c r="AF48" s="337">
        <f t="shared" si="11"/>
        <v>0</v>
      </c>
      <c r="AG48" s="338">
        <f t="shared" si="11"/>
        <v>0</v>
      </c>
    </row>
    <row r="49" spans="1:33" s="303" customFormat="1" ht="15.75" thickBot="1" x14ac:dyDescent="0.3">
      <c r="A49" s="339" t="s">
        <v>192</v>
      </c>
      <c r="B49" s="340">
        <f>B47</f>
        <v>293</v>
      </c>
      <c r="C49" s="337">
        <f>C47+B47</f>
        <v>357.00000000000182</v>
      </c>
      <c r="D49" s="337">
        <f>C49+D47</f>
        <v>357.00000000000182</v>
      </c>
      <c r="E49" s="341">
        <f>D49+E47</f>
        <v>357.00000000000182</v>
      </c>
      <c r="F49" s="340">
        <f>F47</f>
        <v>293.47000000000003</v>
      </c>
      <c r="G49" s="337">
        <f>G47+F47</f>
        <v>357.46999999999969</v>
      </c>
      <c r="H49" s="337">
        <f>G49+H47</f>
        <v>357.46999999999969</v>
      </c>
      <c r="I49" s="337">
        <f>H49+I47</f>
        <v>357.46999999999969</v>
      </c>
      <c r="J49" s="340">
        <f>J47</f>
        <v>39.833865814696537</v>
      </c>
      <c r="K49" s="337">
        <f>K47+J47</f>
        <v>49.239616613418548</v>
      </c>
      <c r="L49" s="337">
        <f>K49+L47</f>
        <v>49.239616613418548</v>
      </c>
      <c r="M49" s="337">
        <f>L49+M47</f>
        <v>49.239616613418548</v>
      </c>
      <c r="N49" s="340">
        <f>N47</f>
        <v>96.251621647787942</v>
      </c>
      <c r="O49" s="337">
        <f>O47+N47</f>
        <v>117.13883241359281</v>
      </c>
      <c r="P49" s="337">
        <f>O49+P47</f>
        <v>117.13883241359281</v>
      </c>
      <c r="Q49" s="337">
        <f>P49+Q47</f>
        <v>117.13883241359281</v>
      </c>
      <c r="R49" s="340">
        <f>R47</f>
        <v>33.466163229741596</v>
      </c>
      <c r="S49" s="337">
        <f>S47+R47</f>
        <v>40.864362474586187</v>
      </c>
      <c r="T49" s="337">
        <f>S49+T47</f>
        <v>40.864362474586187</v>
      </c>
      <c r="U49" s="337">
        <f>T49+U47</f>
        <v>40.864362474586187</v>
      </c>
      <c r="V49" s="340">
        <f>V47</f>
        <v>38.399167392777599</v>
      </c>
      <c r="W49" s="337">
        <f>W47+V47</f>
        <v>47.352599477200101</v>
      </c>
      <c r="X49" s="337">
        <f>W49+X47</f>
        <v>47.352599477200101</v>
      </c>
      <c r="Y49" s="337">
        <f>X49+Y47</f>
        <v>47.352599477200101</v>
      </c>
      <c r="Z49" s="340">
        <f>Z47</f>
        <v>57.65592022461032</v>
      </c>
      <c r="AA49" s="337">
        <f>AA47+Z47</f>
        <v>69.527737438280383</v>
      </c>
      <c r="AB49" s="337">
        <f>AA49+AB47</f>
        <v>69.527737438280383</v>
      </c>
      <c r="AC49" s="337">
        <f>AB49+AC47</f>
        <v>69.527737438280383</v>
      </c>
      <c r="AD49" s="340">
        <f>AD47</f>
        <v>27.393261690386222</v>
      </c>
      <c r="AE49" s="337">
        <f>AE47+AD47</f>
        <v>32.876851582921859</v>
      </c>
      <c r="AF49" s="337">
        <f>AE49+AF47</f>
        <v>32.876851582921859</v>
      </c>
      <c r="AG49" s="337">
        <f>AF49+AG47</f>
        <v>32.876851582921859</v>
      </c>
    </row>
    <row r="50" spans="1:33" s="345" customFormat="1" ht="15" x14ac:dyDescent="0.25">
      <c r="A50" s="343"/>
      <c r="B50" s="344"/>
      <c r="C50" s="344"/>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row>
    <row r="51" spans="1:33" ht="25.5" customHeight="1" thickBot="1" x14ac:dyDescent="0.3">
      <c r="A51" s="17" t="s">
        <v>491</v>
      </c>
      <c r="B51" s="472" t="s">
        <v>68</v>
      </c>
      <c r="C51" s="473"/>
      <c r="D51" s="474"/>
      <c r="E51" s="475"/>
      <c r="F51" s="472" t="s">
        <v>69</v>
      </c>
      <c r="G51" s="473"/>
      <c r="H51" s="474"/>
      <c r="I51" s="475"/>
      <c r="J51" s="472" t="s">
        <v>136</v>
      </c>
      <c r="K51" s="473"/>
      <c r="L51" s="474"/>
      <c r="M51" s="475"/>
      <c r="N51" s="472" t="s">
        <v>137</v>
      </c>
      <c r="O51" s="473"/>
      <c r="P51" s="474"/>
      <c r="Q51" s="475"/>
      <c r="R51" s="472" t="s">
        <v>187</v>
      </c>
      <c r="S51" s="473"/>
      <c r="T51" s="474"/>
      <c r="U51" s="475"/>
      <c r="V51" s="472" t="s">
        <v>186</v>
      </c>
      <c r="W51" s="473"/>
      <c r="X51" s="474"/>
      <c r="Y51" s="475"/>
      <c r="Z51" s="472" t="s">
        <v>138</v>
      </c>
      <c r="AA51" s="473"/>
      <c r="AB51" s="474"/>
      <c r="AC51" s="475"/>
      <c r="AD51" s="472" t="s">
        <v>139</v>
      </c>
      <c r="AE51" s="473"/>
      <c r="AF51" s="474"/>
      <c r="AG51" s="475"/>
    </row>
    <row r="52" spans="1:33" s="92" customFormat="1" ht="25.5" customHeight="1" thickBot="1" x14ac:dyDescent="0.3">
      <c r="A52" s="106" t="str">
        <f>B2</f>
        <v>Default</v>
      </c>
      <c r="B52" s="90" t="s">
        <v>71</v>
      </c>
      <c r="C52" s="91" t="s">
        <v>72</v>
      </c>
      <c r="D52" s="91" t="s">
        <v>191</v>
      </c>
      <c r="E52" s="91" t="s">
        <v>185</v>
      </c>
      <c r="F52" s="90" t="s">
        <v>71</v>
      </c>
      <c r="G52" s="91" t="s">
        <v>72</v>
      </c>
      <c r="H52" s="91" t="s">
        <v>191</v>
      </c>
      <c r="I52" s="91" t="s">
        <v>185</v>
      </c>
      <c r="J52" s="90" t="s">
        <v>71</v>
      </c>
      <c r="K52" s="91" t="s">
        <v>72</v>
      </c>
      <c r="L52" s="91" t="s">
        <v>191</v>
      </c>
      <c r="M52" s="91" t="s">
        <v>185</v>
      </c>
      <c r="N52" s="90" t="s">
        <v>71</v>
      </c>
      <c r="O52" s="91" t="s">
        <v>72</v>
      </c>
      <c r="P52" s="91" t="s">
        <v>191</v>
      </c>
      <c r="Q52" s="91" t="s">
        <v>185</v>
      </c>
      <c r="R52" s="90" t="s">
        <v>71</v>
      </c>
      <c r="S52" s="91" t="s">
        <v>72</v>
      </c>
      <c r="T52" s="91" t="s">
        <v>191</v>
      </c>
      <c r="U52" s="91" t="s">
        <v>185</v>
      </c>
      <c r="V52" s="90" t="s">
        <v>71</v>
      </c>
      <c r="W52" s="91" t="s">
        <v>72</v>
      </c>
      <c r="X52" s="91" t="s">
        <v>191</v>
      </c>
      <c r="Y52" s="91" t="s">
        <v>185</v>
      </c>
      <c r="Z52" s="90" t="s">
        <v>71</v>
      </c>
      <c r="AA52" s="91" t="s">
        <v>72</v>
      </c>
      <c r="AB52" s="91" t="s">
        <v>191</v>
      </c>
      <c r="AC52" s="91" t="s">
        <v>185</v>
      </c>
      <c r="AD52" s="90" t="s">
        <v>71</v>
      </c>
      <c r="AE52" s="91" t="s">
        <v>72</v>
      </c>
      <c r="AF52" s="91" t="s">
        <v>191</v>
      </c>
      <c r="AG52" s="91" t="s">
        <v>185</v>
      </c>
    </row>
    <row r="53" spans="1:33" x14ac:dyDescent="0.2">
      <c r="A53" s="74" t="s">
        <v>37</v>
      </c>
      <c r="B53" s="23">
        <v>135.13</v>
      </c>
      <c r="C53" s="23">
        <v>13.160000000000366</v>
      </c>
      <c r="D53" s="23">
        <v>-6.2699999999999987</v>
      </c>
      <c r="E53" s="23">
        <v>-9.1499999999999968</v>
      </c>
      <c r="F53" s="23">
        <v>138.32710911027209</v>
      </c>
      <c r="G53" s="23">
        <v>14.155675283183202</v>
      </c>
      <c r="H53" s="23">
        <v>-6.6455736276503385</v>
      </c>
      <c r="I53" s="23">
        <v>-9.9608490657371327</v>
      </c>
      <c r="J53" s="23">
        <v>14.336932907348249</v>
      </c>
      <c r="K53" s="23">
        <v>1.256549520766769</v>
      </c>
      <c r="L53" s="23">
        <v>-0.57169329073481312</v>
      </c>
      <c r="M53" s="23">
        <v>-0.85092651757186988</v>
      </c>
      <c r="N53" s="23">
        <v>48.906189369735735</v>
      </c>
      <c r="O53" s="23">
        <v>5.6003833865814254</v>
      </c>
      <c r="P53" s="23">
        <v>-2.6500648659115806</v>
      </c>
      <c r="Q53" s="23">
        <v>-3.9587791654564439</v>
      </c>
      <c r="R53" s="23">
        <v>17.057188498402585</v>
      </c>
      <c r="S53" s="23">
        <v>2.0911472553006001</v>
      </c>
      <c r="T53" s="23">
        <v>-0.99991286668601109</v>
      </c>
      <c r="U53" s="23">
        <v>-1.5293465001451907</v>
      </c>
      <c r="V53" s="23">
        <v>18.256743150353369</v>
      </c>
      <c r="W53" s="23">
        <v>2.4006389776357833</v>
      </c>
      <c r="X53" s="23">
        <v>-1.1359666957110948</v>
      </c>
      <c r="Y53" s="23">
        <v>-1.6969551747506761</v>
      </c>
      <c r="Z53" s="23">
        <v>25.676212605286086</v>
      </c>
      <c r="AA53" s="23">
        <v>1.5860005808887334</v>
      </c>
      <c r="AB53" s="23">
        <v>-0.72158389001839174</v>
      </c>
      <c r="AC53" s="23">
        <v>-1.0740284635492272</v>
      </c>
      <c r="AD53" s="23">
        <v>14.093842579146077</v>
      </c>
      <c r="AE53" s="23">
        <v>1.2209555620098889</v>
      </c>
      <c r="AF53" s="23">
        <v>-0.56635201858844664</v>
      </c>
      <c r="AG53" s="23">
        <v>-0.85081324426372373</v>
      </c>
    </row>
    <row r="54" spans="1:33" x14ac:dyDescent="0.2">
      <c r="A54" s="22" t="s">
        <v>75</v>
      </c>
      <c r="B54" s="23">
        <v>42.47000000000002</v>
      </c>
      <c r="C54" s="23">
        <v>13.200000000000401</v>
      </c>
      <c r="D54" s="23">
        <v>-6.67</v>
      </c>
      <c r="E54" s="23">
        <v>-10.880000000000003</v>
      </c>
      <c r="F54" s="23">
        <v>41.827867170103637</v>
      </c>
      <c r="G54" s="23">
        <v>12.749899312614907</v>
      </c>
      <c r="H54" s="23">
        <v>-6.8246906767354423</v>
      </c>
      <c r="I54" s="23">
        <v>-10.779108335753595</v>
      </c>
      <c r="J54" s="23">
        <v>5.3230670926517654</v>
      </c>
      <c r="K54" s="23">
        <v>1.5989776357827419</v>
      </c>
      <c r="L54" s="23">
        <v>-0.83035143769966913</v>
      </c>
      <c r="M54" s="23">
        <v>-1.2844728434504578</v>
      </c>
      <c r="N54" s="23">
        <v>15.029000871333174</v>
      </c>
      <c r="O54" s="23">
        <v>4.5005411946945193</v>
      </c>
      <c r="P54" s="23">
        <v>-2.4411927582535329</v>
      </c>
      <c r="Q54" s="23">
        <v>-3.8347613515344845</v>
      </c>
      <c r="R54" s="23">
        <v>4.9995643334301665</v>
      </c>
      <c r="S54" s="23">
        <v>1.5605576532094076</v>
      </c>
      <c r="T54" s="23">
        <v>-0.84963694452510696</v>
      </c>
      <c r="U54" s="23">
        <v>-1.3582631426081639</v>
      </c>
      <c r="V54" s="23">
        <v>6.334553199728914</v>
      </c>
      <c r="W54" s="23">
        <v>1.9697550585729504</v>
      </c>
      <c r="X54" s="23">
        <v>-1.0548262174460183</v>
      </c>
      <c r="Y54" s="23">
        <v>-1.720737728724921</v>
      </c>
      <c r="Z54" s="23">
        <v>6.5165146674411858</v>
      </c>
      <c r="AA54" s="23">
        <v>2.0182089263239096</v>
      </c>
      <c r="AB54" s="23">
        <v>-1.0480588633943217</v>
      </c>
      <c r="AC54" s="23">
        <v>-1.6212450382418389</v>
      </c>
      <c r="AD54" s="23">
        <v>3.6251670055184295</v>
      </c>
      <c r="AE54" s="23">
        <v>1.1018588440313783</v>
      </c>
      <c r="AF54" s="23">
        <v>-0.60062445541679377</v>
      </c>
      <c r="AG54" s="23">
        <v>-0.95962823119372731</v>
      </c>
    </row>
    <row r="55" spans="1:33" x14ac:dyDescent="0.2">
      <c r="A55" s="22" t="s">
        <v>76</v>
      </c>
      <c r="B55" s="23">
        <v>53.563999999999986</v>
      </c>
      <c r="C55" s="23">
        <v>17.36000000000049</v>
      </c>
      <c r="D55" s="23">
        <v>-9.6479999999999997</v>
      </c>
      <c r="E55" s="23">
        <v>-15.908000000000001</v>
      </c>
      <c r="F55" s="23">
        <v>51.03788401587768</v>
      </c>
      <c r="G55" s="23">
        <v>16.659367605770065</v>
      </c>
      <c r="H55" s="23">
        <v>-9.1832291606157934</v>
      </c>
      <c r="I55" s="23">
        <v>-15.251066124503684</v>
      </c>
      <c r="J55" s="23">
        <v>9.9433482428115187</v>
      </c>
      <c r="K55" s="23">
        <v>3.1747348242811366</v>
      </c>
      <c r="L55" s="23">
        <v>-1.7438849840255293</v>
      </c>
      <c r="M55" s="23">
        <v>-2.8552332268370111</v>
      </c>
      <c r="N55" s="23">
        <v>18.342887404395441</v>
      </c>
      <c r="O55" s="23">
        <v>6.0475002420369393</v>
      </c>
      <c r="P55" s="23">
        <v>-3.3458700745474825</v>
      </c>
      <c r="Q55" s="23">
        <v>-5.5938561332171099</v>
      </c>
      <c r="R55" s="23">
        <v>0.89333255881499096</v>
      </c>
      <c r="S55" s="23">
        <v>0.32852628521638255</v>
      </c>
      <c r="T55" s="23">
        <v>-0.20946151611965952</v>
      </c>
      <c r="U55" s="23">
        <v>-0.37337786813824353</v>
      </c>
      <c r="V55" s="23">
        <v>5.5231484170781266</v>
      </c>
      <c r="W55" s="23">
        <v>1.84496659889631</v>
      </c>
      <c r="X55" s="23">
        <v>-1.0262871526769224</v>
      </c>
      <c r="Y55" s="23">
        <v>-1.7106651176299472</v>
      </c>
      <c r="Z55" s="23">
        <v>11.004432568496473</v>
      </c>
      <c r="AA55" s="23">
        <v>3.5474473811597842</v>
      </c>
      <c r="AB55" s="23">
        <v>-1.9284283086455514</v>
      </c>
      <c r="AC55" s="23">
        <v>-3.1864699390066704</v>
      </c>
      <c r="AD55" s="23">
        <v>5.330734824281131</v>
      </c>
      <c r="AE55" s="23">
        <v>1.7161922741795113</v>
      </c>
      <c r="AF55" s="23">
        <v>-0.92929712460064928</v>
      </c>
      <c r="AG55" s="23">
        <v>-1.5314638396747025</v>
      </c>
    </row>
    <row r="56" spans="1:33" ht="15" thickBot="1" x14ac:dyDescent="0.25">
      <c r="A56" s="22" t="s">
        <v>40</v>
      </c>
      <c r="B56" s="23">
        <v>61.836000000000006</v>
      </c>
      <c r="C56" s="23">
        <v>20.280000000000566</v>
      </c>
      <c r="D56" s="23">
        <v>-11.411999999999999</v>
      </c>
      <c r="E56" s="23">
        <v>-19.062000000000001</v>
      </c>
      <c r="F56" s="23">
        <v>61.807139703746799</v>
      </c>
      <c r="G56" s="23">
        <v>20.43505779843149</v>
      </c>
      <c r="H56" s="23">
        <v>-11.346506534998539</v>
      </c>
      <c r="I56" s="23">
        <v>-19.008976474005021</v>
      </c>
      <c r="J56" s="23">
        <v>10.230517571885002</v>
      </c>
      <c r="K56" s="23">
        <v>3.3754888178913625</v>
      </c>
      <c r="L56" s="23">
        <v>-1.8508753993609923</v>
      </c>
      <c r="M56" s="23">
        <v>-3.0924345047922785</v>
      </c>
      <c r="N56" s="23">
        <v>13.973544002323591</v>
      </c>
      <c r="O56" s="23">
        <v>4.7387859424919814</v>
      </c>
      <c r="P56" s="23">
        <v>-2.6592030206216228</v>
      </c>
      <c r="Q56" s="23">
        <v>-4.5625501016554963</v>
      </c>
      <c r="R56" s="23">
        <v>10.516077839093855</v>
      </c>
      <c r="S56" s="23">
        <v>3.4179680511182009</v>
      </c>
      <c r="T56" s="23">
        <v>-1.8712820214928472</v>
      </c>
      <c r="U56" s="23">
        <v>-3.0968399651466116</v>
      </c>
      <c r="V56" s="23">
        <v>8.2847226256171904</v>
      </c>
      <c r="W56" s="23">
        <v>2.7380714493174585</v>
      </c>
      <c r="X56" s="23">
        <v>-1.5394307290153832</v>
      </c>
      <c r="Y56" s="23">
        <v>-2.5659976764449199</v>
      </c>
      <c r="Z56" s="23">
        <v>14.458760383386585</v>
      </c>
      <c r="AA56" s="23">
        <v>4.7201603252976279</v>
      </c>
      <c r="AB56" s="23">
        <v>-2.6088318327040234</v>
      </c>
      <c r="AC56" s="23">
        <v>-4.3205994772001031</v>
      </c>
      <c r="AD56" s="23">
        <v>4.3435172814405876</v>
      </c>
      <c r="AE56" s="23">
        <v>1.4445832123148548</v>
      </c>
      <c r="AF56" s="23">
        <v>-0.81688353180366902</v>
      </c>
      <c r="AG56" s="23">
        <v>-1.3705547487656118</v>
      </c>
    </row>
    <row r="57" spans="1:33" s="92" customFormat="1" ht="25.5" customHeight="1" thickBot="1" x14ac:dyDescent="0.25">
      <c r="A57" s="89">
        <f>B7</f>
        <v>5</v>
      </c>
      <c r="B57" s="90" t="s">
        <v>71</v>
      </c>
      <c r="C57" s="91" t="s">
        <v>72</v>
      </c>
      <c r="D57" s="91" t="s">
        <v>191</v>
      </c>
      <c r="E57" s="91" t="s">
        <v>185</v>
      </c>
      <c r="F57" s="90" t="s">
        <v>71</v>
      </c>
      <c r="G57" s="91" t="s">
        <v>72</v>
      </c>
      <c r="H57" s="91" t="s">
        <v>191</v>
      </c>
      <c r="I57" s="91" t="s">
        <v>185</v>
      </c>
      <c r="J57" s="90" t="s">
        <v>71</v>
      </c>
      <c r="K57" s="91" t="s">
        <v>72</v>
      </c>
      <c r="L57" s="91" t="s">
        <v>191</v>
      </c>
      <c r="M57" s="91" t="s">
        <v>185</v>
      </c>
      <c r="N57" s="90" t="s">
        <v>71</v>
      </c>
      <c r="O57" s="91" t="s">
        <v>72</v>
      </c>
      <c r="P57" s="91" t="s">
        <v>191</v>
      </c>
      <c r="Q57" s="91" t="s">
        <v>185</v>
      </c>
      <c r="R57" s="90" t="s">
        <v>71</v>
      </c>
      <c r="S57" s="91" t="s">
        <v>72</v>
      </c>
      <c r="T57" s="91" t="s">
        <v>191</v>
      </c>
      <c r="U57" s="91" t="s">
        <v>185</v>
      </c>
      <c r="V57" s="90" t="s">
        <v>71</v>
      </c>
      <c r="W57" s="91" t="s">
        <v>72</v>
      </c>
      <c r="X57" s="91" t="s">
        <v>191</v>
      </c>
      <c r="Y57" s="91" t="s">
        <v>185</v>
      </c>
      <c r="Z57" s="90" t="s">
        <v>71</v>
      </c>
      <c r="AA57" s="91" t="s">
        <v>72</v>
      </c>
      <c r="AB57" s="91" t="s">
        <v>191</v>
      </c>
      <c r="AC57" s="91" t="s">
        <v>185</v>
      </c>
      <c r="AD57" s="90" t="s">
        <v>71</v>
      </c>
      <c r="AE57" s="91" t="s">
        <v>72</v>
      </c>
      <c r="AF57" s="91" t="s">
        <v>191</v>
      </c>
      <c r="AG57" s="91" t="s">
        <v>185</v>
      </c>
    </row>
    <row r="58" spans="1:33" x14ac:dyDescent="0.2">
      <c r="A58" s="22" t="s">
        <v>37</v>
      </c>
      <c r="B58" s="23">
        <v>27.026</v>
      </c>
      <c r="C58" s="23">
        <v>2.6320000000000734</v>
      </c>
      <c r="D58" s="23">
        <v>-1.2539999999999998</v>
      </c>
      <c r="E58" s="23">
        <v>-1.8299999999999994</v>
      </c>
      <c r="F58" s="23">
        <v>27.665421822054419</v>
      </c>
      <c r="G58" s="23">
        <v>2.8311350566366404</v>
      </c>
      <c r="H58" s="23">
        <v>-1.3291147255300677</v>
      </c>
      <c r="I58" s="23">
        <v>-1.9921698131474266</v>
      </c>
      <c r="J58" s="23">
        <v>2.86738658146965</v>
      </c>
      <c r="K58" s="23">
        <v>0.2513099041533538</v>
      </c>
      <c r="L58" s="23">
        <v>-0.11433865814696262</v>
      </c>
      <c r="M58" s="23">
        <v>-0.17018530351437397</v>
      </c>
      <c r="N58" s="23">
        <v>9.7812378739471466</v>
      </c>
      <c r="O58" s="23">
        <v>1.1200766773162851</v>
      </c>
      <c r="P58" s="23">
        <v>-0.53001297318231611</v>
      </c>
      <c r="Q58" s="23">
        <v>-0.79175583309128883</v>
      </c>
      <c r="R58" s="23">
        <v>3.4114376996805169</v>
      </c>
      <c r="S58" s="23">
        <v>0.41822945106011999</v>
      </c>
      <c r="T58" s="23">
        <v>-0.19998257333720221</v>
      </c>
      <c r="U58" s="23">
        <v>-0.30586930002903812</v>
      </c>
      <c r="V58" s="23">
        <v>3.6513486300706739</v>
      </c>
      <c r="W58" s="23">
        <v>0.48012779552715668</v>
      </c>
      <c r="X58" s="23">
        <v>-0.22719333914221895</v>
      </c>
      <c r="Y58" s="23">
        <v>-0.33939103495013523</v>
      </c>
      <c r="Z58" s="23">
        <v>5.1352425210572168</v>
      </c>
      <c r="AA58" s="23">
        <v>0.31720011617774668</v>
      </c>
      <c r="AB58" s="23">
        <v>-0.14431677800367834</v>
      </c>
      <c r="AC58" s="23">
        <v>-0.21480569270984545</v>
      </c>
      <c r="AD58" s="23">
        <v>2.8187685158292153</v>
      </c>
      <c r="AE58" s="23">
        <v>0.24419111240197777</v>
      </c>
      <c r="AF58" s="23">
        <v>-0.11327040371768933</v>
      </c>
      <c r="AG58" s="23">
        <v>-0.17016264885274474</v>
      </c>
    </row>
    <row r="59" spans="1:33" x14ac:dyDescent="0.2">
      <c r="A59" s="22" t="s">
        <v>75</v>
      </c>
      <c r="B59" s="23">
        <v>8.4939999999999998</v>
      </c>
      <c r="C59" s="23">
        <v>2.6400000000000801</v>
      </c>
      <c r="D59" s="23">
        <v>-1.3340000000000001</v>
      </c>
      <c r="E59" s="23">
        <v>-2.1760000000000006</v>
      </c>
      <c r="F59" s="23">
        <v>8.3655734340207282</v>
      </c>
      <c r="G59" s="23">
        <v>2.5499798625229815</v>
      </c>
      <c r="H59" s="23">
        <v>-1.3649381353470884</v>
      </c>
      <c r="I59" s="23">
        <v>-2.1558216671507191</v>
      </c>
      <c r="J59" s="23">
        <v>1.0646134185303531</v>
      </c>
      <c r="K59" s="23">
        <v>0.31979552715654835</v>
      </c>
      <c r="L59" s="23">
        <v>-0.16607028753993383</v>
      </c>
      <c r="M59" s="23">
        <v>-0.25689456869009153</v>
      </c>
      <c r="N59" s="23">
        <v>3.0058001742666347</v>
      </c>
      <c r="O59" s="23">
        <v>0.9001082389389039</v>
      </c>
      <c r="P59" s="23">
        <v>-0.48823855165070656</v>
      </c>
      <c r="Q59" s="23">
        <v>-0.76695227030689694</v>
      </c>
      <c r="R59" s="23">
        <v>0.9999128666860333</v>
      </c>
      <c r="S59" s="23">
        <v>0.31211153064188152</v>
      </c>
      <c r="T59" s="23">
        <v>-0.1699273889050214</v>
      </c>
      <c r="U59" s="23">
        <v>-0.2716526285216328</v>
      </c>
      <c r="V59" s="23">
        <v>1.2669106399457828</v>
      </c>
      <c r="W59" s="23">
        <v>0.39395101171459007</v>
      </c>
      <c r="X59" s="23">
        <v>-0.21096524348920367</v>
      </c>
      <c r="Y59" s="23">
        <v>-0.34414754574498418</v>
      </c>
      <c r="Z59" s="23">
        <v>1.3033029334882371</v>
      </c>
      <c r="AA59" s="23">
        <v>0.40364178526478189</v>
      </c>
      <c r="AB59" s="23">
        <v>-0.20961177267886436</v>
      </c>
      <c r="AC59" s="23">
        <v>-0.32424900764836778</v>
      </c>
      <c r="AD59" s="23">
        <v>0.72503340110368586</v>
      </c>
      <c r="AE59" s="23">
        <v>0.22037176880627568</v>
      </c>
      <c r="AF59" s="23">
        <v>-0.12012489108335875</v>
      </c>
      <c r="AG59" s="23">
        <v>-0.19192564623874547</v>
      </c>
    </row>
    <row r="60" spans="1:33" x14ac:dyDescent="0.2">
      <c r="A60" s="22" t="s">
        <v>76</v>
      </c>
      <c r="B60" s="23">
        <v>10.712799999999998</v>
      </c>
      <c r="C60" s="23">
        <v>3.4720000000000981</v>
      </c>
      <c r="D60" s="23">
        <v>-1.9296</v>
      </c>
      <c r="E60" s="23">
        <v>-3.1816000000000004</v>
      </c>
      <c r="F60" s="23">
        <v>10.207576803175536</v>
      </c>
      <c r="G60" s="23">
        <v>3.3318735211540131</v>
      </c>
      <c r="H60" s="23">
        <v>-1.8366458321231587</v>
      </c>
      <c r="I60" s="23">
        <v>-3.0502132249007365</v>
      </c>
      <c r="J60" s="23">
        <v>1.9886696485623037</v>
      </c>
      <c r="K60" s="23">
        <v>0.63494696485622737</v>
      </c>
      <c r="L60" s="23">
        <v>-0.34877699680510588</v>
      </c>
      <c r="M60" s="23">
        <v>-0.57104664536740224</v>
      </c>
      <c r="N60" s="23">
        <v>3.6685774808790881</v>
      </c>
      <c r="O60" s="23">
        <v>1.2095000484073879</v>
      </c>
      <c r="P60" s="23">
        <v>-0.66917401490949646</v>
      </c>
      <c r="Q60" s="23">
        <v>-1.118771226643422</v>
      </c>
      <c r="R60" s="23">
        <v>0.17866651176299819</v>
      </c>
      <c r="S60" s="23">
        <v>6.570525704327651E-2</v>
      </c>
      <c r="T60" s="23">
        <v>-4.1892303223931907E-2</v>
      </c>
      <c r="U60" s="23">
        <v>-7.4675573627648706E-2</v>
      </c>
      <c r="V60" s="23">
        <v>1.1046296834156253</v>
      </c>
      <c r="W60" s="23">
        <v>0.36899331977926197</v>
      </c>
      <c r="X60" s="23">
        <v>-0.20525743053538448</v>
      </c>
      <c r="Y60" s="23">
        <v>-0.34213302352598945</v>
      </c>
      <c r="Z60" s="23">
        <v>2.2008865136992943</v>
      </c>
      <c r="AA60" s="23">
        <v>0.70948947623195679</v>
      </c>
      <c r="AB60" s="23">
        <v>-0.38568566172911029</v>
      </c>
      <c r="AC60" s="23">
        <v>-0.63729398780133406</v>
      </c>
      <c r="AD60" s="23">
        <v>1.0661469648562263</v>
      </c>
      <c r="AE60" s="23">
        <v>0.34323845483590226</v>
      </c>
      <c r="AF60" s="23">
        <v>-0.18585942492012986</v>
      </c>
      <c r="AG60" s="23">
        <v>-0.30629276793494048</v>
      </c>
    </row>
    <row r="61" spans="1:33" ht="15" thickBot="1" x14ac:dyDescent="0.25">
      <c r="A61" s="75" t="s">
        <v>40</v>
      </c>
      <c r="B61" s="76">
        <v>12.3672</v>
      </c>
      <c r="C61" s="76">
        <v>4.0560000000001128</v>
      </c>
      <c r="D61" s="76">
        <v>-2.2824</v>
      </c>
      <c r="E61" s="76">
        <v>-3.8124000000000002</v>
      </c>
      <c r="F61" s="76">
        <v>12.36142794074936</v>
      </c>
      <c r="G61" s="76">
        <v>4.0870115596862977</v>
      </c>
      <c r="H61" s="76">
        <v>-2.2693013069997079</v>
      </c>
      <c r="I61" s="76">
        <v>-3.8017952948010043</v>
      </c>
      <c r="J61" s="76">
        <v>2.0461035143770006</v>
      </c>
      <c r="K61" s="76">
        <v>0.67509776357827245</v>
      </c>
      <c r="L61" s="76">
        <v>-0.37017507987219844</v>
      </c>
      <c r="M61" s="76">
        <v>-0.61848690095845571</v>
      </c>
      <c r="N61" s="76">
        <v>2.794708800464718</v>
      </c>
      <c r="O61" s="76">
        <v>0.9477571884983963</v>
      </c>
      <c r="P61" s="76">
        <v>-0.53184060412432455</v>
      </c>
      <c r="Q61" s="76">
        <v>-0.91251002033109929</v>
      </c>
      <c r="R61" s="76">
        <v>2.1032155678187712</v>
      </c>
      <c r="S61" s="76">
        <v>0.68359361022364018</v>
      </c>
      <c r="T61" s="76">
        <v>-0.37425640429856943</v>
      </c>
      <c r="U61" s="76">
        <v>-0.61936799302932233</v>
      </c>
      <c r="V61" s="76">
        <v>1.656944525123438</v>
      </c>
      <c r="W61" s="76">
        <v>0.5476142898634917</v>
      </c>
      <c r="X61" s="76">
        <v>-0.30788614580307666</v>
      </c>
      <c r="Y61" s="76">
        <v>-0.51319953528898399</v>
      </c>
      <c r="Z61" s="76">
        <v>2.8917520766773168</v>
      </c>
      <c r="AA61" s="76">
        <v>0.94403206505952553</v>
      </c>
      <c r="AB61" s="76">
        <v>-0.52176636654080466</v>
      </c>
      <c r="AC61" s="76">
        <v>-0.86411989544002066</v>
      </c>
      <c r="AD61" s="76">
        <v>0.86870345628811751</v>
      </c>
      <c r="AE61" s="76">
        <v>0.28891664246297094</v>
      </c>
      <c r="AF61" s="76">
        <v>-0.16337670636073381</v>
      </c>
      <c r="AG61" s="76">
        <v>-0.27411094975312233</v>
      </c>
    </row>
    <row r="62" spans="1:33" ht="15" x14ac:dyDescent="0.25">
      <c r="A62" s="77" t="s">
        <v>189</v>
      </c>
      <c r="B62" s="78">
        <f>SUM(B53:B56)</f>
        <v>293</v>
      </c>
      <c r="C62" s="78">
        <f t="shared" ref="C62:AG62" si="12">SUM(C53:C56)</f>
        <v>64.000000000001819</v>
      </c>
      <c r="D62" s="78">
        <f t="shared" si="12"/>
        <v>-34</v>
      </c>
      <c r="E62" s="78">
        <f t="shared" si="12"/>
        <v>-55</v>
      </c>
      <c r="F62" s="78">
        <f t="shared" si="12"/>
        <v>293.00000000000023</v>
      </c>
      <c r="G62" s="78">
        <f t="shared" si="12"/>
        <v>63.999999999999659</v>
      </c>
      <c r="H62" s="78">
        <f t="shared" si="12"/>
        <v>-34.000000000000114</v>
      </c>
      <c r="I62" s="78">
        <f t="shared" si="12"/>
        <v>-54.999999999999432</v>
      </c>
      <c r="J62" s="78">
        <f t="shared" si="12"/>
        <v>39.833865814696537</v>
      </c>
      <c r="K62" s="78">
        <f t="shared" si="12"/>
        <v>9.4057507987220106</v>
      </c>
      <c r="L62" s="78">
        <f t="shared" si="12"/>
        <v>-4.9968051118210042</v>
      </c>
      <c r="M62" s="78">
        <f t="shared" si="12"/>
        <v>-8.0830670926516177</v>
      </c>
      <c r="N62" s="78">
        <f t="shared" si="12"/>
        <v>96.251621647787942</v>
      </c>
      <c r="O62" s="78">
        <f t="shared" si="12"/>
        <v>20.887210765804866</v>
      </c>
      <c r="P62" s="78">
        <f t="shared" si="12"/>
        <v>-11.096330719334219</v>
      </c>
      <c r="Q62" s="78">
        <f t="shared" si="12"/>
        <v>-17.949946751863536</v>
      </c>
      <c r="R62" s="78">
        <f t="shared" si="12"/>
        <v>33.466163229741596</v>
      </c>
      <c r="S62" s="78">
        <f t="shared" si="12"/>
        <v>7.3981992448445908</v>
      </c>
      <c r="T62" s="78">
        <f t="shared" si="12"/>
        <v>-3.9302933488236249</v>
      </c>
      <c r="U62" s="78">
        <f t="shared" si="12"/>
        <v>-6.3578274760382101</v>
      </c>
      <c r="V62" s="78">
        <f t="shared" si="12"/>
        <v>38.399167392777599</v>
      </c>
      <c r="W62" s="78">
        <f t="shared" si="12"/>
        <v>8.9534320844225022</v>
      </c>
      <c r="X62" s="78">
        <f t="shared" si="12"/>
        <v>-4.7565107948494187</v>
      </c>
      <c r="Y62" s="78">
        <f t="shared" si="12"/>
        <v>-7.6943556975504643</v>
      </c>
      <c r="Z62" s="78">
        <f t="shared" si="12"/>
        <v>57.65592022461032</v>
      </c>
      <c r="AA62" s="78">
        <f t="shared" si="12"/>
        <v>11.871817213670056</v>
      </c>
      <c r="AB62" s="78">
        <f t="shared" si="12"/>
        <v>-6.3069028947622883</v>
      </c>
      <c r="AC62" s="78">
        <f t="shared" si="12"/>
        <v>-10.202342917997839</v>
      </c>
      <c r="AD62" s="78">
        <f t="shared" si="12"/>
        <v>27.393261690386222</v>
      </c>
      <c r="AE62" s="78">
        <f t="shared" si="12"/>
        <v>5.4835898925356332</v>
      </c>
      <c r="AF62" s="78">
        <f t="shared" si="12"/>
        <v>-2.9131571304095587</v>
      </c>
      <c r="AG62" s="79">
        <f t="shared" si="12"/>
        <v>-4.7124600638977654</v>
      </c>
    </row>
    <row r="63" spans="1:33" ht="15.75" thickBot="1" x14ac:dyDescent="0.3">
      <c r="A63" s="80" t="s">
        <v>190</v>
      </c>
      <c r="B63" s="81">
        <f>SUM(B58:B61)</f>
        <v>58.599999999999994</v>
      </c>
      <c r="C63" s="81">
        <f t="shared" ref="C63:AG63" si="13">SUM(C58:C61)</f>
        <v>12.800000000000365</v>
      </c>
      <c r="D63" s="81">
        <f t="shared" si="13"/>
        <v>-6.8</v>
      </c>
      <c r="E63" s="81">
        <f t="shared" si="13"/>
        <v>-11</v>
      </c>
      <c r="F63" s="81">
        <f t="shared" si="13"/>
        <v>58.600000000000037</v>
      </c>
      <c r="G63" s="81">
        <f t="shared" si="13"/>
        <v>12.799999999999931</v>
      </c>
      <c r="H63" s="81">
        <f t="shared" si="13"/>
        <v>-6.8000000000000229</v>
      </c>
      <c r="I63" s="81">
        <f t="shared" si="13"/>
        <v>-10.999999999999886</v>
      </c>
      <c r="J63" s="81">
        <f t="shared" si="13"/>
        <v>7.9667731629393064</v>
      </c>
      <c r="K63" s="81">
        <f t="shared" si="13"/>
        <v>1.881150159744402</v>
      </c>
      <c r="L63" s="81">
        <f t="shared" si="13"/>
        <v>-0.99936102236420077</v>
      </c>
      <c r="M63" s="81">
        <f t="shared" si="13"/>
        <v>-1.6166134185303234</v>
      </c>
      <c r="N63" s="81">
        <f t="shared" si="13"/>
        <v>19.250324329557586</v>
      </c>
      <c r="O63" s="81">
        <f t="shared" si="13"/>
        <v>4.1774421531609738</v>
      </c>
      <c r="P63" s="81">
        <f t="shared" si="13"/>
        <v>-2.2192661438668435</v>
      </c>
      <c r="Q63" s="81">
        <f t="shared" si="13"/>
        <v>-3.5899893503727069</v>
      </c>
      <c r="R63" s="81">
        <f t="shared" si="13"/>
        <v>6.6932326459483198</v>
      </c>
      <c r="S63" s="81">
        <f t="shared" si="13"/>
        <v>1.4796398489689182</v>
      </c>
      <c r="T63" s="81">
        <f t="shared" si="13"/>
        <v>-0.78605866976472494</v>
      </c>
      <c r="U63" s="81">
        <f t="shared" si="13"/>
        <v>-1.2715654952076421</v>
      </c>
      <c r="V63" s="81">
        <f t="shared" si="13"/>
        <v>7.67983347855552</v>
      </c>
      <c r="W63" s="81">
        <f t="shared" si="13"/>
        <v>1.7906864168845003</v>
      </c>
      <c r="X63" s="81">
        <f t="shared" si="13"/>
        <v>-0.95130215896988379</v>
      </c>
      <c r="Y63" s="81">
        <f t="shared" si="13"/>
        <v>-1.5388711395100929</v>
      </c>
      <c r="Z63" s="81">
        <f t="shared" si="13"/>
        <v>11.531184044922066</v>
      </c>
      <c r="AA63" s="81">
        <f t="shared" si="13"/>
        <v>2.374363442734011</v>
      </c>
      <c r="AB63" s="81">
        <f t="shared" si="13"/>
        <v>-1.2613805789524575</v>
      </c>
      <c r="AC63" s="81">
        <f t="shared" si="13"/>
        <v>-2.040468583599568</v>
      </c>
      <c r="AD63" s="81">
        <f t="shared" si="13"/>
        <v>5.4786523380772456</v>
      </c>
      <c r="AE63" s="81">
        <f t="shared" si="13"/>
        <v>1.0967179785071266</v>
      </c>
      <c r="AF63" s="81">
        <f t="shared" si="13"/>
        <v>-0.58263142608191176</v>
      </c>
      <c r="AG63" s="82">
        <f t="shared" si="13"/>
        <v>-0.94249201277955297</v>
      </c>
    </row>
    <row r="64" spans="1:33" ht="15.75" thickBot="1" x14ac:dyDescent="0.3">
      <c r="A64" s="93" t="s">
        <v>192</v>
      </c>
      <c r="B64" s="104">
        <f>B62</f>
        <v>293</v>
      </c>
      <c r="C64" s="81">
        <f>C62+B62</f>
        <v>357.00000000000182</v>
      </c>
      <c r="D64" s="81">
        <f>C64+D62</f>
        <v>323.00000000000182</v>
      </c>
      <c r="E64" s="105">
        <f>D64+E62</f>
        <v>268.00000000000182</v>
      </c>
      <c r="F64" s="104">
        <f>F62</f>
        <v>293.00000000000023</v>
      </c>
      <c r="G64" s="81">
        <f>G62+F62</f>
        <v>356.99999999999989</v>
      </c>
      <c r="H64" s="81">
        <f>G64+H62</f>
        <v>322.99999999999977</v>
      </c>
      <c r="I64" s="81">
        <f>H64+I62</f>
        <v>268.00000000000034</v>
      </c>
      <c r="J64" s="104">
        <f>J62</f>
        <v>39.833865814696537</v>
      </c>
      <c r="K64" s="81">
        <f>K62+J62</f>
        <v>49.239616613418548</v>
      </c>
      <c r="L64" s="81">
        <f>K64+L62</f>
        <v>44.242811501597544</v>
      </c>
      <c r="M64" s="81">
        <f>L64+M62</f>
        <v>36.159744408945926</v>
      </c>
      <c r="N64" s="104">
        <f>N62</f>
        <v>96.251621647787942</v>
      </c>
      <c r="O64" s="81">
        <f>O62+N62</f>
        <v>117.13883241359281</v>
      </c>
      <c r="P64" s="81">
        <f>O64+P62</f>
        <v>106.04250169425859</v>
      </c>
      <c r="Q64" s="81">
        <f>P64+Q62</f>
        <v>88.092554942395054</v>
      </c>
      <c r="R64" s="104">
        <f>R62</f>
        <v>33.466163229741596</v>
      </c>
      <c r="S64" s="81">
        <f>S62+R62</f>
        <v>40.864362474586187</v>
      </c>
      <c r="T64" s="81">
        <f>S64+T62</f>
        <v>36.934069125762562</v>
      </c>
      <c r="U64" s="81">
        <f>T64+U62</f>
        <v>30.576241649724352</v>
      </c>
      <c r="V64" s="104">
        <f>V62</f>
        <v>38.399167392777599</v>
      </c>
      <c r="W64" s="81">
        <f>W62+V62</f>
        <v>47.352599477200101</v>
      </c>
      <c r="X64" s="81">
        <f>W64+X62</f>
        <v>42.596088682350683</v>
      </c>
      <c r="Y64" s="81">
        <f>X64+Y62</f>
        <v>34.901732984800219</v>
      </c>
      <c r="Z64" s="104">
        <f>Z62</f>
        <v>57.65592022461032</v>
      </c>
      <c r="AA64" s="81">
        <f>AA62+Z62</f>
        <v>69.527737438280383</v>
      </c>
      <c r="AB64" s="81">
        <f>AA64+AB62</f>
        <v>63.220834543518095</v>
      </c>
      <c r="AC64" s="81">
        <f>AB64+AC62</f>
        <v>53.018491625520255</v>
      </c>
      <c r="AD64" s="104">
        <f>AD62</f>
        <v>27.393261690386222</v>
      </c>
      <c r="AE64" s="81">
        <f>AE62+AD62</f>
        <v>32.876851582921859</v>
      </c>
      <c r="AF64" s="81">
        <f>AE64+AF62</f>
        <v>29.9636944525123</v>
      </c>
      <c r="AG64" s="81">
        <f>AF64+AG62</f>
        <v>25.251234388614535</v>
      </c>
    </row>
    <row r="65" spans="1:33" s="298" customFormat="1" ht="15" x14ac:dyDescent="0.25">
      <c r="A65" s="290"/>
      <c r="B65" s="346"/>
      <c r="C65" s="346"/>
      <c r="D65" s="346"/>
      <c r="E65" s="346"/>
      <c r="F65" s="346"/>
      <c r="G65" s="346"/>
      <c r="H65" s="346"/>
      <c r="I65" s="346"/>
      <c r="J65" s="346"/>
      <c r="K65" s="346"/>
      <c r="L65" s="346"/>
      <c r="M65" s="346"/>
      <c r="N65" s="346"/>
      <c r="O65" s="346"/>
      <c r="P65" s="346"/>
      <c r="Q65" s="346"/>
      <c r="R65" s="346"/>
      <c r="S65" s="346"/>
      <c r="T65" s="346"/>
      <c r="U65" s="346"/>
      <c r="V65" s="346"/>
      <c r="W65" s="346"/>
      <c r="X65" s="346"/>
      <c r="Y65" s="346"/>
      <c r="Z65" s="346"/>
      <c r="AA65" s="346"/>
      <c r="AB65" s="346"/>
      <c r="AC65" s="346"/>
      <c r="AD65" s="346"/>
      <c r="AE65" s="346"/>
      <c r="AF65" s="346"/>
      <c r="AG65" s="346"/>
    </row>
    <row r="66" spans="1:33" s="298" customFormat="1" ht="15" x14ac:dyDescent="0.25">
      <c r="A66" s="343" t="s">
        <v>193</v>
      </c>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c r="AB66" s="346"/>
      <c r="AC66" s="346"/>
      <c r="AD66" s="346"/>
      <c r="AE66" s="346"/>
      <c r="AF66" s="346"/>
      <c r="AG66" s="346"/>
    </row>
    <row r="67" spans="1:33" s="298" customFormat="1" ht="15" customHeight="1" x14ac:dyDescent="0.25">
      <c r="A67" s="17"/>
      <c r="B67" s="472" t="s">
        <v>68</v>
      </c>
      <c r="C67" s="473"/>
      <c r="D67" s="474"/>
      <c r="E67" s="475"/>
      <c r="F67" s="472" t="s">
        <v>69</v>
      </c>
      <c r="G67" s="473"/>
      <c r="H67" s="474"/>
      <c r="I67" s="475"/>
      <c r="J67" s="472" t="s">
        <v>136</v>
      </c>
      <c r="K67" s="473"/>
      <c r="L67" s="474"/>
      <c r="M67" s="475"/>
      <c r="N67" s="472" t="s">
        <v>137</v>
      </c>
      <c r="O67" s="473"/>
      <c r="P67" s="474"/>
      <c r="Q67" s="475"/>
      <c r="R67" s="472" t="s">
        <v>187</v>
      </c>
      <c r="S67" s="473"/>
      <c r="T67" s="474"/>
      <c r="U67" s="475"/>
      <c r="V67" s="472" t="s">
        <v>186</v>
      </c>
      <c r="W67" s="473"/>
      <c r="X67" s="474"/>
      <c r="Y67" s="475"/>
      <c r="Z67" s="472" t="s">
        <v>138</v>
      </c>
      <c r="AA67" s="473"/>
      <c r="AB67" s="474"/>
      <c r="AC67" s="475"/>
      <c r="AD67" s="472" t="s">
        <v>139</v>
      </c>
      <c r="AE67" s="473"/>
      <c r="AF67" s="474"/>
      <c r="AG67" s="475"/>
    </row>
    <row r="68" spans="1:33" s="298" customFormat="1" x14ac:dyDescent="0.2">
      <c r="A68" s="303" t="s">
        <v>494</v>
      </c>
      <c r="B68" s="21" t="s">
        <v>71</v>
      </c>
      <c r="C68" s="21" t="s">
        <v>72</v>
      </c>
      <c r="D68" s="21" t="s">
        <v>191</v>
      </c>
      <c r="E68" s="21" t="s">
        <v>185</v>
      </c>
      <c r="F68" s="21" t="s">
        <v>71</v>
      </c>
      <c r="G68" s="21" t="s">
        <v>72</v>
      </c>
      <c r="H68" s="21" t="s">
        <v>191</v>
      </c>
      <c r="I68" s="21" t="s">
        <v>185</v>
      </c>
      <c r="J68" s="21" t="s">
        <v>71</v>
      </c>
      <c r="K68" s="21" t="s">
        <v>72</v>
      </c>
      <c r="L68" s="21" t="s">
        <v>191</v>
      </c>
      <c r="M68" s="21" t="s">
        <v>185</v>
      </c>
      <c r="N68" s="21" t="s">
        <v>71</v>
      </c>
      <c r="O68" s="21" t="s">
        <v>72</v>
      </c>
      <c r="P68" s="21" t="s">
        <v>191</v>
      </c>
      <c r="Q68" s="21" t="s">
        <v>185</v>
      </c>
      <c r="R68" s="21" t="s">
        <v>71</v>
      </c>
      <c r="S68" s="21" t="s">
        <v>72</v>
      </c>
      <c r="T68" s="21" t="s">
        <v>191</v>
      </c>
      <c r="U68" s="21" t="s">
        <v>185</v>
      </c>
      <c r="V68" s="21" t="s">
        <v>71</v>
      </c>
      <c r="W68" s="21" t="s">
        <v>72</v>
      </c>
      <c r="X68" s="21" t="s">
        <v>191</v>
      </c>
      <c r="Y68" s="21" t="s">
        <v>185</v>
      </c>
      <c r="Z68" s="21" t="s">
        <v>71</v>
      </c>
      <c r="AA68" s="21" t="s">
        <v>72</v>
      </c>
      <c r="AB68" s="21" t="s">
        <v>191</v>
      </c>
      <c r="AC68" s="21" t="s">
        <v>185</v>
      </c>
      <c r="AD68" s="21" t="s">
        <v>71</v>
      </c>
      <c r="AE68" s="21" t="s">
        <v>72</v>
      </c>
      <c r="AF68" s="21" t="s">
        <v>191</v>
      </c>
      <c r="AG68" s="21" t="s">
        <v>185</v>
      </c>
    </row>
    <row r="69" spans="1:33" s="298" customFormat="1" x14ac:dyDescent="0.2">
      <c r="A69" s="22" t="s">
        <v>37</v>
      </c>
      <c r="B69" s="310">
        <v>436.13</v>
      </c>
      <c r="C69" s="310">
        <v>13.160000000000366</v>
      </c>
      <c r="D69" s="316">
        <v>0</v>
      </c>
      <c r="E69" s="316">
        <v>0</v>
      </c>
      <c r="F69" s="310">
        <v>439.32710911027209</v>
      </c>
      <c r="G69" s="310">
        <v>14.155675283183202</v>
      </c>
      <c r="H69" s="316">
        <v>0</v>
      </c>
      <c r="I69" s="316">
        <v>0</v>
      </c>
      <c r="J69" s="310">
        <v>54.336932907348242</v>
      </c>
      <c r="K69" s="310">
        <v>1.256549520766769</v>
      </c>
      <c r="L69" s="316">
        <v>0</v>
      </c>
      <c r="M69" s="316">
        <v>0</v>
      </c>
      <c r="N69" s="310">
        <v>280.90618936973578</v>
      </c>
      <c r="O69" s="310">
        <v>5.6003833865814254</v>
      </c>
      <c r="P69" s="316">
        <v>0</v>
      </c>
      <c r="Q69" s="316">
        <v>0</v>
      </c>
      <c r="R69" s="310">
        <v>29.057188498402589</v>
      </c>
      <c r="S69" s="310">
        <v>2.0911472553006001</v>
      </c>
      <c r="T69" s="316">
        <v>0</v>
      </c>
      <c r="U69" s="316">
        <v>0</v>
      </c>
      <c r="V69" s="310">
        <v>34.256743150353358</v>
      </c>
      <c r="W69" s="310">
        <v>2.4006389776357833</v>
      </c>
      <c r="X69" s="316">
        <v>0</v>
      </c>
      <c r="Y69" s="316">
        <v>0</v>
      </c>
      <c r="Z69" s="310">
        <v>33.676212605286082</v>
      </c>
      <c r="AA69" s="310">
        <v>1.5860005808887334</v>
      </c>
      <c r="AB69" s="316">
        <v>0</v>
      </c>
      <c r="AC69" s="316">
        <v>0</v>
      </c>
      <c r="AD69" s="310">
        <v>7.0938425791460782</v>
      </c>
      <c r="AE69" s="310">
        <v>1.2209555620098889</v>
      </c>
      <c r="AF69" s="316">
        <v>0</v>
      </c>
      <c r="AG69" s="316">
        <v>0</v>
      </c>
    </row>
    <row r="70" spans="1:33" s="298" customFormat="1" x14ac:dyDescent="0.2">
      <c r="A70" s="22" t="s">
        <v>75</v>
      </c>
      <c r="B70" s="310">
        <v>42.47000000000002</v>
      </c>
      <c r="C70" s="310">
        <v>13.200000000000401</v>
      </c>
      <c r="D70" s="316">
        <v>0</v>
      </c>
      <c r="E70" s="316">
        <v>0</v>
      </c>
      <c r="F70" s="310">
        <v>41.827867170103637</v>
      </c>
      <c r="G70" s="310">
        <v>12.749899312614907</v>
      </c>
      <c r="H70" s="316">
        <v>0</v>
      </c>
      <c r="I70" s="316">
        <v>0</v>
      </c>
      <c r="J70" s="310">
        <v>5.3230670926517654</v>
      </c>
      <c r="K70" s="310">
        <v>1.5989776357827419</v>
      </c>
      <c r="L70" s="316">
        <v>0</v>
      </c>
      <c r="M70" s="316">
        <v>0</v>
      </c>
      <c r="N70" s="310">
        <v>15.029000871333174</v>
      </c>
      <c r="O70" s="310">
        <v>4.5005411946945193</v>
      </c>
      <c r="P70" s="316">
        <v>0</v>
      </c>
      <c r="Q70" s="316">
        <v>0</v>
      </c>
      <c r="R70" s="310">
        <v>4.9995643334301665</v>
      </c>
      <c r="S70" s="310">
        <v>1.5605576532094076</v>
      </c>
      <c r="T70" s="316">
        <v>0</v>
      </c>
      <c r="U70" s="316">
        <v>0</v>
      </c>
      <c r="V70" s="310">
        <v>6.334553199728914</v>
      </c>
      <c r="W70" s="310">
        <v>1.9697550585729504</v>
      </c>
      <c r="X70" s="316">
        <v>0</v>
      </c>
      <c r="Y70" s="316">
        <v>0</v>
      </c>
      <c r="Z70" s="310">
        <v>6.5165146674411858</v>
      </c>
      <c r="AA70" s="310">
        <v>2.0182089263239096</v>
      </c>
      <c r="AB70" s="316">
        <v>0</v>
      </c>
      <c r="AC70" s="316">
        <v>0</v>
      </c>
      <c r="AD70" s="310">
        <v>3.6251670055184295</v>
      </c>
      <c r="AE70" s="310">
        <v>1.1018588440313783</v>
      </c>
      <c r="AF70" s="316">
        <v>0</v>
      </c>
      <c r="AG70" s="316">
        <v>0</v>
      </c>
    </row>
    <row r="71" spans="1:33" s="298" customFormat="1" x14ac:dyDescent="0.2">
      <c r="A71" s="22" t="s">
        <v>76</v>
      </c>
      <c r="B71" s="310">
        <v>53.563999999999986</v>
      </c>
      <c r="C71" s="310">
        <v>17.36000000000049</v>
      </c>
      <c r="D71" s="316">
        <v>0</v>
      </c>
      <c r="E71" s="316">
        <v>0</v>
      </c>
      <c r="F71" s="310">
        <v>51.03788401587768</v>
      </c>
      <c r="G71" s="310">
        <v>16.659367605770065</v>
      </c>
      <c r="H71" s="316">
        <v>0</v>
      </c>
      <c r="I71" s="316">
        <v>0</v>
      </c>
      <c r="J71" s="310">
        <v>9.9433482428115187</v>
      </c>
      <c r="K71" s="310">
        <v>3.1747348242811366</v>
      </c>
      <c r="L71" s="316">
        <v>0</v>
      </c>
      <c r="M71" s="316">
        <v>0</v>
      </c>
      <c r="N71" s="310">
        <v>18.342887404395441</v>
      </c>
      <c r="O71" s="310">
        <v>6.0475002420369393</v>
      </c>
      <c r="P71" s="316">
        <v>0</v>
      </c>
      <c r="Q71" s="316">
        <v>0</v>
      </c>
      <c r="R71" s="310">
        <v>0.89333255881499096</v>
      </c>
      <c r="S71" s="310">
        <v>0.32852628521638255</v>
      </c>
      <c r="T71" s="316">
        <v>0</v>
      </c>
      <c r="U71" s="316">
        <v>0</v>
      </c>
      <c r="V71" s="310">
        <v>5.5231484170781266</v>
      </c>
      <c r="W71" s="310">
        <v>1.84496659889631</v>
      </c>
      <c r="X71" s="316">
        <v>0</v>
      </c>
      <c r="Y71" s="316">
        <v>0</v>
      </c>
      <c r="Z71" s="310">
        <v>11.004432568496473</v>
      </c>
      <c r="AA71" s="310">
        <v>3.5474473811597842</v>
      </c>
      <c r="AB71" s="316">
        <v>0</v>
      </c>
      <c r="AC71" s="316">
        <v>0</v>
      </c>
      <c r="AD71" s="310">
        <v>5.330734824281131</v>
      </c>
      <c r="AE71" s="310">
        <v>1.7161922741795113</v>
      </c>
      <c r="AF71" s="316">
        <v>0</v>
      </c>
      <c r="AG71" s="316">
        <v>0</v>
      </c>
    </row>
    <row r="72" spans="1:33" s="298" customFormat="1" x14ac:dyDescent="0.2">
      <c r="A72" s="22" t="s">
        <v>40</v>
      </c>
      <c r="B72" s="310">
        <v>61.836000000000006</v>
      </c>
      <c r="C72" s="310">
        <v>20.280000000000566</v>
      </c>
      <c r="D72" s="316">
        <v>0</v>
      </c>
      <c r="E72" s="316">
        <v>0</v>
      </c>
      <c r="F72" s="310">
        <v>61.807139703746799</v>
      </c>
      <c r="G72" s="310">
        <v>20.43505779843149</v>
      </c>
      <c r="H72" s="316">
        <v>0</v>
      </c>
      <c r="I72" s="316">
        <v>0</v>
      </c>
      <c r="J72" s="310">
        <v>10.230517571885002</v>
      </c>
      <c r="K72" s="310">
        <v>3.3754888178913625</v>
      </c>
      <c r="L72" s="316">
        <v>0</v>
      </c>
      <c r="M72" s="316">
        <v>0</v>
      </c>
      <c r="N72" s="310">
        <v>13.973544002323591</v>
      </c>
      <c r="O72" s="310">
        <v>4.7387859424919814</v>
      </c>
      <c r="P72" s="316">
        <v>0</v>
      </c>
      <c r="Q72" s="316">
        <v>0</v>
      </c>
      <c r="R72" s="310">
        <v>10.516077839093855</v>
      </c>
      <c r="S72" s="310">
        <v>3.4179680511182009</v>
      </c>
      <c r="T72" s="316">
        <v>0</v>
      </c>
      <c r="U72" s="316">
        <v>0</v>
      </c>
      <c r="V72" s="310">
        <v>8.2847226256171904</v>
      </c>
      <c r="W72" s="310">
        <v>2.7380714493174585</v>
      </c>
      <c r="X72" s="316">
        <v>0</v>
      </c>
      <c r="Y72" s="316">
        <v>0</v>
      </c>
      <c r="Z72" s="310">
        <v>14.458760383386585</v>
      </c>
      <c r="AA72" s="310">
        <v>4.7201603252976279</v>
      </c>
      <c r="AB72" s="316">
        <v>0</v>
      </c>
      <c r="AC72" s="316">
        <v>0</v>
      </c>
      <c r="AD72" s="310">
        <v>4.3435172814405876</v>
      </c>
      <c r="AE72" s="310">
        <v>1.4445832123148548</v>
      </c>
      <c r="AF72" s="316">
        <v>0</v>
      </c>
      <c r="AG72" s="316">
        <v>0</v>
      </c>
    </row>
    <row r="73" spans="1:33" s="298" customFormat="1" x14ac:dyDescent="0.2">
      <c r="A73" s="348" t="s">
        <v>493</v>
      </c>
      <c r="B73" s="318" t="s">
        <v>71</v>
      </c>
      <c r="C73" s="318" t="s">
        <v>72</v>
      </c>
      <c r="D73" s="318" t="s">
        <v>191</v>
      </c>
      <c r="E73" s="318" t="s">
        <v>185</v>
      </c>
      <c r="F73" s="318" t="s">
        <v>71</v>
      </c>
      <c r="G73" s="318" t="s">
        <v>72</v>
      </c>
      <c r="H73" s="318" t="s">
        <v>191</v>
      </c>
      <c r="I73" s="318" t="s">
        <v>185</v>
      </c>
      <c r="J73" s="21" t="s">
        <v>71</v>
      </c>
      <c r="K73" s="21" t="s">
        <v>72</v>
      </c>
      <c r="L73" s="21" t="s">
        <v>191</v>
      </c>
      <c r="M73" s="21" t="s">
        <v>185</v>
      </c>
      <c r="N73" s="21" t="s">
        <v>71</v>
      </c>
      <c r="O73" s="21" t="s">
        <v>72</v>
      </c>
      <c r="P73" s="21" t="s">
        <v>191</v>
      </c>
      <c r="Q73" s="21" t="s">
        <v>185</v>
      </c>
      <c r="R73" s="21" t="s">
        <v>71</v>
      </c>
      <c r="S73" s="21" t="s">
        <v>72</v>
      </c>
      <c r="T73" s="21" t="s">
        <v>191</v>
      </c>
      <c r="U73" s="21" t="s">
        <v>185</v>
      </c>
      <c r="V73" s="21" t="s">
        <v>71</v>
      </c>
      <c r="W73" s="21" t="s">
        <v>72</v>
      </c>
      <c r="X73" s="21" t="s">
        <v>191</v>
      </c>
      <c r="Y73" s="21" t="s">
        <v>185</v>
      </c>
      <c r="Z73" s="21" t="s">
        <v>71</v>
      </c>
      <c r="AA73" s="21" t="s">
        <v>72</v>
      </c>
      <c r="AB73" s="21" t="s">
        <v>191</v>
      </c>
      <c r="AC73" s="21" t="s">
        <v>185</v>
      </c>
      <c r="AD73" s="21" t="s">
        <v>71</v>
      </c>
      <c r="AE73" s="21" t="s">
        <v>72</v>
      </c>
      <c r="AF73" s="21" t="s">
        <v>191</v>
      </c>
      <c r="AG73" s="21" t="s">
        <v>185</v>
      </c>
    </row>
    <row r="74" spans="1:33" s="298" customFormat="1" x14ac:dyDescent="0.2">
      <c r="A74" s="332" t="s">
        <v>37</v>
      </c>
      <c r="B74" s="315">
        <f>B69/5</f>
        <v>87.225999999999999</v>
      </c>
      <c r="C74" s="315">
        <f t="shared" ref="C74:AG77" si="14">C69/5</f>
        <v>2.6320000000000734</v>
      </c>
      <c r="D74" s="315">
        <f t="shared" si="14"/>
        <v>0</v>
      </c>
      <c r="E74" s="315">
        <f t="shared" si="14"/>
        <v>0</v>
      </c>
      <c r="F74" s="315">
        <f t="shared" si="14"/>
        <v>87.865421822054415</v>
      </c>
      <c r="G74" s="315">
        <f t="shared" si="14"/>
        <v>2.8311350566366404</v>
      </c>
      <c r="H74" s="315">
        <f t="shared" si="14"/>
        <v>0</v>
      </c>
      <c r="I74" s="315">
        <f t="shared" si="14"/>
        <v>0</v>
      </c>
      <c r="J74" s="315">
        <f t="shared" si="14"/>
        <v>10.867386581469649</v>
      </c>
      <c r="K74" s="315">
        <f t="shared" si="14"/>
        <v>0.2513099041533538</v>
      </c>
      <c r="L74" s="315">
        <f t="shared" si="14"/>
        <v>0</v>
      </c>
      <c r="M74" s="315">
        <f t="shared" si="14"/>
        <v>0</v>
      </c>
      <c r="N74" s="315">
        <f t="shared" si="14"/>
        <v>56.181237873947154</v>
      </c>
      <c r="O74" s="315">
        <f t="shared" si="14"/>
        <v>1.1200766773162851</v>
      </c>
      <c r="P74" s="315">
        <f t="shared" si="14"/>
        <v>0</v>
      </c>
      <c r="Q74" s="315">
        <f t="shared" si="14"/>
        <v>0</v>
      </c>
      <c r="R74" s="315">
        <f t="shared" si="14"/>
        <v>5.8114376996805177</v>
      </c>
      <c r="S74" s="315">
        <f t="shared" si="14"/>
        <v>0.41822945106011999</v>
      </c>
      <c r="T74" s="315">
        <f t="shared" si="14"/>
        <v>0</v>
      </c>
      <c r="U74" s="315">
        <f t="shared" si="14"/>
        <v>0</v>
      </c>
      <c r="V74" s="315">
        <f t="shared" si="14"/>
        <v>6.8513486300706719</v>
      </c>
      <c r="W74" s="315">
        <f t="shared" si="14"/>
        <v>0.48012779552715668</v>
      </c>
      <c r="X74" s="315">
        <f t="shared" si="14"/>
        <v>0</v>
      </c>
      <c r="Y74" s="315">
        <f t="shared" si="14"/>
        <v>0</v>
      </c>
      <c r="Z74" s="315">
        <f t="shared" si="14"/>
        <v>6.7352425210572164</v>
      </c>
      <c r="AA74" s="315">
        <f t="shared" si="14"/>
        <v>0.31720011617774668</v>
      </c>
      <c r="AB74" s="315">
        <f t="shared" si="14"/>
        <v>0</v>
      </c>
      <c r="AC74" s="315">
        <f t="shared" si="14"/>
        <v>0</v>
      </c>
      <c r="AD74" s="315">
        <f t="shared" si="14"/>
        <v>1.4187685158292156</v>
      </c>
      <c r="AE74" s="315">
        <f t="shared" si="14"/>
        <v>0.24419111240197777</v>
      </c>
      <c r="AF74" s="315">
        <f t="shared" si="14"/>
        <v>0</v>
      </c>
      <c r="AG74" s="315">
        <f t="shared" si="14"/>
        <v>0</v>
      </c>
    </row>
    <row r="75" spans="1:33" s="298" customFormat="1" x14ac:dyDescent="0.2">
      <c r="A75" s="332" t="s">
        <v>75</v>
      </c>
      <c r="B75" s="315">
        <f t="shared" ref="B75:Q77" si="15">B70/5</f>
        <v>8.4940000000000033</v>
      </c>
      <c r="C75" s="315">
        <f t="shared" si="15"/>
        <v>2.6400000000000801</v>
      </c>
      <c r="D75" s="315">
        <f t="shared" si="15"/>
        <v>0</v>
      </c>
      <c r="E75" s="315">
        <f t="shared" si="15"/>
        <v>0</v>
      </c>
      <c r="F75" s="315">
        <f t="shared" si="15"/>
        <v>8.3655734340207282</v>
      </c>
      <c r="G75" s="315">
        <f t="shared" si="15"/>
        <v>2.5499798625229815</v>
      </c>
      <c r="H75" s="315">
        <f t="shared" si="15"/>
        <v>0</v>
      </c>
      <c r="I75" s="315">
        <f t="shared" si="15"/>
        <v>0</v>
      </c>
      <c r="J75" s="315">
        <f t="shared" si="15"/>
        <v>1.0646134185303531</v>
      </c>
      <c r="K75" s="315">
        <f t="shared" si="15"/>
        <v>0.31979552715654835</v>
      </c>
      <c r="L75" s="315">
        <f t="shared" si="15"/>
        <v>0</v>
      </c>
      <c r="M75" s="315">
        <f t="shared" si="15"/>
        <v>0</v>
      </c>
      <c r="N75" s="315">
        <f t="shared" si="15"/>
        <v>3.0058001742666347</v>
      </c>
      <c r="O75" s="315">
        <f t="shared" si="15"/>
        <v>0.9001082389389039</v>
      </c>
      <c r="P75" s="315">
        <f t="shared" si="15"/>
        <v>0</v>
      </c>
      <c r="Q75" s="315">
        <f t="shared" si="15"/>
        <v>0</v>
      </c>
      <c r="R75" s="315">
        <f t="shared" si="14"/>
        <v>0.9999128666860333</v>
      </c>
      <c r="S75" s="315">
        <f t="shared" si="14"/>
        <v>0.31211153064188152</v>
      </c>
      <c r="T75" s="315">
        <f t="shared" si="14"/>
        <v>0</v>
      </c>
      <c r="U75" s="315">
        <f t="shared" si="14"/>
        <v>0</v>
      </c>
      <c r="V75" s="315">
        <f t="shared" si="14"/>
        <v>1.2669106399457828</v>
      </c>
      <c r="W75" s="315">
        <f t="shared" si="14"/>
        <v>0.39395101171459007</v>
      </c>
      <c r="X75" s="315">
        <f t="shared" si="14"/>
        <v>0</v>
      </c>
      <c r="Y75" s="315">
        <f t="shared" si="14"/>
        <v>0</v>
      </c>
      <c r="Z75" s="315">
        <f t="shared" si="14"/>
        <v>1.3033029334882371</v>
      </c>
      <c r="AA75" s="315">
        <f t="shared" si="14"/>
        <v>0.40364178526478189</v>
      </c>
      <c r="AB75" s="315">
        <f t="shared" si="14"/>
        <v>0</v>
      </c>
      <c r="AC75" s="315">
        <f t="shared" si="14"/>
        <v>0</v>
      </c>
      <c r="AD75" s="315">
        <f t="shared" si="14"/>
        <v>0.72503340110368586</v>
      </c>
      <c r="AE75" s="315">
        <f t="shared" si="14"/>
        <v>0.22037176880627568</v>
      </c>
      <c r="AF75" s="315">
        <f t="shared" si="14"/>
        <v>0</v>
      </c>
      <c r="AG75" s="315">
        <f t="shared" si="14"/>
        <v>0</v>
      </c>
    </row>
    <row r="76" spans="1:33" s="298" customFormat="1" x14ac:dyDescent="0.2">
      <c r="A76" s="332" t="s">
        <v>76</v>
      </c>
      <c r="B76" s="315">
        <f t="shared" si="15"/>
        <v>10.712799999999998</v>
      </c>
      <c r="C76" s="315">
        <f t="shared" si="14"/>
        <v>3.4720000000000981</v>
      </c>
      <c r="D76" s="315">
        <f t="shared" si="14"/>
        <v>0</v>
      </c>
      <c r="E76" s="315">
        <f t="shared" si="14"/>
        <v>0</v>
      </c>
      <c r="F76" s="315">
        <f t="shared" si="14"/>
        <v>10.207576803175536</v>
      </c>
      <c r="G76" s="315">
        <f t="shared" si="14"/>
        <v>3.3318735211540131</v>
      </c>
      <c r="H76" s="315">
        <f t="shared" si="14"/>
        <v>0</v>
      </c>
      <c r="I76" s="315">
        <f t="shared" si="14"/>
        <v>0</v>
      </c>
      <c r="J76" s="315">
        <f t="shared" si="14"/>
        <v>1.9886696485623037</v>
      </c>
      <c r="K76" s="315">
        <f t="shared" si="14"/>
        <v>0.63494696485622737</v>
      </c>
      <c r="L76" s="315">
        <f t="shared" si="14"/>
        <v>0</v>
      </c>
      <c r="M76" s="315">
        <f t="shared" si="14"/>
        <v>0</v>
      </c>
      <c r="N76" s="315">
        <f t="shared" si="14"/>
        <v>3.6685774808790881</v>
      </c>
      <c r="O76" s="315">
        <f t="shared" si="14"/>
        <v>1.2095000484073879</v>
      </c>
      <c r="P76" s="315">
        <f t="shared" si="14"/>
        <v>0</v>
      </c>
      <c r="Q76" s="315">
        <f t="shared" si="14"/>
        <v>0</v>
      </c>
      <c r="R76" s="315">
        <f t="shared" si="14"/>
        <v>0.17866651176299819</v>
      </c>
      <c r="S76" s="315">
        <f t="shared" si="14"/>
        <v>6.570525704327651E-2</v>
      </c>
      <c r="T76" s="315">
        <f t="shared" si="14"/>
        <v>0</v>
      </c>
      <c r="U76" s="315">
        <f t="shared" si="14"/>
        <v>0</v>
      </c>
      <c r="V76" s="315">
        <f t="shared" si="14"/>
        <v>1.1046296834156253</v>
      </c>
      <c r="W76" s="315">
        <f t="shared" si="14"/>
        <v>0.36899331977926197</v>
      </c>
      <c r="X76" s="315">
        <f t="shared" si="14"/>
        <v>0</v>
      </c>
      <c r="Y76" s="315">
        <f t="shared" si="14"/>
        <v>0</v>
      </c>
      <c r="Z76" s="315">
        <f t="shared" si="14"/>
        <v>2.2008865136992943</v>
      </c>
      <c r="AA76" s="315">
        <f t="shared" si="14"/>
        <v>0.70948947623195679</v>
      </c>
      <c r="AB76" s="315">
        <f t="shared" si="14"/>
        <v>0</v>
      </c>
      <c r="AC76" s="315">
        <f t="shared" si="14"/>
        <v>0</v>
      </c>
      <c r="AD76" s="315">
        <f t="shared" si="14"/>
        <v>1.0661469648562263</v>
      </c>
      <c r="AE76" s="315">
        <f t="shared" si="14"/>
        <v>0.34323845483590226</v>
      </c>
      <c r="AF76" s="315">
        <f t="shared" si="14"/>
        <v>0</v>
      </c>
      <c r="AG76" s="315">
        <f t="shared" si="14"/>
        <v>0</v>
      </c>
    </row>
    <row r="77" spans="1:33" s="298" customFormat="1" ht="15" thickBot="1" x14ac:dyDescent="0.25">
      <c r="A77" s="332" t="s">
        <v>40</v>
      </c>
      <c r="B77" s="315">
        <f t="shared" si="15"/>
        <v>12.3672</v>
      </c>
      <c r="C77" s="315">
        <f t="shared" si="14"/>
        <v>4.0560000000001128</v>
      </c>
      <c r="D77" s="315">
        <f t="shared" si="14"/>
        <v>0</v>
      </c>
      <c r="E77" s="315">
        <f t="shared" si="14"/>
        <v>0</v>
      </c>
      <c r="F77" s="315">
        <f t="shared" si="14"/>
        <v>12.36142794074936</v>
      </c>
      <c r="G77" s="315">
        <f t="shared" si="14"/>
        <v>4.0870115596862977</v>
      </c>
      <c r="H77" s="315">
        <f t="shared" si="14"/>
        <v>0</v>
      </c>
      <c r="I77" s="315">
        <f t="shared" si="14"/>
        <v>0</v>
      </c>
      <c r="J77" s="315">
        <f t="shared" si="14"/>
        <v>2.0461035143770006</v>
      </c>
      <c r="K77" s="315">
        <f t="shared" si="14"/>
        <v>0.67509776357827245</v>
      </c>
      <c r="L77" s="315">
        <f t="shared" si="14"/>
        <v>0</v>
      </c>
      <c r="M77" s="315">
        <f t="shared" si="14"/>
        <v>0</v>
      </c>
      <c r="N77" s="315">
        <f t="shared" si="14"/>
        <v>2.794708800464718</v>
      </c>
      <c r="O77" s="315">
        <f t="shared" si="14"/>
        <v>0.9477571884983963</v>
      </c>
      <c r="P77" s="315">
        <f t="shared" si="14"/>
        <v>0</v>
      </c>
      <c r="Q77" s="315">
        <f t="shared" si="14"/>
        <v>0</v>
      </c>
      <c r="R77" s="315">
        <f t="shared" si="14"/>
        <v>2.1032155678187712</v>
      </c>
      <c r="S77" s="315">
        <f t="shared" si="14"/>
        <v>0.68359361022364018</v>
      </c>
      <c r="T77" s="315">
        <f t="shared" si="14"/>
        <v>0</v>
      </c>
      <c r="U77" s="315">
        <f t="shared" si="14"/>
        <v>0</v>
      </c>
      <c r="V77" s="315">
        <f t="shared" si="14"/>
        <v>1.656944525123438</v>
      </c>
      <c r="W77" s="315">
        <f t="shared" si="14"/>
        <v>0.5476142898634917</v>
      </c>
      <c r="X77" s="315">
        <f t="shared" si="14"/>
        <v>0</v>
      </c>
      <c r="Y77" s="315">
        <f t="shared" si="14"/>
        <v>0</v>
      </c>
      <c r="Z77" s="315">
        <f t="shared" si="14"/>
        <v>2.8917520766773168</v>
      </c>
      <c r="AA77" s="315">
        <f t="shared" si="14"/>
        <v>0.94403206505952553</v>
      </c>
      <c r="AB77" s="315">
        <f t="shared" si="14"/>
        <v>0</v>
      </c>
      <c r="AC77" s="315">
        <f t="shared" si="14"/>
        <v>0</v>
      </c>
      <c r="AD77" s="315">
        <f t="shared" si="14"/>
        <v>0.86870345628811751</v>
      </c>
      <c r="AE77" s="315">
        <f t="shared" si="14"/>
        <v>0.28891664246297094</v>
      </c>
      <c r="AF77" s="315">
        <f t="shared" si="14"/>
        <v>0</v>
      </c>
      <c r="AG77" s="315">
        <f t="shared" si="14"/>
        <v>0</v>
      </c>
    </row>
    <row r="78" spans="1:33" ht="15" x14ac:dyDescent="0.25">
      <c r="A78" s="77" t="s">
        <v>189</v>
      </c>
      <c r="B78" s="78">
        <f>SUM(B69:B72)</f>
        <v>594</v>
      </c>
      <c r="C78" s="78">
        <f t="shared" ref="C78:AG78" si="16">SUM(C69:C72)</f>
        <v>64.000000000001819</v>
      </c>
      <c r="D78" s="78">
        <f t="shared" si="16"/>
        <v>0</v>
      </c>
      <c r="E78" s="78">
        <f t="shared" si="16"/>
        <v>0</v>
      </c>
      <c r="F78" s="78">
        <f t="shared" si="16"/>
        <v>594.00000000000011</v>
      </c>
      <c r="G78" s="78">
        <f t="shared" si="16"/>
        <v>63.999999999999659</v>
      </c>
      <c r="H78" s="78">
        <f t="shared" si="16"/>
        <v>0</v>
      </c>
      <c r="I78" s="78">
        <f t="shared" si="16"/>
        <v>0</v>
      </c>
      <c r="J78" s="78">
        <f t="shared" si="16"/>
        <v>79.833865814696537</v>
      </c>
      <c r="K78" s="78">
        <f t="shared" si="16"/>
        <v>9.4057507987220106</v>
      </c>
      <c r="L78" s="78">
        <f t="shared" si="16"/>
        <v>0</v>
      </c>
      <c r="M78" s="78">
        <f t="shared" si="16"/>
        <v>0</v>
      </c>
      <c r="N78" s="78">
        <f t="shared" si="16"/>
        <v>328.25162164778794</v>
      </c>
      <c r="O78" s="78">
        <f t="shared" si="16"/>
        <v>20.887210765804866</v>
      </c>
      <c r="P78" s="78">
        <f t="shared" si="16"/>
        <v>0</v>
      </c>
      <c r="Q78" s="78">
        <f t="shared" si="16"/>
        <v>0</v>
      </c>
      <c r="R78" s="78">
        <f t="shared" si="16"/>
        <v>45.466163229741596</v>
      </c>
      <c r="S78" s="78">
        <f t="shared" si="16"/>
        <v>7.3981992448445908</v>
      </c>
      <c r="T78" s="78">
        <f t="shared" si="16"/>
        <v>0</v>
      </c>
      <c r="U78" s="78">
        <f t="shared" si="16"/>
        <v>0</v>
      </c>
      <c r="V78" s="78">
        <f t="shared" si="16"/>
        <v>54.399167392777592</v>
      </c>
      <c r="W78" s="78">
        <f t="shared" si="16"/>
        <v>8.9534320844225022</v>
      </c>
      <c r="X78" s="78">
        <f t="shared" si="16"/>
        <v>0</v>
      </c>
      <c r="Y78" s="78">
        <f t="shared" si="16"/>
        <v>0</v>
      </c>
      <c r="Z78" s="78">
        <f t="shared" si="16"/>
        <v>65.655920224610327</v>
      </c>
      <c r="AA78" s="78">
        <f t="shared" si="16"/>
        <v>11.871817213670056</v>
      </c>
      <c r="AB78" s="78">
        <f t="shared" si="16"/>
        <v>0</v>
      </c>
      <c r="AC78" s="78">
        <f t="shared" si="16"/>
        <v>0</v>
      </c>
      <c r="AD78" s="78">
        <f t="shared" si="16"/>
        <v>20.393261690386225</v>
      </c>
      <c r="AE78" s="78">
        <f t="shared" si="16"/>
        <v>5.4835898925356332</v>
      </c>
      <c r="AF78" s="78">
        <f t="shared" si="16"/>
        <v>0</v>
      </c>
      <c r="AG78" s="79">
        <f t="shared" si="16"/>
        <v>0</v>
      </c>
    </row>
    <row r="79" spans="1:33" ht="15.75" thickBot="1" x14ac:dyDescent="0.3">
      <c r="A79" s="80" t="s">
        <v>190</v>
      </c>
      <c r="B79" s="81">
        <f>SUM(B74:B77)</f>
        <v>118.8</v>
      </c>
      <c r="C79" s="81">
        <f t="shared" ref="C79:AG79" si="17">SUM(C74:C77)</f>
        <v>12.800000000000365</v>
      </c>
      <c r="D79" s="81">
        <f t="shared" si="17"/>
        <v>0</v>
      </c>
      <c r="E79" s="81">
        <f t="shared" si="17"/>
        <v>0</v>
      </c>
      <c r="F79" s="81">
        <f t="shared" si="17"/>
        <v>118.80000000000005</v>
      </c>
      <c r="G79" s="81">
        <f t="shared" si="17"/>
        <v>12.799999999999931</v>
      </c>
      <c r="H79" s="81">
        <f t="shared" si="17"/>
        <v>0</v>
      </c>
      <c r="I79" s="81">
        <f t="shared" si="17"/>
        <v>0</v>
      </c>
      <c r="J79" s="81">
        <f t="shared" si="17"/>
        <v>15.966773162939306</v>
      </c>
      <c r="K79" s="81">
        <f t="shared" si="17"/>
        <v>1.881150159744402</v>
      </c>
      <c r="L79" s="81">
        <f t="shared" si="17"/>
        <v>0</v>
      </c>
      <c r="M79" s="81">
        <f t="shared" si="17"/>
        <v>0</v>
      </c>
      <c r="N79" s="81">
        <f t="shared" si="17"/>
        <v>65.650324329557591</v>
      </c>
      <c r="O79" s="81">
        <f t="shared" si="17"/>
        <v>4.1774421531609738</v>
      </c>
      <c r="P79" s="81">
        <f t="shared" si="17"/>
        <v>0</v>
      </c>
      <c r="Q79" s="81">
        <f t="shared" si="17"/>
        <v>0</v>
      </c>
      <c r="R79" s="81">
        <f t="shared" si="17"/>
        <v>9.0932326459483193</v>
      </c>
      <c r="S79" s="81">
        <f t="shared" si="17"/>
        <v>1.4796398489689182</v>
      </c>
      <c r="T79" s="81">
        <f t="shared" si="17"/>
        <v>0</v>
      </c>
      <c r="U79" s="81">
        <f t="shared" si="17"/>
        <v>0</v>
      </c>
      <c r="V79" s="81">
        <f t="shared" si="17"/>
        <v>10.879833478555518</v>
      </c>
      <c r="W79" s="81">
        <f t="shared" si="17"/>
        <v>1.7906864168845003</v>
      </c>
      <c r="X79" s="81">
        <f t="shared" si="17"/>
        <v>0</v>
      </c>
      <c r="Y79" s="81">
        <f t="shared" si="17"/>
        <v>0</v>
      </c>
      <c r="Z79" s="81">
        <f t="shared" si="17"/>
        <v>13.131184044922065</v>
      </c>
      <c r="AA79" s="81">
        <f t="shared" si="17"/>
        <v>2.374363442734011</v>
      </c>
      <c r="AB79" s="81">
        <f t="shared" si="17"/>
        <v>0</v>
      </c>
      <c r="AC79" s="81">
        <f t="shared" si="17"/>
        <v>0</v>
      </c>
      <c r="AD79" s="81">
        <f t="shared" si="17"/>
        <v>4.0786523380772453</v>
      </c>
      <c r="AE79" s="81">
        <f t="shared" si="17"/>
        <v>1.0967179785071266</v>
      </c>
      <c r="AF79" s="81">
        <f t="shared" si="17"/>
        <v>0</v>
      </c>
      <c r="AG79" s="82">
        <f t="shared" si="17"/>
        <v>0</v>
      </c>
    </row>
    <row r="80" spans="1:33" ht="15.75" thickBot="1" x14ac:dyDescent="0.3">
      <c r="A80" s="93" t="s">
        <v>192</v>
      </c>
      <c r="B80" s="104">
        <f>B78</f>
        <v>594</v>
      </c>
      <c r="C80" s="81">
        <f>C78+B78</f>
        <v>658.00000000000182</v>
      </c>
      <c r="D80" s="81">
        <f>C80+D78</f>
        <v>658.00000000000182</v>
      </c>
      <c r="E80" s="105">
        <f>D80+E78</f>
        <v>658.00000000000182</v>
      </c>
      <c r="F80" s="104">
        <f>F78</f>
        <v>594.00000000000011</v>
      </c>
      <c r="G80" s="81">
        <f>G78+F78</f>
        <v>657.99999999999977</v>
      </c>
      <c r="H80" s="81">
        <f>G80+H78</f>
        <v>657.99999999999977</v>
      </c>
      <c r="I80" s="81">
        <f>H80+I78</f>
        <v>657.99999999999977</v>
      </c>
      <c r="J80" s="104">
        <f>J78</f>
        <v>79.833865814696537</v>
      </c>
      <c r="K80" s="81">
        <f>K78+J78</f>
        <v>89.239616613418548</v>
      </c>
      <c r="L80" s="81">
        <f>K80+L78</f>
        <v>89.239616613418548</v>
      </c>
      <c r="M80" s="81">
        <f>L80+M78</f>
        <v>89.239616613418548</v>
      </c>
      <c r="N80" s="104">
        <f>N78</f>
        <v>328.25162164778794</v>
      </c>
      <c r="O80" s="81">
        <f>O78+N78</f>
        <v>349.13883241359281</v>
      </c>
      <c r="P80" s="81">
        <f>O80+P78</f>
        <v>349.13883241359281</v>
      </c>
      <c r="Q80" s="81">
        <f>P80+Q78</f>
        <v>349.13883241359281</v>
      </c>
      <c r="R80" s="104">
        <f>R78</f>
        <v>45.466163229741596</v>
      </c>
      <c r="S80" s="81">
        <f>S78+R78</f>
        <v>52.864362474586187</v>
      </c>
      <c r="T80" s="81">
        <f>S80+T78</f>
        <v>52.864362474586187</v>
      </c>
      <c r="U80" s="81">
        <f>T80+U78</f>
        <v>52.864362474586187</v>
      </c>
      <c r="V80" s="104">
        <f>V78</f>
        <v>54.399167392777592</v>
      </c>
      <c r="W80" s="81">
        <f>W78+V78</f>
        <v>63.352599477200094</v>
      </c>
      <c r="X80" s="81">
        <f>W80+X78</f>
        <v>63.352599477200094</v>
      </c>
      <c r="Y80" s="81">
        <f>X80+Y78</f>
        <v>63.352599477200094</v>
      </c>
      <c r="Z80" s="104">
        <f>Z78</f>
        <v>65.655920224610327</v>
      </c>
      <c r="AA80" s="81">
        <f>AA78+Z78</f>
        <v>77.527737438280383</v>
      </c>
      <c r="AB80" s="81">
        <f>AA80+AB78</f>
        <v>77.527737438280383</v>
      </c>
      <c r="AC80" s="81">
        <f>AB80+AC78</f>
        <v>77.527737438280383</v>
      </c>
      <c r="AD80" s="104">
        <f>AD78</f>
        <v>20.393261690386225</v>
      </c>
      <c r="AE80" s="81">
        <f>AE78+AD78</f>
        <v>25.876851582921859</v>
      </c>
      <c r="AF80" s="81">
        <f>AE80+AF78</f>
        <v>25.876851582921859</v>
      </c>
      <c r="AG80" s="81">
        <f>AF80+AG78</f>
        <v>25.876851582921859</v>
      </c>
    </row>
    <row r="81" spans="1:33" s="298" customFormat="1" ht="15" x14ac:dyDescent="0.25">
      <c r="A81" s="290"/>
      <c r="B81" s="346"/>
      <c r="C81" s="346"/>
      <c r="D81" s="346"/>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row>
    <row r="82" spans="1:33" s="298" customFormat="1" ht="15" x14ac:dyDescent="0.25">
      <c r="A82" s="290"/>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row>
    <row r="83" spans="1:33" ht="15.75" thickBot="1" x14ac:dyDescent="0.3">
      <c r="B83" s="484" t="s">
        <v>68</v>
      </c>
      <c r="C83" s="485"/>
      <c r="D83" s="486"/>
      <c r="E83" s="487"/>
      <c r="F83" s="484" t="s">
        <v>69</v>
      </c>
      <c r="G83" s="485"/>
      <c r="H83" s="486"/>
      <c r="I83" s="487"/>
      <c r="J83" s="484" t="s">
        <v>136</v>
      </c>
      <c r="K83" s="485"/>
      <c r="L83" s="486"/>
      <c r="M83" s="487"/>
      <c r="N83" s="484" t="s">
        <v>137</v>
      </c>
      <c r="O83" s="485"/>
      <c r="P83" s="486"/>
      <c r="Q83" s="487"/>
      <c r="R83" s="484" t="s">
        <v>187</v>
      </c>
      <c r="S83" s="485"/>
      <c r="T83" s="486"/>
      <c r="U83" s="487"/>
      <c r="V83" s="484" t="s">
        <v>186</v>
      </c>
      <c r="W83" s="485"/>
      <c r="X83" s="486"/>
      <c r="Y83" s="487"/>
      <c r="Z83" s="484" t="s">
        <v>138</v>
      </c>
      <c r="AA83" s="485"/>
      <c r="AB83" s="486"/>
      <c r="AC83" s="487"/>
      <c r="AD83" s="484" t="s">
        <v>139</v>
      </c>
      <c r="AE83" s="485"/>
      <c r="AF83" s="486"/>
      <c r="AG83" s="487"/>
    </row>
    <row r="84" spans="1:33" s="92" customFormat="1" ht="25.5" customHeight="1" thickBot="1" x14ac:dyDescent="0.3">
      <c r="A84" s="106" t="s">
        <v>193</v>
      </c>
      <c r="B84" s="90" t="s">
        <v>71</v>
      </c>
      <c r="C84" s="91" t="s">
        <v>72</v>
      </c>
      <c r="D84" s="91" t="s">
        <v>191</v>
      </c>
      <c r="E84" s="91" t="s">
        <v>185</v>
      </c>
      <c r="F84" s="90" t="s">
        <v>71</v>
      </c>
      <c r="G84" s="91" t="s">
        <v>72</v>
      </c>
      <c r="H84" s="91" t="s">
        <v>191</v>
      </c>
      <c r="I84" s="91" t="s">
        <v>185</v>
      </c>
      <c r="J84" s="90" t="s">
        <v>71</v>
      </c>
      <c r="K84" s="91" t="s">
        <v>72</v>
      </c>
      <c r="L84" s="91" t="s">
        <v>191</v>
      </c>
      <c r="M84" s="91" t="s">
        <v>185</v>
      </c>
      <c r="N84" s="90" t="s">
        <v>71</v>
      </c>
      <c r="O84" s="91" t="s">
        <v>72</v>
      </c>
      <c r="P84" s="91" t="s">
        <v>191</v>
      </c>
      <c r="Q84" s="91" t="s">
        <v>185</v>
      </c>
      <c r="R84" s="90" t="s">
        <v>71</v>
      </c>
      <c r="S84" s="91" t="s">
        <v>72</v>
      </c>
      <c r="T84" s="91" t="s">
        <v>191</v>
      </c>
      <c r="U84" s="91" t="s">
        <v>185</v>
      </c>
      <c r="V84" s="90" t="s">
        <v>71</v>
      </c>
      <c r="W84" s="91" t="s">
        <v>72</v>
      </c>
      <c r="X84" s="91" t="s">
        <v>191</v>
      </c>
      <c r="Y84" s="91" t="s">
        <v>185</v>
      </c>
      <c r="Z84" s="90" t="s">
        <v>71</v>
      </c>
      <c r="AA84" s="91" t="s">
        <v>72</v>
      </c>
      <c r="AB84" s="91" t="s">
        <v>191</v>
      </c>
      <c r="AC84" s="91" t="s">
        <v>185</v>
      </c>
      <c r="AD84" s="90" t="s">
        <v>71</v>
      </c>
      <c r="AE84" s="91" t="s">
        <v>72</v>
      </c>
      <c r="AF84" s="91" t="s">
        <v>191</v>
      </c>
      <c r="AG84" s="91" t="s">
        <v>185</v>
      </c>
    </row>
    <row r="85" spans="1:33" x14ac:dyDescent="0.2">
      <c r="A85" s="22" t="s">
        <v>37</v>
      </c>
      <c r="B85" s="23">
        <v>436.13</v>
      </c>
      <c r="C85" s="23">
        <v>13.160000000000366</v>
      </c>
      <c r="D85" s="23">
        <v>-6.2699999999999987</v>
      </c>
      <c r="E85" s="23">
        <v>-9.1499999999999968</v>
      </c>
      <c r="F85" s="23">
        <v>439.32710911027209</v>
      </c>
      <c r="G85" s="23">
        <v>14.155675283183202</v>
      </c>
      <c r="H85" s="23">
        <v>-6.6455736276503385</v>
      </c>
      <c r="I85" s="23">
        <v>-9.9608490657371327</v>
      </c>
      <c r="J85" s="23">
        <v>54.336932907348242</v>
      </c>
      <c r="K85" s="23">
        <v>1.256549520766769</v>
      </c>
      <c r="L85" s="23">
        <v>-0.57169329073481312</v>
      </c>
      <c r="M85" s="23">
        <v>-0.85092651757186988</v>
      </c>
      <c r="N85" s="23">
        <v>280.90618936973578</v>
      </c>
      <c r="O85" s="23">
        <v>5.6003833865814254</v>
      </c>
      <c r="P85" s="23">
        <v>-2.6500648659115806</v>
      </c>
      <c r="Q85" s="23">
        <v>-3.9587791654564439</v>
      </c>
      <c r="R85" s="23">
        <v>29.057188498402589</v>
      </c>
      <c r="S85" s="23">
        <v>2.0911472553006001</v>
      </c>
      <c r="T85" s="23">
        <v>-0.99991286668601109</v>
      </c>
      <c r="U85" s="23">
        <v>-1.5293465001451907</v>
      </c>
      <c r="V85" s="23">
        <v>34.256743150353358</v>
      </c>
      <c r="W85" s="23">
        <v>2.4006389776357833</v>
      </c>
      <c r="X85" s="23">
        <v>-1.1359666957110948</v>
      </c>
      <c r="Y85" s="23">
        <v>-1.6969551747506761</v>
      </c>
      <c r="Z85" s="23">
        <v>33.676212605286082</v>
      </c>
      <c r="AA85" s="23">
        <v>1.5860005808887334</v>
      </c>
      <c r="AB85" s="23">
        <v>-0.72158389001839174</v>
      </c>
      <c r="AC85" s="23">
        <v>-1.0740284635492272</v>
      </c>
      <c r="AD85" s="23">
        <v>7.0938425791460782</v>
      </c>
      <c r="AE85" s="23">
        <v>1.2209555620098889</v>
      </c>
      <c r="AF85" s="23">
        <v>-0.56635201858844664</v>
      </c>
      <c r="AG85" s="23">
        <v>-0.85081324426372373</v>
      </c>
    </row>
    <row r="86" spans="1:33" x14ac:dyDescent="0.2">
      <c r="A86" s="22" t="s">
        <v>75</v>
      </c>
      <c r="B86" s="23">
        <v>42.47000000000002</v>
      </c>
      <c r="C86" s="23">
        <v>13.200000000000401</v>
      </c>
      <c r="D86" s="23">
        <v>-6.67</v>
      </c>
      <c r="E86" s="23">
        <v>-10.880000000000003</v>
      </c>
      <c r="F86" s="23">
        <v>41.827867170103637</v>
      </c>
      <c r="G86" s="23">
        <v>12.749899312614907</v>
      </c>
      <c r="H86" s="23">
        <v>-6.8246906767354423</v>
      </c>
      <c r="I86" s="23">
        <v>-10.779108335753595</v>
      </c>
      <c r="J86" s="23">
        <v>5.3230670926517654</v>
      </c>
      <c r="K86" s="23">
        <v>1.5989776357827419</v>
      </c>
      <c r="L86" s="23">
        <v>-0.83035143769966913</v>
      </c>
      <c r="M86" s="23">
        <v>-1.2844728434504578</v>
      </c>
      <c r="N86" s="23">
        <v>15.029000871333174</v>
      </c>
      <c r="O86" s="23">
        <v>4.5005411946945193</v>
      </c>
      <c r="P86" s="23">
        <v>-2.4411927582535329</v>
      </c>
      <c r="Q86" s="23">
        <v>-3.8347613515344845</v>
      </c>
      <c r="R86" s="23">
        <v>4.9995643334301665</v>
      </c>
      <c r="S86" s="23">
        <v>1.5605576532094076</v>
      </c>
      <c r="T86" s="23">
        <v>-0.84963694452510696</v>
      </c>
      <c r="U86" s="23">
        <v>-1.3582631426081639</v>
      </c>
      <c r="V86" s="23">
        <v>6.334553199728914</v>
      </c>
      <c r="W86" s="23">
        <v>1.9697550585729504</v>
      </c>
      <c r="X86" s="23">
        <v>-1.0548262174460183</v>
      </c>
      <c r="Y86" s="23">
        <v>-1.720737728724921</v>
      </c>
      <c r="Z86" s="23">
        <v>6.5165146674411858</v>
      </c>
      <c r="AA86" s="23">
        <v>2.0182089263239096</v>
      </c>
      <c r="AB86" s="23">
        <v>-1.0480588633943217</v>
      </c>
      <c r="AC86" s="23">
        <v>-1.6212450382418389</v>
      </c>
      <c r="AD86" s="23">
        <v>3.6251670055184295</v>
      </c>
      <c r="AE86" s="23">
        <v>1.1018588440313783</v>
      </c>
      <c r="AF86" s="23">
        <v>-0.60062445541679377</v>
      </c>
      <c r="AG86" s="23">
        <v>-0.95962823119372731</v>
      </c>
    </row>
    <row r="87" spans="1:33" x14ac:dyDescent="0.2">
      <c r="A87" s="22" t="s">
        <v>76</v>
      </c>
      <c r="B87" s="23">
        <v>53.563999999999986</v>
      </c>
      <c r="C87" s="23">
        <v>17.36000000000049</v>
      </c>
      <c r="D87" s="23">
        <v>-9.6479999999999997</v>
      </c>
      <c r="E87" s="23">
        <v>-15.908000000000001</v>
      </c>
      <c r="F87" s="23">
        <v>51.03788401587768</v>
      </c>
      <c r="G87" s="23">
        <v>16.659367605770065</v>
      </c>
      <c r="H87" s="23">
        <v>-9.1832291606157934</v>
      </c>
      <c r="I87" s="23">
        <v>-15.251066124503684</v>
      </c>
      <c r="J87" s="23">
        <v>9.9433482428115187</v>
      </c>
      <c r="K87" s="23">
        <v>3.1747348242811366</v>
      </c>
      <c r="L87" s="23">
        <v>-1.7438849840255293</v>
      </c>
      <c r="M87" s="23">
        <v>-2.8552332268370111</v>
      </c>
      <c r="N87" s="23">
        <v>18.342887404395441</v>
      </c>
      <c r="O87" s="23">
        <v>6.0475002420369393</v>
      </c>
      <c r="P87" s="23">
        <v>-3.3458700745474825</v>
      </c>
      <c r="Q87" s="23">
        <v>-5.5938561332171099</v>
      </c>
      <c r="R87" s="23">
        <v>0.89333255881499096</v>
      </c>
      <c r="S87" s="23">
        <v>0.32852628521638255</v>
      </c>
      <c r="T87" s="23">
        <v>-0.20946151611965952</v>
      </c>
      <c r="U87" s="23">
        <v>-0.37337786813824353</v>
      </c>
      <c r="V87" s="23">
        <v>5.5231484170781266</v>
      </c>
      <c r="W87" s="23">
        <v>1.84496659889631</v>
      </c>
      <c r="X87" s="23">
        <v>-1.0262871526769224</v>
      </c>
      <c r="Y87" s="23">
        <v>-1.7106651176299472</v>
      </c>
      <c r="Z87" s="23">
        <v>11.004432568496473</v>
      </c>
      <c r="AA87" s="23">
        <v>3.5474473811597842</v>
      </c>
      <c r="AB87" s="23">
        <v>-1.9284283086455514</v>
      </c>
      <c r="AC87" s="23">
        <v>-3.1864699390066704</v>
      </c>
      <c r="AD87" s="23">
        <v>5.330734824281131</v>
      </c>
      <c r="AE87" s="23">
        <v>1.7161922741795113</v>
      </c>
      <c r="AF87" s="23">
        <v>-0.92929712460064928</v>
      </c>
      <c r="AG87" s="23">
        <v>-1.5314638396747025</v>
      </c>
    </row>
    <row r="88" spans="1:33" ht="15" thickBot="1" x14ac:dyDescent="0.25">
      <c r="A88" s="22" t="s">
        <v>40</v>
      </c>
      <c r="B88" s="23">
        <v>61.836000000000006</v>
      </c>
      <c r="C88" s="23">
        <v>20.280000000000566</v>
      </c>
      <c r="D88" s="23">
        <v>-11.411999999999999</v>
      </c>
      <c r="E88" s="23">
        <v>-19.062000000000001</v>
      </c>
      <c r="F88" s="23">
        <v>61.807139703746799</v>
      </c>
      <c r="G88" s="23">
        <v>20.43505779843149</v>
      </c>
      <c r="H88" s="23">
        <v>-11.346506534998539</v>
      </c>
      <c r="I88" s="23">
        <v>-19.008976474005021</v>
      </c>
      <c r="J88" s="23">
        <v>10.230517571885002</v>
      </c>
      <c r="K88" s="23">
        <v>3.3754888178913625</v>
      </c>
      <c r="L88" s="23">
        <v>-1.8508753993609923</v>
      </c>
      <c r="M88" s="23">
        <v>-3.0924345047922785</v>
      </c>
      <c r="N88" s="23">
        <v>13.973544002323591</v>
      </c>
      <c r="O88" s="23">
        <v>4.7387859424919814</v>
      </c>
      <c r="P88" s="23">
        <v>-2.6592030206216228</v>
      </c>
      <c r="Q88" s="23">
        <v>-4.5625501016554963</v>
      </c>
      <c r="R88" s="23">
        <v>10.516077839093855</v>
      </c>
      <c r="S88" s="23">
        <v>3.4179680511182009</v>
      </c>
      <c r="T88" s="23">
        <v>-1.8712820214928472</v>
      </c>
      <c r="U88" s="23">
        <v>-3.0968399651466116</v>
      </c>
      <c r="V88" s="23">
        <v>8.2847226256171904</v>
      </c>
      <c r="W88" s="23">
        <v>2.7380714493174585</v>
      </c>
      <c r="X88" s="23">
        <v>-1.5394307290153832</v>
      </c>
      <c r="Y88" s="23">
        <v>-2.5659976764449199</v>
      </c>
      <c r="Z88" s="23">
        <v>14.458760383386585</v>
      </c>
      <c r="AA88" s="23">
        <v>4.7201603252976279</v>
      </c>
      <c r="AB88" s="23">
        <v>-2.6088318327040234</v>
      </c>
      <c r="AC88" s="23">
        <v>-4.3205994772001031</v>
      </c>
      <c r="AD88" s="23">
        <v>4.3435172814405876</v>
      </c>
      <c r="AE88" s="23">
        <v>1.4445832123148548</v>
      </c>
      <c r="AF88" s="23">
        <v>-0.81688353180366902</v>
      </c>
      <c r="AG88" s="23">
        <v>-1.3705547487656118</v>
      </c>
    </row>
    <row r="89" spans="1:33" s="92" customFormat="1" ht="25.5" customHeight="1" thickBot="1" x14ac:dyDescent="0.3">
      <c r="A89" s="106" t="s">
        <v>193</v>
      </c>
      <c r="B89" s="90" t="s">
        <v>71</v>
      </c>
      <c r="C89" s="91" t="s">
        <v>72</v>
      </c>
      <c r="D89" s="91" t="s">
        <v>191</v>
      </c>
      <c r="E89" s="91" t="s">
        <v>185</v>
      </c>
      <c r="F89" s="90" t="s">
        <v>71</v>
      </c>
      <c r="G89" s="91" t="s">
        <v>72</v>
      </c>
      <c r="H89" s="91" t="s">
        <v>191</v>
      </c>
      <c r="I89" s="91" t="s">
        <v>185</v>
      </c>
      <c r="J89" s="90" t="s">
        <v>71</v>
      </c>
      <c r="K89" s="91" t="s">
        <v>72</v>
      </c>
      <c r="L89" s="91" t="s">
        <v>191</v>
      </c>
      <c r="M89" s="91" t="s">
        <v>185</v>
      </c>
      <c r="N89" s="90" t="s">
        <v>71</v>
      </c>
      <c r="O89" s="91" t="s">
        <v>72</v>
      </c>
      <c r="P89" s="91" t="s">
        <v>191</v>
      </c>
      <c r="Q89" s="91" t="s">
        <v>185</v>
      </c>
      <c r="R89" s="90" t="s">
        <v>71</v>
      </c>
      <c r="S89" s="91" t="s">
        <v>72</v>
      </c>
      <c r="T89" s="91" t="s">
        <v>191</v>
      </c>
      <c r="U89" s="91" t="s">
        <v>185</v>
      </c>
      <c r="V89" s="90" t="s">
        <v>71</v>
      </c>
      <c r="W89" s="91" t="s">
        <v>72</v>
      </c>
      <c r="X89" s="91" t="s">
        <v>191</v>
      </c>
      <c r="Y89" s="91" t="s">
        <v>185</v>
      </c>
      <c r="Z89" s="90" t="s">
        <v>71</v>
      </c>
      <c r="AA89" s="91" t="s">
        <v>72</v>
      </c>
      <c r="AB89" s="91" t="s">
        <v>191</v>
      </c>
      <c r="AC89" s="91" t="s">
        <v>185</v>
      </c>
      <c r="AD89" s="90" t="s">
        <v>71</v>
      </c>
      <c r="AE89" s="91" t="s">
        <v>72</v>
      </c>
      <c r="AF89" s="91" t="s">
        <v>191</v>
      </c>
      <c r="AG89" s="91" t="s">
        <v>185</v>
      </c>
    </row>
    <row r="90" spans="1:33" x14ac:dyDescent="0.2">
      <c r="A90" s="22" t="s">
        <v>37</v>
      </c>
      <c r="B90" s="23">
        <v>87.225999999999999</v>
      </c>
      <c r="C90" s="23">
        <v>2.6320000000000734</v>
      </c>
      <c r="D90" s="23">
        <v>-1.2539999999999998</v>
      </c>
      <c r="E90" s="23">
        <v>-1.8299999999999994</v>
      </c>
      <c r="F90" s="23">
        <v>87.865421822054415</v>
      </c>
      <c r="G90" s="23">
        <v>2.8311350566366404</v>
      </c>
      <c r="H90" s="23">
        <v>-1.3291147255300677</v>
      </c>
      <c r="I90" s="23">
        <v>-1.9921698131474266</v>
      </c>
      <c r="J90" s="23">
        <v>10.867386581469649</v>
      </c>
      <c r="K90" s="23">
        <v>0.2513099041533538</v>
      </c>
      <c r="L90" s="23">
        <v>-0.11433865814696262</v>
      </c>
      <c r="M90" s="23">
        <v>-0.17018530351437397</v>
      </c>
      <c r="N90" s="23">
        <v>56.181237873947154</v>
      </c>
      <c r="O90" s="23">
        <v>1.1200766773162851</v>
      </c>
      <c r="P90" s="23">
        <v>-0.53001297318231611</v>
      </c>
      <c r="Q90" s="23">
        <v>-0.79175583309128883</v>
      </c>
      <c r="R90" s="23">
        <v>5.8114376996805177</v>
      </c>
      <c r="S90" s="23">
        <v>0.41822945106011999</v>
      </c>
      <c r="T90" s="23">
        <v>-0.19998257333720221</v>
      </c>
      <c r="U90" s="23">
        <v>-0.30586930002903812</v>
      </c>
      <c r="V90" s="23">
        <v>6.8513486300706719</v>
      </c>
      <c r="W90" s="23">
        <v>0.48012779552715668</v>
      </c>
      <c r="X90" s="23">
        <v>-0.22719333914221895</v>
      </c>
      <c r="Y90" s="23">
        <v>-0.33939103495013523</v>
      </c>
      <c r="Z90" s="23">
        <v>6.7352425210572164</v>
      </c>
      <c r="AA90" s="23">
        <v>0.31720011617774668</v>
      </c>
      <c r="AB90" s="23">
        <v>-0.14431677800367834</v>
      </c>
      <c r="AC90" s="23">
        <v>-0.21480569270984545</v>
      </c>
      <c r="AD90" s="23">
        <v>1.4187685158292156</v>
      </c>
      <c r="AE90" s="23">
        <v>0.24419111240197777</v>
      </c>
      <c r="AF90" s="23">
        <v>-0.11327040371768933</v>
      </c>
      <c r="AG90" s="23">
        <v>-0.17016264885274474</v>
      </c>
    </row>
    <row r="91" spans="1:33" x14ac:dyDescent="0.2">
      <c r="A91" s="22" t="s">
        <v>75</v>
      </c>
      <c r="B91" s="23">
        <v>8.4940000000000033</v>
      </c>
      <c r="C91" s="23">
        <v>2.6400000000000801</v>
      </c>
      <c r="D91" s="23">
        <v>-1.3340000000000001</v>
      </c>
      <c r="E91" s="23">
        <v>-2.1760000000000006</v>
      </c>
      <c r="F91" s="23">
        <v>8.3655734340207282</v>
      </c>
      <c r="G91" s="23">
        <v>2.5499798625229815</v>
      </c>
      <c r="H91" s="23">
        <v>-1.3649381353470884</v>
      </c>
      <c r="I91" s="23">
        <v>-2.1558216671507191</v>
      </c>
      <c r="J91" s="23">
        <v>1.0646134185303531</v>
      </c>
      <c r="K91" s="23">
        <v>0.31979552715654835</v>
      </c>
      <c r="L91" s="23">
        <v>-0.16607028753993383</v>
      </c>
      <c r="M91" s="23">
        <v>-0.25689456869009153</v>
      </c>
      <c r="N91" s="23">
        <v>3.0058001742666347</v>
      </c>
      <c r="O91" s="23">
        <v>0.9001082389389039</v>
      </c>
      <c r="P91" s="23">
        <v>-0.48823855165070656</v>
      </c>
      <c r="Q91" s="23">
        <v>-0.76695227030689694</v>
      </c>
      <c r="R91" s="23">
        <v>0.9999128666860333</v>
      </c>
      <c r="S91" s="23">
        <v>0.31211153064188152</v>
      </c>
      <c r="T91" s="23">
        <v>-0.1699273889050214</v>
      </c>
      <c r="U91" s="23">
        <v>-0.2716526285216328</v>
      </c>
      <c r="V91" s="23">
        <v>1.2669106399457828</v>
      </c>
      <c r="W91" s="23">
        <v>0.39395101171459007</v>
      </c>
      <c r="X91" s="23">
        <v>-0.21096524348920367</v>
      </c>
      <c r="Y91" s="23">
        <v>-0.34414754574498418</v>
      </c>
      <c r="Z91" s="23">
        <v>1.3033029334882371</v>
      </c>
      <c r="AA91" s="23">
        <v>0.40364178526478189</v>
      </c>
      <c r="AB91" s="23">
        <v>-0.20961177267886436</v>
      </c>
      <c r="AC91" s="23">
        <v>-0.32424900764836778</v>
      </c>
      <c r="AD91" s="23">
        <v>0.72503340110368586</v>
      </c>
      <c r="AE91" s="23">
        <v>0.22037176880627568</v>
      </c>
      <c r="AF91" s="23">
        <v>-0.12012489108335875</v>
      </c>
      <c r="AG91" s="23">
        <v>-0.19192564623874547</v>
      </c>
    </row>
    <row r="92" spans="1:33" x14ac:dyDescent="0.2">
      <c r="A92" s="22" t="s">
        <v>76</v>
      </c>
      <c r="B92" s="23">
        <v>10.712799999999998</v>
      </c>
      <c r="C92" s="23">
        <v>3.4720000000000981</v>
      </c>
      <c r="D92" s="23">
        <v>-1.9296</v>
      </c>
      <c r="E92" s="23">
        <v>-3.1816000000000004</v>
      </c>
      <c r="F92" s="23">
        <v>10.207576803175536</v>
      </c>
      <c r="G92" s="23">
        <v>3.3318735211540131</v>
      </c>
      <c r="H92" s="23">
        <v>-1.8366458321231587</v>
      </c>
      <c r="I92" s="23">
        <v>-3.0502132249007365</v>
      </c>
      <c r="J92" s="23">
        <v>1.9886696485623037</v>
      </c>
      <c r="K92" s="23">
        <v>0.63494696485622737</v>
      </c>
      <c r="L92" s="23">
        <v>-0.34877699680510588</v>
      </c>
      <c r="M92" s="23">
        <v>-0.57104664536740224</v>
      </c>
      <c r="N92" s="23">
        <v>3.6685774808790881</v>
      </c>
      <c r="O92" s="23">
        <v>1.2095000484073879</v>
      </c>
      <c r="P92" s="23">
        <v>-0.66917401490949646</v>
      </c>
      <c r="Q92" s="23">
        <v>-1.118771226643422</v>
      </c>
      <c r="R92" s="23">
        <v>0.17866651176299819</v>
      </c>
      <c r="S92" s="23">
        <v>6.570525704327651E-2</v>
      </c>
      <c r="T92" s="23">
        <v>-4.1892303223931907E-2</v>
      </c>
      <c r="U92" s="23">
        <v>-7.4675573627648706E-2</v>
      </c>
      <c r="V92" s="23">
        <v>1.1046296834156253</v>
      </c>
      <c r="W92" s="23">
        <v>0.36899331977926197</v>
      </c>
      <c r="X92" s="23">
        <v>-0.20525743053538448</v>
      </c>
      <c r="Y92" s="23">
        <v>-0.34213302352598945</v>
      </c>
      <c r="Z92" s="23">
        <v>2.2008865136992943</v>
      </c>
      <c r="AA92" s="23">
        <v>0.70948947623195679</v>
      </c>
      <c r="AB92" s="23">
        <v>-0.38568566172911029</v>
      </c>
      <c r="AC92" s="23">
        <v>-0.63729398780133406</v>
      </c>
      <c r="AD92" s="23">
        <v>1.0661469648562263</v>
      </c>
      <c r="AE92" s="23">
        <v>0.34323845483590226</v>
      </c>
      <c r="AF92" s="23">
        <v>-0.18585942492012986</v>
      </c>
      <c r="AG92" s="23">
        <v>-0.30629276793494048</v>
      </c>
    </row>
    <row r="93" spans="1:33" ht="15" thickBot="1" x14ac:dyDescent="0.25">
      <c r="A93" s="22" t="s">
        <v>40</v>
      </c>
      <c r="B93" s="23">
        <v>12.3672</v>
      </c>
      <c r="C93" s="23">
        <v>4.0560000000001128</v>
      </c>
      <c r="D93" s="23">
        <v>-2.2824</v>
      </c>
      <c r="E93" s="23">
        <v>-3.8124000000000002</v>
      </c>
      <c r="F93" s="23">
        <v>12.36142794074936</v>
      </c>
      <c r="G93" s="23">
        <v>4.0870115596862977</v>
      </c>
      <c r="H93" s="23">
        <v>-2.2693013069997079</v>
      </c>
      <c r="I93" s="23">
        <v>-3.8017952948010043</v>
      </c>
      <c r="J93" s="23">
        <v>2.0461035143770006</v>
      </c>
      <c r="K93" s="23">
        <v>0.67509776357827245</v>
      </c>
      <c r="L93" s="23">
        <v>-0.37017507987219844</v>
      </c>
      <c r="M93" s="23">
        <v>-0.61848690095845571</v>
      </c>
      <c r="N93" s="23">
        <v>2.794708800464718</v>
      </c>
      <c r="O93" s="23">
        <v>0.9477571884983963</v>
      </c>
      <c r="P93" s="23">
        <v>-0.53184060412432455</v>
      </c>
      <c r="Q93" s="23">
        <v>-0.91251002033109929</v>
      </c>
      <c r="R93" s="23">
        <v>2.1032155678187712</v>
      </c>
      <c r="S93" s="23">
        <v>0.68359361022364018</v>
      </c>
      <c r="T93" s="23">
        <v>-0.37425640429856943</v>
      </c>
      <c r="U93" s="23">
        <v>-0.61936799302932233</v>
      </c>
      <c r="V93" s="23">
        <v>1.656944525123438</v>
      </c>
      <c r="W93" s="23">
        <v>0.5476142898634917</v>
      </c>
      <c r="X93" s="23">
        <v>-0.30788614580307666</v>
      </c>
      <c r="Y93" s="23">
        <v>-0.51319953528898399</v>
      </c>
      <c r="Z93" s="23">
        <v>2.8917520766773168</v>
      </c>
      <c r="AA93" s="23">
        <v>0.94403206505952553</v>
      </c>
      <c r="AB93" s="23">
        <v>-0.52176636654080466</v>
      </c>
      <c r="AC93" s="23">
        <v>-0.86411989544002066</v>
      </c>
      <c r="AD93" s="23">
        <v>0.86870345628811751</v>
      </c>
      <c r="AE93" s="23">
        <v>0.28891664246297094</v>
      </c>
      <c r="AF93" s="23">
        <v>-0.16337670636073381</v>
      </c>
      <c r="AG93" s="23">
        <v>-0.27411094975312233</v>
      </c>
    </row>
    <row r="94" spans="1:33" ht="15" x14ac:dyDescent="0.25">
      <c r="A94" s="77" t="s">
        <v>189</v>
      </c>
      <c r="B94" s="78">
        <f>SUM(B85:B88)</f>
        <v>594</v>
      </c>
      <c r="C94" s="78">
        <f t="shared" ref="C94:AG94" si="18">SUM(C85:C88)</f>
        <v>64.000000000001819</v>
      </c>
      <c r="D94" s="78">
        <f t="shared" si="18"/>
        <v>-34</v>
      </c>
      <c r="E94" s="78">
        <f t="shared" si="18"/>
        <v>-55</v>
      </c>
      <c r="F94" s="78">
        <f t="shared" si="18"/>
        <v>594.00000000000011</v>
      </c>
      <c r="G94" s="78">
        <f t="shared" si="18"/>
        <v>63.999999999999659</v>
      </c>
      <c r="H94" s="78">
        <f t="shared" si="18"/>
        <v>-34.000000000000114</v>
      </c>
      <c r="I94" s="78">
        <f t="shared" si="18"/>
        <v>-54.999999999999432</v>
      </c>
      <c r="J94" s="78">
        <f t="shared" si="18"/>
        <v>79.833865814696537</v>
      </c>
      <c r="K94" s="78">
        <f t="shared" si="18"/>
        <v>9.4057507987220106</v>
      </c>
      <c r="L94" s="78">
        <f t="shared" si="18"/>
        <v>-4.9968051118210042</v>
      </c>
      <c r="M94" s="78">
        <f t="shared" si="18"/>
        <v>-8.0830670926516177</v>
      </c>
      <c r="N94" s="78">
        <f t="shared" si="18"/>
        <v>328.25162164778794</v>
      </c>
      <c r="O94" s="78">
        <f t="shared" si="18"/>
        <v>20.887210765804866</v>
      </c>
      <c r="P94" s="78">
        <f t="shared" si="18"/>
        <v>-11.096330719334219</v>
      </c>
      <c r="Q94" s="78">
        <f t="shared" si="18"/>
        <v>-17.949946751863536</v>
      </c>
      <c r="R94" s="78">
        <f t="shared" si="18"/>
        <v>45.466163229741596</v>
      </c>
      <c r="S94" s="78">
        <f t="shared" si="18"/>
        <v>7.3981992448445908</v>
      </c>
      <c r="T94" s="78">
        <f t="shared" si="18"/>
        <v>-3.9302933488236249</v>
      </c>
      <c r="U94" s="78">
        <f t="shared" si="18"/>
        <v>-6.3578274760382101</v>
      </c>
      <c r="V94" s="78">
        <f t="shared" si="18"/>
        <v>54.399167392777592</v>
      </c>
      <c r="W94" s="78">
        <f t="shared" si="18"/>
        <v>8.9534320844225022</v>
      </c>
      <c r="X94" s="78">
        <f t="shared" si="18"/>
        <v>-4.7565107948494187</v>
      </c>
      <c r="Y94" s="78">
        <f t="shared" si="18"/>
        <v>-7.6943556975504643</v>
      </c>
      <c r="Z94" s="78">
        <f t="shared" si="18"/>
        <v>65.655920224610327</v>
      </c>
      <c r="AA94" s="78">
        <f t="shared" si="18"/>
        <v>11.871817213670056</v>
      </c>
      <c r="AB94" s="78">
        <f t="shared" si="18"/>
        <v>-6.3069028947622883</v>
      </c>
      <c r="AC94" s="78">
        <f t="shared" si="18"/>
        <v>-10.202342917997839</v>
      </c>
      <c r="AD94" s="78">
        <f t="shared" si="18"/>
        <v>20.393261690386225</v>
      </c>
      <c r="AE94" s="78">
        <f t="shared" si="18"/>
        <v>5.4835898925356332</v>
      </c>
      <c r="AF94" s="78">
        <f t="shared" si="18"/>
        <v>-2.9131571304095587</v>
      </c>
      <c r="AG94" s="79">
        <f t="shared" si="18"/>
        <v>-4.7124600638977654</v>
      </c>
    </row>
    <row r="95" spans="1:33" ht="15.75" thickBot="1" x14ac:dyDescent="0.3">
      <c r="A95" s="80" t="s">
        <v>190</v>
      </c>
      <c r="B95" s="81">
        <f>SUM(B90:B93)</f>
        <v>118.8</v>
      </c>
      <c r="C95" s="81">
        <f t="shared" ref="C95:AG95" si="19">SUM(C90:C93)</f>
        <v>12.800000000000365</v>
      </c>
      <c r="D95" s="81">
        <f t="shared" si="19"/>
        <v>-6.8</v>
      </c>
      <c r="E95" s="81">
        <f t="shared" si="19"/>
        <v>-11</v>
      </c>
      <c r="F95" s="81">
        <f t="shared" si="19"/>
        <v>118.80000000000005</v>
      </c>
      <c r="G95" s="81">
        <f t="shared" si="19"/>
        <v>12.799999999999931</v>
      </c>
      <c r="H95" s="81">
        <f t="shared" si="19"/>
        <v>-6.8000000000000229</v>
      </c>
      <c r="I95" s="81">
        <f t="shared" si="19"/>
        <v>-10.999999999999886</v>
      </c>
      <c r="J95" s="81">
        <f t="shared" si="19"/>
        <v>15.966773162939306</v>
      </c>
      <c r="K95" s="81">
        <f t="shared" si="19"/>
        <v>1.881150159744402</v>
      </c>
      <c r="L95" s="81">
        <f t="shared" si="19"/>
        <v>-0.99936102236420077</v>
      </c>
      <c r="M95" s="81">
        <f t="shared" si="19"/>
        <v>-1.6166134185303234</v>
      </c>
      <c r="N95" s="81">
        <f t="shared" si="19"/>
        <v>65.650324329557591</v>
      </c>
      <c r="O95" s="81">
        <f t="shared" si="19"/>
        <v>4.1774421531609738</v>
      </c>
      <c r="P95" s="81">
        <f t="shared" si="19"/>
        <v>-2.2192661438668435</v>
      </c>
      <c r="Q95" s="81">
        <f t="shared" si="19"/>
        <v>-3.5899893503727069</v>
      </c>
      <c r="R95" s="81">
        <f t="shared" si="19"/>
        <v>9.0932326459483193</v>
      </c>
      <c r="S95" s="81">
        <f t="shared" si="19"/>
        <v>1.4796398489689182</v>
      </c>
      <c r="T95" s="81">
        <f t="shared" si="19"/>
        <v>-0.78605866976472494</v>
      </c>
      <c r="U95" s="81">
        <f t="shared" si="19"/>
        <v>-1.2715654952076421</v>
      </c>
      <c r="V95" s="81">
        <f t="shared" si="19"/>
        <v>10.879833478555518</v>
      </c>
      <c r="W95" s="81">
        <f t="shared" si="19"/>
        <v>1.7906864168845003</v>
      </c>
      <c r="X95" s="81">
        <f t="shared" si="19"/>
        <v>-0.95130215896988379</v>
      </c>
      <c r="Y95" s="81">
        <f t="shared" si="19"/>
        <v>-1.5388711395100929</v>
      </c>
      <c r="Z95" s="81">
        <f t="shared" si="19"/>
        <v>13.131184044922065</v>
      </c>
      <c r="AA95" s="81">
        <f t="shared" si="19"/>
        <v>2.374363442734011</v>
      </c>
      <c r="AB95" s="81">
        <f t="shared" si="19"/>
        <v>-1.2613805789524575</v>
      </c>
      <c r="AC95" s="81">
        <f t="shared" si="19"/>
        <v>-2.040468583599568</v>
      </c>
      <c r="AD95" s="81">
        <f t="shared" si="19"/>
        <v>4.0786523380772453</v>
      </c>
      <c r="AE95" s="81">
        <f t="shared" si="19"/>
        <v>1.0967179785071266</v>
      </c>
      <c r="AF95" s="81">
        <f t="shared" si="19"/>
        <v>-0.58263142608191176</v>
      </c>
      <c r="AG95" s="82">
        <f t="shared" si="19"/>
        <v>-0.94249201277955297</v>
      </c>
    </row>
    <row r="96" spans="1:33" ht="15.75" thickBot="1" x14ac:dyDescent="0.3">
      <c r="A96" s="93" t="s">
        <v>192</v>
      </c>
      <c r="B96" s="104">
        <f>B94</f>
        <v>594</v>
      </c>
      <c r="C96" s="81">
        <f>C94+B94</f>
        <v>658.00000000000182</v>
      </c>
      <c r="D96" s="81">
        <f>C96+D94</f>
        <v>624.00000000000182</v>
      </c>
      <c r="E96" s="105">
        <f>D96+E94</f>
        <v>569.00000000000182</v>
      </c>
      <c r="F96" s="104">
        <f>F94</f>
        <v>594.00000000000011</v>
      </c>
      <c r="G96" s="81">
        <f>G94+F94</f>
        <v>657.99999999999977</v>
      </c>
      <c r="H96" s="81">
        <f>G96+H94</f>
        <v>623.99999999999966</v>
      </c>
      <c r="I96" s="81">
        <f>H96+I94</f>
        <v>569.00000000000023</v>
      </c>
      <c r="J96" s="104">
        <f>J94</f>
        <v>79.833865814696537</v>
      </c>
      <c r="K96" s="81">
        <f>K94+J94</f>
        <v>89.239616613418548</v>
      </c>
      <c r="L96" s="81">
        <f>K96+L94</f>
        <v>84.242811501597544</v>
      </c>
      <c r="M96" s="81">
        <f>L96+M94</f>
        <v>76.159744408945926</v>
      </c>
      <c r="N96" s="104">
        <f>N94</f>
        <v>328.25162164778794</v>
      </c>
      <c r="O96" s="81">
        <f>O94+N94</f>
        <v>349.13883241359281</v>
      </c>
      <c r="P96" s="81">
        <f>O96+P94</f>
        <v>338.04250169425859</v>
      </c>
      <c r="Q96" s="81">
        <f>P96+Q94</f>
        <v>320.09255494239505</v>
      </c>
      <c r="R96" s="104">
        <f>R94</f>
        <v>45.466163229741596</v>
      </c>
      <c r="S96" s="81">
        <f>S94+R94</f>
        <v>52.864362474586187</v>
      </c>
      <c r="T96" s="81">
        <f>S96+T94</f>
        <v>48.934069125762562</v>
      </c>
      <c r="U96" s="81">
        <f>T96+U94</f>
        <v>42.576241649724352</v>
      </c>
      <c r="V96" s="104">
        <f>V94</f>
        <v>54.399167392777592</v>
      </c>
      <c r="W96" s="81">
        <f>W94+V94</f>
        <v>63.352599477200094</v>
      </c>
      <c r="X96" s="81">
        <f>W96+X94</f>
        <v>58.596088682350675</v>
      </c>
      <c r="Y96" s="81">
        <f>X96+Y94</f>
        <v>50.901732984800212</v>
      </c>
      <c r="Z96" s="104">
        <f>Z94</f>
        <v>65.655920224610327</v>
      </c>
      <c r="AA96" s="81">
        <f>AA94+Z94</f>
        <v>77.527737438280383</v>
      </c>
      <c r="AB96" s="81">
        <f>AA96+AB94</f>
        <v>71.220834543518095</v>
      </c>
      <c r="AC96" s="81">
        <f>AB96+AC94</f>
        <v>61.018491625520255</v>
      </c>
      <c r="AD96" s="104">
        <f>AD94</f>
        <v>20.393261690386225</v>
      </c>
      <c r="AE96" s="81">
        <f>AE94+AD94</f>
        <v>25.876851582921859</v>
      </c>
      <c r="AF96" s="81">
        <f>AE96+AF94</f>
        <v>22.9636944525123</v>
      </c>
      <c r="AG96" s="81">
        <f>AF96+AG94</f>
        <v>18.251234388614535</v>
      </c>
    </row>
    <row r="97" spans="1:33" s="298" customFormat="1" ht="15" x14ac:dyDescent="0.25">
      <c r="A97" s="290"/>
      <c r="B97" s="346"/>
      <c r="C97" s="346"/>
      <c r="D97" s="346"/>
      <c r="E97" s="346"/>
      <c r="F97" s="346"/>
      <c r="G97" s="346"/>
      <c r="H97" s="346"/>
      <c r="I97" s="346"/>
      <c r="J97" s="346"/>
      <c r="K97" s="346"/>
      <c r="L97" s="346"/>
      <c r="M97" s="346"/>
      <c r="N97" s="346"/>
      <c r="O97" s="346"/>
      <c r="P97" s="346"/>
      <c r="Q97" s="346"/>
      <c r="R97" s="346"/>
      <c r="S97" s="346"/>
      <c r="T97" s="346"/>
      <c r="U97" s="346"/>
      <c r="V97" s="346"/>
      <c r="W97" s="346"/>
      <c r="X97" s="346"/>
      <c r="Y97" s="346"/>
      <c r="Z97" s="346"/>
      <c r="AA97" s="346"/>
      <c r="AB97" s="346"/>
      <c r="AC97" s="346"/>
      <c r="AD97" s="346"/>
      <c r="AE97" s="346"/>
      <c r="AF97" s="346"/>
      <c r="AG97" s="346"/>
    </row>
    <row r="98" spans="1:33" s="298" customFormat="1" ht="14.25" customHeight="1" x14ac:dyDescent="0.2">
      <c r="A98" s="17"/>
      <c r="B98" s="472" t="s">
        <v>68</v>
      </c>
      <c r="C98" s="473"/>
      <c r="D98" s="473"/>
      <c r="E98" s="476"/>
      <c r="F98" s="472" t="s">
        <v>69</v>
      </c>
      <c r="G98" s="473"/>
      <c r="H98" s="473"/>
      <c r="I98" s="476"/>
      <c r="J98" s="472" t="s">
        <v>136</v>
      </c>
      <c r="K98" s="473"/>
      <c r="L98" s="473"/>
      <c r="M98" s="476"/>
      <c r="N98" s="472" t="s">
        <v>137</v>
      </c>
      <c r="O98" s="473"/>
      <c r="P98" s="473"/>
      <c r="Q98" s="476"/>
      <c r="R98" s="472" t="s">
        <v>187</v>
      </c>
      <c r="S98" s="473"/>
      <c r="T98" s="473"/>
      <c r="U98" s="476"/>
      <c r="V98" s="472" t="s">
        <v>186</v>
      </c>
      <c r="W98" s="473"/>
      <c r="X98" s="473"/>
      <c r="Y98" s="476"/>
      <c r="Z98" s="472" t="s">
        <v>138</v>
      </c>
      <c r="AA98" s="473"/>
      <c r="AB98" s="473"/>
      <c r="AC98" s="476"/>
      <c r="AD98" s="472" t="s">
        <v>139</v>
      </c>
      <c r="AE98" s="473"/>
      <c r="AF98" s="473"/>
      <c r="AG98" s="476"/>
    </row>
    <row r="99" spans="1:33" s="298" customFormat="1" x14ac:dyDescent="0.2">
      <c r="A99" s="303" t="s">
        <v>495</v>
      </c>
      <c r="B99" s="21" t="s">
        <v>71</v>
      </c>
      <c r="C99" s="21" t="s">
        <v>72</v>
      </c>
      <c r="D99" s="21" t="s">
        <v>191</v>
      </c>
      <c r="E99" s="21" t="s">
        <v>185</v>
      </c>
      <c r="F99" s="21" t="s">
        <v>71</v>
      </c>
      <c r="G99" s="21" t="s">
        <v>72</v>
      </c>
      <c r="H99" s="21" t="s">
        <v>191</v>
      </c>
      <c r="I99" s="21" t="s">
        <v>185</v>
      </c>
      <c r="J99" s="21" t="s">
        <v>71</v>
      </c>
      <c r="K99" s="21" t="s">
        <v>72</v>
      </c>
      <c r="L99" s="21" t="s">
        <v>191</v>
      </c>
      <c r="M99" s="21" t="s">
        <v>185</v>
      </c>
      <c r="N99" s="21" t="s">
        <v>71</v>
      </c>
      <c r="O99" s="21" t="s">
        <v>72</v>
      </c>
      <c r="P99" s="21" t="s">
        <v>191</v>
      </c>
      <c r="Q99" s="21" t="s">
        <v>185</v>
      </c>
      <c r="R99" s="21" t="s">
        <v>71</v>
      </c>
      <c r="S99" s="21" t="s">
        <v>72</v>
      </c>
      <c r="T99" s="21" t="s">
        <v>191</v>
      </c>
      <c r="U99" s="21" t="s">
        <v>185</v>
      </c>
      <c r="V99" s="21" t="s">
        <v>71</v>
      </c>
      <c r="W99" s="21" t="s">
        <v>72</v>
      </c>
      <c r="X99" s="21" t="s">
        <v>191</v>
      </c>
      <c r="Y99" s="21" t="s">
        <v>185</v>
      </c>
      <c r="Z99" s="21" t="s">
        <v>71</v>
      </c>
      <c r="AA99" s="21" t="s">
        <v>72</v>
      </c>
      <c r="AB99" s="21" t="s">
        <v>191</v>
      </c>
      <c r="AC99" s="21" t="s">
        <v>185</v>
      </c>
      <c r="AD99" s="21" t="s">
        <v>71</v>
      </c>
      <c r="AE99" s="21" t="s">
        <v>72</v>
      </c>
      <c r="AF99" s="21" t="s">
        <v>191</v>
      </c>
      <c r="AG99" s="21" t="s">
        <v>185</v>
      </c>
    </row>
    <row r="100" spans="1:33" s="298" customFormat="1" x14ac:dyDescent="0.2">
      <c r="A100" s="22" t="s">
        <v>37</v>
      </c>
      <c r="B100" s="315">
        <v>465.60081042634397</v>
      </c>
      <c r="C100" s="315">
        <v>41.12490030438908</v>
      </c>
      <c r="D100" s="315">
        <v>4.2686971901057618</v>
      </c>
      <c r="E100" s="315">
        <v>0</v>
      </c>
      <c r="F100" s="315">
        <v>470.95660076275146</v>
      </c>
      <c r="G100" s="315">
        <v>43.790358445645658</v>
      </c>
      <c r="H100" s="315">
        <v>4.6503485910040023</v>
      </c>
      <c r="I100" s="315">
        <v>0</v>
      </c>
      <c r="J100" s="315">
        <v>57.172082209007868</v>
      </c>
      <c r="K100" s="315">
        <v>3.8753046180082009</v>
      </c>
      <c r="L100" s="315">
        <v>0.4065076255151121</v>
      </c>
      <c r="M100" s="315">
        <v>0</v>
      </c>
      <c r="N100" s="315">
        <v>293.32469981324789</v>
      </c>
      <c r="O100" s="315">
        <v>17.321318388092955</v>
      </c>
      <c r="P100" s="315">
        <v>1.8755105741940454</v>
      </c>
      <c r="Q100" s="315">
        <v>0</v>
      </c>
      <c r="R100" s="315">
        <v>33.672124851908194</v>
      </c>
      <c r="S100" s="315">
        <v>6.4962417536586212</v>
      </c>
      <c r="T100" s="315">
        <v>0.66715285817472914</v>
      </c>
      <c r="U100" s="315">
        <v>0</v>
      </c>
      <c r="V100" s="315">
        <v>39.65435940977121</v>
      </c>
      <c r="W100" s="315">
        <v>7.4248902612857712</v>
      </c>
      <c r="X100" s="315">
        <v>0.80394920786431601</v>
      </c>
      <c r="Y100" s="315">
        <v>0</v>
      </c>
      <c r="Z100" s="315">
        <v>37.353279246699081</v>
      </c>
      <c r="AA100" s="315">
        <v>4.8913594519787233</v>
      </c>
      <c r="AB100" s="315">
        <v>0.51308867621007226</v>
      </c>
      <c r="AC100" s="315">
        <v>0</v>
      </c>
      <c r="AD100" s="315">
        <v>9.7800552321172614</v>
      </c>
      <c r="AE100" s="315">
        <v>3.7812439726213904</v>
      </c>
      <c r="AF100" s="315">
        <v>0.38413964904572717</v>
      </c>
      <c r="AG100" s="315">
        <v>0</v>
      </c>
    </row>
    <row r="101" spans="1:33" s="298" customFormat="1" x14ac:dyDescent="0.2">
      <c r="A101" s="22" t="s">
        <v>75</v>
      </c>
      <c r="B101" s="315">
        <v>70.612762403062177</v>
      </c>
      <c r="C101" s="315">
        <v>41.165858397829744</v>
      </c>
      <c r="D101" s="315">
        <v>4.1457724825719016</v>
      </c>
      <c r="E101" s="315">
        <v>0</v>
      </c>
      <c r="F101" s="315">
        <v>69.441951794789034</v>
      </c>
      <c r="G101" s="315">
        <v>40.205387479888728</v>
      </c>
      <c r="H101" s="315">
        <v>4.1308631510823215</v>
      </c>
      <c r="I101" s="315">
        <v>0</v>
      </c>
      <c r="J101" s="315">
        <v>8.8280193737240396</v>
      </c>
      <c r="K101" s="315">
        <v>5.0241977855039162</v>
      </c>
      <c r="L101" s="315">
        <v>0.51463678115574574</v>
      </c>
      <c r="M101" s="315">
        <v>0</v>
      </c>
      <c r="N101" s="315">
        <v>24.910579012694651</v>
      </c>
      <c r="O101" s="315">
        <v>14.255138926751609</v>
      </c>
      <c r="P101" s="315">
        <v>1.450717643181092</v>
      </c>
      <c r="Q101" s="315">
        <v>0</v>
      </c>
      <c r="R101" s="315">
        <v>8.3145894309731609</v>
      </c>
      <c r="S101" s="315">
        <v>4.9205237562394037</v>
      </c>
      <c r="T101" s="315">
        <v>0.52886825254191772</v>
      </c>
      <c r="U101" s="315">
        <v>0</v>
      </c>
      <c r="V101" s="315">
        <v>10.533917088355745</v>
      </c>
      <c r="W101" s="315">
        <v>6.1892291560555766</v>
      </c>
      <c r="X101" s="315">
        <v>0.61346524801618885</v>
      </c>
      <c r="Y101" s="315">
        <v>0</v>
      </c>
      <c r="Z101" s="315">
        <v>10.841842382098228</v>
      </c>
      <c r="AA101" s="315">
        <v>6.3414775737980822</v>
      </c>
      <c r="AB101" s="315">
        <v>0.64956790032564193</v>
      </c>
      <c r="AC101" s="315">
        <v>0</v>
      </c>
      <c r="AD101" s="315">
        <v>6.0130045069432079</v>
      </c>
      <c r="AE101" s="315">
        <v>3.4748202815401386</v>
      </c>
      <c r="AF101" s="315">
        <v>0.37360732586173528</v>
      </c>
      <c r="AG101" s="315">
        <v>0</v>
      </c>
    </row>
    <row r="102" spans="1:33" s="298" customFormat="1" x14ac:dyDescent="0.2">
      <c r="A102" s="22" t="s">
        <v>76</v>
      </c>
      <c r="B102" s="315">
        <v>88.940580627205037</v>
      </c>
      <c r="C102" s="315">
        <v>54.761730200973446</v>
      </c>
      <c r="D102" s="315">
        <v>5.9937488408558348</v>
      </c>
      <c r="E102" s="315">
        <v>0</v>
      </c>
      <c r="F102" s="315">
        <v>84.822523088785687</v>
      </c>
      <c r="G102" s="315">
        <v>52.632672460349902</v>
      </c>
      <c r="H102" s="315">
        <v>5.6877894622632645</v>
      </c>
      <c r="I102" s="315">
        <v>0</v>
      </c>
      <c r="J102" s="315">
        <v>16.513171102892084</v>
      </c>
      <c r="K102" s="315">
        <v>10.001124530047777</v>
      </c>
      <c r="L102" s="315">
        <v>1.1010873883895695</v>
      </c>
      <c r="M102" s="315">
        <v>0</v>
      </c>
      <c r="N102" s="315">
        <v>30.484353191402338</v>
      </c>
      <c r="O102" s="315">
        <v>19.059091060829594</v>
      </c>
      <c r="P102" s="315">
        <v>2.0486496408809103</v>
      </c>
      <c r="Q102" s="315">
        <v>0</v>
      </c>
      <c r="R102" s="315">
        <v>1.5011887526678991</v>
      </c>
      <c r="S102" s="315">
        <v>1.0896437742595235</v>
      </c>
      <c r="T102" s="315">
        <v>0.11756975917084278</v>
      </c>
      <c r="U102" s="315">
        <v>0</v>
      </c>
      <c r="V102" s="315">
        <v>9.182822591386671</v>
      </c>
      <c r="W102" s="315">
        <v>5.8651177632353599</v>
      </c>
      <c r="X102" s="315">
        <v>0.63429534542868815</v>
      </c>
      <c r="Y102" s="315">
        <v>0</v>
      </c>
      <c r="Z102" s="315">
        <v>18.282964337622051</v>
      </c>
      <c r="AA102" s="315">
        <v>11.217797028135273</v>
      </c>
      <c r="AB102" s="315">
        <v>1.1994280650708951</v>
      </c>
      <c r="AC102" s="315">
        <v>0</v>
      </c>
      <c r="AD102" s="315">
        <v>8.8580231128146441</v>
      </c>
      <c r="AE102" s="315">
        <v>5.399898303842372</v>
      </c>
      <c r="AF102" s="315">
        <v>0.58675926332235651</v>
      </c>
      <c r="AG102" s="315">
        <v>0</v>
      </c>
    </row>
    <row r="103" spans="1:33" s="298" customFormat="1" x14ac:dyDescent="0.2">
      <c r="A103" s="22" t="s">
        <v>40</v>
      </c>
      <c r="B103" s="315">
        <v>102.84525437400232</v>
      </c>
      <c r="C103" s="315">
        <v>64.043918624011809</v>
      </c>
      <c r="D103" s="315">
        <v>7.0586088028126017</v>
      </c>
      <c r="E103" s="315">
        <v>0</v>
      </c>
      <c r="F103" s="315">
        <v>102.77833218428705</v>
      </c>
      <c r="G103" s="315">
        <v>64.467989141318753</v>
      </c>
      <c r="H103" s="315">
        <v>6.9978261119962841</v>
      </c>
      <c r="I103" s="315">
        <v>0</v>
      </c>
      <c r="J103" s="315">
        <v>17.013796835807955</v>
      </c>
      <c r="K103" s="315">
        <v>10.653477687051376</v>
      </c>
      <c r="L103" s="315">
        <v>1.1326373952012798</v>
      </c>
      <c r="M103" s="315">
        <v>0</v>
      </c>
      <c r="N103" s="315">
        <v>23.264393909366351</v>
      </c>
      <c r="O103" s="315">
        <v>14.994811753496478</v>
      </c>
      <c r="P103" s="315">
        <v>1.6310931828322393</v>
      </c>
      <c r="Q103" s="315">
        <v>0</v>
      </c>
      <c r="R103" s="315">
        <v>17.468171410161986</v>
      </c>
      <c r="S103" s="315">
        <v>10.739704626915959</v>
      </c>
      <c r="T103" s="315">
        <v>1.1679070307532717</v>
      </c>
      <c r="U103" s="315">
        <v>0</v>
      </c>
      <c r="V103" s="315">
        <v>13.774233887080005</v>
      </c>
      <c r="W103" s="315">
        <v>8.6536226196759127</v>
      </c>
      <c r="X103" s="315">
        <v>0.95144301814303223</v>
      </c>
      <c r="Y103" s="315">
        <v>0</v>
      </c>
      <c r="Z103" s="315">
        <v>24.034341703582999</v>
      </c>
      <c r="AA103" s="315">
        <v>14.852175203723695</v>
      </c>
      <c r="AB103" s="315">
        <v>1.6199505155349714</v>
      </c>
      <c r="AC103" s="315">
        <v>0</v>
      </c>
      <c r="AD103" s="315">
        <v>7.2233944382877606</v>
      </c>
      <c r="AE103" s="315">
        <v>4.5741972504553328</v>
      </c>
      <c r="AF103" s="315">
        <v>0.49479496953149038</v>
      </c>
      <c r="AG103" s="315">
        <v>0</v>
      </c>
    </row>
    <row r="104" spans="1:33" s="298" customFormat="1" x14ac:dyDescent="0.2">
      <c r="A104" s="25" t="s">
        <v>79</v>
      </c>
      <c r="B104" s="347" t="s">
        <v>71</v>
      </c>
      <c r="C104" s="347" t="s">
        <v>72</v>
      </c>
      <c r="D104" s="347" t="s">
        <v>191</v>
      </c>
      <c r="E104" s="347" t="s">
        <v>185</v>
      </c>
      <c r="F104" s="347" t="s">
        <v>71</v>
      </c>
      <c r="G104" s="347" t="s">
        <v>72</v>
      </c>
      <c r="H104" s="347" t="s">
        <v>191</v>
      </c>
      <c r="I104" s="347" t="s">
        <v>185</v>
      </c>
      <c r="J104" s="347" t="s">
        <v>71</v>
      </c>
      <c r="K104" s="347" t="s">
        <v>72</v>
      </c>
      <c r="L104" s="347" t="s">
        <v>191</v>
      </c>
      <c r="M104" s="347" t="s">
        <v>185</v>
      </c>
      <c r="N104" s="347" t="s">
        <v>71</v>
      </c>
      <c r="O104" s="347" t="s">
        <v>72</v>
      </c>
      <c r="P104" s="347" t="s">
        <v>191</v>
      </c>
      <c r="Q104" s="347" t="s">
        <v>185</v>
      </c>
      <c r="R104" s="347" t="s">
        <v>71</v>
      </c>
      <c r="S104" s="347" t="s">
        <v>72</v>
      </c>
      <c r="T104" s="347" t="s">
        <v>191</v>
      </c>
      <c r="U104" s="347" t="s">
        <v>185</v>
      </c>
      <c r="V104" s="347" t="s">
        <v>71</v>
      </c>
      <c r="W104" s="347" t="s">
        <v>72</v>
      </c>
      <c r="X104" s="347" t="s">
        <v>191</v>
      </c>
      <c r="Y104" s="347" t="s">
        <v>185</v>
      </c>
      <c r="Z104" s="347" t="s">
        <v>71</v>
      </c>
      <c r="AA104" s="347" t="s">
        <v>72</v>
      </c>
      <c r="AB104" s="347" t="s">
        <v>191</v>
      </c>
      <c r="AC104" s="347" t="s">
        <v>185</v>
      </c>
      <c r="AD104" s="347" t="s">
        <v>71</v>
      </c>
      <c r="AE104" s="347" t="s">
        <v>72</v>
      </c>
      <c r="AF104" s="347" t="s">
        <v>191</v>
      </c>
      <c r="AG104" s="347" t="s">
        <v>185</v>
      </c>
    </row>
    <row r="105" spans="1:33" s="298" customFormat="1" x14ac:dyDescent="0.2">
      <c r="A105" s="22" t="s">
        <v>37</v>
      </c>
      <c r="B105" s="315">
        <f>B100/5</f>
        <v>93.120162085268788</v>
      </c>
      <c r="C105" s="315">
        <f t="shared" ref="C105:AG108" si="20">C100/5</f>
        <v>8.2249800608778152</v>
      </c>
      <c r="D105" s="315">
        <f t="shared" si="20"/>
        <v>0.85373943802115237</v>
      </c>
      <c r="E105" s="315">
        <f t="shared" si="20"/>
        <v>0</v>
      </c>
      <c r="F105" s="315">
        <f t="shared" si="20"/>
        <v>94.19132015255029</v>
      </c>
      <c r="G105" s="315">
        <f t="shared" si="20"/>
        <v>8.7580716891291317</v>
      </c>
      <c r="H105" s="315">
        <f t="shared" si="20"/>
        <v>0.93006971820080042</v>
      </c>
      <c r="I105" s="315">
        <f t="shared" si="20"/>
        <v>0</v>
      </c>
      <c r="J105" s="315">
        <f t="shared" si="20"/>
        <v>11.434416441801574</v>
      </c>
      <c r="K105" s="315">
        <f t="shared" si="20"/>
        <v>0.77506092360164014</v>
      </c>
      <c r="L105" s="315">
        <f t="shared" si="20"/>
        <v>8.1301525103022423E-2</v>
      </c>
      <c r="M105" s="315">
        <f t="shared" si="20"/>
        <v>0</v>
      </c>
      <c r="N105" s="315">
        <f t="shared" si="20"/>
        <v>58.664939962649576</v>
      </c>
      <c r="O105" s="315">
        <f t="shared" si="20"/>
        <v>3.4642636776185909</v>
      </c>
      <c r="P105" s="315">
        <f t="shared" si="20"/>
        <v>0.37510211483880906</v>
      </c>
      <c r="Q105" s="315">
        <f t="shared" si="20"/>
        <v>0</v>
      </c>
      <c r="R105" s="315">
        <f t="shared" si="20"/>
        <v>6.7344249703816388</v>
      </c>
      <c r="S105" s="315">
        <f t="shared" si="20"/>
        <v>1.2992483507317243</v>
      </c>
      <c r="T105" s="315">
        <f t="shared" si="20"/>
        <v>0.13343057163494582</v>
      </c>
      <c r="U105" s="315">
        <f t="shared" si="20"/>
        <v>0</v>
      </c>
      <c r="V105" s="315">
        <f t="shared" si="20"/>
        <v>7.9308718819542419</v>
      </c>
      <c r="W105" s="315">
        <f t="shared" si="20"/>
        <v>1.4849780522571543</v>
      </c>
      <c r="X105" s="315">
        <f t="shared" si="20"/>
        <v>0.16078984157286319</v>
      </c>
      <c r="Y105" s="315">
        <f t="shared" si="20"/>
        <v>0</v>
      </c>
      <c r="Z105" s="315">
        <f t="shared" si="20"/>
        <v>7.4706558493398161</v>
      </c>
      <c r="AA105" s="315">
        <f t="shared" si="20"/>
        <v>0.97827189039574469</v>
      </c>
      <c r="AB105" s="315">
        <f t="shared" si="20"/>
        <v>0.10261773524201445</v>
      </c>
      <c r="AC105" s="315">
        <f t="shared" si="20"/>
        <v>0</v>
      </c>
      <c r="AD105" s="315">
        <f t="shared" si="20"/>
        <v>1.9560110464234524</v>
      </c>
      <c r="AE105" s="315">
        <f t="shared" si="20"/>
        <v>0.75624879452427807</v>
      </c>
      <c r="AF105" s="315">
        <f t="shared" si="20"/>
        <v>7.6827929809145434E-2</v>
      </c>
      <c r="AG105" s="315">
        <f t="shared" si="20"/>
        <v>0</v>
      </c>
    </row>
    <row r="106" spans="1:33" s="298" customFormat="1" x14ac:dyDescent="0.2">
      <c r="A106" s="22" t="s">
        <v>75</v>
      </c>
      <c r="B106" s="315">
        <f t="shared" ref="B106:Q108" si="21">B101/5</f>
        <v>14.122552480612436</v>
      </c>
      <c r="C106" s="315">
        <f t="shared" si="21"/>
        <v>8.2331716795659489</v>
      </c>
      <c r="D106" s="315">
        <f t="shared" si="21"/>
        <v>0.82915449651438033</v>
      </c>
      <c r="E106" s="315">
        <f t="shared" si="21"/>
        <v>0</v>
      </c>
      <c r="F106" s="315">
        <f t="shared" si="21"/>
        <v>13.888390358957807</v>
      </c>
      <c r="G106" s="315">
        <f t="shared" si="21"/>
        <v>8.0410774959777456</v>
      </c>
      <c r="H106" s="315">
        <f t="shared" si="21"/>
        <v>0.82617263021646425</v>
      </c>
      <c r="I106" s="315">
        <f t="shared" si="21"/>
        <v>0</v>
      </c>
      <c r="J106" s="315">
        <f t="shared" si="21"/>
        <v>1.765603874744808</v>
      </c>
      <c r="K106" s="315">
        <f t="shared" si="21"/>
        <v>1.0048395571007833</v>
      </c>
      <c r="L106" s="315">
        <f t="shared" si="21"/>
        <v>0.10292735623114915</v>
      </c>
      <c r="M106" s="315">
        <f t="shared" si="21"/>
        <v>0</v>
      </c>
      <c r="N106" s="315">
        <f t="shared" si="21"/>
        <v>4.9821158025389298</v>
      </c>
      <c r="O106" s="315">
        <f t="shared" si="21"/>
        <v>2.8510277853503219</v>
      </c>
      <c r="P106" s="315">
        <f t="shared" si="21"/>
        <v>0.2901435286362184</v>
      </c>
      <c r="Q106" s="315">
        <f t="shared" si="21"/>
        <v>0</v>
      </c>
      <c r="R106" s="315">
        <f t="shared" si="20"/>
        <v>1.6629178861946321</v>
      </c>
      <c r="S106" s="315">
        <f t="shared" si="20"/>
        <v>0.98410475124788077</v>
      </c>
      <c r="T106" s="315">
        <f t="shared" si="20"/>
        <v>0.10577365050838354</v>
      </c>
      <c r="U106" s="315">
        <f t="shared" si="20"/>
        <v>0</v>
      </c>
      <c r="V106" s="315">
        <f t="shared" si="20"/>
        <v>2.1067834176711489</v>
      </c>
      <c r="W106" s="315">
        <f t="shared" si="20"/>
        <v>1.2378458312111154</v>
      </c>
      <c r="X106" s="315">
        <f t="shared" si="20"/>
        <v>0.12269304960323776</v>
      </c>
      <c r="Y106" s="315">
        <f t="shared" si="20"/>
        <v>0</v>
      </c>
      <c r="Z106" s="315">
        <f t="shared" si="20"/>
        <v>2.1683684764196456</v>
      </c>
      <c r="AA106" s="315">
        <f t="shared" si="20"/>
        <v>1.2682955147596164</v>
      </c>
      <c r="AB106" s="315">
        <f t="shared" si="20"/>
        <v>0.12991358006512838</v>
      </c>
      <c r="AC106" s="315">
        <f t="shared" si="20"/>
        <v>0</v>
      </c>
      <c r="AD106" s="315">
        <f t="shared" si="20"/>
        <v>1.2026009013886416</v>
      </c>
      <c r="AE106" s="315">
        <f t="shared" si="20"/>
        <v>0.69496405630802771</v>
      </c>
      <c r="AF106" s="315">
        <f t="shared" si="20"/>
        <v>7.4721465172347054E-2</v>
      </c>
      <c r="AG106" s="315">
        <f t="shared" si="20"/>
        <v>0</v>
      </c>
    </row>
    <row r="107" spans="1:33" s="298" customFormat="1" x14ac:dyDescent="0.2">
      <c r="A107" s="22" t="s">
        <v>76</v>
      </c>
      <c r="B107" s="315">
        <f t="shared" si="21"/>
        <v>17.788116125441007</v>
      </c>
      <c r="C107" s="315">
        <f t="shared" si="20"/>
        <v>10.952346040194689</v>
      </c>
      <c r="D107" s="315">
        <f t="shared" si="20"/>
        <v>1.198749768171167</v>
      </c>
      <c r="E107" s="315">
        <f t="shared" si="20"/>
        <v>0</v>
      </c>
      <c r="F107" s="315">
        <f t="shared" si="20"/>
        <v>16.964504617757136</v>
      </c>
      <c r="G107" s="315">
        <f t="shared" si="20"/>
        <v>10.526534492069981</v>
      </c>
      <c r="H107" s="315">
        <f t="shared" si="20"/>
        <v>1.1375578924526528</v>
      </c>
      <c r="I107" s="315">
        <f t="shared" si="20"/>
        <v>0</v>
      </c>
      <c r="J107" s="315">
        <f t="shared" si="20"/>
        <v>3.3026342205784167</v>
      </c>
      <c r="K107" s="315">
        <f t="shared" si="20"/>
        <v>2.0002249060095556</v>
      </c>
      <c r="L107" s="315">
        <f t="shared" si="20"/>
        <v>0.22021747767791391</v>
      </c>
      <c r="M107" s="315">
        <f t="shared" si="20"/>
        <v>0</v>
      </c>
      <c r="N107" s="315">
        <f t="shared" si="20"/>
        <v>6.0968706382804676</v>
      </c>
      <c r="O107" s="315">
        <f t="shared" si="20"/>
        <v>3.8118182121659188</v>
      </c>
      <c r="P107" s="315">
        <f t="shared" si="20"/>
        <v>0.40972992817618203</v>
      </c>
      <c r="Q107" s="315">
        <f t="shared" si="20"/>
        <v>0</v>
      </c>
      <c r="R107" s="315">
        <f t="shared" si="20"/>
        <v>0.30023775053357982</v>
      </c>
      <c r="S107" s="315">
        <f t="shared" si="20"/>
        <v>0.21792875485190472</v>
      </c>
      <c r="T107" s="315">
        <f t="shared" si="20"/>
        <v>2.3513951834168555E-2</v>
      </c>
      <c r="U107" s="315">
        <f t="shared" si="20"/>
        <v>0</v>
      </c>
      <c r="V107" s="315">
        <f t="shared" si="20"/>
        <v>1.8365645182773342</v>
      </c>
      <c r="W107" s="315">
        <f t="shared" si="20"/>
        <v>1.173023552647072</v>
      </c>
      <c r="X107" s="315">
        <f t="shared" si="20"/>
        <v>0.12685906908573763</v>
      </c>
      <c r="Y107" s="315">
        <f t="shared" si="20"/>
        <v>0</v>
      </c>
      <c r="Z107" s="315">
        <f t="shared" si="20"/>
        <v>3.6565928675244104</v>
      </c>
      <c r="AA107" s="315">
        <f t="shared" si="20"/>
        <v>2.2435594056270545</v>
      </c>
      <c r="AB107" s="315">
        <f t="shared" si="20"/>
        <v>0.23988561301417902</v>
      </c>
      <c r="AC107" s="315">
        <f t="shared" si="20"/>
        <v>0</v>
      </c>
      <c r="AD107" s="315">
        <f t="shared" si="20"/>
        <v>1.7716046225629287</v>
      </c>
      <c r="AE107" s="315">
        <f t="shared" si="20"/>
        <v>1.0799796607684744</v>
      </c>
      <c r="AF107" s="315">
        <f t="shared" si="20"/>
        <v>0.1173518526644713</v>
      </c>
      <c r="AG107" s="315">
        <f t="shared" si="20"/>
        <v>0</v>
      </c>
    </row>
    <row r="108" spans="1:33" s="298" customFormat="1" ht="15" thickBot="1" x14ac:dyDescent="0.25">
      <c r="A108" s="22" t="s">
        <v>40</v>
      </c>
      <c r="B108" s="315">
        <f t="shared" si="21"/>
        <v>20.569050874800464</v>
      </c>
      <c r="C108" s="315">
        <f t="shared" si="20"/>
        <v>12.808783724802362</v>
      </c>
      <c r="D108" s="315">
        <f t="shared" si="20"/>
        <v>1.4117217605625203</v>
      </c>
      <c r="E108" s="315">
        <f t="shared" si="20"/>
        <v>0</v>
      </c>
      <c r="F108" s="315">
        <f t="shared" si="20"/>
        <v>20.555666436857411</v>
      </c>
      <c r="G108" s="315">
        <f t="shared" si="20"/>
        <v>12.893597828263751</v>
      </c>
      <c r="H108" s="315">
        <f t="shared" si="20"/>
        <v>1.3995652223992567</v>
      </c>
      <c r="I108" s="315">
        <f t="shared" si="20"/>
        <v>0</v>
      </c>
      <c r="J108" s="315">
        <f t="shared" si="20"/>
        <v>3.402759367161591</v>
      </c>
      <c r="K108" s="315">
        <f t="shared" si="20"/>
        <v>2.1306955374102752</v>
      </c>
      <c r="L108" s="315">
        <f t="shared" si="20"/>
        <v>0.22652747904025597</v>
      </c>
      <c r="M108" s="315">
        <f t="shared" si="20"/>
        <v>0</v>
      </c>
      <c r="N108" s="315">
        <f t="shared" si="20"/>
        <v>4.6528787818732704</v>
      </c>
      <c r="O108" s="315">
        <f t="shared" si="20"/>
        <v>2.9989623506992955</v>
      </c>
      <c r="P108" s="315">
        <f t="shared" si="20"/>
        <v>0.32621863656644784</v>
      </c>
      <c r="Q108" s="315">
        <f t="shared" si="20"/>
        <v>0</v>
      </c>
      <c r="R108" s="315">
        <f t="shared" si="20"/>
        <v>3.4936342820323971</v>
      </c>
      <c r="S108" s="315">
        <f t="shared" si="20"/>
        <v>2.1479409253831916</v>
      </c>
      <c r="T108" s="315">
        <f t="shared" si="20"/>
        <v>0.23358140615065434</v>
      </c>
      <c r="U108" s="315">
        <f t="shared" si="20"/>
        <v>0</v>
      </c>
      <c r="V108" s="315">
        <f t="shared" si="20"/>
        <v>2.754846777416001</v>
      </c>
      <c r="W108" s="315">
        <f t="shared" si="20"/>
        <v>1.7307245239351825</v>
      </c>
      <c r="X108" s="315">
        <f t="shared" si="20"/>
        <v>0.19028860362860645</v>
      </c>
      <c r="Y108" s="315">
        <f t="shared" si="20"/>
        <v>0</v>
      </c>
      <c r="Z108" s="315">
        <f t="shared" si="20"/>
        <v>4.8068683407165995</v>
      </c>
      <c r="AA108" s="315">
        <f t="shared" si="20"/>
        <v>2.9704350407447389</v>
      </c>
      <c r="AB108" s="315">
        <f t="shared" si="20"/>
        <v>0.32399010310699428</v>
      </c>
      <c r="AC108" s="315">
        <f t="shared" si="20"/>
        <v>0</v>
      </c>
      <c r="AD108" s="315">
        <f t="shared" si="20"/>
        <v>1.444678887657552</v>
      </c>
      <c r="AE108" s="315">
        <f t="shared" si="20"/>
        <v>0.9148394500910666</v>
      </c>
      <c r="AF108" s="315">
        <f t="shared" si="20"/>
        <v>9.8958993906298073E-2</v>
      </c>
      <c r="AG108" s="315">
        <f t="shared" si="20"/>
        <v>0</v>
      </c>
    </row>
    <row r="109" spans="1:33" ht="15" x14ac:dyDescent="0.25">
      <c r="A109" s="77" t="s">
        <v>189</v>
      </c>
      <c r="B109" s="78">
        <f>SUM(B100:B103)</f>
        <v>727.99940783061356</v>
      </c>
      <c r="C109" s="78">
        <f t="shared" ref="C109:AG109" si="22">SUM(C100:C103)</f>
        <v>201.09640752720409</v>
      </c>
      <c r="D109" s="78">
        <f t="shared" si="22"/>
        <v>21.466827316346098</v>
      </c>
      <c r="E109" s="78">
        <f t="shared" si="22"/>
        <v>0</v>
      </c>
      <c r="F109" s="78">
        <f t="shared" si="22"/>
        <v>727.99940783061322</v>
      </c>
      <c r="G109" s="78">
        <f t="shared" si="22"/>
        <v>201.09640752720304</v>
      </c>
      <c r="H109" s="78">
        <f t="shared" si="22"/>
        <v>21.466827316345871</v>
      </c>
      <c r="I109" s="78">
        <f t="shared" si="22"/>
        <v>0</v>
      </c>
      <c r="J109" s="78">
        <f t="shared" si="22"/>
        <v>99.52706952143194</v>
      </c>
      <c r="K109" s="78">
        <f t="shared" si="22"/>
        <v>29.55410462061127</v>
      </c>
      <c r="L109" s="78">
        <f t="shared" si="22"/>
        <v>3.1548691902617074</v>
      </c>
      <c r="M109" s="78">
        <f t="shared" si="22"/>
        <v>0</v>
      </c>
      <c r="N109" s="78">
        <f t="shared" si="22"/>
        <v>371.98402592671124</v>
      </c>
      <c r="O109" s="78">
        <f t="shared" si="22"/>
        <v>65.63036012917064</v>
      </c>
      <c r="P109" s="78">
        <f t="shared" si="22"/>
        <v>7.0059710410882863</v>
      </c>
      <c r="Q109" s="78">
        <f t="shared" si="22"/>
        <v>0</v>
      </c>
      <c r="R109" s="78">
        <f t="shared" si="22"/>
        <v>60.956074445711238</v>
      </c>
      <c r="S109" s="78">
        <f t="shared" si="22"/>
        <v>23.246113911073508</v>
      </c>
      <c r="T109" s="78">
        <f t="shared" si="22"/>
        <v>2.4814979006407611</v>
      </c>
      <c r="U109" s="78">
        <f t="shared" si="22"/>
        <v>0</v>
      </c>
      <c r="V109" s="78">
        <f t="shared" si="22"/>
        <v>73.145332976593622</v>
      </c>
      <c r="W109" s="78">
        <f t="shared" si="22"/>
        <v>28.132859800252618</v>
      </c>
      <c r="X109" s="78">
        <f t="shared" si="22"/>
        <v>3.0031528194522252</v>
      </c>
      <c r="Y109" s="78">
        <f t="shared" si="22"/>
        <v>0</v>
      </c>
      <c r="Z109" s="78">
        <f t="shared" si="22"/>
        <v>90.512427670002353</v>
      </c>
      <c r="AA109" s="78">
        <f t="shared" si="22"/>
        <v>37.302809257635772</v>
      </c>
      <c r="AB109" s="78">
        <f t="shared" si="22"/>
        <v>3.9820351571415804</v>
      </c>
      <c r="AC109" s="78">
        <f t="shared" si="22"/>
        <v>0</v>
      </c>
      <c r="AD109" s="78">
        <f t="shared" si="22"/>
        <v>31.874477290162872</v>
      </c>
      <c r="AE109" s="78">
        <f t="shared" si="22"/>
        <v>17.230159808459234</v>
      </c>
      <c r="AF109" s="78">
        <f t="shared" si="22"/>
        <v>1.8393012077613093</v>
      </c>
      <c r="AG109" s="79">
        <f t="shared" si="22"/>
        <v>0</v>
      </c>
    </row>
    <row r="110" spans="1:33" ht="15.75" thickBot="1" x14ac:dyDescent="0.3">
      <c r="A110" s="80" t="s">
        <v>190</v>
      </c>
      <c r="B110" s="81">
        <f>SUM(B105:B108)</f>
        <v>145.59988156612269</v>
      </c>
      <c r="C110" s="81">
        <f t="shared" ref="C110:AG110" si="23">SUM(C105:C108)</f>
        <v>40.219281505440811</v>
      </c>
      <c r="D110" s="81">
        <f t="shared" si="23"/>
        <v>4.29336546326922</v>
      </c>
      <c r="E110" s="81">
        <f t="shared" si="23"/>
        <v>0</v>
      </c>
      <c r="F110" s="81">
        <f t="shared" si="23"/>
        <v>145.59988156612266</v>
      </c>
      <c r="G110" s="81">
        <f t="shared" si="23"/>
        <v>40.219281505440605</v>
      </c>
      <c r="H110" s="81">
        <f t="shared" si="23"/>
        <v>4.2933654632691738</v>
      </c>
      <c r="I110" s="81">
        <f t="shared" si="23"/>
        <v>0</v>
      </c>
      <c r="J110" s="81">
        <f t="shared" si="23"/>
        <v>19.905413904286387</v>
      </c>
      <c r="K110" s="81">
        <f t="shared" si="23"/>
        <v>5.9108209241222536</v>
      </c>
      <c r="L110" s="81">
        <f t="shared" si="23"/>
        <v>0.63097383805234142</v>
      </c>
      <c r="M110" s="81">
        <f t="shared" si="23"/>
        <v>0</v>
      </c>
      <c r="N110" s="81">
        <f t="shared" si="23"/>
        <v>74.396805185342245</v>
      </c>
      <c r="O110" s="81">
        <f t="shared" si="23"/>
        <v>13.126072025834128</v>
      </c>
      <c r="P110" s="81">
        <f t="shared" si="23"/>
        <v>1.4011942082176574</v>
      </c>
      <c r="Q110" s="81">
        <f t="shared" si="23"/>
        <v>0</v>
      </c>
      <c r="R110" s="81">
        <f t="shared" si="23"/>
        <v>12.191214889142248</v>
      </c>
      <c r="S110" s="81">
        <f t="shared" si="23"/>
        <v>4.6492227822147019</v>
      </c>
      <c r="T110" s="81">
        <f t="shared" si="23"/>
        <v>0.49629958012815223</v>
      </c>
      <c r="U110" s="81">
        <f t="shared" si="23"/>
        <v>0</v>
      </c>
      <c r="V110" s="81">
        <f t="shared" si="23"/>
        <v>14.629066595318726</v>
      </c>
      <c r="W110" s="81">
        <f t="shared" si="23"/>
        <v>5.6265719600505246</v>
      </c>
      <c r="X110" s="81">
        <f t="shared" si="23"/>
        <v>0.600630563890445</v>
      </c>
      <c r="Y110" s="81">
        <f t="shared" si="23"/>
        <v>0</v>
      </c>
      <c r="Z110" s="81">
        <f t="shared" si="23"/>
        <v>18.102485534000472</v>
      </c>
      <c r="AA110" s="81">
        <f t="shared" si="23"/>
        <v>7.4605618515271548</v>
      </c>
      <c r="AB110" s="81">
        <f t="shared" si="23"/>
        <v>0.79640703142831615</v>
      </c>
      <c r="AC110" s="81">
        <f t="shared" si="23"/>
        <v>0</v>
      </c>
      <c r="AD110" s="81">
        <f t="shared" si="23"/>
        <v>6.3748954580325758</v>
      </c>
      <c r="AE110" s="81">
        <f t="shared" si="23"/>
        <v>3.4460319616918467</v>
      </c>
      <c r="AF110" s="81">
        <f t="shared" si="23"/>
        <v>0.36786024155226188</v>
      </c>
      <c r="AG110" s="82">
        <f t="shared" si="23"/>
        <v>0</v>
      </c>
    </row>
    <row r="111" spans="1:33" ht="15.75" thickBot="1" x14ac:dyDescent="0.3">
      <c r="A111" s="93" t="s">
        <v>192</v>
      </c>
      <c r="B111" s="104">
        <f>B109</f>
        <v>727.99940783061356</v>
      </c>
      <c r="C111" s="81">
        <f>C109+B109</f>
        <v>929.09581535781763</v>
      </c>
      <c r="D111" s="81">
        <f>C111+D109</f>
        <v>950.56264267416373</v>
      </c>
      <c r="E111" s="105">
        <f>D111+E109</f>
        <v>950.56264267416373</v>
      </c>
      <c r="F111" s="104">
        <f>F109</f>
        <v>727.99940783061322</v>
      </c>
      <c r="G111" s="81">
        <f>G109+F109</f>
        <v>929.09581535781626</v>
      </c>
      <c r="H111" s="81">
        <f>G111+H109</f>
        <v>950.56264267416213</v>
      </c>
      <c r="I111" s="81">
        <f>H111+I109</f>
        <v>950.56264267416213</v>
      </c>
      <c r="J111" s="104">
        <f>J109</f>
        <v>99.52706952143194</v>
      </c>
      <c r="K111" s="81">
        <f>K109+J109</f>
        <v>129.08117414204321</v>
      </c>
      <c r="L111" s="81">
        <f>K111+L109</f>
        <v>132.23604333230492</v>
      </c>
      <c r="M111" s="81">
        <f>L111+M109</f>
        <v>132.23604333230492</v>
      </c>
      <c r="N111" s="104">
        <f>N109</f>
        <v>371.98402592671124</v>
      </c>
      <c r="O111" s="81">
        <f>O109+N109</f>
        <v>437.61438605588188</v>
      </c>
      <c r="P111" s="81">
        <f>O111+P109</f>
        <v>444.62035709697017</v>
      </c>
      <c r="Q111" s="81">
        <f>P111+Q109</f>
        <v>444.62035709697017</v>
      </c>
      <c r="R111" s="104">
        <f>R109</f>
        <v>60.956074445711238</v>
      </c>
      <c r="S111" s="81">
        <f>S109+R109</f>
        <v>84.202188356784745</v>
      </c>
      <c r="T111" s="81">
        <f>S111+T109</f>
        <v>86.683686257425506</v>
      </c>
      <c r="U111" s="81">
        <f>T111+U109</f>
        <v>86.683686257425506</v>
      </c>
      <c r="V111" s="104">
        <f>V109</f>
        <v>73.145332976593622</v>
      </c>
      <c r="W111" s="81">
        <f>W109+V109</f>
        <v>101.27819277684624</v>
      </c>
      <c r="X111" s="81">
        <f>W111+X109</f>
        <v>104.28134559629846</v>
      </c>
      <c r="Y111" s="81">
        <f>X111+Y109</f>
        <v>104.28134559629846</v>
      </c>
      <c r="Z111" s="104">
        <f>Z109</f>
        <v>90.512427670002353</v>
      </c>
      <c r="AA111" s="81">
        <f>AA109+Z109</f>
        <v>127.81523692763813</v>
      </c>
      <c r="AB111" s="81">
        <f>AA111+AB109</f>
        <v>131.79727208477971</v>
      </c>
      <c r="AC111" s="81">
        <f>AB111+AC109</f>
        <v>131.79727208477971</v>
      </c>
      <c r="AD111" s="104">
        <f>AD109</f>
        <v>31.874477290162872</v>
      </c>
      <c r="AE111" s="81">
        <f>AE109+AD109</f>
        <v>49.104637098622106</v>
      </c>
      <c r="AF111" s="81">
        <f>AE111+AF109</f>
        <v>50.943938306383416</v>
      </c>
      <c r="AG111" s="81">
        <f>AF111+AG109</f>
        <v>50.943938306383416</v>
      </c>
    </row>
    <row r="112" spans="1:33" s="298" customFormat="1" ht="15" x14ac:dyDescent="0.25">
      <c r="A112" s="290"/>
      <c r="B112" s="346"/>
      <c r="C112" s="346"/>
      <c r="D112" s="346"/>
      <c r="E112" s="346"/>
      <c r="F112" s="346"/>
      <c r="G112" s="346"/>
      <c r="H112" s="346"/>
      <c r="I112" s="346"/>
      <c r="J112" s="346"/>
      <c r="K112" s="346"/>
      <c r="L112" s="346"/>
      <c r="M112" s="346"/>
      <c r="N112" s="346"/>
      <c r="O112" s="346"/>
      <c r="P112" s="346"/>
      <c r="Q112" s="346"/>
      <c r="R112" s="346"/>
      <c r="S112" s="346"/>
      <c r="T112" s="346"/>
      <c r="U112" s="346"/>
      <c r="V112" s="346"/>
      <c r="W112" s="346"/>
      <c r="X112" s="346"/>
      <c r="Y112" s="346"/>
      <c r="Z112" s="346"/>
      <c r="AA112" s="346"/>
      <c r="AB112" s="346"/>
      <c r="AC112" s="346"/>
      <c r="AD112" s="346"/>
      <c r="AE112" s="346"/>
      <c r="AF112" s="346"/>
      <c r="AG112" s="346"/>
    </row>
    <row r="113" spans="1:33" s="298" customFormat="1" ht="15" x14ac:dyDescent="0.25">
      <c r="A113" s="290"/>
      <c r="B113" s="346"/>
      <c r="C113" s="346"/>
      <c r="D113" s="346"/>
      <c r="E113" s="346"/>
      <c r="F113" s="346"/>
      <c r="G113" s="346"/>
      <c r="H113" s="346"/>
      <c r="I113" s="346"/>
      <c r="J113" s="346"/>
      <c r="K113" s="346"/>
      <c r="L113" s="346"/>
      <c r="M113" s="346"/>
      <c r="N113" s="346"/>
      <c r="O113" s="346"/>
      <c r="P113" s="346"/>
      <c r="Q113" s="346"/>
      <c r="R113" s="346"/>
      <c r="S113" s="346"/>
      <c r="T113" s="346"/>
      <c r="U113" s="346"/>
      <c r="V113" s="346"/>
      <c r="W113" s="346"/>
      <c r="X113" s="346"/>
      <c r="Y113" s="346"/>
      <c r="Z113" s="346"/>
      <c r="AA113" s="346"/>
      <c r="AB113" s="346"/>
      <c r="AC113" s="346"/>
      <c r="AD113" s="346"/>
      <c r="AE113" s="346"/>
      <c r="AF113" s="346"/>
      <c r="AG113" s="346"/>
    </row>
    <row r="114" spans="1:33" ht="15" customHeight="1" thickBot="1" x14ac:dyDescent="0.3">
      <c r="B114" s="472" t="s">
        <v>68</v>
      </c>
      <c r="C114" s="473"/>
      <c r="D114" s="474"/>
      <c r="E114" s="475"/>
      <c r="F114" s="472" t="s">
        <v>69</v>
      </c>
      <c r="G114" s="473"/>
      <c r="H114" s="474"/>
      <c r="I114" s="475"/>
      <c r="J114" s="472" t="s">
        <v>136</v>
      </c>
      <c r="K114" s="473"/>
      <c r="L114" s="474"/>
      <c r="M114" s="475"/>
      <c r="N114" s="472" t="s">
        <v>137</v>
      </c>
      <c r="O114" s="473"/>
      <c r="P114" s="474"/>
      <c r="Q114" s="475"/>
      <c r="R114" s="472" t="s">
        <v>187</v>
      </c>
      <c r="S114" s="473"/>
      <c r="T114" s="474"/>
      <c r="U114" s="475"/>
      <c r="V114" s="472" t="s">
        <v>186</v>
      </c>
      <c r="W114" s="473"/>
      <c r="X114" s="474"/>
      <c r="Y114" s="475"/>
      <c r="Z114" s="472" t="s">
        <v>138</v>
      </c>
      <c r="AA114" s="473"/>
      <c r="AB114" s="474"/>
      <c r="AC114" s="475"/>
      <c r="AD114" s="472" t="s">
        <v>139</v>
      </c>
      <c r="AE114" s="473"/>
      <c r="AF114" s="474"/>
      <c r="AG114" s="475"/>
    </row>
    <row r="115" spans="1:33" s="92" customFormat="1" ht="17.25" customHeight="1" thickBot="1" x14ac:dyDescent="0.3">
      <c r="A115" s="106" t="s">
        <v>194</v>
      </c>
      <c r="B115" s="90" t="s">
        <v>71</v>
      </c>
      <c r="C115" s="91" t="s">
        <v>72</v>
      </c>
      <c r="D115" s="91" t="s">
        <v>191</v>
      </c>
      <c r="E115" s="91" t="s">
        <v>185</v>
      </c>
      <c r="F115" s="90" t="s">
        <v>71</v>
      </c>
      <c r="G115" s="91" t="s">
        <v>72</v>
      </c>
      <c r="H115" s="91" t="s">
        <v>191</v>
      </c>
      <c r="I115" s="91" t="s">
        <v>185</v>
      </c>
      <c r="J115" s="90" t="s">
        <v>71</v>
      </c>
      <c r="K115" s="91" t="s">
        <v>72</v>
      </c>
      <c r="L115" s="91" t="s">
        <v>191</v>
      </c>
      <c r="M115" s="91" t="s">
        <v>185</v>
      </c>
      <c r="N115" s="90" t="s">
        <v>71</v>
      </c>
      <c r="O115" s="91" t="s">
        <v>72</v>
      </c>
      <c r="P115" s="91" t="s">
        <v>191</v>
      </c>
      <c r="Q115" s="91" t="s">
        <v>185</v>
      </c>
      <c r="R115" s="90" t="s">
        <v>71</v>
      </c>
      <c r="S115" s="91" t="s">
        <v>72</v>
      </c>
      <c r="T115" s="91" t="s">
        <v>191</v>
      </c>
      <c r="U115" s="91" t="s">
        <v>185</v>
      </c>
      <c r="V115" s="90" t="s">
        <v>71</v>
      </c>
      <c r="W115" s="91" t="s">
        <v>72</v>
      </c>
      <c r="X115" s="91" t="s">
        <v>191</v>
      </c>
      <c r="Y115" s="91" t="s">
        <v>185</v>
      </c>
      <c r="Z115" s="90" t="s">
        <v>71</v>
      </c>
      <c r="AA115" s="91" t="s">
        <v>72</v>
      </c>
      <c r="AB115" s="91" t="s">
        <v>191</v>
      </c>
      <c r="AC115" s="91" t="s">
        <v>185</v>
      </c>
      <c r="AD115" s="90" t="s">
        <v>71</v>
      </c>
      <c r="AE115" s="91" t="s">
        <v>72</v>
      </c>
      <c r="AF115" s="91" t="s">
        <v>191</v>
      </c>
      <c r="AG115" s="91" t="s">
        <v>185</v>
      </c>
    </row>
    <row r="116" spans="1:33" ht="17.25" customHeight="1" x14ac:dyDescent="0.2">
      <c r="A116" s="22" t="s">
        <v>37</v>
      </c>
      <c r="B116" s="23">
        <v>465.60081042634397</v>
      </c>
      <c r="C116" s="23">
        <v>41.12490030438908</v>
      </c>
      <c r="D116" s="23">
        <v>4.2686971901057618</v>
      </c>
      <c r="E116" s="23">
        <v>-9.1499999999999968</v>
      </c>
      <c r="F116" s="23">
        <v>470.95660076275146</v>
      </c>
      <c r="G116" s="23">
        <v>43.790358445645658</v>
      </c>
      <c r="H116" s="23">
        <v>4.6503485910040023</v>
      </c>
      <c r="I116" s="23">
        <v>-9.9608490657371078</v>
      </c>
      <c r="J116" s="23">
        <v>57.172082209007868</v>
      </c>
      <c r="K116" s="23">
        <v>3.8753046180082009</v>
      </c>
      <c r="L116" s="23">
        <v>0.4065076255151121</v>
      </c>
      <c r="M116" s="23">
        <v>-0.85092651757186988</v>
      </c>
      <c r="N116" s="23">
        <v>293.32469981324789</v>
      </c>
      <c r="O116" s="23">
        <v>17.321318388092955</v>
      </c>
      <c r="P116" s="23">
        <v>1.8755105741940454</v>
      </c>
      <c r="Q116" s="23">
        <v>-3.9587791654564439</v>
      </c>
      <c r="R116" s="23">
        <v>33.672124851908194</v>
      </c>
      <c r="S116" s="23">
        <v>6.4962417536586212</v>
      </c>
      <c r="T116" s="23">
        <v>0.66715285817472914</v>
      </c>
      <c r="U116" s="23">
        <v>-1.5293465001451907</v>
      </c>
      <c r="V116" s="23">
        <v>39.65435940977121</v>
      </c>
      <c r="W116" s="23">
        <v>7.4248902612857712</v>
      </c>
      <c r="X116" s="23">
        <v>0.80394920786431601</v>
      </c>
      <c r="Y116" s="23">
        <v>-1.6969551747506761</v>
      </c>
      <c r="Z116" s="23">
        <v>37.353279246699081</v>
      </c>
      <c r="AA116" s="23">
        <v>4.8913594519787233</v>
      </c>
      <c r="AB116" s="23">
        <v>0.51308867621007226</v>
      </c>
      <c r="AC116" s="23">
        <v>-1.0740284635492021</v>
      </c>
      <c r="AD116" s="23">
        <v>9.7800552321172614</v>
      </c>
      <c r="AE116" s="23">
        <v>3.7812439726213904</v>
      </c>
      <c r="AF116" s="23">
        <v>0.38413964904572717</v>
      </c>
      <c r="AG116" s="23">
        <v>-0.85081324426372373</v>
      </c>
    </row>
    <row r="117" spans="1:33" ht="17.25" customHeight="1" x14ac:dyDescent="0.2">
      <c r="A117" s="22" t="s">
        <v>75</v>
      </c>
      <c r="B117" s="23">
        <v>70.612762403062177</v>
      </c>
      <c r="C117" s="23">
        <v>41.165858397829744</v>
      </c>
      <c r="D117" s="23">
        <v>4.1457724825719016</v>
      </c>
      <c r="E117" s="23">
        <v>-10.880000000000003</v>
      </c>
      <c r="F117" s="23">
        <v>69.441951794789034</v>
      </c>
      <c r="G117" s="23">
        <v>40.205387479888728</v>
      </c>
      <c r="H117" s="23">
        <v>4.1308631510823215</v>
      </c>
      <c r="I117" s="23">
        <v>-10.779108335753559</v>
      </c>
      <c r="J117" s="23">
        <v>8.8280193737240396</v>
      </c>
      <c r="K117" s="23">
        <v>5.0241977855039162</v>
      </c>
      <c r="L117" s="23">
        <v>0.51463678115574574</v>
      </c>
      <c r="M117" s="23">
        <v>-1.2844728434504578</v>
      </c>
      <c r="N117" s="23">
        <v>24.910579012694651</v>
      </c>
      <c r="O117" s="23">
        <v>14.255138926751609</v>
      </c>
      <c r="P117" s="23">
        <v>1.450717643181092</v>
      </c>
      <c r="Q117" s="23">
        <v>-3.8347613515344845</v>
      </c>
      <c r="R117" s="23">
        <v>8.3145894309731609</v>
      </c>
      <c r="S117" s="23">
        <v>4.9205237562394037</v>
      </c>
      <c r="T117" s="23">
        <v>0.52886825254191772</v>
      </c>
      <c r="U117" s="23">
        <v>-1.3582631426081639</v>
      </c>
      <c r="V117" s="23">
        <v>10.533917088355745</v>
      </c>
      <c r="W117" s="23">
        <v>6.1892291560555766</v>
      </c>
      <c r="X117" s="23">
        <v>0.61346524801618885</v>
      </c>
      <c r="Y117" s="23">
        <v>-1.720737728724921</v>
      </c>
      <c r="Z117" s="23">
        <v>10.841842382098228</v>
      </c>
      <c r="AA117" s="23">
        <v>6.3414775737980822</v>
      </c>
      <c r="AB117" s="23">
        <v>0.64956790032564193</v>
      </c>
      <c r="AC117" s="23">
        <v>-1.6212450382418047</v>
      </c>
      <c r="AD117" s="23">
        <v>6.0130045069432079</v>
      </c>
      <c r="AE117" s="23">
        <v>3.4748202815401386</v>
      </c>
      <c r="AF117" s="23">
        <v>0.37360732586173528</v>
      </c>
      <c r="AG117" s="23">
        <v>-0.95962823119372731</v>
      </c>
    </row>
    <row r="118" spans="1:33" ht="17.25" customHeight="1" x14ac:dyDescent="0.2">
      <c r="A118" s="22" t="s">
        <v>76</v>
      </c>
      <c r="B118" s="23">
        <v>88.940580627205037</v>
      </c>
      <c r="C118" s="23">
        <v>54.761730200973446</v>
      </c>
      <c r="D118" s="23">
        <v>5.9937488408558348</v>
      </c>
      <c r="E118" s="23">
        <v>-15.908000000000001</v>
      </c>
      <c r="F118" s="23">
        <v>84.822523088785687</v>
      </c>
      <c r="G118" s="23">
        <v>52.632672460349902</v>
      </c>
      <c r="H118" s="23">
        <v>5.6877894622632645</v>
      </c>
      <c r="I118" s="23">
        <v>-15.251066124503613</v>
      </c>
      <c r="J118" s="23">
        <v>16.513171102892084</v>
      </c>
      <c r="K118" s="23">
        <v>10.001124530047777</v>
      </c>
      <c r="L118" s="23">
        <v>1.1010873883895695</v>
      </c>
      <c r="M118" s="23">
        <v>-2.8552332268370111</v>
      </c>
      <c r="N118" s="23">
        <v>30.484353191402338</v>
      </c>
      <c r="O118" s="23">
        <v>19.059091060829594</v>
      </c>
      <c r="P118" s="23">
        <v>2.0486496408809103</v>
      </c>
      <c r="Q118" s="23">
        <v>-5.5938561332171099</v>
      </c>
      <c r="R118" s="23">
        <v>1.5011887526678991</v>
      </c>
      <c r="S118" s="23">
        <v>1.0896437742595235</v>
      </c>
      <c r="T118" s="23">
        <v>0.11756975917084278</v>
      </c>
      <c r="U118" s="23">
        <v>-0.37337786813824353</v>
      </c>
      <c r="V118" s="23">
        <v>9.182822591386671</v>
      </c>
      <c r="W118" s="23">
        <v>5.8651177632353599</v>
      </c>
      <c r="X118" s="23">
        <v>0.63429534542868815</v>
      </c>
      <c r="Y118" s="23">
        <v>-1.7106651176299472</v>
      </c>
      <c r="Z118" s="23">
        <v>18.282964337622051</v>
      </c>
      <c r="AA118" s="23">
        <v>11.217797028135273</v>
      </c>
      <c r="AB118" s="23">
        <v>1.1994280650708951</v>
      </c>
      <c r="AC118" s="23">
        <v>-3.1864699390065994</v>
      </c>
      <c r="AD118" s="23">
        <v>8.8580231128146441</v>
      </c>
      <c r="AE118" s="23">
        <v>5.399898303842372</v>
      </c>
      <c r="AF118" s="23">
        <v>0.58675926332235651</v>
      </c>
      <c r="AG118" s="23">
        <v>-1.5314638396747025</v>
      </c>
    </row>
    <row r="119" spans="1:33" ht="17.25" customHeight="1" thickBot="1" x14ac:dyDescent="0.25">
      <c r="A119" s="22" t="s">
        <v>40</v>
      </c>
      <c r="B119" s="23">
        <v>102.84525437400232</v>
      </c>
      <c r="C119" s="23">
        <v>64.043918624011809</v>
      </c>
      <c r="D119" s="23">
        <v>7.0586088028126017</v>
      </c>
      <c r="E119" s="23">
        <v>-19.062000000000001</v>
      </c>
      <c r="F119" s="23">
        <v>102.77833218428705</v>
      </c>
      <c r="G119" s="23">
        <v>64.467989141318753</v>
      </c>
      <c r="H119" s="23">
        <v>6.9978261119962841</v>
      </c>
      <c r="I119" s="23">
        <v>-19.008976474004925</v>
      </c>
      <c r="J119" s="23">
        <v>17.013796835807955</v>
      </c>
      <c r="K119" s="23">
        <v>10.653477687051376</v>
      </c>
      <c r="L119" s="23">
        <v>1.1326373952012798</v>
      </c>
      <c r="M119" s="23">
        <v>-3.0924345047922785</v>
      </c>
      <c r="N119" s="23">
        <v>23.264393909366351</v>
      </c>
      <c r="O119" s="23">
        <v>14.994811753496478</v>
      </c>
      <c r="P119" s="23">
        <v>1.6310931828322393</v>
      </c>
      <c r="Q119" s="23">
        <v>-4.5625501016554963</v>
      </c>
      <c r="R119" s="23">
        <v>17.468171410161986</v>
      </c>
      <c r="S119" s="23">
        <v>10.739704626915959</v>
      </c>
      <c r="T119" s="23">
        <v>1.1679070307532717</v>
      </c>
      <c r="U119" s="23">
        <v>-3.0968399651466116</v>
      </c>
      <c r="V119" s="23">
        <v>13.774233887080005</v>
      </c>
      <c r="W119" s="23">
        <v>8.6536226196759127</v>
      </c>
      <c r="X119" s="23">
        <v>0.95144301814303223</v>
      </c>
      <c r="Y119" s="23">
        <v>-2.5659976764449199</v>
      </c>
      <c r="Z119" s="23">
        <v>24.034341703582999</v>
      </c>
      <c r="AA119" s="23">
        <v>14.852175203723695</v>
      </c>
      <c r="AB119" s="23">
        <v>1.6199505155349714</v>
      </c>
      <c r="AC119" s="23">
        <v>-4.3205994772000054</v>
      </c>
      <c r="AD119" s="23">
        <v>7.2233944382877606</v>
      </c>
      <c r="AE119" s="23">
        <v>4.5741972504553328</v>
      </c>
      <c r="AF119" s="23">
        <v>0.49479496953149038</v>
      </c>
      <c r="AG119" s="23">
        <v>-1.3705547487656118</v>
      </c>
    </row>
    <row r="120" spans="1:33" s="92" customFormat="1" ht="17.25" customHeight="1" thickBot="1" x14ac:dyDescent="0.3">
      <c r="A120" s="106" t="s">
        <v>194</v>
      </c>
      <c r="B120" s="90" t="s">
        <v>71</v>
      </c>
      <c r="C120" s="91" t="s">
        <v>72</v>
      </c>
      <c r="D120" s="91" t="s">
        <v>191</v>
      </c>
      <c r="E120" s="91" t="s">
        <v>185</v>
      </c>
      <c r="F120" s="90" t="s">
        <v>71</v>
      </c>
      <c r="G120" s="91" t="s">
        <v>72</v>
      </c>
      <c r="H120" s="91" t="s">
        <v>191</v>
      </c>
      <c r="I120" s="91" t="s">
        <v>185</v>
      </c>
      <c r="J120" s="90" t="s">
        <v>71</v>
      </c>
      <c r="K120" s="91" t="s">
        <v>72</v>
      </c>
      <c r="L120" s="91" t="s">
        <v>191</v>
      </c>
      <c r="M120" s="91" t="s">
        <v>185</v>
      </c>
      <c r="N120" s="90" t="s">
        <v>71</v>
      </c>
      <c r="O120" s="91" t="s">
        <v>72</v>
      </c>
      <c r="P120" s="91" t="s">
        <v>191</v>
      </c>
      <c r="Q120" s="91" t="s">
        <v>185</v>
      </c>
      <c r="R120" s="90" t="s">
        <v>71</v>
      </c>
      <c r="S120" s="91" t="s">
        <v>72</v>
      </c>
      <c r="T120" s="91" t="s">
        <v>191</v>
      </c>
      <c r="U120" s="91" t="s">
        <v>185</v>
      </c>
      <c r="V120" s="90" t="s">
        <v>71</v>
      </c>
      <c r="W120" s="91" t="s">
        <v>72</v>
      </c>
      <c r="X120" s="91" t="s">
        <v>191</v>
      </c>
      <c r="Y120" s="91" t="s">
        <v>185</v>
      </c>
      <c r="Z120" s="90" t="s">
        <v>71</v>
      </c>
      <c r="AA120" s="91" t="s">
        <v>72</v>
      </c>
      <c r="AB120" s="91" t="s">
        <v>191</v>
      </c>
      <c r="AC120" s="91" t="s">
        <v>185</v>
      </c>
      <c r="AD120" s="90" t="s">
        <v>71</v>
      </c>
      <c r="AE120" s="91" t="s">
        <v>72</v>
      </c>
      <c r="AF120" s="91" t="s">
        <v>191</v>
      </c>
      <c r="AG120" s="91" t="s">
        <v>185</v>
      </c>
    </row>
    <row r="121" spans="1:33" ht="17.25" customHeight="1" x14ac:dyDescent="0.2">
      <c r="A121" s="22" t="s">
        <v>37</v>
      </c>
      <c r="B121" s="23">
        <v>93.120162085268788</v>
      </c>
      <c r="C121" s="23">
        <v>8.2249800608778152</v>
      </c>
      <c r="D121" s="23">
        <v>0.85373943802115237</v>
      </c>
      <c r="E121" s="23">
        <v>-1.8299999999999994</v>
      </c>
      <c r="F121" s="23">
        <v>94.19132015255029</v>
      </c>
      <c r="G121" s="23">
        <v>8.7580716891291317</v>
      </c>
      <c r="H121" s="23">
        <v>0.93006971820080042</v>
      </c>
      <c r="I121" s="23">
        <v>-1.9921698131474215</v>
      </c>
      <c r="J121" s="23">
        <v>11.434416441801574</v>
      </c>
      <c r="K121" s="23">
        <v>0.77506092360164014</v>
      </c>
      <c r="L121" s="23">
        <v>8.1301525103022423E-2</v>
      </c>
      <c r="M121" s="23">
        <v>-0.17018530351437397</v>
      </c>
      <c r="N121" s="23">
        <v>58.664939962649576</v>
      </c>
      <c r="O121" s="23">
        <v>3.4642636776185909</v>
      </c>
      <c r="P121" s="23">
        <v>0.37510211483880906</v>
      </c>
      <c r="Q121" s="23">
        <v>-0.79175583309128883</v>
      </c>
      <c r="R121" s="23">
        <v>6.7344249703816388</v>
      </c>
      <c r="S121" s="23">
        <v>1.2992483507317243</v>
      </c>
      <c r="T121" s="23">
        <v>0.13343057163494582</v>
      </c>
      <c r="U121" s="23">
        <v>-0.30586930002903812</v>
      </c>
      <c r="V121" s="23">
        <v>7.9308718819542419</v>
      </c>
      <c r="W121" s="23">
        <v>1.4849780522571543</v>
      </c>
      <c r="X121" s="23">
        <v>0.16078984157286319</v>
      </c>
      <c r="Y121" s="23">
        <v>-0.33939103495013523</v>
      </c>
      <c r="Z121" s="23">
        <v>7.4706558493398161</v>
      </c>
      <c r="AA121" s="23">
        <v>0.97827189039574469</v>
      </c>
      <c r="AB121" s="23">
        <v>0.10261773524201445</v>
      </c>
      <c r="AC121" s="23">
        <v>-0.21480569270984043</v>
      </c>
      <c r="AD121" s="23">
        <v>1.9560110464234524</v>
      </c>
      <c r="AE121" s="23">
        <v>0.75624879452427807</v>
      </c>
      <c r="AF121" s="23">
        <v>7.6827929809145434E-2</v>
      </c>
      <c r="AG121" s="23">
        <v>-0.17016264885274474</v>
      </c>
    </row>
    <row r="122" spans="1:33" ht="17.25" customHeight="1" x14ac:dyDescent="0.2">
      <c r="A122" s="22" t="s">
        <v>75</v>
      </c>
      <c r="B122" s="23">
        <v>14.122552480612436</v>
      </c>
      <c r="C122" s="23">
        <v>8.2331716795659489</v>
      </c>
      <c r="D122" s="23">
        <v>0.82915449651438033</v>
      </c>
      <c r="E122" s="23">
        <v>-2.1760000000000006</v>
      </c>
      <c r="F122" s="23">
        <v>13.888390358957807</v>
      </c>
      <c r="G122" s="23">
        <v>8.0410774959777456</v>
      </c>
      <c r="H122" s="23">
        <v>0.82617263021646425</v>
      </c>
      <c r="I122" s="23">
        <v>-2.155821667150712</v>
      </c>
      <c r="J122" s="23">
        <v>1.765603874744808</v>
      </c>
      <c r="K122" s="23">
        <v>1.0048395571007833</v>
      </c>
      <c r="L122" s="23">
        <v>0.10292735623114915</v>
      </c>
      <c r="M122" s="23">
        <v>-0.25689456869009153</v>
      </c>
      <c r="N122" s="23">
        <v>4.9821158025389298</v>
      </c>
      <c r="O122" s="23">
        <v>2.8510277853503219</v>
      </c>
      <c r="P122" s="23">
        <v>0.2901435286362184</v>
      </c>
      <c r="Q122" s="23">
        <v>-0.76695227030689694</v>
      </c>
      <c r="R122" s="23">
        <v>1.6629178861946321</v>
      </c>
      <c r="S122" s="23">
        <v>0.98410475124788077</v>
      </c>
      <c r="T122" s="23">
        <v>0.10577365050838354</v>
      </c>
      <c r="U122" s="23">
        <v>-0.2716526285216328</v>
      </c>
      <c r="V122" s="23">
        <v>2.1067834176711489</v>
      </c>
      <c r="W122" s="23">
        <v>1.2378458312111154</v>
      </c>
      <c r="X122" s="23">
        <v>0.12269304960323776</v>
      </c>
      <c r="Y122" s="23">
        <v>-0.34414754574498418</v>
      </c>
      <c r="Z122" s="23">
        <v>2.1683684764196456</v>
      </c>
      <c r="AA122" s="23">
        <v>1.2682955147596164</v>
      </c>
      <c r="AB122" s="23">
        <v>0.12991358006512838</v>
      </c>
      <c r="AC122" s="23">
        <v>-0.32424900764836095</v>
      </c>
      <c r="AD122" s="23">
        <v>1.2026009013886416</v>
      </c>
      <c r="AE122" s="23">
        <v>0.69496405630802771</v>
      </c>
      <c r="AF122" s="23">
        <v>7.4721465172347054E-2</v>
      </c>
      <c r="AG122" s="23">
        <v>-0.19192564623874547</v>
      </c>
    </row>
    <row r="123" spans="1:33" ht="17.25" customHeight="1" x14ac:dyDescent="0.2">
      <c r="A123" s="22" t="s">
        <v>76</v>
      </c>
      <c r="B123" s="23">
        <v>17.788116125441007</v>
      </c>
      <c r="C123" s="23">
        <v>10.952346040194689</v>
      </c>
      <c r="D123" s="23">
        <v>1.198749768171167</v>
      </c>
      <c r="E123" s="23">
        <v>-3.1816000000000004</v>
      </c>
      <c r="F123" s="23">
        <v>16.964504617757136</v>
      </c>
      <c r="G123" s="23">
        <v>10.526534492069981</v>
      </c>
      <c r="H123" s="23">
        <v>1.1375578924526528</v>
      </c>
      <c r="I123" s="23">
        <v>-3.0502132249007223</v>
      </c>
      <c r="J123" s="23">
        <v>3.3026342205784167</v>
      </c>
      <c r="K123" s="23">
        <v>2.0002249060095556</v>
      </c>
      <c r="L123" s="23">
        <v>0.22021747767791391</v>
      </c>
      <c r="M123" s="23">
        <v>-0.57104664536740224</v>
      </c>
      <c r="N123" s="23">
        <v>6.0968706382804676</v>
      </c>
      <c r="O123" s="23">
        <v>3.8118182121659188</v>
      </c>
      <c r="P123" s="23">
        <v>0.40972992817618203</v>
      </c>
      <c r="Q123" s="23">
        <v>-1.118771226643422</v>
      </c>
      <c r="R123" s="23">
        <v>0.30023775053357982</v>
      </c>
      <c r="S123" s="23">
        <v>0.21792875485190472</v>
      </c>
      <c r="T123" s="23">
        <v>2.3513951834168555E-2</v>
      </c>
      <c r="U123" s="23">
        <v>-7.4675573627648706E-2</v>
      </c>
      <c r="V123" s="23">
        <v>1.8365645182773342</v>
      </c>
      <c r="W123" s="23">
        <v>1.173023552647072</v>
      </c>
      <c r="X123" s="23">
        <v>0.12685906908573763</v>
      </c>
      <c r="Y123" s="23">
        <v>-0.34213302352598945</v>
      </c>
      <c r="Z123" s="23">
        <v>3.6565928675244104</v>
      </c>
      <c r="AA123" s="23">
        <v>2.2435594056270545</v>
      </c>
      <c r="AB123" s="23">
        <v>0.23988561301417902</v>
      </c>
      <c r="AC123" s="23">
        <v>-0.63729398780131985</v>
      </c>
      <c r="AD123" s="23">
        <v>1.7716046225629287</v>
      </c>
      <c r="AE123" s="23">
        <v>1.0799796607684744</v>
      </c>
      <c r="AF123" s="23">
        <v>0.1173518526644713</v>
      </c>
      <c r="AG123" s="23">
        <v>-0.30629276793494048</v>
      </c>
    </row>
    <row r="124" spans="1:33" ht="17.25" customHeight="1" thickBot="1" x14ac:dyDescent="0.25">
      <c r="A124" s="22" t="s">
        <v>40</v>
      </c>
      <c r="B124" s="23">
        <v>20.569050874800464</v>
      </c>
      <c r="C124" s="23">
        <v>12.808783724802362</v>
      </c>
      <c r="D124" s="23">
        <v>1.4117217605625203</v>
      </c>
      <c r="E124" s="23">
        <v>-3.8124000000000002</v>
      </c>
      <c r="F124" s="23">
        <v>20.555666436857411</v>
      </c>
      <c r="G124" s="23">
        <v>12.893597828263751</v>
      </c>
      <c r="H124" s="23">
        <v>1.3995652223992567</v>
      </c>
      <c r="I124" s="23">
        <v>-3.8017952948009848</v>
      </c>
      <c r="J124" s="23">
        <v>3.402759367161591</v>
      </c>
      <c r="K124" s="23">
        <v>2.1306955374102752</v>
      </c>
      <c r="L124" s="23">
        <v>0.22652747904025597</v>
      </c>
      <c r="M124" s="23">
        <v>-0.61848690095845571</v>
      </c>
      <c r="N124" s="23">
        <v>4.6528787818732704</v>
      </c>
      <c r="O124" s="23">
        <v>2.9989623506992955</v>
      </c>
      <c r="P124" s="23">
        <v>0.32621863656644784</v>
      </c>
      <c r="Q124" s="23">
        <v>-0.91251002033109929</v>
      </c>
      <c r="R124" s="23">
        <v>3.4936342820323971</v>
      </c>
      <c r="S124" s="23">
        <v>2.1479409253831916</v>
      </c>
      <c r="T124" s="23">
        <v>0.23358140615065434</v>
      </c>
      <c r="U124" s="23">
        <v>-0.61936799302932233</v>
      </c>
      <c r="V124" s="23">
        <v>2.754846777416001</v>
      </c>
      <c r="W124" s="23">
        <v>1.7307245239351825</v>
      </c>
      <c r="X124" s="23">
        <v>0.19028860362860645</v>
      </c>
      <c r="Y124" s="23">
        <v>-0.51319953528898399</v>
      </c>
      <c r="Z124" s="23">
        <v>4.8068683407165995</v>
      </c>
      <c r="AA124" s="23">
        <v>2.9704350407447389</v>
      </c>
      <c r="AB124" s="23">
        <v>0.32399010310699428</v>
      </c>
      <c r="AC124" s="23">
        <v>-0.86411989544000112</v>
      </c>
      <c r="AD124" s="23">
        <v>1.444678887657552</v>
      </c>
      <c r="AE124" s="23">
        <v>0.9148394500910666</v>
      </c>
      <c r="AF124" s="23">
        <v>9.8958993906298073E-2</v>
      </c>
      <c r="AG124" s="23">
        <v>-0.27411094975312233</v>
      </c>
    </row>
    <row r="125" spans="1:33" ht="17.25" customHeight="1" x14ac:dyDescent="0.25">
      <c r="A125" s="77" t="s">
        <v>189</v>
      </c>
      <c r="B125" s="78">
        <f>SUM(B116:B119)</f>
        <v>727.99940783061356</v>
      </c>
      <c r="C125" s="78">
        <f t="shared" ref="C125:AG125" si="24">SUM(C116:C119)</f>
        <v>201.09640752720409</v>
      </c>
      <c r="D125" s="78">
        <f t="shared" si="24"/>
        <v>21.466827316346098</v>
      </c>
      <c r="E125" s="78">
        <f t="shared" si="24"/>
        <v>-55</v>
      </c>
      <c r="F125" s="78">
        <f t="shared" si="24"/>
        <v>727.99940783061322</v>
      </c>
      <c r="G125" s="78">
        <f t="shared" si="24"/>
        <v>201.09640752720304</v>
      </c>
      <c r="H125" s="78">
        <f t="shared" si="24"/>
        <v>21.466827316345871</v>
      </c>
      <c r="I125" s="78">
        <f t="shared" si="24"/>
        <v>-54.999999999999204</v>
      </c>
      <c r="J125" s="78">
        <f t="shared" si="24"/>
        <v>99.52706952143194</v>
      </c>
      <c r="K125" s="78">
        <f t="shared" si="24"/>
        <v>29.55410462061127</v>
      </c>
      <c r="L125" s="78">
        <f t="shared" si="24"/>
        <v>3.1548691902617074</v>
      </c>
      <c r="M125" s="78">
        <f t="shared" si="24"/>
        <v>-8.0830670926516177</v>
      </c>
      <c r="N125" s="78">
        <f t="shared" si="24"/>
        <v>371.98402592671124</v>
      </c>
      <c r="O125" s="78">
        <f t="shared" si="24"/>
        <v>65.63036012917064</v>
      </c>
      <c r="P125" s="78">
        <f t="shared" si="24"/>
        <v>7.0059710410882863</v>
      </c>
      <c r="Q125" s="78">
        <f t="shared" si="24"/>
        <v>-17.949946751863536</v>
      </c>
      <c r="R125" s="78">
        <f t="shared" si="24"/>
        <v>60.956074445711238</v>
      </c>
      <c r="S125" s="78">
        <f t="shared" si="24"/>
        <v>23.246113911073508</v>
      </c>
      <c r="T125" s="78">
        <f t="shared" si="24"/>
        <v>2.4814979006407611</v>
      </c>
      <c r="U125" s="78">
        <f t="shared" si="24"/>
        <v>-6.3578274760382101</v>
      </c>
      <c r="V125" s="78">
        <f t="shared" si="24"/>
        <v>73.145332976593622</v>
      </c>
      <c r="W125" s="78">
        <f t="shared" si="24"/>
        <v>28.132859800252618</v>
      </c>
      <c r="X125" s="78">
        <f t="shared" si="24"/>
        <v>3.0031528194522252</v>
      </c>
      <c r="Y125" s="78">
        <f t="shared" si="24"/>
        <v>-7.6943556975504643</v>
      </c>
      <c r="Z125" s="78">
        <f t="shared" si="24"/>
        <v>90.512427670002353</v>
      </c>
      <c r="AA125" s="78">
        <f t="shared" si="24"/>
        <v>37.302809257635772</v>
      </c>
      <c r="AB125" s="78">
        <f t="shared" si="24"/>
        <v>3.9820351571415804</v>
      </c>
      <c r="AC125" s="78">
        <f t="shared" si="24"/>
        <v>-10.202342917997612</v>
      </c>
      <c r="AD125" s="78">
        <f t="shared" si="24"/>
        <v>31.874477290162872</v>
      </c>
      <c r="AE125" s="78">
        <f t="shared" si="24"/>
        <v>17.230159808459234</v>
      </c>
      <c r="AF125" s="78">
        <f t="shared" si="24"/>
        <v>1.8393012077613093</v>
      </c>
      <c r="AG125" s="79">
        <f t="shared" si="24"/>
        <v>-4.7124600638977654</v>
      </c>
    </row>
    <row r="126" spans="1:33" ht="17.25" customHeight="1" thickBot="1" x14ac:dyDescent="0.3">
      <c r="A126" s="80" t="s">
        <v>190</v>
      </c>
      <c r="B126" s="81">
        <f>SUM(B121:B124)</f>
        <v>145.59988156612269</v>
      </c>
      <c r="C126" s="81">
        <f t="shared" ref="C126:AG126" si="25">SUM(C121:C124)</f>
        <v>40.219281505440811</v>
      </c>
      <c r="D126" s="81">
        <f t="shared" si="25"/>
        <v>4.29336546326922</v>
      </c>
      <c r="E126" s="81">
        <f t="shared" si="25"/>
        <v>-11</v>
      </c>
      <c r="F126" s="81">
        <f t="shared" si="25"/>
        <v>145.59988156612266</v>
      </c>
      <c r="G126" s="81">
        <f t="shared" si="25"/>
        <v>40.219281505440605</v>
      </c>
      <c r="H126" s="81">
        <f t="shared" si="25"/>
        <v>4.2933654632691738</v>
      </c>
      <c r="I126" s="81">
        <f t="shared" si="25"/>
        <v>-10.99999999999984</v>
      </c>
      <c r="J126" s="81">
        <f t="shared" si="25"/>
        <v>19.905413904286387</v>
      </c>
      <c r="K126" s="81">
        <f t="shared" si="25"/>
        <v>5.9108209241222536</v>
      </c>
      <c r="L126" s="81">
        <f t="shared" si="25"/>
        <v>0.63097383805234142</v>
      </c>
      <c r="M126" s="81">
        <f t="shared" si="25"/>
        <v>-1.6166134185303234</v>
      </c>
      <c r="N126" s="81">
        <f t="shared" si="25"/>
        <v>74.396805185342245</v>
      </c>
      <c r="O126" s="81">
        <f t="shared" si="25"/>
        <v>13.126072025834128</v>
      </c>
      <c r="P126" s="81">
        <f t="shared" si="25"/>
        <v>1.4011942082176574</v>
      </c>
      <c r="Q126" s="81">
        <f t="shared" si="25"/>
        <v>-3.5899893503727069</v>
      </c>
      <c r="R126" s="81">
        <f t="shared" si="25"/>
        <v>12.191214889142248</v>
      </c>
      <c r="S126" s="81">
        <f t="shared" si="25"/>
        <v>4.6492227822147019</v>
      </c>
      <c r="T126" s="81">
        <f t="shared" si="25"/>
        <v>0.49629958012815223</v>
      </c>
      <c r="U126" s="81">
        <f t="shared" si="25"/>
        <v>-1.2715654952076421</v>
      </c>
      <c r="V126" s="81">
        <f t="shared" si="25"/>
        <v>14.629066595318726</v>
      </c>
      <c r="W126" s="81">
        <f t="shared" si="25"/>
        <v>5.6265719600505246</v>
      </c>
      <c r="X126" s="81">
        <f t="shared" si="25"/>
        <v>0.600630563890445</v>
      </c>
      <c r="Y126" s="81">
        <f t="shared" si="25"/>
        <v>-1.5388711395100929</v>
      </c>
      <c r="Z126" s="81">
        <f t="shared" si="25"/>
        <v>18.102485534000472</v>
      </c>
      <c r="AA126" s="81">
        <f t="shared" si="25"/>
        <v>7.4605618515271548</v>
      </c>
      <c r="AB126" s="81">
        <f t="shared" si="25"/>
        <v>0.79640703142831615</v>
      </c>
      <c r="AC126" s="81">
        <f t="shared" si="25"/>
        <v>-2.0404685835995222</v>
      </c>
      <c r="AD126" s="81">
        <f t="shared" si="25"/>
        <v>6.3748954580325758</v>
      </c>
      <c r="AE126" s="81">
        <f t="shared" si="25"/>
        <v>3.4460319616918467</v>
      </c>
      <c r="AF126" s="81">
        <f t="shared" si="25"/>
        <v>0.36786024155226188</v>
      </c>
      <c r="AG126" s="82">
        <f t="shared" si="25"/>
        <v>-0.94249201277955297</v>
      </c>
    </row>
    <row r="127" spans="1:33" ht="17.25" customHeight="1" thickBot="1" x14ac:dyDescent="0.3">
      <c r="A127" s="93" t="s">
        <v>192</v>
      </c>
      <c r="B127" s="104">
        <f>B125</f>
        <v>727.99940783061356</v>
      </c>
      <c r="C127" s="81">
        <f>C125+B125</f>
        <v>929.09581535781763</v>
      </c>
      <c r="D127" s="81">
        <f>C127+D125</f>
        <v>950.56264267416373</v>
      </c>
      <c r="E127" s="105">
        <f>D127+E125</f>
        <v>895.56264267416373</v>
      </c>
      <c r="F127" s="104">
        <f>F125</f>
        <v>727.99940783061322</v>
      </c>
      <c r="G127" s="81">
        <f>G125+F125</f>
        <v>929.09581535781626</v>
      </c>
      <c r="H127" s="81">
        <f>G127+H125</f>
        <v>950.56264267416213</v>
      </c>
      <c r="I127" s="81">
        <f>H127+I125</f>
        <v>895.56264267416293</v>
      </c>
      <c r="J127" s="104">
        <f>J125</f>
        <v>99.52706952143194</v>
      </c>
      <c r="K127" s="81">
        <f>K125+J125</f>
        <v>129.08117414204321</v>
      </c>
      <c r="L127" s="81">
        <f>K127+L125</f>
        <v>132.23604333230492</v>
      </c>
      <c r="M127" s="81">
        <f>L127+M125</f>
        <v>124.1529762396533</v>
      </c>
      <c r="N127" s="104">
        <f>N125</f>
        <v>371.98402592671124</v>
      </c>
      <c r="O127" s="81">
        <f>O125+N125</f>
        <v>437.61438605588188</v>
      </c>
      <c r="P127" s="81">
        <f>O127+P125</f>
        <v>444.62035709697017</v>
      </c>
      <c r="Q127" s="81">
        <f>P127+Q125</f>
        <v>426.67041034510663</v>
      </c>
      <c r="R127" s="104">
        <f>R125</f>
        <v>60.956074445711238</v>
      </c>
      <c r="S127" s="81">
        <f>S125+R125</f>
        <v>84.202188356784745</v>
      </c>
      <c r="T127" s="81">
        <f>S127+T125</f>
        <v>86.683686257425506</v>
      </c>
      <c r="U127" s="81">
        <f>T127+U125</f>
        <v>80.325858781387296</v>
      </c>
      <c r="V127" s="104">
        <f>V125</f>
        <v>73.145332976593622</v>
      </c>
      <c r="W127" s="81">
        <f>W125+V125</f>
        <v>101.27819277684624</v>
      </c>
      <c r="X127" s="81">
        <f>W127+X125</f>
        <v>104.28134559629846</v>
      </c>
      <c r="Y127" s="81">
        <f>X127+Y125</f>
        <v>96.586989898748001</v>
      </c>
      <c r="Z127" s="104">
        <f>Z125</f>
        <v>90.512427670002353</v>
      </c>
      <c r="AA127" s="81">
        <f>AA125+Z125</f>
        <v>127.81523692763813</v>
      </c>
      <c r="AB127" s="81">
        <f>AA127+AB125</f>
        <v>131.79727208477971</v>
      </c>
      <c r="AC127" s="81">
        <f>AB127+AC125</f>
        <v>121.59492916678209</v>
      </c>
      <c r="AD127" s="104">
        <f>AD125</f>
        <v>31.874477290162872</v>
      </c>
      <c r="AE127" s="81">
        <f>AE125+AD125</f>
        <v>49.104637098622106</v>
      </c>
      <c r="AF127" s="81">
        <f>AE127+AF125</f>
        <v>50.943938306383416</v>
      </c>
      <c r="AG127" s="81">
        <f>AF127+AG125</f>
        <v>46.23147824248565</v>
      </c>
    </row>
    <row r="128" spans="1:33" ht="15" x14ac:dyDescent="0.25">
      <c r="A128" s="93"/>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row>
    <row r="129" spans="1:33" ht="14.25" customHeight="1" x14ac:dyDescent="0.2">
      <c r="B129" s="472" t="s">
        <v>68</v>
      </c>
      <c r="C129" s="473"/>
      <c r="D129" s="473"/>
      <c r="E129" s="476"/>
      <c r="F129" s="472" t="s">
        <v>69</v>
      </c>
      <c r="G129" s="473"/>
      <c r="H129" s="473"/>
      <c r="I129" s="476"/>
      <c r="J129" s="472" t="s">
        <v>136</v>
      </c>
      <c r="K129" s="473"/>
      <c r="L129" s="473"/>
      <c r="M129" s="476"/>
      <c r="N129" s="472" t="s">
        <v>137</v>
      </c>
      <c r="O129" s="473"/>
      <c r="P129" s="473"/>
      <c r="Q129" s="476"/>
      <c r="R129" s="472" t="s">
        <v>187</v>
      </c>
      <c r="S129" s="473"/>
      <c r="T129" s="473"/>
      <c r="U129" s="476"/>
      <c r="V129" s="472" t="s">
        <v>186</v>
      </c>
      <c r="W129" s="473"/>
      <c r="X129" s="473"/>
      <c r="Y129" s="476"/>
      <c r="Z129" s="472" t="s">
        <v>138</v>
      </c>
      <c r="AA129" s="473"/>
      <c r="AB129" s="473"/>
      <c r="AC129" s="476"/>
      <c r="AD129" s="472" t="s">
        <v>139</v>
      </c>
      <c r="AE129" s="473"/>
      <c r="AF129" s="473"/>
      <c r="AG129" s="476"/>
    </row>
    <row r="130" spans="1:33" x14ac:dyDescent="0.2">
      <c r="A130" s="303" t="s">
        <v>496</v>
      </c>
      <c r="B130" s="21" t="s">
        <v>71</v>
      </c>
      <c r="C130" s="21" t="s">
        <v>72</v>
      </c>
      <c r="D130" s="21" t="s">
        <v>191</v>
      </c>
      <c r="E130" s="21" t="s">
        <v>185</v>
      </c>
      <c r="F130" s="21" t="s">
        <v>71</v>
      </c>
      <c r="G130" s="21" t="s">
        <v>72</v>
      </c>
      <c r="H130" s="21" t="s">
        <v>191</v>
      </c>
      <c r="I130" s="21" t="s">
        <v>185</v>
      </c>
      <c r="J130" s="21" t="s">
        <v>71</v>
      </c>
      <c r="K130" s="21" t="s">
        <v>72</v>
      </c>
      <c r="L130" s="21" t="s">
        <v>191</v>
      </c>
      <c r="M130" s="21" t="s">
        <v>185</v>
      </c>
      <c r="N130" s="21" t="s">
        <v>71</v>
      </c>
      <c r="O130" s="21" t="s">
        <v>72</v>
      </c>
      <c r="P130" s="21" t="s">
        <v>191</v>
      </c>
      <c r="Q130" s="21" t="s">
        <v>185</v>
      </c>
      <c r="R130" s="21" t="s">
        <v>71</v>
      </c>
      <c r="S130" s="21" t="s">
        <v>72</v>
      </c>
      <c r="T130" s="21" t="s">
        <v>191</v>
      </c>
      <c r="U130" s="21" t="s">
        <v>185</v>
      </c>
      <c r="V130" s="21" t="s">
        <v>71</v>
      </c>
      <c r="W130" s="21" t="s">
        <v>72</v>
      </c>
      <c r="X130" s="21" t="s">
        <v>191</v>
      </c>
      <c r="Y130" s="21" t="s">
        <v>185</v>
      </c>
      <c r="Z130" s="21" t="s">
        <v>71</v>
      </c>
      <c r="AA130" s="21" t="s">
        <v>72</v>
      </c>
      <c r="AB130" s="21" t="s">
        <v>191</v>
      </c>
      <c r="AC130" s="21" t="s">
        <v>185</v>
      </c>
      <c r="AD130" s="21" t="s">
        <v>71</v>
      </c>
      <c r="AE130" s="21" t="s">
        <v>72</v>
      </c>
      <c r="AF130" s="21" t="s">
        <v>191</v>
      </c>
      <c r="AG130" s="21" t="s">
        <v>185</v>
      </c>
    </row>
    <row r="131" spans="1:33" x14ac:dyDescent="0.2">
      <c r="A131" s="22" t="s">
        <v>37</v>
      </c>
      <c r="B131" s="310">
        <v>437.86</v>
      </c>
      <c r="C131" s="310">
        <v>18.680000000000003</v>
      </c>
      <c r="D131" s="310">
        <v>3.0799999999996532</v>
      </c>
      <c r="E131" s="310">
        <v>2</v>
      </c>
      <c r="F131" s="310">
        <v>441</v>
      </c>
      <c r="G131" s="310">
        <v>20</v>
      </c>
      <c r="H131" s="310">
        <v>3</v>
      </c>
      <c r="I131" s="310">
        <v>2</v>
      </c>
      <c r="J131" s="310">
        <v>54.507412140575077</v>
      </c>
      <c r="K131" s="310">
        <v>1.7679872204472922</v>
      </c>
      <c r="L131" s="310">
        <v>0.27776357827476889</v>
      </c>
      <c r="M131" s="310">
        <v>0.27776357827476889</v>
      </c>
      <c r="N131" s="310">
        <v>281.65029625326758</v>
      </c>
      <c r="O131" s="310">
        <v>7.9012401975021342</v>
      </c>
      <c r="P131" s="310">
        <v>2</v>
      </c>
      <c r="Q131" s="310">
        <v>1</v>
      </c>
      <c r="R131" s="310">
        <v>29.334620970084249</v>
      </c>
      <c r="S131" s="310">
        <v>2.9511879175138169</v>
      </c>
      <c r="T131" s="310">
        <v>0.49359860586699589</v>
      </c>
      <c r="U131" s="310">
        <v>0.49359860586699589</v>
      </c>
      <c r="V131" s="310">
        <v>34.581305063413701</v>
      </c>
      <c r="W131" s="310">
        <v>3.3869154806854267</v>
      </c>
      <c r="X131" s="310">
        <v>0.55259463646044416</v>
      </c>
      <c r="Y131" s="310">
        <v>0.49359860586699589</v>
      </c>
      <c r="Z131" s="310">
        <v>33.898809178042413</v>
      </c>
      <c r="AA131" s="310">
        <v>2.2315306418820806</v>
      </c>
      <c r="AB131" s="310">
        <v>0.35058960209118328</v>
      </c>
      <c r="AC131" s="310">
        <v>0.49359860586699589</v>
      </c>
      <c r="AD131" s="310">
        <v>7.2549230322393417</v>
      </c>
      <c r="AE131" s="310">
        <v>1.7196195178623248</v>
      </c>
      <c r="AF131" s="310">
        <v>0.27846354923031408</v>
      </c>
      <c r="AG131" s="310">
        <v>0.49359860586699589</v>
      </c>
    </row>
    <row r="132" spans="1:33" s="295" customFormat="1" x14ac:dyDescent="0.2">
      <c r="A132" s="22" t="s">
        <v>75</v>
      </c>
      <c r="B132" s="310">
        <v>44.14</v>
      </c>
      <c r="C132" s="310">
        <v>18.689999999999998</v>
      </c>
      <c r="D132" s="310">
        <v>3.3099999999996728</v>
      </c>
      <c r="E132" s="310">
        <v>2</v>
      </c>
      <c r="F132" s="310">
        <v>43.454495110853067</v>
      </c>
      <c r="G132" s="310">
        <v>18.162129925452582</v>
      </c>
      <c r="H132" s="310">
        <v>3.2407716139026372</v>
      </c>
      <c r="I132" s="310">
        <v>2</v>
      </c>
      <c r="J132" s="310">
        <v>5.5302875399361051</v>
      </c>
      <c r="K132" s="310">
        <v>2.2735463258786037</v>
      </c>
      <c r="L132" s="310">
        <v>0.39386581469649862</v>
      </c>
      <c r="M132" s="310">
        <v>0.27776357827476889</v>
      </c>
      <c r="N132" s="310">
        <v>15.609926420757162</v>
      </c>
      <c r="O132" s="310">
        <v>6.4195536838028548</v>
      </c>
      <c r="P132" s="310">
        <v>1.1390057120728401</v>
      </c>
      <c r="Q132" s="310">
        <v>-0.10443605382908566</v>
      </c>
      <c r="R132" s="310">
        <v>5.1949230322393376</v>
      </c>
      <c r="S132" s="310">
        <v>2.2263955852454411</v>
      </c>
      <c r="T132" s="310">
        <v>0.40805692709847563</v>
      </c>
      <c r="U132" s="310">
        <v>0.49359860586699589</v>
      </c>
      <c r="V132" s="310">
        <v>6.5821715558137459</v>
      </c>
      <c r="W132" s="310">
        <v>2.8007454739083961</v>
      </c>
      <c r="X132" s="310">
        <v>0.51482234485429212</v>
      </c>
      <c r="Y132" s="310">
        <v>0.49359860586699589</v>
      </c>
      <c r="Z132" s="310">
        <v>6.7706457546713201</v>
      </c>
      <c r="AA132" s="310">
        <v>2.8696408171168559</v>
      </c>
      <c r="AB132" s="310">
        <v>0.49713234582242199</v>
      </c>
      <c r="AC132" s="310">
        <v>0.49359860586699589</v>
      </c>
      <c r="AD132" s="310">
        <v>3.7665408074353897</v>
      </c>
      <c r="AE132" s="310">
        <v>1.5722480395004323</v>
      </c>
      <c r="AF132" s="310">
        <v>0.28788846935810969</v>
      </c>
      <c r="AG132" s="310">
        <v>0.49359860586699589</v>
      </c>
    </row>
    <row r="133" spans="1:33" s="295" customFormat="1" ht="15" customHeight="1" x14ac:dyDescent="0.2">
      <c r="A133" s="22" t="s">
        <v>76</v>
      </c>
      <c r="B133" s="310">
        <v>55.698</v>
      </c>
      <c r="C133" s="310">
        <v>24.727999999999998</v>
      </c>
      <c r="D133" s="310">
        <v>6</v>
      </c>
      <c r="E133" s="310">
        <v>4</v>
      </c>
      <c r="F133" s="310">
        <v>53.033362184141893</v>
      </c>
      <c r="G133" s="310">
        <v>23.766707135250222</v>
      </c>
      <c r="H133" s="310">
        <v>4.7435221221802841</v>
      </c>
      <c r="I133" s="310">
        <v>4</v>
      </c>
      <c r="J133" s="310">
        <v>10.329571884984032</v>
      </c>
      <c r="K133" s="310">
        <v>4.5229904153354816</v>
      </c>
      <c r="L133" s="310">
        <v>0.89295846645369825</v>
      </c>
      <c r="M133" s="310">
        <v>0.27776357827476889</v>
      </c>
      <c r="N133" s="310">
        <v>19.058927098460735</v>
      </c>
      <c r="O133" s="310">
        <v>8.6185853422402516</v>
      </c>
      <c r="P133" s="310">
        <v>1.7512620776455079</v>
      </c>
      <c r="Q133" s="310">
        <v>2</v>
      </c>
      <c r="R133" s="310">
        <v>0.92847400522800161</v>
      </c>
      <c r="S133" s="310">
        <v>0.4818077258205089</v>
      </c>
      <c r="T133" s="310">
        <v>0.10565553296544118</v>
      </c>
      <c r="U133" s="310">
        <v>0.49359860586699589</v>
      </c>
      <c r="V133" s="310">
        <v>5.7419479136412184</v>
      </c>
      <c r="W133" s="310">
        <v>2.6390241068835136</v>
      </c>
      <c r="X133" s="310">
        <v>0.52433536644398926</v>
      </c>
      <c r="Y133" s="310">
        <v>0.49359860586699589</v>
      </c>
      <c r="Z133" s="310">
        <v>11.432930971052391</v>
      </c>
      <c r="AA133" s="310">
        <v>5.0622170587665796</v>
      </c>
      <c r="AB133" s="310">
        <v>0.99240972020520712</v>
      </c>
      <c r="AC133" s="310">
        <v>0.49359860586699589</v>
      </c>
      <c r="AD133" s="310">
        <v>5.5415103107755082</v>
      </c>
      <c r="AE133" s="310">
        <v>2.4420824862038861</v>
      </c>
      <c r="AF133" s="310">
        <v>0.47690095846644071</v>
      </c>
      <c r="AG133" s="310">
        <v>0.49359860586699589</v>
      </c>
    </row>
    <row r="134" spans="1:33" s="295" customFormat="1" ht="15" customHeight="1" x14ac:dyDescent="0.2">
      <c r="A134" s="22" t="s">
        <v>40</v>
      </c>
      <c r="B134" s="310">
        <v>64.301999999999992</v>
      </c>
      <c r="C134" s="310">
        <v>28.902000000000001</v>
      </c>
      <c r="D134" s="310">
        <v>7</v>
      </c>
      <c r="E134" s="310">
        <v>5</v>
      </c>
      <c r="F134" s="310">
        <v>64.284776067383248</v>
      </c>
      <c r="G134" s="310">
        <v>29.112681963404007</v>
      </c>
      <c r="H134" s="310">
        <v>5.7735637525414187</v>
      </c>
      <c r="I134" s="310">
        <v>5</v>
      </c>
      <c r="J134" s="310">
        <v>10.642313099041541</v>
      </c>
      <c r="K134" s="310">
        <v>4.8092779552715843</v>
      </c>
      <c r="L134" s="310">
        <v>0.93381469648565008</v>
      </c>
      <c r="M134" s="310">
        <v>0.27776357827476889</v>
      </c>
      <c r="N134" s="310">
        <v>14.54337322102824</v>
      </c>
      <c r="O134" s="310">
        <v>6.7596235840836174</v>
      </c>
      <c r="P134" s="310">
        <v>2</v>
      </c>
      <c r="Q134" s="310">
        <v>1</v>
      </c>
      <c r="R134" s="310">
        <v>10.932920127795551</v>
      </c>
      <c r="S134" s="310">
        <v>4.8599233226837386</v>
      </c>
      <c r="T134" s="310">
        <v>0.95783560848101357</v>
      </c>
      <c r="U134" s="310">
        <v>0.49359860586699589</v>
      </c>
      <c r="V134" s="310">
        <v>8.6129218704618271</v>
      </c>
      <c r="W134" s="310">
        <v>3.9039761835608262</v>
      </c>
      <c r="X134" s="310">
        <v>0.78650304966598372</v>
      </c>
      <c r="Y134" s="310">
        <v>0.49359860586699589</v>
      </c>
      <c r="Z134" s="310">
        <v>15.037511472553019</v>
      </c>
      <c r="AA134" s="310">
        <v>6.7168515829218727</v>
      </c>
      <c r="AB134" s="310">
        <v>1.3133197792622178</v>
      </c>
      <c r="AC134" s="310">
        <v>0.49359860586699589</v>
      </c>
      <c r="AD134" s="310">
        <v>4.5157362765030671</v>
      </c>
      <c r="AE134" s="310">
        <v>2.0630293348823656</v>
      </c>
      <c r="AF134" s="310">
        <v>0.41332558814985798</v>
      </c>
      <c r="AG134" s="310">
        <v>0.49359860586699589</v>
      </c>
    </row>
    <row r="135" spans="1:33" s="295" customFormat="1" ht="15" customHeight="1" x14ac:dyDescent="0.2">
      <c r="A135" s="25" t="s">
        <v>79</v>
      </c>
      <c r="B135" s="318" t="s">
        <v>71</v>
      </c>
      <c r="C135" s="318" t="s">
        <v>72</v>
      </c>
      <c r="D135" s="318" t="s">
        <v>191</v>
      </c>
      <c r="E135" s="318" t="s">
        <v>185</v>
      </c>
      <c r="F135" s="21" t="s">
        <v>71</v>
      </c>
      <c r="G135" s="21" t="s">
        <v>72</v>
      </c>
      <c r="H135" s="21" t="s">
        <v>191</v>
      </c>
      <c r="I135" s="21" t="s">
        <v>185</v>
      </c>
      <c r="J135" s="21" t="s">
        <v>71</v>
      </c>
      <c r="K135" s="21" t="s">
        <v>72</v>
      </c>
      <c r="L135" s="21" t="s">
        <v>191</v>
      </c>
      <c r="M135" s="21" t="s">
        <v>185</v>
      </c>
      <c r="N135" s="21" t="s">
        <v>71</v>
      </c>
      <c r="O135" s="21" t="s">
        <v>72</v>
      </c>
      <c r="P135" s="21" t="s">
        <v>191</v>
      </c>
      <c r="Q135" s="21" t="s">
        <v>185</v>
      </c>
      <c r="R135" s="21" t="s">
        <v>71</v>
      </c>
      <c r="S135" s="21" t="s">
        <v>72</v>
      </c>
      <c r="T135" s="21" t="s">
        <v>191</v>
      </c>
      <c r="U135" s="21" t="s">
        <v>185</v>
      </c>
      <c r="V135" s="21" t="s">
        <v>71</v>
      </c>
      <c r="W135" s="21" t="s">
        <v>72</v>
      </c>
      <c r="X135" s="21" t="s">
        <v>191</v>
      </c>
      <c r="Y135" s="21" t="s">
        <v>185</v>
      </c>
      <c r="Z135" s="21" t="s">
        <v>71</v>
      </c>
      <c r="AA135" s="21" t="s">
        <v>72</v>
      </c>
      <c r="AB135" s="21" t="s">
        <v>191</v>
      </c>
      <c r="AC135" s="21" t="s">
        <v>185</v>
      </c>
      <c r="AD135" s="21" t="s">
        <v>71</v>
      </c>
      <c r="AE135" s="21" t="s">
        <v>72</v>
      </c>
      <c r="AF135" s="21" t="s">
        <v>191</v>
      </c>
      <c r="AG135" s="21" t="s">
        <v>185</v>
      </c>
    </row>
    <row r="136" spans="1:33" s="295" customFormat="1" ht="15" customHeight="1" x14ac:dyDescent="0.2">
      <c r="A136" s="22" t="s">
        <v>37</v>
      </c>
      <c r="B136" s="310">
        <v>87.572000000000003</v>
      </c>
      <c r="C136" s="310">
        <v>3.7360000000000007</v>
      </c>
      <c r="D136" s="310">
        <f>D131/5</f>
        <v>0.6159999999999306</v>
      </c>
      <c r="E136" s="310">
        <f>E131/5</f>
        <v>0.4</v>
      </c>
      <c r="F136" s="310">
        <f t="shared" ref="F136:AG139" si="26">F131/5</f>
        <v>88.2</v>
      </c>
      <c r="G136" s="310">
        <f t="shared" si="26"/>
        <v>4</v>
      </c>
      <c r="H136" s="310">
        <f t="shared" si="26"/>
        <v>0.6</v>
      </c>
      <c r="I136" s="310">
        <f t="shared" si="26"/>
        <v>0.4</v>
      </c>
      <c r="J136" s="310">
        <f t="shared" si="26"/>
        <v>10.901482428115015</v>
      </c>
      <c r="K136" s="310">
        <f t="shared" si="26"/>
        <v>0.35359744408945842</v>
      </c>
      <c r="L136" s="310">
        <f t="shared" si="26"/>
        <v>5.5552715654953774E-2</v>
      </c>
      <c r="M136" s="310">
        <f t="shared" si="26"/>
        <v>5.5552715654953774E-2</v>
      </c>
      <c r="N136" s="310">
        <f t="shared" si="26"/>
        <v>56.33005925065352</v>
      </c>
      <c r="O136" s="310">
        <f t="shared" si="26"/>
        <v>1.5802480395004268</v>
      </c>
      <c r="P136" s="310">
        <f t="shared" si="26"/>
        <v>0.4</v>
      </c>
      <c r="Q136" s="310">
        <f t="shared" si="26"/>
        <v>0.2</v>
      </c>
      <c r="R136" s="310">
        <f t="shared" si="26"/>
        <v>5.8669241940168497</v>
      </c>
      <c r="S136" s="310">
        <f t="shared" si="26"/>
        <v>0.59023758350276334</v>
      </c>
      <c r="T136" s="310">
        <f t="shared" si="26"/>
        <v>9.871972117339918E-2</v>
      </c>
      <c r="U136" s="310">
        <f t="shared" si="26"/>
        <v>9.871972117339918E-2</v>
      </c>
      <c r="V136" s="310">
        <f t="shared" si="26"/>
        <v>6.9162610126827406</v>
      </c>
      <c r="W136" s="310">
        <f t="shared" si="26"/>
        <v>0.67738309613708536</v>
      </c>
      <c r="X136" s="310">
        <f t="shared" si="26"/>
        <v>0.11051892729208883</v>
      </c>
      <c r="Y136" s="310">
        <f t="shared" si="26"/>
        <v>9.871972117339918E-2</v>
      </c>
      <c r="Z136" s="310">
        <f t="shared" si="26"/>
        <v>6.7797618356084826</v>
      </c>
      <c r="AA136" s="310">
        <f t="shared" si="26"/>
        <v>0.44630612837641614</v>
      </c>
      <c r="AB136" s="310">
        <f t="shared" si="26"/>
        <v>7.0117920418236654E-2</v>
      </c>
      <c r="AC136" s="310">
        <f t="shared" si="26"/>
        <v>9.871972117339918E-2</v>
      </c>
      <c r="AD136" s="310">
        <f t="shared" si="26"/>
        <v>1.4509846064478684</v>
      </c>
      <c r="AE136" s="310">
        <f t="shared" si="26"/>
        <v>0.34392390357246494</v>
      </c>
      <c r="AF136" s="310">
        <f t="shared" si="26"/>
        <v>5.5692709846062817E-2</v>
      </c>
      <c r="AG136" s="310">
        <f t="shared" si="26"/>
        <v>9.871972117339918E-2</v>
      </c>
    </row>
    <row r="137" spans="1:33" s="295" customFormat="1" ht="15" customHeight="1" x14ac:dyDescent="0.2">
      <c r="A137" s="22" t="s">
        <v>75</v>
      </c>
      <c r="B137" s="310">
        <v>8.8279999999999994</v>
      </c>
      <c r="C137" s="310">
        <v>3.7379999999999995</v>
      </c>
      <c r="D137" s="310">
        <f t="shared" ref="D137:E139" si="27">D132/5</f>
        <v>0.66199999999993453</v>
      </c>
      <c r="E137" s="310">
        <f t="shared" si="27"/>
        <v>0.4</v>
      </c>
      <c r="F137" s="310">
        <f t="shared" si="26"/>
        <v>8.6908990221706137</v>
      </c>
      <c r="G137" s="310">
        <f t="shared" si="26"/>
        <v>3.6324259850905163</v>
      </c>
      <c r="H137" s="310">
        <f t="shared" si="26"/>
        <v>0.64815432278052743</v>
      </c>
      <c r="I137" s="310">
        <f t="shared" si="26"/>
        <v>0.4</v>
      </c>
      <c r="J137" s="310">
        <f t="shared" si="26"/>
        <v>1.106057507987221</v>
      </c>
      <c r="K137" s="310">
        <f t="shared" si="26"/>
        <v>0.45470926517572074</v>
      </c>
      <c r="L137" s="310">
        <f t="shared" si="26"/>
        <v>7.8773162939299729E-2</v>
      </c>
      <c r="M137" s="310">
        <f t="shared" si="26"/>
        <v>5.5552715654953774E-2</v>
      </c>
      <c r="N137" s="310">
        <f t="shared" si="26"/>
        <v>3.1219852841514326</v>
      </c>
      <c r="O137" s="310">
        <f t="shared" si="26"/>
        <v>1.2839107367605709</v>
      </c>
      <c r="P137" s="310">
        <f t="shared" si="26"/>
        <v>0.227801142414568</v>
      </c>
      <c r="Q137" s="310">
        <f t="shared" si="26"/>
        <v>-2.0887210765817132E-2</v>
      </c>
      <c r="R137" s="310">
        <f t="shared" si="26"/>
        <v>1.0389846064478676</v>
      </c>
      <c r="S137" s="310">
        <f t="shared" si="26"/>
        <v>0.44527911704908824</v>
      </c>
      <c r="T137" s="310">
        <f t="shared" si="26"/>
        <v>8.1611385419695121E-2</v>
      </c>
      <c r="U137" s="310">
        <f t="shared" si="26"/>
        <v>9.871972117339918E-2</v>
      </c>
      <c r="V137" s="310">
        <f t="shared" si="26"/>
        <v>1.3164343111627492</v>
      </c>
      <c r="W137" s="310">
        <f t="shared" si="26"/>
        <v>0.56014909478167918</v>
      </c>
      <c r="X137" s="310">
        <f t="shared" si="26"/>
        <v>0.10296446897085842</v>
      </c>
      <c r="Y137" s="310">
        <f t="shared" si="26"/>
        <v>9.871972117339918E-2</v>
      </c>
      <c r="Z137" s="310">
        <f t="shared" si="26"/>
        <v>1.3541291509342641</v>
      </c>
      <c r="AA137" s="310">
        <f t="shared" si="26"/>
        <v>0.57392816342337116</v>
      </c>
      <c r="AB137" s="310">
        <f t="shared" si="26"/>
        <v>9.9426469164484402E-2</v>
      </c>
      <c r="AC137" s="310">
        <f t="shared" si="26"/>
        <v>9.871972117339918E-2</v>
      </c>
      <c r="AD137" s="310">
        <f t="shared" si="26"/>
        <v>0.75330816148707791</v>
      </c>
      <c r="AE137" s="310">
        <f t="shared" si="26"/>
        <v>0.31444960790008647</v>
      </c>
      <c r="AF137" s="310">
        <f t="shared" si="26"/>
        <v>5.7577693871621941E-2</v>
      </c>
      <c r="AG137" s="310">
        <f t="shared" si="26"/>
        <v>9.871972117339918E-2</v>
      </c>
    </row>
    <row r="138" spans="1:33" s="295" customFormat="1" ht="15" customHeight="1" x14ac:dyDescent="0.2">
      <c r="A138" s="22" t="s">
        <v>76</v>
      </c>
      <c r="B138" s="310">
        <v>11.1396</v>
      </c>
      <c r="C138" s="310">
        <v>4.9455999999999998</v>
      </c>
      <c r="D138" s="310">
        <f t="shared" si="27"/>
        <v>1.2</v>
      </c>
      <c r="E138" s="310">
        <f t="shared" si="27"/>
        <v>0.8</v>
      </c>
      <c r="F138" s="310">
        <f t="shared" si="26"/>
        <v>10.606672436828379</v>
      </c>
      <c r="G138" s="310">
        <f t="shared" si="26"/>
        <v>4.753341427050044</v>
      </c>
      <c r="H138" s="310">
        <f t="shared" si="26"/>
        <v>0.94870442443605685</v>
      </c>
      <c r="I138" s="310">
        <f t="shared" si="26"/>
        <v>0.8</v>
      </c>
      <c r="J138" s="310">
        <f t="shared" si="26"/>
        <v>2.0659143769968065</v>
      </c>
      <c r="K138" s="310">
        <f t="shared" si="26"/>
        <v>0.90459808306709633</v>
      </c>
      <c r="L138" s="310">
        <f t="shared" si="26"/>
        <v>0.17859169329073965</v>
      </c>
      <c r="M138" s="310">
        <f t="shared" si="26"/>
        <v>5.5552715654953774E-2</v>
      </c>
      <c r="N138" s="310">
        <f t="shared" si="26"/>
        <v>3.8117854196921472</v>
      </c>
      <c r="O138" s="310">
        <f t="shared" si="26"/>
        <v>1.7237170684480503</v>
      </c>
      <c r="P138" s="310">
        <f t="shared" si="26"/>
        <v>0.35025241552910158</v>
      </c>
      <c r="Q138" s="310">
        <f t="shared" si="26"/>
        <v>0.4</v>
      </c>
      <c r="R138" s="310">
        <f t="shared" si="26"/>
        <v>0.18569480104560032</v>
      </c>
      <c r="S138" s="310">
        <f t="shared" si="26"/>
        <v>9.6361545164101781E-2</v>
      </c>
      <c r="T138" s="310">
        <f t="shared" si="26"/>
        <v>2.1131106593088235E-2</v>
      </c>
      <c r="U138" s="310">
        <f t="shared" si="26"/>
        <v>9.871972117339918E-2</v>
      </c>
      <c r="V138" s="310">
        <f t="shared" si="26"/>
        <v>1.1483895827282438</v>
      </c>
      <c r="W138" s="310">
        <f t="shared" si="26"/>
        <v>0.5278048213767027</v>
      </c>
      <c r="X138" s="310">
        <f t="shared" si="26"/>
        <v>0.10486707328879785</v>
      </c>
      <c r="Y138" s="310">
        <f t="shared" si="26"/>
        <v>9.871972117339918E-2</v>
      </c>
      <c r="Z138" s="310">
        <f t="shared" si="26"/>
        <v>2.2865861942104782</v>
      </c>
      <c r="AA138" s="310">
        <f t="shared" si="26"/>
        <v>1.0124434117533159</v>
      </c>
      <c r="AB138" s="310">
        <f t="shared" si="26"/>
        <v>0.19848194404104141</v>
      </c>
      <c r="AC138" s="310">
        <f t="shared" si="26"/>
        <v>9.871972117339918E-2</v>
      </c>
      <c r="AD138" s="310">
        <f t="shared" si="26"/>
        <v>1.1083020621551016</v>
      </c>
      <c r="AE138" s="310">
        <f t="shared" si="26"/>
        <v>0.48841649724077724</v>
      </c>
      <c r="AF138" s="310">
        <f t="shared" si="26"/>
        <v>9.5380191693288138E-2</v>
      </c>
      <c r="AG138" s="310">
        <f t="shared" si="26"/>
        <v>9.871972117339918E-2</v>
      </c>
    </row>
    <row r="139" spans="1:33" s="295" customFormat="1" ht="15" customHeight="1" thickBot="1" x14ac:dyDescent="0.25">
      <c r="A139" s="22" t="s">
        <v>40</v>
      </c>
      <c r="B139" s="310">
        <v>12.860399999999998</v>
      </c>
      <c r="C139" s="310">
        <v>5.7804000000000002</v>
      </c>
      <c r="D139" s="310">
        <f t="shared" si="27"/>
        <v>1.4</v>
      </c>
      <c r="E139" s="310">
        <f t="shared" si="27"/>
        <v>1</v>
      </c>
      <c r="F139" s="310">
        <f t="shared" si="26"/>
        <v>12.856955213476649</v>
      </c>
      <c r="G139" s="310">
        <f t="shared" si="26"/>
        <v>5.8225363926808011</v>
      </c>
      <c r="H139" s="310">
        <f t="shared" si="26"/>
        <v>1.1547127505082837</v>
      </c>
      <c r="I139" s="310">
        <f t="shared" si="26"/>
        <v>1</v>
      </c>
      <c r="J139" s="310">
        <f t="shared" si="26"/>
        <v>2.1284626198083081</v>
      </c>
      <c r="K139" s="310">
        <f t="shared" si="26"/>
        <v>0.96185559105431684</v>
      </c>
      <c r="L139" s="310">
        <f t="shared" si="26"/>
        <v>0.18676293929713</v>
      </c>
      <c r="M139" s="310">
        <f t="shared" si="26"/>
        <v>5.5552715654953774E-2</v>
      </c>
      <c r="N139" s="310">
        <f t="shared" si="26"/>
        <v>2.9086746442056479</v>
      </c>
      <c r="O139" s="310">
        <f t="shared" si="26"/>
        <v>1.3519247168167234</v>
      </c>
      <c r="P139" s="310">
        <f t="shared" si="26"/>
        <v>0.4</v>
      </c>
      <c r="Q139" s="310">
        <f t="shared" si="26"/>
        <v>0.2</v>
      </c>
      <c r="R139" s="310">
        <f t="shared" si="26"/>
        <v>2.1865840255591102</v>
      </c>
      <c r="S139" s="310">
        <f t="shared" si="26"/>
        <v>0.9719846645367477</v>
      </c>
      <c r="T139" s="310">
        <f t="shared" si="26"/>
        <v>0.19156712169620271</v>
      </c>
      <c r="U139" s="310">
        <f t="shared" si="26"/>
        <v>9.871972117339918E-2</v>
      </c>
      <c r="V139" s="310">
        <f t="shared" si="26"/>
        <v>1.7225843740923654</v>
      </c>
      <c r="W139" s="310">
        <f t="shared" si="26"/>
        <v>0.78079523671216522</v>
      </c>
      <c r="X139" s="310">
        <f t="shared" si="26"/>
        <v>0.15730060993319675</v>
      </c>
      <c r="Y139" s="310">
        <f t="shared" si="26"/>
        <v>9.871972117339918E-2</v>
      </c>
      <c r="Z139" s="310">
        <f t="shared" si="26"/>
        <v>3.007502294510604</v>
      </c>
      <c r="AA139" s="310">
        <f t="shared" si="26"/>
        <v>1.3433703165843744</v>
      </c>
      <c r="AB139" s="310">
        <f t="shared" si="26"/>
        <v>0.26266395585244356</v>
      </c>
      <c r="AC139" s="310">
        <f t="shared" si="26"/>
        <v>9.871972117339918E-2</v>
      </c>
      <c r="AD139" s="310">
        <f t="shared" si="26"/>
        <v>0.90314725530061346</v>
      </c>
      <c r="AE139" s="310">
        <f t="shared" si="26"/>
        <v>0.41260586697647311</v>
      </c>
      <c r="AF139" s="310">
        <f t="shared" si="26"/>
        <v>8.2665117629971599E-2</v>
      </c>
      <c r="AG139" s="310">
        <f t="shared" si="26"/>
        <v>9.871972117339918E-2</v>
      </c>
    </row>
    <row r="140" spans="1:33" ht="17.25" customHeight="1" x14ac:dyDescent="0.25">
      <c r="A140" s="77" t="s">
        <v>189</v>
      </c>
      <c r="B140" s="78">
        <f>SUM(B131:B134)</f>
        <v>602</v>
      </c>
      <c r="C140" s="78">
        <f t="shared" ref="C140:AG140" si="28">SUM(C131:C134)</f>
        <v>91</v>
      </c>
      <c r="D140" s="78">
        <f t="shared" si="28"/>
        <v>19.389999999999326</v>
      </c>
      <c r="E140" s="78">
        <f t="shared" si="28"/>
        <v>13</v>
      </c>
      <c r="F140" s="78">
        <f t="shared" si="28"/>
        <v>601.77263336237831</v>
      </c>
      <c r="G140" s="78">
        <f t="shared" si="28"/>
        <v>91.041519024106805</v>
      </c>
      <c r="H140" s="78">
        <f t="shared" si="28"/>
        <v>16.757857488624339</v>
      </c>
      <c r="I140" s="78">
        <f t="shared" si="28"/>
        <v>13</v>
      </c>
      <c r="J140" s="78">
        <f t="shared" si="28"/>
        <v>81.00958466453676</v>
      </c>
      <c r="K140" s="78">
        <f t="shared" si="28"/>
        <v>13.373801916932962</v>
      </c>
      <c r="L140" s="78">
        <f t="shared" si="28"/>
        <v>2.4984025559106158</v>
      </c>
      <c r="M140" s="78">
        <f t="shared" si="28"/>
        <v>1.1110543130990755</v>
      </c>
      <c r="N140" s="78">
        <f t="shared" si="28"/>
        <v>330.86252299351372</v>
      </c>
      <c r="O140" s="78">
        <f t="shared" si="28"/>
        <v>29.699002807628858</v>
      </c>
      <c r="P140" s="78">
        <f t="shared" si="28"/>
        <v>6.8902677897183473</v>
      </c>
      <c r="Q140" s="78">
        <f t="shared" si="28"/>
        <v>3.8955639461709142</v>
      </c>
      <c r="R140" s="78">
        <f t="shared" si="28"/>
        <v>46.390938135347142</v>
      </c>
      <c r="S140" s="78">
        <f t="shared" si="28"/>
        <v>10.519314551263506</v>
      </c>
      <c r="T140" s="78">
        <f t="shared" si="28"/>
        <v>1.9651466744119264</v>
      </c>
      <c r="U140" s="78">
        <f t="shared" si="28"/>
        <v>1.9743944234679836</v>
      </c>
      <c r="V140" s="78">
        <f t="shared" si="28"/>
        <v>55.51834640333049</v>
      </c>
      <c r="W140" s="78">
        <f t="shared" si="28"/>
        <v>12.730661245038164</v>
      </c>
      <c r="X140" s="78">
        <f t="shared" si="28"/>
        <v>2.3782553974247094</v>
      </c>
      <c r="Y140" s="78">
        <f t="shared" si="28"/>
        <v>1.9743944234679836</v>
      </c>
      <c r="Z140" s="78">
        <f t="shared" si="28"/>
        <v>67.139897376319141</v>
      </c>
      <c r="AA140" s="78">
        <f t="shared" si="28"/>
        <v>16.880240100687388</v>
      </c>
      <c r="AB140" s="78">
        <f t="shared" si="28"/>
        <v>3.1534514473810304</v>
      </c>
      <c r="AC140" s="78">
        <f t="shared" si="28"/>
        <v>1.9743944234679836</v>
      </c>
      <c r="AD140" s="78">
        <f t="shared" si="28"/>
        <v>21.078710426953304</v>
      </c>
      <c r="AE140" s="78">
        <f t="shared" si="28"/>
        <v>7.7969793784490093</v>
      </c>
      <c r="AF140" s="78">
        <f t="shared" si="28"/>
        <v>1.4565785652047225</v>
      </c>
      <c r="AG140" s="79">
        <f t="shared" si="28"/>
        <v>1.9743944234679836</v>
      </c>
    </row>
    <row r="141" spans="1:33" ht="17.25" customHeight="1" thickBot="1" x14ac:dyDescent="0.3">
      <c r="A141" s="80" t="s">
        <v>190</v>
      </c>
      <c r="B141" s="81">
        <f>SUM(B136:B139)</f>
        <v>120.4</v>
      </c>
      <c r="C141" s="81">
        <f t="shared" ref="C141:AG141" si="29">SUM(C136:C139)</f>
        <v>18.2</v>
      </c>
      <c r="D141" s="81">
        <f t="shared" si="29"/>
        <v>3.8779999999998647</v>
      </c>
      <c r="E141" s="81">
        <f t="shared" si="29"/>
        <v>2.6</v>
      </c>
      <c r="F141" s="81">
        <f t="shared" si="29"/>
        <v>120.35452667247564</v>
      </c>
      <c r="G141" s="81">
        <f t="shared" si="29"/>
        <v>18.208303804821362</v>
      </c>
      <c r="H141" s="81">
        <f t="shared" si="29"/>
        <v>3.3515714977248683</v>
      </c>
      <c r="I141" s="81">
        <f t="shared" si="29"/>
        <v>2.6</v>
      </c>
      <c r="J141" s="81">
        <f t="shared" si="29"/>
        <v>16.201916932907352</v>
      </c>
      <c r="K141" s="81">
        <f t="shared" si="29"/>
        <v>2.6747603833865923</v>
      </c>
      <c r="L141" s="81">
        <f t="shared" si="29"/>
        <v>0.49968051118212314</v>
      </c>
      <c r="M141" s="81">
        <f t="shared" si="29"/>
        <v>0.2222108626198151</v>
      </c>
      <c r="N141" s="81">
        <f t="shared" si="29"/>
        <v>66.172504598702758</v>
      </c>
      <c r="O141" s="81">
        <f t="shared" si="29"/>
        <v>5.9398005615257716</v>
      </c>
      <c r="P141" s="81">
        <f t="shared" si="29"/>
        <v>1.3780535579436695</v>
      </c>
      <c r="Q141" s="81">
        <f t="shared" si="29"/>
        <v>0.77911278923418292</v>
      </c>
      <c r="R141" s="81">
        <f t="shared" si="29"/>
        <v>9.2781876270694283</v>
      </c>
      <c r="S141" s="81">
        <f t="shared" si="29"/>
        <v>2.1038629102527011</v>
      </c>
      <c r="T141" s="81">
        <f t="shared" si="29"/>
        <v>0.39302933488238523</v>
      </c>
      <c r="U141" s="81">
        <f t="shared" si="29"/>
        <v>0.39487888469359672</v>
      </c>
      <c r="V141" s="81">
        <f t="shared" si="29"/>
        <v>11.1036692806661</v>
      </c>
      <c r="W141" s="81">
        <f t="shared" si="29"/>
        <v>2.5461322490076328</v>
      </c>
      <c r="X141" s="81">
        <f t="shared" si="29"/>
        <v>0.4756510794849419</v>
      </c>
      <c r="Y141" s="81">
        <f t="shared" si="29"/>
        <v>0.39487888469359672</v>
      </c>
      <c r="Z141" s="81">
        <f t="shared" si="29"/>
        <v>13.427979475263829</v>
      </c>
      <c r="AA141" s="81">
        <f t="shared" si="29"/>
        <v>3.3760480201374778</v>
      </c>
      <c r="AB141" s="81">
        <f t="shared" si="29"/>
        <v>0.63069028947620609</v>
      </c>
      <c r="AC141" s="81">
        <f t="shared" si="29"/>
        <v>0.39487888469359672</v>
      </c>
      <c r="AD141" s="81">
        <f t="shared" si="29"/>
        <v>4.2157420853906613</v>
      </c>
      <c r="AE141" s="81">
        <f t="shared" si="29"/>
        <v>1.5593958756898019</v>
      </c>
      <c r="AF141" s="81">
        <f t="shared" si="29"/>
        <v>0.2913157130409445</v>
      </c>
      <c r="AG141" s="82">
        <f t="shared" si="29"/>
        <v>0.39487888469359672</v>
      </c>
    </row>
    <row r="142" spans="1:33" ht="17.25" customHeight="1" thickBot="1" x14ac:dyDescent="0.3">
      <c r="A142" s="93" t="s">
        <v>192</v>
      </c>
      <c r="B142" s="104">
        <f>B140</f>
        <v>602</v>
      </c>
      <c r="C142" s="81">
        <f>C140+B140</f>
        <v>693</v>
      </c>
      <c r="D142" s="81">
        <f>C142+D140</f>
        <v>712.3899999999993</v>
      </c>
      <c r="E142" s="105">
        <f>D142+E140</f>
        <v>725.3899999999993</v>
      </c>
      <c r="F142" s="104">
        <f>F140</f>
        <v>601.77263336237831</v>
      </c>
      <c r="G142" s="81">
        <f>G140+F140</f>
        <v>692.81415238648515</v>
      </c>
      <c r="H142" s="81">
        <f>G142+H140</f>
        <v>709.57200987510953</v>
      </c>
      <c r="I142" s="81">
        <f>H142+I140</f>
        <v>722.57200987510953</v>
      </c>
      <c r="J142" s="104">
        <f>J140</f>
        <v>81.00958466453676</v>
      </c>
      <c r="K142" s="81">
        <f>K140+J140</f>
        <v>94.383386581469722</v>
      </c>
      <c r="L142" s="81">
        <f>K142+L140</f>
        <v>96.881789137380338</v>
      </c>
      <c r="M142" s="81">
        <f>L142+M140</f>
        <v>97.992843450479413</v>
      </c>
      <c r="N142" s="104">
        <f>N140</f>
        <v>330.86252299351372</v>
      </c>
      <c r="O142" s="81">
        <f>O140+N140</f>
        <v>360.56152580114258</v>
      </c>
      <c r="P142" s="81">
        <f>O142+P140</f>
        <v>367.45179359086092</v>
      </c>
      <c r="Q142" s="81">
        <f>P142+Q140</f>
        <v>371.34735753703183</v>
      </c>
      <c r="R142" s="104">
        <f>R140</f>
        <v>46.390938135347142</v>
      </c>
      <c r="S142" s="81">
        <f>S140+R140</f>
        <v>56.910252686610647</v>
      </c>
      <c r="T142" s="81">
        <f>S142+T140</f>
        <v>58.875399361022573</v>
      </c>
      <c r="U142" s="81">
        <f>T142+U140</f>
        <v>60.849793784490558</v>
      </c>
      <c r="V142" s="104">
        <f>V140</f>
        <v>55.51834640333049</v>
      </c>
      <c r="W142" s="81">
        <f>W140+V140</f>
        <v>68.249007648368661</v>
      </c>
      <c r="X142" s="81">
        <f>W142+X140</f>
        <v>70.62726304579337</v>
      </c>
      <c r="Y142" s="81">
        <f>X142+Y140</f>
        <v>72.601657469261355</v>
      </c>
      <c r="Z142" s="104">
        <f>Z140</f>
        <v>67.139897376319141</v>
      </c>
      <c r="AA142" s="81">
        <f>AA140+Z140</f>
        <v>84.020137477006529</v>
      </c>
      <c r="AB142" s="81">
        <f>AA142+AB140</f>
        <v>87.173588924387559</v>
      </c>
      <c r="AC142" s="81">
        <f>AB142+AC140</f>
        <v>89.147983347855543</v>
      </c>
      <c r="AD142" s="104">
        <f>AD140</f>
        <v>21.078710426953304</v>
      </c>
      <c r="AE142" s="81">
        <f>AE140+AD140</f>
        <v>28.875689805402313</v>
      </c>
      <c r="AF142" s="81">
        <f>AE142+AF140</f>
        <v>30.332268370607036</v>
      </c>
      <c r="AG142" s="81">
        <f>AF142+AG140</f>
        <v>32.306662794075017</v>
      </c>
    </row>
    <row r="143" spans="1:33" s="295" customFormat="1" ht="15" customHeight="1" x14ac:dyDescent="0.25">
      <c r="B143" s="349"/>
      <c r="C143" s="349"/>
      <c r="D143" s="350"/>
      <c r="E143" s="350"/>
      <c r="F143" s="349"/>
      <c r="G143" s="349"/>
      <c r="H143" s="350"/>
      <c r="I143" s="350"/>
      <c r="J143" s="349"/>
      <c r="K143" s="349"/>
      <c r="L143" s="350"/>
      <c r="M143" s="350"/>
      <c r="N143" s="349"/>
      <c r="O143" s="349"/>
      <c r="P143" s="350"/>
      <c r="Q143" s="350"/>
      <c r="R143" s="349"/>
      <c r="S143" s="349"/>
      <c r="T143" s="350"/>
      <c r="U143" s="350"/>
      <c r="V143" s="349"/>
      <c r="W143" s="349"/>
      <c r="X143" s="350"/>
      <c r="Y143" s="350"/>
      <c r="Z143" s="349"/>
      <c r="AA143" s="349"/>
      <c r="AB143" s="350"/>
      <c r="AC143" s="350"/>
      <c r="AD143" s="349"/>
      <c r="AE143" s="349"/>
      <c r="AF143" s="350"/>
      <c r="AG143" s="350"/>
    </row>
    <row r="144" spans="1:33" ht="15" customHeight="1" thickBot="1" x14ac:dyDescent="0.3">
      <c r="B144" s="484" t="s">
        <v>68</v>
      </c>
      <c r="C144" s="485"/>
      <c r="D144" s="486"/>
      <c r="E144" s="487"/>
      <c r="F144" s="484" t="s">
        <v>69</v>
      </c>
      <c r="G144" s="485"/>
      <c r="H144" s="486"/>
      <c r="I144" s="487"/>
      <c r="J144" s="484" t="s">
        <v>136</v>
      </c>
      <c r="K144" s="485"/>
      <c r="L144" s="486"/>
      <c r="M144" s="487"/>
      <c r="N144" s="484" t="s">
        <v>137</v>
      </c>
      <c r="O144" s="485"/>
      <c r="P144" s="486"/>
      <c r="Q144" s="487"/>
      <c r="R144" s="484" t="s">
        <v>187</v>
      </c>
      <c r="S144" s="485"/>
      <c r="T144" s="486"/>
      <c r="U144" s="487"/>
      <c r="V144" s="484" t="s">
        <v>186</v>
      </c>
      <c r="W144" s="485"/>
      <c r="X144" s="486"/>
      <c r="Y144" s="487"/>
      <c r="Z144" s="484" t="s">
        <v>138</v>
      </c>
      <c r="AA144" s="485"/>
      <c r="AB144" s="486"/>
      <c r="AC144" s="487"/>
      <c r="AD144" s="484" t="s">
        <v>139</v>
      </c>
      <c r="AE144" s="485"/>
      <c r="AF144" s="486"/>
      <c r="AG144" s="487"/>
    </row>
    <row r="145" spans="1:33" s="92" customFormat="1" ht="17.25" customHeight="1" thickBot="1" x14ac:dyDescent="0.3">
      <c r="A145" s="106" t="s">
        <v>497</v>
      </c>
      <c r="B145" s="90" t="s">
        <v>71</v>
      </c>
      <c r="C145" s="91" t="s">
        <v>72</v>
      </c>
      <c r="D145" s="91" t="s">
        <v>72</v>
      </c>
      <c r="E145" s="91" t="s">
        <v>72</v>
      </c>
      <c r="F145" s="90" t="s">
        <v>71</v>
      </c>
      <c r="G145" s="91" t="s">
        <v>72</v>
      </c>
      <c r="H145" s="91" t="s">
        <v>72</v>
      </c>
      <c r="I145" s="91" t="s">
        <v>72</v>
      </c>
      <c r="J145" s="90" t="s">
        <v>71</v>
      </c>
      <c r="K145" s="91" t="s">
        <v>72</v>
      </c>
      <c r="L145" s="91" t="s">
        <v>72</v>
      </c>
      <c r="M145" s="91" t="s">
        <v>72</v>
      </c>
      <c r="N145" s="90" t="s">
        <v>71</v>
      </c>
      <c r="O145" s="91" t="s">
        <v>72</v>
      </c>
      <c r="P145" s="91" t="s">
        <v>72</v>
      </c>
      <c r="Q145" s="91" t="s">
        <v>72</v>
      </c>
      <c r="R145" s="90" t="s">
        <v>71</v>
      </c>
      <c r="S145" s="91" t="s">
        <v>72</v>
      </c>
      <c r="T145" s="91" t="s">
        <v>72</v>
      </c>
      <c r="U145" s="91" t="s">
        <v>72</v>
      </c>
      <c r="V145" s="90" t="s">
        <v>71</v>
      </c>
      <c r="W145" s="91" t="s">
        <v>72</v>
      </c>
      <c r="X145" s="91" t="s">
        <v>72</v>
      </c>
      <c r="Y145" s="91" t="s">
        <v>72</v>
      </c>
      <c r="Z145" s="90" t="s">
        <v>71</v>
      </c>
      <c r="AA145" s="91" t="s">
        <v>71</v>
      </c>
      <c r="AB145" s="91" t="s">
        <v>71</v>
      </c>
      <c r="AC145" s="91" t="s">
        <v>71</v>
      </c>
      <c r="AD145" s="90" t="s">
        <v>71</v>
      </c>
      <c r="AE145" s="91" t="s">
        <v>72</v>
      </c>
      <c r="AF145" s="91" t="s">
        <v>72</v>
      </c>
      <c r="AG145" s="91" t="s">
        <v>72</v>
      </c>
    </row>
    <row r="146" spans="1:33" ht="17.25" customHeight="1" x14ac:dyDescent="0.2">
      <c r="A146" s="22" t="s">
        <v>37</v>
      </c>
      <c r="B146" s="23">
        <v>437.86</v>
      </c>
      <c r="C146" s="23">
        <v>18.680000000000003</v>
      </c>
      <c r="D146" s="23">
        <v>3.0799999999996532</v>
      </c>
      <c r="E146" s="23">
        <v>-4.0000000000328217E-2</v>
      </c>
      <c r="F146" s="23">
        <v>0</v>
      </c>
      <c r="G146" s="23">
        <v>0</v>
      </c>
      <c r="H146" s="23">
        <v>0</v>
      </c>
      <c r="I146" s="23">
        <v>0</v>
      </c>
      <c r="J146" s="23">
        <v>54.507412140575077</v>
      </c>
      <c r="K146" s="23">
        <v>1.7679872204472922</v>
      </c>
      <c r="L146" s="23">
        <v>0.27776357827476889</v>
      </c>
      <c r="M146" s="23">
        <v>-7.3482428114924753E-3</v>
      </c>
      <c r="N146" s="23">
        <v>281.65029625326758</v>
      </c>
      <c r="O146" s="23">
        <v>7.9012401975021342</v>
      </c>
      <c r="P146" s="23">
        <v>1.2891325394520665</v>
      </c>
      <c r="Q146" s="23">
        <v>-3.5899893503797548E-2</v>
      </c>
      <c r="R146" s="23">
        <v>29.334620970084249</v>
      </c>
      <c r="S146" s="23">
        <v>2.9511879175138169</v>
      </c>
      <c r="T146" s="23">
        <v>0.49359860586699589</v>
      </c>
      <c r="U146" s="23">
        <v>-1.5027592216069863E-2</v>
      </c>
      <c r="V146" s="23">
        <v>34.581305063413701</v>
      </c>
      <c r="W146" s="23">
        <v>3.3869154806854267</v>
      </c>
      <c r="X146" s="23">
        <v>0.55259463646044416</v>
      </c>
      <c r="Y146" s="23">
        <v>-1.5388711395110014E-2</v>
      </c>
      <c r="Z146" s="23">
        <v>33.898809178042413</v>
      </c>
      <c r="AA146" s="23">
        <v>2.2315306418820806</v>
      </c>
      <c r="AB146" s="23">
        <v>0.35058960209118328</v>
      </c>
      <c r="AC146" s="23">
        <v>-9.2748571981838279E-3</v>
      </c>
      <c r="AD146" s="23">
        <v>7.2549230322393417</v>
      </c>
      <c r="AE146" s="23">
        <v>1.7196195178623248</v>
      </c>
      <c r="AF146" s="23">
        <v>0.27846354923031408</v>
      </c>
      <c r="AG146" s="23">
        <v>-5.9976764449652803E-3</v>
      </c>
    </row>
    <row r="147" spans="1:33" ht="17.25" customHeight="1" x14ac:dyDescent="0.2">
      <c r="A147" s="22" t="s">
        <v>75</v>
      </c>
      <c r="B147" s="23">
        <v>44.14</v>
      </c>
      <c r="C147" s="23">
        <v>18.689999999999998</v>
      </c>
      <c r="D147" s="23">
        <v>3.3099999999996728</v>
      </c>
      <c r="E147" s="23">
        <v>-0.32000000000032747</v>
      </c>
      <c r="F147" s="23">
        <v>43.454495110853067</v>
      </c>
      <c r="G147" s="23">
        <v>18.162129925452582</v>
      </c>
      <c r="H147" s="23">
        <v>3.2407716139026372</v>
      </c>
      <c r="I147" s="23">
        <v>-0.28397134282123027</v>
      </c>
      <c r="J147" s="23">
        <v>5.5302875399361051</v>
      </c>
      <c r="K147" s="23">
        <v>2.2735463258786037</v>
      </c>
      <c r="L147" s="23">
        <v>0.39386581469649862</v>
      </c>
      <c r="M147" s="23">
        <v>-3.0862619808292496E-2</v>
      </c>
      <c r="N147" s="23">
        <v>15.609926420757162</v>
      </c>
      <c r="O147" s="23">
        <v>6.4195536838028548</v>
      </c>
      <c r="P147" s="23">
        <v>1.1390057120728396</v>
      </c>
      <c r="Q147" s="23">
        <v>-0.10443605382908566</v>
      </c>
      <c r="R147" s="23">
        <v>5.1949230322393376</v>
      </c>
      <c r="S147" s="23">
        <v>2.2263955852454411</v>
      </c>
      <c r="T147" s="23">
        <v>0.40805692709847563</v>
      </c>
      <c r="U147" s="23">
        <v>-3.6990996224203619E-2</v>
      </c>
      <c r="V147" s="23">
        <v>6.5821715558137459</v>
      </c>
      <c r="W147" s="23">
        <v>2.8007454739083961</v>
      </c>
      <c r="X147" s="23">
        <v>0.51482234485429212</v>
      </c>
      <c r="Y147" s="23">
        <v>-4.6166134185311888E-2</v>
      </c>
      <c r="Z147" s="23">
        <v>6.7706457546713201</v>
      </c>
      <c r="AA147" s="23">
        <v>2.8696408171168559</v>
      </c>
      <c r="AB147" s="23">
        <v>0.49713234582242199</v>
      </c>
      <c r="AC147" s="23">
        <v>-3.8954400232360076E-2</v>
      </c>
      <c r="AD147" s="23">
        <v>3.7665408074353897</v>
      </c>
      <c r="AE147" s="23">
        <v>1.5722480395004323</v>
      </c>
      <c r="AF147" s="23">
        <v>0.28788846935810969</v>
      </c>
      <c r="AG147" s="23">
        <v>-2.6561138541976538E-2</v>
      </c>
    </row>
    <row r="148" spans="1:33" ht="17.25" customHeight="1" x14ac:dyDescent="0.2">
      <c r="A148" s="22" t="s">
        <v>76</v>
      </c>
      <c r="B148" s="23">
        <v>55.698</v>
      </c>
      <c r="C148" s="23">
        <v>24.727999999999998</v>
      </c>
      <c r="D148" s="23">
        <v>4.783999999999466</v>
      </c>
      <c r="E148" s="23">
        <v>-0.30400000000053162</v>
      </c>
      <c r="F148" s="23">
        <v>53.033362184141893</v>
      </c>
      <c r="G148" s="23">
        <v>23.766707135250222</v>
      </c>
      <c r="H148" s="23">
        <v>4.7435221221802841</v>
      </c>
      <c r="I148" s="23">
        <v>-0.25614018782078796</v>
      </c>
      <c r="J148" s="23">
        <v>10.329571884984032</v>
      </c>
      <c r="K148" s="23">
        <v>4.5229904153354816</v>
      </c>
      <c r="L148" s="23">
        <v>0.89295846645369825</v>
      </c>
      <c r="M148" s="23">
        <v>-5.4083067092620216E-2</v>
      </c>
      <c r="N148" s="23">
        <v>19.058927098460735</v>
      </c>
      <c r="O148" s="23">
        <v>8.6185853422402516</v>
      </c>
      <c r="P148" s="23">
        <v>1.7512620776455079</v>
      </c>
      <c r="Q148" s="23">
        <v>-7.832704037186608E-2</v>
      </c>
      <c r="R148" s="23">
        <v>0.92847400522800161</v>
      </c>
      <c r="S148" s="23">
        <v>0.4818077258205089</v>
      </c>
      <c r="T148" s="23">
        <v>0.10565553296544118</v>
      </c>
      <c r="U148" s="23">
        <v>-8.7853616032475823E-3</v>
      </c>
      <c r="V148" s="23">
        <v>5.7419479136412184</v>
      </c>
      <c r="W148" s="23">
        <v>2.6390241068835136</v>
      </c>
      <c r="X148" s="23">
        <v>0.52433536644398926</v>
      </c>
      <c r="Y148" s="23">
        <v>-3.1337012295487507E-2</v>
      </c>
      <c r="Z148" s="23">
        <v>11.432930971052391</v>
      </c>
      <c r="AA148" s="23">
        <v>5.0622170587665796</v>
      </c>
      <c r="AB148" s="23">
        <v>0.99240972020520712</v>
      </c>
      <c r="AC148" s="23">
        <v>-5.824610320457993E-2</v>
      </c>
      <c r="AD148" s="23">
        <v>5.5415103107755082</v>
      </c>
      <c r="AE148" s="23">
        <v>2.4420824862038861</v>
      </c>
      <c r="AF148" s="23">
        <v>0.47690095846644071</v>
      </c>
      <c r="AG148" s="23">
        <v>-2.5361603252986892E-2</v>
      </c>
    </row>
    <row r="149" spans="1:33" ht="17.25" customHeight="1" thickBot="1" x14ac:dyDescent="0.25">
      <c r="A149" s="22" t="s">
        <v>40</v>
      </c>
      <c r="B149" s="23">
        <v>64.301999999999992</v>
      </c>
      <c r="C149" s="23">
        <v>28.902000000000001</v>
      </c>
      <c r="D149" s="23">
        <v>5.8259999999993886</v>
      </c>
      <c r="E149" s="23">
        <v>-0.33600000000063268</v>
      </c>
      <c r="F149" s="23">
        <v>64.284776067383248</v>
      </c>
      <c r="G149" s="23">
        <v>29.112681963404007</v>
      </c>
      <c r="H149" s="23">
        <v>5.7735637525414187</v>
      </c>
      <c r="I149" s="23">
        <v>-0.37095149578859055</v>
      </c>
      <c r="J149" s="23">
        <v>10.642313099041541</v>
      </c>
      <c r="K149" s="23">
        <v>4.8092779552715843</v>
      </c>
      <c r="L149" s="23">
        <v>0.93381469648565008</v>
      </c>
      <c r="M149" s="23">
        <v>-5.4670926517537313E-2</v>
      </c>
      <c r="N149" s="23">
        <v>14.54337322102824</v>
      </c>
      <c r="O149" s="23">
        <v>6.7596235840836174</v>
      </c>
      <c r="P149" s="23">
        <v>1.3687650304966956</v>
      </c>
      <c r="Q149" s="23">
        <v>-0.10769968051125764</v>
      </c>
      <c r="R149" s="23">
        <v>10.932920127795551</v>
      </c>
      <c r="S149" s="23">
        <v>4.8599233226837386</v>
      </c>
      <c r="T149" s="23">
        <v>0.95783560848101357</v>
      </c>
      <c r="U149" s="23">
        <v>-5.4792913157086731E-2</v>
      </c>
      <c r="V149" s="23">
        <v>8.6129218704618271</v>
      </c>
      <c r="W149" s="23">
        <v>3.9039761835608262</v>
      </c>
      <c r="X149" s="23">
        <v>0.78650304966598372</v>
      </c>
      <c r="Y149" s="23">
        <v>-4.7005518443231295E-2</v>
      </c>
      <c r="Z149" s="23">
        <v>15.037511472553019</v>
      </c>
      <c r="AA149" s="23">
        <v>6.7168515829218727</v>
      </c>
      <c r="AB149" s="23">
        <v>1.3133197792622178</v>
      </c>
      <c r="AC149" s="23">
        <v>-7.9021783328506429E-2</v>
      </c>
      <c r="AD149" s="23">
        <v>4.5157362765030671</v>
      </c>
      <c r="AE149" s="23">
        <v>2.0630293348823656</v>
      </c>
      <c r="AF149" s="23">
        <v>0.41332558814985798</v>
      </c>
      <c r="AG149" s="23">
        <v>-2.7760673830970764E-2</v>
      </c>
    </row>
    <row r="150" spans="1:33" s="92" customFormat="1" ht="17.25" customHeight="1" thickBot="1" x14ac:dyDescent="0.3">
      <c r="A150" s="106" t="s">
        <v>487</v>
      </c>
      <c r="B150" s="90" t="s">
        <v>71</v>
      </c>
      <c r="C150" s="91" t="s">
        <v>72</v>
      </c>
      <c r="D150" s="91" t="s">
        <v>72</v>
      </c>
      <c r="E150" s="91" t="s">
        <v>72</v>
      </c>
      <c r="F150" s="90" t="s">
        <v>71</v>
      </c>
      <c r="G150" s="91" t="s">
        <v>72</v>
      </c>
      <c r="H150" s="91" t="s">
        <v>72</v>
      </c>
      <c r="I150" s="91" t="s">
        <v>72</v>
      </c>
      <c r="J150" s="90" t="s">
        <v>71</v>
      </c>
      <c r="K150" s="91" t="s">
        <v>72</v>
      </c>
      <c r="L150" s="91" t="s">
        <v>72</v>
      </c>
      <c r="M150" s="91" t="s">
        <v>72</v>
      </c>
      <c r="N150" s="90" t="s">
        <v>71</v>
      </c>
      <c r="O150" s="91" t="s">
        <v>72</v>
      </c>
      <c r="P150" s="91" t="s">
        <v>72</v>
      </c>
      <c r="Q150" s="91" t="s">
        <v>72</v>
      </c>
      <c r="R150" s="90" t="s">
        <v>71</v>
      </c>
      <c r="S150" s="91" t="s">
        <v>72</v>
      </c>
      <c r="T150" s="91" t="s">
        <v>72</v>
      </c>
      <c r="U150" s="91" t="s">
        <v>72</v>
      </c>
      <c r="V150" s="90" t="s">
        <v>71</v>
      </c>
      <c r="W150" s="91" t="s">
        <v>72</v>
      </c>
      <c r="X150" s="91" t="s">
        <v>72</v>
      </c>
      <c r="Y150" s="91" t="s">
        <v>72</v>
      </c>
      <c r="Z150" s="90" t="s">
        <v>71</v>
      </c>
      <c r="AA150" s="91" t="s">
        <v>71</v>
      </c>
      <c r="AB150" s="91" t="s">
        <v>71</v>
      </c>
      <c r="AC150" s="91" t="s">
        <v>71</v>
      </c>
      <c r="AD150" s="90" t="s">
        <v>71</v>
      </c>
      <c r="AE150" s="91" t="s">
        <v>72</v>
      </c>
      <c r="AF150" s="91" t="s">
        <v>72</v>
      </c>
      <c r="AG150" s="91" t="s">
        <v>72</v>
      </c>
    </row>
    <row r="151" spans="1:33" ht="17.25" customHeight="1" x14ac:dyDescent="0.2">
      <c r="A151" s="22" t="s">
        <v>37</v>
      </c>
      <c r="B151" s="23">
        <v>87.572000000000003</v>
      </c>
      <c r="C151" s="23">
        <v>3.7360000000000007</v>
      </c>
      <c r="D151" s="23">
        <v>0.6159999999999306</v>
      </c>
      <c r="E151" s="23">
        <v>-8.0000000000656438E-3</v>
      </c>
      <c r="F151" s="23">
        <v>0</v>
      </c>
      <c r="G151" s="23">
        <v>0</v>
      </c>
      <c r="H151" s="23">
        <v>0</v>
      </c>
      <c r="I151" s="23">
        <v>0</v>
      </c>
      <c r="J151" s="23">
        <v>10.901482428115015</v>
      </c>
      <c r="K151" s="23">
        <v>0.35359744408945842</v>
      </c>
      <c r="L151" s="23">
        <v>5.5552715654953774E-2</v>
      </c>
      <c r="M151" s="23">
        <v>-1.4696485622984951E-3</v>
      </c>
      <c r="N151" s="23">
        <v>56.33005925065352</v>
      </c>
      <c r="O151" s="23">
        <v>1.5802480395004268</v>
      </c>
      <c r="P151" s="23">
        <v>0.25782650789041328</v>
      </c>
      <c r="Q151" s="23">
        <v>-7.1799787007595095E-3</v>
      </c>
      <c r="R151" s="23">
        <v>5.8669241940168497</v>
      </c>
      <c r="S151" s="23">
        <v>0.59023758350276334</v>
      </c>
      <c r="T151" s="23">
        <v>9.871972117339918E-2</v>
      </c>
      <c r="U151" s="23">
        <v>-3.0055184432139725E-3</v>
      </c>
      <c r="V151" s="23">
        <v>6.9162610126827406</v>
      </c>
      <c r="W151" s="23">
        <v>0.67738309613708536</v>
      </c>
      <c r="X151" s="23">
        <v>0.11051892729208883</v>
      </c>
      <c r="Y151" s="23">
        <v>-3.0777422790220026E-3</v>
      </c>
      <c r="Z151" s="23">
        <v>6.7797618356084826</v>
      </c>
      <c r="AA151" s="23">
        <v>0.44630612837641614</v>
      </c>
      <c r="AB151" s="23">
        <v>7.0117920418236654E-2</v>
      </c>
      <c r="AC151" s="23">
        <v>-1.8549714396367655E-3</v>
      </c>
      <c r="AD151" s="23">
        <v>1.4509846064478684</v>
      </c>
      <c r="AE151" s="23">
        <v>0.34392390357246494</v>
      </c>
      <c r="AF151" s="23">
        <v>5.5692709846062817E-2</v>
      </c>
      <c r="AG151" s="23">
        <v>-1.1995352889930561E-3</v>
      </c>
    </row>
    <row r="152" spans="1:33" ht="17.25" customHeight="1" x14ac:dyDescent="0.2">
      <c r="A152" s="22" t="s">
        <v>75</v>
      </c>
      <c r="B152" s="23">
        <v>8.8279999999999994</v>
      </c>
      <c r="C152" s="23">
        <v>3.7379999999999995</v>
      </c>
      <c r="D152" s="23">
        <v>0.66199999999993453</v>
      </c>
      <c r="E152" s="23">
        <v>-6.4000000000065491E-2</v>
      </c>
      <c r="F152" s="23">
        <v>8.6908990221706137</v>
      </c>
      <c r="G152" s="23">
        <v>3.6324259850905163</v>
      </c>
      <c r="H152" s="23">
        <v>0.64815432278052743</v>
      </c>
      <c r="I152" s="23">
        <v>-5.6794268564246055E-2</v>
      </c>
      <c r="J152" s="23">
        <v>1.106057507987221</v>
      </c>
      <c r="K152" s="23">
        <v>0.45470926517572074</v>
      </c>
      <c r="L152" s="23">
        <v>7.8773162939299729E-2</v>
      </c>
      <c r="M152" s="23">
        <v>-6.1725239616584994E-3</v>
      </c>
      <c r="N152" s="23">
        <v>3.1219852841514326</v>
      </c>
      <c r="O152" s="23">
        <v>1.2839107367605709</v>
      </c>
      <c r="P152" s="23">
        <v>0.22780114241456792</v>
      </c>
      <c r="Q152" s="23">
        <v>-2.0887210765817132E-2</v>
      </c>
      <c r="R152" s="23">
        <v>1.0389846064478676</v>
      </c>
      <c r="S152" s="23">
        <v>0.44527911704908824</v>
      </c>
      <c r="T152" s="23">
        <v>8.1611385419695121E-2</v>
      </c>
      <c r="U152" s="23">
        <v>-7.3981992448407235E-3</v>
      </c>
      <c r="V152" s="23">
        <v>1.3164343111627492</v>
      </c>
      <c r="W152" s="23">
        <v>0.56014909478167918</v>
      </c>
      <c r="X152" s="23">
        <v>0.10296446897085842</v>
      </c>
      <c r="Y152" s="23">
        <v>-9.2332268370623784E-3</v>
      </c>
      <c r="Z152" s="23">
        <v>1.3541291509342641</v>
      </c>
      <c r="AA152" s="23">
        <v>0.57392816342337116</v>
      </c>
      <c r="AB152" s="23">
        <v>9.9426469164484402E-2</v>
      </c>
      <c r="AC152" s="23">
        <v>-7.7908800464720155E-3</v>
      </c>
      <c r="AD152" s="23">
        <v>0.75330816148707791</v>
      </c>
      <c r="AE152" s="23">
        <v>0.31444960790008647</v>
      </c>
      <c r="AF152" s="23">
        <v>5.7577693871621941E-2</v>
      </c>
      <c r="AG152" s="23">
        <v>-5.3122277083953078E-3</v>
      </c>
    </row>
    <row r="153" spans="1:33" ht="17.25" customHeight="1" x14ac:dyDescent="0.2">
      <c r="A153" s="22" t="s">
        <v>76</v>
      </c>
      <c r="B153" s="23">
        <v>11.1396</v>
      </c>
      <c r="C153" s="23">
        <v>4.9455999999999998</v>
      </c>
      <c r="D153" s="23">
        <v>0.95679999999989318</v>
      </c>
      <c r="E153" s="23">
        <v>-6.0800000000106325E-2</v>
      </c>
      <c r="F153" s="23">
        <v>10.606672436828379</v>
      </c>
      <c r="G153" s="23">
        <v>4.753341427050044</v>
      </c>
      <c r="H153" s="23">
        <v>0.94870442443605685</v>
      </c>
      <c r="I153" s="23">
        <v>-5.1228037564157593E-2</v>
      </c>
      <c r="J153" s="23">
        <v>2.0659143769968065</v>
      </c>
      <c r="K153" s="23">
        <v>0.90459808306709633</v>
      </c>
      <c r="L153" s="23">
        <v>0.17859169329073965</v>
      </c>
      <c r="M153" s="23">
        <v>-1.0816613418524043E-2</v>
      </c>
      <c r="N153" s="23">
        <v>3.8117854196921472</v>
      </c>
      <c r="O153" s="23">
        <v>1.7237170684480503</v>
      </c>
      <c r="P153" s="23">
        <v>0.35025241552910158</v>
      </c>
      <c r="Q153" s="23">
        <v>-1.5665408074373215E-2</v>
      </c>
      <c r="R153" s="23">
        <v>0.18569480104560032</v>
      </c>
      <c r="S153" s="23">
        <v>9.6361545164101781E-2</v>
      </c>
      <c r="T153" s="23">
        <v>2.1131106593088235E-2</v>
      </c>
      <c r="U153" s="23">
        <v>-1.7570723206495164E-3</v>
      </c>
      <c r="V153" s="23">
        <v>1.1483895827282438</v>
      </c>
      <c r="W153" s="23">
        <v>0.5278048213767027</v>
      </c>
      <c r="X153" s="23">
        <v>0.10486707328879785</v>
      </c>
      <c r="Y153" s="23">
        <v>-6.2674024590975014E-3</v>
      </c>
      <c r="Z153" s="23">
        <v>2.2865861942104782</v>
      </c>
      <c r="AA153" s="23">
        <v>1.0124434117533159</v>
      </c>
      <c r="AB153" s="23">
        <v>0.19848194404104141</v>
      </c>
      <c r="AC153" s="23">
        <v>-1.1649220640915985E-2</v>
      </c>
      <c r="AD153" s="23">
        <v>1.1083020621551016</v>
      </c>
      <c r="AE153" s="23">
        <v>0.48841649724077724</v>
      </c>
      <c r="AF153" s="23">
        <v>9.5380191693288138E-2</v>
      </c>
      <c r="AG153" s="23">
        <v>-5.072320650597378E-3</v>
      </c>
    </row>
    <row r="154" spans="1:33" ht="17.25" customHeight="1" thickBot="1" x14ac:dyDescent="0.25">
      <c r="A154" s="22" t="s">
        <v>40</v>
      </c>
      <c r="B154" s="23">
        <v>12.860399999999998</v>
      </c>
      <c r="C154" s="23">
        <v>5.7804000000000002</v>
      </c>
      <c r="D154" s="23">
        <v>1.1651999999998777</v>
      </c>
      <c r="E154" s="23">
        <v>-6.7200000000126534E-2</v>
      </c>
      <c r="F154" s="23">
        <v>12.856955213476649</v>
      </c>
      <c r="G154" s="23">
        <v>5.8225363926808011</v>
      </c>
      <c r="H154" s="23">
        <v>1.1547127505082837</v>
      </c>
      <c r="I154" s="23">
        <v>-7.4190299157718104E-2</v>
      </c>
      <c r="J154" s="23">
        <v>2.1284626198083081</v>
      </c>
      <c r="K154" s="23">
        <v>0.96185559105431684</v>
      </c>
      <c r="L154" s="23">
        <v>0.18676293929713</v>
      </c>
      <c r="M154" s="23">
        <v>-1.0934185303507463E-2</v>
      </c>
      <c r="N154" s="23">
        <v>2.9086746442056479</v>
      </c>
      <c r="O154" s="23">
        <v>1.3519247168167234</v>
      </c>
      <c r="P154" s="23">
        <v>0.27375300609933911</v>
      </c>
      <c r="Q154" s="23">
        <v>-2.1539936102251529E-2</v>
      </c>
      <c r="R154" s="23">
        <v>2.1865840255591102</v>
      </c>
      <c r="S154" s="23">
        <v>0.9719846645367477</v>
      </c>
      <c r="T154" s="23">
        <v>0.19156712169620271</v>
      </c>
      <c r="U154" s="23">
        <v>-1.0958582631417347E-2</v>
      </c>
      <c r="V154" s="23">
        <v>1.7225843740923654</v>
      </c>
      <c r="W154" s="23">
        <v>0.78079523671216522</v>
      </c>
      <c r="X154" s="23">
        <v>0.15730060993319675</v>
      </c>
      <c r="Y154" s="23">
        <v>-9.401103688646259E-3</v>
      </c>
      <c r="Z154" s="23">
        <v>3.007502294510604</v>
      </c>
      <c r="AA154" s="23">
        <v>1.3433703165843744</v>
      </c>
      <c r="AB154" s="23">
        <v>0.26266395585244356</v>
      </c>
      <c r="AC154" s="23">
        <v>-1.5804356665701284E-2</v>
      </c>
      <c r="AD154" s="23">
        <v>0.90314725530061346</v>
      </c>
      <c r="AE154" s="23">
        <v>0.41260586697647311</v>
      </c>
      <c r="AF154" s="23">
        <v>8.2665117629971599E-2</v>
      </c>
      <c r="AG154" s="23">
        <v>-5.5521347661941526E-3</v>
      </c>
    </row>
    <row r="155" spans="1:33" ht="17.25" customHeight="1" x14ac:dyDescent="0.25">
      <c r="A155" s="77" t="s">
        <v>189</v>
      </c>
      <c r="B155" s="78">
        <f>SUM(B146:B149)</f>
        <v>602</v>
      </c>
      <c r="C155" s="78">
        <f t="shared" ref="C155:AG155" si="30">SUM(C146:C149)</f>
        <v>91</v>
      </c>
      <c r="D155" s="78">
        <f t="shared" si="30"/>
        <v>16.999999999998181</v>
      </c>
      <c r="E155" s="78">
        <f t="shared" si="30"/>
        <v>-1.0000000000018199</v>
      </c>
      <c r="F155" s="78">
        <f t="shared" si="30"/>
        <v>160.7726333623782</v>
      </c>
      <c r="G155" s="78">
        <f t="shared" si="30"/>
        <v>71.041519024106805</v>
      </c>
      <c r="H155" s="78">
        <f t="shared" si="30"/>
        <v>13.757857488624341</v>
      </c>
      <c r="I155" s="78">
        <f t="shared" si="30"/>
        <v>-0.91106302643060877</v>
      </c>
      <c r="J155" s="78">
        <f t="shared" si="30"/>
        <v>81.00958466453676</v>
      </c>
      <c r="K155" s="78">
        <f t="shared" si="30"/>
        <v>13.373801916932962</v>
      </c>
      <c r="L155" s="78">
        <f t="shared" si="30"/>
        <v>2.4984025559106158</v>
      </c>
      <c r="M155" s="78">
        <f t="shared" si="30"/>
        <v>-0.14696485622994249</v>
      </c>
      <c r="N155" s="78">
        <f t="shared" si="30"/>
        <v>330.86252299351372</v>
      </c>
      <c r="O155" s="78">
        <f t="shared" si="30"/>
        <v>29.699002807628858</v>
      </c>
      <c r="P155" s="78">
        <f t="shared" si="30"/>
        <v>5.5481653596671103</v>
      </c>
      <c r="Q155" s="78">
        <f t="shared" si="30"/>
        <v>-0.3263626682160069</v>
      </c>
      <c r="R155" s="78">
        <f t="shared" si="30"/>
        <v>46.390938135347142</v>
      </c>
      <c r="S155" s="78">
        <f t="shared" si="30"/>
        <v>10.519314551263506</v>
      </c>
      <c r="T155" s="78">
        <f t="shared" si="30"/>
        <v>1.9651466744119264</v>
      </c>
      <c r="U155" s="78">
        <f t="shared" si="30"/>
        <v>-0.1155968632006078</v>
      </c>
      <c r="V155" s="78">
        <f t="shared" si="30"/>
        <v>55.51834640333049</v>
      </c>
      <c r="W155" s="78">
        <f t="shared" si="30"/>
        <v>12.730661245038164</v>
      </c>
      <c r="X155" s="78">
        <f t="shared" si="30"/>
        <v>2.3782553974247094</v>
      </c>
      <c r="Y155" s="78">
        <f t="shared" si="30"/>
        <v>-0.1398973763191407</v>
      </c>
      <c r="Z155" s="78">
        <f t="shared" si="30"/>
        <v>67.139897376319141</v>
      </c>
      <c r="AA155" s="78">
        <f t="shared" si="30"/>
        <v>16.880240100687388</v>
      </c>
      <c r="AB155" s="78">
        <f t="shared" si="30"/>
        <v>3.1534514473810304</v>
      </c>
      <c r="AC155" s="78">
        <f t="shared" si="30"/>
        <v>-0.18549714396363026</v>
      </c>
      <c r="AD155" s="78">
        <f t="shared" si="30"/>
        <v>21.078710426953304</v>
      </c>
      <c r="AE155" s="78">
        <f t="shared" si="30"/>
        <v>7.7969793784490093</v>
      </c>
      <c r="AF155" s="78">
        <f t="shared" si="30"/>
        <v>1.4565785652047225</v>
      </c>
      <c r="AG155" s="79">
        <f t="shared" si="30"/>
        <v>-8.5681092070899467E-2</v>
      </c>
    </row>
    <row r="156" spans="1:33" ht="17.25" customHeight="1" thickBot="1" x14ac:dyDescent="0.3">
      <c r="A156" s="80" t="s">
        <v>190</v>
      </c>
      <c r="B156" s="81">
        <f>SUM(B151:B154)</f>
        <v>120.4</v>
      </c>
      <c r="C156" s="81">
        <f t="shared" ref="C156:AG156" si="31">SUM(C151:C154)</f>
        <v>18.2</v>
      </c>
      <c r="D156" s="81">
        <f t="shared" si="31"/>
        <v>3.3999999999996362</v>
      </c>
      <c r="E156" s="81">
        <f t="shared" si="31"/>
        <v>-0.200000000000364</v>
      </c>
      <c r="F156" s="81">
        <f t="shared" si="31"/>
        <v>32.15452667247564</v>
      </c>
      <c r="G156" s="81">
        <f t="shared" si="31"/>
        <v>14.208303804821361</v>
      </c>
      <c r="H156" s="81">
        <f t="shared" si="31"/>
        <v>2.7515714977248678</v>
      </c>
      <c r="I156" s="81">
        <f t="shared" si="31"/>
        <v>-0.18221260528612176</v>
      </c>
      <c r="J156" s="81">
        <f t="shared" si="31"/>
        <v>16.201916932907352</v>
      </c>
      <c r="K156" s="81">
        <f t="shared" si="31"/>
        <v>2.6747603833865923</v>
      </c>
      <c r="L156" s="81">
        <f t="shared" si="31"/>
        <v>0.49968051118212314</v>
      </c>
      <c r="M156" s="81">
        <f t="shared" si="31"/>
        <v>-2.9392971245988497E-2</v>
      </c>
      <c r="N156" s="81">
        <f t="shared" si="31"/>
        <v>66.172504598702758</v>
      </c>
      <c r="O156" s="81">
        <f t="shared" si="31"/>
        <v>5.9398005615257716</v>
      </c>
      <c r="P156" s="81">
        <f t="shared" si="31"/>
        <v>1.109633071933422</v>
      </c>
      <c r="Q156" s="81">
        <f t="shared" si="31"/>
        <v>-6.5272533643201375E-2</v>
      </c>
      <c r="R156" s="81">
        <f t="shared" si="31"/>
        <v>9.2781876270694283</v>
      </c>
      <c r="S156" s="81">
        <f t="shared" si="31"/>
        <v>2.1038629102527011</v>
      </c>
      <c r="T156" s="81">
        <f t="shared" si="31"/>
        <v>0.39302933488238523</v>
      </c>
      <c r="U156" s="81">
        <f t="shared" si="31"/>
        <v>-2.3119372640121559E-2</v>
      </c>
      <c r="V156" s="81">
        <f t="shared" si="31"/>
        <v>11.1036692806661</v>
      </c>
      <c r="W156" s="81">
        <f t="shared" si="31"/>
        <v>2.5461322490076328</v>
      </c>
      <c r="X156" s="81">
        <f t="shared" si="31"/>
        <v>0.4756510794849419</v>
      </c>
      <c r="Y156" s="81">
        <f t="shared" si="31"/>
        <v>-2.7979475263828144E-2</v>
      </c>
      <c r="Z156" s="81">
        <f t="shared" si="31"/>
        <v>13.427979475263829</v>
      </c>
      <c r="AA156" s="81">
        <f t="shared" si="31"/>
        <v>3.3760480201374778</v>
      </c>
      <c r="AB156" s="81">
        <f t="shared" si="31"/>
        <v>0.63069028947620609</v>
      </c>
      <c r="AC156" s="81">
        <f t="shared" si="31"/>
        <v>-3.7099428792726048E-2</v>
      </c>
      <c r="AD156" s="81">
        <f t="shared" si="31"/>
        <v>4.2157420853906613</v>
      </c>
      <c r="AE156" s="81">
        <f t="shared" si="31"/>
        <v>1.5593958756898019</v>
      </c>
      <c r="AF156" s="81">
        <f t="shared" si="31"/>
        <v>0.2913157130409445</v>
      </c>
      <c r="AG156" s="82">
        <f t="shared" si="31"/>
        <v>-1.7136218414179893E-2</v>
      </c>
    </row>
    <row r="157" spans="1:33" ht="17.25" customHeight="1" thickBot="1" x14ac:dyDescent="0.3">
      <c r="A157" s="93" t="s">
        <v>192</v>
      </c>
      <c r="B157" s="104">
        <f>B155</f>
        <v>602</v>
      </c>
      <c r="C157" s="81">
        <f>C155+B155</f>
        <v>693</v>
      </c>
      <c r="D157" s="81">
        <f>C157+D155</f>
        <v>709.99999999999818</v>
      </c>
      <c r="E157" s="105">
        <f>D157+E155</f>
        <v>708.99999999999636</v>
      </c>
      <c r="F157" s="104">
        <f>F155</f>
        <v>160.7726333623782</v>
      </c>
      <c r="G157" s="81">
        <f>G155+F155</f>
        <v>231.81415238648501</v>
      </c>
      <c r="H157" s="81">
        <f>G157+H155</f>
        <v>245.57200987510936</v>
      </c>
      <c r="I157" s="81">
        <f>H157+I155</f>
        <v>244.66094684867875</v>
      </c>
      <c r="J157" s="104">
        <f>J155</f>
        <v>81.00958466453676</v>
      </c>
      <c r="K157" s="81">
        <f>K155+J155</f>
        <v>94.383386581469722</v>
      </c>
      <c r="L157" s="81">
        <f>K157+L155</f>
        <v>96.881789137380338</v>
      </c>
      <c r="M157" s="81">
        <f>L157+M155</f>
        <v>96.734824281150395</v>
      </c>
      <c r="N157" s="104">
        <f>N155</f>
        <v>330.86252299351372</v>
      </c>
      <c r="O157" s="81">
        <f>O155+N155</f>
        <v>360.56152580114258</v>
      </c>
      <c r="P157" s="81">
        <f>O157+P155</f>
        <v>366.10969116080969</v>
      </c>
      <c r="Q157" s="81">
        <f>P157+Q155</f>
        <v>365.78332849259368</v>
      </c>
      <c r="R157" s="104">
        <f>R155</f>
        <v>46.390938135347142</v>
      </c>
      <c r="S157" s="81">
        <f>S155+R155</f>
        <v>56.910252686610647</v>
      </c>
      <c r="T157" s="81">
        <f>S157+T155</f>
        <v>58.875399361022573</v>
      </c>
      <c r="U157" s="81">
        <f>T157+U155</f>
        <v>58.759802497821966</v>
      </c>
      <c r="V157" s="104">
        <f>V155</f>
        <v>55.51834640333049</v>
      </c>
      <c r="W157" s="81">
        <f>W155+V155</f>
        <v>68.249007648368661</v>
      </c>
      <c r="X157" s="81">
        <f>W157+X155</f>
        <v>70.62726304579337</v>
      </c>
      <c r="Y157" s="81">
        <f>X157+Y155</f>
        <v>70.487365669474229</v>
      </c>
      <c r="Z157" s="104">
        <f>Z155</f>
        <v>67.139897376319141</v>
      </c>
      <c r="AA157" s="81">
        <f>AA155+Z155</f>
        <v>84.020137477006529</v>
      </c>
      <c r="AB157" s="81">
        <f>AA157+AB155</f>
        <v>87.173588924387559</v>
      </c>
      <c r="AC157" s="81">
        <f>AB157+AC155</f>
        <v>86.988091780423929</v>
      </c>
      <c r="AD157" s="104">
        <f>AD155</f>
        <v>21.078710426953304</v>
      </c>
      <c r="AE157" s="81">
        <f>AE155+AD155</f>
        <v>28.875689805402313</v>
      </c>
      <c r="AF157" s="81">
        <f>AE157+AF155</f>
        <v>30.332268370607036</v>
      </c>
      <c r="AG157" s="81">
        <f>AF157+AG155</f>
        <v>30.246587278536136</v>
      </c>
    </row>
    <row r="158" spans="1:33" ht="17.25" customHeight="1" x14ac:dyDescent="0.25">
      <c r="A158" s="93"/>
      <c r="B158" s="300"/>
      <c r="C158" s="300"/>
      <c r="D158" s="300"/>
      <c r="E158" s="301"/>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row>
    <row r="159" spans="1:33" ht="17.25" customHeight="1" x14ac:dyDescent="0.25">
      <c r="B159" s="472" t="s">
        <v>68</v>
      </c>
      <c r="C159" s="473"/>
      <c r="D159" s="474"/>
      <c r="E159" s="475"/>
      <c r="F159" s="472" t="s">
        <v>69</v>
      </c>
      <c r="G159" s="473"/>
      <c r="H159" s="474"/>
      <c r="I159" s="475"/>
      <c r="J159" s="472" t="s">
        <v>136</v>
      </c>
      <c r="K159" s="473"/>
      <c r="L159" s="474"/>
      <c r="M159" s="475"/>
      <c r="N159" s="472" t="s">
        <v>137</v>
      </c>
      <c r="O159" s="473"/>
      <c r="P159" s="474"/>
      <c r="Q159" s="475"/>
      <c r="R159" s="472" t="s">
        <v>187</v>
      </c>
      <c r="S159" s="473"/>
      <c r="T159" s="474"/>
      <c r="U159" s="475"/>
      <c r="V159" s="472" t="s">
        <v>186</v>
      </c>
      <c r="W159" s="473"/>
      <c r="X159" s="474"/>
      <c r="Y159" s="475"/>
      <c r="Z159" s="472" t="s">
        <v>138</v>
      </c>
      <c r="AA159" s="473"/>
      <c r="AB159" s="474"/>
      <c r="AC159" s="475"/>
      <c r="AD159" s="472" t="s">
        <v>139</v>
      </c>
      <c r="AE159" s="473"/>
      <c r="AF159" s="474"/>
      <c r="AG159" s="475"/>
    </row>
    <row r="160" spans="1:33" ht="17.25" customHeight="1" x14ac:dyDescent="0.2">
      <c r="A160" s="303" t="s">
        <v>498</v>
      </c>
      <c r="B160" s="21" t="s">
        <v>71</v>
      </c>
      <c r="C160" s="21" t="s">
        <v>72</v>
      </c>
      <c r="D160" s="21" t="s">
        <v>191</v>
      </c>
      <c r="E160" s="21" t="s">
        <v>185</v>
      </c>
      <c r="F160" s="21" t="s">
        <v>71</v>
      </c>
      <c r="G160" s="21" t="s">
        <v>72</v>
      </c>
      <c r="H160" s="21" t="s">
        <v>191</v>
      </c>
      <c r="I160" s="21" t="s">
        <v>185</v>
      </c>
      <c r="J160" s="21" t="s">
        <v>71</v>
      </c>
      <c r="K160" s="21" t="s">
        <v>72</v>
      </c>
      <c r="L160" s="21" t="s">
        <v>191</v>
      </c>
      <c r="M160" s="21" t="s">
        <v>185</v>
      </c>
      <c r="N160" s="21" t="s">
        <v>71</v>
      </c>
      <c r="O160" s="21" t="s">
        <v>72</v>
      </c>
      <c r="P160" s="21" t="s">
        <v>191</v>
      </c>
      <c r="Q160" s="21" t="s">
        <v>185</v>
      </c>
      <c r="R160" s="21" t="s">
        <v>71</v>
      </c>
      <c r="S160" s="21" t="s">
        <v>72</v>
      </c>
      <c r="T160" s="21" t="s">
        <v>191</v>
      </c>
      <c r="U160" s="21" t="s">
        <v>185</v>
      </c>
      <c r="V160" s="21" t="s">
        <v>71</v>
      </c>
      <c r="W160" s="21" t="s">
        <v>72</v>
      </c>
      <c r="X160" s="21" t="s">
        <v>191</v>
      </c>
      <c r="Y160" s="21" t="s">
        <v>185</v>
      </c>
      <c r="Z160" s="21" t="s">
        <v>71</v>
      </c>
      <c r="AA160" s="21" t="s">
        <v>72</v>
      </c>
      <c r="AB160" s="21" t="s">
        <v>191</v>
      </c>
      <c r="AC160" s="21" t="s">
        <v>185</v>
      </c>
      <c r="AD160" s="21" t="s">
        <v>71</v>
      </c>
      <c r="AE160" s="21" t="s">
        <v>72</v>
      </c>
      <c r="AF160" s="21" t="s">
        <v>191</v>
      </c>
      <c r="AG160" s="21" t="s">
        <v>185</v>
      </c>
    </row>
    <row r="161" spans="1:33" ht="17.25" customHeight="1" x14ac:dyDescent="0.2">
      <c r="A161" s="22" t="s">
        <v>37</v>
      </c>
      <c r="B161" s="315">
        <v>411.29999999999995</v>
      </c>
      <c r="C161" s="315">
        <v>6.4000000000001798</v>
      </c>
      <c r="D161" s="315">
        <v>0</v>
      </c>
      <c r="E161" s="315">
        <v>0</v>
      </c>
      <c r="F161" s="315">
        <v>411.3</v>
      </c>
      <c r="G161" s="315">
        <v>6.3999999999999657</v>
      </c>
      <c r="H161" s="315">
        <v>0</v>
      </c>
      <c r="I161" s="315">
        <v>0</v>
      </c>
      <c r="J161" s="315">
        <v>52.983386581469659</v>
      </c>
      <c r="K161" s="315">
        <v>0.9405750798722009</v>
      </c>
      <c r="L161" s="315">
        <v>-0.49968051118210038</v>
      </c>
      <c r="M161" s="315">
        <v>0</v>
      </c>
      <c r="N161" s="315">
        <v>268.62516216477883</v>
      </c>
      <c r="O161" s="315">
        <v>2.0887210765804864</v>
      </c>
      <c r="P161" s="315">
        <v>0</v>
      </c>
      <c r="Q161" s="315">
        <v>0</v>
      </c>
      <c r="R161" s="315">
        <v>24.346616322974164</v>
      </c>
      <c r="S161" s="315">
        <v>0.73981992448445943</v>
      </c>
      <c r="T161" s="315">
        <v>0</v>
      </c>
      <c r="U161" s="315">
        <v>0</v>
      </c>
      <c r="V161" s="315">
        <v>28.839916739277754</v>
      </c>
      <c r="W161" s="315">
        <v>0.89534320844225002</v>
      </c>
      <c r="X161" s="315">
        <v>-0.47565107948494206</v>
      </c>
      <c r="Y161" s="315">
        <v>0</v>
      </c>
      <c r="Z161" s="315">
        <v>31.765592022461032</v>
      </c>
      <c r="AA161" s="315">
        <v>1.1871817213670051</v>
      </c>
      <c r="AB161" s="315">
        <v>0</v>
      </c>
      <c r="AC161" s="315">
        <v>0</v>
      </c>
      <c r="AD161" s="315">
        <v>4.7393261690386215</v>
      </c>
      <c r="AE161" s="315">
        <v>0.54835898925356341</v>
      </c>
      <c r="AF161" s="315">
        <v>-0.29131571304095588</v>
      </c>
      <c r="AG161" s="315">
        <v>-0.47124600638977643</v>
      </c>
    </row>
    <row r="162" spans="1:33" ht="17.25" customHeight="1" x14ac:dyDescent="0.2">
      <c r="A162" s="22" t="s">
        <v>75</v>
      </c>
      <c r="B162" s="315">
        <v>18.279999999999983</v>
      </c>
      <c r="C162" s="315">
        <v>4.3100000000001284</v>
      </c>
      <c r="D162" s="315">
        <v>0</v>
      </c>
      <c r="E162" s="315">
        <v>0</v>
      </c>
      <c r="F162" s="315">
        <v>18.902753412721491</v>
      </c>
      <c r="G162" s="315">
        <v>4.7590628328008346</v>
      </c>
      <c r="H162" s="315">
        <v>0</v>
      </c>
      <c r="I162" s="315">
        <v>0</v>
      </c>
      <c r="J162" s="315">
        <v>1.238913738019171</v>
      </c>
      <c r="K162" s="315">
        <v>0.22191693290734746</v>
      </c>
      <c r="L162" s="315">
        <v>-1.1757188498402229E-2</v>
      </c>
      <c r="M162" s="315">
        <v>0</v>
      </c>
      <c r="N162" s="315">
        <v>7.9534582244167087</v>
      </c>
      <c r="O162" s="315">
        <v>2.0332394229838155</v>
      </c>
      <c r="P162" s="315">
        <v>0</v>
      </c>
      <c r="Q162" s="315">
        <v>0</v>
      </c>
      <c r="R162" s="315">
        <v>4.6943886145803253</v>
      </c>
      <c r="S162" s="315">
        <v>1.3120243973279069</v>
      </c>
      <c r="T162" s="315">
        <v>0</v>
      </c>
      <c r="U162" s="315">
        <v>0</v>
      </c>
      <c r="V162" s="315">
        <v>3.1253073869687249</v>
      </c>
      <c r="W162" s="315">
        <v>0.82259657275631759</v>
      </c>
      <c r="X162" s="315">
        <v>-0.30637525413882943</v>
      </c>
      <c r="Y162" s="315">
        <v>0</v>
      </c>
      <c r="Z162" s="315">
        <v>0.37841417368573954</v>
      </c>
      <c r="AA162" s="315">
        <v>0</v>
      </c>
      <c r="AB162" s="315">
        <v>0</v>
      </c>
      <c r="AC162" s="315">
        <v>0</v>
      </c>
      <c r="AD162" s="315">
        <v>1.5122712750508218</v>
      </c>
      <c r="AE162" s="315">
        <v>0.36928550682544709</v>
      </c>
      <c r="AF162" s="315">
        <v>-0.1242375835027599</v>
      </c>
      <c r="AG162" s="315">
        <v>-0.11909671797850707</v>
      </c>
    </row>
    <row r="163" spans="1:33" ht="17.25" customHeight="1" x14ac:dyDescent="0.2">
      <c r="A163" s="22" t="s">
        <v>76</v>
      </c>
      <c r="B163" s="315">
        <v>72.314000000000036</v>
      </c>
      <c r="C163" s="315">
        <v>23.476000000000656</v>
      </c>
      <c r="D163" s="315">
        <v>0</v>
      </c>
      <c r="E163" s="315">
        <v>0</v>
      </c>
      <c r="F163" s="315">
        <v>71.760636654080827</v>
      </c>
      <c r="G163" s="315">
        <v>23.141555813728214</v>
      </c>
      <c r="H163" s="315">
        <v>0</v>
      </c>
      <c r="I163" s="315">
        <v>0</v>
      </c>
      <c r="J163" s="315">
        <v>12.075220447284364</v>
      </c>
      <c r="K163" s="315">
        <v>3.867821086261968</v>
      </c>
      <c r="L163" s="315">
        <v>0</v>
      </c>
      <c r="M163" s="315">
        <v>0</v>
      </c>
      <c r="N163" s="315">
        <v>25.836826991964436</v>
      </c>
      <c r="O163" s="315">
        <v>8.3353025462290073</v>
      </c>
      <c r="P163" s="315">
        <v>0</v>
      </c>
      <c r="Q163" s="315">
        <v>0</v>
      </c>
      <c r="R163" s="315">
        <v>3.7534301481266485</v>
      </c>
      <c r="S163" s="315">
        <v>1.3513273308161451</v>
      </c>
      <c r="T163" s="315">
        <v>0</v>
      </c>
      <c r="U163" s="315">
        <v>0</v>
      </c>
      <c r="V163" s="315">
        <v>8.9987588343498857</v>
      </c>
      <c r="W163" s="315">
        <v>2.9034301481266347</v>
      </c>
      <c r="X163" s="315">
        <v>-1.6007057798431492</v>
      </c>
      <c r="Y163" s="315">
        <v>0</v>
      </c>
      <c r="Z163" s="315">
        <v>14.115961661341856</v>
      </c>
      <c r="AA163" s="315">
        <v>4.4419146093522368</v>
      </c>
      <c r="AB163" s="315">
        <v>0</v>
      </c>
      <c r="AC163" s="315">
        <v>0</v>
      </c>
      <c r="AD163" s="315">
        <v>6.9804385710136252</v>
      </c>
      <c r="AE163" s="315">
        <v>2.2417600929422234</v>
      </c>
      <c r="AF163" s="315">
        <v>0</v>
      </c>
      <c r="AG163" s="315">
        <v>0</v>
      </c>
    </row>
    <row r="164" spans="1:33" ht="17.25" customHeight="1" x14ac:dyDescent="0.2">
      <c r="A164" s="22" t="s">
        <v>40</v>
      </c>
      <c r="B164" s="315">
        <v>92.105999999999995</v>
      </c>
      <c r="C164" s="315">
        <v>29.814000000000849</v>
      </c>
      <c r="D164" s="315">
        <v>0</v>
      </c>
      <c r="E164" s="315">
        <v>0</v>
      </c>
      <c r="F164" s="315">
        <v>92.036609933197894</v>
      </c>
      <c r="G164" s="315">
        <v>29.699381353470642</v>
      </c>
      <c r="H164" s="315">
        <v>0</v>
      </c>
      <c r="I164" s="315">
        <v>0</v>
      </c>
      <c r="J164" s="315">
        <v>13.536345047923346</v>
      </c>
      <c r="K164" s="315">
        <v>4.3754376996804947</v>
      </c>
      <c r="L164" s="315">
        <v>0</v>
      </c>
      <c r="M164" s="315">
        <v>0</v>
      </c>
      <c r="N164" s="315">
        <v>25.836174266628003</v>
      </c>
      <c r="O164" s="315">
        <v>8.4299477200115582</v>
      </c>
      <c r="P164" s="315">
        <v>0</v>
      </c>
      <c r="Q164" s="315">
        <v>0</v>
      </c>
      <c r="R164" s="315">
        <v>12.671728144060463</v>
      </c>
      <c r="S164" s="315">
        <v>3.9950275922160787</v>
      </c>
      <c r="T164" s="315">
        <v>0</v>
      </c>
      <c r="U164" s="315">
        <v>0</v>
      </c>
      <c r="V164" s="315">
        <v>13.435184432181231</v>
      </c>
      <c r="W164" s="315">
        <v>4.3320621550973</v>
      </c>
      <c r="X164" s="315">
        <v>-2.3737786813824981</v>
      </c>
      <c r="Y164" s="315">
        <v>0</v>
      </c>
      <c r="Z164" s="315">
        <v>19.395952367121698</v>
      </c>
      <c r="AA164" s="315">
        <v>6.2427208829508141</v>
      </c>
      <c r="AB164" s="315">
        <v>0</v>
      </c>
      <c r="AC164" s="315">
        <v>0</v>
      </c>
      <c r="AD164" s="315">
        <v>7.1612256752831556</v>
      </c>
      <c r="AE164" s="315">
        <v>2.3241853035143989</v>
      </c>
      <c r="AF164" s="315">
        <v>0</v>
      </c>
      <c r="AG164" s="315">
        <v>0</v>
      </c>
    </row>
    <row r="165" spans="1:33" ht="17.25" customHeight="1" x14ac:dyDescent="0.2">
      <c r="A165" s="25" t="s">
        <v>79</v>
      </c>
      <c r="B165" s="347" t="s">
        <v>71</v>
      </c>
      <c r="C165" s="347" t="s">
        <v>72</v>
      </c>
      <c r="D165" s="347" t="s">
        <v>191</v>
      </c>
      <c r="E165" s="347" t="s">
        <v>185</v>
      </c>
      <c r="F165" s="347" t="s">
        <v>71</v>
      </c>
      <c r="G165" s="347" t="s">
        <v>72</v>
      </c>
      <c r="H165" s="347" t="s">
        <v>191</v>
      </c>
      <c r="I165" s="347" t="s">
        <v>185</v>
      </c>
      <c r="J165" s="347" t="s">
        <v>71</v>
      </c>
      <c r="K165" s="347" t="s">
        <v>72</v>
      </c>
      <c r="L165" s="347" t="s">
        <v>191</v>
      </c>
      <c r="M165" s="347" t="s">
        <v>185</v>
      </c>
      <c r="N165" s="347" t="s">
        <v>71</v>
      </c>
      <c r="O165" s="347" t="s">
        <v>72</v>
      </c>
      <c r="P165" s="347" t="s">
        <v>191</v>
      </c>
      <c r="Q165" s="347" t="s">
        <v>185</v>
      </c>
      <c r="R165" s="347" t="s">
        <v>71</v>
      </c>
      <c r="S165" s="347" t="s">
        <v>72</v>
      </c>
      <c r="T165" s="347" t="s">
        <v>191</v>
      </c>
      <c r="U165" s="347" t="s">
        <v>185</v>
      </c>
      <c r="V165" s="347" t="s">
        <v>71</v>
      </c>
      <c r="W165" s="347" t="s">
        <v>72</v>
      </c>
      <c r="X165" s="347" t="s">
        <v>191</v>
      </c>
      <c r="Y165" s="347" t="s">
        <v>185</v>
      </c>
      <c r="Z165" s="347" t="s">
        <v>71</v>
      </c>
      <c r="AA165" s="347" t="s">
        <v>72</v>
      </c>
      <c r="AB165" s="347" t="s">
        <v>191</v>
      </c>
      <c r="AC165" s="347" t="s">
        <v>185</v>
      </c>
      <c r="AD165" s="347" t="s">
        <v>71</v>
      </c>
      <c r="AE165" s="347" t="s">
        <v>72</v>
      </c>
      <c r="AF165" s="347" t="s">
        <v>191</v>
      </c>
      <c r="AG165" s="347" t="s">
        <v>185</v>
      </c>
    </row>
    <row r="166" spans="1:33" ht="17.25" customHeight="1" x14ac:dyDescent="0.2">
      <c r="A166" s="22" t="s">
        <v>37</v>
      </c>
      <c r="B166" s="315">
        <f>B161/5</f>
        <v>82.259999999999991</v>
      </c>
      <c r="C166" s="315">
        <f t="shared" ref="C166:AG169" si="32">C161/5</f>
        <v>1.280000000000036</v>
      </c>
      <c r="D166" s="315">
        <f t="shared" si="32"/>
        <v>0</v>
      </c>
      <c r="E166" s="315">
        <f t="shared" si="32"/>
        <v>0</v>
      </c>
      <c r="F166" s="315">
        <f t="shared" si="32"/>
        <v>82.26</v>
      </c>
      <c r="G166" s="315">
        <f t="shared" si="32"/>
        <v>1.2799999999999931</v>
      </c>
      <c r="H166" s="315">
        <f t="shared" si="32"/>
        <v>0</v>
      </c>
      <c r="I166" s="315">
        <f t="shared" si="32"/>
        <v>0</v>
      </c>
      <c r="J166" s="315">
        <f t="shared" si="32"/>
        <v>10.596677316293931</v>
      </c>
      <c r="K166" s="315">
        <f t="shared" si="32"/>
        <v>0.18811501597444019</v>
      </c>
      <c r="L166" s="315">
        <f t="shared" si="32"/>
        <v>-9.9936102236420077E-2</v>
      </c>
      <c r="M166" s="315">
        <f t="shared" si="32"/>
        <v>0</v>
      </c>
      <c r="N166" s="315">
        <f t="shared" si="32"/>
        <v>53.725032432955764</v>
      </c>
      <c r="O166" s="315">
        <f t="shared" si="32"/>
        <v>0.41774421531609729</v>
      </c>
      <c r="P166" s="315">
        <f t="shared" si="32"/>
        <v>0</v>
      </c>
      <c r="Q166" s="315">
        <f t="shared" si="32"/>
        <v>0</v>
      </c>
      <c r="R166" s="315">
        <f t="shared" si="32"/>
        <v>4.8693232645948328</v>
      </c>
      <c r="S166" s="315">
        <f t="shared" si="32"/>
        <v>0.14796398489689189</v>
      </c>
      <c r="T166" s="315">
        <f t="shared" si="32"/>
        <v>0</v>
      </c>
      <c r="U166" s="315">
        <f t="shared" si="32"/>
        <v>0</v>
      </c>
      <c r="V166" s="315">
        <f t="shared" si="32"/>
        <v>5.7679833478555507</v>
      </c>
      <c r="W166" s="315">
        <f t="shared" si="32"/>
        <v>0.17906864168844999</v>
      </c>
      <c r="X166" s="315">
        <f t="shared" si="32"/>
        <v>-9.5130215896988418E-2</v>
      </c>
      <c r="Y166" s="315">
        <f t="shared" si="32"/>
        <v>0</v>
      </c>
      <c r="Z166" s="315">
        <f t="shared" si="32"/>
        <v>6.3531184044922062</v>
      </c>
      <c r="AA166" s="315">
        <f t="shared" si="32"/>
        <v>0.23743634427340102</v>
      </c>
      <c r="AB166" s="315">
        <f t="shared" si="32"/>
        <v>0</v>
      </c>
      <c r="AC166" s="315">
        <f t="shared" si="32"/>
        <v>0</v>
      </c>
      <c r="AD166" s="315">
        <f t="shared" si="32"/>
        <v>0.94786523380772425</v>
      </c>
      <c r="AE166" s="315">
        <f t="shared" si="32"/>
        <v>0.10967179785071268</v>
      </c>
      <c r="AF166" s="315">
        <f t="shared" si="32"/>
        <v>-5.8263142608191175E-2</v>
      </c>
      <c r="AG166" s="315">
        <f t="shared" si="32"/>
        <v>-9.4249201277955288E-2</v>
      </c>
    </row>
    <row r="167" spans="1:33" ht="17.25" customHeight="1" x14ac:dyDescent="0.2">
      <c r="A167" s="22" t="s">
        <v>75</v>
      </c>
      <c r="B167" s="315">
        <f t="shared" ref="B167:Q169" si="33">B162/5</f>
        <v>3.6559999999999966</v>
      </c>
      <c r="C167" s="315">
        <f t="shared" si="33"/>
        <v>0.86200000000002563</v>
      </c>
      <c r="D167" s="315">
        <f t="shared" si="33"/>
        <v>0</v>
      </c>
      <c r="E167" s="315">
        <f t="shared" si="33"/>
        <v>0</v>
      </c>
      <c r="F167" s="315">
        <f t="shared" si="33"/>
        <v>3.7805506825442983</v>
      </c>
      <c r="G167" s="315">
        <f t="shared" si="33"/>
        <v>0.95181256656016688</v>
      </c>
      <c r="H167" s="315">
        <f t="shared" si="33"/>
        <v>0</v>
      </c>
      <c r="I167" s="315">
        <f t="shared" si="33"/>
        <v>0</v>
      </c>
      <c r="J167" s="315">
        <f t="shared" si="33"/>
        <v>0.2477827476038342</v>
      </c>
      <c r="K167" s="315">
        <f t="shared" si="33"/>
        <v>4.4383386581469494E-2</v>
      </c>
      <c r="L167" s="315">
        <f t="shared" si="33"/>
        <v>-2.351437699680446E-3</v>
      </c>
      <c r="M167" s="315">
        <f t="shared" si="33"/>
        <v>0</v>
      </c>
      <c r="N167" s="315">
        <f t="shared" si="33"/>
        <v>1.5906916448833417</v>
      </c>
      <c r="O167" s="315">
        <f t="shared" si="33"/>
        <v>0.4066478845967631</v>
      </c>
      <c r="P167" s="315">
        <f t="shared" si="33"/>
        <v>0</v>
      </c>
      <c r="Q167" s="315">
        <f t="shared" si="33"/>
        <v>0</v>
      </c>
      <c r="R167" s="315">
        <f t="shared" si="32"/>
        <v>0.93887772291606508</v>
      </c>
      <c r="S167" s="315">
        <f t="shared" si="32"/>
        <v>0.26240487946558139</v>
      </c>
      <c r="T167" s="315">
        <f t="shared" si="32"/>
        <v>0</v>
      </c>
      <c r="U167" s="315">
        <f t="shared" si="32"/>
        <v>0</v>
      </c>
      <c r="V167" s="315">
        <f t="shared" si="32"/>
        <v>0.62506147739374496</v>
      </c>
      <c r="W167" s="315">
        <f t="shared" si="32"/>
        <v>0.16451931455126351</v>
      </c>
      <c r="X167" s="315">
        <f t="shared" si="32"/>
        <v>-6.1275050827765888E-2</v>
      </c>
      <c r="Y167" s="315">
        <f t="shared" si="32"/>
        <v>0</v>
      </c>
      <c r="Z167" s="315">
        <f t="shared" si="32"/>
        <v>7.5682834737147903E-2</v>
      </c>
      <c r="AA167" s="315">
        <f t="shared" si="32"/>
        <v>0</v>
      </c>
      <c r="AB167" s="315">
        <f t="shared" si="32"/>
        <v>0</v>
      </c>
      <c r="AC167" s="315">
        <f t="shared" si="32"/>
        <v>0</v>
      </c>
      <c r="AD167" s="315">
        <f t="shared" si="32"/>
        <v>0.30245425501016437</v>
      </c>
      <c r="AE167" s="315">
        <f t="shared" si="32"/>
        <v>7.3857101365089411E-2</v>
      </c>
      <c r="AF167" s="315">
        <f t="shared" si="32"/>
        <v>-2.4847516700551981E-2</v>
      </c>
      <c r="AG167" s="315">
        <f t="shared" si="32"/>
        <v>-2.3819343595701415E-2</v>
      </c>
    </row>
    <row r="168" spans="1:33" ht="17.25" customHeight="1" x14ac:dyDescent="0.2">
      <c r="A168" s="22" t="s">
        <v>76</v>
      </c>
      <c r="B168" s="315">
        <f t="shared" si="33"/>
        <v>14.462800000000007</v>
      </c>
      <c r="C168" s="315">
        <f t="shared" si="32"/>
        <v>4.6952000000001313</v>
      </c>
      <c r="D168" s="315">
        <f t="shared" si="32"/>
        <v>0</v>
      </c>
      <c r="E168" s="315">
        <f t="shared" si="32"/>
        <v>0</v>
      </c>
      <c r="F168" s="315">
        <f t="shared" si="32"/>
        <v>14.352127330816165</v>
      </c>
      <c r="G168" s="315">
        <f t="shared" si="32"/>
        <v>4.6283111627456428</v>
      </c>
      <c r="H168" s="315">
        <f t="shared" si="32"/>
        <v>0</v>
      </c>
      <c r="I168" s="315">
        <f t="shared" si="32"/>
        <v>0</v>
      </c>
      <c r="J168" s="315">
        <f t="shared" si="32"/>
        <v>2.415044089456873</v>
      </c>
      <c r="K168" s="315">
        <f t="shared" si="32"/>
        <v>0.77356421725239355</v>
      </c>
      <c r="L168" s="315">
        <f t="shared" si="32"/>
        <v>0</v>
      </c>
      <c r="M168" s="315">
        <f t="shared" si="32"/>
        <v>0</v>
      </c>
      <c r="N168" s="315">
        <f t="shared" si="32"/>
        <v>5.1673653983928869</v>
      </c>
      <c r="O168" s="315">
        <f t="shared" si="32"/>
        <v>1.6670605092458015</v>
      </c>
      <c r="P168" s="315">
        <f t="shared" si="32"/>
        <v>0</v>
      </c>
      <c r="Q168" s="315">
        <f t="shared" si="32"/>
        <v>0</v>
      </c>
      <c r="R168" s="315">
        <f t="shared" si="32"/>
        <v>0.75068602962532971</v>
      </c>
      <c r="S168" s="315">
        <f t="shared" si="32"/>
        <v>0.270265466163229</v>
      </c>
      <c r="T168" s="315">
        <f t="shared" si="32"/>
        <v>0</v>
      </c>
      <c r="U168" s="315">
        <f t="shared" si="32"/>
        <v>0</v>
      </c>
      <c r="V168" s="315">
        <f t="shared" si="32"/>
        <v>1.7997517668699772</v>
      </c>
      <c r="W168" s="315">
        <f t="shared" si="32"/>
        <v>0.58068602962532689</v>
      </c>
      <c r="X168" s="315">
        <f t="shared" si="32"/>
        <v>-0.32014115596862985</v>
      </c>
      <c r="Y168" s="315">
        <f t="shared" si="32"/>
        <v>0</v>
      </c>
      <c r="Z168" s="315">
        <f t="shared" si="32"/>
        <v>2.8231923322683712</v>
      </c>
      <c r="AA168" s="315">
        <f t="shared" si="32"/>
        <v>0.88838292187044732</v>
      </c>
      <c r="AB168" s="315">
        <f t="shared" si="32"/>
        <v>0</v>
      </c>
      <c r="AC168" s="315">
        <f t="shared" si="32"/>
        <v>0</v>
      </c>
      <c r="AD168" s="315">
        <f t="shared" si="32"/>
        <v>1.396087714202725</v>
      </c>
      <c r="AE168" s="315">
        <f t="shared" si="32"/>
        <v>0.4483520185884447</v>
      </c>
      <c r="AF168" s="315">
        <f t="shared" si="32"/>
        <v>0</v>
      </c>
      <c r="AG168" s="315">
        <f t="shared" si="32"/>
        <v>0</v>
      </c>
    </row>
    <row r="169" spans="1:33" ht="17.25" customHeight="1" thickBot="1" x14ac:dyDescent="0.25">
      <c r="A169" s="22" t="s">
        <v>40</v>
      </c>
      <c r="B169" s="315">
        <f t="shared" si="33"/>
        <v>18.421199999999999</v>
      </c>
      <c r="C169" s="315">
        <f t="shared" si="32"/>
        <v>5.9628000000001702</v>
      </c>
      <c r="D169" s="315">
        <f t="shared" si="32"/>
        <v>0</v>
      </c>
      <c r="E169" s="315">
        <f t="shared" si="32"/>
        <v>0</v>
      </c>
      <c r="F169" s="315">
        <f t="shared" si="32"/>
        <v>18.40732198663958</v>
      </c>
      <c r="G169" s="315">
        <f t="shared" si="32"/>
        <v>5.9398762706941284</v>
      </c>
      <c r="H169" s="315">
        <f t="shared" si="32"/>
        <v>0</v>
      </c>
      <c r="I169" s="315">
        <f t="shared" si="32"/>
        <v>0</v>
      </c>
      <c r="J169" s="315">
        <f t="shared" si="32"/>
        <v>2.7072690095846692</v>
      </c>
      <c r="K169" s="315">
        <f t="shared" si="32"/>
        <v>0.87508753993609889</v>
      </c>
      <c r="L169" s="315">
        <f t="shared" si="32"/>
        <v>0</v>
      </c>
      <c r="M169" s="315">
        <f t="shared" si="32"/>
        <v>0</v>
      </c>
      <c r="N169" s="315">
        <f t="shared" si="32"/>
        <v>5.167234853325601</v>
      </c>
      <c r="O169" s="315">
        <f t="shared" si="32"/>
        <v>1.6859895440023116</v>
      </c>
      <c r="P169" s="315">
        <f t="shared" si="32"/>
        <v>0</v>
      </c>
      <c r="Q169" s="315">
        <f t="shared" si="32"/>
        <v>0</v>
      </c>
      <c r="R169" s="315">
        <f t="shared" si="32"/>
        <v>2.5343456288120927</v>
      </c>
      <c r="S169" s="315">
        <f t="shared" si="32"/>
        <v>0.79900551844321577</v>
      </c>
      <c r="T169" s="315">
        <f t="shared" si="32"/>
        <v>0</v>
      </c>
      <c r="U169" s="315">
        <f t="shared" si="32"/>
        <v>0</v>
      </c>
      <c r="V169" s="315">
        <f t="shared" si="32"/>
        <v>2.6870368864362462</v>
      </c>
      <c r="W169" s="315">
        <f t="shared" si="32"/>
        <v>0.86641243101945997</v>
      </c>
      <c r="X169" s="315">
        <f t="shared" si="32"/>
        <v>-0.47475573627649964</v>
      </c>
      <c r="Y169" s="315">
        <f t="shared" si="32"/>
        <v>0</v>
      </c>
      <c r="Z169" s="315">
        <f t="shared" si="32"/>
        <v>3.8791904734243396</v>
      </c>
      <c r="AA169" s="315">
        <f t="shared" si="32"/>
        <v>1.2485441765901628</v>
      </c>
      <c r="AB169" s="315">
        <f t="shared" si="32"/>
        <v>0</v>
      </c>
      <c r="AC169" s="315">
        <f t="shared" si="32"/>
        <v>0</v>
      </c>
      <c r="AD169" s="315">
        <f t="shared" si="32"/>
        <v>1.4322451350566312</v>
      </c>
      <c r="AE169" s="315">
        <f t="shared" si="32"/>
        <v>0.46483706070287978</v>
      </c>
      <c r="AF169" s="315">
        <f t="shared" si="32"/>
        <v>0</v>
      </c>
      <c r="AG169" s="315">
        <f t="shared" si="32"/>
        <v>0</v>
      </c>
    </row>
    <row r="170" spans="1:33" ht="17.25" customHeight="1" x14ac:dyDescent="0.25">
      <c r="A170" s="77" t="s">
        <v>189</v>
      </c>
      <c r="B170" s="78">
        <f>SUM(B161:B164)</f>
        <v>594</v>
      </c>
      <c r="C170" s="78">
        <f t="shared" ref="C170:AG170" si="34">SUM(C161:C164)</f>
        <v>64.000000000001819</v>
      </c>
      <c r="D170" s="78">
        <f t="shared" si="34"/>
        <v>0</v>
      </c>
      <c r="E170" s="78">
        <f t="shared" si="34"/>
        <v>0</v>
      </c>
      <c r="F170" s="78">
        <f t="shared" si="34"/>
        <v>594.00000000000023</v>
      </c>
      <c r="G170" s="78">
        <f t="shared" si="34"/>
        <v>63.999999999999659</v>
      </c>
      <c r="H170" s="78">
        <f t="shared" si="34"/>
        <v>0</v>
      </c>
      <c r="I170" s="78">
        <f t="shared" si="34"/>
        <v>0</v>
      </c>
      <c r="J170" s="78">
        <f t="shared" si="34"/>
        <v>79.833865814696537</v>
      </c>
      <c r="K170" s="78">
        <f t="shared" si="34"/>
        <v>9.4057507987220106</v>
      </c>
      <c r="L170" s="78">
        <f t="shared" si="34"/>
        <v>-0.51143769968050257</v>
      </c>
      <c r="M170" s="78">
        <f t="shared" si="34"/>
        <v>0</v>
      </c>
      <c r="N170" s="78">
        <f t="shared" si="34"/>
        <v>328.25162164778794</v>
      </c>
      <c r="O170" s="78">
        <f t="shared" si="34"/>
        <v>20.887210765804866</v>
      </c>
      <c r="P170" s="78">
        <f t="shared" si="34"/>
        <v>0</v>
      </c>
      <c r="Q170" s="78">
        <f t="shared" si="34"/>
        <v>0</v>
      </c>
      <c r="R170" s="78">
        <f t="shared" si="34"/>
        <v>45.466163229741596</v>
      </c>
      <c r="S170" s="78">
        <f t="shared" si="34"/>
        <v>7.3981992448445899</v>
      </c>
      <c r="T170" s="78">
        <f t="shared" si="34"/>
        <v>0</v>
      </c>
      <c r="U170" s="78">
        <f t="shared" si="34"/>
        <v>0</v>
      </c>
      <c r="V170" s="78">
        <f t="shared" si="34"/>
        <v>54.399167392777599</v>
      </c>
      <c r="W170" s="78">
        <f t="shared" si="34"/>
        <v>8.9534320844225022</v>
      </c>
      <c r="X170" s="78">
        <f t="shared" si="34"/>
        <v>-4.7565107948494187</v>
      </c>
      <c r="Y170" s="78">
        <f t="shared" si="34"/>
        <v>0</v>
      </c>
      <c r="Z170" s="78">
        <f t="shared" si="34"/>
        <v>65.655920224610327</v>
      </c>
      <c r="AA170" s="78">
        <f t="shared" si="34"/>
        <v>11.871817213670056</v>
      </c>
      <c r="AB170" s="78">
        <f t="shared" si="34"/>
        <v>0</v>
      </c>
      <c r="AC170" s="78">
        <f t="shared" si="34"/>
        <v>0</v>
      </c>
      <c r="AD170" s="78">
        <f t="shared" si="34"/>
        <v>20.393261690386225</v>
      </c>
      <c r="AE170" s="78">
        <f t="shared" si="34"/>
        <v>5.4835898925356332</v>
      </c>
      <c r="AF170" s="78">
        <f t="shared" si="34"/>
        <v>-0.41555329654371576</v>
      </c>
      <c r="AG170" s="79">
        <f t="shared" si="34"/>
        <v>-0.5903427243682835</v>
      </c>
    </row>
    <row r="171" spans="1:33" ht="17.25" customHeight="1" thickBot="1" x14ac:dyDescent="0.3">
      <c r="A171" s="80" t="s">
        <v>190</v>
      </c>
      <c r="B171" s="81">
        <f>SUM(B166:B169)</f>
        <v>118.79999999999998</v>
      </c>
      <c r="C171" s="81">
        <f t="shared" ref="C171:AG171" si="35">SUM(C166:C169)</f>
        <v>12.800000000000363</v>
      </c>
      <c r="D171" s="81">
        <f t="shared" si="35"/>
        <v>0</v>
      </c>
      <c r="E171" s="81">
        <f t="shared" si="35"/>
        <v>0</v>
      </c>
      <c r="F171" s="81">
        <f t="shared" si="35"/>
        <v>118.80000000000004</v>
      </c>
      <c r="G171" s="81">
        <f t="shared" si="35"/>
        <v>12.799999999999931</v>
      </c>
      <c r="H171" s="81">
        <f t="shared" si="35"/>
        <v>0</v>
      </c>
      <c r="I171" s="81">
        <f t="shared" si="35"/>
        <v>0</v>
      </c>
      <c r="J171" s="81">
        <f t="shared" si="35"/>
        <v>15.966773162939306</v>
      </c>
      <c r="K171" s="81">
        <f t="shared" si="35"/>
        <v>1.8811501597444023</v>
      </c>
      <c r="L171" s="81">
        <f t="shared" si="35"/>
        <v>-0.10228753993610053</v>
      </c>
      <c r="M171" s="81">
        <f t="shared" si="35"/>
        <v>0</v>
      </c>
      <c r="N171" s="81">
        <f t="shared" si="35"/>
        <v>65.650324329557591</v>
      </c>
      <c r="O171" s="81">
        <f t="shared" si="35"/>
        <v>4.1774421531609738</v>
      </c>
      <c r="P171" s="81">
        <f t="shared" si="35"/>
        <v>0</v>
      </c>
      <c r="Q171" s="81">
        <f t="shared" si="35"/>
        <v>0</v>
      </c>
      <c r="R171" s="81">
        <f t="shared" si="35"/>
        <v>9.093232645948321</v>
      </c>
      <c r="S171" s="81">
        <f t="shared" si="35"/>
        <v>1.479639848968918</v>
      </c>
      <c r="T171" s="81">
        <f t="shared" si="35"/>
        <v>0</v>
      </c>
      <c r="U171" s="81">
        <f t="shared" si="35"/>
        <v>0</v>
      </c>
      <c r="V171" s="81">
        <f t="shared" si="35"/>
        <v>10.879833478555518</v>
      </c>
      <c r="W171" s="81">
        <f t="shared" si="35"/>
        <v>1.7906864168845003</v>
      </c>
      <c r="X171" s="81">
        <f t="shared" si="35"/>
        <v>-0.95130215896988379</v>
      </c>
      <c r="Y171" s="81">
        <f t="shared" si="35"/>
        <v>0</v>
      </c>
      <c r="Z171" s="81">
        <f t="shared" si="35"/>
        <v>13.131184044922065</v>
      </c>
      <c r="AA171" s="81">
        <f t="shared" si="35"/>
        <v>2.374363442734011</v>
      </c>
      <c r="AB171" s="81">
        <f t="shared" si="35"/>
        <v>0</v>
      </c>
      <c r="AC171" s="81">
        <f t="shared" si="35"/>
        <v>0</v>
      </c>
      <c r="AD171" s="81">
        <f t="shared" si="35"/>
        <v>4.0786523380772444</v>
      </c>
      <c r="AE171" s="81">
        <f t="shared" si="35"/>
        <v>1.0967179785071266</v>
      </c>
      <c r="AF171" s="81">
        <f t="shared" si="35"/>
        <v>-8.3110659308743159E-2</v>
      </c>
      <c r="AG171" s="82">
        <f t="shared" si="35"/>
        <v>-0.1180685448736567</v>
      </c>
    </row>
    <row r="172" spans="1:33" ht="17.25" customHeight="1" thickBot="1" x14ac:dyDescent="0.3">
      <c r="A172" s="93" t="s">
        <v>192</v>
      </c>
      <c r="B172" s="104">
        <f>B170</f>
        <v>594</v>
      </c>
      <c r="C172" s="81">
        <f>C170+B170</f>
        <v>658.00000000000182</v>
      </c>
      <c r="D172" s="81">
        <f>C172+D170</f>
        <v>658.00000000000182</v>
      </c>
      <c r="E172" s="105">
        <f>D172+E170</f>
        <v>658.00000000000182</v>
      </c>
      <c r="F172" s="104">
        <f>F170</f>
        <v>594.00000000000023</v>
      </c>
      <c r="G172" s="81">
        <f>G170+F170</f>
        <v>657.99999999999989</v>
      </c>
      <c r="H172" s="81">
        <f>G172+H170</f>
        <v>657.99999999999989</v>
      </c>
      <c r="I172" s="81">
        <f>H172+I170</f>
        <v>657.99999999999989</v>
      </c>
      <c r="J172" s="104">
        <f>J170</f>
        <v>79.833865814696537</v>
      </c>
      <c r="K172" s="81">
        <f>K170+J170</f>
        <v>89.239616613418548</v>
      </c>
      <c r="L172" s="81">
        <f>K172+L170</f>
        <v>88.728178913738049</v>
      </c>
      <c r="M172" s="81">
        <f>L172+M170</f>
        <v>88.728178913738049</v>
      </c>
      <c r="N172" s="104">
        <f>N170</f>
        <v>328.25162164778794</v>
      </c>
      <c r="O172" s="81">
        <f>O170+N170</f>
        <v>349.13883241359281</v>
      </c>
      <c r="P172" s="81">
        <f>O172+P170</f>
        <v>349.13883241359281</v>
      </c>
      <c r="Q172" s="81">
        <f>P172+Q170</f>
        <v>349.13883241359281</v>
      </c>
      <c r="R172" s="104">
        <f>R170</f>
        <v>45.466163229741596</v>
      </c>
      <c r="S172" s="81">
        <f>S170+R170</f>
        <v>52.864362474586187</v>
      </c>
      <c r="T172" s="81">
        <f>S172+T170</f>
        <v>52.864362474586187</v>
      </c>
      <c r="U172" s="81">
        <f>T172+U170</f>
        <v>52.864362474586187</v>
      </c>
      <c r="V172" s="104">
        <f>V170</f>
        <v>54.399167392777599</v>
      </c>
      <c r="W172" s="81">
        <f>W170+V170</f>
        <v>63.352599477200101</v>
      </c>
      <c r="X172" s="81">
        <f>W172+X170</f>
        <v>58.596088682350683</v>
      </c>
      <c r="Y172" s="81">
        <f>X172+Y170</f>
        <v>58.596088682350683</v>
      </c>
      <c r="Z172" s="104">
        <f>Z170</f>
        <v>65.655920224610327</v>
      </c>
      <c r="AA172" s="81">
        <f>AA170+Z170</f>
        <v>77.527737438280383</v>
      </c>
      <c r="AB172" s="81">
        <f>AA172+AB170</f>
        <v>77.527737438280383</v>
      </c>
      <c r="AC172" s="81">
        <f>AB172+AC170</f>
        <v>77.527737438280383</v>
      </c>
      <c r="AD172" s="104">
        <f>AD170</f>
        <v>20.393261690386225</v>
      </c>
      <c r="AE172" s="81">
        <f>AE170+AD170</f>
        <v>25.876851582921859</v>
      </c>
      <c r="AF172" s="81">
        <f>AE172+AF170</f>
        <v>25.461298286378142</v>
      </c>
      <c r="AG172" s="81">
        <f>AF172+AG170</f>
        <v>24.870955562009858</v>
      </c>
    </row>
    <row r="173" spans="1:33" ht="15.75" thickBot="1" x14ac:dyDescent="0.3">
      <c r="B173" s="480" t="s">
        <v>68</v>
      </c>
      <c r="C173" s="481"/>
      <c r="D173" s="482"/>
      <c r="E173" s="483"/>
      <c r="F173" s="472" t="s">
        <v>69</v>
      </c>
      <c r="G173" s="473"/>
      <c r="H173" s="474"/>
      <c r="I173" s="475"/>
      <c r="J173" s="472" t="s">
        <v>136</v>
      </c>
      <c r="K173" s="473"/>
      <c r="L173" s="474"/>
      <c r="M173" s="475"/>
      <c r="N173" s="472" t="s">
        <v>137</v>
      </c>
      <c r="O173" s="473"/>
      <c r="P173" s="474"/>
      <c r="Q173" s="475"/>
      <c r="R173" s="472" t="s">
        <v>187</v>
      </c>
      <c r="S173" s="473"/>
      <c r="T173" s="474"/>
      <c r="U173" s="475"/>
      <c r="V173" s="472" t="s">
        <v>186</v>
      </c>
      <c r="W173" s="473"/>
      <c r="X173" s="474"/>
      <c r="Y173" s="475"/>
      <c r="Z173" s="472" t="s">
        <v>138</v>
      </c>
      <c r="AA173" s="473"/>
      <c r="AB173" s="474"/>
      <c r="AC173" s="475"/>
      <c r="AD173" s="472" t="s">
        <v>139</v>
      </c>
      <c r="AE173" s="473"/>
      <c r="AF173" s="474"/>
      <c r="AG173" s="475"/>
    </row>
    <row r="174" spans="1:33" s="92" customFormat="1" ht="25.5" customHeight="1" thickBot="1" x14ac:dyDescent="0.3">
      <c r="A174" s="106" t="s">
        <v>499</v>
      </c>
      <c r="B174" s="96" t="s">
        <v>71</v>
      </c>
      <c r="C174" s="97" t="s">
        <v>72</v>
      </c>
      <c r="D174" s="97" t="s">
        <v>191</v>
      </c>
      <c r="E174" s="98" t="s">
        <v>185</v>
      </c>
      <c r="F174" s="90" t="s">
        <v>71</v>
      </c>
      <c r="G174" s="91" t="s">
        <v>72</v>
      </c>
      <c r="H174" s="91" t="s">
        <v>191</v>
      </c>
      <c r="I174" s="91" t="s">
        <v>185</v>
      </c>
      <c r="J174" s="90" t="s">
        <v>71</v>
      </c>
      <c r="K174" s="91" t="s">
        <v>72</v>
      </c>
      <c r="L174" s="91" t="s">
        <v>191</v>
      </c>
      <c r="M174" s="91" t="s">
        <v>185</v>
      </c>
      <c r="N174" s="90" t="s">
        <v>71</v>
      </c>
      <c r="O174" s="91" t="s">
        <v>72</v>
      </c>
      <c r="P174" s="91" t="s">
        <v>191</v>
      </c>
      <c r="Q174" s="91" t="s">
        <v>185</v>
      </c>
      <c r="R174" s="90" t="s">
        <v>71</v>
      </c>
      <c r="S174" s="91" t="s">
        <v>72</v>
      </c>
      <c r="T174" s="91" t="s">
        <v>191</v>
      </c>
      <c r="U174" s="91" t="s">
        <v>185</v>
      </c>
      <c r="V174" s="90" t="s">
        <v>71</v>
      </c>
      <c r="W174" s="91" t="s">
        <v>72</v>
      </c>
      <c r="X174" s="91" t="s">
        <v>191</v>
      </c>
      <c r="Y174" s="91" t="s">
        <v>185</v>
      </c>
      <c r="Z174" s="90" t="s">
        <v>71</v>
      </c>
      <c r="AA174" s="91" t="s">
        <v>72</v>
      </c>
      <c r="AB174" s="91" t="s">
        <v>191</v>
      </c>
      <c r="AC174" s="91" t="s">
        <v>185</v>
      </c>
      <c r="AD174" s="90" t="s">
        <v>71</v>
      </c>
      <c r="AE174" s="91" t="s">
        <v>72</v>
      </c>
      <c r="AF174" s="91" t="s">
        <v>191</v>
      </c>
      <c r="AG174" s="91" t="s">
        <v>185</v>
      </c>
    </row>
    <row r="175" spans="1:33" x14ac:dyDescent="0.2">
      <c r="A175" s="94" t="s">
        <v>37</v>
      </c>
      <c r="B175" s="99">
        <v>411.29999999999995</v>
      </c>
      <c r="C175" s="23">
        <v>6.4000000000001798</v>
      </c>
      <c r="D175" s="23">
        <v>-3.4000000000000008</v>
      </c>
      <c r="E175" s="100">
        <v>-5.4999999999999982</v>
      </c>
      <c r="F175" s="95">
        <v>411.3</v>
      </c>
      <c r="G175" s="23">
        <v>6.3999999999999657</v>
      </c>
      <c r="H175" s="23">
        <v>-3.4000000000000128</v>
      </c>
      <c r="I175" s="23">
        <v>-5.4999999999999423</v>
      </c>
      <c r="J175" s="23">
        <v>52.983386581469659</v>
      </c>
      <c r="K175" s="23">
        <v>0.9405750798722009</v>
      </c>
      <c r="L175" s="23">
        <v>-0.49968051118210038</v>
      </c>
      <c r="M175" s="23">
        <v>-0.80830670926516124</v>
      </c>
      <c r="N175" s="23">
        <v>268.62516216477883</v>
      </c>
      <c r="O175" s="23">
        <v>2.0887210765804864</v>
      </c>
      <c r="P175" s="23">
        <v>-1.1096330719334226</v>
      </c>
      <c r="Q175" s="23">
        <v>-1.7949946751863535</v>
      </c>
      <c r="R175" s="23">
        <v>24.346616322974164</v>
      </c>
      <c r="S175" s="23">
        <v>0.73981992448445943</v>
      </c>
      <c r="T175" s="23">
        <v>-0.39302933488236252</v>
      </c>
      <c r="U175" s="23">
        <v>-0.63578274760382114</v>
      </c>
      <c r="V175" s="23">
        <v>28.839916739277754</v>
      </c>
      <c r="W175" s="23">
        <v>0.89534320844225002</v>
      </c>
      <c r="X175" s="23">
        <v>-0.47565107948494206</v>
      </c>
      <c r="Y175" s="23">
        <v>-0.76943556975504657</v>
      </c>
      <c r="Z175" s="23">
        <v>31.765592022461032</v>
      </c>
      <c r="AA175" s="23">
        <v>1.1871817213670051</v>
      </c>
      <c r="AB175" s="23">
        <v>-0.63069028947622874</v>
      </c>
      <c r="AC175" s="23">
        <v>-1.0202342917997833</v>
      </c>
      <c r="AD175" s="23">
        <v>4.7393261690386215</v>
      </c>
      <c r="AE175" s="23">
        <v>0.54835898925356341</v>
      </c>
      <c r="AF175" s="23">
        <v>-0.29131571304095588</v>
      </c>
      <c r="AG175" s="23">
        <v>-0.47124600638977643</v>
      </c>
    </row>
    <row r="176" spans="1:33" x14ac:dyDescent="0.2">
      <c r="A176" s="94" t="s">
        <v>75</v>
      </c>
      <c r="B176" s="99">
        <v>18.279999999999983</v>
      </c>
      <c r="C176" s="23">
        <v>4.3100000000001284</v>
      </c>
      <c r="D176" s="23">
        <v>-1.51</v>
      </c>
      <c r="E176" s="100">
        <v>-1.45</v>
      </c>
      <c r="F176" s="95">
        <v>18.902753412721491</v>
      </c>
      <c r="G176" s="23">
        <v>4.7590628328008346</v>
      </c>
      <c r="H176" s="23">
        <v>-1.8403417562203583</v>
      </c>
      <c r="I176" s="23">
        <v>-2.3434659696001225</v>
      </c>
      <c r="J176" s="23">
        <v>1.238913738019171</v>
      </c>
      <c r="K176" s="23">
        <v>0.22191693290734746</v>
      </c>
      <c r="L176" s="23">
        <v>-1.1757188498402229E-2</v>
      </c>
      <c r="M176" s="23">
        <v>0</v>
      </c>
      <c r="N176" s="23">
        <v>7.9534582244167087</v>
      </c>
      <c r="O176" s="23">
        <v>2.0332394229838155</v>
      </c>
      <c r="P176" s="23">
        <v>-0.80611579049280868</v>
      </c>
      <c r="Q176" s="23">
        <v>-0.99214251137572784</v>
      </c>
      <c r="R176" s="23">
        <v>4.6943886145803253</v>
      </c>
      <c r="S176" s="23">
        <v>1.3120243973279069</v>
      </c>
      <c r="T176" s="23">
        <v>-0.59185593958755822</v>
      </c>
      <c r="U176" s="23">
        <v>-0.8531048504211276</v>
      </c>
      <c r="V176" s="23">
        <v>3.1253073869687249</v>
      </c>
      <c r="W176" s="23">
        <v>0.82259657275631759</v>
      </c>
      <c r="X176" s="23">
        <v>-0.30637525413882943</v>
      </c>
      <c r="Y176" s="23">
        <v>-0.37912188982475981</v>
      </c>
      <c r="Z176" s="23">
        <v>0.37841417368573954</v>
      </c>
      <c r="AA176" s="23">
        <v>0</v>
      </c>
      <c r="AB176" s="23">
        <v>0</v>
      </c>
      <c r="AC176" s="23">
        <v>0</v>
      </c>
      <c r="AD176" s="23">
        <v>1.5122712750508218</v>
      </c>
      <c r="AE176" s="23">
        <v>0.36928550682544709</v>
      </c>
      <c r="AF176" s="23">
        <v>-0.1242375835027599</v>
      </c>
      <c r="AG176" s="23">
        <v>-0.11909671797850707</v>
      </c>
    </row>
    <row r="177" spans="1:33" x14ac:dyDescent="0.2">
      <c r="A177" s="94" t="s">
        <v>76</v>
      </c>
      <c r="B177" s="99">
        <v>72.314000000000036</v>
      </c>
      <c r="C177" s="23">
        <v>23.476000000000656</v>
      </c>
      <c r="D177" s="23">
        <v>-12.656000000000001</v>
      </c>
      <c r="E177" s="100">
        <v>-20.87</v>
      </c>
      <c r="F177" s="95">
        <v>71.760636654080827</v>
      </c>
      <c r="G177" s="23">
        <v>23.141555813728214</v>
      </c>
      <c r="H177" s="23">
        <v>-12.506119469454998</v>
      </c>
      <c r="I177" s="23">
        <v>-20.429164294704034</v>
      </c>
      <c r="J177" s="23">
        <v>12.075220447284364</v>
      </c>
      <c r="K177" s="23">
        <v>3.867821086261968</v>
      </c>
      <c r="L177" s="23">
        <v>-2.0701469648561952</v>
      </c>
      <c r="M177" s="23">
        <v>-3.280255591054257</v>
      </c>
      <c r="N177" s="23">
        <v>25.836826991964436</v>
      </c>
      <c r="O177" s="23">
        <v>8.3353025462290073</v>
      </c>
      <c r="P177" s="23">
        <v>-4.5240393068062055</v>
      </c>
      <c r="Q177" s="23">
        <v>-7.433888856617231</v>
      </c>
      <c r="R177" s="23">
        <v>3.7534301481266485</v>
      </c>
      <c r="S177" s="23">
        <v>1.3513273308161451</v>
      </c>
      <c r="T177" s="23">
        <v>-0.82304966598894702</v>
      </c>
      <c r="U177" s="23">
        <v>-1.435713040952628</v>
      </c>
      <c r="V177" s="23">
        <v>8.9987588343498857</v>
      </c>
      <c r="W177" s="23">
        <v>2.9034301481266347</v>
      </c>
      <c r="X177" s="23">
        <v>-1.6007057798431492</v>
      </c>
      <c r="Y177" s="23">
        <v>-2.6183192951882628</v>
      </c>
      <c r="Z177" s="23">
        <v>14.115961661341856</v>
      </c>
      <c r="AA177" s="23">
        <v>4.4419146093522368</v>
      </c>
      <c r="AB177" s="23">
        <v>-2.2793889050246769</v>
      </c>
      <c r="AC177" s="23">
        <v>-3.6728434504792222</v>
      </c>
      <c r="AD177" s="23">
        <v>6.9804385710136252</v>
      </c>
      <c r="AE177" s="23">
        <v>2.2417600929422234</v>
      </c>
      <c r="AF177" s="23">
        <v>-1.2087888469358252</v>
      </c>
      <c r="AG177" s="23">
        <v>-1.9881440604124319</v>
      </c>
    </row>
    <row r="178" spans="1:33" ht="15" thickBot="1" x14ac:dyDescent="0.25">
      <c r="A178" s="94" t="s">
        <v>40</v>
      </c>
      <c r="B178" s="99">
        <v>92.105999999999995</v>
      </c>
      <c r="C178" s="23">
        <v>29.814000000000849</v>
      </c>
      <c r="D178" s="23">
        <v>-16.433999999999997</v>
      </c>
      <c r="E178" s="100">
        <v>-27.18</v>
      </c>
      <c r="F178" s="95">
        <v>92.036609933197894</v>
      </c>
      <c r="G178" s="23">
        <v>29.699381353470642</v>
      </c>
      <c r="H178" s="23">
        <v>-16.253538774324745</v>
      </c>
      <c r="I178" s="23">
        <v>-26.727369735695333</v>
      </c>
      <c r="J178" s="23">
        <v>13.536345047923346</v>
      </c>
      <c r="K178" s="23">
        <v>4.3754376996804947</v>
      </c>
      <c r="L178" s="23">
        <v>-2.4152204472843062</v>
      </c>
      <c r="M178" s="23">
        <v>-3.9945047923321999</v>
      </c>
      <c r="N178" s="23">
        <v>25.836174266628003</v>
      </c>
      <c r="O178" s="23">
        <v>8.4299477200115582</v>
      </c>
      <c r="P178" s="23">
        <v>-4.6565425501017828</v>
      </c>
      <c r="Q178" s="23">
        <v>-7.7289207086842238</v>
      </c>
      <c r="R178" s="23">
        <v>12.671728144060463</v>
      </c>
      <c r="S178" s="23">
        <v>3.9950275922160787</v>
      </c>
      <c r="T178" s="23">
        <v>-2.1223584083647573</v>
      </c>
      <c r="U178" s="23">
        <v>-3.4332268370606331</v>
      </c>
      <c r="V178" s="23">
        <v>13.435184432181231</v>
      </c>
      <c r="W178" s="23">
        <v>4.3320621550973</v>
      </c>
      <c r="X178" s="23">
        <v>-2.3737786813824981</v>
      </c>
      <c r="Y178" s="23">
        <v>-3.9274789427823946</v>
      </c>
      <c r="Z178" s="23">
        <v>19.395952367121698</v>
      </c>
      <c r="AA178" s="23">
        <v>6.2427208829508141</v>
      </c>
      <c r="AB178" s="23">
        <v>-3.3968237002613826</v>
      </c>
      <c r="AC178" s="23">
        <v>-5.5092651757188333</v>
      </c>
      <c r="AD178" s="23">
        <v>7.1612256752831556</v>
      </c>
      <c r="AE178" s="23">
        <v>2.3241853035143989</v>
      </c>
      <c r="AF178" s="23">
        <v>-1.2888149869300176</v>
      </c>
      <c r="AG178" s="23">
        <v>-2.13397327911705</v>
      </c>
    </row>
    <row r="179" spans="1:33" s="92" customFormat="1" ht="25.5" customHeight="1" thickBot="1" x14ac:dyDescent="0.3">
      <c r="A179" s="106" t="s">
        <v>195</v>
      </c>
      <c r="B179" s="101" t="s">
        <v>71</v>
      </c>
      <c r="C179" s="91" t="s">
        <v>72</v>
      </c>
      <c r="D179" s="91" t="s">
        <v>191</v>
      </c>
      <c r="E179" s="102" t="s">
        <v>185</v>
      </c>
      <c r="F179" s="90" t="s">
        <v>71</v>
      </c>
      <c r="G179" s="91" t="s">
        <v>72</v>
      </c>
      <c r="H179" s="91" t="s">
        <v>191</v>
      </c>
      <c r="I179" s="91" t="s">
        <v>185</v>
      </c>
      <c r="J179" s="90" t="s">
        <v>71</v>
      </c>
      <c r="K179" s="91" t="s">
        <v>72</v>
      </c>
      <c r="L179" s="91" t="s">
        <v>191</v>
      </c>
      <c r="M179" s="91" t="s">
        <v>185</v>
      </c>
      <c r="N179" s="90" t="s">
        <v>71</v>
      </c>
      <c r="O179" s="91" t="s">
        <v>72</v>
      </c>
      <c r="P179" s="91" t="s">
        <v>191</v>
      </c>
      <c r="Q179" s="91" t="s">
        <v>185</v>
      </c>
      <c r="R179" s="90" t="s">
        <v>71</v>
      </c>
      <c r="S179" s="91" t="s">
        <v>72</v>
      </c>
      <c r="T179" s="91" t="s">
        <v>191</v>
      </c>
      <c r="U179" s="91" t="s">
        <v>185</v>
      </c>
      <c r="V179" s="90" t="s">
        <v>71</v>
      </c>
      <c r="W179" s="91" t="s">
        <v>72</v>
      </c>
      <c r="X179" s="91" t="s">
        <v>191</v>
      </c>
      <c r="Y179" s="91" t="s">
        <v>185</v>
      </c>
      <c r="Z179" s="90" t="s">
        <v>71</v>
      </c>
      <c r="AA179" s="91" t="s">
        <v>72</v>
      </c>
      <c r="AB179" s="91" t="s">
        <v>191</v>
      </c>
      <c r="AC179" s="91" t="s">
        <v>185</v>
      </c>
      <c r="AD179" s="90" t="s">
        <v>71</v>
      </c>
      <c r="AE179" s="91" t="s">
        <v>72</v>
      </c>
      <c r="AF179" s="91" t="s">
        <v>191</v>
      </c>
      <c r="AG179" s="91" t="s">
        <v>185</v>
      </c>
    </row>
    <row r="180" spans="1:33" x14ac:dyDescent="0.2">
      <c r="A180" s="94" t="s">
        <v>37</v>
      </c>
      <c r="B180" s="99">
        <v>82.259999999999991</v>
      </c>
      <c r="C180" s="23">
        <v>1.280000000000036</v>
      </c>
      <c r="D180" s="23">
        <v>-0.68000000000000016</v>
      </c>
      <c r="E180" s="100">
        <v>-1.0999999999999996</v>
      </c>
      <c r="F180" s="95">
        <v>82.26</v>
      </c>
      <c r="G180" s="23">
        <v>1.2799999999999931</v>
      </c>
      <c r="H180" s="23">
        <v>-0.6800000000000026</v>
      </c>
      <c r="I180" s="23">
        <v>-1.0999999999999885</v>
      </c>
      <c r="J180" s="23">
        <v>10.596677316293931</v>
      </c>
      <c r="K180" s="23">
        <v>0.18811501597444019</v>
      </c>
      <c r="L180" s="23">
        <v>-9.9936102236420077E-2</v>
      </c>
      <c r="M180" s="23">
        <v>-0.16166134185303224</v>
      </c>
      <c r="N180" s="23">
        <v>53.725032432955764</v>
      </c>
      <c r="O180" s="23">
        <v>0.41774421531609729</v>
      </c>
      <c r="P180" s="23">
        <v>-0.22192661438668454</v>
      </c>
      <c r="Q180" s="23">
        <v>-0.35899893503727071</v>
      </c>
      <c r="R180" s="23">
        <v>4.8693232645948328</v>
      </c>
      <c r="S180" s="23">
        <v>0.14796398489689189</v>
      </c>
      <c r="T180" s="23">
        <v>-7.860586697647251E-2</v>
      </c>
      <c r="U180" s="23">
        <v>-0.12715654952076422</v>
      </c>
      <c r="V180" s="23">
        <v>5.7679833478555507</v>
      </c>
      <c r="W180" s="23">
        <v>0.17906864168844999</v>
      </c>
      <c r="X180" s="23">
        <v>-9.5130215896988418E-2</v>
      </c>
      <c r="Y180" s="23">
        <v>-0.15388711395100932</v>
      </c>
      <c r="Z180" s="23">
        <v>6.3531184044922062</v>
      </c>
      <c r="AA180" s="23">
        <v>0.23743634427340102</v>
      </c>
      <c r="AB180" s="23">
        <v>-0.12613805789524574</v>
      </c>
      <c r="AC180" s="23">
        <v>-0.20404685835995667</v>
      </c>
      <c r="AD180" s="23">
        <v>0.94786523380772425</v>
      </c>
      <c r="AE180" s="23">
        <v>0.10967179785071268</v>
      </c>
      <c r="AF180" s="23">
        <v>-5.8263142608191175E-2</v>
      </c>
      <c r="AG180" s="23">
        <v>-9.4249201277955288E-2</v>
      </c>
    </row>
    <row r="181" spans="1:33" x14ac:dyDescent="0.2">
      <c r="A181" s="94" t="s">
        <v>75</v>
      </c>
      <c r="B181" s="99">
        <v>3.6559999999999966</v>
      </c>
      <c r="C181" s="23">
        <v>0.86200000000002563</v>
      </c>
      <c r="D181" s="23">
        <v>-0.30199999999999999</v>
      </c>
      <c r="E181" s="100">
        <v>-0.28999999999999998</v>
      </c>
      <c r="F181" s="95">
        <v>3.7805506825442983</v>
      </c>
      <c r="G181" s="23">
        <v>0.95181256656016688</v>
      </c>
      <c r="H181" s="23">
        <v>-0.36806835124407167</v>
      </c>
      <c r="I181" s="23">
        <v>-0.46869319392002451</v>
      </c>
      <c r="J181" s="23">
        <v>0.2477827476038342</v>
      </c>
      <c r="K181" s="23">
        <v>4.4383386581469494E-2</v>
      </c>
      <c r="L181" s="23">
        <v>-2.351437699680446E-3</v>
      </c>
      <c r="M181" s="23">
        <v>0</v>
      </c>
      <c r="N181" s="23">
        <v>1.5906916448833417</v>
      </c>
      <c r="O181" s="23">
        <v>0.4066478845967631</v>
      </c>
      <c r="P181" s="23">
        <v>-0.16122315809856175</v>
      </c>
      <c r="Q181" s="23">
        <v>-0.19842850227514558</v>
      </c>
      <c r="R181" s="23">
        <v>0.93887772291606508</v>
      </c>
      <c r="S181" s="23">
        <v>0.26240487946558139</v>
      </c>
      <c r="T181" s="23">
        <v>-0.11837118791751164</v>
      </c>
      <c r="U181" s="23">
        <v>-0.17062097008422553</v>
      </c>
      <c r="V181" s="23">
        <v>0.62506147739374496</v>
      </c>
      <c r="W181" s="23">
        <v>0.16451931455126351</v>
      </c>
      <c r="X181" s="23">
        <v>-6.1275050827765888E-2</v>
      </c>
      <c r="Y181" s="23">
        <v>-7.5824377964951964E-2</v>
      </c>
      <c r="Z181" s="23">
        <v>7.5682834737147903E-2</v>
      </c>
      <c r="AA181" s="23">
        <v>0</v>
      </c>
      <c r="AB181" s="23">
        <v>0</v>
      </c>
      <c r="AC181" s="23">
        <v>0</v>
      </c>
      <c r="AD181" s="23">
        <v>0.30245425501016437</v>
      </c>
      <c r="AE181" s="23">
        <v>7.3857101365089411E-2</v>
      </c>
      <c r="AF181" s="23">
        <v>-2.4847516700551981E-2</v>
      </c>
      <c r="AG181" s="23">
        <v>-2.3819343595701415E-2</v>
      </c>
    </row>
    <row r="182" spans="1:33" x14ac:dyDescent="0.2">
      <c r="A182" s="94" t="s">
        <v>76</v>
      </c>
      <c r="B182" s="99">
        <v>14.462800000000007</v>
      </c>
      <c r="C182" s="23">
        <v>4.6952000000001313</v>
      </c>
      <c r="D182" s="23">
        <v>-2.5312000000000001</v>
      </c>
      <c r="E182" s="100">
        <v>-4.1740000000000004</v>
      </c>
      <c r="F182" s="95">
        <v>14.352127330816165</v>
      </c>
      <c r="G182" s="23">
        <v>4.6283111627456428</v>
      </c>
      <c r="H182" s="23">
        <v>-2.5012238938909994</v>
      </c>
      <c r="I182" s="23">
        <v>-4.0858328589408064</v>
      </c>
      <c r="J182" s="23">
        <v>2.415044089456873</v>
      </c>
      <c r="K182" s="23">
        <v>0.77356421725239355</v>
      </c>
      <c r="L182" s="23">
        <v>-0.41402939297123903</v>
      </c>
      <c r="M182" s="23">
        <v>-0.65605111821085138</v>
      </c>
      <c r="N182" s="23">
        <v>5.1673653983928869</v>
      </c>
      <c r="O182" s="23">
        <v>1.6670605092458015</v>
      </c>
      <c r="P182" s="23">
        <v>-0.90480786136124114</v>
      </c>
      <c r="Q182" s="23">
        <v>-1.4867777713234462</v>
      </c>
      <c r="R182" s="23">
        <v>0.75068602962532971</v>
      </c>
      <c r="S182" s="23">
        <v>0.270265466163229</v>
      </c>
      <c r="T182" s="23">
        <v>-0.16460993319778941</v>
      </c>
      <c r="U182" s="23">
        <v>-0.28714260819052562</v>
      </c>
      <c r="V182" s="23">
        <v>1.7997517668699772</v>
      </c>
      <c r="W182" s="23">
        <v>0.58068602962532689</v>
      </c>
      <c r="X182" s="23">
        <v>-0.32014115596862985</v>
      </c>
      <c r="Y182" s="23">
        <v>-0.52366385903765256</v>
      </c>
      <c r="Z182" s="23">
        <v>2.8231923322683712</v>
      </c>
      <c r="AA182" s="23">
        <v>0.88838292187044732</v>
      </c>
      <c r="AB182" s="23">
        <v>-0.45587778100493537</v>
      </c>
      <c r="AC182" s="23">
        <v>-0.73456869009584447</v>
      </c>
      <c r="AD182" s="23">
        <v>1.396087714202725</v>
      </c>
      <c r="AE182" s="23">
        <v>0.4483520185884447</v>
      </c>
      <c r="AF182" s="23">
        <v>-0.24175776938716503</v>
      </c>
      <c r="AG182" s="23">
        <v>-0.39762881208248635</v>
      </c>
    </row>
    <row r="183" spans="1:33" ht="15" thickBot="1" x14ac:dyDescent="0.25">
      <c r="A183" s="94" t="s">
        <v>40</v>
      </c>
      <c r="B183" s="99">
        <v>18.421199999999999</v>
      </c>
      <c r="C183" s="23">
        <v>5.9628000000001702</v>
      </c>
      <c r="D183" s="23">
        <v>-3.2867999999999995</v>
      </c>
      <c r="E183" s="100">
        <v>-5.4359999999999999</v>
      </c>
      <c r="F183" s="95">
        <v>18.40732198663958</v>
      </c>
      <c r="G183" s="23">
        <v>5.9398762706941284</v>
      </c>
      <c r="H183" s="23">
        <v>-3.250707754864949</v>
      </c>
      <c r="I183" s="23">
        <v>-5.3454739471390669</v>
      </c>
      <c r="J183" s="23">
        <v>2.7072690095846692</v>
      </c>
      <c r="K183" s="23">
        <v>0.87508753993609889</v>
      </c>
      <c r="L183" s="23">
        <v>-0.48304408945686123</v>
      </c>
      <c r="M183" s="23">
        <v>-0.79890095846643994</v>
      </c>
      <c r="N183" s="23">
        <v>5.167234853325601</v>
      </c>
      <c r="O183" s="23">
        <v>1.6859895440023116</v>
      </c>
      <c r="P183" s="23">
        <v>-0.93130851002035653</v>
      </c>
      <c r="Q183" s="23">
        <v>-1.5457841417368448</v>
      </c>
      <c r="R183" s="23">
        <v>2.5343456288120927</v>
      </c>
      <c r="S183" s="23">
        <v>0.79900551844321577</v>
      </c>
      <c r="T183" s="23">
        <v>-0.42447168167295146</v>
      </c>
      <c r="U183" s="23">
        <v>-0.68664536741212667</v>
      </c>
      <c r="V183" s="23">
        <v>2.6870368864362462</v>
      </c>
      <c r="W183" s="23">
        <v>0.86641243101945997</v>
      </c>
      <c r="X183" s="23">
        <v>-0.47475573627649964</v>
      </c>
      <c r="Y183" s="23">
        <v>-0.78549578855647895</v>
      </c>
      <c r="Z183" s="23">
        <v>3.8791904734243396</v>
      </c>
      <c r="AA183" s="23">
        <v>1.2485441765901628</v>
      </c>
      <c r="AB183" s="23">
        <v>-0.67936474005227654</v>
      </c>
      <c r="AC183" s="23">
        <v>-1.1018530351437668</v>
      </c>
      <c r="AD183" s="23">
        <v>1.4322451350566312</v>
      </c>
      <c r="AE183" s="23">
        <v>0.46483706070287978</v>
      </c>
      <c r="AF183" s="23">
        <v>-0.2577629973860035</v>
      </c>
      <c r="AG183" s="23">
        <v>-0.42679465582341003</v>
      </c>
    </row>
    <row r="184" spans="1:33" ht="15" x14ac:dyDescent="0.25">
      <c r="A184" s="77" t="s">
        <v>189</v>
      </c>
      <c r="B184" s="103">
        <f>SUM(B175:B178)</f>
        <v>594</v>
      </c>
      <c r="C184" s="78">
        <f t="shared" ref="C184:AG184" si="36">SUM(C175:C178)</f>
        <v>64.000000000001819</v>
      </c>
      <c r="D184" s="78">
        <f t="shared" si="36"/>
        <v>-34</v>
      </c>
      <c r="E184" s="79">
        <f t="shared" si="36"/>
        <v>-55</v>
      </c>
      <c r="F184" s="78">
        <f t="shared" si="36"/>
        <v>594.00000000000023</v>
      </c>
      <c r="G184" s="78">
        <f t="shared" si="36"/>
        <v>63.999999999999659</v>
      </c>
      <c r="H184" s="78">
        <f t="shared" si="36"/>
        <v>-34.000000000000114</v>
      </c>
      <c r="I184" s="78">
        <f t="shared" si="36"/>
        <v>-54.999999999999432</v>
      </c>
      <c r="J184" s="78">
        <f t="shared" si="36"/>
        <v>79.833865814696537</v>
      </c>
      <c r="K184" s="78">
        <f t="shared" si="36"/>
        <v>9.4057507987220106</v>
      </c>
      <c r="L184" s="78">
        <f t="shared" si="36"/>
        <v>-4.9968051118210042</v>
      </c>
      <c r="M184" s="78">
        <f t="shared" si="36"/>
        <v>-8.0830670926516177</v>
      </c>
      <c r="N184" s="78">
        <f t="shared" si="36"/>
        <v>328.25162164778794</v>
      </c>
      <c r="O184" s="78">
        <f t="shared" si="36"/>
        <v>20.887210765804866</v>
      </c>
      <c r="P184" s="78">
        <f t="shared" si="36"/>
        <v>-11.096330719334219</v>
      </c>
      <c r="Q184" s="78">
        <f t="shared" si="36"/>
        <v>-17.949946751863536</v>
      </c>
      <c r="R184" s="78">
        <f t="shared" si="36"/>
        <v>45.466163229741596</v>
      </c>
      <c r="S184" s="78">
        <f t="shared" si="36"/>
        <v>7.3981992448445899</v>
      </c>
      <c r="T184" s="78">
        <f t="shared" si="36"/>
        <v>-3.9302933488236249</v>
      </c>
      <c r="U184" s="78">
        <f t="shared" si="36"/>
        <v>-6.3578274760382101</v>
      </c>
      <c r="V184" s="78">
        <f t="shared" si="36"/>
        <v>54.399167392777599</v>
      </c>
      <c r="W184" s="78">
        <f t="shared" si="36"/>
        <v>8.9534320844225022</v>
      </c>
      <c r="X184" s="78">
        <f t="shared" si="36"/>
        <v>-4.7565107948494187</v>
      </c>
      <c r="Y184" s="78">
        <f t="shared" si="36"/>
        <v>-7.6943556975504634</v>
      </c>
      <c r="Z184" s="78">
        <f t="shared" si="36"/>
        <v>65.655920224610327</v>
      </c>
      <c r="AA184" s="78">
        <f t="shared" si="36"/>
        <v>11.871817213670056</v>
      </c>
      <c r="AB184" s="78">
        <f t="shared" si="36"/>
        <v>-6.3069028947622883</v>
      </c>
      <c r="AC184" s="78">
        <f t="shared" si="36"/>
        <v>-10.202342917997839</v>
      </c>
      <c r="AD184" s="78">
        <f t="shared" si="36"/>
        <v>20.393261690386225</v>
      </c>
      <c r="AE184" s="78">
        <f t="shared" si="36"/>
        <v>5.4835898925356332</v>
      </c>
      <c r="AF184" s="78">
        <f t="shared" si="36"/>
        <v>-2.9131571304095587</v>
      </c>
      <c r="AG184" s="79">
        <f t="shared" si="36"/>
        <v>-4.7124600638977654</v>
      </c>
    </row>
    <row r="185" spans="1:33" ht="15.75" thickBot="1" x14ac:dyDescent="0.3">
      <c r="A185" s="80" t="s">
        <v>190</v>
      </c>
      <c r="B185" s="104">
        <f>SUM(B180:B183)</f>
        <v>118.79999999999998</v>
      </c>
      <c r="C185" s="81">
        <f t="shared" ref="C185:AG185" si="37">SUM(C180:C183)</f>
        <v>12.800000000000363</v>
      </c>
      <c r="D185" s="81">
        <f t="shared" si="37"/>
        <v>-6.8</v>
      </c>
      <c r="E185" s="82">
        <f t="shared" si="37"/>
        <v>-11</v>
      </c>
      <c r="F185" s="81">
        <f t="shared" si="37"/>
        <v>118.80000000000004</v>
      </c>
      <c r="G185" s="81">
        <f t="shared" si="37"/>
        <v>12.799999999999931</v>
      </c>
      <c r="H185" s="81">
        <f t="shared" si="37"/>
        <v>-6.800000000000022</v>
      </c>
      <c r="I185" s="81">
        <f t="shared" si="37"/>
        <v>-10.999999999999886</v>
      </c>
      <c r="J185" s="81">
        <f t="shared" si="37"/>
        <v>15.966773162939306</v>
      </c>
      <c r="K185" s="81">
        <f t="shared" si="37"/>
        <v>1.8811501597444023</v>
      </c>
      <c r="L185" s="81">
        <f t="shared" si="37"/>
        <v>-0.99936102236420088</v>
      </c>
      <c r="M185" s="81">
        <f t="shared" si="37"/>
        <v>-1.6166134185303236</v>
      </c>
      <c r="N185" s="81">
        <f t="shared" si="37"/>
        <v>65.650324329557591</v>
      </c>
      <c r="O185" s="81">
        <f t="shared" si="37"/>
        <v>4.1774421531609738</v>
      </c>
      <c r="P185" s="81">
        <f t="shared" si="37"/>
        <v>-2.219266143866844</v>
      </c>
      <c r="Q185" s="81">
        <f t="shared" si="37"/>
        <v>-3.5899893503727074</v>
      </c>
      <c r="R185" s="81">
        <f t="shared" si="37"/>
        <v>9.093232645948321</v>
      </c>
      <c r="S185" s="81">
        <f t="shared" si="37"/>
        <v>1.479639848968918</v>
      </c>
      <c r="T185" s="81">
        <f t="shared" si="37"/>
        <v>-0.78605866976472505</v>
      </c>
      <c r="U185" s="81">
        <f t="shared" si="37"/>
        <v>-1.2715654952076421</v>
      </c>
      <c r="V185" s="81">
        <f t="shared" si="37"/>
        <v>10.879833478555518</v>
      </c>
      <c r="W185" s="81">
        <f t="shared" si="37"/>
        <v>1.7906864168845003</v>
      </c>
      <c r="X185" s="81">
        <f t="shared" si="37"/>
        <v>-0.95130215896988379</v>
      </c>
      <c r="Y185" s="81">
        <f t="shared" si="37"/>
        <v>-1.5388711395100927</v>
      </c>
      <c r="Z185" s="81">
        <f t="shared" si="37"/>
        <v>13.131184044922065</v>
      </c>
      <c r="AA185" s="81">
        <f t="shared" si="37"/>
        <v>2.374363442734011</v>
      </c>
      <c r="AB185" s="81">
        <f t="shared" si="37"/>
        <v>-1.2613805789524575</v>
      </c>
      <c r="AC185" s="81">
        <f t="shared" si="37"/>
        <v>-2.040468583599568</v>
      </c>
      <c r="AD185" s="81">
        <f t="shared" si="37"/>
        <v>4.0786523380772444</v>
      </c>
      <c r="AE185" s="81">
        <f t="shared" si="37"/>
        <v>1.0967179785071266</v>
      </c>
      <c r="AF185" s="81">
        <f t="shared" si="37"/>
        <v>-0.58263142608191165</v>
      </c>
      <c r="AG185" s="82">
        <f t="shared" si="37"/>
        <v>-0.94249201277955308</v>
      </c>
    </row>
    <row r="186" spans="1:33" ht="15.75" thickBot="1" x14ac:dyDescent="0.3">
      <c r="A186" s="93" t="s">
        <v>192</v>
      </c>
      <c r="B186" s="104">
        <f>B184</f>
        <v>594</v>
      </c>
      <c r="C186" s="81">
        <f>C184+B184</f>
        <v>658.00000000000182</v>
      </c>
      <c r="D186" s="81">
        <f>C186+D184</f>
        <v>624.00000000000182</v>
      </c>
      <c r="E186" s="105">
        <f>D186+E184</f>
        <v>569.00000000000182</v>
      </c>
      <c r="F186" s="104">
        <f>F184</f>
        <v>594.00000000000023</v>
      </c>
      <c r="G186" s="81">
        <f>G184+F184</f>
        <v>657.99999999999989</v>
      </c>
      <c r="H186" s="81">
        <f>G186+H184</f>
        <v>623.99999999999977</v>
      </c>
      <c r="I186" s="81">
        <f>H186+I184</f>
        <v>569.00000000000034</v>
      </c>
      <c r="J186" s="104">
        <f>J184</f>
        <v>79.833865814696537</v>
      </c>
      <c r="K186" s="81">
        <f>K184+J184</f>
        <v>89.239616613418548</v>
      </c>
      <c r="L186" s="81">
        <f>K186+L184</f>
        <v>84.242811501597544</v>
      </c>
      <c r="M186" s="81">
        <f>L186+M184</f>
        <v>76.159744408945926</v>
      </c>
      <c r="N186" s="104">
        <f>N184</f>
        <v>328.25162164778794</v>
      </c>
      <c r="O186" s="81">
        <f>O184+N184</f>
        <v>349.13883241359281</v>
      </c>
      <c r="P186" s="81">
        <f>O186+P184</f>
        <v>338.04250169425859</v>
      </c>
      <c r="Q186" s="81">
        <f>P186+Q184</f>
        <v>320.09255494239505</v>
      </c>
      <c r="R186" s="104">
        <f>R184</f>
        <v>45.466163229741596</v>
      </c>
      <c r="S186" s="81">
        <f>S184+R184</f>
        <v>52.864362474586187</v>
      </c>
      <c r="T186" s="81">
        <f>S186+T184</f>
        <v>48.934069125762562</v>
      </c>
      <c r="U186" s="81">
        <f>T186+U184</f>
        <v>42.576241649724352</v>
      </c>
      <c r="V186" s="104">
        <f>V184</f>
        <v>54.399167392777599</v>
      </c>
      <c r="W186" s="81">
        <f>W184+V184</f>
        <v>63.352599477200101</v>
      </c>
      <c r="X186" s="81">
        <f>W186+X184</f>
        <v>58.596088682350683</v>
      </c>
      <c r="Y186" s="81">
        <f>X186+Y184</f>
        <v>50.901732984800219</v>
      </c>
      <c r="Z186" s="104">
        <f>Z184</f>
        <v>65.655920224610327</v>
      </c>
      <c r="AA186" s="81">
        <f>AA184+Z184</f>
        <v>77.527737438280383</v>
      </c>
      <c r="AB186" s="81">
        <f>AA186+AB184</f>
        <v>71.220834543518095</v>
      </c>
      <c r="AC186" s="81">
        <f>AB186+AC184</f>
        <v>61.018491625520255</v>
      </c>
      <c r="AD186" s="104">
        <f>AD184</f>
        <v>20.393261690386225</v>
      </c>
      <c r="AE186" s="81">
        <f>AE184+AD184</f>
        <v>25.876851582921859</v>
      </c>
      <c r="AF186" s="81">
        <f>AE186+AF184</f>
        <v>22.9636944525123</v>
      </c>
      <c r="AG186" s="81">
        <f>AF186+AG184</f>
        <v>18.251234388614535</v>
      </c>
    </row>
    <row r="187" spans="1:33" ht="15" x14ac:dyDescent="0.25">
      <c r="A187" s="93"/>
      <c r="B187" s="300"/>
      <c r="C187" s="300"/>
      <c r="D187" s="300"/>
      <c r="E187" s="301"/>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row>
    <row r="188" spans="1:33" ht="14.25" customHeight="1" x14ac:dyDescent="0.2">
      <c r="B188" s="477" t="s">
        <v>68</v>
      </c>
      <c r="C188" s="478"/>
      <c r="D188" s="478"/>
      <c r="E188" s="479"/>
      <c r="F188" s="477" t="s">
        <v>69</v>
      </c>
      <c r="G188" s="478"/>
      <c r="H188" s="478"/>
      <c r="I188" s="479"/>
      <c r="J188" s="477" t="s">
        <v>136</v>
      </c>
      <c r="K188" s="478"/>
      <c r="L188" s="478"/>
      <c r="M188" s="479"/>
      <c r="N188" s="477" t="s">
        <v>137</v>
      </c>
      <c r="O188" s="478"/>
      <c r="P188" s="478"/>
      <c r="Q188" s="479"/>
      <c r="R188" s="477" t="s">
        <v>187</v>
      </c>
      <c r="S188" s="478"/>
      <c r="T188" s="478"/>
      <c r="U188" s="479"/>
      <c r="V188" s="477" t="s">
        <v>186</v>
      </c>
      <c r="W188" s="478"/>
      <c r="X188" s="478"/>
      <c r="Y188" s="479"/>
      <c r="Z188" s="477" t="s">
        <v>138</v>
      </c>
      <c r="AA188" s="478"/>
      <c r="AB188" s="478"/>
      <c r="AC188" s="479"/>
      <c r="AD188" s="477" t="s">
        <v>139</v>
      </c>
      <c r="AE188" s="478"/>
      <c r="AF188" s="478"/>
      <c r="AG188" s="479"/>
    </row>
    <row r="189" spans="1:33" x14ac:dyDescent="0.2">
      <c r="A189" s="303" t="s">
        <v>500</v>
      </c>
      <c r="B189" s="347" t="s">
        <v>71</v>
      </c>
      <c r="C189" s="347" t="s">
        <v>72</v>
      </c>
      <c r="D189" s="347" t="s">
        <v>191</v>
      </c>
      <c r="E189" s="347" t="s">
        <v>185</v>
      </c>
      <c r="F189" s="347" t="s">
        <v>71</v>
      </c>
      <c r="G189" s="347" t="s">
        <v>72</v>
      </c>
      <c r="H189" s="347" t="s">
        <v>191</v>
      </c>
      <c r="I189" s="347" t="s">
        <v>185</v>
      </c>
      <c r="J189" s="347" t="s">
        <v>71</v>
      </c>
      <c r="K189" s="347" t="s">
        <v>72</v>
      </c>
      <c r="L189" s="347" t="s">
        <v>191</v>
      </c>
      <c r="M189" s="347" t="s">
        <v>185</v>
      </c>
      <c r="N189" s="347" t="s">
        <v>71</v>
      </c>
      <c r="O189" s="347" t="s">
        <v>72</v>
      </c>
      <c r="P189" s="347" t="s">
        <v>191</v>
      </c>
      <c r="Q189" s="347" t="s">
        <v>185</v>
      </c>
      <c r="R189" s="347" t="s">
        <v>71</v>
      </c>
      <c r="S189" s="347" t="s">
        <v>72</v>
      </c>
      <c r="T189" s="347" t="s">
        <v>191</v>
      </c>
      <c r="U189" s="347" t="s">
        <v>185</v>
      </c>
      <c r="V189" s="347" t="s">
        <v>71</v>
      </c>
      <c r="W189" s="347" t="s">
        <v>72</v>
      </c>
      <c r="X189" s="347" t="s">
        <v>191</v>
      </c>
      <c r="Y189" s="347" t="s">
        <v>185</v>
      </c>
      <c r="Z189" s="347" t="s">
        <v>71</v>
      </c>
      <c r="AA189" s="347" t="s">
        <v>72</v>
      </c>
      <c r="AB189" s="347" t="s">
        <v>191</v>
      </c>
      <c r="AC189" s="347" t="s">
        <v>185</v>
      </c>
      <c r="AD189" s="347" t="s">
        <v>71</v>
      </c>
      <c r="AE189" s="347" t="s">
        <v>72</v>
      </c>
      <c r="AF189" s="347" t="s">
        <v>191</v>
      </c>
      <c r="AG189" s="347" t="s">
        <v>185</v>
      </c>
    </row>
    <row r="190" spans="1:33" x14ac:dyDescent="0.2">
      <c r="A190" s="22" t="s">
        <v>37</v>
      </c>
      <c r="B190" s="315">
        <v>411.29999999999995</v>
      </c>
      <c r="C190" s="315">
        <v>6.4000000000001869</v>
      </c>
      <c r="D190" s="315">
        <v>0</v>
      </c>
      <c r="E190" s="315">
        <v>0</v>
      </c>
      <c r="F190" s="315">
        <v>411.3</v>
      </c>
      <c r="G190" s="315">
        <v>6.3999999999999613</v>
      </c>
      <c r="H190" s="315">
        <v>0</v>
      </c>
      <c r="I190" s="315">
        <v>0</v>
      </c>
      <c r="J190" s="315">
        <v>52.983386581469659</v>
      </c>
      <c r="K190" s="315">
        <v>0.94057507987220079</v>
      </c>
      <c r="L190" s="315">
        <v>0</v>
      </c>
      <c r="M190" s="315">
        <v>0</v>
      </c>
      <c r="N190" s="315">
        <v>268.62516216477883</v>
      </c>
      <c r="O190" s="315">
        <v>2.0887210765804838</v>
      </c>
      <c r="P190" s="315">
        <v>0</v>
      </c>
      <c r="Q190" s="315">
        <v>0</v>
      </c>
      <c r="R190" s="315">
        <v>24.346616322974164</v>
      </c>
      <c r="S190" s="315">
        <v>0.73981992448445899</v>
      </c>
      <c r="T190" s="315">
        <v>0</v>
      </c>
      <c r="U190" s="315">
        <v>0</v>
      </c>
      <c r="V190" s="315">
        <v>28.839916739277754</v>
      </c>
      <c r="W190" s="315">
        <v>0.89534320844224979</v>
      </c>
      <c r="X190" s="315">
        <v>0</v>
      </c>
      <c r="Y190" s="315">
        <v>0</v>
      </c>
      <c r="Z190" s="315">
        <v>31.765592022461032</v>
      </c>
      <c r="AA190" s="315">
        <v>1.1871817213670051</v>
      </c>
      <c r="AB190" s="315">
        <v>0</v>
      </c>
      <c r="AC190" s="315">
        <v>0</v>
      </c>
      <c r="AD190" s="315">
        <v>4.7393261690386215</v>
      </c>
      <c r="AE190" s="315">
        <v>0.54835898925356341</v>
      </c>
      <c r="AF190" s="315">
        <v>0</v>
      </c>
      <c r="AG190" s="315">
        <v>0</v>
      </c>
    </row>
    <row r="191" spans="1:33" x14ac:dyDescent="0.2">
      <c r="A191" s="22" t="s">
        <v>75</v>
      </c>
      <c r="B191" s="315">
        <v>18.279999999999983</v>
      </c>
      <c r="C191" s="315">
        <v>4.710000000000127</v>
      </c>
      <c r="D191" s="315">
        <v>0</v>
      </c>
      <c r="E191" s="315">
        <v>0</v>
      </c>
      <c r="F191" s="315">
        <v>19.0003717688063</v>
      </c>
      <c r="G191" s="315">
        <v>4.9922654661632091</v>
      </c>
      <c r="H191" s="315">
        <v>0</v>
      </c>
      <c r="I191" s="315">
        <v>0</v>
      </c>
      <c r="J191" s="315">
        <v>1.238913738019171</v>
      </c>
      <c r="K191" s="315">
        <v>0.2410223642172514</v>
      </c>
      <c r="L191" s="315">
        <v>0</v>
      </c>
      <c r="M191" s="315">
        <v>0</v>
      </c>
      <c r="N191" s="315">
        <v>7.9534582244167087</v>
      </c>
      <c r="O191" s="315">
        <v>2.1637844902700953</v>
      </c>
      <c r="P191" s="315">
        <v>0</v>
      </c>
      <c r="Q191" s="315">
        <v>0</v>
      </c>
      <c r="R191" s="315">
        <v>4.6943886145803253</v>
      </c>
      <c r="S191" s="315">
        <v>1.3455474876561084</v>
      </c>
      <c r="T191" s="315">
        <v>0</v>
      </c>
      <c r="U191" s="315">
        <v>0</v>
      </c>
      <c r="V191" s="315">
        <v>3.1672765998644556</v>
      </c>
      <c r="W191" s="315">
        <v>0.84777810049375368</v>
      </c>
      <c r="X191" s="315">
        <v>0</v>
      </c>
      <c r="Y191" s="315">
        <v>0</v>
      </c>
      <c r="Z191" s="315">
        <v>0.4340633168748172</v>
      </c>
      <c r="AA191" s="315">
        <v>0</v>
      </c>
      <c r="AB191" s="315">
        <v>0</v>
      </c>
      <c r="AC191" s="315">
        <v>0</v>
      </c>
      <c r="AD191" s="315">
        <v>1.5122712750508218</v>
      </c>
      <c r="AE191" s="315">
        <v>0.39413302352599994</v>
      </c>
      <c r="AF191" s="315">
        <v>0</v>
      </c>
      <c r="AG191" s="315">
        <v>0</v>
      </c>
    </row>
    <row r="192" spans="1:33" x14ac:dyDescent="0.2">
      <c r="A192" s="22" t="s">
        <v>76</v>
      </c>
      <c r="B192" s="315">
        <v>72.506000000000029</v>
      </c>
      <c r="C192" s="315">
        <v>23.154000000000657</v>
      </c>
      <c r="D192" s="315">
        <v>0</v>
      </c>
      <c r="E192" s="315">
        <v>0</v>
      </c>
      <c r="F192" s="315">
        <v>71.797495207667822</v>
      </c>
      <c r="G192" s="315">
        <v>23.024034853325468</v>
      </c>
      <c r="H192" s="315">
        <v>0</v>
      </c>
      <c r="I192" s="315">
        <v>0</v>
      </c>
      <c r="J192" s="315">
        <v>12.10343769968053</v>
      </c>
      <c r="K192" s="315">
        <v>3.8540063897763446</v>
      </c>
      <c r="L192" s="315">
        <v>0</v>
      </c>
      <c r="M192" s="315">
        <v>0</v>
      </c>
      <c r="N192" s="315">
        <v>25.836826991964436</v>
      </c>
      <c r="O192" s="315">
        <v>8.283084519314496</v>
      </c>
      <c r="P192" s="315">
        <v>0</v>
      </c>
      <c r="Q192" s="315">
        <v>0</v>
      </c>
      <c r="R192" s="315">
        <v>3.7534301481266485</v>
      </c>
      <c r="S192" s="315">
        <v>1.317804240487944</v>
      </c>
      <c r="T192" s="315">
        <v>0</v>
      </c>
      <c r="U192" s="315">
        <v>0</v>
      </c>
      <c r="V192" s="315">
        <v>8.995401297318228</v>
      </c>
      <c r="W192" s="315">
        <v>2.8891606157420879</v>
      </c>
      <c r="X192" s="315">
        <v>0</v>
      </c>
      <c r="Y192" s="315">
        <v>0</v>
      </c>
      <c r="Z192" s="315">
        <v>14.111509729886734</v>
      </c>
      <c r="AA192" s="315">
        <v>4.4563833865813978</v>
      </c>
      <c r="AB192" s="315">
        <v>0</v>
      </c>
      <c r="AC192" s="315">
        <v>0</v>
      </c>
      <c r="AD192" s="315">
        <v>6.996889340691232</v>
      </c>
      <c r="AE192" s="315">
        <v>2.2235957014231977</v>
      </c>
      <c r="AF192" s="315">
        <v>0</v>
      </c>
      <c r="AG192" s="315">
        <v>0</v>
      </c>
    </row>
    <row r="193" spans="1:33" x14ac:dyDescent="0.2">
      <c r="A193" s="22" t="s">
        <v>40</v>
      </c>
      <c r="B193" s="315">
        <v>91.914000000000001</v>
      </c>
      <c r="C193" s="315">
        <v>29.73600000000085</v>
      </c>
      <c r="D193" s="315">
        <v>0</v>
      </c>
      <c r="E193" s="315">
        <v>0</v>
      </c>
      <c r="F193" s="315">
        <v>91.90213302352609</v>
      </c>
      <c r="G193" s="315">
        <v>29.583699680511018</v>
      </c>
      <c r="H193" s="315">
        <v>0</v>
      </c>
      <c r="I193" s="315">
        <v>0</v>
      </c>
      <c r="J193" s="315">
        <v>13.50812779552718</v>
      </c>
      <c r="K193" s="315">
        <v>4.3701469648562146</v>
      </c>
      <c r="L193" s="315">
        <v>0</v>
      </c>
      <c r="M193" s="315">
        <v>0</v>
      </c>
      <c r="N193" s="315">
        <v>25.836174266628003</v>
      </c>
      <c r="O193" s="315">
        <v>8.3516206796397903</v>
      </c>
      <c r="P193" s="315">
        <v>0</v>
      </c>
      <c r="Q193" s="315">
        <v>0</v>
      </c>
      <c r="R193" s="315">
        <v>12.671728144060463</v>
      </c>
      <c r="S193" s="315">
        <v>3.9950275922160787</v>
      </c>
      <c r="T193" s="315">
        <v>0</v>
      </c>
      <c r="U193" s="315">
        <v>0</v>
      </c>
      <c r="V193" s="315">
        <v>13.396572756317159</v>
      </c>
      <c r="W193" s="315">
        <v>4.3211501597444109</v>
      </c>
      <c r="X193" s="315">
        <v>0</v>
      </c>
      <c r="Y193" s="315">
        <v>0</v>
      </c>
      <c r="Z193" s="315">
        <v>19.344755155387748</v>
      </c>
      <c r="AA193" s="315">
        <v>6.2282521057216531</v>
      </c>
      <c r="AB193" s="315">
        <v>0</v>
      </c>
      <c r="AC193" s="315">
        <v>0</v>
      </c>
      <c r="AD193" s="315">
        <v>7.1447749056055487</v>
      </c>
      <c r="AE193" s="315">
        <v>2.3175021783328713</v>
      </c>
      <c r="AF193" s="315">
        <v>0</v>
      </c>
      <c r="AG193" s="315">
        <v>0</v>
      </c>
    </row>
    <row r="194" spans="1:33" x14ac:dyDescent="0.2">
      <c r="A194" s="25" t="s">
        <v>79</v>
      </c>
      <c r="B194" s="347" t="s">
        <v>71</v>
      </c>
      <c r="C194" s="347" t="s">
        <v>72</v>
      </c>
      <c r="D194" s="347" t="s">
        <v>191</v>
      </c>
      <c r="E194" s="347" t="s">
        <v>185</v>
      </c>
      <c r="F194" s="347" t="s">
        <v>71</v>
      </c>
      <c r="G194" s="347" t="s">
        <v>72</v>
      </c>
      <c r="H194" s="347" t="s">
        <v>191</v>
      </c>
      <c r="I194" s="347" t="s">
        <v>185</v>
      </c>
      <c r="J194" s="347" t="s">
        <v>71</v>
      </c>
      <c r="K194" s="347" t="s">
        <v>72</v>
      </c>
      <c r="L194" s="347" t="s">
        <v>191</v>
      </c>
      <c r="M194" s="347" t="s">
        <v>185</v>
      </c>
      <c r="N194" s="347" t="s">
        <v>71</v>
      </c>
      <c r="O194" s="347" t="s">
        <v>72</v>
      </c>
      <c r="P194" s="347" t="s">
        <v>191</v>
      </c>
      <c r="Q194" s="347" t="s">
        <v>185</v>
      </c>
      <c r="R194" s="347" t="s">
        <v>71</v>
      </c>
      <c r="S194" s="347" t="s">
        <v>72</v>
      </c>
      <c r="T194" s="347" t="s">
        <v>191</v>
      </c>
      <c r="U194" s="347" t="s">
        <v>185</v>
      </c>
      <c r="V194" s="347" t="s">
        <v>71</v>
      </c>
      <c r="W194" s="347" t="s">
        <v>72</v>
      </c>
      <c r="X194" s="347" t="s">
        <v>191</v>
      </c>
      <c r="Y194" s="347" t="s">
        <v>185</v>
      </c>
      <c r="Z194" s="347" t="s">
        <v>71</v>
      </c>
      <c r="AA194" s="347" t="s">
        <v>72</v>
      </c>
      <c r="AB194" s="347" t="s">
        <v>191</v>
      </c>
      <c r="AC194" s="347" t="s">
        <v>185</v>
      </c>
      <c r="AD194" s="347" t="s">
        <v>71</v>
      </c>
      <c r="AE194" s="347" t="s">
        <v>72</v>
      </c>
      <c r="AF194" s="347" t="s">
        <v>191</v>
      </c>
      <c r="AG194" s="347" t="s">
        <v>185</v>
      </c>
    </row>
    <row r="195" spans="1:33" x14ac:dyDescent="0.2">
      <c r="A195" s="22" t="s">
        <v>37</v>
      </c>
      <c r="B195" s="315">
        <f>B190/5</f>
        <v>82.259999999999991</v>
      </c>
      <c r="C195" s="315">
        <f t="shared" ref="C195:AG198" si="38">C190/5</f>
        <v>1.2800000000000373</v>
      </c>
      <c r="D195" s="315">
        <f t="shared" si="38"/>
        <v>0</v>
      </c>
      <c r="E195" s="315">
        <f t="shared" si="38"/>
        <v>0</v>
      </c>
      <c r="F195" s="315">
        <f t="shared" si="38"/>
        <v>82.26</v>
      </c>
      <c r="G195" s="315">
        <f t="shared" si="38"/>
        <v>1.2799999999999923</v>
      </c>
      <c r="H195" s="315">
        <f t="shared" si="38"/>
        <v>0</v>
      </c>
      <c r="I195" s="315">
        <f t="shared" si="38"/>
        <v>0</v>
      </c>
      <c r="J195" s="315">
        <f t="shared" si="38"/>
        <v>10.596677316293931</v>
      </c>
      <c r="K195" s="315">
        <f t="shared" si="38"/>
        <v>0.18811501597444016</v>
      </c>
      <c r="L195" s="315">
        <f t="shared" si="38"/>
        <v>0</v>
      </c>
      <c r="M195" s="315">
        <f t="shared" si="38"/>
        <v>0</v>
      </c>
      <c r="N195" s="315">
        <f t="shared" si="38"/>
        <v>53.725032432955764</v>
      </c>
      <c r="O195" s="315">
        <f t="shared" si="38"/>
        <v>0.41774421531609673</v>
      </c>
      <c r="P195" s="315">
        <f t="shared" si="38"/>
        <v>0</v>
      </c>
      <c r="Q195" s="315">
        <f t="shared" si="38"/>
        <v>0</v>
      </c>
      <c r="R195" s="315">
        <f t="shared" si="38"/>
        <v>4.8693232645948328</v>
      </c>
      <c r="S195" s="315">
        <f t="shared" si="38"/>
        <v>0.1479639848968918</v>
      </c>
      <c r="T195" s="315">
        <f t="shared" si="38"/>
        <v>0</v>
      </c>
      <c r="U195" s="315">
        <f t="shared" si="38"/>
        <v>0</v>
      </c>
      <c r="V195" s="315">
        <f t="shared" si="38"/>
        <v>5.7679833478555507</v>
      </c>
      <c r="W195" s="315">
        <f t="shared" si="38"/>
        <v>0.17906864168844996</v>
      </c>
      <c r="X195" s="315">
        <f t="shared" si="38"/>
        <v>0</v>
      </c>
      <c r="Y195" s="315">
        <f t="shared" si="38"/>
        <v>0</v>
      </c>
      <c r="Z195" s="315">
        <f t="shared" si="38"/>
        <v>6.3531184044922062</v>
      </c>
      <c r="AA195" s="315">
        <f t="shared" si="38"/>
        <v>0.23743634427340102</v>
      </c>
      <c r="AB195" s="315">
        <f t="shared" si="38"/>
        <v>0</v>
      </c>
      <c r="AC195" s="315">
        <f t="shared" si="38"/>
        <v>0</v>
      </c>
      <c r="AD195" s="315">
        <f t="shared" si="38"/>
        <v>0.94786523380772425</v>
      </c>
      <c r="AE195" s="315">
        <f t="shared" si="38"/>
        <v>0.10967179785071268</v>
      </c>
      <c r="AF195" s="315">
        <f t="shared" si="38"/>
        <v>0</v>
      </c>
      <c r="AG195" s="315">
        <f t="shared" si="38"/>
        <v>0</v>
      </c>
    </row>
    <row r="196" spans="1:33" x14ac:dyDescent="0.2">
      <c r="A196" s="22" t="s">
        <v>75</v>
      </c>
      <c r="B196" s="315">
        <f t="shared" ref="B196:Q198" si="39">B191/5</f>
        <v>3.6559999999999966</v>
      </c>
      <c r="C196" s="315">
        <f t="shared" si="39"/>
        <v>0.94200000000002537</v>
      </c>
      <c r="D196" s="315">
        <f t="shared" si="39"/>
        <v>0</v>
      </c>
      <c r="E196" s="315">
        <f t="shared" si="39"/>
        <v>0</v>
      </c>
      <c r="F196" s="315">
        <f t="shared" si="39"/>
        <v>3.8000743537612598</v>
      </c>
      <c r="G196" s="315">
        <f t="shared" si="39"/>
        <v>0.99845309323264186</v>
      </c>
      <c r="H196" s="315">
        <f t="shared" si="39"/>
        <v>0</v>
      </c>
      <c r="I196" s="315">
        <f t="shared" si="39"/>
        <v>0</v>
      </c>
      <c r="J196" s="315">
        <f t="shared" si="39"/>
        <v>0.2477827476038342</v>
      </c>
      <c r="K196" s="315">
        <f t="shared" si="39"/>
        <v>4.820447284345028E-2</v>
      </c>
      <c r="L196" s="315">
        <f t="shared" si="39"/>
        <v>0</v>
      </c>
      <c r="M196" s="315">
        <f t="shared" si="39"/>
        <v>0</v>
      </c>
      <c r="N196" s="315">
        <f t="shared" si="39"/>
        <v>1.5906916448833417</v>
      </c>
      <c r="O196" s="315">
        <f t="shared" si="39"/>
        <v>0.43275689805401907</v>
      </c>
      <c r="P196" s="315">
        <f t="shared" si="39"/>
        <v>0</v>
      </c>
      <c r="Q196" s="315">
        <f t="shared" si="39"/>
        <v>0</v>
      </c>
      <c r="R196" s="315">
        <f t="shared" si="38"/>
        <v>0.93887772291606508</v>
      </c>
      <c r="S196" s="315">
        <f t="shared" si="38"/>
        <v>0.26910949753122171</v>
      </c>
      <c r="T196" s="315">
        <f t="shared" si="38"/>
        <v>0</v>
      </c>
      <c r="U196" s="315">
        <f t="shared" si="38"/>
        <v>0</v>
      </c>
      <c r="V196" s="315">
        <f t="shared" si="38"/>
        <v>0.63345531997289117</v>
      </c>
      <c r="W196" s="315">
        <f t="shared" si="38"/>
        <v>0.16955562009875075</v>
      </c>
      <c r="X196" s="315">
        <f t="shared" si="38"/>
        <v>0</v>
      </c>
      <c r="Y196" s="315">
        <f t="shared" si="38"/>
        <v>0</v>
      </c>
      <c r="Z196" s="315">
        <f t="shared" si="38"/>
        <v>8.6812663374963434E-2</v>
      </c>
      <c r="AA196" s="315">
        <f t="shared" si="38"/>
        <v>0</v>
      </c>
      <c r="AB196" s="315">
        <f t="shared" si="38"/>
        <v>0</v>
      </c>
      <c r="AC196" s="315">
        <f t="shared" si="38"/>
        <v>0</v>
      </c>
      <c r="AD196" s="315">
        <f t="shared" si="38"/>
        <v>0.30245425501016437</v>
      </c>
      <c r="AE196" s="315">
        <f t="shared" si="38"/>
        <v>7.882660470519999E-2</v>
      </c>
      <c r="AF196" s="315">
        <f t="shared" si="38"/>
        <v>0</v>
      </c>
      <c r="AG196" s="315">
        <f t="shared" si="38"/>
        <v>0</v>
      </c>
    </row>
    <row r="197" spans="1:33" x14ac:dyDescent="0.2">
      <c r="A197" s="22" t="s">
        <v>76</v>
      </c>
      <c r="B197" s="315">
        <f t="shared" si="39"/>
        <v>14.501200000000006</v>
      </c>
      <c r="C197" s="315">
        <f t="shared" si="38"/>
        <v>4.6308000000001313</v>
      </c>
      <c r="D197" s="315">
        <f t="shared" si="38"/>
        <v>0</v>
      </c>
      <c r="E197" s="315">
        <f t="shared" si="38"/>
        <v>0</v>
      </c>
      <c r="F197" s="315">
        <f t="shared" si="38"/>
        <v>14.359499041533564</v>
      </c>
      <c r="G197" s="315">
        <f t="shared" si="38"/>
        <v>4.6048069706650931</v>
      </c>
      <c r="H197" s="315">
        <f t="shared" si="38"/>
        <v>0</v>
      </c>
      <c r="I197" s="315">
        <f t="shared" si="38"/>
        <v>0</v>
      </c>
      <c r="J197" s="315">
        <f t="shared" si="38"/>
        <v>2.4206875399361061</v>
      </c>
      <c r="K197" s="315">
        <f t="shared" si="38"/>
        <v>0.77080127795526887</v>
      </c>
      <c r="L197" s="315">
        <f t="shared" si="38"/>
        <v>0</v>
      </c>
      <c r="M197" s="315">
        <f t="shared" si="38"/>
        <v>0</v>
      </c>
      <c r="N197" s="315">
        <f t="shared" si="38"/>
        <v>5.1673653983928869</v>
      </c>
      <c r="O197" s="315">
        <f t="shared" si="38"/>
        <v>1.6566169038628993</v>
      </c>
      <c r="P197" s="315">
        <f t="shared" si="38"/>
        <v>0</v>
      </c>
      <c r="Q197" s="315">
        <f t="shared" si="38"/>
        <v>0</v>
      </c>
      <c r="R197" s="315">
        <f t="shared" si="38"/>
        <v>0.75068602962532971</v>
      </c>
      <c r="S197" s="315">
        <f t="shared" si="38"/>
        <v>0.26356084809758878</v>
      </c>
      <c r="T197" s="315">
        <f t="shared" si="38"/>
        <v>0</v>
      </c>
      <c r="U197" s="315">
        <f t="shared" si="38"/>
        <v>0</v>
      </c>
      <c r="V197" s="315">
        <f t="shared" si="38"/>
        <v>1.7990802594636457</v>
      </c>
      <c r="W197" s="315">
        <f t="shared" si="38"/>
        <v>0.57783212314841759</v>
      </c>
      <c r="X197" s="315">
        <f t="shared" si="38"/>
        <v>0</v>
      </c>
      <c r="Y197" s="315">
        <f t="shared" si="38"/>
        <v>0</v>
      </c>
      <c r="Z197" s="315">
        <f t="shared" si="38"/>
        <v>2.8223019459773466</v>
      </c>
      <c r="AA197" s="315">
        <f t="shared" si="38"/>
        <v>0.89127667731627958</v>
      </c>
      <c r="AB197" s="315">
        <f t="shared" si="38"/>
        <v>0</v>
      </c>
      <c r="AC197" s="315">
        <f t="shared" si="38"/>
        <v>0</v>
      </c>
      <c r="AD197" s="315">
        <f t="shared" si="38"/>
        <v>1.3993778681382465</v>
      </c>
      <c r="AE197" s="315">
        <f t="shared" si="38"/>
        <v>0.44471914028463955</v>
      </c>
      <c r="AF197" s="315">
        <f t="shared" si="38"/>
        <v>0</v>
      </c>
      <c r="AG197" s="315">
        <f t="shared" si="38"/>
        <v>0</v>
      </c>
    </row>
    <row r="198" spans="1:33" ht="15" thickBot="1" x14ac:dyDescent="0.25">
      <c r="A198" s="22" t="s">
        <v>40</v>
      </c>
      <c r="B198" s="315">
        <f t="shared" si="39"/>
        <v>18.3828</v>
      </c>
      <c r="C198" s="315">
        <f t="shared" si="38"/>
        <v>5.9472000000001701</v>
      </c>
      <c r="D198" s="315">
        <f t="shared" si="38"/>
        <v>0</v>
      </c>
      <c r="E198" s="315">
        <f t="shared" si="38"/>
        <v>0</v>
      </c>
      <c r="F198" s="315">
        <f t="shared" si="38"/>
        <v>18.380426604705217</v>
      </c>
      <c r="G198" s="315">
        <f t="shared" si="38"/>
        <v>5.9167399361022035</v>
      </c>
      <c r="H198" s="315">
        <f t="shared" si="38"/>
        <v>0</v>
      </c>
      <c r="I198" s="315">
        <f t="shared" si="38"/>
        <v>0</v>
      </c>
      <c r="J198" s="315">
        <f t="shared" si="38"/>
        <v>2.7016255591054361</v>
      </c>
      <c r="K198" s="315">
        <f t="shared" si="38"/>
        <v>0.87402939297124294</v>
      </c>
      <c r="L198" s="315">
        <f t="shared" si="38"/>
        <v>0</v>
      </c>
      <c r="M198" s="315">
        <f t="shared" si="38"/>
        <v>0</v>
      </c>
      <c r="N198" s="315">
        <f t="shared" si="38"/>
        <v>5.167234853325601</v>
      </c>
      <c r="O198" s="315">
        <f t="shared" si="38"/>
        <v>1.6703241359279581</v>
      </c>
      <c r="P198" s="315">
        <f t="shared" si="38"/>
        <v>0</v>
      </c>
      <c r="Q198" s="315">
        <f t="shared" si="38"/>
        <v>0</v>
      </c>
      <c r="R198" s="315">
        <f t="shared" si="38"/>
        <v>2.5343456288120927</v>
      </c>
      <c r="S198" s="315">
        <f t="shared" si="38"/>
        <v>0.79900551844321577</v>
      </c>
      <c r="T198" s="315">
        <f t="shared" si="38"/>
        <v>0</v>
      </c>
      <c r="U198" s="315">
        <f t="shared" si="38"/>
        <v>0</v>
      </c>
      <c r="V198" s="315">
        <f t="shared" si="38"/>
        <v>2.679314551263432</v>
      </c>
      <c r="W198" s="315">
        <f t="shared" si="38"/>
        <v>0.86423003194888215</v>
      </c>
      <c r="X198" s="315">
        <f t="shared" si="38"/>
        <v>0</v>
      </c>
      <c r="Y198" s="315">
        <f t="shared" si="38"/>
        <v>0</v>
      </c>
      <c r="Z198" s="315">
        <f t="shared" si="38"/>
        <v>3.8689510310775495</v>
      </c>
      <c r="AA198" s="315">
        <f t="shared" si="38"/>
        <v>1.2456504211443307</v>
      </c>
      <c r="AB198" s="315">
        <f t="shared" si="38"/>
        <v>0</v>
      </c>
      <c r="AC198" s="315">
        <f t="shared" si="38"/>
        <v>0</v>
      </c>
      <c r="AD198" s="315">
        <f t="shared" si="38"/>
        <v>1.4289549811211097</v>
      </c>
      <c r="AE198" s="315">
        <f t="shared" si="38"/>
        <v>0.46350043566657428</v>
      </c>
      <c r="AF198" s="315">
        <f t="shared" si="38"/>
        <v>0</v>
      </c>
      <c r="AG198" s="315">
        <f t="shared" si="38"/>
        <v>0</v>
      </c>
    </row>
    <row r="199" spans="1:33" ht="15" x14ac:dyDescent="0.25">
      <c r="A199" s="77" t="s">
        <v>189</v>
      </c>
      <c r="B199" s="103">
        <f>SUM(B190:B193)</f>
        <v>594</v>
      </c>
      <c r="C199" s="78">
        <f t="shared" ref="C199:AG199" si="40">SUM(C190:C193)</f>
        <v>64.000000000001819</v>
      </c>
      <c r="D199" s="78">
        <f t="shared" si="40"/>
        <v>0</v>
      </c>
      <c r="E199" s="79">
        <f t="shared" si="40"/>
        <v>0</v>
      </c>
      <c r="F199" s="78">
        <f t="shared" si="40"/>
        <v>594.00000000000023</v>
      </c>
      <c r="G199" s="78">
        <f t="shared" si="40"/>
        <v>63.999999999999659</v>
      </c>
      <c r="H199" s="78">
        <f t="shared" si="40"/>
        <v>0</v>
      </c>
      <c r="I199" s="78">
        <f t="shared" si="40"/>
        <v>0</v>
      </c>
      <c r="J199" s="78">
        <f t="shared" si="40"/>
        <v>79.833865814696537</v>
      </c>
      <c r="K199" s="78">
        <f t="shared" si="40"/>
        <v>9.4057507987220106</v>
      </c>
      <c r="L199" s="78">
        <f t="shared" si="40"/>
        <v>0</v>
      </c>
      <c r="M199" s="78">
        <f t="shared" si="40"/>
        <v>0</v>
      </c>
      <c r="N199" s="78">
        <f t="shared" si="40"/>
        <v>328.25162164778794</v>
      </c>
      <c r="O199" s="78">
        <f t="shared" si="40"/>
        <v>20.887210765804866</v>
      </c>
      <c r="P199" s="78">
        <f t="shared" si="40"/>
        <v>0</v>
      </c>
      <c r="Q199" s="78">
        <f t="shared" si="40"/>
        <v>0</v>
      </c>
      <c r="R199" s="78">
        <f t="shared" si="40"/>
        <v>45.466163229741596</v>
      </c>
      <c r="S199" s="78">
        <f t="shared" si="40"/>
        <v>7.3981992448445908</v>
      </c>
      <c r="T199" s="78">
        <f t="shared" si="40"/>
        <v>0</v>
      </c>
      <c r="U199" s="78">
        <f t="shared" si="40"/>
        <v>0</v>
      </c>
      <c r="V199" s="78">
        <f t="shared" si="40"/>
        <v>54.399167392777599</v>
      </c>
      <c r="W199" s="78">
        <f t="shared" si="40"/>
        <v>8.9534320844225022</v>
      </c>
      <c r="X199" s="78">
        <f t="shared" si="40"/>
        <v>0</v>
      </c>
      <c r="Y199" s="78">
        <f t="shared" si="40"/>
        <v>0</v>
      </c>
      <c r="Z199" s="78">
        <f t="shared" si="40"/>
        <v>65.655920224610327</v>
      </c>
      <c r="AA199" s="78">
        <f t="shared" si="40"/>
        <v>11.871817213670056</v>
      </c>
      <c r="AB199" s="78">
        <f t="shared" si="40"/>
        <v>0</v>
      </c>
      <c r="AC199" s="78">
        <f t="shared" si="40"/>
        <v>0</v>
      </c>
      <c r="AD199" s="78">
        <f t="shared" si="40"/>
        <v>20.393261690386222</v>
      </c>
      <c r="AE199" s="78">
        <f t="shared" si="40"/>
        <v>5.4835898925356323</v>
      </c>
      <c r="AF199" s="78">
        <f t="shared" si="40"/>
        <v>0</v>
      </c>
      <c r="AG199" s="79">
        <f t="shared" si="40"/>
        <v>0</v>
      </c>
    </row>
    <row r="200" spans="1:33" ht="15.75" thickBot="1" x14ac:dyDescent="0.3">
      <c r="A200" s="80" t="s">
        <v>190</v>
      </c>
      <c r="B200" s="104">
        <f>SUM(B195:B198)</f>
        <v>118.8</v>
      </c>
      <c r="C200" s="81">
        <f t="shared" ref="C200:AG200" si="41">SUM(C195:C198)</f>
        <v>12.800000000000363</v>
      </c>
      <c r="D200" s="81">
        <f t="shared" si="41"/>
        <v>0</v>
      </c>
      <c r="E200" s="82">
        <f t="shared" si="41"/>
        <v>0</v>
      </c>
      <c r="F200" s="81">
        <f t="shared" si="41"/>
        <v>118.80000000000005</v>
      </c>
      <c r="G200" s="81">
        <f t="shared" si="41"/>
        <v>12.79999999999993</v>
      </c>
      <c r="H200" s="81">
        <f t="shared" si="41"/>
        <v>0</v>
      </c>
      <c r="I200" s="81">
        <f t="shared" si="41"/>
        <v>0</v>
      </c>
      <c r="J200" s="81">
        <f t="shared" si="41"/>
        <v>15.966773162939306</v>
      </c>
      <c r="K200" s="81">
        <f t="shared" si="41"/>
        <v>1.881150159744402</v>
      </c>
      <c r="L200" s="81">
        <f t="shared" si="41"/>
        <v>0</v>
      </c>
      <c r="M200" s="81">
        <f t="shared" si="41"/>
        <v>0</v>
      </c>
      <c r="N200" s="81">
        <f t="shared" si="41"/>
        <v>65.650324329557591</v>
      </c>
      <c r="O200" s="81">
        <f t="shared" si="41"/>
        <v>4.1774421531609729</v>
      </c>
      <c r="P200" s="81">
        <f t="shared" si="41"/>
        <v>0</v>
      </c>
      <c r="Q200" s="81">
        <f t="shared" si="41"/>
        <v>0</v>
      </c>
      <c r="R200" s="81">
        <f t="shared" si="41"/>
        <v>9.093232645948321</v>
      </c>
      <c r="S200" s="81">
        <f t="shared" si="41"/>
        <v>1.479639848968918</v>
      </c>
      <c r="T200" s="81">
        <f t="shared" si="41"/>
        <v>0</v>
      </c>
      <c r="U200" s="81">
        <f t="shared" si="41"/>
        <v>0</v>
      </c>
      <c r="V200" s="81">
        <f t="shared" si="41"/>
        <v>10.879833478555518</v>
      </c>
      <c r="W200" s="81">
        <f t="shared" si="41"/>
        <v>1.7906864168845005</v>
      </c>
      <c r="X200" s="81">
        <f t="shared" si="41"/>
        <v>0</v>
      </c>
      <c r="Y200" s="81">
        <f t="shared" si="41"/>
        <v>0</v>
      </c>
      <c r="Z200" s="81">
        <f t="shared" si="41"/>
        <v>13.131184044922065</v>
      </c>
      <c r="AA200" s="81">
        <f t="shared" si="41"/>
        <v>2.374363442734011</v>
      </c>
      <c r="AB200" s="81">
        <f t="shared" si="41"/>
        <v>0</v>
      </c>
      <c r="AC200" s="81">
        <f t="shared" si="41"/>
        <v>0</v>
      </c>
      <c r="AD200" s="81">
        <f t="shared" si="41"/>
        <v>4.0786523380772444</v>
      </c>
      <c r="AE200" s="81">
        <f t="shared" si="41"/>
        <v>1.0967179785071264</v>
      </c>
      <c r="AF200" s="81">
        <f t="shared" si="41"/>
        <v>0</v>
      </c>
      <c r="AG200" s="82">
        <f t="shared" si="41"/>
        <v>0</v>
      </c>
    </row>
    <row r="201" spans="1:33" ht="15.75" thickBot="1" x14ac:dyDescent="0.3">
      <c r="A201" s="93" t="s">
        <v>192</v>
      </c>
      <c r="B201" s="104">
        <f>B199</f>
        <v>594</v>
      </c>
      <c r="C201" s="81">
        <f>C199+B199</f>
        <v>658.00000000000182</v>
      </c>
      <c r="D201" s="81">
        <f>C201+D199</f>
        <v>658.00000000000182</v>
      </c>
      <c r="E201" s="105">
        <f>D201+E199</f>
        <v>658.00000000000182</v>
      </c>
      <c r="F201" s="104">
        <f>F199</f>
        <v>594.00000000000023</v>
      </c>
      <c r="G201" s="81">
        <f>G199+F199</f>
        <v>657.99999999999989</v>
      </c>
      <c r="H201" s="81">
        <f>G201+H199</f>
        <v>657.99999999999989</v>
      </c>
      <c r="I201" s="81">
        <f>H201+I199</f>
        <v>657.99999999999989</v>
      </c>
      <c r="J201" s="104">
        <f>J199</f>
        <v>79.833865814696537</v>
      </c>
      <c r="K201" s="81">
        <f>K199+J199</f>
        <v>89.239616613418548</v>
      </c>
      <c r="L201" s="81">
        <f>K201+L199</f>
        <v>89.239616613418548</v>
      </c>
      <c r="M201" s="81">
        <f>L201+M199</f>
        <v>89.239616613418548</v>
      </c>
      <c r="N201" s="104">
        <f>N199</f>
        <v>328.25162164778794</v>
      </c>
      <c r="O201" s="81">
        <f>O199+N199</f>
        <v>349.13883241359281</v>
      </c>
      <c r="P201" s="81">
        <f>O201+P199</f>
        <v>349.13883241359281</v>
      </c>
      <c r="Q201" s="81">
        <f>P201+Q199</f>
        <v>349.13883241359281</v>
      </c>
      <c r="R201" s="104">
        <f>R199</f>
        <v>45.466163229741596</v>
      </c>
      <c r="S201" s="81">
        <f>S199+R199</f>
        <v>52.864362474586187</v>
      </c>
      <c r="T201" s="81">
        <f>S201+T199</f>
        <v>52.864362474586187</v>
      </c>
      <c r="U201" s="81">
        <f>T201+U199</f>
        <v>52.864362474586187</v>
      </c>
      <c r="V201" s="104">
        <f>V199</f>
        <v>54.399167392777599</v>
      </c>
      <c r="W201" s="81">
        <f>W199+V199</f>
        <v>63.352599477200101</v>
      </c>
      <c r="X201" s="81">
        <f>W201+X199</f>
        <v>63.352599477200101</v>
      </c>
      <c r="Y201" s="81">
        <f>X201+Y199</f>
        <v>63.352599477200101</v>
      </c>
      <c r="Z201" s="104">
        <f>Z199</f>
        <v>65.655920224610327</v>
      </c>
      <c r="AA201" s="81">
        <f>AA199+Z199</f>
        <v>77.527737438280383</v>
      </c>
      <c r="AB201" s="81">
        <f>AA201+AB199</f>
        <v>77.527737438280383</v>
      </c>
      <c r="AC201" s="81">
        <f>AB201+AC199</f>
        <v>77.527737438280383</v>
      </c>
      <c r="AD201" s="104">
        <f>AD199</f>
        <v>20.393261690386222</v>
      </c>
      <c r="AE201" s="81">
        <f>AE199+AD199</f>
        <v>25.876851582921855</v>
      </c>
      <c r="AF201" s="81">
        <f>AE201+AF199</f>
        <v>25.876851582921855</v>
      </c>
      <c r="AG201" s="81">
        <f>AF201+AG199</f>
        <v>25.876851582921855</v>
      </c>
    </row>
    <row r="202" spans="1:33" ht="15" x14ac:dyDescent="0.25">
      <c r="A202" s="93"/>
      <c r="B202" s="300"/>
      <c r="C202" s="300"/>
      <c r="D202" s="300"/>
      <c r="E202" s="301"/>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row>
    <row r="203" spans="1:33" ht="15" x14ac:dyDescent="0.25">
      <c r="A203" s="93"/>
      <c r="B203" s="300"/>
      <c r="C203" s="300"/>
      <c r="D203" s="300"/>
      <c r="E203" s="301"/>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row>
    <row r="204" spans="1:33" ht="15" x14ac:dyDescent="0.25">
      <c r="A204" s="93"/>
      <c r="B204" s="300"/>
      <c r="C204" s="300"/>
      <c r="D204" s="300"/>
      <c r="E204" s="301"/>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row>
    <row r="205" spans="1:33" ht="15" x14ac:dyDescent="0.25">
      <c r="A205" s="93"/>
      <c r="B205" s="300"/>
      <c r="C205" s="300"/>
      <c r="D205" s="300"/>
      <c r="E205" s="301"/>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row>
    <row r="206" spans="1:33" ht="15" customHeight="1" thickBot="1" x14ac:dyDescent="0.3">
      <c r="B206" s="484" t="s">
        <v>68</v>
      </c>
      <c r="C206" s="485"/>
      <c r="D206" s="486"/>
      <c r="E206" s="487"/>
      <c r="F206" s="472" t="s">
        <v>69</v>
      </c>
      <c r="G206" s="473"/>
      <c r="H206" s="474"/>
      <c r="I206" s="475"/>
      <c r="J206" s="472" t="s">
        <v>136</v>
      </c>
      <c r="K206" s="473"/>
      <c r="L206" s="474"/>
      <c r="M206" s="475"/>
      <c r="N206" s="472" t="s">
        <v>137</v>
      </c>
      <c r="O206" s="473"/>
      <c r="P206" s="474"/>
      <c r="Q206" s="475"/>
      <c r="R206" s="472" t="s">
        <v>187</v>
      </c>
      <c r="S206" s="473"/>
      <c r="T206" s="474"/>
      <c r="U206" s="475"/>
      <c r="V206" s="472" t="s">
        <v>186</v>
      </c>
      <c r="W206" s="473"/>
      <c r="X206" s="474"/>
      <c r="Y206" s="475"/>
      <c r="Z206" s="472" t="s">
        <v>138</v>
      </c>
      <c r="AA206" s="473"/>
      <c r="AB206" s="474"/>
      <c r="AC206" s="475"/>
      <c r="AD206" s="472" t="s">
        <v>139</v>
      </c>
      <c r="AE206" s="473"/>
      <c r="AF206" s="474"/>
      <c r="AG206" s="475"/>
    </row>
    <row r="207" spans="1:33" s="92" customFormat="1" ht="25.5" customHeight="1" thickBot="1" x14ac:dyDescent="0.3">
      <c r="A207" s="106" t="s">
        <v>196</v>
      </c>
      <c r="B207" s="90" t="s">
        <v>71</v>
      </c>
      <c r="C207" s="91" t="s">
        <v>72</v>
      </c>
      <c r="D207" s="91" t="s">
        <v>191</v>
      </c>
      <c r="E207" s="91" t="s">
        <v>185</v>
      </c>
      <c r="F207" s="90" t="s">
        <v>71</v>
      </c>
      <c r="G207" s="91" t="s">
        <v>72</v>
      </c>
      <c r="H207" s="91" t="s">
        <v>191</v>
      </c>
      <c r="I207" s="91" t="s">
        <v>185</v>
      </c>
      <c r="J207" s="90" t="s">
        <v>71</v>
      </c>
      <c r="K207" s="91" t="s">
        <v>72</v>
      </c>
      <c r="L207" s="91" t="s">
        <v>191</v>
      </c>
      <c r="M207" s="91" t="s">
        <v>185</v>
      </c>
      <c r="N207" s="90" t="s">
        <v>71</v>
      </c>
      <c r="O207" s="91" t="s">
        <v>72</v>
      </c>
      <c r="P207" s="91" t="s">
        <v>191</v>
      </c>
      <c r="Q207" s="91" t="s">
        <v>185</v>
      </c>
      <c r="R207" s="90" t="s">
        <v>71</v>
      </c>
      <c r="S207" s="91" t="s">
        <v>72</v>
      </c>
      <c r="T207" s="91" t="s">
        <v>191</v>
      </c>
      <c r="U207" s="91" t="s">
        <v>185</v>
      </c>
      <c r="V207" s="90" t="s">
        <v>71</v>
      </c>
      <c r="W207" s="91" t="s">
        <v>72</v>
      </c>
      <c r="X207" s="91" t="s">
        <v>191</v>
      </c>
      <c r="Y207" s="91" t="s">
        <v>185</v>
      </c>
      <c r="Z207" s="90" t="s">
        <v>71</v>
      </c>
      <c r="AA207" s="91" t="s">
        <v>72</v>
      </c>
      <c r="AB207" s="91" t="s">
        <v>191</v>
      </c>
      <c r="AC207" s="91" t="s">
        <v>185</v>
      </c>
      <c r="AD207" s="90" t="s">
        <v>71</v>
      </c>
      <c r="AE207" s="91" t="s">
        <v>72</v>
      </c>
      <c r="AF207" s="91" t="s">
        <v>191</v>
      </c>
      <c r="AG207" s="91" t="s">
        <v>185</v>
      </c>
    </row>
    <row r="208" spans="1:33" x14ac:dyDescent="0.2">
      <c r="A208" s="22" t="s">
        <v>37</v>
      </c>
      <c r="B208" s="23">
        <v>411.29999999999995</v>
      </c>
      <c r="C208" s="23">
        <v>6.4000000000001869</v>
      </c>
      <c r="D208" s="23">
        <v>-3.4000000000000008</v>
      </c>
      <c r="E208" s="23">
        <v>-5.5</v>
      </c>
      <c r="F208" s="23">
        <v>411.3</v>
      </c>
      <c r="G208" s="23">
        <v>6.3999999999999613</v>
      </c>
      <c r="H208" s="23">
        <v>-3.4000000000000119</v>
      </c>
      <c r="I208" s="23">
        <v>-5.4999999999999432</v>
      </c>
      <c r="J208" s="23">
        <v>52.983386581469659</v>
      </c>
      <c r="K208" s="23">
        <v>0.94057507987220079</v>
      </c>
      <c r="L208" s="23">
        <v>-0.49968051118210038</v>
      </c>
      <c r="M208" s="23">
        <v>-0.80830670926516124</v>
      </c>
      <c r="N208" s="23">
        <v>268.62516216477883</v>
      </c>
      <c r="O208" s="23">
        <v>2.0887210765804838</v>
      </c>
      <c r="P208" s="23">
        <v>-1.109633071933422</v>
      </c>
      <c r="Q208" s="23">
        <v>-1.7949946751863548</v>
      </c>
      <c r="R208" s="23">
        <v>24.346616322974164</v>
      </c>
      <c r="S208" s="23">
        <v>0.73981992448445899</v>
      </c>
      <c r="T208" s="23">
        <v>-0.39302933488236264</v>
      </c>
      <c r="U208" s="23">
        <v>-0.63578274760382114</v>
      </c>
      <c r="V208" s="23">
        <v>28.839916739277754</v>
      </c>
      <c r="W208" s="23">
        <v>0.89534320844224979</v>
      </c>
      <c r="X208" s="23">
        <v>-0.47565107948494206</v>
      </c>
      <c r="Y208" s="23">
        <v>-0.76943556975504646</v>
      </c>
      <c r="Z208" s="23">
        <v>31.765592022461032</v>
      </c>
      <c r="AA208" s="23">
        <v>1.1871817213670051</v>
      </c>
      <c r="AB208" s="23">
        <v>-0.63069028947622874</v>
      </c>
      <c r="AC208" s="23">
        <v>-1.0202342917997833</v>
      </c>
      <c r="AD208" s="23">
        <v>4.7393261690386215</v>
      </c>
      <c r="AE208" s="23">
        <v>0.54835898925356341</v>
      </c>
      <c r="AF208" s="23">
        <v>-0.29131571304095583</v>
      </c>
      <c r="AG208" s="23">
        <v>-0.47124600638977654</v>
      </c>
    </row>
    <row r="209" spans="1:33" x14ac:dyDescent="0.2">
      <c r="A209" s="22" t="s">
        <v>75</v>
      </c>
      <c r="B209" s="23">
        <v>18.279999999999983</v>
      </c>
      <c r="C209" s="23">
        <v>4.710000000000127</v>
      </c>
      <c r="D209" s="23">
        <v>-1.72</v>
      </c>
      <c r="E209" s="23">
        <v>-1.8800000000000001</v>
      </c>
      <c r="F209" s="23">
        <v>19.0003717688063</v>
      </c>
      <c r="G209" s="23">
        <v>4.9922654661632091</v>
      </c>
      <c r="H209" s="23">
        <v>-1.9883512440701021</v>
      </c>
      <c r="I209" s="23">
        <v>-2.6239006680220371</v>
      </c>
      <c r="J209" s="23">
        <v>1.238913738019171</v>
      </c>
      <c r="K209" s="23">
        <v>0.2410223642172514</v>
      </c>
      <c r="L209" s="23">
        <v>-2.204472843450276E-2</v>
      </c>
      <c r="M209" s="23">
        <v>0</v>
      </c>
      <c r="N209" s="23">
        <v>7.9534582244167087</v>
      </c>
      <c r="O209" s="23">
        <v>2.1637844902700953</v>
      </c>
      <c r="P209" s="23">
        <v>-0.86812469745379528</v>
      </c>
      <c r="Q209" s="23">
        <v>-1.1520602188014211</v>
      </c>
      <c r="R209" s="23">
        <v>4.6943886145803253</v>
      </c>
      <c r="S209" s="23">
        <v>1.3455474876561084</v>
      </c>
      <c r="T209" s="23">
        <v>-0.62191112401973891</v>
      </c>
      <c r="U209" s="23">
        <v>-0.88547197211732054</v>
      </c>
      <c r="V209" s="23">
        <v>3.1672765998644556</v>
      </c>
      <c r="W209" s="23">
        <v>0.84777810049375368</v>
      </c>
      <c r="X209" s="23">
        <v>-0.33575370316583991</v>
      </c>
      <c r="Y209" s="23">
        <v>-0.4252880240100626</v>
      </c>
      <c r="Z209" s="23">
        <v>0.4340633168748172</v>
      </c>
      <c r="AA209" s="23">
        <v>0</v>
      </c>
      <c r="AB209" s="23">
        <v>0</v>
      </c>
      <c r="AC209" s="23">
        <v>0</v>
      </c>
      <c r="AD209" s="23">
        <v>1.5122712750508218</v>
      </c>
      <c r="AE209" s="23">
        <v>0.39413302352599994</v>
      </c>
      <c r="AF209" s="23">
        <v>-0.14051699099622511</v>
      </c>
      <c r="AG209" s="23">
        <v>-0.16108045309323302</v>
      </c>
    </row>
    <row r="210" spans="1:33" x14ac:dyDescent="0.2">
      <c r="A210" s="22" t="s">
        <v>76</v>
      </c>
      <c r="B210" s="23">
        <v>72.506000000000029</v>
      </c>
      <c r="C210" s="23">
        <v>23.154000000000657</v>
      </c>
      <c r="D210" s="23">
        <v>-12.571999999999999</v>
      </c>
      <c r="E210" s="23">
        <v>-20.734000000000002</v>
      </c>
      <c r="F210" s="23">
        <v>71.797495207667822</v>
      </c>
      <c r="G210" s="23">
        <v>23.024034853325468</v>
      </c>
      <c r="H210" s="23">
        <v>-12.455926420757159</v>
      </c>
      <c r="I210" s="23">
        <v>-20.313947139122664</v>
      </c>
      <c r="J210" s="23">
        <v>12.10343769968053</v>
      </c>
      <c r="K210" s="23">
        <v>3.8540063897763446</v>
      </c>
      <c r="L210" s="23">
        <v>-2.0783769968050798</v>
      </c>
      <c r="M210" s="23">
        <v>-3.3181725239616049</v>
      </c>
      <c r="N210" s="23">
        <v>25.836826991964436</v>
      </c>
      <c r="O210" s="23">
        <v>8.283084519314496</v>
      </c>
      <c r="P210" s="23">
        <v>-4.5129429760868698</v>
      </c>
      <c r="Q210" s="23">
        <v>-7.3483818375447179</v>
      </c>
      <c r="R210" s="23">
        <v>3.7534301481266485</v>
      </c>
      <c r="S210" s="23">
        <v>1.317804240487944</v>
      </c>
      <c r="T210" s="23">
        <v>-0.79299448155676622</v>
      </c>
      <c r="U210" s="23">
        <v>-1.403345919256435</v>
      </c>
      <c r="V210" s="23">
        <v>8.995401297318228</v>
      </c>
      <c r="W210" s="23">
        <v>2.8891606157420879</v>
      </c>
      <c r="X210" s="23">
        <v>-1.578042404879455</v>
      </c>
      <c r="Y210" s="23">
        <v>-2.5998528415141418</v>
      </c>
      <c r="Z210" s="23">
        <v>14.111509729886734</v>
      </c>
      <c r="AA210" s="23">
        <v>4.4563833865813978</v>
      </c>
      <c r="AB210" s="23">
        <v>-2.2871797850711477</v>
      </c>
      <c r="AC210" s="23">
        <v>-3.6728434504792222</v>
      </c>
      <c r="AD210" s="23">
        <v>6.996889340691232</v>
      </c>
      <c r="AE210" s="23">
        <v>2.2235957014231977</v>
      </c>
      <c r="AF210" s="23">
        <v>-1.2063897763578411</v>
      </c>
      <c r="AG210" s="23">
        <v>-1.9713505663665412</v>
      </c>
    </row>
    <row r="211" spans="1:33" ht="15" thickBot="1" x14ac:dyDescent="0.25">
      <c r="A211" s="22" t="s">
        <v>40</v>
      </c>
      <c r="B211" s="23">
        <v>91.914000000000001</v>
      </c>
      <c r="C211" s="23">
        <v>29.73600000000085</v>
      </c>
      <c r="D211" s="23">
        <v>-16.308</v>
      </c>
      <c r="E211" s="23">
        <v>-26.885999999999996</v>
      </c>
      <c r="F211" s="23">
        <v>91.90213302352609</v>
      </c>
      <c r="G211" s="23">
        <v>29.583699680511018</v>
      </c>
      <c r="H211" s="23">
        <v>-16.15572233517284</v>
      </c>
      <c r="I211" s="23">
        <v>-26.562152192854786</v>
      </c>
      <c r="J211" s="23">
        <v>13.50812779552718</v>
      </c>
      <c r="K211" s="23">
        <v>4.3701469648562146</v>
      </c>
      <c r="L211" s="23">
        <v>-2.3967028753993214</v>
      </c>
      <c r="M211" s="23">
        <v>-3.9565878594248511</v>
      </c>
      <c r="N211" s="23">
        <v>25.836174266628003</v>
      </c>
      <c r="O211" s="23">
        <v>8.3516206796397903</v>
      </c>
      <c r="P211" s="23">
        <v>-4.6056299738601325</v>
      </c>
      <c r="Q211" s="23">
        <v>-7.6545100203310419</v>
      </c>
      <c r="R211" s="23">
        <v>12.671728144060463</v>
      </c>
      <c r="S211" s="23">
        <v>3.9950275922160787</v>
      </c>
      <c r="T211" s="23">
        <v>-2.1223584083647573</v>
      </c>
      <c r="U211" s="23">
        <v>-3.4332268370606331</v>
      </c>
      <c r="V211" s="23">
        <v>13.396572756317159</v>
      </c>
      <c r="W211" s="23">
        <v>4.3211501597444109</v>
      </c>
      <c r="X211" s="23">
        <v>-2.367063607319182</v>
      </c>
      <c r="Y211" s="23">
        <v>-3.8997792622712124</v>
      </c>
      <c r="Z211" s="23">
        <v>19.344755155387748</v>
      </c>
      <c r="AA211" s="23">
        <v>6.2282521057216531</v>
      </c>
      <c r="AB211" s="23">
        <v>-3.3890328202149118</v>
      </c>
      <c r="AC211" s="23">
        <v>-5.5092651757188333</v>
      </c>
      <c r="AD211" s="23">
        <v>7.1447749056055487</v>
      </c>
      <c r="AE211" s="23">
        <v>2.3175021783328713</v>
      </c>
      <c r="AF211" s="23">
        <v>-1.2749346500145364</v>
      </c>
      <c r="AG211" s="23">
        <v>-2.1087830380482142</v>
      </c>
    </row>
    <row r="212" spans="1:33" s="92" customFormat="1" ht="25.5" customHeight="1" thickBot="1" x14ac:dyDescent="0.3">
      <c r="A212" s="106" t="s">
        <v>196</v>
      </c>
      <c r="B212" s="90" t="s">
        <v>71</v>
      </c>
      <c r="C212" s="91" t="s">
        <v>72</v>
      </c>
      <c r="D212" s="91" t="s">
        <v>191</v>
      </c>
      <c r="E212" s="91" t="s">
        <v>185</v>
      </c>
      <c r="F212" s="90" t="s">
        <v>71</v>
      </c>
      <c r="G212" s="91" t="s">
        <v>72</v>
      </c>
      <c r="H212" s="91" t="s">
        <v>191</v>
      </c>
      <c r="I212" s="91" t="s">
        <v>185</v>
      </c>
      <c r="J212" s="90" t="s">
        <v>71</v>
      </c>
      <c r="K212" s="91" t="s">
        <v>72</v>
      </c>
      <c r="L212" s="91" t="s">
        <v>191</v>
      </c>
      <c r="M212" s="91" t="s">
        <v>185</v>
      </c>
      <c r="N212" s="90" t="s">
        <v>71</v>
      </c>
      <c r="O212" s="91" t="s">
        <v>72</v>
      </c>
      <c r="P212" s="91" t="s">
        <v>191</v>
      </c>
      <c r="Q212" s="91" t="s">
        <v>185</v>
      </c>
      <c r="R212" s="90" t="s">
        <v>71</v>
      </c>
      <c r="S212" s="91" t="s">
        <v>72</v>
      </c>
      <c r="T212" s="91" t="s">
        <v>191</v>
      </c>
      <c r="U212" s="91" t="s">
        <v>185</v>
      </c>
      <c r="V212" s="90" t="s">
        <v>71</v>
      </c>
      <c r="W212" s="91" t="s">
        <v>72</v>
      </c>
      <c r="X212" s="91" t="s">
        <v>191</v>
      </c>
      <c r="Y212" s="91" t="s">
        <v>185</v>
      </c>
      <c r="Z212" s="90" t="s">
        <v>71</v>
      </c>
      <c r="AA212" s="91" t="s">
        <v>72</v>
      </c>
      <c r="AB212" s="91" t="s">
        <v>191</v>
      </c>
      <c r="AC212" s="91" t="s">
        <v>185</v>
      </c>
      <c r="AD212" s="90" t="s">
        <v>71</v>
      </c>
      <c r="AE212" s="91" t="s">
        <v>72</v>
      </c>
      <c r="AF212" s="91" t="s">
        <v>191</v>
      </c>
      <c r="AG212" s="91" t="s">
        <v>185</v>
      </c>
    </row>
    <row r="213" spans="1:33" x14ac:dyDescent="0.2">
      <c r="A213" s="22" t="s">
        <v>37</v>
      </c>
      <c r="B213" s="23">
        <v>82.259999999999991</v>
      </c>
      <c r="C213" s="23">
        <v>1.2800000000000373</v>
      </c>
      <c r="D213" s="23">
        <v>-0.68000000000000016</v>
      </c>
      <c r="E213" s="23">
        <v>-1.1000000000000001</v>
      </c>
      <c r="F213" s="23">
        <v>82.26</v>
      </c>
      <c r="G213" s="23">
        <v>1.2799999999999923</v>
      </c>
      <c r="H213" s="23">
        <v>-0.68000000000000238</v>
      </c>
      <c r="I213" s="23">
        <v>-1.0999999999999885</v>
      </c>
      <c r="J213" s="23">
        <v>10.596677316293931</v>
      </c>
      <c r="K213" s="23">
        <v>0.18811501597444016</v>
      </c>
      <c r="L213" s="23">
        <v>-9.9936102236420077E-2</v>
      </c>
      <c r="M213" s="23">
        <v>-0.16166134185303224</v>
      </c>
      <c r="N213" s="23">
        <v>53.725032432955764</v>
      </c>
      <c r="O213" s="23">
        <v>0.41774421531609673</v>
      </c>
      <c r="P213" s="23">
        <v>-0.2219266143866844</v>
      </c>
      <c r="Q213" s="23">
        <v>-0.35899893503727098</v>
      </c>
      <c r="R213" s="23">
        <v>4.8693232645948328</v>
      </c>
      <c r="S213" s="23">
        <v>0.1479639848968918</v>
      </c>
      <c r="T213" s="23">
        <v>-7.8605866976472524E-2</v>
      </c>
      <c r="U213" s="23">
        <v>-0.12715654952076422</v>
      </c>
      <c r="V213" s="23">
        <v>5.7679833478555507</v>
      </c>
      <c r="W213" s="23">
        <v>0.17906864168844996</v>
      </c>
      <c r="X213" s="23">
        <v>-9.5130215896988418E-2</v>
      </c>
      <c r="Y213" s="23">
        <v>-0.15388711395100929</v>
      </c>
      <c r="Z213" s="23">
        <v>6.3531184044922062</v>
      </c>
      <c r="AA213" s="23">
        <v>0.23743634427340102</v>
      </c>
      <c r="AB213" s="23">
        <v>-0.12613805789524574</v>
      </c>
      <c r="AC213" s="23">
        <v>-0.20404685835995667</v>
      </c>
      <c r="AD213" s="23">
        <v>0.94786523380772425</v>
      </c>
      <c r="AE213" s="23">
        <v>0.10967179785071268</v>
      </c>
      <c r="AF213" s="23">
        <v>-5.8263142608191168E-2</v>
      </c>
      <c r="AG213" s="23">
        <v>-9.4249201277955302E-2</v>
      </c>
    </row>
    <row r="214" spans="1:33" x14ac:dyDescent="0.2">
      <c r="A214" s="22" t="s">
        <v>75</v>
      </c>
      <c r="B214" s="23">
        <v>3.6559999999999966</v>
      </c>
      <c r="C214" s="23">
        <v>0.94200000000002537</v>
      </c>
      <c r="D214" s="23">
        <v>-0.34399999999999997</v>
      </c>
      <c r="E214" s="23">
        <v>-0.376</v>
      </c>
      <c r="F214" s="23">
        <v>3.8000743537612598</v>
      </c>
      <c r="G214" s="23">
        <v>0.99845309323264186</v>
      </c>
      <c r="H214" s="23">
        <v>-0.39767024881402041</v>
      </c>
      <c r="I214" s="23">
        <v>-0.52478013360440745</v>
      </c>
      <c r="J214" s="23">
        <v>0.2477827476038342</v>
      </c>
      <c r="K214" s="23">
        <v>4.820447284345028E-2</v>
      </c>
      <c r="L214" s="23">
        <v>-4.4089456869005521E-3</v>
      </c>
      <c r="M214" s="23">
        <v>0</v>
      </c>
      <c r="N214" s="23">
        <v>1.5906916448833417</v>
      </c>
      <c r="O214" s="23">
        <v>0.43275689805401907</v>
      </c>
      <c r="P214" s="23">
        <v>-0.17362493949075905</v>
      </c>
      <c r="Q214" s="23">
        <v>-0.23041204376028421</v>
      </c>
      <c r="R214" s="23">
        <v>0.93887772291606508</v>
      </c>
      <c r="S214" s="23">
        <v>0.26910949753122171</v>
      </c>
      <c r="T214" s="23">
        <v>-0.12438222480394778</v>
      </c>
      <c r="U214" s="23">
        <v>-0.17709439442346411</v>
      </c>
      <c r="V214" s="23">
        <v>0.63345531997289117</v>
      </c>
      <c r="W214" s="23">
        <v>0.16955562009875075</v>
      </c>
      <c r="X214" s="23">
        <v>-6.7150740633167977E-2</v>
      </c>
      <c r="Y214" s="23">
        <v>-8.5057604802012521E-2</v>
      </c>
      <c r="Z214" s="23">
        <v>8.6812663374963434E-2</v>
      </c>
      <c r="AA214" s="23">
        <v>0</v>
      </c>
      <c r="AB214" s="23">
        <v>0</v>
      </c>
      <c r="AC214" s="23">
        <v>0</v>
      </c>
      <c r="AD214" s="23">
        <v>0.30245425501016437</v>
      </c>
      <c r="AE214" s="23">
        <v>7.882660470519999E-2</v>
      </c>
      <c r="AF214" s="23">
        <v>-2.8103398199245021E-2</v>
      </c>
      <c r="AG214" s="23">
        <v>-3.2216090618646602E-2</v>
      </c>
    </row>
    <row r="215" spans="1:33" x14ac:dyDescent="0.2">
      <c r="A215" s="22" t="s">
        <v>76</v>
      </c>
      <c r="B215" s="23">
        <v>14.501200000000006</v>
      </c>
      <c r="C215" s="23">
        <v>4.6308000000001313</v>
      </c>
      <c r="D215" s="23">
        <v>-2.5143999999999997</v>
      </c>
      <c r="E215" s="23">
        <v>-4.1468000000000007</v>
      </c>
      <c r="F215" s="23">
        <v>14.359499041533564</v>
      </c>
      <c r="G215" s="23">
        <v>4.6048069706650931</v>
      </c>
      <c r="H215" s="23">
        <v>-2.4911852841514319</v>
      </c>
      <c r="I215" s="23">
        <v>-4.0627894278245327</v>
      </c>
      <c r="J215" s="23">
        <v>2.4206875399361061</v>
      </c>
      <c r="K215" s="23">
        <v>0.77080127795526887</v>
      </c>
      <c r="L215" s="23">
        <v>-0.41567539936101594</v>
      </c>
      <c r="M215" s="23">
        <v>-0.663634504792321</v>
      </c>
      <c r="N215" s="23">
        <v>5.1673653983928869</v>
      </c>
      <c r="O215" s="23">
        <v>1.6566169038628993</v>
      </c>
      <c r="P215" s="23">
        <v>-0.902588595217374</v>
      </c>
      <c r="Q215" s="23">
        <v>-1.4696763675089435</v>
      </c>
      <c r="R215" s="23">
        <v>0.75068602962532971</v>
      </c>
      <c r="S215" s="23">
        <v>0.26356084809758878</v>
      </c>
      <c r="T215" s="23">
        <v>-0.15859889631135324</v>
      </c>
      <c r="U215" s="23">
        <v>-0.28066918385128703</v>
      </c>
      <c r="V215" s="23">
        <v>1.7990802594636457</v>
      </c>
      <c r="W215" s="23">
        <v>0.57783212314841759</v>
      </c>
      <c r="X215" s="23">
        <v>-0.315608480975891</v>
      </c>
      <c r="Y215" s="23">
        <v>-0.5199705683028284</v>
      </c>
      <c r="Z215" s="23">
        <v>2.8223019459773466</v>
      </c>
      <c r="AA215" s="23">
        <v>0.89127667731627958</v>
      </c>
      <c r="AB215" s="23">
        <v>-0.45743595701422957</v>
      </c>
      <c r="AC215" s="23">
        <v>-0.73456869009584447</v>
      </c>
      <c r="AD215" s="23">
        <v>1.3993778681382465</v>
      </c>
      <c r="AE215" s="23">
        <v>0.44471914028463955</v>
      </c>
      <c r="AF215" s="23">
        <v>-0.2412779552715682</v>
      </c>
      <c r="AG215" s="23">
        <v>-0.39427011327330824</v>
      </c>
    </row>
    <row r="216" spans="1:33" ht="15" thickBot="1" x14ac:dyDescent="0.25">
      <c r="A216" s="22" t="s">
        <v>40</v>
      </c>
      <c r="B216" s="23">
        <v>18.3828</v>
      </c>
      <c r="C216" s="23">
        <v>5.9472000000001701</v>
      </c>
      <c r="D216" s="23">
        <v>-3.2616000000000001</v>
      </c>
      <c r="E216" s="23">
        <v>-5.3771999999999993</v>
      </c>
      <c r="F216" s="23">
        <v>18.380426604705217</v>
      </c>
      <c r="G216" s="23">
        <v>5.9167399361022035</v>
      </c>
      <c r="H216" s="23">
        <v>-3.2311444670345679</v>
      </c>
      <c r="I216" s="23">
        <v>-5.3124304385709573</v>
      </c>
      <c r="J216" s="23">
        <v>2.7016255591054361</v>
      </c>
      <c r="K216" s="23">
        <v>0.87402939297124294</v>
      </c>
      <c r="L216" s="23">
        <v>-0.47934057507986427</v>
      </c>
      <c r="M216" s="23">
        <v>-0.79131757188497021</v>
      </c>
      <c r="N216" s="23">
        <v>5.167234853325601</v>
      </c>
      <c r="O216" s="23">
        <v>1.6703241359279581</v>
      </c>
      <c r="P216" s="23">
        <v>-0.9211259947720265</v>
      </c>
      <c r="Q216" s="23">
        <v>-1.5309020040662085</v>
      </c>
      <c r="R216" s="23">
        <v>2.5343456288120927</v>
      </c>
      <c r="S216" s="23">
        <v>0.79900551844321577</v>
      </c>
      <c r="T216" s="23">
        <v>-0.42447168167295146</v>
      </c>
      <c r="U216" s="23">
        <v>-0.68664536741212667</v>
      </c>
      <c r="V216" s="23">
        <v>2.679314551263432</v>
      </c>
      <c r="W216" s="23">
        <v>0.86423003194888215</v>
      </c>
      <c r="X216" s="23">
        <v>-0.47341272146383639</v>
      </c>
      <c r="Y216" s="23">
        <v>-0.77995585245424248</v>
      </c>
      <c r="Z216" s="23">
        <v>3.8689510310775495</v>
      </c>
      <c r="AA216" s="23">
        <v>1.2456504211443307</v>
      </c>
      <c r="AB216" s="23">
        <v>-0.67780656404298234</v>
      </c>
      <c r="AC216" s="23">
        <v>-1.1018530351437668</v>
      </c>
      <c r="AD216" s="23">
        <v>1.4289549811211097</v>
      </c>
      <c r="AE216" s="23">
        <v>0.46350043566657428</v>
      </c>
      <c r="AF216" s="23">
        <v>-0.25498693000290729</v>
      </c>
      <c r="AG216" s="23">
        <v>-0.42175660760964284</v>
      </c>
    </row>
    <row r="217" spans="1:33" ht="15" x14ac:dyDescent="0.25">
      <c r="A217" s="77" t="s">
        <v>189</v>
      </c>
      <c r="B217" s="78">
        <f>SUM(B208:B211)</f>
        <v>594</v>
      </c>
      <c r="C217" s="78">
        <f t="shared" ref="C217:AG217" si="42">SUM(C208:C211)</f>
        <v>64.000000000001819</v>
      </c>
      <c r="D217" s="78">
        <f t="shared" si="42"/>
        <v>-34</v>
      </c>
      <c r="E217" s="78">
        <f t="shared" si="42"/>
        <v>-55</v>
      </c>
      <c r="F217" s="78">
        <f t="shared" si="42"/>
        <v>594.00000000000023</v>
      </c>
      <c r="G217" s="78">
        <f t="shared" si="42"/>
        <v>63.999999999999659</v>
      </c>
      <c r="H217" s="78">
        <f t="shared" si="42"/>
        <v>-34.000000000000114</v>
      </c>
      <c r="I217" s="78">
        <f t="shared" si="42"/>
        <v>-54.999999999999432</v>
      </c>
      <c r="J217" s="78">
        <f t="shared" si="42"/>
        <v>79.833865814696537</v>
      </c>
      <c r="K217" s="78">
        <f t="shared" si="42"/>
        <v>9.4057507987220106</v>
      </c>
      <c r="L217" s="78">
        <f t="shared" si="42"/>
        <v>-4.9968051118210042</v>
      </c>
      <c r="M217" s="78">
        <f t="shared" si="42"/>
        <v>-8.0830670926516177</v>
      </c>
      <c r="N217" s="78">
        <f t="shared" si="42"/>
        <v>328.25162164778794</v>
      </c>
      <c r="O217" s="78">
        <f t="shared" si="42"/>
        <v>20.887210765804866</v>
      </c>
      <c r="P217" s="78">
        <f t="shared" si="42"/>
        <v>-11.096330719334219</v>
      </c>
      <c r="Q217" s="78">
        <f t="shared" si="42"/>
        <v>-17.949946751863536</v>
      </c>
      <c r="R217" s="78">
        <f t="shared" si="42"/>
        <v>45.466163229741596</v>
      </c>
      <c r="S217" s="78">
        <f t="shared" si="42"/>
        <v>7.3981992448445908</v>
      </c>
      <c r="T217" s="78">
        <f t="shared" si="42"/>
        <v>-3.9302933488236249</v>
      </c>
      <c r="U217" s="78">
        <f t="shared" si="42"/>
        <v>-6.3578274760382101</v>
      </c>
      <c r="V217" s="78">
        <f t="shared" si="42"/>
        <v>54.399167392777599</v>
      </c>
      <c r="W217" s="78">
        <f t="shared" si="42"/>
        <v>8.9534320844225022</v>
      </c>
      <c r="X217" s="78">
        <f t="shared" si="42"/>
        <v>-4.7565107948494187</v>
      </c>
      <c r="Y217" s="78">
        <f t="shared" si="42"/>
        <v>-7.6943556975504634</v>
      </c>
      <c r="Z217" s="78">
        <f t="shared" si="42"/>
        <v>65.655920224610327</v>
      </c>
      <c r="AA217" s="78">
        <f t="shared" si="42"/>
        <v>11.871817213670056</v>
      </c>
      <c r="AB217" s="78">
        <f t="shared" si="42"/>
        <v>-6.3069028947622883</v>
      </c>
      <c r="AC217" s="78">
        <f t="shared" si="42"/>
        <v>-10.202342917997839</v>
      </c>
      <c r="AD217" s="78">
        <f t="shared" si="42"/>
        <v>20.393261690386222</v>
      </c>
      <c r="AE217" s="78">
        <f t="shared" si="42"/>
        <v>5.4835898925356323</v>
      </c>
      <c r="AF217" s="78">
        <f t="shared" si="42"/>
        <v>-2.9131571304095587</v>
      </c>
      <c r="AG217" s="79">
        <f t="shared" si="42"/>
        <v>-4.7124600638977654</v>
      </c>
    </row>
    <row r="218" spans="1:33" ht="15.75" thickBot="1" x14ac:dyDescent="0.3">
      <c r="A218" s="80" t="s">
        <v>190</v>
      </c>
      <c r="B218" s="81">
        <f>SUM(B213:B216)</f>
        <v>118.8</v>
      </c>
      <c r="C218" s="81">
        <f t="shared" ref="C218:AG218" si="43">SUM(C213:C216)</f>
        <v>12.800000000000363</v>
      </c>
      <c r="D218" s="81">
        <f t="shared" si="43"/>
        <v>-6.8</v>
      </c>
      <c r="E218" s="81">
        <f t="shared" si="43"/>
        <v>-11</v>
      </c>
      <c r="F218" s="81">
        <f t="shared" si="43"/>
        <v>118.80000000000005</v>
      </c>
      <c r="G218" s="81">
        <f t="shared" si="43"/>
        <v>12.79999999999993</v>
      </c>
      <c r="H218" s="81">
        <f t="shared" si="43"/>
        <v>-6.8000000000000229</v>
      </c>
      <c r="I218" s="81">
        <f t="shared" si="43"/>
        <v>-10.999999999999886</v>
      </c>
      <c r="J218" s="81">
        <f t="shared" si="43"/>
        <v>15.966773162939306</v>
      </c>
      <c r="K218" s="81">
        <f t="shared" si="43"/>
        <v>1.881150159744402</v>
      </c>
      <c r="L218" s="81">
        <f t="shared" si="43"/>
        <v>-0.99936102236420088</v>
      </c>
      <c r="M218" s="81">
        <f t="shared" si="43"/>
        <v>-1.6166134185303234</v>
      </c>
      <c r="N218" s="81">
        <f t="shared" si="43"/>
        <v>65.650324329557591</v>
      </c>
      <c r="O218" s="81">
        <f t="shared" si="43"/>
        <v>4.1774421531609729</v>
      </c>
      <c r="P218" s="81">
        <f t="shared" si="43"/>
        <v>-2.219266143866844</v>
      </c>
      <c r="Q218" s="81">
        <f t="shared" si="43"/>
        <v>-3.5899893503727074</v>
      </c>
      <c r="R218" s="81">
        <f t="shared" si="43"/>
        <v>9.093232645948321</v>
      </c>
      <c r="S218" s="81">
        <f t="shared" si="43"/>
        <v>1.479639848968918</v>
      </c>
      <c r="T218" s="81">
        <f t="shared" si="43"/>
        <v>-0.78605866976472505</v>
      </c>
      <c r="U218" s="81">
        <f t="shared" si="43"/>
        <v>-1.2715654952076421</v>
      </c>
      <c r="V218" s="81">
        <f t="shared" si="43"/>
        <v>10.879833478555518</v>
      </c>
      <c r="W218" s="81">
        <f t="shared" si="43"/>
        <v>1.7906864168845005</v>
      </c>
      <c r="X218" s="81">
        <f t="shared" si="43"/>
        <v>-0.95130215896988379</v>
      </c>
      <c r="Y218" s="81">
        <f t="shared" si="43"/>
        <v>-1.5388711395100927</v>
      </c>
      <c r="Z218" s="81">
        <f t="shared" si="43"/>
        <v>13.131184044922065</v>
      </c>
      <c r="AA218" s="81">
        <f t="shared" si="43"/>
        <v>2.374363442734011</v>
      </c>
      <c r="AB218" s="81">
        <f t="shared" si="43"/>
        <v>-1.2613805789524575</v>
      </c>
      <c r="AC218" s="81">
        <f t="shared" si="43"/>
        <v>-2.040468583599568</v>
      </c>
      <c r="AD218" s="81">
        <f t="shared" si="43"/>
        <v>4.0786523380772444</v>
      </c>
      <c r="AE218" s="81">
        <f t="shared" si="43"/>
        <v>1.0967179785071264</v>
      </c>
      <c r="AF218" s="81">
        <f t="shared" si="43"/>
        <v>-0.58263142608191165</v>
      </c>
      <c r="AG218" s="82">
        <f t="shared" si="43"/>
        <v>-0.94249201277955297</v>
      </c>
    </row>
    <row r="219" spans="1:33" ht="15.75" thickBot="1" x14ac:dyDescent="0.3">
      <c r="A219" s="93" t="s">
        <v>192</v>
      </c>
      <c r="B219" s="104">
        <f>B217</f>
        <v>594</v>
      </c>
      <c r="C219" s="81">
        <f>C217+B217</f>
        <v>658.00000000000182</v>
      </c>
      <c r="D219" s="81">
        <f>C219+D217</f>
        <v>624.00000000000182</v>
      </c>
      <c r="E219" s="105">
        <f>D219+E217</f>
        <v>569.00000000000182</v>
      </c>
      <c r="F219" s="104">
        <f>F217</f>
        <v>594.00000000000023</v>
      </c>
      <c r="G219" s="81">
        <f>G217+F217</f>
        <v>657.99999999999989</v>
      </c>
      <c r="H219" s="81">
        <f>G219+H217</f>
        <v>623.99999999999977</v>
      </c>
      <c r="I219" s="81">
        <f>H219+I217</f>
        <v>569.00000000000034</v>
      </c>
      <c r="J219" s="104">
        <f>J217</f>
        <v>79.833865814696537</v>
      </c>
      <c r="K219" s="81">
        <f>K217+J217</f>
        <v>89.239616613418548</v>
      </c>
      <c r="L219" s="81">
        <f>K219+L217</f>
        <v>84.242811501597544</v>
      </c>
      <c r="M219" s="81">
        <f>L219+M217</f>
        <v>76.159744408945926</v>
      </c>
      <c r="N219" s="104">
        <f>N217</f>
        <v>328.25162164778794</v>
      </c>
      <c r="O219" s="81">
        <f>O217+N217</f>
        <v>349.13883241359281</v>
      </c>
      <c r="P219" s="81">
        <f>O219+P217</f>
        <v>338.04250169425859</v>
      </c>
      <c r="Q219" s="81">
        <f>P219+Q217</f>
        <v>320.09255494239505</v>
      </c>
      <c r="R219" s="104">
        <f>R217</f>
        <v>45.466163229741596</v>
      </c>
      <c r="S219" s="81">
        <f>S217+R217</f>
        <v>52.864362474586187</v>
      </c>
      <c r="T219" s="81">
        <f>S219+T217</f>
        <v>48.934069125762562</v>
      </c>
      <c r="U219" s="81">
        <f>T219+U217</f>
        <v>42.576241649724352</v>
      </c>
      <c r="V219" s="104">
        <f>V217</f>
        <v>54.399167392777599</v>
      </c>
      <c r="W219" s="81">
        <f>W217+V217</f>
        <v>63.352599477200101</v>
      </c>
      <c r="X219" s="81">
        <f>W219+X217</f>
        <v>58.596088682350683</v>
      </c>
      <c r="Y219" s="81">
        <f>X219+Y217</f>
        <v>50.901732984800219</v>
      </c>
      <c r="Z219" s="104">
        <f>Z217</f>
        <v>65.655920224610327</v>
      </c>
      <c r="AA219" s="81">
        <f>AA217+Z217</f>
        <v>77.527737438280383</v>
      </c>
      <c r="AB219" s="81">
        <f>AA219+AB217</f>
        <v>71.220834543518095</v>
      </c>
      <c r="AC219" s="81">
        <f>AB219+AC217</f>
        <v>61.018491625520255</v>
      </c>
      <c r="AD219" s="104">
        <f>AD217</f>
        <v>20.393261690386222</v>
      </c>
      <c r="AE219" s="81">
        <f>AE217+AD217</f>
        <v>25.876851582921855</v>
      </c>
      <c r="AF219" s="81">
        <f>AE219+AF217</f>
        <v>22.963694452512296</v>
      </c>
      <c r="AG219" s="81">
        <f>AF219+AG217</f>
        <v>18.251234388614531</v>
      </c>
    </row>
    <row r="220" spans="1:33" ht="15" x14ac:dyDescent="0.25">
      <c r="A220" s="93"/>
      <c r="B220" s="300"/>
      <c r="C220" s="300"/>
      <c r="D220" s="300"/>
      <c r="E220" s="301"/>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row>
    <row r="221" spans="1:33" ht="15" x14ac:dyDescent="0.25">
      <c r="A221" s="354" t="s">
        <v>501</v>
      </c>
      <c r="B221" s="472" t="s">
        <v>68</v>
      </c>
      <c r="C221" s="473"/>
      <c r="D221" s="474"/>
      <c r="E221" s="475"/>
      <c r="F221" s="472" t="s">
        <v>69</v>
      </c>
      <c r="G221" s="473"/>
      <c r="H221" s="474"/>
      <c r="I221" s="475"/>
      <c r="J221" s="472" t="s">
        <v>136</v>
      </c>
      <c r="K221" s="473"/>
      <c r="L221" s="474"/>
      <c r="M221" s="475"/>
      <c r="N221" s="472" t="s">
        <v>137</v>
      </c>
      <c r="O221" s="473"/>
      <c r="P221" s="474"/>
      <c r="Q221" s="475"/>
      <c r="R221" s="472" t="s">
        <v>187</v>
      </c>
      <c r="S221" s="473"/>
      <c r="T221" s="474"/>
      <c r="U221" s="475"/>
      <c r="V221" s="472" t="s">
        <v>186</v>
      </c>
      <c r="W221" s="473"/>
      <c r="X221" s="474"/>
      <c r="Y221" s="475"/>
      <c r="Z221" s="472" t="s">
        <v>138</v>
      </c>
      <c r="AA221" s="473"/>
      <c r="AB221" s="474"/>
      <c r="AC221" s="475"/>
      <c r="AD221" s="472" t="s">
        <v>139</v>
      </c>
      <c r="AE221" s="473"/>
      <c r="AF221" s="474"/>
      <c r="AG221" s="475"/>
    </row>
    <row r="222" spans="1:33" x14ac:dyDescent="0.2">
      <c r="B222" s="21" t="s">
        <v>71</v>
      </c>
      <c r="C222" s="21" t="s">
        <v>72</v>
      </c>
      <c r="D222" s="21" t="s">
        <v>191</v>
      </c>
      <c r="E222" s="21" t="s">
        <v>185</v>
      </c>
      <c r="F222" s="21" t="s">
        <v>71</v>
      </c>
      <c r="G222" s="21" t="s">
        <v>72</v>
      </c>
      <c r="H222" s="21" t="s">
        <v>191</v>
      </c>
      <c r="I222" s="21" t="s">
        <v>185</v>
      </c>
      <c r="J222" s="21" t="s">
        <v>71</v>
      </c>
      <c r="K222" s="21" t="s">
        <v>72</v>
      </c>
      <c r="L222" s="21" t="s">
        <v>191</v>
      </c>
      <c r="M222" s="21" t="s">
        <v>185</v>
      </c>
      <c r="N222" s="21" t="s">
        <v>71</v>
      </c>
      <c r="O222" s="21" t="s">
        <v>72</v>
      </c>
      <c r="P222" s="21" t="s">
        <v>191</v>
      </c>
      <c r="Q222" s="21" t="s">
        <v>185</v>
      </c>
      <c r="R222" s="21" t="s">
        <v>71</v>
      </c>
      <c r="S222" s="21" t="s">
        <v>72</v>
      </c>
      <c r="T222" s="21" t="s">
        <v>191</v>
      </c>
      <c r="U222" s="21" t="s">
        <v>185</v>
      </c>
      <c r="V222" s="21" t="s">
        <v>71</v>
      </c>
      <c r="W222" s="21" t="s">
        <v>72</v>
      </c>
      <c r="X222" s="21" t="s">
        <v>191</v>
      </c>
      <c r="Y222" s="21" t="s">
        <v>185</v>
      </c>
      <c r="Z222" s="21" t="s">
        <v>71</v>
      </c>
      <c r="AA222" s="21" t="s">
        <v>72</v>
      </c>
      <c r="AB222" s="21" t="s">
        <v>191</v>
      </c>
      <c r="AC222" s="21" t="s">
        <v>185</v>
      </c>
      <c r="AD222" s="21" t="s">
        <v>71</v>
      </c>
      <c r="AE222" s="21" t="s">
        <v>72</v>
      </c>
      <c r="AF222" s="21" t="s">
        <v>191</v>
      </c>
      <c r="AG222" s="21" t="s">
        <v>185</v>
      </c>
    </row>
    <row r="223" spans="1:33" x14ac:dyDescent="0.2">
      <c r="A223" s="332" t="s">
        <v>37</v>
      </c>
      <c r="B223" s="315">
        <v>411.29999999999995</v>
      </c>
      <c r="C223" s="315">
        <v>6.4000000000001789</v>
      </c>
      <c r="D223" s="315">
        <v>0</v>
      </c>
      <c r="E223" s="315">
        <v>0</v>
      </c>
      <c r="F223" s="315">
        <v>411.76816729596288</v>
      </c>
      <c r="G223" s="315">
        <v>6.7478768515828857</v>
      </c>
      <c r="H223" s="315">
        <v>0</v>
      </c>
      <c r="I223" s="315">
        <v>0</v>
      </c>
      <c r="J223" s="315">
        <v>52.983386581469659</v>
      </c>
      <c r="K223" s="315">
        <v>0.94057507987220135</v>
      </c>
      <c r="L223" s="315">
        <v>0</v>
      </c>
      <c r="M223" s="315">
        <v>0</v>
      </c>
      <c r="N223" s="315">
        <v>268.62516216477877</v>
      </c>
      <c r="O223" s="315">
        <v>2.1083028366734275</v>
      </c>
      <c r="P223" s="315">
        <v>0</v>
      </c>
      <c r="Q223" s="315">
        <v>0</v>
      </c>
      <c r="R223" s="315">
        <v>24.814783618936989</v>
      </c>
      <c r="S223" s="315">
        <v>1.0681150159744384</v>
      </c>
      <c r="T223" s="315">
        <v>0</v>
      </c>
      <c r="U223" s="315">
        <v>0</v>
      </c>
      <c r="V223" s="315">
        <v>28.839916739277754</v>
      </c>
      <c r="W223" s="315">
        <v>0.89534320844224968</v>
      </c>
      <c r="X223" s="315">
        <v>0</v>
      </c>
      <c r="Y223" s="315">
        <v>0</v>
      </c>
      <c r="Z223" s="315">
        <v>31.765592022461039</v>
      </c>
      <c r="AA223" s="315">
        <v>1.1871817213670064</v>
      </c>
      <c r="AB223" s="315">
        <v>0</v>
      </c>
      <c r="AC223" s="315">
        <v>0</v>
      </c>
      <c r="AD223" s="315">
        <v>4.7393261690386215</v>
      </c>
      <c r="AE223" s="315">
        <v>0.54835898925356308</v>
      </c>
      <c r="AF223" s="315">
        <v>0</v>
      </c>
      <c r="AG223" s="315">
        <v>0</v>
      </c>
    </row>
    <row r="224" spans="1:33" x14ac:dyDescent="0.2">
      <c r="A224" s="332" t="s">
        <v>75</v>
      </c>
      <c r="B224" s="315">
        <v>21.240000000000002</v>
      </c>
      <c r="C224" s="315">
        <v>7.3200000000002179</v>
      </c>
      <c r="D224" s="315">
        <v>0</v>
      </c>
      <c r="E224" s="315">
        <v>0</v>
      </c>
      <c r="F224" s="315">
        <v>21.615607512827996</v>
      </c>
      <c r="G224" s="315">
        <v>7.2704095265756301</v>
      </c>
      <c r="H224" s="315">
        <v>0</v>
      </c>
      <c r="I224" s="315">
        <v>0</v>
      </c>
      <c r="J224" s="315">
        <v>1.8811501597444136</v>
      </c>
      <c r="K224" s="315">
        <v>0.70984025559105268</v>
      </c>
      <c r="L224" s="315">
        <v>0</v>
      </c>
      <c r="M224" s="315">
        <v>0</v>
      </c>
      <c r="N224" s="315">
        <v>8.8150556685061705</v>
      </c>
      <c r="O224" s="315">
        <v>2.904627747119739</v>
      </c>
      <c r="P224" s="315">
        <v>0</v>
      </c>
      <c r="Q224" s="315">
        <v>0</v>
      </c>
      <c r="R224" s="315">
        <v>4.4597269822829091</v>
      </c>
      <c r="S224" s="315">
        <v>1.2253267499273852</v>
      </c>
      <c r="T224" s="315">
        <v>0</v>
      </c>
      <c r="U224" s="315">
        <v>0</v>
      </c>
      <c r="V224" s="315">
        <v>3.5394036208732675</v>
      </c>
      <c r="W224" s="315">
        <v>1.1877287249491726</v>
      </c>
      <c r="X224" s="315">
        <v>0</v>
      </c>
      <c r="Y224" s="315">
        <v>0</v>
      </c>
      <c r="Z224" s="315">
        <v>1.1278226352986733</v>
      </c>
      <c r="AA224" s="315">
        <v>0.62512537515731315</v>
      </c>
      <c r="AB224" s="315">
        <v>0</v>
      </c>
      <c r="AC224" s="315">
        <v>0</v>
      </c>
      <c r="AD224" s="315">
        <v>1.7924484461225607</v>
      </c>
      <c r="AE224" s="315">
        <v>0.61776067383096678</v>
      </c>
      <c r="AF224" s="315">
        <v>0</v>
      </c>
      <c r="AG224" s="315">
        <v>0</v>
      </c>
    </row>
    <row r="225" spans="1:33" x14ac:dyDescent="0.2">
      <c r="A225" s="332" t="s">
        <v>76</v>
      </c>
      <c r="B225" s="315">
        <v>71.328000000000031</v>
      </c>
      <c r="C225" s="315">
        <v>21.864000000000619</v>
      </c>
      <c r="D225" s="315">
        <v>0</v>
      </c>
      <c r="E225" s="315">
        <v>0</v>
      </c>
      <c r="F225" s="315">
        <v>69.989292283861033</v>
      </c>
      <c r="G225" s="315">
        <v>21.474533255881383</v>
      </c>
      <c r="H225" s="315">
        <v>0</v>
      </c>
      <c r="I225" s="315">
        <v>0</v>
      </c>
      <c r="J225" s="315">
        <v>11.723092651757206</v>
      </c>
      <c r="K225" s="315">
        <v>3.5791821086261848</v>
      </c>
      <c r="L225" s="315">
        <v>0</v>
      </c>
      <c r="M225" s="315">
        <v>0</v>
      </c>
      <c r="N225" s="315">
        <v>25.249374189176169</v>
      </c>
      <c r="O225" s="315">
        <v>7.7282679833478012</v>
      </c>
      <c r="P225" s="315">
        <v>0</v>
      </c>
      <c r="Q225" s="315">
        <v>0</v>
      </c>
      <c r="R225" s="315">
        <v>3.5199244844612387</v>
      </c>
      <c r="S225" s="315">
        <v>1.1457961080453065</v>
      </c>
      <c r="T225" s="315">
        <v>0</v>
      </c>
      <c r="U225" s="315">
        <v>0</v>
      </c>
      <c r="V225" s="315">
        <v>8.8465504889147031</v>
      </c>
      <c r="W225" s="315">
        <v>2.7481440604124328</v>
      </c>
      <c r="X225" s="315">
        <v>0</v>
      </c>
      <c r="Y225" s="315">
        <v>0</v>
      </c>
      <c r="Z225" s="315">
        <v>13.852926711201473</v>
      </c>
      <c r="AA225" s="315">
        <v>4.1929774421530936</v>
      </c>
      <c r="AB225" s="315">
        <v>0</v>
      </c>
      <c r="AC225" s="315">
        <v>0</v>
      </c>
      <c r="AD225" s="315">
        <v>6.7974237583502504</v>
      </c>
      <c r="AE225" s="315">
        <v>2.0801655532965651</v>
      </c>
      <c r="AF225" s="315">
        <v>0</v>
      </c>
      <c r="AG225" s="315">
        <v>0</v>
      </c>
    </row>
    <row r="226" spans="1:33" x14ac:dyDescent="0.2">
      <c r="A226" s="332" t="s">
        <v>40</v>
      </c>
      <c r="B226" s="315">
        <v>90.131999999999991</v>
      </c>
      <c r="C226" s="315">
        <v>28.416000000000803</v>
      </c>
      <c r="D226" s="315">
        <v>0</v>
      </c>
      <c r="E226" s="315">
        <v>0</v>
      </c>
      <c r="F226" s="315">
        <v>90.626932907348348</v>
      </c>
      <c r="G226" s="315">
        <v>28.507180365959762</v>
      </c>
      <c r="H226" s="315">
        <v>0</v>
      </c>
      <c r="I226" s="315">
        <v>0</v>
      </c>
      <c r="J226" s="315">
        <v>13.246236421725262</v>
      </c>
      <c r="K226" s="315">
        <v>4.1761533546325724</v>
      </c>
      <c r="L226" s="315">
        <v>0</v>
      </c>
      <c r="M226" s="315">
        <v>0</v>
      </c>
      <c r="N226" s="315">
        <v>25.562029625326812</v>
      </c>
      <c r="O226" s="315">
        <v>8.1460121986638985</v>
      </c>
      <c r="P226" s="315">
        <v>0</v>
      </c>
      <c r="Q226" s="315">
        <v>0</v>
      </c>
      <c r="R226" s="315">
        <v>12.671728144060463</v>
      </c>
      <c r="S226" s="315">
        <v>3.9589613708974611</v>
      </c>
      <c r="T226" s="315">
        <v>0</v>
      </c>
      <c r="U226" s="315">
        <v>0</v>
      </c>
      <c r="V226" s="315">
        <v>13.173296543711871</v>
      </c>
      <c r="W226" s="315">
        <v>4.1222160906186476</v>
      </c>
      <c r="X226" s="315">
        <v>0</v>
      </c>
      <c r="Y226" s="315">
        <v>0</v>
      </c>
      <c r="Z226" s="315">
        <v>18.909578855649144</v>
      </c>
      <c r="AA226" s="315">
        <v>5.8665326749926434</v>
      </c>
      <c r="AB226" s="315">
        <v>0</v>
      </c>
      <c r="AC226" s="315">
        <v>0</v>
      </c>
      <c r="AD226" s="315">
        <v>7.0640633168747913</v>
      </c>
      <c r="AE226" s="315">
        <v>2.2373046761545381</v>
      </c>
      <c r="AF226" s="315">
        <v>0</v>
      </c>
      <c r="AG226" s="315">
        <v>0</v>
      </c>
    </row>
    <row r="227" spans="1:33" x14ac:dyDescent="0.2">
      <c r="A227" s="353" t="s">
        <v>79</v>
      </c>
      <c r="B227" s="347" t="s">
        <v>71</v>
      </c>
      <c r="C227" s="347" t="s">
        <v>72</v>
      </c>
      <c r="D227" s="347" t="s">
        <v>191</v>
      </c>
      <c r="E227" s="347" t="s">
        <v>185</v>
      </c>
      <c r="F227" s="347" t="s">
        <v>71</v>
      </c>
      <c r="G227" s="347" t="s">
        <v>72</v>
      </c>
      <c r="H227" s="347" t="s">
        <v>191</v>
      </c>
      <c r="I227" s="347" t="s">
        <v>185</v>
      </c>
      <c r="J227" s="347" t="s">
        <v>71</v>
      </c>
      <c r="K227" s="347" t="s">
        <v>72</v>
      </c>
      <c r="L227" s="347" t="s">
        <v>191</v>
      </c>
      <c r="M227" s="347" t="s">
        <v>185</v>
      </c>
      <c r="N227" s="347" t="s">
        <v>71</v>
      </c>
      <c r="O227" s="347" t="s">
        <v>72</v>
      </c>
      <c r="P227" s="347" t="s">
        <v>191</v>
      </c>
      <c r="Q227" s="347" t="s">
        <v>185</v>
      </c>
      <c r="R227" s="347" t="s">
        <v>71</v>
      </c>
      <c r="S227" s="347" t="s">
        <v>72</v>
      </c>
      <c r="T227" s="347" t="s">
        <v>191</v>
      </c>
      <c r="U227" s="347" t="s">
        <v>185</v>
      </c>
      <c r="V227" s="347" t="s">
        <v>71</v>
      </c>
      <c r="W227" s="347" t="s">
        <v>72</v>
      </c>
      <c r="X227" s="347" t="s">
        <v>191</v>
      </c>
      <c r="Y227" s="347" t="s">
        <v>185</v>
      </c>
      <c r="Z227" s="347" t="s">
        <v>71</v>
      </c>
      <c r="AA227" s="347" t="s">
        <v>72</v>
      </c>
      <c r="AB227" s="347" t="s">
        <v>191</v>
      </c>
      <c r="AC227" s="347" t="s">
        <v>185</v>
      </c>
      <c r="AD227" s="347" t="s">
        <v>71</v>
      </c>
      <c r="AE227" s="347" t="s">
        <v>72</v>
      </c>
      <c r="AF227" s="347" t="s">
        <v>191</v>
      </c>
      <c r="AG227" s="347" t="s">
        <v>185</v>
      </c>
    </row>
    <row r="228" spans="1:33" x14ac:dyDescent="0.2">
      <c r="A228" s="332" t="s">
        <v>37</v>
      </c>
      <c r="B228" s="315">
        <f t="shared" ref="B228:AF231" si="44">B223/5</f>
        <v>82.259999999999991</v>
      </c>
      <c r="C228" s="315">
        <f t="shared" si="44"/>
        <v>1.2800000000000358</v>
      </c>
      <c r="D228" s="315">
        <f t="shared" si="44"/>
        <v>0</v>
      </c>
      <c r="E228" s="315">
        <f t="shared" si="44"/>
        <v>0</v>
      </c>
      <c r="F228" s="315">
        <f t="shared" si="44"/>
        <v>82.353633459192579</v>
      </c>
      <c r="G228" s="315">
        <f t="shared" si="44"/>
        <v>1.3495753703165771</v>
      </c>
      <c r="H228" s="315">
        <f t="shared" si="44"/>
        <v>0</v>
      </c>
      <c r="I228" s="315">
        <f t="shared" si="44"/>
        <v>0</v>
      </c>
      <c r="J228" s="315">
        <f t="shared" si="44"/>
        <v>10.596677316293931</v>
      </c>
      <c r="K228" s="315">
        <f t="shared" si="44"/>
        <v>0.18811501597444028</v>
      </c>
      <c r="L228" s="315">
        <f t="shared" si="44"/>
        <v>0</v>
      </c>
      <c r="M228" s="315">
        <f t="shared" si="44"/>
        <v>0</v>
      </c>
      <c r="N228" s="315">
        <f t="shared" si="44"/>
        <v>53.725032432955757</v>
      </c>
      <c r="O228" s="315">
        <f t="shared" si="44"/>
        <v>0.42166056733468549</v>
      </c>
      <c r="P228" s="315">
        <f t="shared" si="44"/>
        <v>0</v>
      </c>
      <c r="Q228" s="315">
        <f t="shared" si="44"/>
        <v>0</v>
      </c>
      <c r="R228" s="315">
        <f t="shared" si="44"/>
        <v>4.9629567237873982</v>
      </c>
      <c r="S228" s="315">
        <f t="shared" si="44"/>
        <v>0.21362300319488767</v>
      </c>
      <c r="T228" s="315">
        <f t="shared" si="44"/>
        <v>0</v>
      </c>
      <c r="U228" s="315">
        <f t="shared" si="44"/>
        <v>0</v>
      </c>
      <c r="V228" s="315">
        <f t="shared" si="44"/>
        <v>5.7679833478555507</v>
      </c>
      <c r="W228" s="315">
        <f t="shared" si="44"/>
        <v>0.17906864168844994</v>
      </c>
      <c r="X228" s="315">
        <f t="shared" si="44"/>
        <v>0</v>
      </c>
      <c r="Y228" s="315">
        <f t="shared" si="44"/>
        <v>0</v>
      </c>
      <c r="Z228" s="315">
        <f t="shared" si="44"/>
        <v>6.353118404492208</v>
      </c>
      <c r="AA228" s="315">
        <f t="shared" si="44"/>
        <v>0.23743634427340127</v>
      </c>
      <c r="AB228" s="315">
        <f t="shared" si="44"/>
        <v>0</v>
      </c>
      <c r="AC228" s="315">
        <f t="shared" si="44"/>
        <v>0</v>
      </c>
      <c r="AD228" s="315">
        <f t="shared" si="44"/>
        <v>0.94786523380772425</v>
      </c>
      <c r="AE228" s="315">
        <f t="shared" si="44"/>
        <v>0.10967179785071261</v>
      </c>
      <c r="AF228" s="315">
        <f t="shared" si="44"/>
        <v>0</v>
      </c>
      <c r="AG228" s="315">
        <f>AG223/5</f>
        <v>0</v>
      </c>
    </row>
    <row r="229" spans="1:33" x14ac:dyDescent="0.2">
      <c r="A229" s="332" t="s">
        <v>75</v>
      </c>
      <c r="B229" s="315">
        <f t="shared" si="44"/>
        <v>4.2480000000000002</v>
      </c>
      <c r="C229" s="315">
        <f t="shared" si="44"/>
        <v>1.4640000000000435</v>
      </c>
      <c r="D229" s="315">
        <f t="shared" si="44"/>
        <v>0</v>
      </c>
      <c r="E229" s="315">
        <f t="shared" si="44"/>
        <v>0</v>
      </c>
      <c r="F229" s="315">
        <f t="shared" si="44"/>
        <v>4.3231215025655994</v>
      </c>
      <c r="G229" s="315">
        <f t="shared" si="44"/>
        <v>1.4540819053151259</v>
      </c>
      <c r="H229" s="315">
        <f t="shared" si="44"/>
        <v>0</v>
      </c>
      <c r="I229" s="315">
        <f t="shared" si="44"/>
        <v>0</v>
      </c>
      <c r="J229" s="315">
        <f t="shared" si="44"/>
        <v>0.37623003194888271</v>
      </c>
      <c r="K229" s="315">
        <f t="shared" si="44"/>
        <v>0.14196805111821054</v>
      </c>
      <c r="L229" s="315">
        <f t="shared" si="44"/>
        <v>0</v>
      </c>
      <c r="M229" s="315">
        <f t="shared" si="44"/>
        <v>0</v>
      </c>
      <c r="N229" s="315">
        <f t="shared" si="44"/>
        <v>1.7630111337012342</v>
      </c>
      <c r="O229" s="315">
        <f t="shared" si="44"/>
        <v>0.58092554942394781</v>
      </c>
      <c r="P229" s="315">
        <f t="shared" si="44"/>
        <v>0</v>
      </c>
      <c r="Q229" s="315">
        <f t="shared" si="44"/>
        <v>0</v>
      </c>
      <c r="R229" s="315">
        <f t="shared" si="44"/>
        <v>0.89194539645658177</v>
      </c>
      <c r="S229" s="315">
        <f t="shared" si="44"/>
        <v>0.24506534998547705</v>
      </c>
      <c r="T229" s="315">
        <f t="shared" si="44"/>
        <v>0</v>
      </c>
      <c r="U229" s="315">
        <f t="shared" si="44"/>
        <v>0</v>
      </c>
      <c r="V229" s="315">
        <f t="shared" si="44"/>
        <v>0.70788072417465353</v>
      </c>
      <c r="W229" s="315">
        <f t="shared" si="44"/>
        <v>0.23754574498983452</v>
      </c>
      <c r="X229" s="315">
        <f t="shared" si="44"/>
        <v>0</v>
      </c>
      <c r="Y229" s="315">
        <f t="shared" si="44"/>
        <v>0</v>
      </c>
      <c r="Z229" s="315">
        <f t="shared" si="44"/>
        <v>0.22556452705973468</v>
      </c>
      <c r="AA229" s="315">
        <f t="shared" si="44"/>
        <v>0.12502507503146262</v>
      </c>
      <c r="AB229" s="315">
        <f t="shared" si="44"/>
        <v>0</v>
      </c>
      <c r="AC229" s="315">
        <f t="shared" si="44"/>
        <v>0</v>
      </c>
      <c r="AD229" s="315">
        <f t="shared" si="44"/>
        <v>0.35848968922451213</v>
      </c>
      <c r="AE229" s="315">
        <f t="shared" si="44"/>
        <v>0.12355213476619335</v>
      </c>
      <c r="AF229" s="315">
        <f t="shared" si="44"/>
        <v>0</v>
      </c>
      <c r="AG229" s="315">
        <f t="shared" ref="AG229:AG231" si="45">AG224/5</f>
        <v>0</v>
      </c>
    </row>
    <row r="230" spans="1:33" x14ac:dyDescent="0.2">
      <c r="A230" s="332" t="s">
        <v>76</v>
      </c>
      <c r="B230" s="315">
        <f t="shared" si="44"/>
        <v>14.265600000000006</v>
      </c>
      <c r="C230" s="315">
        <f t="shared" si="44"/>
        <v>4.3728000000001241</v>
      </c>
      <c r="D230" s="315">
        <f t="shared" si="44"/>
        <v>0</v>
      </c>
      <c r="E230" s="315">
        <f t="shared" si="44"/>
        <v>0</v>
      </c>
      <c r="F230" s="315">
        <f t="shared" si="44"/>
        <v>13.997858456772207</v>
      </c>
      <c r="G230" s="315">
        <f t="shared" si="44"/>
        <v>4.2949066511762766</v>
      </c>
      <c r="H230" s="315">
        <f t="shared" si="44"/>
        <v>0</v>
      </c>
      <c r="I230" s="315">
        <f t="shared" si="44"/>
        <v>0</v>
      </c>
      <c r="J230" s="315">
        <f t="shared" si="44"/>
        <v>2.3446185303514411</v>
      </c>
      <c r="K230" s="315">
        <f t="shared" si="44"/>
        <v>0.71583642172523698</v>
      </c>
      <c r="L230" s="315">
        <f t="shared" si="44"/>
        <v>0</v>
      </c>
      <c r="M230" s="315">
        <f t="shared" si="44"/>
        <v>0</v>
      </c>
      <c r="N230" s="315">
        <f t="shared" si="44"/>
        <v>5.0498748378352341</v>
      </c>
      <c r="O230" s="315">
        <f t="shared" si="44"/>
        <v>1.5456535966695601</v>
      </c>
      <c r="P230" s="315">
        <f t="shared" si="44"/>
        <v>0</v>
      </c>
      <c r="Q230" s="315">
        <f t="shared" si="44"/>
        <v>0</v>
      </c>
      <c r="R230" s="315">
        <f t="shared" si="44"/>
        <v>0.70398489689224775</v>
      </c>
      <c r="S230" s="315">
        <f t="shared" si="44"/>
        <v>0.2291592216090613</v>
      </c>
      <c r="T230" s="315">
        <f t="shared" si="44"/>
        <v>0</v>
      </c>
      <c r="U230" s="315">
        <f t="shared" si="44"/>
        <v>0</v>
      </c>
      <c r="V230" s="315">
        <f t="shared" si="44"/>
        <v>1.7693100977829406</v>
      </c>
      <c r="W230" s="315">
        <f t="shared" si="44"/>
        <v>0.5496288120824866</v>
      </c>
      <c r="X230" s="315">
        <f t="shared" si="44"/>
        <v>0</v>
      </c>
      <c r="Y230" s="315">
        <f t="shared" si="44"/>
        <v>0</v>
      </c>
      <c r="Z230" s="315">
        <f t="shared" si="44"/>
        <v>2.7705853422402944</v>
      </c>
      <c r="AA230" s="315">
        <f t="shared" si="44"/>
        <v>0.83859548843061871</v>
      </c>
      <c r="AB230" s="315">
        <f t="shared" si="44"/>
        <v>0</v>
      </c>
      <c r="AC230" s="315">
        <f t="shared" si="44"/>
        <v>0</v>
      </c>
      <c r="AD230" s="315">
        <f t="shared" si="44"/>
        <v>1.3594847516700501</v>
      </c>
      <c r="AE230" s="315">
        <f t="shared" si="44"/>
        <v>0.41603311065931303</v>
      </c>
      <c r="AF230" s="315">
        <f t="shared" si="44"/>
        <v>0</v>
      </c>
      <c r="AG230" s="315">
        <f t="shared" si="45"/>
        <v>0</v>
      </c>
    </row>
    <row r="231" spans="1:33" ht="15" thickBot="1" x14ac:dyDescent="0.25">
      <c r="A231" s="332" t="s">
        <v>40</v>
      </c>
      <c r="B231" s="315">
        <f t="shared" si="44"/>
        <v>18.026399999999999</v>
      </c>
      <c r="C231" s="315">
        <f t="shared" si="44"/>
        <v>5.683200000000161</v>
      </c>
      <c r="D231" s="315">
        <f t="shared" si="44"/>
        <v>0</v>
      </c>
      <c r="E231" s="315">
        <f t="shared" si="44"/>
        <v>0</v>
      </c>
      <c r="F231" s="315">
        <f t="shared" si="44"/>
        <v>18.12538658146967</v>
      </c>
      <c r="G231" s="315">
        <f t="shared" si="44"/>
        <v>5.7014360731919522</v>
      </c>
      <c r="H231" s="315">
        <f t="shared" si="44"/>
        <v>0</v>
      </c>
      <c r="I231" s="315">
        <f t="shared" si="44"/>
        <v>0</v>
      </c>
      <c r="J231" s="315">
        <f t="shared" si="44"/>
        <v>2.6492472843450523</v>
      </c>
      <c r="K231" s="315">
        <f t="shared" si="44"/>
        <v>0.83523067092651448</v>
      </c>
      <c r="L231" s="315">
        <f t="shared" si="44"/>
        <v>0</v>
      </c>
      <c r="M231" s="315">
        <f t="shared" si="44"/>
        <v>0</v>
      </c>
      <c r="N231" s="315">
        <f t="shared" si="44"/>
        <v>5.112405925065362</v>
      </c>
      <c r="O231" s="315">
        <f t="shared" si="44"/>
        <v>1.6292024397327798</v>
      </c>
      <c r="P231" s="315">
        <f t="shared" si="44"/>
        <v>0</v>
      </c>
      <c r="Q231" s="315">
        <f t="shared" si="44"/>
        <v>0</v>
      </c>
      <c r="R231" s="315">
        <f t="shared" si="44"/>
        <v>2.5343456288120927</v>
      </c>
      <c r="S231" s="315">
        <f t="shared" si="44"/>
        <v>0.79179227417949227</v>
      </c>
      <c r="T231" s="315">
        <f t="shared" si="44"/>
        <v>0</v>
      </c>
      <c r="U231" s="315">
        <f t="shared" si="44"/>
        <v>0</v>
      </c>
      <c r="V231" s="315">
        <f t="shared" si="44"/>
        <v>2.634659308742374</v>
      </c>
      <c r="W231" s="315">
        <f t="shared" si="44"/>
        <v>0.82444321812372956</v>
      </c>
      <c r="X231" s="315">
        <f t="shared" si="44"/>
        <v>0</v>
      </c>
      <c r="Y231" s="315">
        <f t="shared" si="44"/>
        <v>0</v>
      </c>
      <c r="Z231" s="315">
        <f t="shared" si="44"/>
        <v>3.781915771129829</v>
      </c>
      <c r="AA231" s="315">
        <f t="shared" si="44"/>
        <v>1.1733065349985288</v>
      </c>
      <c r="AB231" s="315">
        <f t="shared" si="44"/>
        <v>0</v>
      </c>
      <c r="AC231" s="315">
        <f t="shared" si="44"/>
        <v>0</v>
      </c>
      <c r="AD231" s="315">
        <f t="shared" si="44"/>
        <v>1.4128126633749583</v>
      </c>
      <c r="AE231" s="315">
        <f t="shared" si="44"/>
        <v>0.44746093523090763</v>
      </c>
      <c r="AF231" s="315">
        <f t="shared" si="44"/>
        <v>0</v>
      </c>
      <c r="AG231" s="315">
        <f t="shared" si="45"/>
        <v>0</v>
      </c>
    </row>
    <row r="232" spans="1:33" ht="15" x14ac:dyDescent="0.25">
      <c r="A232" s="77" t="s">
        <v>189</v>
      </c>
      <c r="B232" s="103">
        <f>SUM(B223:B226)</f>
        <v>594</v>
      </c>
      <c r="C232" s="78">
        <f t="shared" ref="C232:AG232" si="46">SUM(C223:C226)</f>
        <v>64.000000000001819</v>
      </c>
      <c r="D232" s="78">
        <f t="shared" si="46"/>
        <v>0</v>
      </c>
      <c r="E232" s="79">
        <f t="shared" si="46"/>
        <v>0</v>
      </c>
      <c r="F232" s="78">
        <f t="shared" si="46"/>
        <v>594.00000000000023</v>
      </c>
      <c r="G232" s="78">
        <f t="shared" si="46"/>
        <v>63.999999999999659</v>
      </c>
      <c r="H232" s="78">
        <f t="shared" si="46"/>
        <v>0</v>
      </c>
      <c r="I232" s="78">
        <f t="shared" si="46"/>
        <v>0</v>
      </c>
      <c r="J232" s="78">
        <f t="shared" si="46"/>
        <v>79.833865814696537</v>
      </c>
      <c r="K232" s="78">
        <f t="shared" si="46"/>
        <v>9.4057507987220106</v>
      </c>
      <c r="L232" s="78">
        <f t="shared" si="46"/>
        <v>0</v>
      </c>
      <c r="M232" s="78">
        <f t="shared" si="46"/>
        <v>0</v>
      </c>
      <c r="N232" s="78">
        <f t="shared" si="46"/>
        <v>328.25162164778794</v>
      </c>
      <c r="O232" s="78">
        <f t="shared" si="46"/>
        <v>20.887210765804866</v>
      </c>
      <c r="P232" s="78">
        <f t="shared" si="46"/>
        <v>0</v>
      </c>
      <c r="Q232" s="78">
        <f t="shared" si="46"/>
        <v>0</v>
      </c>
      <c r="R232" s="78">
        <f t="shared" si="46"/>
        <v>45.466163229741596</v>
      </c>
      <c r="S232" s="78">
        <f t="shared" si="46"/>
        <v>7.3981992448445908</v>
      </c>
      <c r="T232" s="78">
        <f t="shared" si="46"/>
        <v>0</v>
      </c>
      <c r="U232" s="78">
        <f t="shared" si="46"/>
        <v>0</v>
      </c>
      <c r="V232" s="78">
        <f t="shared" si="46"/>
        <v>54.399167392777592</v>
      </c>
      <c r="W232" s="78">
        <f t="shared" si="46"/>
        <v>8.9534320844225022</v>
      </c>
      <c r="X232" s="78">
        <f t="shared" si="46"/>
        <v>0</v>
      </c>
      <c r="Y232" s="78">
        <f t="shared" si="46"/>
        <v>0</v>
      </c>
      <c r="Z232" s="78">
        <f t="shared" si="46"/>
        <v>65.655920224610327</v>
      </c>
      <c r="AA232" s="78">
        <f t="shared" si="46"/>
        <v>11.871817213670056</v>
      </c>
      <c r="AB232" s="78">
        <f t="shared" si="46"/>
        <v>0</v>
      </c>
      <c r="AC232" s="78">
        <f t="shared" si="46"/>
        <v>0</v>
      </c>
      <c r="AD232" s="78">
        <f t="shared" si="46"/>
        <v>20.393261690386222</v>
      </c>
      <c r="AE232" s="78">
        <f t="shared" si="46"/>
        <v>5.4835898925356332</v>
      </c>
      <c r="AF232" s="78">
        <f t="shared" si="46"/>
        <v>0</v>
      </c>
      <c r="AG232" s="79">
        <f t="shared" si="46"/>
        <v>0</v>
      </c>
    </row>
    <row r="233" spans="1:33" ht="15.75" thickBot="1" x14ac:dyDescent="0.3">
      <c r="A233" s="80" t="s">
        <v>190</v>
      </c>
      <c r="B233" s="104">
        <f>SUM(B228:B231)</f>
        <v>118.8</v>
      </c>
      <c r="C233" s="81">
        <f t="shared" ref="C233:AG233" si="47">SUM(C228:C231)</f>
        <v>12.800000000000365</v>
      </c>
      <c r="D233" s="81">
        <f t="shared" si="47"/>
        <v>0</v>
      </c>
      <c r="E233" s="82">
        <f t="shared" si="47"/>
        <v>0</v>
      </c>
      <c r="F233" s="81">
        <f t="shared" si="47"/>
        <v>118.80000000000005</v>
      </c>
      <c r="G233" s="81">
        <f t="shared" si="47"/>
        <v>12.799999999999933</v>
      </c>
      <c r="H233" s="81">
        <f t="shared" si="47"/>
        <v>0</v>
      </c>
      <c r="I233" s="81">
        <f t="shared" si="47"/>
        <v>0</v>
      </c>
      <c r="J233" s="81">
        <f t="shared" si="47"/>
        <v>15.966773162939308</v>
      </c>
      <c r="K233" s="81">
        <f t="shared" si="47"/>
        <v>1.8811501597444023</v>
      </c>
      <c r="L233" s="81">
        <f t="shared" si="47"/>
        <v>0</v>
      </c>
      <c r="M233" s="81">
        <f t="shared" si="47"/>
        <v>0</v>
      </c>
      <c r="N233" s="81">
        <f t="shared" si="47"/>
        <v>65.650324329557591</v>
      </c>
      <c r="O233" s="81">
        <f t="shared" si="47"/>
        <v>4.1774421531609729</v>
      </c>
      <c r="P233" s="81">
        <f t="shared" si="47"/>
        <v>0</v>
      </c>
      <c r="Q233" s="81">
        <f t="shared" si="47"/>
        <v>0</v>
      </c>
      <c r="R233" s="81">
        <f t="shared" si="47"/>
        <v>9.093232645948321</v>
      </c>
      <c r="S233" s="81">
        <f t="shared" si="47"/>
        <v>1.4796398489689184</v>
      </c>
      <c r="T233" s="81">
        <f t="shared" si="47"/>
        <v>0</v>
      </c>
      <c r="U233" s="81">
        <f t="shared" si="47"/>
        <v>0</v>
      </c>
      <c r="V233" s="81">
        <f t="shared" si="47"/>
        <v>10.879833478555518</v>
      </c>
      <c r="W233" s="81">
        <f t="shared" si="47"/>
        <v>1.7906864168845007</v>
      </c>
      <c r="X233" s="81">
        <f t="shared" si="47"/>
        <v>0</v>
      </c>
      <c r="Y233" s="81">
        <f t="shared" si="47"/>
        <v>0</v>
      </c>
      <c r="Z233" s="81">
        <f t="shared" si="47"/>
        <v>13.131184044922065</v>
      </c>
      <c r="AA233" s="81">
        <f t="shared" si="47"/>
        <v>2.3743634427340115</v>
      </c>
      <c r="AB233" s="81">
        <f t="shared" si="47"/>
        <v>0</v>
      </c>
      <c r="AC233" s="81">
        <f t="shared" si="47"/>
        <v>0</v>
      </c>
      <c r="AD233" s="81">
        <f t="shared" si="47"/>
        <v>4.0786523380772444</v>
      </c>
      <c r="AE233" s="81">
        <f t="shared" si="47"/>
        <v>1.0967179785071266</v>
      </c>
      <c r="AF233" s="81">
        <f t="shared" si="47"/>
        <v>0</v>
      </c>
      <c r="AG233" s="82">
        <f t="shared" si="47"/>
        <v>0</v>
      </c>
    </row>
    <row r="234" spans="1:33" ht="15.75" thickBot="1" x14ac:dyDescent="0.3">
      <c r="A234" s="93" t="s">
        <v>192</v>
      </c>
      <c r="B234" s="104">
        <f>B232</f>
        <v>594</v>
      </c>
      <c r="C234" s="81">
        <f>C232+B232</f>
        <v>658.00000000000182</v>
      </c>
      <c r="D234" s="81">
        <f>C234+D232</f>
        <v>658.00000000000182</v>
      </c>
      <c r="E234" s="105">
        <f>D234+E232</f>
        <v>658.00000000000182</v>
      </c>
      <c r="F234" s="104">
        <f>F232</f>
        <v>594.00000000000023</v>
      </c>
      <c r="G234" s="81">
        <f>G232+F232</f>
        <v>657.99999999999989</v>
      </c>
      <c r="H234" s="81">
        <f>G234+H232</f>
        <v>657.99999999999989</v>
      </c>
      <c r="I234" s="81">
        <f>H234+I232</f>
        <v>657.99999999999989</v>
      </c>
      <c r="J234" s="104">
        <f>J232</f>
        <v>79.833865814696537</v>
      </c>
      <c r="K234" s="81">
        <f>K232+J232</f>
        <v>89.239616613418548</v>
      </c>
      <c r="L234" s="81">
        <f>K234+L232</f>
        <v>89.239616613418548</v>
      </c>
      <c r="M234" s="81">
        <f>L234+M232</f>
        <v>89.239616613418548</v>
      </c>
      <c r="N234" s="104">
        <f>N232</f>
        <v>328.25162164778794</v>
      </c>
      <c r="O234" s="81">
        <f>O232+N232</f>
        <v>349.13883241359281</v>
      </c>
      <c r="P234" s="81">
        <f>O234+P232</f>
        <v>349.13883241359281</v>
      </c>
      <c r="Q234" s="81">
        <f>P234+Q232</f>
        <v>349.13883241359281</v>
      </c>
      <c r="R234" s="104">
        <f>R232</f>
        <v>45.466163229741596</v>
      </c>
      <c r="S234" s="81">
        <f>S232+R232</f>
        <v>52.864362474586187</v>
      </c>
      <c r="T234" s="81">
        <f>S234+T232</f>
        <v>52.864362474586187</v>
      </c>
      <c r="U234" s="81">
        <f>T234+U232</f>
        <v>52.864362474586187</v>
      </c>
      <c r="V234" s="104">
        <f>V232</f>
        <v>54.399167392777592</v>
      </c>
      <c r="W234" s="81">
        <f>W232+V232</f>
        <v>63.352599477200094</v>
      </c>
      <c r="X234" s="81">
        <f>W234+X232</f>
        <v>63.352599477200094</v>
      </c>
      <c r="Y234" s="81">
        <f>X234+Y232</f>
        <v>63.352599477200094</v>
      </c>
      <c r="Z234" s="104">
        <f>Z232</f>
        <v>65.655920224610327</v>
      </c>
      <c r="AA234" s="81">
        <f>AA232+Z232</f>
        <v>77.527737438280383</v>
      </c>
      <c r="AB234" s="81">
        <f>AA234+AB232</f>
        <v>77.527737438280383</v>
      </c>
      <c r="AC234" s="81">
        <f>AB234+AC232</f>
        <v>77.527737438280383</v>
      </c>
      <c r="AD234" s="104">
        <f>AD232</f>
        <v>20.393261690386222</v>
      </c>
      <c r="AE234" s="81">
        <f>AE232+AD232</f>
        <v>25.876851582921855</v>
      </c>
      <c r="AF234" s="81">
        <f>AE234+AF232</f>
        <v>25.876851582921855</v>
      </c>
      <c r="AG234" s="81">
        <f>AF234+AG232</f>
        <v>25.876851582921855</v>
      </c>
    </row>
    <row r="235" spans="1:33" ht="15" x14ac:dyDescent="0.25">
      <c r="A235" s="93"/>
      <c r="B235" s="300"/>
      <c r="C235" s="300"/>
      <c r="D235" s="300"/>
      <c r="E235" s="301"/>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row>
    <row r="236" spans="1:33" ht="15.75" thickBot="1" x14ac:dyDescent="0.3">
      <c r="B236" s="472" t="s">
        <v>68</v>
      </c>
      <c r="C236" s="473"/>
      <c r="D236" s="474"/>
      <c r="E236" s="475"/>
      <c r="F236" s="472" t="s">
        <v>69</v>
      </c>
      <c r="G236" s="473"/>
      <c r="H236" s="474"/>
      <c r="I236" s="475"/>
      <c r="J236" s="472" t="s">
        <v>136</v>
      </c>
      <c r="K236" s="473"/>
      <c r="L236" s="474"/>
      <c r="M236" s="475"/>
      <c r="N236" s="472" t="s">
        <v>137</v>
      </c>
      <c r="O236" s="473"/>
      <c r="P236" s="474"/>
      <c r="Q236" s="475"/>
      <c r="R236" s="472" t="s">
        <v>187</v>
      </c>
      <c r="S236" s="473"/>
      <c r="T236" s="474"/>
      <c r="U236" s="475"/>
      <c r="V236" s="472" t="s">
        <v>186</v>
      </c>
      <c r="W236" s="473"/>
      <c r="X236" s="474"/>
      <c r="Y236" s="475"/>
      <c r="Z236" s="472" t="s">
        <v>138</v>
      </c>
      <c r="AA236" s="473"/>
      <c r="AB236" s="474"/>
      <c r="AC236" s="475"/>
      <c r="AD236" s="472" t="s">
        <v>139</v>
      </c>
      <c r="AE236" s="473"/>
      <c r="AF236" s="474"/>
      <c r="AG236" s="475"/>
    </row>
    <row r="237" spans="1:33" s="92" customFormat="1" ht="25.5" customHeight="1" thickBot="1" x14ac:dyDescent="0.3">
      <c r="A237" s="106" t="s">
        <v>197</v>
      </c>
      <c r="B237" s="90" t="s">
        <v>71</v>
      </c>
      <c r="C237" s="91" t="s">
        <v>72</v>
      </c>
      <c r="D237" s="91" t="s">
        <v>191</v>
      </c>
      <c r="E237" s="91" t="s">
        <v>185</v>
      </c>
      <c r="F237" s="90" t="s">
        <v>71</v>
      </c>
      <c r="G237" s="91" t="s">
        <v>72</v>
      </c>
      <c r="H237" s="91" t="s">
        <v>191</v>
      </c>
      <c r="I237" s="91" t="s">
        <v>185</v>
      </c>
      <c r="J237" s="90" t="s">
        <v>71</v>
      </c>
      <c r="K237" s="91" t="s">
        <v>72</v>
      </c>
      <c r="L237" s="91" t="s">
        <v>191</v>
      </c>
      <c r="M237" s="91" t="s">
        <v>185</v>
      </c>
      <c r="N237" s="90" t="s">
        <v>71</v>
      </c>
      <c r="O237" s="91" t="s">
        <v>72</v>
      </c>
      <c r="P237" s="91" t="s">
        <v>191</v>
      </c>
      <c r="Q237" s="91" t="s">
        <v>185</v>
      </c>
      <c r="R237" s="90" t="s">
        <v>71</v>
      </c>
      <c r="S237" s="91" t="s">
        <v>72</v>
      </c>
      <c r="T237" s="91" t="s">
        <v>191</v>
      </c>
      <c r="U237" s="91" t="s">
        <v>185</v>
      </c>
      <c r="V237" s="90" t="s">
        <v>71</v>
      </c>
      <c r="W237" s="91" t="s">
        <v>72</v>
      </c>
      <c r="X237" s="91" t="s">
        <v>191</v>
      </c>
      <c r="Y237" s="91" t="s">
        <v>185</v>
      </c>
      <c r="Z237" s="90" t="s">
        <v>71</v>
      </c>
      <c r="AA237" s="91" t="s">
        <v>72</v>
      </c>
      <c r="AB237" s="91" t="s">
        <v>191</v>
      </c>
      <c r="AC237" s="91" t="s">
        <v>185</v>
      </c>
      <c r="AD237" s="90" t="s">
        <v>71</v>
      </c>
      <c r="AE237" s="91" t="s">
        <v>72</v>
      </c>
      <c r="AF237" s="91" t="s">
        <v>191</v>
      </c>
      <c r="AG237" s="91" t="s">
        <v>185</v>
      </c>
    </row>
    <row r="238" spans="1:33" x14ac:dyDescent="0.2">
      <c r="A238" s="22" t="s">
        <v>37</v>
      </c>
      <c r="B238" s="23">
        <v>411.29999999999995</v>
      </c>
      <c r="C238" s="23">
        <v>6.4000000000001789</v>
      </c>
      <c r="D238" s="23">
        <v>-3.649999999999999</v>
      </c>
      <c r="E238" s="23">
        <v>-7.0200000000000005</v>
      </c>
      <c r="F238" s="23">
        <v>411.76816729596288</v>
      </c>
      <c r="G238" s="23">
        <v>6.7478768515828857</v>
      </c>
      <c r="H238" s="23">
        <v>-4.0900784199825893</v>
      </c>
      <c r="I238" s="23">
        <v>-7.2909991286667815</v>
      </c>
      <c r="J238" s="23">
        <v>52.983386581469659</v>
      </c>
      <c r="K238" s="23">
        <v>0.94057507987220135</v>
      </c>
      <c r="L238" s="23">
        <v>-0.49968051118209994</v>
      </c>
      <c r="M238" s="23">
        <v>-0.84651757188496912</v>
      </c>
      <c r="N238" s="23">
        <v>268.62516216477877</v>
      </c>
      <c r="O238" s="23">
        <v>2.1083028366734275</v>
      </c>
      <c r="P238" s="23">
        <v>-1.4131503533740355</v>
      </c>
      <c r="Q238" s="23">
        <v>-2.5978468389969791</v>
      </c>
      <c r="R238" s="23">
        <v>24.814783618936989</v>
      </c>
      <c r="S238" s="23">
        <v>1.0681150159744384</v>
      </c>
      <c r="T238" s="23">
        <v>-0.66583793203600172</v>
      </c>
      <c r="U238" s="23">
        <v>-1.1744641301190588</v>
      </c>
      <c r="V238" s="23">
        <v>28.839916739277754</v>
      </c>
      <c r="W238" s="23">
        <v>0.89534320844224968</v>
      </c>
      <c r="X238" s="23">
        <v>-0.5679833478555496</v>
      </c>
      <c r="Y238" s="23">
        <v>-1.0590231387355811</v>
      </c>
      <c r="Z238" s="23">
        <v>31.765592022461039</v>
      </c>
      <c r="AA238" s="23">
        <v>1.1871817213670064</v>
      </c>
      <c r="AB238" s="23">
        <v>-0.63069028947622907</v>
      </c>
      <c r="AC238" s="23">
        <v>-1.0202342917997842</v>
      </c>
      <c r="AD238" s="23">
        <v>4.7393261690386215</v>
      </c>
      <c r="AE238" s="23">
        <v>0.54835898925356308</v>
      </c>
      <c r="AF238" s="23">
        <v>-0.31273598605867392</v>
      </c>
      <c r="AG238" s="23">
        <v>-0.5929131571304096</v>
      </c>
    </row>
    <row r="239" spans="1:33" x14ac:dyDescent="0.2">
      <c r="A239" s="22" t="s">
        <v>75</v>
      </c>
      <c r="B239" s="23">
        <v>21.240000000000002</v>
      </c>
      <c r="C239" s="23">
        <v>7.3200000000002179</v>
      </c>
      <c r="D239" s="23">
        <v>-4.09</v>
      </c>
      <c r="E239" s="23">
        <v>-5.8900000000000006</v>
      </c>
      <c r="F239" s="23">
        <v>21.615607512827996</v>
      </c>
      <c r="G239" s="23">
        <v>7.2704095265756301</v>
      </c>
      <c r="H239" s="23">
        <v>-3.7426459483009138</v>
      </c>
      <c r="I239" s="23">
        <v>-5.7145183464032669</v>
      </c>
      <c r="J239" s="23">
        <v>1.8811501597444136</v>
      </c>
      <c r="K239" s="23">
        <v>0.70984025559105268</v>
      </c>
      <c r="L239" s="23">
        <v>-0.4585303514376915</v>
      </c>
      <c r="M239" s="23">
        <v>-0.80830670926516179</v>
      </c>
      <c r="N239" s="23">
        <v>8.8150556685061705</v>
      </c>
      <c r="O239" s="23">
        <v>2.904627747119739</v>
      </c>
      <c r="P239" s="23">
        <v>-1.3609323264595197</v>
      </c>
      <c r="Q239" s="23">
        <v>-1.8896398489689048</v>
      </c>
      <c r="R239" s="23">
        <v>4.4597269822829091</v>
      </c>
      <c r="S239" s="23">
        <v>1.2253267499273852</v>
      </c>
      <c r="T239" s="23">
        <v>-0.5525530060993219</v>
      </c>
      <c r="U239" s="23">
        <v>-0.79646238745278652</v>
      </c>
      <c r="V239" s="23">
        <v>3.5394036208732675</v>
      </c>
      <c r="W239" s="23">
        <v>1.1877287249491726</v>
      </c>
      <c r="X239" s="23">
        <v>-0.57357924290831086</v>
      </c>
      <c r="Y239" s="23">
        <v>-0.85617194307288846</v>
      </c>
      <c r="Z239" s="23">
        <v>1.1278226352986733</v>
      </c>
      <c r="AA239" s="23">
        <v>0.62512537515731315</v>
      </c>
      <c r="AB239" s="23">
        <v>-0.45261303127117575</v>
      </c>
      <c r="AC239" s="23">
        <v>-0.86441669087036188</v>
      </c>
      <c r="AD239" s="23">
        <v>1.7924484461225607</v>
      </c>
      <c r="AE239" s="23">
        <v>0.61776067383096678</v>
      </c>
      <c r="AF239" s="23">
        <v>-0.34443799012489423</v>
      </c>
      <c r="AG239" s="23">
        <v>-0.49952076677316309</v>
      </c>
    </row>
    <row r="240" spans="1:33" x14ac:dyDescent="0.2">
      <c r="A240" s="22" t="s">
        <v>76</v>
      </c>
      <c r="B240" s="23">
        <v>71.328000000000031</v>
      </c>
      <c r="C240" s="23">
        <v>21.864000000000619</v>
      </c>
      <c r="D240" s="23">
        <v>-11.278000000000002</v>
      </c>
      <c r="E240" s="23">
        <v>-18</v>
      </c>
      <c r="F240" s="23">
        <v>69.989292283861033</v>
      </c>
      <c r="G240" s="23">
        <v>21.474533255881383</v>
      </c>
      <c r="H240" s="23">
        <v>-11.145373801916991</v>
      </c>
      <c r="I240" s="23">
        <v>-17.847101752347587</v>
      </c>
      <c r="J240" s="23">
        <v>11.723092651757206</v>
      </c>
      <c r="K240" s="23">
        <v>3.5791821086261848</v>
      </c>
      <c r="L240" s="23">
        <v>-1.8367667731629111</v>
      </c>
      <c r="M240" s="23">
        <v>-2.8878594249200784</v>
      </c>
      <c r="N240" s="23">
        <v>25.249374189176169</v>
      </c>
      <c r="O240" s="23">
        <v>7.7282679833478012</v>
      </c>
      <c r="P240" s="23">
        <v>-3.9281010746443137</v>
      </c>
      <c r="Q240" s="23">
        <v>-6.354281150159693</v>
      </c>
      <c r="R240" s="23">
        <v>3.5199244844612387</v>
      </c>
      <c r="S240" s="23">
        <v>1.1457961080453065</v>
      </c>
      <c r="T240" s="23">
        <v>-0.68248388033690199</v>
      </c>
      <c r="U240" s="23">
        <v>-1.1666035434214106</v>
      </c>
      <c r="V240" s="23">
        <v>8.8465504889147031</v>
      </c>
      <c r="W240" s="23">
        <v>2.7481440604124328</v>
      </c>
      <c r="X240" s="23">
        <v>-1.4510155871817112</v>
      </c>
      <c r="Y240" s="23">
        <v>-2.3167005518442854</v>
      </c>
      <c r="Z240" s="23">
        <v>13.852926711201473</v>
      </c>
      <c r="AA240" s="23">
        <v>4.1929774421530936</v>
      </c>
      <c r="AB240" s="23">
        <v>-2.1795914415722613</v>
      </c>
      <c r="AC240" s="23">
        <v>-3.4495048891470512</v>
      </c>
      <c r="AD240" s="23">
        <v>6.7974237583502504</v>
      </c>
      <c r="AE240" s="23">
        <v>2.0801655532965651</v>
      </c>
      <c r="AF240" s="23">
        <v>-1.0674150450188906</v>
      </c>
      <c r="AG240" s="23">
        <v>-1.6721521928550693</v>
      </c>
    </row>
    <row r="241" spans="1:33" ht="15" thickBot="1" x14ac:dyDescent="0.25">
      <c r="A241" s="22" t="s">
        <v>40</v>
      </c>
      <c r="B241" s="23">
        <v>90.131999999999991</v>
      </c>
      <c r="C241" s="23">
        <v>28.416000000000803</v>
      </c>
      <c r="D241" s="23">
        <v>-14.981999999999999</v>
      </c>
      <c r="E241" s="23">
        <v>-24.09</v>
      </c>
      <c r="F241" s="23">
        <v>90.626932907348348</v>
      </c>
      <c r="G241" s="23">
        <v>28.507180365959762</v>
      </c>
      <c r="H241" s="23">
        <v>-15.021901829799617</v>
      </c>
      <c r="I241" s="23">
        <v>-24.147380772581794</v>
      </c>
      <c r="J241" s="23">
        <v>13.246236421725262</v>
      </c>
      <c r="K241" s="23">
        <v>4.1761533546325724</v>
      </c>
      <c r="L241" s="23">
        <v>-2.2018274760383014</v>
      </c>
      <c r="M241" s="23">
        <v>-3.5403833865814085</v>
      </c>
      <c r="N241" s="23">
        <v>25.562029625326812</v>
      </c>
      <c r="O241" s="23">
        <v>8.1460121986638985</v>
      </c>
      <c r="P241" s="23">
        <v>-4.3941469648563505</v>
      </c>
      <c r="Q241" s="23">
        <v>-7.1081789137379587</v>
      </c>
      <c r="R241" s="23">
        <v>12.671728144060463</v>
      </c>
      <c r="S241" s="23">
        <v>3.9589613708974611</v>
      </c>
      <c r="T241" s="23">
        <v>-2.029418530351399</v>
      </c>
      <c r="U241" s="23">
        <v>-3.2202974150449539</v>
      </c>
      <c r="V241" s="23">
        <v>13.173296543711871</v>
      </c>
      <c r="W241" s="23">
        <v>4.1222160906186476</v>
      </c>
      <c r="X241" s="23">
        <v>-2.1639326169038471</v>
      </c>
      <c r="Y241" s="23">
        <v>-3.4624600638977086</v>
      </c>
      <c r="Z241" s="23">
        <v>18.909578855649144</v>
      </c>
      <c r="AA241" s="23">
        <v>5.8665326749926434</v>
      </c>
      <c r="AB241" s="23">
        <v>-3.044008132442622</v>
      </c>
      <c r="AC241" s="23">
        <v>-4.8681870461806422</v>
      </c>
      <c r="AD241" s="23">
        <v>7.0640633168747913</v>
      </c>
      <c r="AE241" s="23">
        <v>2.2373046761545381</v>
      </c>
      <c r="AF241" s="23">
        <v>-1.1885681092071001</v>
      </c>
      <c r="AG241" s="23">
        <v>-1.9478739471391231</v>
      </c>
    </row>
    <row r="242" spans="1:33" s="92" customFormat="1" ht="25.5" customHeight="1" thickBot="1" x14ac:dyDescent="0.3">
      <c r="A242" s="106" t="s">
        <v>197</v>
      </c>
      <c r="B242" s="90" t="s">
        <v>71</v>
      </c>
      <c r="C242" s="91" t="s">
        <v>72</v>
      </c>
      <c r="D242" s="91" t="s">
        <v>191</v>
      </c>
      <c r="E242" s="91" t="s">
        <v>185</v>
      </c>
      <c r="F242" s="90" t="s">
        <v>71</v>
      </c>
      <c r="G242" s="91" t="s">
        <v>72</v>
      </c>
      <c r="H242" s="91" t="s">
        <v>191</v>
      </c>
      <c r="I242" s="91" t="s">
        <v>185</v>
      </c>
      <c r="J242" s="90" t="s">
        <v>71</v>
      </c>
      <c r="K242" s="91" t="s">
        <v>72</v>
      </c>
      <c r="L242" s="91" t="s">
        <v>191</v>
      </c>
      <c r="M242" s="91" t="s">
        <v>185</v>
      </c>
      <c r="N242" s="90" t="s">
        <v>71</v>
      </c>
      <c r="O242" s="91" t="s">
        <v>72</v>
      </c>
      <c r="P242" s="91" t="s">
        <v>191</v>
      </c>
      <c r="Q242" s="91" t="s">
        <v>185</v>
      </c>
      <c r="R242" s="90" t="s">
        <v>71</v>
      </c>
      <c r="S242" s="91" t="s">
        <v>72</v>
      </c>
      <c r="T242" s="91" t="s">
        <v>191</v>
      </c>
      <c r="U242" s="91" t="s">
        <v>185</v>
      </c>
      <c r="V242" s="90" t="s">
        <v>71</v>
      </c>
      <c r="W242" s="91" t="s">
        <v>72</v>
      </c>
      <c r="X242" s="91" t="s">
        <v>191</v>
      </c>
      <c r="Y242" s="91" t="s">
        <v>185</v>
      </c>
      <c r="Z242" s="90" t="s">
        <v>71</v>
      </c>
      <c r="AA242" s="91" t="s">
        <v>72</v>
      </c>
      <c r="AB242" s="91" t="s">
        <v>191</v>
      </c>
      <c r="AC242" s="91" t="s">
        <v>185</v>
      </c>
      <c r="AD242" s="90" t="s">
        <v>71</v>
      </c>
      <c r="AE242" s="91" t="s">
        <v>72</v>
      </c>
      <c r="AF242" s="91" t="s">
        <v>191</v>
      </c>
      <c r="AG242" s="91" t="s">
        <v>185</v>
      </c>
    </row>
    <row r="243" spans="1:33" x14ac:dyDescent="0.2">
      <c r="A243" s="22" t="s">
        <v>37</v>
      </c>
      <c r="B243" s="23">
        <v>82.259999999999991</v>
      </c>
      <c r="C243" s="23">
        <v>1.2800000000000358</v>
      </c>
      <c r="D243" s="23">
        <v>-0.72999999999999976</v>
      </c>
      <c r="E243" s="23">
        <v>-1.4040000000000001</v>
      </c>
      <c r="F243" s="23">
        <v>82.353633459192579</v>
      </c>
      <c r="G243" s="23">
        <v>1.3495753703165771</v>
      </c>
      <c r="H243" s="23">
        <v>-0.81801568399651781</v>
      </c>
      <c r="I243" s="23">
        <v>-1.4581998257333564</v>
      </c>
      <c r="J243" s="23">
        <v>10.596677316293931</v>
      </c>
      <c r="K243" s="23">
        <v>0.18811501597444028</v>
      </c>
      <c r="L243" s="23">
        <v>-9.9936102236419994E-2</v>
      </c>
      <c r="M243" s="23">
        <v>-0.16930351437699381</v>
      </c>
      <c r="N243" s="23">
        <v>53.725032432955757</v>
      </c>
      <c r="O243" s="23">
        <v>0.42166056733468549</v>
      </c>
      <c r="P243" s="23">
        <v>-0.28263007067480711</v>
      </c>
      <c r="Q243" s="23">
        <v>-0.51956936779939578</v>
      </c>
      <c r="R243" s="23">
        <v>4.9629567237873982</v>
      </c>
      <c r="S243" s="23">
        <v>0.21362300319488767</v>
      </c>
      <c r="T243" s="23">
        <v>-0.13316758640720033</v>
      </c>
      <c r="U243" s="23">
        <v>-0.23489282602381176</v>
      </c>
      <c r="V243" s="23">
        <v>5.7679833478555507</v>
      </c>
      <c r="W243" s="23">
        <v>0.17906864168844994</v>
      </c>
      <c r="X243" s="23">
        <v>-0.11359666957110992</v>
      </c>
      <c r="Y243" s="23">
        <v>-0.21180462774711623</v>
      </c>
      <c r="Z243" s="23">
        <v>6.353118404492208</v>
      </c>
      <c r="AA243" s="23">
        <v>0.23743634427340127</v>
      </c>
      <c r="AB243" s="23">
        <v>-0.12613805789524582</v>
      </c>
      <c r="AC243" s="23">
        <v>-0.20404685835995684</v>
      </c>
      <c r="AD243" s="23">
        <v>0.94786523380772425</v>
      </c>
      <c r="AE243" s="23">
        <v>0.10967179785071261</v>
      </c>
      <c r="AF243" s="23">
        <v>-6.2547197211734781E-2</v>
      </c>
      <c r="AG243" s="23">
        <v>-0.11858263142608191</v>
      </c>
    </row>
    <row r="244" spans="1:33" x14ac:dyDescent="0.2">
      <c r="A244" s="22" t="s">
        <v>75</v>
      </c>
      <c r="B244" s="23">
        <v>4.2480000000000002</v>
      </c>
      <c r="C244" s="23">
        <v>1.4640000000000435</v>
      </c>
      <c r="D244" s="23">
        <v>-0.81799999999999995</v>
      </c>
      <c r="E244" s="23">
        <v>-1.1780000000000002</v>
      </c>
      <c r="F244" s="23">
        <v>4.3231215025655994</v>
      </c>
      <c r="G244" s="23">
        <v>1.4540819053151259</v>
      </c>
      <c r="H244" s="23">
        <v>-0.74852918966018278</v>
      </c>
      <c r="I244" s="23">
        <v>-1.1429036692806533</v>
      </c>
      <c r="J244" s="23">
        <v>0.37623003194888271</v>
      </c>
      <c r="K244" s="23">
        <v>0.14196805111821054</v>
      </c>
      <c r="L244" s="23">
        <v>-9.1706070287538299E-2</v>
      </c>
      <c r="M244" s="23">
        <v>-0.16166134185303235</v>
      </c>
      <c r="N244" s="23">
        <v>1.7630111337012342</v>
      </c>
      <c r="O244" s="23">
        <v>0.58092554942394781</v>
      </c>
      <c r="P244" s="23">
        <v>-0.27218646529190393</v>
      </c>
      <c r="Q244" s="23">
        <v>-0.37792796979378096</v>
      </c>
      <c r="R244" s="23">
        <v>0.89194539645658177</v>
      </c>
      <c r="S244" s="23">
        <v>0.24506534998547705</v>
      </c>
      <c r="T244" s="23">
        <v>-0.11051060121986438</v>
      </c>
      <c r="U244" s="23">
        <v>-0.1592924774905573</v>
      </c>
      <c r="V244" s="23">
        <v>0.70788072417465353</v>
      </c>
      <c r="W244" s="23">
        <v>0.23754574498983452</v>
      </c>
      <c r="X244" s="23">
        <v>-0.11471584858166217</v>
      </c>
      <c r="Y244" s="23">
        <v>-0.17123438861457768</v>
      </c>
      <c r="Z244" s="23">
        <v>0.22556452705973468</v>
      </c>
      <c r="AA244" s="23">
        <v>0.12502507503146262</v>
      </c>
      <c r="AB244" s="23">
        <v>-9.0522606254235152E-2</v>
      </c>
      <c r="AC244" s="23">
        <v>-0.17288333817407237</v>
      </c>
      <c r="AD244" s="23">
        <v>0.35848968922451213</v>
      </c>
      <c r="AE244" s="23">
        <v>0.12355213476619335</v>
      </c>
      <c r="AF244" s="23">
        <v>-6.8887598024978847E-2</v>
      </c>
      <c r="AG244" s="23">
        <v>-9.9904153354632624E-2</v>
      </c>
    </row>
    <row r="245" spans="1:33" x14ac:dyDescent="0.2">
      <c r="A245" s="22" t="s">
        <v>76</v>
      </c>
      <c r="B245" s="23">
        <v>14.265600000000006</v>
      </c>
      <c r="C245" s="23">
        <v>4.3728000000001241</v>
      </c>
      <c r="D245" s="23">
        <v>-2.2556000000000003</v>
      </c>
      <c r="E245" s="23">
        <v>-3.6</v>
      </c>
      <c r="F245" s="23">
        <v>13.997858456772207</v>
      </c>
      <c r="G245" s="23">
        <v>4.2949066511762766</v>
      </c>
      <c r="H245" s="23">
        <v>-2.2290747603833982</v>
      </c>
      <c r="I245" s="23">
        <v>-3.5694203504695174</v>
      </c>
      <c r="J245" s="23">
        <v>2.3446185303514411</v>
      </c>
      <c r="K245" s="23">
        <v>0.71583642172523698</v>
      </c>
      <c r="L245" s="23">
        <v>-0.36735335463258223</v>
      </c>
      <c r="M245" s="23">
        <v>-0.57757188498401568</v>
      </c>
      <c r="N245" s="23">
        <v>5.0498748378352341</v>
      </c>
      <c r="O245" s="23">
        <v>1.5456535966695601</v>
      </c>
      <c r="P245" s="23">
        <v>-0.78562021492886269</v>
      </c>
      <c r="Q245" s="23">
        <v>-1.2708562300319386</v>
      </c>
      <c r="R245" s="23">
        <v>0.70398489689224775</v>
      </c>
      <c r="S245" s="23">
        <v>0.2291592216090613</v>
      </c>
      <c r="T245" s="23">
        <v>-0.13649677606738039</v>
      </c>
      <c r="U245" s="23">
        <v>-0.23332070868428212</v>
      </c>
      <c r="V245" s="23">
        <v>1.7693100977829406</v>
      </c>
      <c r="W245" s="23">
        <v>0.5496288120824866</v>
      </c>
      <c r="X245" s="23">
        <v>-0.29020311743634225</v>
      </c>
      <c r="Y245" s="23">
        <v>-0.46334011036885708</v>
      </c>
      <c r="Z245" s="23">
        <v>2.7705853422402944</v>
      </c>
      <c r="AA245" s="23">
        <v>0.83859548843061871</v>
      </c>
      <c r="AB245" s="23">
        <v>-0.43591828831445223</v>
      </c>
      <c r="AC245" s="23">
        <v>-0.68990097782941029</v>
      </c>
      <c r="AD245" s="23">
        <v>1.3594847516700501</v>
      </c>
      <c r="AE245" s="23">
        <v>0.41603311065931303</v>
      </c>
      <c r="AF245" s="23">
        <v>-0.21348300900377812</v>
      </c>
      <c r="AG245" s="23">
        <v>-0.33443043857101384</v>
      </c>
    </row>
    <row r="246" spans="1:33" ht="15" thickBot="1" x14ac:dyDescent="0.25">
      <c r="A246" s="22" t="s">
        <v>40</v>
      </c>
      <c r="B246" s="23">
        <v>18.026399999999999</v>
      </c>
      <c r="C246" s="23">
        <v>5.683200000000161</v>
      </c>
      <c r="D246" s="23">
        <v>-2.9964</v>
      </c>
      <c r="E246" s="23">
        <v>-4.8179999999999996</v>
      </c>
      <c r="F246" s="23">
        <v>18.12538658146967</v>
      </c>
      <c r="G246" s="23">
        <v>5.7014360731919522</v>
      </c>
      <c r="H246" s="23">
        <v>-3.0043803659599235</v>
      </c>
      <c r="I246" s="23">
        <v>-4.8294761545163585</v>
      </c>
      <c r="J246" s="23">
        <v>2.6492472843450523</v>
      </c>
      <c r="K246" s="23">
        <v>0.83523067092651448</v>
      </c>
      <c r="L246" s="23">
        <v>-0.44036549520766027</v>
      </c>
      <c r="M246" s="23">
        <v>-0.70807667731628166</v>
      </c>
      <c r="N246" s="23">
        <v>5.112405925065362</v>
      </c>
      <c r="O246" s="23">
        <v>1.6292024397327798</v>
      </c>
      <c r="P246" s="23">
        <v>-0.87882939297127005</v>
      </c>
      <c r="Q246" s="23">
        <v>-1.4216357827475918</v>
      </c>
      <c r="R246" s="23">
        <v>2.5343456288120927</v>
      </c>
      <c r="S246" s="23">
        <v>0.79179227417949227</v>
      </c>
      <c r="T246" s="23">
        <v>-0.40588370607027979</v>
      </c>
      <c r="U246" s="23">
        <v>-0.64405948300899074</v>
      </c>
      <c r="V246" s="23">
        <v>2.634659308742374</v>
      </c>
      <c r="W246" s="23">
        <v>0.82444321812372956</v>
      </c>
      <c r="X246" s="23">
        <v>-0.43278652338076939</v>
      </c>
      <c r="Y246" s="23">
        <v>-0.69249201277954175</v>
      </c>
      <c r="Z246" s="23">
        <v>3.781915771129829</v>
      </c>
      <c r="AA246" s="23">
        <v>1.1733065349985288</v>
      </c>
      <c r="AB246" s="23">
        <v>-0.60880162648852443</v>
      </c>
      <c r="AC246" s="23">
        <v>-0.9736374092361284</v>
      </c>
      <c r="AD246" s="23">
        <v>1.4128126633749583</v>
      </c>
      <c r="AE246" s="23">
        <v>0.44746093523090763</v>
      </c>
      <c r="AF246" s="23">
        <v>-0.23771362184142003</v>
      </c>
      <c r="AG246" s="23">
        <v>-0.38957478942782464</v>
      </c>
    </row>
    <row r="247" spans="1:33" ht="15" x14ac:dyDescent="0.25">
      <c r="A247" s="77" t="s">
        <v>189</v>
      </c>
      <c r="B247" s="78">
        <f>SUM(B238:B241)</f>
        <v>594</v>
      </c>
      <c r="C247" s="78">
        <f t="shared" ref="C247:AG247" si="48">SUM(C238:C241)</f>
        <v>64.000000000001819</v>
      </c>
      <c r="D247" s="78">
        <f t="shared" si="48"/>
        <v>-34</v>
      </c>
      <c r="E247" s="78">
        <f t="shared" si="48"/>
        <v>-55</v>
      </c>
      <c r="F247" s="78">
        <f t="shared" si="48"/>
        <v>594.00000000000023</v>
      </c>
      <c r="G247" s="78">
        <f t="shared" si="48"/>
        <v>63.999999999999659</v>
      </c>
      <c r="H247" s="78">
        <f t="shared" si="48"/>
        <v>-34.000000000000114</v>
      </c>
      <c r="I247" s="78">
        <f t="shared" si="48"/>
        <v>-54.999999999999432</v>
      </c>
      <c r="J247" s="78">
        <f t="shared" si="48"/>
        <v>79.833865814696537</v>
      </c>
      <c r="K247" s="78">
        <f t="shared" si="48"/>
        <v>9.4057507987220106</v>
      </c>
      <c r="L247" s="78">
        <f t="shared" si="48"/>
        <v>-4.9968051118210042</v>
      </c>
      <c r="M247" s="78">
        <f t="shared" si="48"/>
        <v>-8.0830670926516177</v>
      </c>
      <c r="N247" s="78">
        <f t="shared" si="48"/>
        <v>328.25162164778794</v>
      </c>
      <c r="O247" s="78">
        <f t="shared" si="48"/>
        <v>20.887210765804866</v>
      </c>
      <c r="P247" s="78">
        <f t="shared" si="48"/>
        <v>-11.096330719334219</v>
      </c>
      <c r="Q247" s="78">
        <f t="shared" si="48"/>
        <v>-17.949946751863536</v>
      </c>
      <c r="R247" s="78">
        <f t="shared" si="48"/>
        <v>45.466163229741596</v>
      </c>
      <c r="S247" s="78">
        <f t="shared" si="48"/>
        <v>7.3981992448445908</v>
      </c>
      <c r="T247" s="78">
        <f t="shared" si="48"/>
        <v>-3.9302933488236245</v>
      </c>
      <c r="U247" s="78">
        <f t="shared" si="48"/>
        <v>-6.3578274760382101</v>
      </c>
      <c r="V247" s="78">
        <f t="shared" si="48"/>
        <v>54.399167392777592</v>
      </c>
      <c r="W247" s="78">
        <f t="shared" si="48"/>
        <v>8.9534320844225022</v>
      </c>
      <c r="X247" s="78">
        <f t="shared" si="48"/>
        <v>-4.7565107948494187</v>
      </c>
      <c r="Y247" s="78">
        <f t="shared" si="48"/>
        <v>-7.6943556975504634</v>
      </c>
      <c r="Z247" s="78">
        <f t="shared" si="48"/>
        <v>65.655920224610327</v>
      </c>
      <c r="AA247" s="78">
        <f t="shared" si="48"/>
        <v>11.871817213670056</v>
      </c>
      <c r="AB247" s="78">
        <f t="shared" si="48"/>
        <v>-6.3069028947622883</v>
      </c>
      <c r="AC247" s="78">
        <f t="shared" si="48"/>
        <v>-10.202342917997839</v>
      </c>
      <c r="AD247" s="78">
        <f t="shared" si="48"/>
        <v>20.393261690386222</v>
      </c>
      <c r="AE247" s="78">
        <f t="shared" si="48"/>
        <v>5.4835898925356332</v>
      </c>
      <c r="AF247" s="78">
        <f t="shared" si="48"/>
        <v>-2.9131571304095587</v>
      </c>
      <c r="AG247" s="79">
        <f t="shared" si="48"/>
        <v>-4.7124600638977654</v>
      </c>
    </row>
    <row r="248" spans="1:33" ht="15.75" thickBot="1" x14ac:dyDescent="0.3">
      <c r="A248" s="80" t="s">
        <v>190</v>
      </c>
      <c r="B248" s="81">
        <f>SUM(B243:B246)</f>
        <v>118.8</v>
      </c>
      <c r="C248" s="81">
        <f t="shared" ref="C248:AG248" si="49">SUM(C243:C246)</f>
        <v>12.800000000000365</v>
      </c>
      <c r="D248" s="81">
        <f t="shared" si="49"/>
        <v>-6.8</v>
      </c>
      <c r="E248" s="81">
        <f t="shared" si="49"/>
        <v>-11</v>
      </c>
      <c r="F248" s="81">
        <f t="shared" si="49"/>
        <v>118.80000000000005</v>
      </c>
      <c r="G248" s="81">
        <f t="shared" si="49"/>
        <v>12.799999999999933</v>
      </c>
      <c r="H248" s="81">
        <f t="shared" si="49"/>
        <v>-6.800000000000022</v>
      </c>
      <c r="I248" s="81">
        <f t="shared" si="49"/>
        <v>-10.999999999999886</v>
      </c>
      <c r="J248" s="81">
        <f t="shared" si="49"/>
        <v>15.966773162939308</v>
      </c>
      <c r="K248" s="81">
        <f t="shared" si="49"/>
        <v>1.8811501597444023</v>
      </c>
      <c r="L248" s="81">
        <f t="shared" si="49"/>
        <v>-0.99936102236420088</v>
      </c>
      <c r="M248" s="81">
        <f t="shared" si="49"/>
        <v>-1.6166134185303234</v>
      </c>
      <c r="N248" s="81">
        <f t="shared" si="49"/>
        <v>65.650324329557591</v>
      </c>
      <c r="O248" s="81">
        <f t="shared" si="49"/>
        <v>4.1774421531609729</v>
      </c>
      <c r="P248" s="81">
        <f t="shared" si="49"/>
        <v>-2.219266143866844</v>
      </c>
      <c r="Q248" s="81">
        <f t="shared" si="49"/>
        <v>-3.5899893503727074</v>
      </c>
      <c r="R248" s="81">
        <f t="shared" si="49"/>
        <v>9.093232645948321</v>
      </c>
      <c r="S248" s="81">
        <f t="shared" si="49"/>
        <v>1.4796398489689184</v>
      </c>
      <c r="T248" s="81">
        <f t="shared" si="49"/>
        <v>-0.78605866976472494</v>
      </c>
      <c r="U248" s="81">
        <f t="shared" si="49"/>
        <v>-1.2715654952076418</v>
      </c>
      <c r="V248" s="81">
        <f t="shared" si="49"/>
        <v>10.879833478555518</v>
      </c>
      <c r="W248" s="81">
        <f t="shared" si="49"/>
        <v>1.7906864168845007</v>
      </c>
      <c r="X248" s="81">
        <f t="shared" si="49"/>
        <v>-0.95130215896988368</v>
      </c>
      <c r="Y248" s="81">
        <f t="shared" si="49"/>
        <v>-1.5388711395100927</v>
      </c>
      <c r="Z248" s="81">
        <f t="shared" si="49"/>
        <v>13.131184044922065</v>
      </c>
      <c r="AA248" s="81">
        <f t="shared" si="49"/>
        <v>2.3743634427340115</v>
      </c>
      <c r="AB248" s="81">
        <f t="shared" si="49"/>
        <v>-1.2613805789524575</v>
      </c>
      <c r="AC248" s="81">
        <f t="shared" si="49"/>
        <v>-2.040468583599568</v>
      </c>
      <c r="AD248" s="81">
        <f t="shared" si="49"/>
        <v>4.0786523380772444</v>
      </c>
      <c r="AE248" s="81">
        <f t="shared" si="49"/>
        <v>1.0967179785071266</v>
      </c>
      <c r="AF248" s="81">
        <f t="shared" si="49"/>
        <v>-0.58263142608191187</v>
      </c>
      <c r="AG248" s="82">
        <f t="shared" si="49"/>
        <v>-0.94249201277955297</v>
      </c>
    </row>
    <row r="249" spans="1:33" ht="15.75" thickBot="1" x14ac:dyDescent="0.3">
      <c r="A249" s="93" t="s">
        <v>192</v>
      </c>
      <c r="B249" s="104">
        <f>B247</f>
        <v>594</v>
      </c>
      <c r="C249" s="81">
        <f>C247+B247</f>
        <v>658.00000000000182</v>
      </c>
      <c r="D249" s="81">
        <f>C249+D247</f>
        <v>624.00000000000182</v>
      </c>
      <c r="E249" s="105">
        <f>D249+E247</f>
        <v>569.00000000000182</v>
      </c>
      <c r="F249" s="104">
        <f>F247</f>
        <v>594.00000000000023</v>
      </c>
      <c r="G249" s="81">
        <f>G247+F247</f>
        <v>657.99999999999989</v>
      </c>
      <c r="H249" s="81">
        <f>G249+H247</f>
        <v>623.99999999999977</v>
      </c>
      <c r="I249" s="81">
        <f>H249+I247</f>
        <v>569.00000000000034</v>
      </c>
      <c r="J249" s="104">
        <f>J247</f>
        <v>79.833865814696537</v>
      </c>
      <c r="K249" s="81">
        <f>K247+J247</f>
        <v>89.239616613418548</v>
      </c>
      <c r="L249" s="81">
        <f>K249+L247</f>
        <v>84.242811501597544</v>
      </c>
      <c r="M249" s="81">
        <f>L249+M247</f>
        <v>76.159744408945926</v>
      </c>
      <c r="N249" s="104">
        <f>N247</f>
        <v>328.25162164778794</v>
      </c>
      <c r="O249" s="81">
        <f>O247+N247</f>
        <v>349.13883241359281</v>
      </c>
      <c r="P249" s="81">
        <f>O249+P247</f>
        <v>338.04250169425859</v>
      </c>
      <c r="Q249" s="81">
        <f>P249+Q247</f>
        <v>320.09255494239505</v>
      </c>
      <c r="R249" s="104">
        <f>R247</f>
        <v>45.466163229741596</v>
      </c>
      <c r="S249" s="81">
        <f>S247+R247</f>
        <v>52.864362474586187</v>
      </c>
      <c r="T249" s="81">
        <f>S249+T247</f>
        <v>48.934069125762562</v>
      </c>
      <c r="U249" s="81">
        <f>T249+U247</f>
        <v>42.576241649724352</v>
      </c>
      <c r="V249" s="104">
        <f>V247</f>
        <v>54.399167392777592</v>
      </c>
      <c r="W249" s="81">
        <f>W247+V247</f>
        <v>63.352599477200094</v>
      </c>
      <c r="X249" s="81">
        <f>W249+X247</f>
        <v>58.596088682350675</v>
      </c>
      <c r="Y249" s="81">
        <f>X249+Y247</f>
        <v>50.901732984800212</v>
      </c>
      <c r="Z249" s="104">
        <f>Z247</f>
        <v>65.655920224610327</v>
      </c>
      <c r="AA249" s="81">
        <f>AA247+Z247</f>
        <v>77.527737438280383</v>
      </c>
      <c r="AB249" s="81">
        <f>AA249+AB247</f>
        <v>71.220834543518095</v>
      </c>
      <c r="AC249" s="81">
        <f>AB249+AC247</f>
        <v>61.018491625520255</v>
      </c>
      <c r="AD249" s="104">
        <f>AD247</f>
        <v>20.393261690386222</v>
      </c>
      <c r="AE249" s="81">
        <f>AE247+AD247</f>
        <v>25.876851582921855</v>
      </c>
      <c r="AF249" s="81">
        <f>AE249+AF247</f>
        <v>22.963694452512296</v>
      </c>
      <c r="AG249" s="81">
        <f>AF249+AG247</f>
        <v>18.251234388614531</v>
      </c>
    </row>
    <row r="251" spans="1:33" ht="15" x14ac:dyDescent="0.25">
      <c r="B251" s="287"/>
      <c r="C251" s="287"/>
      <c r="D251" s="288"/>
      <c r="E251" s="289"/>
      <c r="F251" s="287"/>
      <c r="G251" s="287"/>
      <c r="H251" s="288"/>
      <c r="I251" s="289"/>
      <c r="J251" s="287"/>
      <c r="K251" s="287"/>
      <c r="L251" s="288"/>
      <c r="M251" s="289"/>
      <c r="N251" s="287"/>
      <c r="O251" s="287"/>
      <c r="P251" s="288"/>
      <c r="Q251" s="289"/>
      <c r="R251" s="287"/>
      <c r="S251" s="287"/>
      <c r="T251" s="288"/>
      <c r="U251" s="289"/>
      <c r="V251" s="287"/>
      <c r="W251" s="287"/>
      <c r="X251" s="288"/>
      <c r="Y251" s="289"/>
      <c r="Z251" s="287"/>
      <c r="AA251" s="287"/>
      <c r="AB251" s="288"/>
      <c r="AC251" s="289"/>
      <c r="AD251" s="287"/>
      <c r="AE251" s="287"/>
      <c r="AF251" s="288"/>
      <c r="AG251" s="289"/>
    </row>
    <row r="252" spans="1:33" ht="14.25" customHeight="1" x14ac:dyDescent="0.2">
      <c r="A252" s="302"/>
      <c r="B252" s="477" t="s">
        <v>68</v>
      </c>
      <c r="C252" s="478"/>
      <c r="D252" s="478"/>
      <c r="E252" s="479"/>
      <c r="F252" s="477" t="s">
        <v>69</v>
      </c>
      <c r="G252" s="478"/>
      <c r="H252" s="478"/>
      <c r="I252" s="479"/>
      <c r="J252" s="477" t="s">
        <v>136</v>
      </c>
      <c r="K252" s="478"/>
      <c r="L252" s="478"/>
      <c r="M252" s="479"/>
      <c r="N252" s="477" t="s">
        <v>137</v>
      </c>
      <c r="O252" s="478"/>
      <c r="P252" s="478"/>
      <c r="Q252" s="479"/>
      <c r="R252" s="477" t="s">
        <v>187</v>
      </c>
      <c r="S252" s="478"/>
      <c r="T252" s="478"/>
      <c r="U252" s="479"/>
      <c r="V252" s="477" t="s">
        <v>186</v>
      </c>
      <c r="W252" s="478"/>
      <c r="X252" s="478"/>
      <c r="Y252" s="479"/>
      <c r="Z252" s="477" t="s">
        <v>138</v>
      </c>
      <c r="AA252" s="478"/>
      <c r="AB252" s="478"/>
      <c r="AC252" s="479"/>
      <c r="AD252" s="477" t="s">
        <v>139</v>
      </c>
      <c r="AE252" s="478"/>
      <c r="AF252" s="478"/>
      <c r="AG252" s="479"/>
    </row>
    <row r="253" spans="1:33" x14ac:dyDescent="0.2">
      <c r="A253" s="304" t="s">
        <v>502</v>
      </c>
      <c r="B253" s="347" t="s">
        <v>71</v>
      </c>
      <c r="C253" s="347" t="s">
        <v>72</v>
      </c>
      <c r="D253" s="347" t="s">
        <v>191</v>
      </c>
      <c r="E253" s="347" t="s">
        <v>185</v>
      </c>
      <c r="F253" s="347" t="s">
        <v>71</v>
      </c>
      <c r="G253" s="347" t="s">
        <v>72</v>
      </c>
      <c r="H253" s="347" t="s">
        <v>191</v>
      </c>
      <c r="I253" s="347" t="s">
        <v>185</v>
      </c>
      <c r="J253" s="347" t="s">
        <v>71</v>
      </c>
      <c r="K253" s="347" t="s">
        <v>72</v>
      </c>
      <c r="L253" s="347" t="s">
        <v>191</v>
      </c>
      <c r="M253" s="347" t="s">
        <v>185</v>
      </c>
      <c r="N253" s="347" t="s">
        <v>71</v>
      </c>
      <c r="O253" s="347" t="s">
        <v>72</v>
      </c>
      <c r="P253" s="347" t="s">
        <v>191</v>
      </c>
      <c r="Q253" s="347" t="s">
        <v>185</v>
      </c>
      <c r="R253" s="347" t="s">
        <v>71</v>
      </c>
      <c r="S253" s="347" t="s">
        <v>72</v>
      </c>
      <c r="T253" s="347" t="s">
        <v>191</v>
      </c>
      <c r="U253" s="347" t="s">
        <v>185</v>
      </c>
      <c r="V253" s="347" t="s">
        <v>71</v>
      </c>
      <c r="W253" s="347" t="s">
        <v>72</v>
      </c>
      <c r="X253" s="347" t="s">
        <v>191</v>
      </c>
      <c r="Y253" s="347" t="s">
        <v>185</v>
      </c>
      <c r="Z253" s="347" t="s">
        <v>71</v>
      </c>
      <c r="AA253" s="347" t="s">
        <v>72</v>
      </c>
      <c r="AB253" s="347" t="s">
        <v>191</v>
      </c>
      <c r="AC253" s="347" t="s">
        <v>185</v>
      </c>
      <c r="AD253" s="347" t="s">
        <v>71</v>
      </c>
      <c r="AE253" s="347" t="s">
        <v>72</v>
      </c>
      <c r="AF253" s="347" t="s">
        <v>191</v>
      </c>
      <c r="AG253" s="347" t="s">
        <v>185</v>
      </c>
    </row>
    <row r="254" spans="1:33" x14ac:dyDescent="0.2">
      <c r="A254" s="332" t="s">
        <v>37</v>
      </c>
      <c r="B254" s="315">
        <v>215.8</v>
      </c>
      <c r="C254" s="315">
        <v>201.90000000000018</v>
      </c>
      <c r="D254" s="315">
        <v>0</v>
      </c>
      <c r="E254" s="315">
        <v>0</v>
      </c>
      <c r="F254" s="315">
        <v>216.26816729596283</v>
      </c>
      <c r="G254" s="315">
        <v>202.24787685158287</v>
      </c>
      <c r="H254" s="315">
        <v>0</v>
      </c>
      <c r="I254" s="315">
        <v>0</v>
      </c>
      <c r="J254" s="315">
        <v>27.983386581469659</v>
      </c>
      <c r="K254" s="315">
        <v>25.9405750798722</v>
      </c>
      <c r="L254" s="315">
        <v>0</v>
      </c>
      <c r="M254" s="315">
        <v>0</v>
      </c>
      <c r="N254" s="315">
        <v>137.6251621647788</v>
      </c>
      <c r="O254" s="315">
        <v>133.10830283667343</v>
      </c>
      <c r="P254" s="315">
        <v>0</v>
      </c>
      <c r="Q254" s="315">
        <v>0</v>
      </c>
      <c r="R254" s="315">
        <v>13.814783618936985</v>
      </c>
      <c r="S254" s="315">
        <v>12.068115015974438</v>
      </c>
      <c r="T254" s="315">
        <v>0</v>
      </c>
      <c r="U254" s="315">
        <v>0</v>
      </c>
      <c r="V254" s="315">
        <v>15.839916739277754</v>
      </c>
      <c r="W254" s="315">
        <v>13.895343208442251</v>
      </c>
      <c r="X254" s="315">
        <v>0</v>
      </c>
      <c r="Y254" s="315">
        <v>0</v>
      </c>
      <c r="Z254" s="315">
        <v>17.765592022461036</v>
      </c>
      <c r="AA254" s="315">
        <v>15.187181721367006</v>
      </c>
      <c r="AB254" s="315">
        <v>0</v>
      </c>
      <c r="AC254" s="315">
        <v>0</v>
      </c>
      <c r="AD254" s="315">
        <v>3.2393261690386215</v>
      </c>
      <c r="AE254" s="315">
        <v>2.048358989253563</v>
      </c>
      <c r="AF254" s="315">
        <v>0</v>
      </c>
      <c r="AG254" s="315">
        <v>0</v>
      </c>
    </row>
    <row r="255" spans="1:33" x14ac:dyDescent="0.2">
      <c r="A255" s="332" t="s">
        <v>75</v>
      </c>
      <c r="B255" s="315">
        <v>21.240000000000002</v>
      </c>
      <c r="C255" s="315">
        <v>7.3200000000002179</v>
      </c>
      <c r="D255" s="315">
        <v>0</v>
      </c>
      <c r="E255" s="315">
        <v>0</v>
      </c>
      <c r="F255" s="315">
        <v>21.615607512827996</v>
      </c>
      <c r="G255" s="315">
        <v>7.2704095265756301</v>
      </c>
      <c r="H255" s="315">
        <v>0</v>
      </c>
      <c r="I255" s="315">
        <v>0</v>
      </c>
      <c r="J255" s="315">
        <v>1.8811501597444136</v>
      </c>
      <c r="K255" s="315">
        <v>0.70984025559105268</v>
      </c>
      <c r="L255" s="315">
        <v>0</v>
      </c>
      <c r="M255" s="315">
        <v>0</v>
      </c>
      <c r="N255" s="315">
        <v>8.8150556685061705</v>
      </c>
      <c r="O255" s="315">
        <v>2.904627747119739</v>
      </c>
      <c r="P255" s="315">
        <v>0</v>
      </c>
      <c r="Q255" s="315">
        <v>0</v>
      </c>
      <c r="R255" s="315">
        <v>4.4597269822829091</v>
      </c>
      <c r="S255" s="315">
        <v>1.2253267499273852</v>
      </c>
      <c r="T255" s="315">
        <v>0</v>
      </c>
      <c r="U255" s="315">
        <v>0</v>
      </c>
      <c r="V255" s="315">
        <v>3.5394036208732675</v>
      </c>
      <c r="W255" s="315">
        <v>1.1877287249491726</v>
      </c>
      <c r="X255" s="315">
        <v>0</v>
      </c>
      <c r="Y255" s="315">
        <v>0</v>
      </c>
      <c r="Z255" s="315">
        <v>1.1278226352986733</v>
      </c>
      <c r="AA255" s="315">
        <v>0.62512537515731315</v>
      </c>
      <c r="AB255" s="315">
        <v>0</v>
      </c>
      <c r="AC255" s="315">
        <v>0</v>
      </c>
      <c r="AD255" s="315">
        <v>1.7924484461225607</v>
      </c>
      <c r="AE255" s="315">
        <v>0.61776067383096678</v>
      </c>
      <c r="AF255" s="315">
        <v>0</v>
      </c>
      <c r="AG255" s="315">
        <v>0</v>
      </c>
    </row>
    <row r="256" spans="1:33" x14ac:dyDescent="0.2">
      <c r="A256" s="332" t="s">
        <v>76</v>
      </c>
      <c r="B256" s="315">
        <v>71.328000000000031</v>
      </c>
      <c r="C256" s="315">
        <v>21.864000000000619</v>
      </c>
      <c r="D256" s="315">
        <v>0</v>
      </c>
      <c r="E256" s="315">
        <v>0</v>
      </c>
      <c r="F256" s="315">
        <v>69.989292283861033</v>
      </c>
      <c r="G256" s="315">
        <v>21.474533255881383</v>
      </c>
      <c r="H256" s="315">
        <v>0</v>
      </c>
      <c r="I256" s="315">
        <v>0</v>
      </c>
      <c r="J256" s="315">
        <v>11.723092651757206</v>
      </c>
      <c r="K256" s="315">
        <v>3.5791821086261848</v>
      </c>
      <c r="L256" s="315">
        <v>0</v>
      </c>
      <c r="M256" s="315">
        <v>0</v>
      </c>
      <c r="N256" s="315">
        <v>25.249374189176169</v>
      </c>
      <c r="O256" s="315">
        <v>7.7282679833478012</v>
      </c>
      <c r="P256" s="315">
        <v>0</v>
      </c>
      <c r="Q256" s="315">
        <v>0</v>
      </c>
      <c r="R256" s="315">
        <v>3.5199244844612387</v>
      </c>
      <c r="S256" s="315">
        <v>1.1457961080453065</v>
      </c>
      <c r="T256" s="315">
        <v>0</v>
      </c>
      <c r="U256" s="315">
        <v>0</v>
      </c>
      <c r="V256" s="315">
        <v>8.8465504889147031</v>
      </c>
      <c r="W256" s="315">
        <v>2.7481440604124328</v>
      </c>
      <c r="X256" s="315">
        <v>0</v>
      </c>
      <c r="Y256" s="315">
        <v>0</v>
      </c>
      <c r="Z256" s="315">
        <v>13.852926711201473</v>
      </c>
      <c r="AA256" s="315">
        <v>4.1929774421530936</v>
      </c>
      <c r="AB256" s="315">
        <v>0</v>
      </c>
      <c r="AC256" s="315">
        <v>0</v>
      </c>
      <c r="AD256" s="315">
        <v>6.7974237583502504</v>
      </c>
      <c r="AE256" s="315">
        <v>2.0801655532965651</v>
      </c>
      <c r="AF256" s="315">
        <v>0</v>
      </c>
      <c r="AG256" s="315">
        <v>0</v>
      </c>
    </row>
    <row r="257" spans="1:33" x14ac:dyDescent="0.2">
      <c r="A257" s="332" t="s">
        <v>40</v>
      </c>
      <c r="B257" s="315">
        <v>90.131999999999991</v>
      </c>
      <c r="C257" s="315">
        <v>28.416000000000803</v>
      </c>
      <c r="D257" s="315">
        <v>0</v>
      </c>
      <c r="E257" s="315">
        <v>0</v>
      </c>
      <c r="F257" s="315">
        <v>90.626932907348348</v>
      </c>
      <c r="G257" s="315">
        <v>28.507180365959762</v>
      </c>
      <c r="H257" s="315">
        <v>0</v>
      </c>
      <c r="I257" s="315">
        <v>0</v>
      </c>
      <c r="J257" s="315">
        <v>13.246236421725262</v>
      </c>
      <c r="K257" s="315">
        <v>4.1761533546325724</v>
      </c>
      <c r="L257" s="315">
        <v>0</v>
      </c>
      <c r="M257" s="315">
        <v>0</v>
      </c>
      <c r="N257" s="315">
        <v>25.562029625326812</v>
      </c>
      <c r="O257" s="315">
        <v>8.1460121986638985</v>
      </c>
      <c r="P257" s="315">
        <v>0</v>
      </c>
      <c r="Q257" s="315">
        <v>0</v>
      </c>
      <c r="R257" s="315">
        <v>12.671728144060463</v>
      </c>
      <c r="S257" s="315">
        <v>3.9589613708974611</v>
      </c>
      <c r="T257" s="315">
        <v>0</v>
      </c>
      <c r="U257" s="315">
        <v>0</v>
      </c>
      <c r="V257" s="315">
        <v>13.173296543711871</v>
      </c>
      <c r="W257" s="315">
        <v>4.1222160906186476</v>
      </c>
      <c r="X257" s="315">
        <v>0</v>
      </c>
      <c r="Y257" s="315">
        <v>0</v>
      </c>
      <c r="Z257" s="315">
        <v>18.909578855649144</v>
      </c>
      <c r="AA257" s="315">
        <v>5.8665326749926434</v>
      </c>
      <c r="AB257" s="315">
        <v>0</v>
      </c>
      <c r="AC257" s="315">
        <v>0</v>
      </c>
      <c r="AD257" s="315">
        <v>7.0640633168747913</v>
      </c>
      <c r="AE257" s="315">
        <v>2.2373046761545381</v>
      </c>
      <c r="AF257" s="315">
        <v>0</v>
      </c>
      <c r="AG257" s="315">
        <v>0</v>
      </c>
    </row>
    <row r="258" spans="1:33" x14ac:dyDescent="0.2">
      <c r="A258" s="353" t="s">
        <v>79</v>
      </c>
      <c r="B258" s="347" t="s">
        <v>71</v>
      </c>
      <c r="C258" s="347" t="s">
        <v>72</v>
      </c>
      <c r="D258" s="347" t="s">
        <v>191</v>
      </c>
      <c r="E258" s="347" t="s">
        <v>185</v>
      </c>
      <c r="F258" s="347" t="s">
        <v>71</v>
      </c>
      <c r="G258" s="347" t="s">
        <v>72</v>
      </c>
      <c r="H258" s="347" t="s">
        <v>191</v>
      </c>
      <c r="I258" s="347" t="s">
        <v>185</v>
      </c>
      <c r="J258" s="347" t="s">
        <v>71</v>
      </c>
      <c r="K258" s="347" t="s">
        <v>72</v>
      </c>
      <c r="L258" s="347" t="s">
        <v>191</v>
      </c>
      <c r="M258" s="347" t="s">
        <v>185</v>
      </c>
      <c r="N258" s="347" t="s">
        <v>71</v>
      </c>
      <c r="O258" s="347" t="s">
        <v>72</v>
      </c>
      <c r="P258" s="347" t="s">
        <v>191</v>
      </c>
      <c r="Q258" s="347" t="s">
        <v>185</v>
      </c>
      <c r="R258" s="347" t="s">
        <v>71</v>
      </c>
      <c r="S258" s="347" t="s">
        <v>72</v>
      </c>
      <c r="T258" s="347" t="s">
        <v>191</v>
      </c>
      <c r="U258" s="347" t="s">
        <v>185</v>
      </c>
      <c r="V258" s="347" t="s">
        <v>71</v>
      </c>
      <c r="W258" s="347" t="s">
        <v>72</v>
      </c>
      <c r="X258" s="347" t="s">
        <v>191</v>
      </c>
      <c r="Y258" s="347" t="s">
        <v>185</v>
      </c>
      <c r="Z258" s="347" t="s">
        <v>71</v>
      </c>
      <c r="AA258" s="347" t="s">
        <v>72</v>
      </c>
      <c r="AB258" s="347" t="s">
        <v>191</v>
      </c>
      <c r="AC258" s="347" t="s">
        <v>185</v>
      </c>
      <c r="AD258" s="347" t="s">
        <v>71</v>
      </c>
      <c r="AE258" s="347" t="s">
        <v>72</v>
      </c>
      <c r="AF258" s="347" t="s">
        <v>191</v>
      </c>
      <c r="AG258" s="347" t="s">
        <v>185</v>
      </c>
    </row>
    <row r="259" spans="1:33" x14ac:dyDescent="0.2">
      <c r="A259" s="332" t="s">
        <v>37</v>
      </c>
      <c r="B259" s="315">
        <f>B254/5</f>
        <v>43.160000000000004</v>
      </c>
      <c r="C259" s="315">
        <f t="shared" ref="C259:AG262" si="50">C254/5</f>
        <v>40.380000000000038</v>
      </c>
      <c r="D259" s="315">
        <f t="shared" si="50"/>
        <v>0</v>
      </c>
      <c r="E259" s="315">
        <f t="shared" si="50"/>
        <v>0</v>
      </c>
      <c r="F259" s="315">
        <f t="shared" si="50"/>
        <v>43.253633459192564</v>
      </c>
      <c r="G259" s="315">
        <f t="shared" si="50"/>
        <v>40.449575370316573</v>
      </c>
      <c r="H259" s="315">
        <f t="shared" si="50"/>
        <v>0</v>
      </c>
      <c r="I259" s="315">
        <f t="shared" si="50"/>
        <v>0</v>
      </c>
      <c r="J259" s="315">
        <f t="shared" si="50"/>
        <v>5.5966773162939321</v>
      </c>
      <c r="K259" s="315">
        <f t="shared" si="50"/>
        <v>5.1881150159744402</v>
      </c>
      <c r="L259" s="315">
        <f t="shared" si="50"/>
        <v>0</v>
      </c>
      <c r="M259" s="315">
        <f t="shared" si="50"/>
        <v>0</v>
      </c>
      <c r="N259" s="315">
        <f t="shared" si="50"/>
        <v>27.525032432955761</v>
      </c>
      <c r="O259" s="315">
        <f t="shared" si="50"/>
        <v>26.621660567334686</v>
      </c>
      <c r="P259" s="315">
        <f t="shared" si="50"/>
        <v>0</v>
      </c>
      <c r="Q259" s="315">
        <f t="shared" si="50"/>
        <v>0</v>
      </c>
      <c r="R259" s="315">
        <f t="shared" si="50"/>
        <v>2.7629567237873971</v>
      </c>
      <c r="S259" s="315">
        <f t="shared" si="50"/>
        <v>2.4136230031948878</v>
      </c>
      <c r="T259" s="315">
        <f t="shared" si="50"/>
        <v>0</v>
      </c>
      <c r="U259" s="315">
        <f t="shared" si="50"/>
        <v>0</v>
      </c>
      <c r="V259" s="315">
        <f t="shared" si="50"/>
        <v>3.167983347855551</v>
      </c>
      <c r="W259" s="315">
        <f t="shared" si="50"/>
        <v>2.77906864168845</v>
      </c>
      <c r="X259" s="315">
        <f t="shared" si="50"/>
        <v>0</v>
      </c>
      <c r="Y259" s="315">
        <f t="shared" si="50"/>
        <v>0</v>
      </c>
      <c r="Z259" s="315">
        <f t="shared" si="50"/>
        <v>3.5531184044922073</v>
      </c>
      <c r="AA259" s="315">
        <f t="shared" si="50"/>
        <v>3.0374363442734014</v>
      </c>
      <c r="AB259" s="315">
        <f t="shared" si="50"/>
        <v>0</v>
      </c>
      <c r="AC259" s="315">
        <f t="shared" si="50"/>
        <v>0</v>
      </c>
      <c r="AD259" s="315">
        <f t="shared" si="50"/>
        <v>0.64786523380772432</v>
      </c>
      <c r="AE259" s="315">
        <f t="shared" si="50"/>
        <v>0.40967179785071262</v>
      </c>
      <c r="AF259" s="315">
        <f t="shared" si="50"/>
        <v>0</v>
      </c>
      <c r="AG259" s="315">
        <f t="shared" si="50"/>
        <v>0</v>
      </c>
    </row>
    <row r="260" spans="1:33" x14ac:dyDescent="0.2">
      <c r="A260" s="332" t="s">
        <v>75</v>
      </c>
      <c r="B260" s="315">
        <f t="shared" ref="B260:Q262" si="51">B255/5</f>
        <v>4.2480000000000002</v>
      </c>
      <c r="C260" s="315">
        <f t="shared" si="51"/>
        <v>1.4640000000000435</v>
      </c>
      <c r="D260" s="315">
        <f t="shared" si="51"/>
        <v>0</v>
      </c>
      <c r="E260" s="315">
        <f t="shared" si="51"/>
        <v>0</v>
      </c>
      <c r="F260" s="315">
        <f t="shared" si="51"/>
        <v>4.3231215025655994</v>
      </c>
      <c r="G260" s="315">
        <f t="shared" si="51"/>
        <v>1.4540819053151259</v>
      </c>
      <c r="H260" s="315">
        <f t="shared" si="51"/>
        <v>0</v>
      </c>
      <c r="I260" s="315">
        <f t="shared" si="51"/>
        <v>0</v>
      </c>
      <c r="J260" s="315">
        <f t="shared" si="51"/>
        <v>0.37623003194888271</v>
      </c>
      <c r="K260" s="315">
        <f t="shared" si="51"/>
        <v>0.14196805111821054</v>
      </c>
      <c r="L260" s="315">
        <f t="shared" si="51"/>
        <v>0</v>
      </c>
      <c r="M260" s="315">
        <f t="shared" si="51"/>
        <v>0</v>
      </c>
      <c r="N260" s="315">
        <f t="shared" si="51"/>
        <v>1.7630111337012342</v>
      </c>
      <c r="O260" s="315">
        <f t="shared" si="51"/>
        <v>0.58092554942394781</v>
      </c>
      <c r="P260" s="315">
        <f t="shared" si="51"/>
        <v>0</v>
      </c>
      <c r="Q260" s="315">
        <f t="shared" si="51"/>
        <v>0</v>
      </c>
      <c r="R260" s="315">
        <f t="shared" si="50"/>
        <v>0.89194539645658177</v>
      </c>
      <c r="S260" s="315">
        <f t="shared" si="50"/>
        <v>0.24506534998547705</v>
      </c>
      <c r="T260" s="315">
        <f t="shared" si="50"/>
        <v>0</v>
      </c>
      <c r="U260" s="315">
        <f t="shared" si="50"/>
        <v>0</v>
      </c>
      <c r="V260" s="315">
        <f t="shared" si="50"/>
        <v>0.70788072417465353</v>
      </c>
      <c r="W260" s="315">
        <f t="shared" si="50"/>
        <v>0.23754574498983452</v>
      </c>
      <c r="X260" s="315">
        <f t="shared" si="50"/>
        <v>0</v>
      </c>
      <c r="Y260" s="315">
        <f t="shared" si="50"/>
        <v>0</v>
      </c>
      <c r="Z260" s="315">
        <f t="shared" si="50"/>
        <v>0.22556452705973468</v>
      </c>
      <c r="AA260" s="315">
        <f t="shared" si="50"/>
        <v>0.12502507503146262</v>
      </c>
      <c r="AB260" s="315">
        <f t="shared" si="50"/>
        <v>0</v>
      </c>
      <c r="AC260" s="315">
        <f t="shared" si="50"/>
        <v>0</v>
      </c>
      <c r="AD260" s="315">
        <f t="shared" si="50"/>
        <v>0.35848968922451213</v>
      </c>
      <c r="AE260" s="315">
        <f t="shared" si="50"/>
        <v>0.12355213476619335</v>
      </c>
      <c r="AF260" s="315">
        <f t="shared" si="50"/>
        <v>0</v>
      </c>
      <c r="AG260" s="315">
        <f t="shared" si="50"/>
        <v>0</v>
      </c>
    </row>
    <row r="261" spans="1:33" x14ac:dyDescent="0.2">
      <c r="A261" s="332" t="s">
        <v>76</v>
      </c>
      <c r="B261" s="315">
        <f t="shared" si="51"/>
        <v>14.265600000000006</v>
      </c>
      <c r="C261" s="315">
        <f t="shared" si="50"/>
        <v>4.3728000000001241</v>
      </c>
      <c r="D261" s="315">
        <f t="shared" si="50"/>
        <v>0</v>
      </c>
      <c r="E261" s="315">
        <f t="shared" si="50"/>
        <v>0</v>
      </c>
      <c r="F261" s="315">
        <f t="shared" si="50"/>
        <v>13.997858456772207</v>
      </c>
      <c r="G261" s="315">
        <f t="shared" si="50"/>
        <v>4.2949066511762766</v>
      </c>
      <c r="H261" s="315">
        <f t="shared" si="50"/>
        <v>0</v>
      </c>
      <c r="I261" s="315">
        <f t="shared" si="50"/>
        <v>0</v>
      </c>
      <c r="J261" s="315">
        <f t="shared" si="50"/>
        <v>2.3446185303514411</v>
      </c>
      <c r="K261" s="315">
        <f t="shared" si="50"/>
        <v>0.71583642172523698</v>
      </c>
      <c r="L261" s="315">
        <f t="shared" si="50"/>
        <v>0</v>
      </c>
      <c r="M261" s="315">
        <f t="shared" si="50"/>
        <v>0</v>
      </c>
      <c r="N261" s="315">
        <f t="shared" si="50"/>
        <v>5.0498748378352341</v>
      </c>
      <c r="O261" s="315">
        <f t="shared" si="50"/>
        <v>1.5456535966695601</v>
      </c>
      <c r="P261" s="315">
        <f t="shared" si="50"/>
        <v>0</v>
      </c>
      <c r="Q261" s="315">
        <f t="shared" si="50"/>
        <v>0</v>
      </c>
      <c r="R261" s="315">
        <f t="shared" si="50"/>
        <v>0.70398489689224775</v>
      </c>
      <c r="S261" s="315">
        <f t="shared" si="50"/>
        <v>0.2291592216090613</v>
      </c>
      <c r="T261" s="315">
        <f t="shared" si="50"/>
        <v>0</v>
      </c>
      <c r="U261" s="315">
        <f t="shared" si="50"/>
        <v>0</v>
      </c>
      <c r="V261" s="315">
        <f t="shared" si="50"/>
        <v>1.7693100977829406</v>
      </c>
      <c r="W261" s="315">
        <f t="shared" si="50"/>
        <v>0.5496288120824866</v>
      </c>
      <c r="X261" s="315">
        <f t="shared" si="50"/>
        <v>0</v>
      </c>
      <c r="Y261" s="315">
        <f t="shared" si="50"/>
        <v>0</v>
      </c>
      <c r="Z261" s="315">
        <f t="shared" si="50"/>
        <v>2.7705853422402944</v>
      </c>
      <c r="AA261" s="315">
        <f t="shared" si="50"/>
        <v>0.83859548843061871</v>
      </c>
      <c r="AB261" s="315">
        <f t="shared" si="50"/>
        <v>0</v>
      </c>
      <c r="AC261" s="315">
        <f t="shared" si="50"/>
        <v>0</v>
      </c>
      <c r="AD261" s="315">
        <f t="shared" si="50"/>
        <v>1.3594847516700501</v>
      </c>
      <c r="AE261" s="315">
        <f t="shared" si="50"/>
        <v>0.41603311065931303</v>
      </c>
      <c r="AF261" s="315">
        <f t="shared" si="50"/>
        <v>0</v>
      </c>
      <c r="AG261" s="315">
        <f t="shared" si="50"/>
        <v>0</v>
      </c>
    </row>
    <row r="262" spans="1:33" ht="15" thickBot="1" x14ac:dyDescent="0.25">
      <c r="A262" s="332" t="s">
        <v>40</v>
      </c>
      <c r="B262" s="315">
        <f t="shared" si="51"/>
        <v>18.026399999999999</v>
      </c>
      <c r="C262" s="315">
        <f t="shared" si="50"/>
        <v>5.683200000000161</v>
      </c>
      <c r="D262" s="315">
        <f t="shared" si="50"/>
        <v>0</v>
      </c>
      <c r="E262" s="315">
        <f t="shared" si="50"/>
        <v>0</v>
      </c>
      <c r="F262" s="315">
        <f t="shared" si="50"/>
        <v>18.12538658146967</v>
      </c>
      <c r="G262" s="315">
        <f t="shared" si="50"/>
        <v>5.7014360731919522</v>
      </c>
      <c r="H262" s="315">
        <f t="shared" si="50"/>
        <v>0</v>
      </c>
      <c r="I262" s="315">
        <f t="shared" si="50"/>
        <v>0</v>
      </c>
      <c r="J262" s="315">
        <f t="shared" si="50"/>
        <v>2.6492472843450523</v>
      </c>
      <c r="K262" s="315">
        <f t="shared" si="50"/>
        <v>0.83523067092651448</v>
      </c>
      <c r="L262" s="315">
        <f t="shared" si="50"/>
        <v>0</v>
      </c>
      <c r="M262" s="315">
        <f t="shared" si="50"/>
        <v>0</v>
      </c>
      <c r="N262" s="315">
        <f t="shared" si="50"/>
        <v>5.112405925065362</v>
      </c>
      <c r="O262" s="315">
        <f t="shared" si="50"/>
        <v>1.6292024397327798</v>
      </c>
      <c r="P262" s="315">
        <f t="shared" si="50"/>
        <v>0</v>
      </c>
      <c r="Q262" s="315">
        <f t="shared" si="50"/>
        <v>0</v>
      </c>
      <c r="R262" s="315">
        <f t="shared" si="50"/>
        <v>2.5343456288120927</v>
      </c>
      <c r="S262" s="315">
        <f t="shared" si="50"/>
        <v>0.79179227417949227</v>
      </c>
      <c r="T262" s="315">
        <f t="shared" si="50"/>
        <v>0</v>
      </c>
      <c r="U262" s="315">
        <f t="shared" si="50"/>
        <v>0</v>
      </c>
      <c r="V262" s="315">
        <f t="shared" si="50"/>
        <v>2.634659308742374</v>
      </c>
      <c r="W262" s="315">
        <f t="shared" si="50"/>
        <v>0.82444321812372956</v>
      </c>
      <c r="X262" s="315">
        <f t="shared" si="50"/>
        <v>0</v>
      </c>
      <c r="Y262" s="315">
        <f t="shared" si="50"/>
        <v>0</v>
      </c>
      <c r="Z262" s="315">
        <f t="shared" si="50"/>
        <v>3.781915771129829</v>
      </c>
      <c r="AA262" s="315">
        <f t="shared" si="50"/>
        <v>1.1733065349985288</v>
      </c>
      <c r="AB262" s="315">
        <f t="shared" si="50"/>
        <v>0</v>
      </c>
      <c r="AC262" s="315">
        <f t="shared" si="50"/>
        <v>0</v>
      </c>
      <c r="AD262" s="315">
        <f t="shared" si="50"/>
        <v>1.4128126633749583</v>
      </c>
      <c r="AE262" s="315">
        <f t="shared" si="50"/>
        <v>0.44746093523090763</v>
      </c>
      <c r="AF262" s="315">
        <f t="shared" si="50"/>
        <v>0</v>
      </c>
      <c r="AG262" s="315">
        <f t="shared" si="50"/>
        <v>0</v>
      </c>
    </row>
    <row r="263" spans="1:33" ht="15" x14ac:dyDescent="0.25">
      <c r="A263" s="77" t="s">
        <v>189</v>
      </c>
      <c r="B263" s="78">
        <f>SUM(B254:B257)</f>
        <v>398.50000000000006</v>
      </c>
      <c r="C263" s="78">
        <f t="shared" ref="C263:AG263" si="52">SUM(C254:C257)</f>
        <v>259.50000000000182</v>
      </c>
      <c r="D263" s="78">
        <f t="shared" si="52"/>
        <v>0</v>
      </c>
      <c r="E263" s="78">
        <f t="shared" si="52"/>
        <v>0</v>
      </c>
      <c r="F263" s="78">
        <f t="shared" si="52"/>
        <v>398.50000000000023</v>
      </c>
      <c r="G263" s="78">
        <f t="shared" si="52"/>
        <v>259.49999999999966</v>
      </c>
      <c r="H263" s="78">
        <f t="shared" si="52"/>
        <v>0</v>
      </c>
      <c r="I263" s="78">
        <f t="shared" si="52"/>
        <v>0</v>
      </c>
      <c r="J263" s="78">
        <f t="shared" si="52"/>
        <v>54.833865814696544</v>
      </c>
      <c r="K263" s="78">
        <f t="shared" si="52"/>
        <v>34.405750798722011</v>
      </c>
      <c r="L263" s="78">
        <f t="shared" si="52"/>
        <v>0</v>
      </c>
      <c r="M263" s="78">
        <f t="shared" si="52"/>
        <v>0</v>
      </c>
      <c r="N263" s="78">
        <f t="shared" si="52"/>
        <v>197.25162164778794</v>
      </c>
      <c r="O263" s="78">
        <f t="shared" si="52"/>
        <v>151.88721076580487</v>
      </c>
      <c r="P263" s="78">
        <f t="shared" si="52"/>
        <v>0</v>
      </c>
      <c r="Q263" s="78">
        <f t="shared" si="52"/>
        <v>0</v>
      </c>
      <c r="R263" s="78">
        <f t="shared" si="52"/>
        <v>34.466163229741596</v>
      </c>
      <c r="S263" s="78">
        <f t="shared" si="52"/>
        <v>18.398199244844591</v>
      </c>
      <c r="T263" s="78">
        <f t="shared" si="52"/>
        <v>0</v>
      </c>
      <c r="U263" s="78">
        <f t="shared" si="52"/>
        <v>0</v>
      </c>
      <c r="V263" s="78">
        <f t="shared" si="52"/>
        <v>41.399167392777592</v>
      </c>
      <c r="W263" s="78">
        <f t="shared" si="52"/>
        <v>21.953432084422502</v>
      </c>
      <c r="X263" s="78">
        <f t="shared" si="52"/>
        <v>0</v>
      </c>
      <c r="Y263" s="78">
        <f t="shared" si="52"/>
        <v>0</v>
      </c>
      <c r="Z263" s="78">
        <f t="shared" si="52"/>
        <v>51.655920224610327</v>
      </c>
      <c r="AA263" s="78">
        <f t="shared" si="52"/>
        <v>25.871817213670059</v>
      </c>
      <c r="AB263" s="78">
        <f t="shared" si="52"/>
        <v>0</v>
      </c>
      <c r="AC263" s="78">
        <f t="shared" si="52"/>
        <v>0</v>
      </c>
      <c r="AD263" s="78">
        <f t="shared" si="52"/>
        <v>18.893261690386222</v>
      </c>
      <c r="AE263" s="78">
        <f t="shared" si="52"/>
        <v>6.9835898925356332</v>
      </c>
      <c r="AF263" s="78">
        <f t="shared" si="52"/>
        <v>0</v>
      </c>
      <c r="AG263" s="79">
        <f t="shared" si="52"/>
        <v>0</v>
      </c>
    </row>
    <row r="264" spans="1:33" ht="15.75" thickBot="1" x14ac:dyDescent="0.3">
      <c r="A264" s="80" t="s">
        <v>190</v>
      </c>
      <c r="B264" s="81">
        <f>SUM(B259:B262)</f>
        <v>79.7</v>
      </c>
      <c r="C264" s="81">
        <f t="shared" ref="C264:AG264" si="53">SUM(C259:C262)</f>
        <v>51.900000000000368</v>
      </c>
      <c r="D264" s="81">
        <f t="shared" si="53"/>
        <v>0</v>
      </c>
      <c r="E264" s="81">
        <f t="shared" si="53"/>
        <v>0</v>
      </c>
      <c r="F264" s="81">
        <f t="shared" si="53"/>
        <v>79.700000000000045</v>
      </c>
      <c r="G264" s="81">
        <f t="shared" si="53"/>
        <v>51.899999999999928</v>
      </c>
      <c r="H264" s="81">
        <f t="shared" si="53"/>
        <v>0</v>
      </c>
      <c r="I264" s="81">
        <f t="shared" si="53"/>
        <v>0</v>
      </c>
      <c r="J264" s="81">
        <f t="shared" si="53"/>
        <v>10.966773162939308</v>
      </c>
      <c r="K264" s="81">
        <f t="shared" si="53"/>
        <v>6.8811501597444025</v>
      </c>
      <c r="L264" s="81">
        <f t="shared" si="53"/>
        <v>0</v>
      </c>
      <c r="M264" s="81">
        <f t="shared" si="53"/>
        <v>0</v>
      </c>
      <c r="N264" s="81">
        <f t="shared" si="53"/>
        <v>39.450324329557588</v>
      </c>
      <c r="O264" s="81">
        <f t="shared" si="53"/>
        <v>30.377442153160974</v>
      </c>
      <c r="P264" s="81">
        <f t="shared" si="53"/>
        <v>0</v>
      </c>
      <c r="Q264" s="81">
        <f t="shared" si="53"/>
        <v>0</v>
      </c>
      <c r="R264" s="81">
        <f t="shared" si="53"/>
        <v>6.89323264594832</v>
      </c>
      <c r="S264" s="81">
        <f t="shared" si="53"/>
        <v>3.6796398489689182</v>
      </c>
      <c r="T264" s="81">
        <f t="shared" si="53"/>
        <v>0</v>
      </c>
      <c r="U264" s="81">
        <f t="shared" si="53"/>
        <v>0</v>
      </c>
      <c r="V264" s="81">
        <f t="shared" si="53"/>
        <v>8.2798334785555188</v>
      </c>
      <c r="W264" s="81">
        <f t="shared" si="53"/>
        <v>4.3906864168845008</v>
      </c>
      <c r="X264" s="81">
        <f t="shared" si="53"/>
        <v>0</v>
      </c>
      <c r="Y264" s="81">
        <f t="shared" si="53"/>
        <v>0</v>
      </c>
      <c r="Z264" s="81">
        <f t="shared" si="53"/>
        <v>10.331184044922065</v>
      </c>
      <c r="AA264" s="81">
        <f t="shared" si="53"/>
        <v>5.1743634427340108</v>
      </c>
      <c r="AB264" s="81">
        <f t="shared" si="53"/>
        <v>0</v>
      </c>
      <c r="AC264" s="81">
        <f t="shared" si="53"/>
        <v>0</v>
      </c>
      <c r="AD264" s="81">
        <f t="shared" si="53"/>
        <v>3.7786523380772445</v>
      </c>
      <c r="AE264" s="81">
        <f t="shared" si="53"/>
        <v>1.3967179785071266</v>
      </c>
      <c r="AF264" s="81">
        <f t="shared" si="53"/>
        <v>0</v>
      </c>
      <c r="AG264" s="82">
        <f t="shared" si="53"/>
        <v>0</v>
      </c>
    </row>
    <row r="265" spans="1:33" ht="15.75" thickBot="1" x14ac:dyDescent="0.3">
      <c r="A265" s="93" t="s">
        <v>192</v>
      </c>
      <c r="B265" s="104">
        <f>B263</f>
        <v>398.50000000000006</v>
      </c>
      <c r="C265" s="81">
        <f>C263+B263</f>
        <v>658.00000000000182</v>
      </c>
      <c r="D265" s="81">
        <f>C265+D263</f>
        <v>658.00000000000182</v>
      </c>
      <c r="E265" s="105">
        <f>D265+E263</f>
        <v>658.00000000000182</v>
      </c>
      <c r="F265" s="104">
        <f>F263</f>
        <v>398.50000000000023</v>
      </c>
      <c r="G265" s="81">
        <f>G263+F263</f>
        <v>657.99999999999989</v>
      </c>
      <c r="H265" s="81">
        <f>G265+H263</f>
        <v>657.99999999999989</v>
      </c>
      <c r="I265" s="81">
        <f>H265+I263</f>
        <v>657.99999999999989</v>
      </c>
      <c r="J265" s="104">
        <f>J263</f>
        <v>54.833865814696544</v>
      </c>
      <c r="K265" s="81">
        <f>K263+J263</f>
        <v>89.239616613418548</v>
      </c>
      <c r="L265" s="81">
        <f>K265+L263</f>
        <v>89.239616613418548</v>
      </c>
      <c r="M265" s="81">
        <f>L265+M263</f>
        <v>89.239616613418548</v>
      </c>
      <c r="N265" s="104">
        <f>N263</f>
        <v>197.25162164778794</v>
      </c>
      <c r="O265" s="81">
        <f>O263+N263</f>
        <v>349.13883241359281</v>
      </c>
      <c r="P265" s="81">
        <f>O265+P263</f>
        <v>349.13883241359281</v>
      </c>
      <c r="Q265" s="81">
        <f>P265+Q263</f>
        <v>349.13883241359281</v>
      </c>
      <c r="R265" s="104">
        <f>R263</f>
        <v>34.466163229741596</v>
      </c>
      <c r="S265" s="81">
        <f>S263+R263</f>
        <v>52.864362474586187</v>
      </c>
      <c r="T265" s="81">
        <f>S265+T263</f>
        <v>52.864362474586187</v>
      </c>
      <c r="U265" s="81">
        <f>T265+U263</f>
        <v>52.864362474586187</v>
      </c>
      <c r="V265" s="104">
        <f>V263</f>
        <v>41.399167392777592</v>
      </c>
      <c r="W265" s="81">
        <f>W263+V263</f>
        <v>63.352599477200094</v>
      </c>
      <c r="X265" s="81">
        <f>W265+X263</f>
        <v>63.352599477200094</v>
      </c>
      <c r="Y265" s="81">
        <f>X265+Y263</f>
        <v>63.352599477200094</v>
      </c>
      <c r="Z265" s="104">
        <f>Z263</f>
        <v>51.655920224610327</v>
      </c>
      <c r="AA265" s="81">
        <f>AA263+Z263</f>
        <v>77.527737438280383</v>
      </c>
      <c r="AB265" s="81">
        <f>AA265+AB263</f>
        <v>77.527737438280383</v>
      </c>
      <c r="AC265" s="81">
        <f>AB265+AC263</f>
        <v>77.527737438280383</v>
      </c>
      <c r="AD265" s="104">
        <f>AD263</f>
        <v>18.893261690386222</v>
      </c>
      <c r="AE265" s="81">
        <f>AE263+AD263</f>
        <v>25.876851582921855</v>
      </c>
      <c r="AF265" s="81">
        <f>AE265+AF263</f>
        <v>25.876851582921855</v>
      </c>
      <c r="AG265" s="81">
        <f>AF265+AG263</f>
        <v>25.876851582921855</v>
      </c>
    </row>
    <row r="266" spans="1:33" ht="15" x14ac:dyDescent="0.25">
      <c r="B266" s="287"/>
      <c r="C266" s="287"/>
      <c r="D266" s="288"/>
      <c r="E266" s="289"/>
      <c r="F266" s="287"/>
      <c r="G266" s="287"/>
      <c r="H266" s="288"/>
      <c r="I266" s="289"/>
      <c r="J266" s="287"/>
      <c r="K266" s="287"/>
      <c r="L266" s="288"/>
      <c r="M266" s="289"/>
      <c r="N266" s="287"/>
      <c r="O266" s="287"/>
      <c r="P266" s="288"/>
      <c r="Q266" s="289"/>
      <c r="R266" s="287"/>
      <c r="S266" s="287"/>
      <c r="T266" s="288"/>
      <c r="U266" s="289"/>
      <c r="V266" s="287"/>
      <c r="W266" s="287"/>
      <c r="X266" s="288"/>
      <c r="Y266" s="289"/>
      <c r="Z266" s="287"/>
      <c r="AA266" s="287"/>
      <c r="AB266" s="288"/>
      <c r="AC266" s="289"/>
      <c r="AD266" s="287"/>
      <c r="AE266" s="287"/>
      <c r="AF266" s="288"/>
      <c r="AG266" s="289"/>
    </row>
    <row r="267" spans="1:33" ht="15.75" thickBot="1" x14ac:dyDescent="0.3">
      <c r="B267" s="472" t="s">
        <v>68</v>
      </c>
      <c r="C267" s="473"/>
      <c r="D267" s="474"/>
      <c r="E267" s="475"/>
      <c r="F267" s="472" t="s">
        <v>69</v>
      </c>
      <c r="G267" s="473"/>
      <c r="H267" s="474"/>
      <c r="I267" s="475"/>
      <c r="J267" s="472" t="s">
        <v>136</v>
      </c>
      <c r="K267" s="473"/>
      <c r="L267" s="474"/>
      <c r="M267" s="475"/>
      <c r="N267" s="472" t="s">
        <v>137</v>
      </c>
      <c r="O267" s="473"/>
      <c r="P267" s="474"/>
      <c r="Q267" s="475"/>
      <c r="R267" s="472" t="s">
        <v>187</v>
      </c>
      <c r="S267" s="473"/>
      <c r="T267" s="474"/>
      <c r="U267" s="475"/>
      <c r="V267" s="472" t="s">
        <v>186</v>
      </c>
      <c r="W267" s="473"/>
      <c r="X267" s="474"/>
      <c r="Y267" s="475"/>
      <c r="Z267" s="472" t="s">
        <v>138</v>
      </c>
      <c r="AA267" s="473"/>
      <c r="AB267" s="474"/>
      <c r="AC267" s="475"/>
      <c r="AD267" s="472" t="s">
        <v>139</v>
      </c>
      <c r="AE267" s="473"/>
      <c r="AF267" s="474"/>
      <c r="AG267" s="475"/>
    </row>
    <row r="268" spans="1:33" s="92" customFormat="1" ht="25.5" customHeight="1" thickBot="1" x14ac:dyDescent="0.3">
      <c r="A268" s="106" t="s">
        <v>200</v>
      </c>
      <c r="B268" s="90" t="s">
        <v>71</v>
      </c>
      <c r="C268" s="91" t="s">
        <v>72</v>
      </c>
      <c r="D268" s="91" t="s">
        <v>191</v>
      </c>
      <c r="E268" s="91" t="s">
        <v>185</v>
      </c>
      <c r="F268" s="90" t="s">
        <v>71</v>
      </c>
      <c r="G268" s="91" t="s">
        <v>72</v>
      </c>
      <c r="H268" s="91" t="s">
        <v>191</v>
      </c>
      <c r="I268" s="91" t="s">
        <v>185</v>
      </c>
      <c r="J268" s="90" t="s">
        <v>71</v>
      </c>
      <c r="K268" s="91" t="s">
        <v>72</v>
      </c>
      <c r="L268" s="91" t="s">
        <v>191</v>
      </c>
      <c r="M268" s="91" t="s">
        <v>185</v>
      </c>
      <c r="N268" s="90" t="s">
        <v>71</v>
      </c>
      <c r="O268" s="91" t="s">
        <v>72</v>
      </c>
      <c r="P268" s="91" t="s">
        <v>191</v>
      </c>
      <c r="Q268" s="91" t="s">
        <v>185</v>
      </c>
      <c r="R268" s="90" t="s">
        <v>71</v>
      </c>
      <c r="S268" s="91" t="s">
        <v>72</v>
      </c>
      <c r="T268" s="91" t="s">
        <v>191</v>
      </c>
      <c r="U268" s="91" t="s">
        <v>185</v>
      </c>
      <c r="V268" s="90" t="s">
        <v>71</v>
      </c>
      <c r="W268" s="91" t="s">
        <v>72</v>
      </c>
      <c r="X268" s="91" t="s">
        <v>191</v>
      </c>
      <c r="Y268" s="91" t="s">
        <v>185</v>
      </c>
      <c r="Z268" s="90" t="s">
        <v>71</v>
      </c>
      <c r="AA268" s="91" t="s">
        <v>72</v>
      </c>
      <c r="AB268" s="91" t="s">
        <v>191</v>
      </c>
      <c r="AC268" s="91" t="s">
        <v>185</v>
      </c>
      <c r="AD268" s="90" t="s">
        <v>71</v>
      </c>
      <c r="AE268" s="91" t="s">
        <v>72</v>
      </c>
      <c r="AF268" s="91" t="s">
        <v>191</v>
      </c>
      <c r="AG268" s="91" t="s">
        <v>185</v>
      </c>
    </row>
    <row r="269" spans="1:33" x14ac:dyDescent="0.2">
      <c r="A269" s="22" t="s">
        <v>37</v>
      </c>
      <c r="B269" s="23">
        <v>215.8</v>
      </c>
      <c r="C269" s="23">
        <v>201.90000000000018</v>
      </c>
      <c r="D269" s="23">
        <v>-3.649999999999999</v>
      </c>
      <c r="E269" s="23">
        <v>-7.0200000000000005</v>
      </c>
      <c r="F269" s="23">
        <v>216.26816729596283</v>
      </c>
      <c r="G269" s="23">
        <v>202.24787685158287</v>
      </c>
      <c r="H269" s="23">
        <v>-4.0900784199825893</v>
      </c>
      <c r="I269" s="23">
        <v>-7.2909991286667815</v>
      </c>
      <c r="J269" s="23">
        <v>27.983386581469659</v>
      </c>
      <c r="K269" s="23">
        <v>25.9405750798722</v>
      </c>
      <c r="L269" s="23">
        <v>-0.49968051118209994</v>
      </c>
      <c r="M269" s="23">
        <v>-0.84651757188496912</v>
      </c>
      <c r="N269" s="23">
        <v>137.6251621647788</v>
      </c>
      <c r="O269" s="23">
        <v>133.10830283667343</v>
      </c>
      <c r="P269" s="23">
        <v>-1.4131503533740355</v>
      </c>
      <c r="Q269" s="23">
        <v>-2.5978468389969791</v>
      </c>
      <c r="R269" s="23">
        <v>13.814783618936985</v>
      </c>
      <c r="S269" s="23">
        <v>12.068115015974438</v>
      </c>
      <c r="T269" s="23">
        <v>-0.66583793203600172</v>
      </c>
      <c r="U269" s="23">
        <v>-1.1744641301190588</v>
      </c>
      <c r="V269" s="23">
        <v>15.839916739277754</v>
      </c>
      <c r="W269" s="23">
        <v>13.895343208442251</v>
      </c>
      <c r="X269" s="23">
        <v>-0.5679833478555496</v>
      </c>
      <c r="Y269" s="23">
        <v>-1.0590231387355811</v>
      </c>
      <c r="Z269" s="23">
        <v>17.765592022461036</v>
      </c>
      <c r="AA269" s="23">
        <v>15.187181721367006</v>
      </c>
      <c r="AB269" s="23">
        <v>-0.63069028947622907</v>
      </c>
      <c r="AC269" s="23">
        <v>-1.0202342917997842</v>
      </c>
      <c r="AD269" s="23">
        <v>3.2393261690386215</v>
      </c>
      <c r="AE269" s="23">
        <v>2.048358989253563</v>
      </c>
      <c r="AF269" s="23">
        <v>-0.31273598605867392</v>
      </c>
      <c r="AG269" s="23">
        <v>-0.5929131571304096</v>
      </c>
    </row>
    <row r="270" spans="1:33" x14ac:dyDescent="0.2">
      <c r="A270" s="22" t="s">
        <v>75</v>
      </c>
      <c r="B270" s="23">
        <v>21.240000000000002</v>
      </c>
      <c r="C270" s="23">
        <v>7.3200000000002179</v>
      </c>
      <c r="D270" s="23">
        <v>-4.09</v>
      </c>
      <c r="E270" s="23">
        <v>-5.8900000000000006</v>
      </c>
      <c r="F270" s="23">
        <v>21.615607512827996</v>
      </c>
      <c r="G270" s="23">
        <v>7.2704095265756301</v>
      </c>
      <c r="H270" s="23">
        <v>-3.7426459483009138</v>
      </c>
      <c r="I270" s="23">
        <v>-5.7145183464032669</v>
      </c>
      <c r="J270" s="23">
        <v>1.8811501597444136</v>
      </c>
      <c r="K270" s="23">
        <v>0.70984025559105268</v>
      </c>
      <c r="L270" s="23">
        <v>-0.4585303514376915</v>
      </c>
      <c r="M270" s="23">
        <v>-0.80830670926516179</v>
      </c>
      <c r="N270" s="23">
        <v>8.8150556685061705</v>
      </c>
      <c r="O270" s="23">
        <v>2.904627747119739</v>
      </c>
      <c r="P270" s="23">
        <v>-1.3609323264595197</v>
      </c>
      <c r="Q270" s="23">
        <v>-1.8896398489689048</v>
      </c>
      <c r="R270" s="23">
        <v>4.4597269822829091</v>
      </c>
      <c r="S270" s="23">
        <v>1.2253267499273852</v>
      </c>
      <c r="T270" s="23">
        <v>-0.5525530060993219</v>
      </c>
      <c r="U270" s="23">
        <v>-0.79646238745278652</v>
      </c>
      <c r="V270" s="23">
        <v>3.5394036208732675</v>
      </c>
      <c r="W270" s="23">
        <v>1.1877287249491726</v>
      </c>
      <c r="X270" s="23">
        <v>-0.57357924290831086</v>
      </c>
      <c r="Y270" s="23">
        <v>-0.85617194307288846</v>
      </c>
      <c r="Z270" s="23">
        <v>1.1278226352986733</v>
      </c>
      <c r="AA270" s="23">
        <v>0.62512537515731315</v>
      </c>
      <c r="AB270" s="23">
        <v>-0.45261303127117575</v>
      </c>
      <c r="AC270" s="23">
        <v>-0.86441669087036188</v>
      </c>
      <c r="AD270" s="23">
        <v>1.7924484461225607</v>
      </c>
      <c r="AE270" s="23">
        <v>0.61776067383096678</v>
      </c>
      <c r="AF270" s="23">
        <v>-0.34443799012489423</v>
      </c>
      <c r="AG270" s="23">
        <v>-0.49952076677316309</v>
      </c>
    </row>
    <row r="271" spans="1:33" x14ac:dyDescent="0.2">
      <c r="A271" s="22" t="s">
        <v>76</v>
      </c>
      <c r="B271" s="23">
        <v>71.328000000000031</v>
      </c>
      <c r="C271" s="23">
        <v>21.864000000000619</v>
      </c>
      <c r="D271" s="23">
        <v>-11.278000000000002</v>
      </c>
      <c r="E271" s="23">
        <v>-18</v>
      </c>
      <c r="F271" s="23">
        <v>69.989292283861033</v>
      </c>
      <c r="G271" s="23">
        <v>21.474533255881383</v>
      </c>
      <c r="H271" s="23">
        <v>-11.145373801916991</v>
      </c>
      <c r="I271" s="23">
        <v>-17.847101752347587</v>
      </c>
      <c r="J271" s="23">
        <v>11.723092651757206</v>
      </c>
      <c r="K271" s="23">
        <v>3.5791821086261848</v>
      </c>
      <c r="L271" s="23">
        <v>-1.8367667731629111</v>
      </c>
      <c r="M271" s="23">
        <v>-2.8878594249200784</v>
      </c>
      <c r="N271" s="23">
        <v>25.249374189176169</v>
      </c>
      <c r="O271" s="23">
        <v>7.7282679833478012</v>
      </c>
      <c r="P271" s="23">
        <v>-3.9281010746443137</v>
      </c>
      <c r="Q271" s="23">
        <v>-6.354281150159693</v>
      </c>
      <c r="R271" s="23">
        <v>3.5199244844612387</v>
      </c>
      <c r="S271" s="23">
        <v>1.1457961080453065</v>
      </c>
      <c r="T271" s="23">
        <v>-0.68248388033690199</v>
      </c>
      <c r="U271" s="23">
        <v>-1.1666035434214106</v>
      </c>
      <c r="V271" s="23">
        <v>8.8465504889147031</v>
      </c>
      <c r="W271" s="23">
        <v>2.7481440604124328</v>
      </c>
      <c r="X271" s="23">
        <v>-1.4510155871817112</v>
      </c>
      <c r="Y271" s="23">
        <v>-2.3167005518442854</v>
      </c>
      <c r="Z271" s="23">
        <v>13.852926711201473</v>
      </c>
      <c r="AA271" s="23">
        <v>4.1929774421530936</v>
      </c>
      <c r="AB271" s="23">
        <v>-2.1795914415722613</v>
      </c>
      <c r="AC271" s="23">
        <v>-3.4495048891470512</v>
      </c>
      <c r="AD271" s="23">
        <v>6.7974237583502504</v>
      </c>
      <c r="AE271" s="23">
        <v>2.0801655532965651</v>
      </c>
      <c r="AF271" s="23">
        <v>-1.0674150450188906</v>
      </c>
      <c r="AG271" s="23">
        <v>-1.6721521928550693</v>
      </c>
    </row>
    <row r="272" spans="1:33" ht="15" thickBot="1" x14ac:dyDescent="0.25">
      <c r="A272" s="22" t="s">
        <v>40</v>
      </c>
      <c r="B272" s="23">
        <v>90.131999999999991</v>
      </c>
      <c r="C272" s="23">
        <v>28.416000000000803</v>
      </c>
      <c r="D272" s="23">
        <v>-14.981999999999999</v>
      </c>
      <c r="E272" s="23">
        <v>-24.09</v>
      </c>
      <c r="F272" s="23">
        <v>90.626932907348348</v>
      </c>
      <c r="G272" s="23">
        <v>28.507180365959762</v>
      </c>
      <c r="H272" s="23">
        <v>-15.021901829799617</v>
      </c>
      <c r="I272" s="23">
        <v>-24.147380772581794</v>
      </c>
      <c r="J272" s="23">
        <v>13.246236421725262</v>
      </c>
      <c r="K272" s="23">
        <v>4.1761533546325724</v>
      </c>
      <c r="L272" s="23">
        <v>-2.2018274760383014</v>
      </c>
      <c r="M272" s="23">
        <v>-3.5403833865814085</v>
      </c>
      <c r="N272" s="23">
        <v>25.562029625326812</v>
      </c>
      <c r="O272" s="23">
        <v>8.1460121986638985</v>
      </c>
      <c r="P272" s="23">
        <v>-4.3941469648563505</v>
      </c>
      <c r="Q272" s="23">
        <v>-7.1081789137379587</v>
      </c>
      <c r="R272" s="23">
        <v>12.671728144060463</v>
      </c>
      <c r="S272" s="23">
        <v>3.9589613708974611</v>
      </c>
      <c r="T272" s="23">
        <v>-2.029418530351399</v>
      </c>
      <c r="U272" s="23">
        <v>-3.2202974150449539</v>
      </c>
      <c r="V272" s="23">
        <v>13.173296543711871</v>
      </c>
      <c r="W272" s="23">
        <v>4.1222160906186476</v>
      </c>
      <c r="X272" s="23">
        <v>-2.1639326169038471</v>
      </c>
      <c r="Y272" s="23">
        <v>-3.4624600638977086</v>
      </c>
      <c r="Z272" s="23">
        <v>18.909578855649144</v>
      </c>
      <c r="AA272" s="23">
        <v>5.8665326749926434</v>
      </c>
      <c r="AB272" s="23">
        <v>-3.044008132442622</v>
      </c>
      <c r="AC272" s="23">
        <v>-4.8681870461806422</v>
      </c>
      <c r="AD272" s="23">
        <v>7.0640633168747913</v>
      </c>
      <c r="AE272" s="23">
        <v>2.2373046761545381</v>
      </c>
      <c r="AF272" s="23">
        <v>-1.1885681092071001</v>
      </c>
      <c r="AG272" s="23">
        <v>-1.9478739471391231</v>
      </c>
    </row>
    <row r="273" spans="1:33" s="92" customFormat="1" ht="25.5" customHeight="1" thickBot="1" x14ac:dyDescent="0.3">
      <c r="A273" s="106" t="s">
        <v>200</v>
      </c>
      <c r="B273" s="90" t="s">
        <v>71</v>
      </c>
      <c r="C273" s="91" t="s">
        <v>72</v>
      </c>
      <c r="D273" s="91" t="s">
        <v>191</v>
      </c>
      <c r="E273" s="91" t="s">
        <v>185</v>
      </c>
      <c r="F273" s="90" t="s">
        <v>71</v>
      </c>
      <c r="G273" s="91" t="s">
        <v>72</v>
      </c>
      <c r="H273" s="91" t="s">
        <v>191</v>
      </c>
      <c r="I273" s="91" t="s">
        <v>185</v>
      </c>
      <c r="J273" s="90" t="s">
        <v>71</v>
      </c>
      <c r="K273" s="91" t="s">
        <v>72</v>
      </c>
      <c r="L273" s="91" t="s">
        <v>191</v>
      </c>
      <c r="M273" s="91" t="s">
        <v>185</v>
      </c>
      <c r="N273" s="90" t="s">
        <v>71</v>
      </c>
      <c r="O273" s="91" t="s">
        <v>72</v>
      </c>
      <c r="P273" s="91" t="s">
        <v>191</v>
      </c>
      <c r="Q273" s="91" t="s">
        <v>185</v>
      </c>
      <c r="R273" s="90" t="s">
        <v>71</v>
      </c>
      <c r="S273" s="91" t="s">
        <v>72</v>
      </c>
      <c r="T273" s="91" t="s">
        <v>191</v>
      </c>
      <c r="U273" s="91" t="s">
        <v>185</v>
      </c>
      <c r="V273" s="90" t="s">
        <v>71</v>
      </c>
      <c r="W273" s="91" t="s">
        <v>72</v>
      </c>
      <c r="X273" s="91" t="s">
        <v>191</v>
      </c>
      <c r="Y273" s="91" t="s">
        <v>185</v>
      </c>
      <c r="Z273" s="90" t="s">
        <v>71</v>
      </c>
      <c r="AA273" s="91" t="s">
        <v>72</v>
      </c>
      <c r="AB273" s="91" t="s">
        <v>191</v>
      </c>
      <c r="AC273" s="91" t="s">
        <v>185</v>
      </c>
      <c r="AD273" s="90" t="s">
        <v>71</v>
      </c>
      <c r="AE273" s="91" t="s">
        <v>72</v>
      </c>
      <c r="AF273" s="91" t="s">
        <v>191</v>
      </c>
      <c r="AG273" s="91" t="s">
        <v>185</v>
      </c>
    </row>
    <row r="274" spans="1:33" x14ac:dyDescent="0.2">
      <c r="A274" s="22" t="s">
        <v>37</v>
      </c>
      <c r="B274" s="23">
        <v>43.160000000000004</v>
      </c>
      <c r="C274" s="23">
        <v>40.380000000000038</v>
      </c>
      <c r="D274" s="23">
        <v>-0.72999999999999976</v>
      </c>
      <c r="E274" s="23">
        <v>-1.4040000000000001</v>
      </c>
      <c r="F274" s="23">
        <v>43.253633459192564</v>
      </c>
      <c r="G274" s="23">
        <v>40.449575370316573</v>
      </c>
      <c r="H274" s="23">
        <v>-0.81801568399651781</v>
      </c>
      <c r="I274" s="23">
        <v>-1.4581998257333564</v>
      </c>
      <c r="J274" s="23">
        <v>5.5966773162939321</v>
      </c>
      <c r="K274" s="23">
        <v>5.1881150159744402</v>
      </c>
      <c r="L274" s="23">
        <v>-9.9936102236419994E-2</v>
      </c>
      <c r="M274" s="23">
        <v>-0.16930351437699381</v>
      </c>
      <c r="N274" s="23">
        <v>27.525032432955761</v>
      </c>
      <c r="O274" s="23">
        <v>26.621660567334686</v>
      </c>
      <c r="P274" s="23">
        <v>-0.28263007067480711</v>
      </c>
      <c r="Q274" s="23">
        <v>-0.51956936779939578</v>
      </c>
      <c r="R274" s="23">
        <v>2.7629567237873971</v>
      </c>
      <c r="S274" s="23">
        <v>2.4136230031948878</v>
      </c>
      <c r="T274" s="23">
        <v>-0.13316758640720033</v>
      </c>
      <c r="U274" s="23">
        <v>-0.23489282602381176</v>
      </c>
      <c r="V274" s="23">
        <v>3.167983347855551</v>
      </c>
      <c r="W274" s="23">
        <v>2.77906864168845</v>
      </c>
      <c r="X274" s="23">
        <v>-0.11359666957110992</v>
      </c>
      <c r="Y274" s="23">
        <v>-0.21180462774711623</v>
      </c>
      <c r="Z274" s="23">
        <v>3.5531184044922073</v>
      </c>
      <c r="AA274" s="23">
        <v>3.0374363442734014</v>
      </c>
      <c r="AB274" s="23">
        <v>-0.12613805789524582</v>
      </c>
      <c r="AC274" s="23">
        <v>-0.20404685835995684</v>
      </c>
      <c r="AD274" s="23">
        <v>0.64786523380772432</v>
      </c>
      <c r="AE274" s="23">
        <v>0.40967179785071262</v>
      </c>
      <c r="AF274" s="23">
        <v>-6.2547197211734781E-2</v>
      </c>
      <c r="AG274" s="23">
        <v>-0.11858263142608191</v>
      </c>
    </row>
    <row r="275" spans="1:33" x14ac:dyDescent="0.2">
      <c r="A275" s="22" t="s">
        <v>75</v>
      </c>
      <c r="B275" s="23">
        <v>4.2480000000000002</v>
      </c>
      <c r="C275" s="23">
        <v>1.4640000000000435</v>
      </c>
      <c r="D275" s="23">
        <v>-0.81799999999999995</v>
      </c>
      <c r="E275" s="23">
        <v>-1.1780000000000002</v>
      </c>
      <c r="F275" s="23">
        <v>4.3231215025655994</v>
      </c>
      <c r="G275" s="23">
        <v>1.4540819053151259</v>
      </c>
      <c r="H275" s="23">
        <v>-0.74852918966018278</v>
      </c>
      <c r="I275" s="23">
        <v>-1.1429036692806533</v>
      </c>
      <c r="J275" s="23">
        <v>0.37623003194888271</v>
      </c>
      <c r="K275" s="23">
        <v>0.14196805111821054</v>
      </c>
      <c r="L275" s="23">
        <v>-9.1706070287538299E-2</v>
      </c>
      <c r="M275" s="23">
        <v>-0.16166134185303235</v>
      </c>
      <c r="N275" s="23">
        <v>1.7630111337012342</v>
      </c>
      <c r="O275" s="23">
        <v>0.58092554942394781</v>
      </c>
      <c r="P275" s="23">
        <v>-0.27218646529190393</v>
      </c>
      <c r="Q275" s="23">
        <v>-0.37792796979378096</v>
      </c>
      <c r="R275" s="23">
        <v>0.89194539645658177</v>
      </c>
      <c r="S275" s="23">
        <v>0.24506534998547705</v>
      </c>
      <c r="T275" s="23">
        <v>-0.11051060121986438</v>
      </c>
      <c r="U275" s="23">
        <v>-0.1592924774905573</v>
      </c>
      <c r="V275" s="23">
        <v>0.70788072417465353</v>
      </c>
      <c r="W275" s="23">
        <v>0.23754574498983452</v>
      </c>
      <c r="X275" s="23">
        <v>-0.11471584858166217</v>
      </c>
      <c r="Y275" s="23">
        <v>-0.17123438861457768</v>
      </c>
      <c r="Z275" s="23">
        <v>0.22556452705973468</v>
      </c>
      <c r="AA275" s="23">
        <v>0.12502507503146262</v>
      </c>
      <c r="AB275" s="23">
        <v>-9.0522606254235152E-2</v>
      </c>
      <c r="AC275" s="23">
        <v>-0.17288333817407237</v>
      </c>
      <c r="AD275" s="23">
        <v>0.35848968922451213</v>
      </c>
      <c r="AE275" s="23">
        <v>0.12355213476619335</v>
      </c>
      <c r="AF275" s="23">
        <v>-6.8887598024978847E-2</v>
      </c>
      <c r="AG275" s="23">
        <v>-9.9904153354632624E-2</v>
      </c>
    </row>
    <row r="276" spans="1:33" x14ac:dyDescent="0.2">
      <c r="A276" s="22" t="s">
        <v>76</v>
      </c>
      <c r="B276" s="23">
        <v>14.265600000000006</v>
      </c>
      <c r="C276" s="23">
        <v>4.3728000000001241</v>
      </c>
      <c r="D276" s="23">
        <v>-2.2556000000000003</v>
      </c>
      <c r="E276" s="23">
        <v>-3.6</v>
      </c>
      <c r="F276" s="23">
        <v>13.997858456772207</v>
      </c>
      <c r="G276" s="23">
        <v>4.2949066511762766</v>
      </c>
      <c r="H276" s="23">
        <v>-2.2290747603833982</v>
      </c>
      <c r="I276" s="23">
        <v>-3.5694203504695174</v>
      </c>
      <c r="J276" s="23">
        <v>2.3446185303514411</v>
      </c>
      <c r="K276" s="23">
        <v>0.71583642172523698</v>
      </c>
      <c r="L276" s="23">
        <v>-0.36735335463258223</v>
      </c>
      <c r="M276" s="23">
        <v>-0.57757188498401568</v>
      </c>
      <c r="N276" s="23">
        <v>5.0498748378352341</v>
      </c>
      <c r="O276" s="23">
        <v>1.5456535966695601</v>
      </c>
      <c r="P276" s="23">
        <v>-0.78562021492886269</v>
      </c>
      <c r="Q276" s="23">
        <v>-1.2708562300319386</v>
      </c>
      <c r="R276" s="23">
        <v>0.70398489689224775</v>
      </c>
      <c r="S276" s="23">
        <v>0.2291592216090613</v>
      </c>
      <c r="T276" s="23">
        <v>-0.13649677606738039</v>
      </c>
      <c r="U276" s="23">
        <v>-0.23332070868428212</v>
      </c>
      <c r="V276" s="23">
        <v>1.7693100977829406</v>
      </c>
      <c r="W276" s="23">
        <v>0.5496288120824866</v>
      </c>
      <c r="X276" s="23">
        <v>-0.29020311743634225</v>
      </c>
      <c r="Y276" s="23">
        <v>-0.46334011036885708</v>
      </c>
      <c r="Z276" s="23">
        <v>2.7705853422402944</v>
      </c>
      <c r="AA276" s="23">
        <v>0.83859548843061871</v>
      </c>
      <c r="AB276" s="23">
        <v>-0.43591828831445223</v>
      </c>
      <c r="AC276" s="23">
        <v>-0.68990097782941029</v>
      </c>
      <c r="AD276" s="23">
        <v>1.3594847516700501</v>
      </c>
      <c r="AE276" s="23">
        <v>0.41603311065931303</v>
      </c>
      <c r="AF276" s="23">
        <v>-0.21348300900377812</v>
      </c>
      <c r="AG276" s="23">
        <v>-0.33443043857101384</v>
      </c>
    </row>
    <row r="277" spans="1:33" ht="15" thickBot="1" x14ac:dyDescent="0.25">
      <c r="A277" s="22" t="s">
        <v>40</v>
      </c>
      <c r="B277" s="23">
        <v>18.026399999999999</v>
      </c>
      <c r="C277" s="23">
        <v>5.683200000000161</v>
      </c>
      <c r="D277" s="23">
        <v>-2.9964</v>
      </c>
      <c r="E277" s="23">
        <v>-4.8179999999999996</v>
      </c>
      <c r="F277" s="23">
        <v>18.12538658146967</v>
      </c>
      <c r="G277" s="23">
        <v>5.7014360731919522</v>
      </c>
      <c r="H277" s="23">
        <v>-3.0043803659599235</v>
      </c>
      <c r="I277" s="23">
        <v>-4.8294761545163585</v>
      </c>
      <c r="J277" s="23">
        <v>2.6492472843450523</v>
      </c>
      <c r="K277" s="23">
        <v>0.83523067092651448</v>
      </c>
      <c r="L277" s="23">
        <v>-0.44036549520766027</v>
      </c>
      <c r="M277" s="23">
        <v>-0.70807667731628166</v>
      </c>
      <c r="N277" s="23">
        <v>5.112405925065362</v>
      </c>
      <c r="O277" s="23">
        <v>1.6292024397327798</v>
      </c>
      <c r="P277" s="23">
        <v>-0.87882939297127005</v>
      </c>
      <c r="Q277" s="23">
        <v>-1.4216357827475918</v>
      </c>
      <c r="R277" s="23">
        <v>2.5343456288120927</v>
      </c>
      <c r="S277" s="23">
        <v>0.79179227417949227</v>
      </c>
      <c r="T277" s="23">
        <v>-0.40588370607027979</v>
      </c>
      <c r="U277" s="23">
        <v>-0.64405948300899074</v>
      </c>
      <c r="V277" s="23">
        <v>2.634659308742374</v>
      </c>
      <c r="W277" s="23">
        <v>0.82444321812372956</v>
      </c>
      <c r="X277" s="23">
        <v>-0.43278652338076939</v>
      </c>
      <c r="Y277" s="23">
        <v>-0.69249201277954175</v>
      </c>
      <c r="Z277" s="23">
        <v>3.781915771129829</v>
      </c>
      <c r="AA277" s="23">
        <v>1.1733065349985288</v>
      </c>
      <c r="AB277" s="23">
        <v>-0.60880162648852443</v>
      </c>
      <c r="AC277" s="23">
        <v>-0.9736374092361284</v>
      </c>
      <c r="AD277" s="23">
        <v>1.4128126633749583</v>
      </c>
      <c r="AE277" s="23">
        <v>0.44746093523090763</v>
      </c>
      <c r="AF277" s="23">
        <v>-0.23771362184142003</v>
      </c>
      <c r="AG277" s="23">
        <v>-0.38957478942782464</v>
      </c>
    </row>
    <row r="278" spans="1:33" ht="15" x14ac:dyDescent="0.25">
      <c r="A278" s="77" t="s">
        <v>189</v>
      </c>
      <c r="B278" s="78">
        <f>SUM(B269:B272)</f>
        <v>398.50000000000006</v>
      </c>
      <c r="C278" s="78">
        <f t="shared" ref="C278:AG278" si="54">SUM(C269:C272)</f>
        <v>259.50000000000182</v>
      </c>
      <c r="D278" s="78">
        <f t="shared" si="54"/>
        <v>-34</v>
      </c>
      <c r="E278" s="78">
        <f t="shared" si="54"/>
        <v>-55</v>
      </c>
      <c r="F278" s="78">
        <f t="shared" si="54"/>
        <v>398.50000000000023</v>
      </c>
      <c r="G278" s="78">
        <f t="shared" si="54"/>
        <v>259.49999999999966</v>
      </c>
      <c r="H278" s="78">
        <f t="shared" si="54"/>
        <v>-34.000000000000114</v>
      </c>
      <c r="I278" s="78">
        <f t="shared" si="54"/>
        <v>-54.999999999999432</v>
      </c>
      <c r="J278" s="78">
        <f t="shared" si="54"/>
        <v>54.833865814696544</v>
      </c>
      <c r="K278" s="78">
        <f t="shared" si="54"/>
        <v>34.405750798722011</v>
      </c>
      <c r="L278" s="78">
        <f t="shared" si="54"/>
        <v>-4.9968051118210042</v>
      </c>
      <c r="M278" s="78">
        <f t="shared" si="54"/>
        <v>-8.0830670926516177</v>
      </c>
      <c r="N278" s="78">
        <f t="shared" si="54"/>
        <v>197.25162164778794</v>
      </c>
      <c r="O278" s="78">
        <f t="shared" si="54"/>
        <v>151.88721076580487</v>
      </c>
      <c r="P278" s="78">
        <f t="shared" si="54"/>
        <v>-11.096330719334219</v>
      </c>
      <c r="Q278" s="78">
        <f t="shared" si="54"/>
        <v>-17.949946751863536</v>
      </c>
      <c r="R278" s="78">
        <f t="shared" si="54"/>
        <v>34.466163229741596</v>
      </c>
      <c r="S278" s="78">
        <f t="shared" si="54"/>
        <v>18.398199244844591</v>
      </c>
      <c r="T278" s="78">
        <f t="shared" si="54"/>
        <v>-3.9302933488236245</v>
      </c>
      <c r="U278" s="78">
        <f t="shared" si="54"/>
        <v>-6.3578274760382101</v>
      </c>
      <c r="V278" s="78">
        <f t="shared" si="54"/>
        <v>41.399167392777592</v>
      </c>
      <c r="W278" s="78">
        <f t="shared" si="54"/>
        <v>21.953432084422502</v>
      </c>
      <c r="X278" s="78">
        <f t="shared" si="54"/>
        <v>-4.7565107948494187</v>
      </c>
      <c r="Y278" s="78">
        <f t="shared" si="54"/>
        <v>-7.6943556975504634</v>
      </c>
      <c r="Z278" s="78">
        <f t="shared" si="54"/>
        <v>51.655920224610327</v>
      </c>
      <c r="AA278" s="78">
        <f t="shared" si="54"/>
        <v>25.871817213670059</v>
      </c>
      <c r="AB278" s="78">
        <f t="shared" si="54"/>
        <v>-6.3069028947622883</v>
      </c>
      <c r="AC278" s="78">
        <f t="shared" si="54"/>
        <v>-10.202342917997839</v>
      </c>
      <c r="AD278" s="78">
        <f t="shared" si="54"/>
        <v>18.893261690386222</v>
      </c>
      <c r="AE278" s="78">
        <f t="shared" si="54"/>
        <v>6.9835898925356332</v>
      </c>
      <c r="AF278" s="78">
        <f t="shared" si="54"/>
        <v>-2.9131571304095587</v>
      </c>
      <c r="AG278" s="79">
        <f t="shared" si="54"/>
        <v>-4.7124600638977654</v>
      </c>
    </row>
    <row r="279" spans="1:33" ht="15.75" thickBot="1" x14ac:dyDescent="0.3">
      <c r="A279" s="80" t="s">
        <v>190</v>
      </c>
      <c r="B279" s="81">
        <f>SUM(B274:B277)</f>
        <v>79.7</v>
      </c>
      <c r="C279" s="81">
        <f t="shared" ref="C279:AG279" si="55">SUM(C274:C277)</f>
        <v>51.900000000000368</v>
      </c>
      <c r="D279" s="81">
        <f t="shared" si="55"/>
        <v>-6.8</v>
      </c>
      <c r="E279" s="81">
        <f t="shared" si="55"/>
        <v>-11</v>
      </c>
      <c r="F279" s="81">
        <f t="shared" si="55"/>
        <v>79.700000000000045</v>
      </c>
      <c r="G279" s="81">
        <f t="shared" si="55"/>
        <v>51.899999999999928</v>
      </c>
      <c r="H279" s="81">
        <f t="shared" si="55"/>
        <v>-6.800000000000022</v>
      </c>
      <c r="I279" s="81">
        <f t="shared" si="55"/>
        <v>-10.999999999999886</v>
      </c>
      <c r="J279" s="81">
        <f t="shared" si="55"/>
        <v>10.966773162939308</v>
      </c>
      <c r="K279" s="81">
        <f t="shared" si="55"/>
        <v>6.8811501597444025</v>
      </c>
      <c r="L279" s="81">
        <f t="shared" si="55"/>
        <v>-0.99936102236420088</v>
      </c>
      <c r="M279" s="81">
        <f t="shared" si="55"/>
        <v>-1.6166134185303234</v>
      </c>
      <c r="N279" s="81">
        <f t="shared" si="55"/>
        <v>39.450324329557588</v>
      </c>
      <c r="O279" s="81">
        <f t="shared" si="55"/>
        <v>30.377442153160974</v>
      </c>
      <c r="P279" s="81">
        <f t="shared" si="55"/>
        <v>-2.219266143866844</v>
      </c>
      <c r="Q279" s="81">
        <f t="shared" si="55"/>
        <v>-3.5899893503727074</v>
      </c>
      <c r="R279" s="81">
        <f t="shared" si="55"/>
        <v>6.89323264594832</v>
      </c>
      <c r="S279" s="81">
        <f t="shared" si="55"/>
        <v>3.6796398489689182</v>
      </c>
      <c r="T279" s="81">
        <f t="shared" si="55"/>
        <v>-0.78605866976472494</v>
      </c>
      <c r="U279" s="81">
        <f t="shared" si="55"/>
        <v>-1.2715654952076418</v>
      </c>
      <c r="V279" s="81">
        <f t="shared" si="55"/>
        <v>8.2798334785555188</v>
      </c>
      <c r="W279" s="81">
        <f t="shared" si="55"/>
        <v>4.3906864168845008</v>
      </c>
      <c r="X279" s="81">
        <f t="shared" si="55"/>
        <v>-0.95130215896988368</v>
      </c>
      <c r="Y279" s="81">
        <f t="shared" si="55"/>
        <v>-1.5388711395100927</v>
      </c>
      <c r="Z279" s="81">
        <f t="shared" si="55"/>
        <v>10.331184044922065</v>
      </c>
      <c r="AA279" s="81">
        <f t="shared" si="55"/>
        <v>5.1743634427340108</v>
      </c>
      <c r="AB279" s="81">
        <f t="shared" si="55"/>
        <v>-1.2613805789524575</v>
      </c>
      <c r="AC279" s="81">
        <f t="shared" si="55"/>
        <v>-2.040468583599568</v>
      </c>
      <c r="AD279" s="81">
        <f t="shared" si="55"/>
        <v>3.7786523380772445</v>
      </c>
      <c r="AE279" s="81">
        <f t="shared" si="55"/>
        <v>1.3967179785071266</v>
      </c>
      <c r="AF279" s="81">
        <f t="shared" si="55"/>
        <v>-0.58263142608191187</v>
      </c>
      <c r="AG279" s="82">
        <f t="shared" si="55"/>
        <v>-0.94249201277955297</v>
      </c>
    </row>
    <row r="280" spans="1:33" ht="15.75" thickBot="1" x14ac:dyDescent="0.3">
      <c r="A280" s="93" t="s">
        <v>192</v>
      </c>
      <c r="B280" s="104">
        <f>B278</f>
        <v>398.50000000000006</v>
      </c>
      <c r="C280" s="81">
        <f>C278+B278</f>
        <v>658.00000000000182</v>
      </c>
      <c r="D280" s="81">
        <f>C280+D278</f>
        <v>624.00000000000182</v>
      </c>
      <c r="E280" s="105">
        <f>D280+E278</f>
        <v>569.00000000000182</v>
      </c>
      <c r="F280" s="104">
        <f>F278</f>
        <v>398.50000000000023</v>
      </c>
      <c r="G280" s="81">
        <f>G278+F278</f>
        <v>657.99999999999989</v>
      </c>
      <c r="H280" s="81">
        <f>G280+H278</f>
        <v>623.99999999999977</v>
      </c>
      <c r="I280" s="81">
        <f>H280+I278</f>
        <v>569.00000000000034</v>
      </c>
      <c r="J280" s="104">
        <f>J278</f>
        <v>54.833865814696544</v>
      </c>
      <c r="K280" s="81">
        <f>K278+J278</f>
        <v>89.239616613418548</v>
      </c>
      <c r="L280" s="81">
        <f>K280+L278</f>
        <v>84.242811501597544</v>
      </c>
      <c r="M280" s="81">
        <f>L280+M278</f>
        <v>76.159744408945926</v>
      </c>
      <c r="N280" s="104">
        <f>N278</f>
        <v>197.25162164778794</v>
      </c>
      <c r="O280" s="81">
        <f>O278+N278</f>
        <v>349.13883241359281</v>
      </c>
      <c r="P280" s="81">
        <f>O280+P278</f>
        <v>338.04250169425859</v>
      </c>
      <c r="Q280" s="81">
        <f>P280+Q278</f>
        <v>320.09255494239505</v>
      </c>
      <c r="R280" s="104">
        <f>R278</f>
        <v>34.466163229741596</v>
      </c>
      <c r="S280" s="81">
        <f>S278+R278</f>
        <v>52.864362474586187</v>
      </c>
      <c r="T280" s="81">
        <f>S280+T278</f>
        <v>48.934069125762562</v>
      </c>
      <c r="U280" s="81">
        <f>T280+U278</f>
        <v>42.576241649724352</v>
      </c>
      <c r="V280" s="104">
        <f>V278</f>
        <v>41.399167392777592</v>
      </c>
      <c r="W280" s="81">
        <f>W278+V278</f>
        <v>63.352599477200094</v>
      </c>
      <c r="X280" s="81">
        <f>W280+X278</f>
        <v>58.596088682350675</v>
      </c>
      <c r="Y280" s="81">
        <f>X280+Y278</f>
        <v>50.901732984800212</v>
      </c>
      <c r="Z280" s="104">
        <f>Z278</f>
        <v>51.655920224610327</v>
      </c>
      <c r="AA280" s="81">
        <f>AA278+Z278</f>
        <v>77.527737438280383</v>
      </c>
      <c r="AB280" s="81">
        <f>AA280+AB278</f>
        <v>71.220834543518095</v>
      </c>
      <c r="AC280" s="81">
        <f>AB280+AC278</f>
        <v>61.018491625520255</v>
      </c>
      <c r="AD280" s="104">
        <f>AD278</f>
        <v>18.893261690386222</v>
      </c>
      <c r="AE280" s="81">
        <f>AE278+AD278</f>
        <v>25.876851582921855</v>
      </c>
      <c r="AF280" s="81">
        <f>AE280+AF278</f>
        <v>22.963694452512296</v>
      </c>
      <c r="AG280" s="81">
        <f>AF280+AG278</f>
        <v>18.251234388614531</v>
      </c>
    </row>
    <row r="281" spans="1:33" ht="15" x14ac:dyDescent="0.25">
      <c r="A281" s="93"/>
      <c r="B281" s="300"/>
      <c r="C281" s="300"/>
      <c r="D281" s="300"/>
      <c r="E281" s="301"/>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row>
    <row r="282" spans="1:33" ht="15" x14ac:dyDescent="0.25">
      <c r="A282" s="93"/>
      <c r="B282" s="300"/>
      <c r="C282" s="300"/>
      <c r="D282" s="300"/>
      <c r="E282" s="301"/>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row>
    <row r="283" spans="1:33" ht="15" customHeight="1" x14ac:dyDescent="0.25">
      <c r="B283" s="472" t="s">
        <v>68</v>
      </c>
      <c r="C283" s="473"/>
      <c r="D283" s="474"/>
      <c r="E283" s="475"/>
      <c r="F283" s="472" t="s">
        <v>69</v>
      </c>
      <c r="G283" s="473"/>
      <c r="H283" s="474"/>
      <c r="I283" s="475"/>
      <c r="J283" s="472" t="s">
        <v>136</v>
      </c>
      <c r="K283" s="473"/>
      <c r="L283" s="474"/>
      <c r="M283" s="475"/>
      <c r="N283" s="472" t="s">
        <v>137</v>
      </c>
      <c r="O283" s="473"/>
      <c r="P283" s="474"/>
      <c r="Q283" s="475"/>
      <c r="R283" s="472" t="s">
        <v>187</v>
      </c>
      <c r="S283" s="473"/>
      <c r="T283" s="474"/>
      <c r="U283" s="475"/>
      <c r="V283" s="472" t="s">
        <v>186</v>
      </c>
      <c r="W283" s="473"/>
      <c r="X283" s="474"/>
      <c r="Y283" s="475"/>
      <c r="Z283" s="472" t="s">
        <v>138</v>
      </c>
      <c r="AA283" s="473"/>
      <c r="AB283" s="474"/>
      <c r="AC283" s="475"/>
      <c r="AD283" s="472" t="s">
        <v>139</v>
      </c>
      <c r="AE283" s="473"/>
      <c r="AF283" s="474"/>
      <c r="AG283" s="475"/>
    </row>
    <row r="284" spans="1:33" x14ac:dyDescent="0.2">
      <c r="A284" s="303" t="s">
        <v>503</v>
      </c>
      <c r="B284" s="21" t="s">
        <v>71</v>
      </c>
      <c r="C284" s="21" t="s">
        <v>72</v>
      </c>
      <c r="D284" s="21" t="s">
        <v>191</v>
      </c>
      <c r="E284" s="21" t="s">
        <v>185</v>
      </c>
      <c r="F284" s="21" t="s">
        <v>71</v>
      </c>
      <c r="G284" s="21" t="s">
        <v>72</v>
      </c>
      <c r="H284" s="21" t="s">
        <v>191</v>
      </c>
      <c r="I284" s="21" t="s">
        <v>185</v>
      </c>
      <c r="J284" s="21" t="s">
        <v>71</v>
      </c>
      <c r="K284" s="21" t="s">
        <v>72</v>
      </c>
      <c r="L284" s="21" t="s">
        <v>191</v>
      </c>
      <c r="M284" s="21" t="s">
        <v>185</v>
      </c>
      <c r="N284" s="21" t="s">
        <v>71</v>
      </c>
      <c r="O284" s="21" t="s">
        <v>72</v>
      </c>
      <c r="P284" s="21" t="s">
        <v>191</v>
      </c>
      <c r="Q284" s="21" t="s">
        <v>185</v>
      </c>
      <c r="R284" s="21" t="s">
        <v>71</v>
      </c>
      <c r="S284" s="21" t="s">
        <v>72</v>
      </c>
      <c r="T284" s="21" t="s">
        <v>191</v>
      </c>
      <c r="U284" s="21" t="s">
        <v>185</v>
      </c>
      <c r="V284" s="21" t="s">
        <v>71</v>
      </c>
      <c r="W284" s="21" t="s">
        <v>72</v>
      </c>
      <c r="X284" s="21" t="s">
        <v>191</v>
      </c>
      <c r="Y284" s="21" t="s">
        <v>185</v>
      </c>
      <c r="Z284" s="21" t="s">
        <v>71</v>
      </c>
      <c r="AA284" s="21" t="s">
        <v>72</v>
      </c>
      <c r="AB284" s="21" t="s">
        <v>191</v>
      </c>
      <c r="AC284" s="21" t="s">
        <v>185</v>
      </c>
      <c r="AD284" s="21" t="s">
        <v>71</v>
      </c>
      <c r="AE284" s="21" t="s">
        <v>72</v>
      </c>
      <c r="AF284" s="21" t="s">
        <v>191</v>
      </c>
      <c r="AG284" s="21" t="s">
        <v>185</v>
      </c>
    </row>
    <row r="285" spans="1:33" x14ac:dyDescent="0.2">
      <c r="A285" s="332" t="s">
        <v>37</v>
      </c>
      <c r="B285" s="315">
        <v>424.69994078306132</v>
      </c>
      <c r="C285" s="315">
        <v>20.109640752720399</v>
      </c>
      <c r="D285" s="315">
        <v>4</v>
      </c>
      <c r="E285" s="315">
        <v>0</v>
      </c>
      <c r="F285" s="315">
        <v>425.50977378649605</v>
      </c>
      <c r="G285" s="315">
        <v>21.27691560468325</v>
      </c>
      <c r="H285" s="315">
        <v>4</v>
      </c>
      <c r="I285" s="315">
        <v>0</v>
      </c>
      <c r="J285" s="315">
        <v>54.952706952143203</v>
      </c>
      <c r="K285" s="315">
        <v>2.9554104620611268</v>
      </c>
      <c r="L285" s="315">
        <v>0.31548691902617088</v>
      </c>
      <c r="M285" s="315">
        <v>0</v>
      </c>
      <c r="N285" s="315">
        <v>272.99840259267114</v>
      </c>
      <c r="O285" s="315">
        <v>6.672691861740331</v>
      </c>
      <c r="P285" s="315">
        <v>2</v>
      </c>
      <c r="Q285" s="315">
        <v>0</v>
      </c>
      <c r="R285" s="315">
        <v>26.705440448005806</v>
      </c>
      <c r="S285" s="315">
        <v>3.3822303942470282</v>
      </c>
      <c r="T285" s="315">
        <v>0.39213754569344045</v>
      </c>
      <c r="U285" s="315">
        <v>0</v>
      </c>
      <c r="V285" s="315">
        <v>30.714533297659354</v>
      </c>
      <c r="W285" s="315">
        <v>2.8132859800252601</v>
      </c>
      <c r="X285" s="315">
        <v>0.32441417940178541</v>
      </c>
      <c r="Y285" s="315">
        <v>0</v>
      </c>
      <c r="Z285" s="315">
        <v>34.25124276700025</v>
      </c>
      <c r="AA285" s="315">
        <v>3.7302809257635774</v>
      </c>
      <c r="AB285" s="315">
        <v>0.39820351571415802</v>
      </c>
      <c r="AC285" s="315">
        <v>0</v>
      </c>
      <c r="AD285" s="315">
        <v>5.8874477290162828</v>
      </c>
      <c r="AE285" s="315">
        <v>1.7230159808459229</v>
      </c>
      <c r="AF285" s="315">
        <v>0.16250984775841301</v>
      </c>
      <c r="AG285" s="315">
        <v>0</v>
      </c>
    </row>
    <row r="286" spans="1:33" x14ac:dyDescent="0.2">
      <c r="A286" s="332" t="s">
        <v>75</v>
      </c>
      <c r="B286" s="315">
        <v>35.448509970273754</v>
      </c>
      <c r="C286" s="315">
        <v>24</v>
      </c>
      <c r="D286" s="315">
        <v>5</v>
      </c>
      <c r="E286" s="315">
        <v>0</v>
      </c>
      <c r="F286" s="315">
        <v>36.003374053806127</v>
      </c>
      <c r="G286" s="315">
        <v>22.898514466366855</v>
      </c>
      <c r="H286" s="315">
        <v>2</v>
      </c>
      <c r="I286" s="315">
        <v>0</v>
      </c>
      <c r="J286" s="315">
        <v>3.1421745630568259</v>
      </c>
      <c r="K286" s="315">
        <v>2.2816780647159796</v>
      </c>
      <c r="L286" s="315">
        <v>0.27512033574975236</v>
      </c>
      <c r="M286" s="315">
        <v>0</v>
      </c>
      <c r="N286" s="315">
        <v>14.676662086322086</v>
      </c>
      <c r="O286" s="315">
        <v>9.0785945692606234</v>
      </c>
      <c r="P286" s="315">
        <v>2</v>
      </c>
      <c r="Q286" s="315">
        <v>0</v>
      </c>
      <c r="R286" s="315">
        <v>7.3709426301646861</v>
      </c>
      <c r="S286" s="315">
        <v>3.8240649181857611</v>
      </c>
      <c r="T286" s="315">
        <v>0.37712680350519584</v>
      </c>
      <c r="U286" s="315">
        <v>0</v>
      </c>
      <c r="V286" s="315">
        <v>5.9020601987946746</v>
      </c>
      <c r="W286" s="315">
        <v>3.7581587399134948</v>
      </c>
      <c r="X286" s="315">
        <v>0.39634249726674858</v>
      </c>
      <c r="Y286" s="315">
        <v>0</v>
      </c>
      <c r="Z286" s="315">
        <v>1.924655293936903</v>
      </c>
      <c r="AA286" s="315">
        <v>1.9989116923816712</v>
      </c>
      <c r="AB286" s="315">
        <v>0.26761263236209742</v>
      </c>
      <c r="AC286" s="315">
        <v>0</v>
      </c>
      <c r="AD286" s="315">
        <v>2.9868792815309475</v>
      </c>
      <c r="AE286" s="315">
        <v>1.9571064819093249</v>
      </c>
      <c r="AF286" s="315">
        <v>0.22585701045560991</v>
      </c>
      <c r="AG286" s="315">
        <v>0</v>
      </c>
    </row>
    <row r="287" spans="1:33" x14ac:dyDescent="0.2">
      <c r="A287" s="332" t="s">
        <v>76</v>
      </c>
      <c r="B287" s="315">
        <v>118.22322000048604</v>
      </c>
      <c r="C287" s="315">
        <v>68.474011728088826</v>
      </c>
      <c r="D287" s="315">
        <v>14</v>
      </c>
      <c r="E287" s="315">
        <v>0</v>
      </c>
      <c r="F287" s="315">
        <v>116.0307096748289</v>
      </c>
      <c r="G287" s="315">
        <v>67.455768648118593</v>
      </c>
      <c r="H287" s="315">
        <v>13</v>
      </c>
      <c r="I287" s="315">
        <v>0</v>
      </c>
      <c r="J287" s="315">
        <v>19.442169138716135</v>
      </c>
      <c r="K287" s="315">
        <v>11.194993642282761</v>
      </c>
      <c r="L287" s="315">
        <v>2</v>
      </c>
      <c r="M287" s="315">
        <v>0</v>
      </c>
      <c r="N287" s="315">
        <v>41.847852062351109</v>
      </c>
      <c r="O287" s="315">
        <v>24.283233247793138</v>
      </c>
      <c r="P287" s="315">
        <v>4</v>
      </c>
      <c r="Q287" s="315">
        <v>0</v>
      </c>
      <c r="R287" s="315">
        <v>5.8434111668566846</v>
      </c>
      <c r="S287" s="315">
        <v>3.6374056464224567</v>
      </c>
      <c r="T287" s="315">
        <v>0.41395037626219888</v>
      </c>
      <c r="U287" s="315">
        <v>0</v>
      </c>
      <c r="V287" s="315">
        <v>14.672487001201524</v>
      </c>
      <c r="W287" s="315">
        <v>8.6245660321255464</v>
      </c>
      <c r="X287" s="315">
        <v>2</v>
      </c>
      <c r="Y287" s="315">
        <v>0</v>
      </c>
      <c r="Z287" s="315">
        <v>22.959425964820021</v>
      </c>
      <c r="AA287" s="315">
        <v>13.195437935642079</v>
      </c>
      <c r="AB287" s="315">
        <v>2</v>
      </c>
      <c r="AC287" s="315">
        <v>0</v>
      </c>
      <c r="AD287" s="315">
        <v>11.265364340883414</v>
      </c>
      <c r="AE287" s="315">
        <v>6.5201321438526199</v>
      </c>
      <c r="AF287" s="315">
        <v>2</v>
      </c>
      <c r="AG287" s="315">
        <v>0</v>
      </c>
    </row>
    <row r="288" spans="1:33" x14ac:dyDescent="0.2">
      <c r="A288" s="332" t="s">
        <v>40</v>
      </c>
      <c r="B288" s="315">
        <v>149.62773707679241</v>
      </c>
      <c r="C288" s="315">
        <v>89.286804942078604</v>
      </c>
      <c r="D288" s="315">
        <v>18</v>
      </c>
      <c r="E288" s="315">
        <v>0</v>
      </c>
      <c r="F288" s="315">
        <v>150.45555031548221</v>
      </c>
      <c r="G288" s="315">
        <v>89.465208808034319</v>
      </c>
      <c r="H288" s="315">
        <v>18</v>
      </c>
      <c r="I288" s="315">
        <v>0</v>
      </c>
      <c r="J288" s="315">
        <v>21.990018867515783</v>
      </c>
      <c r="K288" s="315">
        <v>13.122022451551404</v>
      </c>
      <c r="L288" s="315">
        <v>2</v>
      </c>
      <c r="M288" s="315">
        <v>0</v>
      </c>
      <c r="N288" s="315">
        <v>42.461109185366873</v>
      </c>
      <c r="O288" s="315">
        <v>25.595840450376546</v>
      </c>
      <c r="P288" s="315">
        <v>6</v>
      </c>
      <c r="Q288" s="315">
        <v>0</v>
      </c>
      <c r="R288" s="315">
        <v>21.036280200684068</v>
      </c>
      <c r="S288" s="315">
        <v>12.40241295221826</v>
      </c>
      <c r="T288" s="315">
        <v>1</v>
      </c>
      <c r="U288" s="315">
        <v>0</v>
      </c>
      <c r="V288" s="315">
        <v>21.856252478938075</v>
      </c>
      <c r="W288" s="315">
        <v>12.936849048188318</v>
      </c>
      <c r="X288" s="315">
        <v>2</v>
      </c>
      <c r="Y288" s="315">
        <v>0</v>
      </c>
      <c r="Z288" s="315">
        <v>31.377103644245192</v>
      </c>
      <c r="AA288" s="315">
        <v>18.378178703848445</v>
      </c>
      <c r="AB288" s="315">
        <v>4</v>
      </c>
      <c r="AC288" s="315">
        <v>0</v>
      </c>
      <c r="AD288" s="315">
        <v>11.734785938732227</v>
      </c>
      <c r="AE288" s="315">
        <v>7.0299052018513679</v>
      </c>
      <c r="AF288" s="315">
        <v>2</v>
      </c>
      <c r="AG288" s="315">
        <v>0</v>
      </c>
    </row>
    <row r="289" spans="1:33" x14ac:dyDescent="0.2">
      <c r="A289" s="25" t="s">
        <v>79</v>
      </c>
      <c r="B289" s="21" t="s">
        <v>71</v>
      </c>
      <c r="C289" s="21" t="s">
        <v>72</v>
      </c>
      <c r="D289" s="21" t="s">
        <v>191</v>
      </c>
      <c r="E289" s="21" t="s">
        <v>185</v>
      </c>
      <c r="F289" s="21" t="s">
        <v>71</v>
      </c>
      <c r="G289" s="21" t="s">
        <v>72</v>
      </c>
      <c r="H289" s="21" t="s">
        <v>191</v>
      </c>
      <c r="I289" s="21" t="s">
        <v>185</v>
      </c>
      <c r="J289" s="21" t="s">
        <v>71</v>
      </c>
      <c r="K289" s="21" t="s">
        <v>72</v>
      </c>
      <c r="L289" s="21" t="s">
        <v>191</v>
      </c>
      <c r="M289" s="21" t="s">
        <v>185</v>
      </c>
      <c r="N289" s="21" t="s">
        <v>71</v>
      </c>
      <c r="O289" s="21" t="s">
        <v>72</v>
      </c>
      <c r="P289" s="21" t="s">
        <v>191</v>
      </c>
      <c r="Q289" s="21" t="s">
        <v>185</v>
      </c>
      <c r="R289" s="21" t="s">
        <v>71</v>
      </c>
      <c r="S289" s="21" t="s">
        <v>72</v>
      </c>
      <c r="T289" s="21" t="s">
        <v>191</v>
      </c>
      <c r="U289" s="21" t="s">
        <v>185</v>
      </c>
      <c r="V289" s="21" t="s">
        <v>71</v>
      </c>
      <c r="W289" s="21" t="s">
        <v>72</v>
      </c>
      <c r="X289" s="21" t="s">
        <v>191</v>
      </c>
      <c r="Y289" s="21" t="s">
        <v>185</v>
      </c>
      <c r="Z289" s="21" t="s">
        <v>71</v>
      </c>
      <c r="AA289" s="21" t="s">
        <v>72</v>
      </c>
      <c r="AB289" s="21" t="s">
        <v>191</v>
      </c>
      <c r="AC289" s="21" t="s">
        <v>185</v>
      </c>
      <c r="AD289" s="21" t="s">
        <v>71</v>
      </c>
      <c r="AE289" s="21" t="s">
        <v>72</v>
      </c>
      <c r="AF289" s="21" t="s">
        <v>191</v>
      </c>
      <c r="AG289" s="21" t="s">
        <v>185</v>
      </c>
    </row>
    <row r="290" spans="1:33" x14ac:dyDescent="0.2">
      <c r="A290" s="332" t="s">
        <v>37</v>
      </c>
      <c r="B290" s="315">
        <f>B285/5</f>
        <v>84.939988156612259</v>
      </c>
      <c r="C290" s="315">
        <f>C285/5</f>
        <v>4.0219281505440794</v>
      </c>
      <c r="D290" s="315">
        <f>D285/5</f>
        <v>0.8</v>
      </c>
      <c r="E290" s="315">
        <f t="shared" ref="E290:AG293" si="56">E285/5</f>
        <v>0</v>
      </c>
      <c r="F290" s="315">
        <f t="shared" si="56"/>
        <v>85.101954757299211</v>
      </c>
      <c r="G290" s="315">
        <f t="shared" si="56"/>
        <v>4.2553831209366502</v>
      </c>
      <c r="H290" s="315">
        <f t="shared" si="56"/>
        <v>0.8</v>
      </c>
      <c r="I290" s="315">
        <f t="shared" si="56"/>
        <v>0</v>
      </c>
      <c r="J290" s="315">
        <f t="shared" si="56"/>
        <v>10.990541390428641</v>
      </c>
      <c r="K290" s="315">
        <f t="shared" si="56"/>
        <v>0.59108209241222531</v>
      </c>
      <c r="L290" s="315">
        <f t="shared" si="56"/>
        <v>6.3097383805234178E-2</v>
      </c>
      <c r="M290" s="315">
        <f t="shared" si="56"/>
        <v>0</v>
      </c>
      <c r="N290" s="315">
        <f t="shared" si="56"/>
        <v>54.599680518534228</v>
      </c>
      <c r="O290" s="315">
        <f t="shared" si="56"/>
        <v>1.3345383723480662</v>
      </c>
      <c r="P290" s="315">
        <f t="shared" si="56"/>
        <v>0.4</v>
      </c>
      <c r="Q290" s="315">
        <f t="shared" si="56"/>
        <v>0</v>
      </c>
      <c r="R290" s="315">
        <f t="shared" si="56"/>
        <v>5.3410880896011612</v>
      </c>
      <c r="S290" s="315">
        <f t="shared" si="56"/>
        <v>0.67644607884940566</v>
      </c>
      <c r="T290" s="315">
        <f t="shared" si="56"/>
        <v>7.8427509138688095E-2</v>
      </c>
      <c r="U290" s="315">
        <f t="shared" si="56"/>
        <v>0</v>
      </c>
      <c r="V290" s="315">
        <f t="shared" si="56"/>
        <v>6.1429066595318709</v>
      </c>
      <c r="W290" s="315">
        <f t="shared" si="56"/>
        <v>0.56265719600505204</v>
      </c>
      <c r="X290" s="315">
        <f t="shared" si="56"/>
        <v>6.4882835880357079E-2</v>
      </c>
      <c r="Y290" s="315">
        <f t="shared" si="56"/>
        <v>0</v>
      </c>
      <c r="Z290" s="315">
        <f t="shared" si="56"/>
        <v>6.8502485534000499</v>
      </c>
      <c r="AA290" s="315">
        <f t="shared" si="56"/>
        <v>0.74605618515271543</v>
      </c>
      <c r="AB290" s="315">
        <f t="shared" si="56"/>
        <v>7.9640703142831601E-2</v>
      </c>
      <c r="AC290" s="315">
        <f t="shared" si="56"/>
        <v>0</v>
      </c>
      <c r="AD290" s="315">
        <f t="shared" si="56"/>
        <v>1.1774895458032566</v>
      </c>
      <c r="AE290" s="315">
        <f t="shared" si="56"/>
        <v>0.34460319616918456</v>
      </c>
      <c r="AF290" s="315">
        <f t="shared" si="56"/>
        <v>3.2501969551682601E-2</v>
      </c>
      <c r="AG290" s="315">
        <f t="shared" si="56"/>
        <v>0</v>
      </c>
    </row>
    <row r="291" spans="1:33" x14ac:dyDescent="0.2">
      <c r="A291" s="332" t="s">
        <v>75</v>
      </c>
      <c r="B291" s="315">
        <f t="shared" ref="B291:F293" si="57">B286/5</f>
        <v>7.0897019940547512</v>
      </c>
      <c r="C291" s="315">
        <f t="shared" si="57"/>
        <v>4.8</v>
      </c>
      <c r="D291" s="315">
        <f t="shared" si="57"/>
        <v>1</v>
      </c>
      <c r="E291" s="315">
        <f t="shared" si="57"/>
        <v>0</v>
      </c>
      <c r="F291" s="315">
        <f t="shared" si="57"/>
        <v>7.2006748107612255</v>
      </c>
      <c r="G291" s="315">
        <f t="shared" si="56"/>
        <v>4.579702893273371</v>
      </c>
      <c r="H291" s="315">
        <f t="shared" si="56"/>
        <v>0.4</v>
      </c>
      <c r="I291" s="315">
        <f t="shared" si="56"/>
        <v>0</v>
      </c>
      <c r="J291" s="315">
        <f t="shared" si="56"/>
        <v>0.62843491261136519</v>
      </c>
      <c r="K291" s="315">
        <f t="shared" si="56"/>
        <v>0.45633561294319591</v>
      </c>
      <c r="L291" s="315">
        <f t="shared" si="56"/>
        <v>5.5024067149950472E-2</v>
      </c>
      <c r="M291" s="315">
        <f t="shared" si="56"/>
        <v>0</v>
      </c>
      <c r="N291" s="315">
        <f t="shared" si="56"/>
        <v>2.9353324172644171</v>
      </c>
      <c r="O291" s="315">
        <f t="shared" si="56"/>
        <v>1.8157189138521246</v>
      </c>
      <c r="P291" s="315">
        <f t="shared" si="56"/>
        <v>0.4</v>
      </c>
      <c r="Q291" s="315">
        <f t="shared" si="56"/>
        <v>0</v>
      </c>
      <c r="R291" s="315">
        <f t="shared" si="56"/>
        <v>1.4741885260329373</v>
      </c>
      <c r="S291" s="315">
        <f t="shared" si="56"/>
        <v>0.76481298363715222</v>
      </c>
      <c r="T291" s="315">
        <f t="shared" si="56"/>
        <v>7.5425360701039168E-2</v>
      </c>
      <c r="U291" s="315">
        <f t="shared" si="56"/>
        <v>0</v>
      </c>
      <c r="V291" s="315">
        <f t="shared" si="56"/>
        <v>1.1804120397589348</v>
      </c>
      <c r="W291" s="315">
        <f t="shared" si="56"/>
        <v>0.75163174798269894</v>
      </c>
      <c r="X291" s="315">
        <f t="shared" si="56"/>
        <v>7.9268499453349711E-2</v>
      </c>
      <c r="Y291" s="315">
        <f t="shared" si="56"/>
        <v>0</v>
      </c>
      <c r="Z291" s="315">
        <f t="shared" si="56"/>
        <v>0.3849310587873806</v>
      </c>
      <c r="AA291" s="315">
        <f t="shared" si="56"/>
        <v>0.39978233847633426</v>
      </c>
      <c r="AB291" s="315">
        <f t="shared" si="56"/>
        <v>5.3522526472419486E-2</v>
      </c>
      <c r="AC291" s="315">
        <f t="shared" si="56"/>
        <v>0</v>
      </c>
      <c r="AD291" s="315">
        <f t="shared" si="56"/>
        <v>0.5973758563061895</v>
      </c>
      <c r="AE291" s="315">
        <f t="shared" si="56"/>
        <v>0.39142129638186496</v>
      </c>
      <c r="AF291" s="315">
        <f t="shared" si="56"/>
        <v>4.5171402091121984E-2</v>
      </c>
      <c r="AG291" s="315">
        <f t="shared" si="56"/>
        <v>0</v>
      </c>
    </row>
    <row r="292" spans="1:33" x14ac:dyDescent="0.2">
      <c r="A292" s="332" t="s">
        <v>76</v>
      </c>
      <c r="B292" s="315">
        <f t="shared" si="57"/>
        <v>23.644644000097209</v>
      </c>
      <c r="C292" s="315">
        <f t="shared" si="57"/>
        <v>13.694802345617765</v>
      </c>
      <c r="D292" s="315">
        <f t="shared" si="57"/>
        <v>2.8</v>
      </c>
      <c r="E292" s="315">
        <f t="shared" si="57"/>
        <v>0</v>
      </c>
      <c r="F292" s="315">
        <f t="shared" si="57"/>
        <v>23.206141934965778</v>
      </c>
      <c r="G292" s="315">
        <f t="shared" si="56"/>
        <v>13.491153729623719</v>
      </c>
      <c r="H292" s="315">
        <f t="shared" si="56"/>
        <v>2.6</v>
      </c>
      <c r="I292" s="315">
        <f t="shared" si="56"/>
        <v>0</v>
      </c>
      <c r="J292" s="315">
        <f t="shared" si="56"/>
        <v>3.8884338277432269</v>
      </c>
      <c r="K292" s="315">
        <f t="shared" si="56"/>
        <v>2.238998728456552</v>
      </c>
      <c r="L292" s="315">
        <f t="shared" si="56"/>
        <v>0.4</v>
      </c>
      <c r="M292" s="315">
        <f t="shared" si="56"/>
        <v>0</v>
      </c>
      <c r="N292" s="315">
        <f t="shared" si="56"/>
        <v>8.369570412470221</v>
      </c>
      <c r="O292" s="315">
        <f t="shared" si="56"/>
        <v>4.8566466495586278</v>
      </c>
      <c r="P292" s="315">
        <f t="shared" si="56"/>
        <v>0.8</v>
      </c>
      <c r="Q292" s="315">
        <f t="shared" si="56"/>
        <v>0</v>
      </c>
      <c r="R292" s="315">
        <f t="shared" si="56"/>
        <v>1.1686822333713369</v>
      </c>
      <c r="S292" s="315">
        <f t="shared" si="56"/>
        <v>0.72748112928449138</v>
      </c>
      <c r="T292" s="315">
        <f t="shared" si="56"/>
        <v>8.2790075252439782E-2</v>
      </c>
      <c r="U292" s="315">
        <f t="shared" si="56"/>
        <v>0</v>
      </c>
      <c r="V292" s="315">
        <f t="shared" si="56"/>
        <v>2.9344974002403048</v>
      </c>
      <c r="W292" s="315">
        <f t="shared" si="56"/>
        <v>1.7249132064251094</v>
      </c>
      <c r="X292" s="315">
        <f t="shared" si="56"/>
        <v>0.4</v>
      </c>
      <c r="Y292" s="315">
        <f t="shared" si="56"/>
        <v>0</v>
      </c>
      <c r="Z292" s="315">
        <f t="shared" si="56"/>
        <v>4.5918851929640043</v>
      </c>
      <c r="AA292" s="315">
        <f t="shared" si="56"/>
        <v>2.6390875871284161</v>
      </c>
      <c r="AB292" s="315">
        <f t="shared" si="56"/>
        <v>0.4</v>
      </c>
      <c r="AC292" s="315">
        <f t="shared" si="56"/>
        <v>0</v>
      </c>
      <c r="AD292" s="315">
        <f t="shared" si="56"/>
        <v>2.253072868176683</v>
      </c>
      <c r="AE292" s="315">
        <f t="shared" si="56"/>
        <v>1.3040264287705239</v>
      </c>
      <c r="AF292" s="315">
        <f t="shared" si="56"/>
        <v>0.4</v>
      </c>
      <c r="AG292" s="315">
        <f t="shared" si="56"/>
        <v>0</v>
      </c>
    </row>
    <row r="293" spans="1:33" ht="15" thickBot="1" x14ac:dyDescent="0.25">
      <c r="A293" s="332" t="s">
        <v>40</v>
      </c>
      <c r="B293" s="315">
        <f t="shared" si="57"/>
        <v>29.925547415358484</v>
      </c>
      <c r="C293" s="315">
        <f t="shared" si="57"/>
        <v>17.857360988415721</v>
      </c>
      <c r="D293" s="315">
        <f t="shared" si="57"/>
        <v>3.6</v>
      </c>
      <c r="E293" s="315">
        <f t="shared" si="57"/>
        <v>0</v>
      </c>
      <c r="F293" s="315">
        <f t="shared" si="57"/>
        <v>30.091110063096444</v>
      </c>
      <c r="G293" s="315">
        <f t="shared" si="56"/>
        <v>17.893041761606863</v>
      </c>
      <c r="H293" s="315">
        <f t="shared" si="56"/>
        <v>3.6</v>
      </c>
      <c r="I293" s="315">
        <f t="shared" si="56"/>
        <v>0</v>
      </c>
      <c r="J293" s="315">
        <f t="shared" si="56"/>
        <v>4.3980037735031567</v>
      </c>
      <c r="K293" s="315">
        <f t="shared" si="56"/>
        <v>2.6244044903102806</v>
      </c>
      <c r="L293" s="315">
        <f t="shared" si="56"/>
        <v>0.4</v>
      </c>
      <c r="M293" s="315">
        <f t="shared" si="56"/>
        <v>0</v>
      </c>
      <c r="N293" s="315">
        <f t="shared" si="56"/>
        <v>8.4922218370733749</v>
      </c>
      <c r="O293" s="315">
        <f t="shared" si="56"/>
        <v>5.1191680900753092</v>
      </c>
      <c r="P293" s="315">
        <f t="shared" si="56"/>
        <v>1.2</v>
      </c>
      <c r="Q293" s="315">
        <f t="shared" si="56"/>
        <v>0</v>
      </c>
      <c r="R293" s="315">
        <f t="shared" si="56"/>
        <v>4.207256040136814</v>
      </c>
      <c r="S293" s="315">
        <f t="shared" si="56"/>
        <v>2.480482590443652</v>
      </c>
      <c r="T293" s="315">
        <f t="shared" si="56"/>
        <v>0.2</v>
      </c>
      <c r="U293" s="315">
        <f t="shared" si="56"/>
        <v>0</v>
      </c>
      <c r="V293" s="315">
        <f t="shared" si="56"/>
        <v>4.3712504957876153</v>
      </c>
      <c r="W293" s="315">
        <f t="shared" si="56"/>
        <v>2.5873698096376634</v>
      </c>
      <c r="X293" s="315">
        <f t="shared" si="56"/>
        <v>0.4</v>
      </c>
      <c r="Y293" s="315">
        <f t="shared" si="56"/>
        <v>0</v>
      </c>
      <c r="Z293" s="315">
        <f t="shared" si="56"/>
        <v>6.2754207288490385</v>
      </c>
      <c r="AA293" s="315">
        <f t="shared" si="56"/>
        <v>3.6756357407696889</v>
      </c>
      <c r="AB293" s="315">
        <f t="shared" si="56"/>
        <v>0.8</v>
      </c>
      <c r="AC293" s="315">
        <f t="shared" si="56"/>
        <v>0</v>
      </c>
      <c r="AD293" s="315">
        <f t="shared" si="56"/>
        <v>2.3469571877464452</v>
      </c>
      <c r="AE293" s="315">
        <f t="shared" si="56"/>
        <v>1.4059810403702735</v>
      </c>
      <c r="AF293" s="315">
        <f t="shared" si="56"/>
        <v>0.4</v>
      </c>
      <c r="AG293" s="315">
        <f t="shared" si="56"/>
        <v>0</v>
      </c>
    </row>
    <row r="294" spans="1:33" ht="15" x14ac:dyDescent="0.25">
      <c r="A294" s="77" t="s">
        <v>189</v>
      </c>
      <c r="B294" s="78">
        <f>SUM(B285:B288)</f>
        <v>727.99940783061345</v>
      </c>
      <c r="C294" s="78">
        <v>201</v>
      </c>
      <c r="D294" s="78">
        <f t="shared" ref="D294:AG294" si="58">SUM(D285:D288)</f>
        <v>41</v>
      </c>
      <c r="E294" s="78">
        <f t="shared" si="58"/>
        <v>0</v>
      </c>
      <c r="F294" s="78">
        <f t="shared" si="58"/>
        <v>727.99940783061334</v>
      </c>
      <c r="G294" s="78">
        <f t="shared" si="58"/>
        <v>201.09640752720301</v>
      </c>
      <c r="H294" s="78">
        <f t="shared" si="58"/>
        <v>37</v>
      </c>
      <c r="I294" s="78">
        <f t="shared" si="58"/>
        <v>0</v>
      </c>
      <c r="J294" s="78">
        <f t="shared" si="58"/>
        <v>99.527069521431955</v>
      </c>
      <c r="K294" s="78">
        <f t="shared" si="58"/>
        <v>29.55410462061127</v>
      </c>
      <c r="L294" s="78">
        <f t="shared" si="58"/>
        <v>4.5906072547759234</v>
      </c>
      <c r="M294" s="78">
        <f t="shared" si="58"/>
        <v>0</v>
      </c>
      <c r="N294" s="78">
        <f t="shared" si="58"/>
        <v>371.98402592671124</v>
      </c>
      <c r="O294" s="78">
        <f t="shared" si="58"/>
        <v>65.63036012917064</v>
      </c>
      <c r="P294" s="78">
        <f t="shared" si="58"/>
        <v>14</v>
      </c>
      <c r="Q294" s="78">
        <f t="shared" si="58"/>
        <v>0</v>
      </c>
      <c r="R294" s="78">
        <f t="shared" si="58"/>
        <v>60.956074445711245</v>
      </c>
      <c r="S294" s="78">
        <f t="shared" si="58"/>
        <v>23.246113911073508</v>
      </c>
      <c r="T294" s="78">
        <f t="shared" si="58"/>
        <v>2.1832147254608349</v>
      </c>
      <c r="U294" s="78">
        <f t="shared" si="58"/>
        <v>0</v>
      </c>
      <c r="V294" s="78">
        <f t="shared" si="58"/>
        <v>73.145332976593636</v>
      </c>
      <c r="W294" s="78">
        <f t="shared" si="58"/>
        <v>28.132859800252618</v>
      </c>
      <c r="X294" s="78">
        <f t="shared" si="58"/>
        <v>4.7207566766685343</v>
      </c>
      <c r="Y294" s="78">
        <f t="shared" si="58"/>
        <v>0</v>
      </c>
      <c r="Z294" s="78">
        <f t="shared" si="58"/>
        <v>90.512427670002367</v>
      </c>
      <c r="AA294" s="78">
        <f t="shared" si="58"/>
        <v>37.302809257635772</v>
      </c>
      <c r="AB294" s="78">
        <f t="shared" si="58"/>
        <v>6.6658161480762557</v>
      </c>
      <c r="AC294" s="78">
        <f t="shared" si="58"/>
        <v>0</v>
      </c>
      <c r="AD294" s="78">
        <f t="shared" si="58"/>
        <v>31.874477290162869</v>
      </c>
      <c r="AE294" s="78">
        <f t="shared" si="58"/>
        <v>17.230159808459234</v>
      </c>
      <c r="AF294" s="78">
        <f t="shared" si="58"/>
        <v>4.3883668582140229</v>
      </c>
      <c r="AG294" s="79">
        <f t="shared" si="58"/>
        <v>0</v>
      </c>
    </row>
    <row r="295" spans="1:33" ht="15.75" thickBot="1" x14ac:dyDescent="0.3">
      <c r="A295" s="80" t="s">
        <v>190</v>
      </c>
      <c r="B295" s="81">
        <f>SUM(B290:B293)</f>
        <v>145.59988156612272</v>
      </c>
      <c r="C295" s="81">
        <f t="shared" ref="C295:AG295" si="59">SUM(C290:C293)</f>
        <v>40.374091484577562</v>
      </c>
      <c r="D295" s="81">
        <f t="shared" si="59"/>
        <v>8.1999999999999993</v>
      </c>
      <c r="E295" s="81">
        <f t="shared" si="59"/>
        <v>0</v>
      </c>
      <c r="F295" s="81">
        <f t="shared" si="59"/>
        <v>145.59988156612266</v>
      </c>
      <c r="G295" s="81">
        <f t="shared" si="59"/>
        <v>40.219281505440605</v>
      </c>
      <c r="H295" s="81">
        <f t="shared" si="59"/>
        <v>7.4</v>
      </c>
      <c r="I295" s="81">
        <f t="shared" si="59"/>
        <v>0</v>
      </c>
      <c r="J295" s="81">
        <f t="shared" si="59"/>
        <v>19.905413904286387</v>
      </c>
      <c r="K295" s="81">
        <f t="shared" si="59"/>
        <v>5.9108209241222536</v>
      </c>
      <c r="L295" s="81">
        <f t="shared" si="59"/>
        <v>0.91812145095518471</v>
      </c>
      <c r="M295" s="81">
        <f t="shared" si="59"/>
        <v>0</v>
      </c>
      <c r="N295" s="81">
        <f t="shared" si="59"/>
        <v>74.396805185342245</v>
      </c>
      <c r="O295" s="81">
        <f t="shared" si="59"/>
        <v>13.126072025834127</v>
      </c>
      <c r="P295" s="81">
        <f t="shared" si="59"/>
        <v>2.8</v>
      </c>
      <c r="Q295" s="81">
        <f t="shared" si="59"/>
        <v>0</v>
      </c>
      <c r="R295" s="81">
        <f t="shared" si="59"/>
        <v>12.191214889142248</v>
      </c>
      <c r="S295" s="81">
        <f t="shared" si="59"/>
        <v>4.6492227822147019</v>
      </c>
      <c r="T295" s="81">
        <f t="shared" si="59"/>
        <v>0.43664294509216706</v>
      </c>
      <c r="U295" s="81">
        <f t="shared" si="59"/>
        <v>0</v>
      </c>
      <c r="V295" s="81">
        <f t="shared" si="59"/>
        <v>14.629066595318726</v>
      </c>
      <c r="W295" s="81">
        <f t="shared" si="59"/>
        <v>5.6265719600505237</v>
      </c>
      <c r="X295" s="81">
        <f t="shared" si="59"/>
        <v>0.94415133533370688</v>
      </c>
      <c r="Y295" s="81">
        <f t="shared" si="59"/>
        <v>0</v>
      </c>
      <c r="Z295" s="81">
        <f t="shared" si="59"/>
        <v>18.102485534000472</v>
      </c>
      <c r="AA295" s="81">
        <f t="shared" si="59"/>
        <v>7.4605618515271548</v>
      </c>
      <c r="AB295" s="81">
        <f t="shared" si="59"/>
        <v>1.3331632296152511</v>
      </c>
      <c r="AC295" s="81">
        <f t="shared" si="59"/>
        <v>0</v>
      </c>
      <c r="AD295" s="81">
        <f t="shared" si="59"/>
        <v>6.3748954580325741</v>
      </c>
      <c r="AE295" s="81">
        <f t="shared" si="59"/>
        <v>3.4460319616918471</v>
      </c>
      <c r="AF295" s="81">
        <f t="shared" si="59"/>
        <v>0.87767337164280468</v>
      </c>
      <c r="AG295" s="82">
        <f t="shared" si="59"/>
        <v>0</v>
      </c>
    </row>
    <row r="296" spans="1:33" ht="15.75" thickBot="1" x14ac:dyDescent="0.3">
      <c r="A296" s="93" t="s">
        <v>192</v>
      </c>
      <c r="B296" s="104">
        <f>B294</f>
        <v>727.99940783061345</v>
      </c>
      <c r="C296" s="81">
        <f>C294+B294</f>
        <v>928.99940783061345</v>
      </c>
      <c r="D296" s="81">
        <f>C296+D294</f>
        <v>969.99940783061345</v>
      </c>
      <c r="E296" s="105">
        <f>D296+E294</f>
        <v>969.99940783061345</v>
      </c>
      <c r="F296" s="104">
        <f>F294</f>
        <v>727.99940783061334</v>
      </c>
      <c r="G296" s="81">
        <f>G294+F294</f>
        <v>929.09581535781638</v>
      </c>
      <c r="H296" s="81">
        <f>G296+H294</f>
        <v>966.09581535781638</v>
      </c>
      <c r="I296" s="81">
        <f>H296+I294</f>
        <v>966.09581535781638</v>
      </c>
      <c r="J296" s="104">
        <f>J294</f>
        <v>99.527069521431955</v>
      </c>
      <c r="K296" s="81">
        <f>K294+J294</f>
        <v>129.08117414204321</v>
      </c>
      <c r="L296" s="81">
        <f>K296+L294</f>
        <v>133.67178139681914</v>
      </c>
      <c r="M296" s="81">
        <f>L296+M294</f>
        <v>133.67178139681914</v>
      </c>
      <c r="N296" s="104">
        <f>N294</f>
        <v>371.98402592671124</v>
      </c>
      <c r="O296" s="81">
        <f>O294+N294</f>
        <v>437.61438605588188</v>
      </c>
      <c r="P296" s="81">
        <f>O296+P294</f>
        <v>451.61438605588188</v>
      </c>
      <c r="Q296" s="81">
        <f>P296+Q294</f>
        <v>451.61438605588188</v>
      </c>
      <c r="R296" s="104">
        <f>R294</f>
        <v>60.956074445711245</v>
      </c>
      <c r="S296" s="81">
        <f>S294+R294</f>
        <v>84.202188356784745</v>
      </c>
      <c r="T296" s="81">
        <f>S296+T294</f>
        <v>86.385403082245574</v>
      </c>
      <c r="U296" s="81">
        <f>T296+U294</f>
        <v>86.385403082245574</v>
      </c>
      <c r="V296" s="104">
        <f>V294</f>
        <v>73.145332976593636</v>
      </c>
      <c r="W296" s="81">
        <f>W294+V294</f>
        <v>101.27819277684625</v>
      </c>
      <c r="X296" s="81">
        <f>W296+X294</f>
        <v>105.99894945351478</v>
      </c>
      <c r="Y296" s="81">
        <f>X296+Y294</f>
        <v>105.99894945351478</v>
      </c>
      <c r="Z296" s="104">
        <f>Z294</f>
        <v>90.512427670002367</v>
      </c>
      <c r="AA296" s="81">
        <f>AA294+Z294</f>
        <v>127.81523692763814</v>
      </c>
      <c r="AB296" s="81">
        <f>AA296+AB294</f>
        <v>134.48105307571439</v>
      </c>
      <c r="AC296" s="81">
        <f>AB296+AC294</f>
        <v>134.48105307571439</v>
      </c>
      <c r="AD296" s="104">
        <f>AD294</f>
        <v>31.874477290162869</v>
      </c>
      <c r="AE296" s="81">
        <f>AE294+AD294</f>
        <v>49.104637098622106</v>
      </c>
      <c r="AF296" s="81">
        <f>AE296+AF294</f>
        <v>53.493003956836127</v>
      </c>
      <c r="AG296" s="81">
        <f>AF296+AG294</f>
        <v>53.493003956836127</v>
      </c>
    </row>
    <row r="297" spans="1:33" ht="15.75" thickBot="1" x14ac:dyDescent="0.3">
      <c r="B297" s="472" t="s">
        <v>68</v>
      </c>
      <c r="C297" s="473"/>
      <c r="D297" s="474"/>
      <c r="E297" s="475"/>
      <c r="F297" s="472" t="s">
        <v>69</v>
      </c>
      <c r="G297" s="473"/>
      <c r="H297" s="474"/>
      <c r="I297" s="475"/>
      <c r="J297" s="472" t="s">
        <v>136</v>
      </c>
      <c r="K297" s="473"/>
      <c r="L297" s="474"/>
      <c r="M297" s="475"/>
      <c r="N297" s="472" t="s">
        <v>137</v>
      </c>
      <c r="O297" s="473"/>
      <c r="P297" s="474"/>
      <c r="Q297" s="475"/>
      <c r="R297" s="472" t="s">
        <v>187</v>
      </c>
      <c r="S297" s="473"/>
      <c r="T297" s="474"/>
      <c r="U297" s="475"/>
      <c r="V297" s="472" t="s">
        <v>186</v>
      </c>
      <c r="W297" s="473"/>
      <c r="X297" s="474"/>
      <c r="Y297" s="475"/>
      <c r="Z297" s="472" t="s">
        <v>138</v>
      </c>
      <c r="AA297" s="473"/>
      <c r="AB297" s="474"/>
      <c r="AC297" s="475"/>
      <c r="AD297" s="472" t="s">
        <v>139</v>
      </c>
      <c r="AE297" s="473"/>
      <c r="AF297" s="474"/>
      <c r="AG297" s="475"/>
    </row>
    <row r="298" spans="1:33" s="92" customFormat="1" ht="25.5" customHeight="1" thickBot="1" x14ac:dyDescent="0.3">
      <c r="A298" s="106" t="s">
        <v>201</v>
      </c>
      <c r="B298" s="90" t="s">
        <v>71</v>
      </c>
      <c r="C298" s="91" t="s">
        <v>72</v>
      </c>
      <c r="D298" s="91" t="s">
        <v>191</v>
      </c>
      <c r="E298" s="91" t="s">
        <v>185</v>
      </c>
      <c r="F298" s="90" t="s">
        <v>71</v>
      </c>
      <c r="G298" s="91" t="s">
        <v>72</v>
      </c>
      <c r="H298" s="91" t="s">
        <v>191</v>
      </c>
      <c r="I298" s="91" t="s">
        <v>185</v>
      </c>
      <c r="J298" s="90" t="s">
        <v>71</v>
      </c>
      <c r="K298" s="91" t="s">
        <v>72</v>
      </c>
      <c r="L298" s="91" t="s">
        <v>191</v>
      </c>
      <c r="M298" s="91" t="s">
        <v>185</v>
      </c>
      <c r="N298" s="90" t="s">
        <v>71</v>
      </c>
      <c r="O298" s="91" t="s">
        <v>72</v>
      </c>
      <c r="P298" s="91" t="s">
        <v>191</v>
      </c>
      <c r="Q298" s="91" t="s">
        <v>185</v>
      </c>
      <c r="R298" s="90" t="s">
        <v>71</v>
      </c>
      <c r="S298" s="91" t="s">
        <v>72</v>
      </c>
      <c r="T298" s="91" t="s">
        <v>191</v>
      </c>
      <c r="U298" s="91" t="s">
        <v>185</v>
      </c>
      <c r="V298" s="90" t="s">
        <v>71</v>
      </c>
      <c r="W298" s="91" t="s">
        <v>72</v>
      </c>
      <c r="X298" s="91" t="s">
        <v>191</v>
      </c>
      <c r="Y298" s="91" t="s">
        <v>185</v>
      </c>
      <c r="Z298" s="90" t="s">
        <v>71</v>
      </c>
      <c r="AA298" s="91" t="s">
        <v>72</v>
      </c>
      <c r="AB298" s="91" t="s">
        <v>191</v>
      </c>
      <c r="AC298" s="91" t="s">
        <v>185</v>
      </c>
      <c r="AD298" s="90" t="s">
        <v>71</v>
      </c>
      <c r="AE298" s="91" t="s">
        <v>72</v>
      </c>
      <c r="AF298" s="91" t="s">
        <v>191</v>
      </c>
      <c r="AG298" s="91" t="s">
        <v>185</v>
      </c>
    </row>
    <row r="299" spans="1:33" x14ac:dyDescent="0.2">
      <c r="A299" s="22" t="s">
        <v>37</v>
      </c>
      <c r="B299" s="23">
        <v>424.69994078306132</v>
      </c>
      <c r="C299" s="23">
        <v>20.109640752720399</v>
      </c>
      <c r="D299" s="23">
        <v>1.89668273163461</v>
      </c>
      <c r="E299" s="23">
        <v>-7.0200000000000005</v>
      </c>
      <c r="F299" s="23">
        <v>425.50977378649605</v>
      </c>
      <c r="G299" s="23">
        <v>21.27691560468325</v>
      </c>
      <c r="H299" s="23">
        <v>2.3518778654706329</v>
      </c>
      <c r="I299" s="23">
        <v>-7.2909991286667584</v>
      </c>
      <c r="J299" s="23">
        <v>54.952706952143203</v>
      </c>
      <c r="K299" s="23">
        <v>2.9554104620611268</v>
      </c>
      <c r="L299" s="23">
        <v>0.31548691902617088</v>
      </c>
      <c r="M299" s="23">
        <v>-0.84651757188496912</v>
      </c>
      <c r="N299" s="23">
        <v>272.99840259267114</v>
      </c>
      <c r="O299" s="23">
        <v>6.672691861740331</v>
      </c>
      <c r="P299" s="23">
        <v>0.75912585787666464</v>
      </c>
      <c r="Q299" s="23">
        <v>-2.5978468389969791</v>
      </c>
      <c r="R299" s="23">
        <v>26.705440448005806</v>
      </c>
      <c r="S299" s="23">
        <v>3.3822303942470282</v>
      </c>
      <c r="T299" s="23">
        <v>0.39213754569344045</v>
      </c>
      <c r="U299" s="23">
        <v>-1.1744641301190588</v>
      </c>
      <c r="V299" s="23">
        <v>30.714533297659354</v>
      </c>
      <c r="W299" s="23">
        <v>2.8132859800252601</v>
      </c>
      <c r="X299" s="23">
        <v>0.32441417940178541</v>
      </c>
      <c r="Y299" s="23">
        <v>-1.0590231387355811</v>
      </c>
      <c r="Z299" s="23">
        <v>34.25124276700025</v>
      </c>
      <c r="AA299" s="23">
        <v>3.7302809257635774</v>
      </c>
      <c r="AB299" s="23">
        <v>0.39820351571415802</v>
      </c>
      <c r="AC299" s="23">
        <v>-1.0202342917997616</v>
      </c>
      <c r="AD299" s="23">
        <v>5.8874477290162828</v>
      </c>
      <c r="AE299" s="23">
        <v>1.7230159808459229</v>
      </c>
      <c r="AF299" s="23">
        <v>0.16250984775841301</v>
      </c>
      <c r="AG299" s="23">
        <v>-0.5929131571304096</v>
      </c>
    </row>
    <row r="300" spans="1:33" x14ac:dyDescent="0.2">
      <c r="A300" s="22" t="s">
        <v>75</v>
      </c>
      <c r="B300" s="23">
        <v>35.448509970273754</v>
      </c>
      <c r="C300" s="23">
        <v>23.225950104316233</v>
      </c>
      <c r="D300" s="23">
        <v>2.8436122586588497</v>
      </c>
      <c r="E300" s="23">
        <v>-5.8900000000000006</v>
      </c>
      <c r="F300" s="23">
        <v>36.003374053806127</v>
      </c>
      <c r="G300" s="23">
        <v>22.898514466366855</v>
      </c>
      <c r="H300" s="23">
        <v>2.5344261817348102</v>
      </c>
      <c r="I300" s="23">
        <v>-5.7145183464032492</v>
      </c>
      <c r="J300" s="23">
        <v>3.1421745630568259</v>
      </c>
      <c r="K300" s="23">
        <v>2.2816780647159796</v>
      </c>
      <c r="L300" s="23">
        <v>0.27512033574975236</v>
      </c>
      <c r="M300" s="23">
        <v>-0.80830670926516179</v>
      </c>
      <c r="N300" s="23">
        <v>14.676662086322086</v>
      </c>
      <c r="O300" s="23">
        <v>9.0785945692606234</v>
      </c>
      <c r="P300" s="23">
        <v>0.99236690239540637</v>
      </c>
      <c r="Q300" s="23">
        <v>-1.8896398489689048</v>
      </c>
      <c r="R300" s="23">
        <v>7.3709426301646861</v>
      </c>
      <c r="S300" s="23">
        <v>3.8240649181857611</v>
      </c>
      <c r="T300" s="23">
        <v>0.37712680350519584</v>
      </c>
      <c r="U300" s="23">
        <v>-0.79646238745278652</v>
      </c>
      <c r="V300" s="23">
        <v>5.9020601987946746</v>
      </c>
      <c r="W300" s="23">
        <v>3.7581587399134948</v>
      </c>
      <c r="X300" s="23">
        <v>0.39634249726674858</v>
      </c>
      <c r="Y300" s="23">
        <v>-0.85617194307288846</v>
      </c>
      <c r="Z300" s="23">
        <v>1.924655293936903</v>
      </c>
      <c r="AA300" s="23">
        <v>1.9989116923816712</v>
      </c>
      <c r="AB300" s="23">
        <v>0.26761263236209742</v>
      </c>
      <c r="AC300" s="23">
        <v>-0.86441669087034367</v>
      </c>
      <c r="AD300" s="23">
        <v>2.9868792815309475</v>
      </c>
      <c r="AE300" s="23">
        <v>1.9571064819093249</v>
      </c>
      <c r="AF300" s="23">
        <v>0.22585701045560991</v>
      </c>
      <c r="AG300" s="23">
        <v>-0.49952076677316309</v>
      </c>
    </row>
    <row r="301" spans="1:33" x14ac:dyDescent="0.2">
      <c r="A301" s="22" t="s">
        <v>76</v>
      </c>
      <c r="B301" s="23">
        <v>118.22322000048604</v>
      </c>
      <c r="C301" s="23">
        <v>68.474011728088826</v>
      </c>
      <c r="D301" s="23">
        <v>7.0812609975949705</v>
      </c>
      <c r="E301" s="23">
        <v>-18</v>
      </c>
      <c r="F301" s="23">
        <v>116.0307096748289</v>
      </c>
      <c r="G301" s="23">
        <v>67.455768648118593</v>
      </c>
      <c r="H301" s="23">
        <v>7.0090350028361437</v>
      </c>
      <c r="I301" s="23">
        <v>-17.847101752347509</v>
      </c>
      <c r="J301" s="23">
        <v>19.442169138716135</v>
      </c>
      <c r="K301" s="23">
        <v>11.194993642282761</v>
      </c>
      <c r="L301" s="23">
        <v>1.1467460213993614</v>
      </c>
      <c r="M301" s="23">
        <v>-2.8878594249200784</v>
      </c>
      <c r="N301" s="23">
        <v>41.847852062351109</v>
      </c>
      <c r="O301" s="23">
        <v>24.283233247793138</v>
      </c>
      <c r="P301" s="23">
        <v>2.4801137485452536</v>
      </c>
      <c r="Q301" s="23">
        <v>-6.354281150159693</v>
      </c>
      <c r="R301" s="23">
        <v>5.8434111668566846</v>
      </c>
      <c r="S301" s="23">
        <v>3.6374056464224567</v>
      </c>
      <c r="T301" s="23">
        <v>0.41395037626219888</v>
      </c>
      <c r="U301" s="23">
        <v>-1.1666035434214106</v>
      </c>
      <c r="V301" s="23">
        <v>14.672487001201524</v>
      </c>
      <c r="W301" s="23">
        <v>8.6245660321255464</v>
      </c>
      <c r="X301" s="23">
        <v>0.90792215156598877</v>
      </c>
      <c r="Y301" s="23">
        <v>-2.3167005518442854</v>
      </c>
      <c r="Z301" s="23">
        <v>22.959425964820021</v>
      </c>
      <c r="AA301" s="23">
        <v>13.195437935642079</v>
      </c>
      <c r="AB301" s="23">
        <v>1.3598032482826672</v>
      </c>
      <c r="AC301" s="23">
        <v>-3.449504889146974</v>
      </c>
      <c r="AD301" s="23">
        <v>11.265364340883414</v>
      </c>
      <c r="AE301" s="23">
        <v>6.5201321438526199</v>
      </c>
      <c r="AF301" s="23">
        <v>0.70049945678067238</v>
      </c>
      <c r="AG301" s="23">
        <v>-1.6721521928550693</v>
      </c>
    </row>
    <row r="302" spans="1:33" ht="15" thickBot="1" x14ac:dyDescent="0.25">
      <c r="A302" s="22" t="s">
        <v>40</v>
      </c>
      <c r="B302" s="23">
        <v>149.62773707679241</v>
      </c>
      <c r="C302" s="23">
        <v>89.286804942078604</v>
      </c>
      <c r="D302" s="23">
        <v>9.6452713284576674</v>
      </c>
      <c r="E302" s="23">
        <v>-24.09</v>
      </c>
      <c r="F302" s="23">
        <v>150.45555031548221</v>
      </c>
      <c r="G302" s="23">
        <v>89.465208808034319</v>
      </c>
      <c r="H302" s="23">
        <v>9.5714882663042857</v>
      </c>
      <c r="I302" s="23">
        <v>-24.147380772581684</v>
      </c>
      <c r="J302" s="23">
        <v>21.990018867515783</v>
      </c>
      <c r="K302" s="23">
        <v>13.122022451551404</v>
      </c>
      <c r="L302" s="23">
        <v>1.4175159140864224</v>
      </c>
      <c r="M302" s="23">
        <v>-3.5403833865814085</v>
      </c>
      <c r="N302" s="23">
        <v>42.461109185366873</v>
      </c>
      <c r="O302" s="23">
        <v>25.595840450376546</v>
      </c>
      <c r="P302" s="23">
        <v>2.7743645322709618</v>
      </c>
      <c r="Q302" s="23">
        <v>-7.1081789137379587</v>
      </c>
      <c r="R302" s="23">
        <v>21.036280200684068</v>
      </c>
      <c r="S302" s="23">
        <v>12.40241295221826</v>
      </c>
      <c r="T302" s="23">
        <v>1.2982831751799262</v>
      </c>
      <c r="U302" s="23">
        <v>-3.2202974150449539</v>
      </c>
      <c r="V302" s="23">
        <v>21.856252478938075</v>
      </c>
      <c r="W302" s="23">
        <v>12.936849048188318</v>
      </c>
      <c r="X302" s="23">
        <v>1.3744739912177026</v>
      </c>
      <c r="Y302" s="23">
        <v>-3.4624600638977086</v>
      </c>
      <c r="Z302" s="23">
        <v>31.377103644245192</v>
      </c>
      <c r="AA302" s="23">
        <v>18.378178703848445</v>
      </c>
      <c r="AB302" s="23">
        <v>1.9564157607826576</v>
      </c>
      <c r="AC302" s="23">
        <v>-4.868187046180533</v>
      </c>
      <c r="AD302" s="23">
        <v>11.734785938732227</v>
      </c>
      <c r="AE302" s="23">
        <v>7.0299052018513679</v>
      </c>
      <c r="AF302" s="23">
        <v>0.75043489276661435</v>
      </c>
      <c r="AG302" s="23">
        <v>-1.9478739471391231</v>
      </c>
    </row>
    <row r="303" spans="1:33" s="92" customFormat="1" ht="25.5" customHeight="1" thickBot="1" x14ac:dyDescent="0.3">
      <c r="A303" s="106" t="s">
        <v>201</v>
      </c>
      <c r="B303" s="90" t="s">
        <v>71</v>
      </c>
      <c r="C303" s="91" t="s">
        <v>72</v>
      </c>
      <c r="D303" s="91" t="s">
        <v>72</v>
      </c>
      <c r="E303" s="91" t="s">
        <v>72</v>
      </c>
      <c r="F303" s="90" t="s">
        <v>71</v>
      </c>
      <c r="G303" s="91" t="s">
        <v>72</v>
      </c>
      <c r="H303" s="91" t="s">
        <v>72</v>
      </c>
      <c r="I303" s="91" t="s">
        <v>72</v>
      </c>
      <c r="J303" s="90" t="s">
        <v>71</v>
      </c>
      <c r="K303" s="91" t="s">
        <v>72</v>
      </c>
      <c r="L303" s="91" t="s">
        <v>72</v>
      </c>
      <c r="M303" s="91" t="s">
        <v>72</v>
      </c>
      <c r="N303" s="90" t="s">
        <v>71</v>
      </c>
      <c r="O303" s="91" t="s">
        <v>72</v>
      </c>
      <c r="P303" s="91" t="s">
        <v>72</v>
      </c>
      <c r="Q303" s="91" t="s">
        <v>72</v>
      </c>
      <c r="R303" s="90" t="s">
        <v>71</v>
      </c>
      <c r="S303" s="91" t="s">
        <v>72</v>
      </c>
      <c r="T303" s="91" t="s">
        <v>72</v>
      </c>
      <c r="U303" s="91" t="s">
        <v>72</v>
      </c>
      <c r="V303" s="90" t="s">
        <v>71</v>
      </c>
      <c r="W303" s="91" t="s">
        <v>72</v>
      </c>
      <c r="X303" s="91" t="s">
        <v>72</v>
      </c>
      <c r="Y303" s="91" t="s">
        <v>72</v>
      </c>
      <c r="Z303" s="90" t="s">
        <v>71</v>
      </c>
      <c r="AA303" s="91" t="s">
        <v>71</v>
      </c>
      <c r="AB303" s="91" t="s">
        <v>71</v>
      </c>
      <c r="AC303" s="91" t="s">
        <v>71</v>
      </c>
      <c r="AD303" s="90" t="s">
        <v>71</v>
      </c>
      <c r="AE303" s="91" t="s">
        <v>72</v>
      </c>
      <c r="AF303" s="91" t="s">
        <v>72</v>
      </c>
      <c r="AG303" s="91" t="s">
        <v>72</v>
      </c>
    </row>
    <row r="304" spans="1:33" x14ac:dyDescent="0.2">
      <c r="A304" s="22" t="s">
        <v>37</v>
      </c>
      <c r="B304" s="23">
        <v>84.939988156612259</v>
      </c>
      <c r="C304" s="23">
        <v>4.0219281505440794</v>
      </c>
      <c r="D304" s="23">
        <v>0.37933654632692199</v>
      </c>
      <c r="E304" s="23">
        <v>-1.4040000000000001</v>
      </c>
      <c r="F304" s="23">
        <v>85.101954757299211</v>
      </c>
      <c r="G304" s="23">
        <v>4.2553831209366502</v>
      </c>
      <c r="H304" s="23">
        <v>0.47037557309412659</v>
      </c>
      <c r="I304" s="23">
        <v>-1.4581998257333517</v>
      </c>
      <c r="J304" s="23">
        <v>10.990541390428641</v>
      </c>
      <c r="K304" s="23">
        <v>0.59108209241222531</v>
      </c>
      <c r="L304" s="23">
        <v>6.3097383805234178E-2</v>
      </c>
      <c r="M304" s="23">
        <v>-0.16930351437699381</v>
      </c>
      <c r="N304" s="23">
        <v>54.599680518534228</v>
      </c>
      <c r="O304" s="23">
        <v>1.3345383723480662</v>
      </c>
      <c r="P304" s="23">
        <v>0.15182517157533293</v>
      </c>
      <c r="Q304" s="23">
        <v>-0.51956936779939578</v>
      </c>
      <c r="R304" s="23">
        <v>5.3410880896011612</v>
      </c>
      <c r="S304" s="23">
        <v>0.67644607884940566</v>
      </c>
      <c r="T304" s="23">
        <v>7.8427509138688095E-2</v>
      </c>
      <c r="U304" s="23">
        <v>-0.23489282602381176</v>
      </c>
      <c r="V304" s="23">
        <v>6.1429066595318709</v>
      </c>
      <c r="W304" s="23">
        <v>0.56265719600505204</v>
      </c>
      <c r="X304" s="23">
        <v>6.4882835880357079E-2</v>
      </c>
      <c r="Y304" s="23">
        <v>-0.21180462774711623</v>
      </c>
      <c r="Z304" s="23">
        <v>6.8502485534000499</v>
      </c>
      <c r="AA304" s="23">
        <v>0.74605618515271543</v>
      </c>
      <c r="AB304" s="23">
        <v>7.9640703142831601E-2</v>
      </c>
      <c r="AC304" s="23">
        <v>-0.20404685835995232</v>
      </c>
      <c r="AD304" s="23">
        <v>1.1774895458032566</v>
      </c>
      <c r="AE304" s="23">
        <v>0.34460319616918456</v>
      </c>
      <c r="AF304" s="23">
        <v>3.2501969551682601E-2</v>
      </c>
      <c r="AG304" s="23">
        <v>-0.11858263142608191</v>
      </c>
    </row>
    <row r="305" spans="1:33" x14ac:dyDescent="0.2">
      <c r="A305" s="22" t="s">
        <v>75</v>
      </c>
      <c r="B305" s="23">
        <v>7.0897019940547512</v>
      </c>
      <c r="C305" s="23">
        <v>4.6451900208632466</v>
      </c>
      <c r="D305" s="23">
        <v>0.56872245173176994</v>
      </c>
      <c r="E305" s="23">
        <v>-1.1780000000000002</v>
      </c>
      <c r="F305" s="23">
        <v>7.2006748107612255</v>
      </c>
      <c r="G305" s="23">
        <v>4.579702893273371</v>
      </c>
      <c r="H305" s="23">
        <v>0.50688523634696203</v>
      </c>
      <c r="I305" s="23">
        <v>-1.1429036692806498</v>
      </c>
      <c r="J305" s="23">
        <v>0.62843491261136519</v>
      </c>
      <c r="K305" s="23">
        <v>0.45633561294319591</v>
      </c>
      <c r="L305" s="23">
        <v>5.5024067149950472E-2</v>
      </c>
      <c r="M305" s="23">
        <v>-0.16166134185303235</v>
      </c>
      <c r="N305" s="23">
        <v>2.9353324172644171</v>
      </c>
      <c r="O305" s="23">
        <v>1.8157189138521246</v>
      </c>
      <c r="P305" s="23">
        <v>0.19847338047908128</v>
      </c>
      <c r="Q305" s="23">
        <v>-0.37792796979378096</v>
      </c>
      <c r="R305" s="23">
        <v>1.4741885260329373</v>
      </c>
      <c r="S305" s="23">
        <v>0.76481298363715222</v>
      </c>
      <c r="T305" s="23">
        <v>7.5425360701039168E-2</v>
      </c>
      <c r="U305" s="23">
        <v>-0.1592924774905573</v>
      </c>
      <c r="V305" s="23">
        <v>1.1804120397589348</v>
      </c>
      <c r="W305" s="23">
        <v>0.75163174798269894</v>
      </c>
      <c r="X305" s="23">
        <v>7.9268499453349711E-2</v>
      </c>
      <c r="Y305" s="23">
        <v>-0.17123438861457768</v>
      </c>
      <c r="Z305" s="23">
        <v>0.3849310587873806</v>
      </c>
      <c r="AA305" s="23">
        <v>0.39978233847633426</v>
      </c>
      <c r="AB305" s="23">
        <v>5.3522526472419486E-2</v>
      </c>
      <c r="AC305" s="23">
        <v>-0.17288333817406873</v>
      </c>
      <c r="AD305" s="23">
        <v>0.5973758563061895</v>
      </c>
      <c r="AE305" s="23">
        <v>0.39142129638186496</v>
      </c>
      <c r="AF305" s="23">
        <v>4.5171402091121984E-2</v>
      </c>
      <c r="AG305" s="23">
        <v>-9.9904153354632624E-2</v>
      </c>
    </row>
    <row r="306" spans="1:33" x14ac:dyDescent="0.2">
      <c r="A306" s="22" t="s">
        <v>76</v>
      </c>
      <c r="B306" s="23">
        <v>23.644644000097209</v>
      </c>
      <c r="C306" s="23">
        <v>13.694802345617765</v>
      </c>
      <c r="D306" s="23">
        <v>1.4162521995189941</v>
      </c>
      <c r="E306" s="23">
        <v>-3.6</v>
      </c>
      <c r="F306" s="23">
        <v>23.206141934965778</v>
      </c>
      <c r="G306" s="23">
        <v>13.491153729623719</v>
      </c>
      <c r="H306" s="23">
        <v>1.4018070005672287</v>
      </c>
      <c r="I306" s="23">
        <v>-3.5694203504695019</v>
      </c>
      <c r="J306" s="23">
        <v>3.8884338277432269</v>
      </c>
      <c r="K306" s="23">
        <v>2.238998728456552</v>
      </c>
      <c r="L306" s="23">
        <v>0.22934920427987229</v>
      </c>
      <c r="M306" s="23">
        <v>-0.57757188498401568</v>
      </c>
      <c r="N306" s="23">
        <v>8.369570412470221</v>
      </c>
      <c r="O306" s="23">
        <v>4.8566466495586278</v>
      </c>
      <c r="P306" s="23">
        <v>0.49602274970905069</v>
      </c>
      <c r="Q306" s="23">
        <v>-1.2708562300319386</v>
      </c>
      <c r="R306" s="23">
        <v>1.1686822333713369</v>
      </c>
      <c r="S306" s="23">
        <v>0.72748112928449138</v>
      </c>
      <c r="T306" s="23">
        <v>8.2790075252439782E-2</v>
      </c>
      <c r="U306" s="23">
        <v>-0.23332070868428212</v>
      </c>
      <c r="V306" s="23">
        <v>2.9344974002403048</v>
      </c>
      <c r="W306" s="23">
        <v>1.7249132064251094</v>
      </c>
      <c r="X306" s="23">
        <v>0.18158443031319776</v>
      </c>
      <c r="Y306" s="23">
        <v>-0.46334011036885708</v>
      </c>
      <c r="Z306" s="23">
        <v>4.5918851929640043</v>
      </c>
      <c r="AA306" s="23">
        <v>2.6390875871284161</v>
      </c>
      <c r="AB306" s="23">
        <v>0.27196064965653344</v>
      </c>
      <c r="AC306" s="23">
        <v>-0.68990097782939475</v>
      </c>
      <c r="AD306" s="23">
        <v>2.253072868176683</v>
      </c>
      <c r="AE306" s="23">
        <v>1.3040264287705239</v>
      </c>
      <c r="AF306" s="23">
        <v>0.14009989135613449</v>
      </c>
      <c r="AG306" s="23">
        <v>-0.33443043857101384</v>
      </c>
    </row>
    <row r="307" spans="1:33" ht="15" thickBot="1" x14ac:dyDescent="0.25">
      <c r="A307" s="22" t="s">
        <v>40</v>
      </c>
      <c r="B307" s="23">
        <v>29.925547415358484</v>
      </c>
      <c r="C307" s="23">
        <v>17.857360988415721</v>
      </c>
      <c r="D307" s="23">
        <v>1.9290542656915335</v>
      </c>
      <c r="E307" s="23">
        <v>-4.8179999999999996</v>
      </c>
      <c r="F307" s="23">
        <v>30.091110063096444</v>
      </c>
      <c r="G307" s="23">
        <v>17.893041761606863</v>
      </c>
      <c r="H307" s="23">
        <v>1.9142976532608571</v>
      </c>
      <c r="I307" s="23">
        <v>-4.8294761545163372</v>
      </c>
      <c r="J307" s="23">
        <v>4.3980037735031567</v>
      </c>
      <c r="K307" s="23">
        <v>2.6244044903102806</v>
      </c>
      <c r="L307" s="23">
        <v>0.28350318281728448</v>
      </c>
      <c r="M307" s="23">
        <v>-0.70807667731628166</v>
      </c>
      <c r="N307" s="23">
        <v>8.4922218370733749</v>
      </c>
      <c r="O307" s="23">
        <v>5.1191680900753092</v>
      </c>
      <c r="P307" s="23">
        <v>0.5548729064541924</v>
      </c>
      <c r="Q307" s="23">
        <v>-1.4216357827475918</v>
      </c>
      <c r="R307" s="23">
        <v>4.207256040136814</v>
      </c>
      <c r="S307" s="23">
        <v>2.480482590443652</v>
      </c>
      <c r="T307" s="23">
        <v>0.25965663503598524</v>
      </c>
      <c r="U307" s="23">
        <v>-0.64405948300899074</v>
      </c>
      <c r="V307" s="23">
        <v>4.3712504957876153</v>
      </c>
      <c r="W307" s="23">
        <v>2.5873698096376634</v>
      </c>
      <c r="X307" s="23">
        <v>0.27489479824354052</v>
      </c>
      <c r="Y307" s="23">
        <v>-0.69249201277954175</v>
      </c>
      <c r="Z307" s="23">
        <v>6.2754207288490385</v>
      </c>
      <c r="AA307" s="23">
        <v>3.6756357407696889</v>
      </c>
      <c r="AB307" s="23">
        <v>0.39128315215653153</v>
      </c>
      <c r="AC307" s="23">
        <v>-0.97363740923610664</v>
      </c>
      <c r="AD307" s="23">
        <v>2.3469571877464452</v>
      </c>
      <c r="AE307" s="23">
        <v>1.4059810403702735</v>
      </c>
      <c r="AF307" s="23">
        <v>0.15008697855332287</v>
      </c>
      <c r="AG307" s="23">
        <v>-0.38957478942782464</v>
      </c>
    </row>
    <row r="308" spans="1:33" ht="15" x14ac:dyDescent="0.25">
      <c r="A308" s="77" t="s">
        <v>189</v>
      </c>
      <c r="B308" s="78">
        <f>SUM(B299:B302)</f>
        <v>727.99940783061345</v>
      </c>
      <c r="C308" s="78">
        <f t="shared" ref="C308:AG308" si="60">SUM(C299:C302)</f>
        <v>201.09640752720406</v>
      </c>
      <c r="D308" s="78">
        <f t="shared" si="60"/>
        <v>21.466827316346098</v>
      </c>
      <c r="E308" s="78">
        <f t="shared" si="60"/>
        <v>-55</v>
      </c>
      <c r="F308" s="78">
        <f t="shared" si="60"/>
        <v>727.99940783061334</v>
      </c>
      <c r="G308" s="78">
        <f t="shared" si="60"/>
        <v>201.09640752720301</v>
      </c>
      <c r="H308" s="78">
        <f t="shared" si="60"/>
        <v>21.466827316345871</v>
      </c>
      <c r="I308" s="78">
        <f t="shared" si="60"/>
        <v>-54.999999999999204</v>
      </c>
      <c r="J308" s="78">
        <f t="shared" si="60"/>
        <v>99.527069521431955</v>
      </c>
      <c r="K308" s="78">
        <f t="shared" si="60"/>
        <v>29.55410462061127</v>
      </c>
      <c r="L308" s="78">
        <f t="shared" si="60"/>
        <v>3.154869190261707</v>
      </c>
      <c r="M308" s="78">
        <f t="shared" si="60"/>
        <v>-8.0830670926516177</v>
      </c>
      <c r="N308" s="78">
        <f t="shared" si="60"/>
        <v>371.98402592671124</v>
      </c>
      <c r="O308" s="78">
        <f t="shared" si="60"/>
        <v>65.63036012917064</v>
      </c>
      <c r="P308" s="78">
        <f t="shared" si="60"/>
        <v>7.0059710410882863</v>
      </c>
      <c r="Q308" s="78">
        <f t="shared" si="60"/>
        <v>-17.949946751863536</v>
      </c>
      <c r="R308" s="78">
        <f t="shared" si="60"/>
        <v>60.956074445711245</v>
      </c>
      <c r="S308" s="78">
        <f t="shared" si="60"/>
        <v>23.246113911073508</v>
      </c>
      <c r="T308" s="78">
        <f t="shared" si="60"/>
        <v>2.4814979006407611</v>
      </c>
      <c r="U308" s="78">
        <f t="shared" si="60"/>
        <v>-6.3578274760382101</v>
      </c>
      <c r="V308" s="78">
        <f t="shared" si="60"/>
        <v>73.145332976593636</v>
      </c>
      <c r="W308" s="78">
        <f t="shared" si="60"/>
        <v>28.132859800252618</v>
      </c>
      <c r="X308" s="78">
        <f t="shared" si="60"/>
        <v>3.0031528194522252</v>
      </c>
      <c r="Y308" s="78">
        <f t="shared" si="60"/>
        <v>-7.6943556975504634</v>
      </c>
      <c r="Z308" s="78">
        <f t="shared" si="60"/>
        <v>90.512427670002367</v>
      </c>
      <c r="AA308" s="78">
        <f t="shared" si="60"/>
        <v>37.302809257635772</v>
      </c>
      <c r="AB308" s="78">
        <f t="shared" si="60"/>
        <v>3.98203515714158</v>
      </c>
      <c r="AC308" s="78">
        <f t="shared" si="60"/>
        <v>-10.202342917997612</v>
      </c>
      <c r="AD308" s="78">
        <f t="shared" si="60"/>
        <v>31.874477290162869</v>
      </c>
      <c r="AE308" s="78">
        <f t="shared" si="60"/>
        <v>17.230159808459234</v>
      </c>
      <c r="AF308" s="78">
        <f t="shared" si="60"/>
        <v>1.8393012077613098</v>
      </c>
      <c r="AG308" s="79">
        <f t="shared" si="60"/>
        <v>-4.7124600638977654</v>
      </c>
    </row>
    <row r="309" spans="1:33" ht="15.75" thickBot="1" x14ac:dyDescent="0.3">
      <c r="A309" s="80" t="s">
        <v>190</v>
      </c>
      <c r="B309" s="81">
        <f>SUM(B304:B307)</f>
        <v>145.59988156612272</v>
      </c>
      <c r="C309" s="81">
        <f t="shared" ref="C309:AG309" si="61">SUM(C304:C307)</f>
        <v>40.219281505440811</v>
      </c>
      <c r="D309" s="81">
        <f t="shared" si="61"/>
        <v>4.29336546326922</v>
      </c>
      <c r="E309" s="81">
        <f t="shared" si="61"/>
        <v>-11</v>
      </c>
      <c r="F309" s="81">
        <f t="shared" si="61"/>
        <v>145.59988156612266</v>
      </c>
      <c r="G309" s="81">
        <f t="shared" si="61"/>
        <v>40.219281505440605</v>
      </c>
      <c r="H309" s="81">
        <f t="shared" si="61"/>
        <v>4.2933654632691747</v>
      </c>
      <c r="I309" s="81">
        <f t="shared" si="61"/>
        <v>-10.99999999999984</v>
      </c>
      <c r="J309" s="81">
        <f t="shared" si="61"/>
        <v>19.905413904286387</v>
      </c>
      <c r="K309" s="81">
        <f t="shared" si="61"/>
        <v>5.9108209241222536</v>
      </c>
      <c r="L309" s="81">
        <f t="shared" si="61"/>
        <v>0.63097383805234142</v>
      </c>
      <c r="M309" s="81">
        <f t="shared" si="61"/>
        <v>-1.6166134185303234</v>
      </c>
      <c r="N309" s="81">
        <f t="shared" si="61"/>
        <v>74.396805185342245</v>
      </c>
      <c r="O309" s="81">
        <f t="shared" si="61"/>
        <v>13.126072025834127</v>
      </c>
      <c r="P309" s="81">
        <f t="shared" si="61"/>
        <v>1.4011942082176572</v>
      </c>
      <c r="Q309" s="81">
        <f t="shared" si="61"/>
        <v>-3.5899893503727074</v>
      </c>
      <c r="R309" s="81">
        <f t="shared" si="61"/>
        <v>12.191214889142248</v>
      </c>
      <c r="S309" s="81">
        <f t="shared" si="61"/>
        <v>4.6492227822147019</v>
      </c>
      <c r="T309" s="81">
        <f t="shared" si="61"/>
        <v>0.49629958012815228</v>
      </c>
      <c r="U309" s="81">
        <f t="shared" si="61"/>
        <v>-1.2715654952076418</v>
      </c>
      <c r="V309" s="81">
        <f t="shared" si="61"/>
        <v>14.629066595318726</v>
      </c>
      <c r="W309" s="81">
        <f t="shared" si="61"/>
        <v>5.6265719600505237</v>
      </c>
      <c r="X309" s="81">
        <f t="shared" si="61"/>
        <v>0.600630563890445</v>
      </c>
      <c r="Y309" s="81">
        <f t="shared" si="61"/>
        <v>-1.5388711395100927</v>
      </c>
      <c r="Z309" s="81">
        <f t="shared" si="61"/>
        <v>18.102485534000472</v>
      </c>
      <c r="AA309" s="81">
        <f t="shared" si="61"/>
        <v>7.4605618515271548</v>
      </c>
      <c r="AB309" s="81">
        <f t="shared" si="61"/>
        <v>0.79640703142831604</v>
      </c>
      <c r="AC309" s="81">
        <f t="shared" si="61"/>
        <v>-2.0404685835995222</v>
      </c>
      <c r="AD309" s="81">
        <f t="shared" si="61"/>
        <v>6.3748954580325741</v>
      </c>
      <c r="AE309" s="81">
        <f t="shared" si="61"/>
        <v>3.4460319616918471</v>
      </c>
      <c r="AF309" s="81">
        <f t="shared" si="61"/>
        <v>0.36786024155226194</v>
      </c>
      <c r="AG309" s="82">
        <f t="shared" si="61"/>
        <v>-0.94249201277955297</v>
      </c>
    </row>
    <row r="310" spans="1:33" ht="15.75" thickBot="1" x14ac:dyDescent="0.3">
      <c r="A310" s="93" t="s">
        <v>192</v>
      </c>
      <c r="B310" s="104">
        <f>B308</f>
        <v>727.99940783061345</v>
      </c>
      <c r="C310" s="81">
        <f>C308+B308</f>
        <v>929.09581535781751</v>
      </c>
      <c r="D310" s="81">
        <f>C310+D308</f>
        <v>950.56264267416361</v>
      </c>
      <c r="E310" s="105">
        <f>D310+E308</f>
        <v>895.56264267416361</v>
      </c>
      <c r="F310" s="104">
        <f>F308</f>
        <v>727.99940783061334</v>
      </c>
      <c r="G310" s="81">
        <f>G308+F308</f>
        <v>929.09581535781638</v>
      </c>
      <c r="H310" s="81">
        <f>G310+H308</f>
        <v>950.56264267416225</v>
      </c>
      <c r="I310" s="81">
        <f>H310+I308</f>
        <v>895.56264267416304</v>
      </c>
      <c r="J310" s="104">
        <f>J308</f>
        <v>99.527069521431955</v>
      </c>
      <c r="K310" s="81">
        <f>K308+J308</f>
        <v>129.08117414204321</v>
      </c>
      <c r="L310" s="81">
        <f>K310+L308</f>
        <v>132.23604333230492</v>
      </c>
      <c r="M310" s="81">
        <f>L310+M308</f>
        <v>124.1529762396533</v>
      </c>
      <c r="N310" s="104">
        <f>N308</f>
        <v>371.98402592671124</v>
      </c>
      <c r="O310" s="81">
        <f>O308+N308</f>
        <v>437.61438605588188</v>
      </c>
      <c r="P310" s="81">
        <f>O310+P308</f>
        <v>444.62035709697017</v>
      </c>
      <c r="Q310" s="81">
        <f>P310+Q308</f>
        <v>426.67041034510663</v>
      </c>
      <c r="R310" s="104">
        <f>R308</f>
        <v>60.956074445711245</v>
      </c>
      <c r="S310" s="81">
        <f>S308+R308</f>
        <v>84.202188356784745</v>
      </c>
      <c r="T310" s="81">
        <f>S310+T308</f>
        <v>86.683686257425506</v>
      </c>
      <c r="U310" s="81">
        <f>T310+U308</f>
        <v>80.325858781387296</v>
      </c>
      <c r="V310" s="104">
        <f>V308</f>
        <v>73.145332976593636</v>
      </c>
      <c r="W310" s="81">
        <f>W308+V308</f>
        <v>101.27819277684625</v>
      </c>
      <c r="X310" s="81">
        <f>W310+X308</f>
        <v>104.28134559629848</v>
      </c>
      <c r="Y310" s="81">
        <f>X310+Y308</f>
        <v>96.586989898748016</v>
      </c>
      <c r="Z310" s="104">
        <f>Z308</f>
        <v>90.512427670002367</v>
      </c>
      <c r="AA310" s="81">
        <f>AA308+Z308</f>
        <v>127.81523692763814</v>
      </c>
      <c r="AB310" s="81">
        <f>AA310+AB308</f>
        <v>131.79727208477971</v>
      </c>
      <c r="AC310" s="81">
        <f>AB310+AC308</f>
        <v>121.59492916678209</v>
      </c>
      <c r="AD310" s="104">
        <f>AD308</f>
        <v>31.874477290162869</v>
      </c>
      <c r="AE310" s="81">
        <f>AE308+AD308</f>
        <v>49.104637098622106</v>
      </c>
      <c r="AF310" s="81">
        <f>AE310+AF308</f>
        <v>50.943938306383416</v>
      </c>
      <c r="AG310" s="81">
        <f>AF310+AG308</f>
        <v>46.23147824248565</v>
      </c>
    </row>
    <row r="311" spans="1:33" ht="15" x14ac:dyDescent="0.25">
      <c r="A311" s="93"/>
      <c r="B311" s="300"/>
      <c r="C311" s="300"/>
      <c r="D311" s="300"/>
      <c r="E311" s="301"/>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row>
    <row r="312" spans="1:33" ht="15" customHeight="1" x14ac:dyDescent="0.25">
      <c r="B312" s="472" t="s">
        <v>68</v>
      </c>
      <c r="C312" s="473"/>
      <c r="D312" s="474"/>
      <c r="E312" s="475"/>
      <c r="F312" s="472" t="s">
        <v>69</v>
      </c>
      <c r="G312" s="473"/>
      <c r="H312" s="474"/>
      <c r="I312" s="475"/>
      <c r="J312" s="472" t="s">
        <v>136</v>
      </c>
      <c r="K312" s="473"/>
      <c r="L312" s="474"/>
      <c r="M312" s="475"/>
      <c r="N312" s="472" t="s">
        <v>137</v>
      </c>
      <c r="O312" s="473"/>
      <c r="P312" s="474"/>
      <c r="Q312" s="475"/>
      <c r="R312" s="472" t="s">
        <v>187</v>
      </c>
      <c r="S312" s="473"/>
      <c r="T312" s="474"/>
      <c r="U312" s="475"/>
      <c r="V312" s="472" t="s">
        <v>186</v>
      </c>
      <c r="W312" s="473"/>
      <c r="X312" s="474"/>
      <c r="Y312" s="475"/>
      <c r="Z312" s="472" t="s">
        <v>138</v>
      </c>
      <c r="AA312" s="473"/>
      <c r="AB312" s="474"/>
      <c r="AC312" s="475"/>
      <c r="AD312" s="472" t="s">
        <v>139</v>
      </c>
      <c r="AE312" s="473"/>
      <c r="AF312" s="474"/>
      <c r="AG312" s="475"/>
    </row>
    <row r="313" spans="1:33" x14ac:dyDescent="0.2">
      <c r="B313" s="21" t="s">
        <v>71</v>
      </c>
      <c r="C313" s="21" t="s">
        <v>72</v>
      </c>
      <c r="D313" s="21" t="s">
        <v>191</v>
      </c>
      <c r="E313" s="21" t="s">
        <v>185</v>
      </c>
      <c r="F313" s="21" t="s">
        <v>71</v>
      </c>
      <c r="G313" s="21" t="s">
        <v>72</v>
      </c>
      <c r="H313" s="21" t="s">
        <v>191</v>
      </c>
      <c r="I313" s="21" t="s">
        <v>185</v>
      </c>
      <c r="J313" s="21" t="s">
        <v>71</v>
      </c>
      <c r="K313" s="21" t="s">
        <v>72</v>
      </c>
      <c r="L313" s="21" t="s">
        <v>191</v>
      </c>
      <c r="M313" s="21" t="s">
        <v>185</v>
      </c>
      <c r="N313" s="21" t="s">
        <v>71</v>
      </c>
      <c r="O313" s="21" t="s">
        <v>72</v>
      </c>
      <c r="P313" s="21" t="s">
        <v>191</v>
      </c>
      <c r="Q313" s="21" t="s">
        <v>185</v>
      </c>
      <c r="R313" s="21" t="s">
        <v>71</v>
      </c>
      <c r="S313" s="21" t="s">
        <v>72</v>
      </c>
      <c r="T313" s="21" t="s">
        <v>191</v>
      </c>
      <c r="U313" s="21" t="s">
        <v>185</v>
      </c>
      <c r="V313" s="21" t="s">
        <v>71</v>
      </c>
      <c r="W313" s="21" t="s">
        <v>72</v>
      </c>
      <c r="X313" s="21" t="s">
        <v>191</v>
      </c>
      <c r="Y313" s="21" t="s">
        <v>185</v>
      </c>
      <c r="Z313" s="21" t="s">
        <v>71</v>
      </c>
      <c r="AA313" s="21" t="s">
        <v>72</v>
      </c>
      <c r="AB313" s="21" t="s">
        <v>191</v>
      </c>
      <c r="AC313" s="21" t="s">
        <v>185</v>
      </c>
      <c r="AD313" s="21" t="s">
        <v>71</v>
      </c>
      <c r="AE313" s="21" t="s">
        <v>72</v>
      </c>
      <c r="AF313" s="21" t="s">
        <v>191</v>
      </c>
      <c r="AG313" s="21" t="s">
        <v>185</v>
      </c>
    </row>
    <row r="314" spans="1:33" x14ac:dyDescent="0.2">
      <c r="A314" s="22" t="s">
        <v>37</v>
      </c>
      <c r="B314" s="315">
        <v>229.19994078306132</v>
      </c>
      <c r="C314" s="315">
        <v>215.60964075272034</v>
      </c>
      <c r="D314" s="315">
        <v>4</v>
      </c>
      <c r="E314" s="315">
        <v>0</v>
      </c>
      <c r="F314" s="315">
        <v>230.00977378649603</v>
      </c>
      <c r="G314" s="315">
        <v>216.7769156046833</v>
      </c>
      <c r="H314" s="315">
        <v>4</v>
      </c>
      <c r="I314" s="315">
        <v>0</v>
      </c>
      <c r="J314" s="315">
        <v>29.952706952143199</v>
      </c>
      <c r="K314" s="315">
        <v>27.955410462061124</v>
      </c>
      <c r="L314" s="315">
        <v>0.31548691902617088</v>
      </c>
      <c r="M314" s="315">
        <v>0</v>
      </c>
      <c r="N314" s="315">
        <v>141.99840259267114</v>
      </c>
      <c r="O314" s="315">
        <v>137.67269186174036</v>
      </c>
      <c r="P314" s="315">
        <v>2</v>
      </c>
      <c r="Q314" s="315">
        <v>0</v>
      </c>
      <c r="R314" s="315">
        <v>15.705440448005795</v>
      </c>
      <c r="S314" s="315">
        <v>14.382230394247028</v>
      </c>
      <c r="T314" s="315">
        <v>0.39213754569344045</v>
      </c>
      <c r="U314" s="315">
        <v>0</v>
      </c>
      <c r="V314" s="315">
        <v>17.714533297659361</v>
      </c>
      <c r="W314" s="315">
        <v>15.813285980025256</v>
      </c>
      <c r="X314" s="315">
        <v>0.32441417940178541</v>
      </c>
      <c r="Y314" s="315">
        <v>0</v>
      </c>
      <c r="Z314" s="315">
        <v>20.251242767000239</v>
      </c>
      <c r="AA314" s="315">
        <v>17.730280925763584</v>
      </c>
      <c r="AB314" s="315">
        <v>0.39820351571415802</v>
      </c>
      <c r="AC314" s="315">
        <v>0</v>
      </c>
      <c r="AD314" s="315">
        <v>4.3874477290162845</v>
      </c>
      <c r="AE314" s="315">
        <v>3.223015980845922</v>
      </c>
      <c r="AF314" s="315">
        <v>0.16250984775841301</v>
      </c>
      <c r="AG314" s="315">
        <v>0</v>
      </c>
    </row>
    <row r="315" spans="1:33" x14ac:dyDescent="0.2">
      <c r="A315" s="22" t="s">
        <v>75</v>
      </c>
      <c r="B315" s="315">
        <v>35.448509970273754</v>
      </c>
      <c r="C315" s="315">
        <v>23.225950104316233</v>
      </c>
      <c r="D315" s="315">
        <v>5</v>
      </c>
      <c r="E315" s="315">
        <v>0</v>
      </c>
      <c r="F315" s="315">
        <v>36.003374053806127</v>
      </c>
      <c r="G315" s="315">
        <v>22.898514466366855</v>
      </c>
      <c r="H315" s="315">
        <v>4</v>
      </c>
      <c r="I315" s="315">
        <v>0</v>
      </c>
      <c r="J315" s="315">
        <v>3.1421745630568259</v>
      </c>
      <c r="K315" s="315">
        <v>2.2816780647159796</v>
      </c>
      <c r="L315" s="315">
        <v>0.27512033574975236</v>
      </c>
      <c r="M315" s="315">
        <v>0</v>
      </c>
      <c r="N315" s="315">
        <v>14.676662086322086</v>
      </c>
      <c r="O315" s="315">
        <v>9.0785945692606234</v>
      </c>
      <c r="P315" s="315">
        <v>2</v>
      </c>
      <c r="Q315" s="315">
        <v>0</v>
      </c>
      <c r="R315" s="315">
        <v>7.3709426301646861</v>
      </c>
      <c r="S315" s="315">
        <v>3.8240649181857611</v>
      </c>
      <c r="T315" s="315">
        <v>0.37712680350519584</v>
      </c>
      <c r="U315" s="315">
        <v>0</v>
      </c>
      <c r="V315" s="315">
        <v>5.9020601987946746</v>
      </c>
      <c r="W315" s="315">
        <v>3.7581587399134948</v>
      </c>
      <c r="X315" s="315">
        <v>0.39634249726674858</v>
      </c>
      <c r="Y315" s="315">
        <v>0</v>
      </c>
      <c r="Z315" s="315">
        <v>1.924655293936903</v>
      </c>
      <c r="AA315" s="315">
        <v>1.9989116923816712</v>
      </c>
      <c r="AB315" s="315">
        <v>0.26761263236209742</v>
      </c>
      <c r="AC315" s="315">
        <v>0</v>
      </c>
      <c r="AD315" s="315">
        <v>2.9868792815309475</v>
      </c>
      <c r="AE315" s="315">
        <v>1.9571064819093249</v>
      </c>
      <c r="AF315" s="315">
        <v>0.22585701045560991</v>
      </c>
      <c r="AG315" s="315">
        <v>0</v>
      </c>
    </row>
    <row r="316" spans="1:33" x14ac:dyDescent="0.2">
      <c r="A316" s="22" t="s">
        <v>76</v>
      </c>
      <c r="B316" s="315">
        <v>118.22322000048604</v>
      </c>
      <c r="C316" s="315">
        <v>68.474011728088826</v>
      </c>
      <c r="D316" s="315">
        <v>14</v>
      </c>
      <c r="E316" s="315">
        <v>0</v>
      </c>
      <c r="F316" s="315">
        <v>116.0307096748289</v>
      </c>
      <c r="G316" s="315">
        <v>67.455768648118593</v>
      </c>
      <c r="H316" s="315">
        <v>13</v>
      </c>
      <c r="I316" s="315">
        <v>0</v>
      </c>
      <c r="J316" s="315">
        <v>19.442169138716135</v>
      </c>
      <c r="K316" s="315">
        <v>11.194993642282761</v>
      </c>
      <c r="L316" s="315">
        <v>2</v>
      </c>
      <c r="M316" s="315">
        <v>0</v>
      </c>
      <c r="N316" s="315">
        <v>41.847852062351109</v>
      </c>
      <c r="O316" s="315">
        <v>24.283233247793138</v>
      </c>
      <c r="P316" s="315">
        <v>4</v>
      </c>
      <c r="Q316" s="315">
        <v>0</v>
      </c>
      <c r="R316" s="315">
        <v>5.8434111668566846</v>
      </c>
      <c r="S316" s="315">
        <v>3.6374056464224567</v>
      </c>
      <c r="T316" s="315">
        <v>0.41395037626219888</v>
      </c>
      <c r="U316" s="315">
        <v>0</v>
      </c>
      <c r="V316" s="315">
        <v>14.672487001201524</v>
      </c>
      <c r="W316" s="315">
        <v>8.6245660321255464</v>
      </c>
      <c r="X316" s="315">
        <v>2</v>
      </c>
      <c r="Y316" s="315">
        <v>0</v>
      </c>
      <c r="Z316" s="315">
        <v>22.959425964820021</v>
      </c>
      <c r="AA316" s="315">
        <v>13.195437935642079</v>
      </c>
      <c r="AB316" s="315">
        <v>2</v>
      </c>
      <c r="AC316" s="315">
        <v>0</v>
      </c>
      <c r="AD316" s="315">
        <v>11.265364340883414</v>
      </c>
      <c r="AE316" s="315">
        <v>6.5201321438526199</v>
      </c>
      <c r="AF316" s="315">
        <v>2</v>
      </c>
      <c r="AG316" s="315">
        <v>0</v>
      </c>
    </row>
    <row r="317" spans="1:33" x14ac:dyDescent="0.2">
      <c r="A317" s="22" t="s">
        <v>40</v>
      </c>
      <c r="B317" s="315">
        <v>149.62773707679241</v>
      </c>
      <c r="C317" s="315">
        <v>89.286804942078604</v>
      </c>
      <c r="D317" s="315">
        <v>18</v>
      </c>
      <c r="E317" s="315">
        <v>0</v>
      </c>
      <c r="F317" s="315">
        <v>150.45555031548221</v>
      </c>
      <c r="G317" s="315">
        <v>89.465208808034319</v>
      </c>
      <c r="H317" s="315">
        <v>18</v>
      </c>
      <c r="I317" s="315">
        <v>0</v>
      </c>
      <c r="J317" s="315">
        <v>21.990018867515783</v>
      </c>
      <c r="K317" s="315">
        <v>13.122022451551404</v>
      </c>
      <c r="L317" s="315">
        <v>2</v>
      </c>
      <c r="M317" s="315">
        <v>0</v>
      </c>
      <c r="N317" s="315">
        <v>42.461109185366873</v>
      </c>
      <c r="O317" s="315">
        <v>25.595840450376546</v>
      </c>
      <c r="P317" s="315">
        <v>6</v>
      </c>
      <c r="Q317" s="315">
        <v>0</v>
      </c>
      <c r="R317" s="315">
        <v>21.036280200684068</v>
      </c>
      <c r="S317" s="315">
        <v>12.40241295221826</v>
      </c>
      <c r="T317" s="315">
        <v>2</v>
      </c>
      <c r="U317" s="315">
        <v>0</v>
      </c>
      <c r="V317" s="315">
        <v>21.856252478938075</v>
      </c>
      <c r="W317" s="315">
        <v>12.936849048188318</v>
      </c>
      <c r="X317" s="315">
        <v>2</v>
      </c>
      <c r="Y317" s="315">
        <v>0</v>
      </c>
      <c r="Z317" s="315">
        <v>31.377103644245192</v>
      </c>
      <c r="AA317" s="315">
        <v>18.378178703848445</v>
      </c>
      <c r="AB317" s="315">
        <v>4</v>
      </c>
      <c r="AC317" s="315">
        <v>0</v>
      </c>
      <c r="AD317" s="315">
        <v>11.734785938732227</v>
      </c>
      <c r="AE317" s="315">
        <v>7.0299052018513679</v>
      </c>
      <c r="AF317" s="315">
        <v>2</v>
      </c>
      <c r="AG317" s="315">
        <v>0</v>
      </c>
    </row>
    <row r="318" spans="1:33" x14ac:dyDescent="0.2">
      <c r="A318" s="25" t="s">
        <v>79</v>
      </c>
      <c r="B318" s="347" t="s">
        <v>71</v>
      </c>
      <c r="C318" s="347" t="s">
        <v>72</v>
      </c>
      <c r="D318" s="347" t="s">
        <v>191</v>
      </c>
      <c r="E318" s="347" t="s">
        <v>185</v>
      </c>
      <c r="F318" s="347" t="s">
        <v>71</v>
      </c>
      <c r="G318" s="347" t="s">
        <v>72</v>
      </c>
      <c r="H318" s="347" t="s">
        <v>191</v>
      </c>
      <c r="I318" s="347" t="s">
        <v>185</v>
      </c>
      <c r="J318" s="347" t="s">
        <v>71</v>
      </c>
      <c r="K318" s="347" t="s">
        <v>72</v>
      </c>
      <c r="L318" s="347" t="s">
        <v>191</v>
      </c>
      <c r="M318" s="347" t="s">
        <v>185</v>
      </c>
      <c r="N318" s="347" t="s">
        <v>71</v>
      </c>
      <c r="O318" s="347" t="s">
        <v>72</v>
      </c>
      <c r="P318" s="347" t="s">
        <v>191</v>
      </c>
      <c r="Q318" s="347" t="s">
        <v>185</v>
      </c>
      <c r="R318" s="347" t="s">
        <v>71</v>
      </c>
      <c r="S318" s="347" t="s">
        <v>72</v>
      </c>
      <c r="T318" s="347" t="s">
        <v>191</v>
      </c>
      <c r="U318" s="347" t="s">
        <v>185</v>
      </c>
      <c r="V318" s="347" t="s">
        <v>71</v>
      </c>
      <c r="W318" s="347" t="s">
        <v>72</v>
      </c>
      <c r="X318" s="347" t="s">
        <v>191</v>
      </c>
      <c r="Y318" s="347" t="s">
        <v>185</v>
      </c>
      <c r="Z318" s="347" t="s">
        <v>71</v>
      </c>
      <c r="AA318" s="347" t="s">
        <v>72</v>
      </c>
      <c r="AB318" s="347" t="s">
        <v>191</v>
      </c>
      <c r="AC318" s="347" t="s">
        <v>185</v>
      </c>
      <c r="AD318" s="347" t="s">
        <v>71</v>
      </c>
      <c r="AE318" s="347" t="s">
        <v>72</v>
      </c>
      <c r="AF318" s="347" t="s">
        <v>191</v>
      </c>
      <c r="AG318" s="347" t="s">
        <v>185</v>
      </c>
    </row>
    <row r="319" spans="1:33" x14ac:dyDescent="0.2">
      <c r="A319" s="22" t="s">
        <v>37</v>
      </c>
      <c r="B319" s="315">
        <f>B314/5</f>
        <v>45.839988156612264</v>
      </c>
      <c r="C319" s="315">
        <f t="shared" ref="C319:AG322" si="62">C314/5</f>
        <v>43.121928150544065</v>
      </c>
      <c r="D319" s="315">
        <f t="shared" si="62"/>
        <v>0.8</v>
      </c>
      <c r="E319" s="315">
        <f t="shared" si="62"/>
        <v>0</v>
      </c>
      <c r="F319" s="315">
        <f t="shared" si="62"/>
        <v>46.001954757299202</v>
      </c>
      <c r="G319" s="315">
        <f t="shared" si="62"/>
        <v>43.355383120936658</v>
      </c>
      <c r="H319" s="315">
        <f t="shared" si="62"/>
        <v>0.8</v>
      </c>
      <c r="I319" s="315">
        <f t="shared" si="62"/>
        <v>0</v>
      </c>
      <c r="J319" s="315">
        <f t="shared" si="62"/>
        <v>5.99054139042864</v>
      </c>
      <c r="K319" s="315">
        <f t="shared" si="62"/>
        <v>5.5910820924122246</v>
      </c>
      <c r="L319" s="315">
        <f t="shared" si="62"/>
        <v>6.3097383805234178E-2</v>
      </c>
      <c r="M319" s="315">
        <f t="shared" si="62"/>
        <v>0</v>
      </c>
      <c r="N319" s="315">
        <f t="shared" si="62"/>
        <v>28.399680518534229</v>
      </c>
      <c r="O319" s="315">
        <f t="shared" si="62"/>
        <v>27.534538372348074</v>
      </c>
      <c r="P319" s="315">
        <f t="shared" si="62"/>
        <v>0.4</v>
      </c>
      <c r="Q319" s="315">
        <f t="shared" si="62"/>
        <v>0</v>
      </c>
      <c r="R319" s="315">
        <f t="shared" si="62"/>
        <v>3.1410880896011593</v>
      </c>
      <c r="S319" s="315">
        <f t="shared" si="62"/>
        <v>2.8764460788494057</v>
      </c>
      <c r="T319" s="315">
        <f t="shared" si="62"/>
        <v>7.8427509138688095E-2</v>
      </c>
      <c r="U319" s="315">
        <f t="shared" si="62"/>
        <v>0</v>
      </c>
      <c r="V319" s="315">
        <f t="shared" si="62"/>
        <v>3.5429066595318721</v>
      </c>
      <c r="W319" s="315">
        <f t="shared" si="62"/>
        <v>3.1626571960050511</v>
      </c>
      <c r="X319" s="315">
        <f t="shared" si="62"/>
        <v>6.4882835880357079E-2</v>
      </c>
      <c r="Y319" s="315">
        <f t="shared" si="62"/>
        <v>0</v>
      </c>
      <c r="Z319" s="315">
        <f t="shared" si="62"/>
        <v>4.0502485534000474</v>
      </c>
      <c r="AA319" s="315">
        <f t="shared" si="62"/>
        <v>3.5460561851527168</v>
      </c>
      <c r="AB319" s="315">
        <f t="shared" si="62"/>
        <v>7.9640703142831601E-2</v>
      </c>
      <c r="AC319" s="315">
        <f t="shared" si="62"/>
        <v>0</v>
      </c>
      <c r="AD319" s="315">
        <f t="shared" si="62"/>
        <v>0.87748954580325689</v>
      </c>
      <c r="AE319" s="315">
        <f t="shared" si="62"/>
        <v>0.64460319616918438</v>
      </c>
      <c r="AF319" s="315">
        <f t="shared" si="62"/>
        <v>3.2501969551682601E-2</v>
      </c>
      <c r="AG319" s="315">
        <f t="shared" si="62"/>
        <v>0</v>
      </c>
    </row>
    <row r="320" spans="1:33" x14ac:dyDescent="0.2">
      <c r="A320" s="22" t="s">
        <v>75</v>
      </c>
      <c r="B320" s="315">
        <f t="shared" ref="B320:Q322" si="63">B315/5</f>
        <v>7.0897019940547512</v>
      </c>
      <c r="C320" s="315">
        <f t="shared" si="63"/>
        <v>4.6451900208632466</v>
      </c>
      <c r="D320" s="315">
        <f t="shared" si="63"/>
        <v>1</v>
      </c>
      <c r="E320" s="315">
        <f t="shared" si="63"/>
        <v>0</v>
      </c>
      <c r="F320" s="315">
        <f t="shared" si="63"/>
        <v>7.2006748107612255</v>
      </c>
      <c r="G320" s="315">
        <f t="shared" si="63"/>
        <v>4.579702893273371</v>
      </c>
      <c r="H320" s="315">
        <f t="shared" si="63"/>
        <v>0.8</v>
      </c>
      <c r="I320" s="315">
        <f t="shared" si="63"/>
        <v>0</v>
      </c>
      <c r="J320" s="315">
        <f t="shared" si="63"/>
        <v>0.62843491261136519</v>
      </c>
      <c r="K320" s="315">
        <f t="shared" si="63"/>
        <v>0.45633561294319591</v>
      </c>
      <c r="L320" s="315">
        <f t="shared" si="63"/>
        <v>5.5024067149950472E-2</v>
      </c>
      <c r="M320" s="315">
        <f t="shared" si="63"/>
        <v>0</v>
      </c>
      <c r="N320" s="315">
        <f t="shared" si="63"/>
        <v>2.9353324172644171</v>
      </c>
      <c r="O320" s="315">
        <f t="shared" si="63"/>
        <v>1.8157189138521246</v>
      </c>
      <c r="P320" s="315">
        <f t="shared" si="63"/>
        <v>0.4</v>
      </c>
      <c r="Q320" s="315">
        <f t="shared" si="63"/>
        <v>0</v>
      </c>
      <c r="R320" s="315">
        <f t="shared" si="62"/>
        <v>1.4741885260329373</v>
      </c>
      <c r="S320" s="315">
        <f t="shared" si="62"/>
        <v>0.76481298363715222</v>
      </c>
      <c r="T320" s="315">
        <f t="shared" si="62"/>
        <v>7.5425360701039168E-2</v>
      </c>
      <c r="U320" s="315">
        <f t="shared" si="62"/>
        <v>0</v>
      </c>
      <c r="V320" s="315">
        <f t="shared" si="62"/>
        <v>1.1804120397589348</v>
      </c>
      <c r="W320" s="315">
        <f t="shared" si="62"/>
        <v>0.75163174798269894</v>
      </c>
      <c r="X320" s="315">
        <f t="shared" si="62"/>
        <v>7.9268499453349711E-2</v>
      </c>
      <c r="Y320" s="315">
        <f t="shared" si="62"/>
        <v>0</v>
      </c>
      <c r="Z320" s="315">
        <f t="shared" si="62"/>
        <v>0.3849310587873806</v>
      </c>
      <c r="AA320" s="315">
        <f t="shared" si="62"/>
        <v>0.39978233847633426</v>
      </c>
      <c r="AB320" s="315">
        <f t="shared" si="62"/>
        <v>5.3522526472419486E-2</v>
      </c>
      <c r="AC320" s="315">
        <f t="shared" si="62"/>
        <v>0</v>
      </c>
      <c r="AD320" s="315">
        <f t="shared" si="62"/>
        <v>0.5973758563061895</v>
      </c>
      <c r="AE320" s="315">
        <f t="shared" si="62"/>
        <v>0.39142129638186496</v>
      </c>
      <c r="AF320" s="315">
        <f t="shared" si="62"/>
        <v>4.5171402091121984E-2</v>
      </c>
      <c r="AG320" s="315">
        <f t="shared" si="62"/>
        <v>0</v>
      </c>
    </row>
    <row r="321" spans="1:33" x14ac:dyDescent="0.2">
      <c r="A321" s="22" t="s">
        <v>76</v>
      </c>
      <c r="B321" s="315">
        <f t="shared" si="63"/>
        <v>23.644644000097209</v>
      </c>
      <c r="C321" s="315">
        <f t="shared" si="62"/>
        <v>13.694802345617765</v>
      </c>
      <c r="D321" s="315">
        <f t="shared" si="62"/>
        <v>2.8</v>
      </c>
      <c r="E321" s="315">
        <f t="shared" si="62"/>
        <v>0</v>
      </c>
      <c r="F321" s="315">
        <f t="shared" si="62"/>
        <v>23.206141934965778</v>
      </c>
      <c r="G321" s="315">
        <f t="shared" si="62"/>
        <v>13.491153729623719</v>
      </c>
      <c r="H321" s="315">
        <f t="shared" si="62"/>
        <v>2.6</v>
      </c>
      <c r="I321" s="315">
        <f t="shared" si="62"/>
        <v>0</v>
      </c>
      <c r="J321" s="315">
        <f t="shared" si="62"/>
        <v>3.8884338277432269</v>
      </c>
      <c r="K321" s="315">
        <f t="shared" si="62"/>
        <v>2.238998728456552</v>
      </c>
      <c r="L321" s="315">
        <f t="shared" si="62"/>
        <v>0.4</v>
      </c>
      <c r="M321" s="315">
        <f t="shared" si="62"/>
        <v>0</v>
      </c>
      <c r="N321" s="315">
        <f t="shared" si="62"/>
        <v>8.369570412470221</v>
      </c>
      <c r="O321" s="315">
        <f t="shared" si="62"/>
        <v>4.8566466495586278</v>
      </c>
      <c r="P321" s="315">
        <f t="shared" si="62"/>
        <v>0.8</v>
      </c>
      <c r="Q321" s="315">
        <f t="shared" si="62"/>
        <v>0</v>
      </c>
      <c r="R321" s="315">
        <f t="shared" si="62"/>
        <v>1.1686822333713369</v>
      </c>
      <c r="S321" s="315">
        <f t="shared" si="62"/>
        <v>0.72748112928449138</v>
      </c>
      <c r="T321" s="315">
        <f t="shared" si="62"/>
        <v>8.2790075252439782E-2</v>
      </c>
      <c r="U321" s="315">
        <f t="shared" si="62"/>
        <v>0</v>
      </c>
      <c r="V321" s="315">
        <f t="shared" si="62"/>
        <v>2.9344974002403048</v>
      </c>
      <c r="W321" s="315">
        <f t="shared" si="62"/>
        <v>1.7249132064251094</v>
      </c>
      <c r="X321" s="315">
        <f t="shared" si="62"/>
        <v>0.4</v>
      </c>
      <c r="Y321" s="315">
        <f t="shared" si="62"/>
        <v>0</v>
      </c>
      <c r="Z321" s="315">
        <f t="shared" si="62"/>
        <v>4.5918851929640043</v>
      </c>
      <c r="AA321" s="315">
        <f t="shared" si="62"/>
        <v>2.6390875871284161</v>
      </c>
      <c r="AB321" s="315">
        <f t="shared" si="62"/>
        <v>0.4</v>
      </c>
      <c r="AC321" s="315">
        <f t="shared" si="62"/>
        <v>0</v>
      </c>
      <c r="AD321" s="315">
        <f t="shared" si="62"/>
        <v>2.253072868176683</v>
      </c>
      <c r="AE321" s="315">
        <f t="shared" si="62"/>
        <v>1.3040264287705239</v>
      </c>
      <c r="AF321" s="315">
        <f t="shared" si="62"/>
        <v>0.4</v>
      </c>
      <c r="AG321" s="315">
        <f t="shared" si="62"/>
        <v>0</v>
      </c>
    </row>
    <row r="322" spans="1:33" ht="15" thickBot="1" x14ac:dyDescent="0.25">
      <c r="A322" s="22" t="s">
        <v>40</v>
      </c>
      <c r="B322" s="315">
        <f t="shared" si="63"/>
        <v>29.925547415358484</v>
      </c>
      <c r="C322" s="315">
        <f t="shared" si="62"/>
        <v>17.857360988415721</v>
      </c>
      <c r="D322" s="315">
        <f t="shared" si="62"/>
        <v>3.6</v>
      </c>
      <c r="E322" s="315">
        <f t="shared" si="62"/>
        <v>0</v>
      </c>
      <c r="F322" s="315">
        <f t="shared" si="62"/>
        <v>30.091110063096444</v>
      </c>
      <c r="G322" s="315">
        <f t="shared" si="62"/>
        <v>17.893041761606863</v>
      </c>
      <c r="H322" s="315">
        <f t="shared" si="62"/>
        <v>3.6</v>
      </c>
      <c r="I322" s="315">
        <f t="shared" si="62"/>
        <v>0</v>
      </c>
      <c r="J322" s="315">
        <f t="shared" si="62"/>
        <v>4.3980037735031567</v>
      </c>
      <c r="K322" s="315">
        <f t="shared" si="62"/>
        <v>2.6244044903102806</v>
      </c>
      <c r="L322" s="315">
        <f t="shared" si="62"/>
        <v>0.4</v>
      </c>
      <c r="M322" s="315">
        <f t="shared" si="62"/>
        <v>0</v>
      </c>
      <c r="N322" s="315">
        <f t="shared" si="62"/>
        <v>8.4922218370733749</v>
      </c>
      <c r="O322" s="315">
        <f t="shared" si="62"/>
        <v>5.1191680900753092</v>
      </c>
      <c r="P322" s="315">
        <f t="shared" si="62"/>
        <v>1.2</v>
      </c>
      <c r="Q322" s="315">
        <f t="shared" si="62"/>
        <v>0</v>
      </c>
      <c r="R322" s="315">
        <f t="shared" si="62"/>
        <v>4.207256040136814</v>
      </c>
      <c r="S322" s="315">
        <f t="shared" si="62"/>
        <v>2.480482590443652</v>
      </c>
      <c r="T322" s="315">
        <f t="shared" si="62"/>
        <v>0.4</v>
      </c>
      <c r="U322" s="315">
        <f t="shared" si="62"/>
        <v>0</v>
      </c>
      <c r="V322" s="315">
        <f t="shared" si="62"/>
        <v>4.3712504957876153</v>
      </c>
      <c r="W322" s="315">
        <f t="shared" si="62"/>
        <v>2.5873698096376634</v>
      </c>
      <c r="X322" s="315">
        <f t="shared" si="62"/>
        <v>0.4</v>
      </c>
      <c r="Y322" s="315">
        <f t="shared" si="62"/>
        <v>0</v>
      </c>
      <c r="Z322" s="315">
        <f t="shared" si="62"/>
        <v>6.2754207288490385</v>
      </c>
      <c r="AA322" s="315">
        <f t="shared" si="62"/>
        <v>3.6756357407696889</v>
      </c>
      <c r="AB322" s="315">
        <f t="shared" si="62"/>
        <v>0.8</v>
      </c>
      <c r="AC322" s="315">
        <f t="shared" si="62"/>
        <v>0</v>
      </c>
      <c r="AD322" s="315">
        <f t="shared" si="62"/>
        <v>2.3469571877464452</v>
      </c>
      <c r="AE322" s="315">
        <f t="shared" si="62"/>
        <v>1.4059810403702735</v>
      </c>
      <c r="AF322" s="315">
        <f t="shared" si="62"/>
        <v>0.4</v>
      </c>
      <c r="AG322" s="315">
        <f t="shared" si="62"/>
        <v>0</v>
      </c>
    </row>
    <row r="323" spans="1:33" ht="15" x14ac:dyDescent="0.25">
      <c r="A323" s="77" t="s">
        <v>189</v>
      </c>
      <c r="B323" s="78">
        <f>SUM(B314:B317)</f>
        <v>532.49940783061356</v>
      </c>
      <c r="C323" s="78">
        <f t="shared" ref="C323:AG323" si="64">SUM(C314:C317)</f>
        <v>396.59640752720401</v>
      </c>
      <c r="D323" s="78">
        <f t="shared" si="64"/>
        <v>41</v>
      </c>
      <c r="E323" s="78">
        <f t="shared" si="64"/>
        <v>0</v>
      </c>
      <c r="F323" s="78">
        <f t="shared" si="64"/>
        <v>532.49940783061334</v>
      </c>
      <c r="G323" s="78">
        <f t="shared" si="64"/>
        <v>396.5964075272031</v>
      </c>
      <c r="H323" s="78">
        <f t="shared" si="64"/>
        <v>39</v>
      </c>
      <c r="I323" s="78">
        <f t="shared" si="64"/>
        <v>0</v>
      </c>
      <c r="J323" s="78">
        <f t="shared" si="64"/>
        <v>74.52706952143194</v>
      </c>
      <c r="K323" s="78">
        <f t="shared" si="64"/>
        <v>54.55410462061127</v>
      </c>
      <c r="L323" s="78">
        <f t="shared" si="64"/>
        <v>4.5906072547759234</v>
      </c>
      <c r="M323" s="78">
        <f t="shared" si="64"/>
        <v>0</v>
      </c>
      <c r="N323" s="78">
        <f t="shared" si="64"/>
        <v>240.98402592671121</v>
      </c>
      <c r="O323" s="78">
        <f t="shared" si="64"/>
        <v>196.63036012917067</v>
      </c>
      <c r="P323" s="78">
        <f t="shared" si="64"/>
        <v>14</v>
      </c>
      <c r="Q323" s="78">
        <f t="shared" si="64"/>
        <v>0</v>
      </c>
      <c r="R323" s="78">
        <f t="shared" si="64"/>
        <v>49.956074445711231</v>
      </c>
      <c r="S323" s="78">
        <f t="shared" si="64"/>
        <v>34.246113911073508</v>
      </c>
      <c r="T323" s="78">
        <f t="shared" si="64"/>
        <v>3.1832147254608349</v>
      </c>
      <c r="U323" s="78">
        <f t="shared" si="64"/>
        <v>0</v>
      </c>
      <c r="V323" s="78">
        <f t="shared" si="64"/>
        <v>60.145332976593636</v>
      </c>
      <c r="W323" s="78">
        <f t="shared" si="64"/>
        <v>41.132859800252618</v>
      </c>
      <c r="X323" s="78">
        <f t="shared" si="64"/>
        <v>4.7207566766685343</v>
      </c>
      <c r="Y323" s="78">
        <f t="shared" si="64"/>
        <v>0</v>
      </c>
      <c r="Z323" s="78">
        <f t="shared" si="64"/>
        <v>76.512427670002353</v>
      </c>
      <c r="AA323" s="78">
        <f t="shared" si="64"/>
        <v>51.302809257635786</v>
      </c>
      <c r="AB323" s="78">
        <f t="shared" si="64"/>
        <v>6.6658161480762557</v>
      </c>
      <c r="AC323" s="78">
        <f t="shared" si="64"/>
        <v>0</v>
      </c>
      <c r="AD323" s="78">
        <f t="shared" si="64"/>
        <v>30.374477290162872</v>
      </c>
      <c r="AE323" s="78">
        <f t="shared" si="64"/>
        <v>18.730159808459234</v>
      </c>
      <c r="AF323" s="78">
        <f t="shared" si="64"/>
        <v>4.3883668582140229</v>
      </c>
      <c r="AG323" s="79">
        <f t="shared" si="64"/>
        <v>0</v>
      </c>
    </row>
    <row r="324" spans="1:33" ht="15.75" thickBot="1" x14ac:dyDescent="0.3">
      <c r="A324" s="80" t="s">
        <v>190</v>
      </c>
      <c r="B324" s="81">
        <f>SUM(B319:B322)</f>
        <v>106.49988156612271</v>
      </c>
      <c r="C324" s="81">
        <f t="shared" ref="C324:AG324" si="65">SUM(C319:C322)</f>
        <v>79.319281505440799</v>
      </c>
      <c r="D324" s="81">
        <f t="shared" si="65"/>
        <v>8.1999999999999993</v>
      </c>
      <c r="E324" s="81">
        <f t="shared" si="65"/>
        <v>0</v>
      </c>
      <c r="F324" s="81">
        <f t="shared" si="65"/>
        <v>106.49988156612264</v>
      </c>
      <c r="G324" s="81">
        <f t="shared" si="65"/>
        <v>79.319281505440614</v>
      </c>
      <c r="H324" s="81">
        <f t="shared" si="65"/>
        <v>7.8000000000000007</v>
      </c>
      <c r="I324" s="81">
        <f t="shared" si="65"/>
        <v>0</v>
      </c>
      <c r="J324" s="81">
        <f t="shared" si="65"/>
        <v>14.905413904286387</v>
      </c>
      <c r="K324" s="81">
        <f t="shared" si="65"/>
        <v>10.910820924122252</v>
      </c>
      <c r="L324" s="81">
        <f t="shared" si="65"/>
        <v>0.91812145095518471</v>
      </c>
      <c r="M324" s="81">
        <f t="shared" si="65"/>
        <v>0</v>
      </c>
      <c r="N324" s="81">
        <f t="shared" si="65"/>
        <v>48.196805185342242</v>
      </c>
      <c r="O324" s="81">
        <f t="shared" si="65"/>
        <v>39.326072025834137</v>
      </c>
      <c r="P324" s="81">
        <f t="shared" si="65"/>
        <v>2.8</v>
      </c>
      <c r="Q324" s="81">
        <f t="shared" si="65"/>
        <v>0</v>
      </c>
      <c r="R324" s="81">
        <f t="shared" si="65"/>
        <v>9.9912148891422472</v>
      </c>
      <c r="S324" s="81">
        <f t="shared" si="65"/>
        <v>6.8492227822147012</v>
      </c>
      <c r="T324" s="81">
        <f t="shared" si="65"/>
        <v>0.63664294509216712</v>
      </c>
      <c r="U324" s="81">
        <f t="shared" si="65"/>
        <v>0</v>
      </c>
      <c r="V324" s="81">
        <f t="shared" si="65"/>
        <v>12.029066595318728</v>
      </c>
      <c r="W324" s="81">
        <f t="shared" si="65"/>
        <v>8.2265719600505243</v>
      </c>
      <c r="X324" s="81">
        <f t="shared" si="65"/>
        <v>0.94415133533370688</v>
      </c>
      <c r="Y324" s="81">
        <f t="shared" si="65"/>
        <v>0</v>
      </c>
      <c r="Z324" s="81">
        <f t="shared" si="65"/>
        <v>15.302485534000471</v>
      </c>
      <c r="AA324" s="81">
        <f t="shared" si="65"/>
        <v>10.260561851527155</v>
      </c>
      <c r="AB324" s="81">
        <f t="shared" si="65"/>
        <v>1.3331632296152511</v>
      </c>
      <c r="AC324" s="81">
        <f t="shared" si="65"/>
        <v>0</v>
      </c>
      <c r="AD324" s="81">
        <f t="shared" si="65"/>
        <v>6.0748954580325751</v>
      </c>
      <c r="AE324" s="81">
        <f t="shared" si="65"/>
        <v>3.7460319616918469</v>
      </c>
      <c r="AF324" s="81">
        <f t="shared" si="65"/>
        <v>0.87767337164280468</v>
      </c>
      <c r="AG324" s="82">
        <f t="shared" si="65"/>
        <v>0</v>
      </c>
    </row>
    <row r="325" spans="1:33" ht="15.75" thickBot="1" x14ac:dyDescent="0.3">
      <c r="A325" s="93" t="s">
        <v>192</v>
      </c>
      <c r="B325" s="104">
        <f>B323</f>
        <v>532.49940783061356</v>
      </c>
      <c r="C325" s="81">
        <f>C323+B323</f>
        <v>929.09581535781763</v>
      </c>
      <c r="D325" s="81">
        <f>C325+D323</f>
        <v>970.09581535781763</v>
      </c>
      <c r="E325" s="105">
        <f>D325+E323</f>
        <v>970.09581535781763</v>
      </c>
      <c r="F325" s="104">
        <f>F323</f>
        <v>532.49940783061334</v>
      </c>
      <c r="G325" s="81">
        <f>G323+F323</f>
        <v>929.09581535781649</v>
      </c>
      <c r="H325" s="81">
        <f>G325+H323</f>
        <v>968.09581535781649</v>
      </c>
      <c r="I325" s="81">
        <f>H325+I323</f>
        <v>968.09581535781649</v>
      </c>
      <c r="J325" s="104">
        <f>J323</f>
        <v>74.52706952143194</v>
      </c>
      <c r="K325" s="81">
        <f>K323+J323</f>
        <v>129.08117414204321</v>
      </c>
      <c r="L325" s="81">
        <f>K325+L323</f>
        <v>133.67178139681914</v>
      </c>
      <c r="M325" s="81">
        <f>L325+M323</f>
        <v>133.67178139681914</v>
      </c>
      <c r="N325" s="104">
        <f>N323</f>
        <v>240.98402592671121</v>
      </c>
      <c r="O325" s="81">
        <f>O323+N323</f>
        <v>437.61438605588188</v>
      </c>
      <c r="P325" s="81">
        <f>O325+P323</f>
        <v>451.61438605588188</v>
      </c>
      <c r="Q325" s="81">
        <f>P325+Q323</f>
        <v>451.61438605588188</v>
      </c>
      <c r="R325" s="104">
        <f>R323</f>
        <v>49.956074445711231</v>
      </c>
      <c r="S325" s="81">
        <f>S323+R323</f>
        <v>84.202188356784745</v>
      </c>
      <c r="T325" s="81">
        <f>S325+T323</f>
        <v>87.385403082245574</v>
      </c>
      <c r="U325" s="81">
        <f>T325+U323</f>
        <v>87.385403082245574</v>
      </c>
      <c r="V325" s="104">
        <f>V323</f>
        <v>60.145332976593636</v>
      </c>
      <c r="W325" s="81">
        <f>W323+V323</f>
        <v>101.27819277684625</v>
      </c>
      <c r="X325" s="81">
        <f>W325+X323</f>
        <v>105.99894945351478</v>
      </c>
      <c r="Y325" s="81">
        <f>X325+Y323</f>
        <v>105.99894945351478</v>
      </c>
      <c r="Z325" s="104">
        <f>Z323</f>
        <v>76.512427670002353</v>
      </c>
      <c r="AA325" s="81">
        <f>AA323+Z323</f>
        <v>127.81523692763814</v>
      </c>
      <c r="AB325" s="81">
        <f>AA325+AB323</f>
        <v>134.48105307571439</v>
      </c>
      <c r="AC325" s="81">
        <f>AB325+AC323</f>
        <v>134.48105307571439</v>
      </c>
      <c r="AD325" s="104">
        <f>AD323</f>
        <v>30.374477290162872</v>
      </c>
      <c r="AE325" s="81">
        <f>AE323+AD323</f>
        <v>49.104637098622106</v>
      </c>
      <c r="AF325" s="81">
        <f>AE325+AF323</f>
        <v>53.493003956836127</v>
      </c>
      <c r="AG325" s="81">
        <f>AF325+AG323</f>
        <v>53.493003956836127</v>
      </c>
    </row>
    <row r="326" spans="1:33" ht="15" x14ac:dyDescent="0.25">
      <c r="A326" s="93"/>
      <c r="B326" s="300"/>
      <c r="C326" s="300"/>
      <c r="D326" s="300"/>
      <c r="E326" s="301"/>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row>
    <row r="327" spans="1:33" ht="15" x14ac:dyDescent="0.25">
      <c r="A327" s="93"/>
      <c r="B327" s="300"/>
      <c r="C327" s="300"/>
      <c r="D327" s="300"/>
      <c r="E327" s="301"/>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row>
    <row r="328" spans="1:33" ht="15" x14ac:dyDescent="0.25">
      <c r="A328" s="93"/>
      <c r="B328" s="300"/>
      <c r="C328" s="300"/>
      <c r="D328" s="300"/>
      <c r="E328" s="301"/>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row>
    <row r="329" spans="1:33" ht="15.75" thickBot="1" x14ac:dyDescent="0.3">
      <c r="B329" s="472" t="s">
        <v>68</v>
      </c>
      <c r="C329" s="473"/>
      <c r="D329" s="474"/>
      <c r="E329" s="475"/>
      <c r="F329" s="472" t="s">
        <v>69</v>
      </c>
      <c r="G329" s="473"/>
      <c r="H329" s="474"/>
      <c r="I329" s="475"/>
      <c r="J329" s="472" t="s">
        <v>136</v>
      </c>
      <c r="K329" s="473"/>
      <c r="L329" s="474"/>
      <c r="M329" s="475"/>
      <c r="N329" s="472" t="s">
        <v>137</v>
      </c>
      <c r="O329" s="473"/>
      <c r="P329" s="474"/>
      <c r="Q329" s="475"/>
      <c r="R329" s="472" t="s">
        <v>187</v>
      </c>
      <c r="S329" s="473"/>
      <c r="T329" s="474"/>
      <c r="U329" s="475"/>
      <c r="V329" s="472" t="s">
        <v>186</v>
      </c>
      <c r="W329" s="473"/>
      <c r="X329" s="474"/>
      <c r="Y329" s="475"/>
      <c r="Z329" s="472" t="s">
        <v>138</v>
      </c>
      <c r="AA329" s="473"/>
      <c r="AB329" s="474"/>
      <c r="AC329" s="475"/>
      <c r="AD329" s="472" t="s">
        <v>139</v>
      </c>
      <c r="AE329" s="473"/>
      <c r="AF329" s="474"/>
      <c r="AG329" s="475"/>
    </row>
    <row r="330" spans="1:33" s="92" customFormat="1" ht="25.5" customHeight="1" thickBot="1" x14ac:dyDescent="0.3">
      <c r="A330" s="106" t="s">
        <v>202</v>
      </c>
      <c r="B330" s="90" t="s">
        <v>71</v>
      </c>
      <c r="C330" s="91" t="s">
        <v>72</v>
      </c>
      <c r="D330" s="91" t="s">
        <v>191</v>
      </c>
      <c r="E330" s="91" t="s">
        <v>185</v>
      </c>
      <c r="F330" s="90" t="s">
        <v>71</v>
      </c>
      <c r="G330" s="91" t="s">
        <v>72</v>
      </c>
      <c r="H330" s="91" t="s">
        <v>191</v>
      </c>
      <c r="I330" s="91" t="s">
        <v>185</v>
      </c>
      <c r="J330" s="90" t="s">
        <v>71</v>
      </c>
      <c r="K330" s="91" t="s">
        <v>72</v>
      </c>
      <c r="L330" s="91" t="s">
        <v>191</v>
      </c>
      <c r="M330" s="91" t="s">
        <v>185</v>
      </c>
      <c r="N330" s="90" t="s">
        <v>71</v>
      </c>
      <c r="O330" s="91" t="s">
        <v>72</v>
      </c>
      <c r="P330" s="91" t="s">
        <v>191</v>
      </c>
      <c r="Q330" s="91" t="s">
        <v>185</v>
      </c>
      <c r="R330" s="90" t="s">
        <v>71</v>
      </c>
      <c r="S330" s="91" t="s">
        <v>72</v>
      </c>
      <c r="T330" s="91" t="s">
        <v>191</v>
      </c>
      <c r="U330" s="91" t="s">
        <v>185</v>
      </c>
      <c r="V330" s="90" t="s">
        <v>71</v>
      </c>
      <c r="W330" s="91" t="s">
        <v>72</v>
      </c>
      <c r="X330" s="91" t="s">
        <v>191</v>
      </c>
      <c r="Y330" s="91" t="s">
        <v>185</v>
      </c>
      <c r="Z330" s="90" t="s">
        <v>71</v>
      </c>
      <c r="AA330" s="91" t="s">
        <v>72</v>
      </c>
      <c r="AB330" s="91" t="s">
        <v>191</v>
      </c>
      <c r="AC330" s="91" t="s">
        <v>185</v>
      </c>
      <c r="AD330" s="90" t="s">
        <v>71</v>
      </c>
      <c r="AE330" s="91" t="s">
        <v>72</v>
      </c>
      <c r="AF330" s="91" t="s">
        <v>191</v>
      </c>
      <c r="AG330" s="91" t="s">
        <v>185</v>
      </c>
    </row>
    <row r="331" spans="1:33" x14ac:dyDescent="0.2">
      <c r="A331" s="22" t="s">
        <v>37</v>
      </c>
      <c r="B331" s="23">
        <v>229.19994078306132</v>
      </c>
      <c r="C331" s="23">
        <v>215.60964075272034</v>
      </c>
      <c r="D331" s="23">
        <v>1.89668273163461</v>
      </c>
      <c r="E331" s="23">
        <v>-7.0200000000000005</v>
      </c>
      <c r="F331" s="23">
        <v>230.00977378649603</v>
      </c>
      <c r="G331" s="23">
        <v>216.7769156046833</v>
      </c>
      <c r="H331" s="23">
        <v>2.3518778654706329</v>
      </c>
      <c r="I331" s="23">
        <v>-7.2909991286667584</v>
      </c>
      <c r="J331" s="23">
        <v>29.952706952143199</v>
      </c>
      <c r="K331" s="23">
        <v>27.955410462061124</v>
      </c>
      <c r="L331" s="23">
        <v>0.31548691902617088</v>
      </c>
      <c r="M331" s="23">
        <v>-0.84651757188496912</v>
      </c>
      <c r="N331" s="23">
        <v>141.99840259267114</v>
      </c>
      <c r="O331" s="23">
        <v>137.67269186174036</v>
      </c>
      <c r="P331" s="23">
        <v>0.75912585787666464</v>
      </c>
      <c r="Q331" s="23">
        <v>-2.5978468389969791</v>
      </c>
      <c r="R331" s="23">
        <v>15.705440448005795</v>
      </c>
      <c r="S331" s="23">
        <v>14.382230394247028</v>
      </c>
      <c r="T331" s="23">
        <v>0.39213754569344045</v>
      </c>
      <c r="U331" s="23">
        <v>-1.1744641301190588</v>
      </c>
      <c r="V331" s="23">
        <v>17.714533297659361</v>
      </c>
      <c r="W331" s="23">
        <v>15.813285980025256</v>
      </c>
      <c r="X331" s="23">
        <v>0.32441417940178541</v>
      </c>
      <c r="Y331" s="23">
        <v>-1.0590231387355811</v>
      </c>
      <c r="Z331" s="23">
        <v>20.251242767000239</v>
      </c>
      <c r="AA331" s="23">
        <v>17.730280925763584</v>
      </c>
      <c r="AB331" s="23">
        <v>0.39820351571415802</v>
      </c>
      <c r="AC331" s="23">
        <v>-1.0202342917997616</v>
      </c>
      <c r="AD331" s="23">
        <v>4.3874477290162845</v>
      </c>
      <c r="AE331" s="23">
        <v>3.223015980845922</v>
      </c>
      <c r="AF331" s="23">
        <v>0.16250984775841301</v>
      </c>
      <c r="AG331" s="23">
        <v>-0.5929131571304096</v>
      </c>
    </row>
    <row r="332" spans="1:33" x14ac:dyDescent="0.2">
      <c r="A332" s="22" t="s">
        <v>75</v>
      </c>
      <c r="B332" s="23">
        <v>35.448509970273754</v>
      </c>
      <c r="C332" s="23">
        <v>23.225950104316233</v>
      </c>
      <c r="D332" s="23">
        <v>2.8436122586588497</v>
      </c>
      <c r="E332" s="23">
        <v>-5.8900000000000006</v>
      </c>
      <c r="F332" s="23">
        <v>36.003374053806127</v>
      </c>
      <c r="G332" s="23">
        <v>22.898514466366855</v>
      </c>
      <c r="H332" s="23">
        <v>2.5344261817348102</v>
      </c>
      <c r="I332" s="23">
        <v>-5.7145183464032492</v>
      </c>
      <c r="J332" s="23">
        <v>3.1421745630568259</v>
      </c>
      <c r="K332" s="23">
        <v>2.2816780647159796</v>
      </c>
      <c r="L332" s="23">
        <v>0.27512033574975236</v>
      </c>
      <c r="M332" s="23">
        <v>-0.80830670926516179</v>
      </c>
      <c r="N332" s="23">
        <v>14.676662086322086</v>
      </c>
      <c r="O332" s="23">
        <v>9.0785945692606234</v>
      </c>
      <c r="P332" s="23">
        <v>0.99236690239540637</v>
      </c>
      <c r="Q332" s="23">
        <v>-1.8896398489689048</v>
      </c>
      <c r="R332" s="23">
        <v>7.3709426301646861</v>
      </c>
      <c r="S332" s="23">
        <v>3.8240649181857611</v>
      </c>
      <c r="T332" s="23">
        <v>0.37712680350519584</v>
      </c>
      <c r="U332" s="23">
        <v>-0.79646238745278652</v>
      </c>
      <c r="V332" s="23">
        <v>5.9020601987946746</v>
      </c>
      <c r="W332" s="23">
        <v>3.7581587399134948</v>
      </c>
      <c r="X332" s="23">
        <v>0.39634249726674858</v>
      </c>
      <c r="Y332" s="23">
        <v>-0.85617194307288846</v>
      </c>
      <c r="Z332" s="23">
        <v>1.924655293936903</v>
      </c>
      <c r="AA332" s="23">
        <v>1.9989116923816712</v>
      </c>
      <c r="AB332" s="23">
        <v>0.26761263236209742</v>
      </c>
      <c r="AC332" s="23">
        <v>-0.86441669087034367</v>
      </c>
      <c r="AD332" s="23">
        <v>2.9868792815309475</v>
      </c>
      <c r="AE332" s="23">
        <v>1.9571064819093249</v>
      </c>
      <c r="AF332" s="23">
        <v>0.22585701045560991</v>
      </c>
      <c r="AG332" s="23">
        <v>-0.49952076677316309</v>
      </c>
    </row>
    <row r="333" spans="1:33" x14ac:dyDescent="0.2">
      <c r="A333" s="22" t="s">
        <v>76</v>
      </c>
      <c r="B333" s="23">
        <v>118.22322000048604</v>
      </c>
      <c r="C333" s="23">
        <v>68.474011728088826</v>
      </c>
      <c r="D333" s="23">
        <v>7.0812609975949705</v>
      </c>
      <c r="E333" s="23">
        <v>-18</v>
      </c>
      <c r="F333" s="23">
        <v>116.0307096748289</v>
      </c>
      <c r="G333" s="23">
        <v>67.455768648118593</v>
      </c>
      <c r="H333" s="23">
        <v>7.0090350028361437</v>
      </c>
      <c r="I333" s="23">
        <v>-17.847101752347509</v>
      </c>
      <c r="J333" s="23">
        <v>19.442169138716135</v>
      </c>
      <c r="K333" s="23">
        <v>11.194993642282761</v>
      </c>
      <c r="L333" s="23">
        <v>1.1467460213993614</v>
      </c>
      <c r="M333" s="23">
        <v>-2.8878594249200784</v>
      </c>
      <c r="N333" s="23">
        <v>41.847852062351109</v>
      </c>
      <c r="O333" s="23">
        <v>24.283233247793138</v>
      </c>
      <c r="P333" s="23">
        <v>2.4801137485452536</v>
      </c>
      <c r="Q333" s="23">
        <v>-6.354281150159693</v>
      </c>
      <c r="R333" s="23">
        <v>5.8434111668566846</v>
      </c>
      <c r="S333" s="23">
        <v>3.6374056464224567</v>
      </c>
      <c r="T333" s="23">
        <v>0.41395037626219888</v>
      </c>
      <c r="U333" s="23">
        <v>-1.1666035434214106</v>
      </c>
      <c r="V333" s="23">
        <v>14.672487001201524</v>
      </c>
      <c r="W333" s="23">
        <v>8.6245660321255464</v>
      </c>
      <c r="X333" s="23">
        <v>0.90792215156598877</v>
      </c>
      <c r="Y333" s="23">
        <v>-2.3167005518442854</v>
      </c>
      <c r="Z333" s="23">
        <v>22.959425964820021</v>
      </c>
      <c r="AA333" s="23">
        <v>13.195437935642079</v>
      </c>
      <c r="AB333" s="23">
        <v>1.3598032482826672</v>
      </c>
      <c r="AC333" s="23">
        <v>-3.449504889146974</v>
      </c>
      <c r="AD333" s="23">
        <v>11.265364340883414</v>
      </c>
      <c r="AE333" s="23">
        <v>6.5201321438526199</v>
      </c>
      <c r="AF333" s="23">
        <v>0.70049945678067238</v>
      </c>
      <c r="AG333" s="23">
        <v>-1.6721521928550693</v>
      </c>
    </row>
    <row r="334" spans="1:33" ht="15" thickBot="1" x14ac:dyDescent="0.25">
      <c r="A334" s="22" t="s">
        <v>40</v>
      </c>
      <c r="B334" s="23">
        <v>149.62773707679241</v>
      </c>
      <c r="C334" s="23">
        <v>89.286804942078604</v>
      </c>
      <c r="D334" s="23">
        <v>9.6452713284576674</v>
      </c>
      <c r="E334" s="23">
        <v>-24.09</v>
      </c>
      <c r="F334" s="23">
        <v>150.45555031548221</v>
      </c>
      <c r="G334" s="23">
        <v>89.465208808034319</v>
      </c>
      <c r="H334" s="23">
        <v>9.5714882663042857</v>
      </c>
      <c r="I334" s="23">
        <v>-24.147380772581684</v>
      </c>
      <c r="J334" s="23">
        <v>21.990018867515783</v>
      </c>
      <c r="K334" s="23">
        <v>13.122022451551404</v>
      </c>
      <c r="L334" s="23">
        <v>1.4175159140864224</v>
      </c>
      <c r="M334" s="23">
        <v>-3.5403833865814085</v>
      </c>
      <c r="N334" s="23">
        <v>42.461109185366873</v>
      </c>
      <c r="O334" s="23">
        <v>25.595840450376546</v>
      </c>
      <c r="P334" s="23">
        <v>2.7743645322709618</v>
      </c>
      <c r="Q334" s="23">
        <v>-7.1081789137379587</v>
      </c>
      <c r="R334" s="23">
        <v>21.036280200684068</v>
      </c>
      <c r="S334" s="23">
        <v>12.40241295221826</v>
      </c>
      <c r="T334" s="23">
        <v>1.2982831751799262</v>
      </c>
      <c r="U334" s="23">
        <v>-3.2202974150449539</v>
      </c>
      <c r="V334" s="23">
        <v>21.856252478938075</v>
      </c>
      <c r="W334" s="23">
        <v>12.936849048188318</v>
      </c>
      <c r="X334" s="23">
        <v>1.3744739912177026</v>
      </c>
      <c r="Y334" s="23">
        <v>-3.4624600638977086</v>
      </c>
      <c r="Z334" s="23">
        <v>31.377103644245192</v>
      </c>
      <c r="AA334" s="23">
        <v>18.378178703848445</v>
      </c>
      <c r="AB334" s="23">
        <v>1.9564157607826576</v>
      </c>
      <c r="AC334" s="23">
        <v>-4.868187046180533</v>
      </c>
      <c r="AD334" s="23">
        <v>11.734785938732227</v>
      </c>
      <c r="AE334" s="23">
        <v>7.0299052018513679</v>
      </c>
      <c r="AF334" s="23">
        <v>0.75043489276661435</v>
      </c>
      <c r="AG334" s="23">
        <v>-1.9478739471391231</v>
      </c>
    </row>
    <row r="335" spans="1:33" s="92" customFormat="1" ht="25.5" customHeight="1" thickBot="1" x14ac:dyDescent="0.3">
      <c r="A335" s="106" t="s">
        <v>202</v>
      </c>
      <c r="B335" s="90" t="s">
        <v>71</v>
      </c>
      <c r="C335" s="91" t="s">
        <v>72</v>
      </c>
      <c r="D335" s="91" t="s">
        <v>191</v>
      </c>
      <c r="E335" s="91" t="s">
        <v>185</v>
      </c>
      <c r="F335" s="90" t="s">
        <v>71</v>
      </c>
      <c r="G335" s="91" t="s">
        <v>72</v>
      </c>
      <c r="H335" s="91" t="s">
        <v>191</v>
      </c>
      <c r="I335" s="91" t="s">
        <v>185</v>
      </c>
      <c r="J335" s="90" t="s">
        <v>71</v>
      </c>
      <c r="K335" s="91" t="s">
        <v>72</v>
      </c>
      <c r="L335" s="91" t="s">
        <v>191</v>
      </c>
      <c r="M335" s="91" t="s">
        <v>185</v>
      </c>
      <c r="N335" s="90" t="s">
        <v>71</v>
      </c>
      <c r="O335" s="91" t="s">
        <v>72</v>
      </c>
      <c r="P335" s="91" t="s">
        <v>191</v>
      </c>
      <c r="Q335" s="91" t="s">
        <v>185</v>
      </c>
      <c r="R335" s="90" t="s">
        <v>71</v>
      </c>
      <c r="S335" s="91" t="s">
        <v>72</v>
      </c>
      <c r="T335" s="91" t="s">
        <v>191</v>
      </c>
      <c r="U335" s="91" t="s">
        <v>185</v>
      </c>
      <c r="V335" s="90" t="s">
        <v>71</v>
      </c>
      <c r="W335" s="91" t="s">
        <v>72</v>
      </c>
      <c r="X335" s="91" t="s">
        <v>191</v>
      </c>
      <c r="Y335" s="91" t="s">
        <v>185</v>
      </c>
      <c r="Z335" s="90" t="s">
        <v>71</v>
      </c>
      <c r="AA335" s="91" t="s">
        <v>72</v>
      </c>
      <c r="AB335" s="91" t="s">
        <v>191</v>
      </c>
      <c r="AC335" s="91" t="s">
        <v>185</v>
      </c>
      <c r="AD335" s="90" t="s">
        <v>71</v>
      </c>
      <c r="AE335" s="91" t="s">
        <v>72</v>
      </c>
      <c r="AF335" s="91" t="s">
        <v>191</v>
      </c>
      <c r="AG335" s="91" t="s">
        <v>185</v>
      </c>
    </row>
    <row r="336" spans="1:33" x14ac:dyDescent="0.2">
      <c r="A336" s="22" t="s">
        <v>37</v>
      </c>
      <c r="B336" s="23">
        <v>45.839988156612264</v>
      </c>
      <c r="C336" s="23">
        <v>43.121928150544065</v>
      </c>
      <c r="D336" s="23">
        <v>0.37933654632692199</v>
      </c>
      <c r="E336" s="23">
        <v>-1.4040000000000001</v>
      </c>
      <c r="F336" s="23">
        <v>46.001954757299202</v>
      </c>
      <c r="G336" s="23">
        <v>43.355383120936658</v>
      </c>
      <c r="H336" s="23">
        <v>0.47037557309412659</v>
      </c>
      <c r="I336" s="23">
        <v>-1.4581998257333517</v>
      </c>
      <c r="J336" s="23">
        <v>5.99054139042864</v>
      </c>
      <c r="K336" s="23">
        <v>5.5910820924122246</v>
      </c>
      <c r="L336" s="23">
        <v>6.3097383805234178E-2</v>
      </c>
      <c r="M336" s="23">
        <v>-0.16930351437699381</v>
      </c>
      <c r="N336" s="23">
        <v>28.399680518534229</v>
      </c>
      <c r="O336" s="23">
        <v>27.534538372348074</v>
      </c>
      <c r="P336" s="23">
        <v>0.15182517157533293</v>
      </c>
      <c r="Q336" s="23">
        <v>-0.51956936779939578</v>
      </c>
      <c r="R336" s="23">
        <v>3.1410880896011593</v>
      </c>
      <c r="S336" s="23">
        <v>2.8764460788494057</v>
      </c>
      <c r="T336" s="23">
        <v>7.8427509138688095E-2</v>
      </c>
      <c r="U336" s="23">
        <v>-0.23489282602381176</v>
      </c>
      <c r="V336" s="23">
        <v>3.5429066595318721</v>
      </c>
      <c r="W336" s="23">
        <v>3.1626571960050511</v>
      </c>
      <c r="X336" s="23">
        <v>6.4882835880357079E-2</v>
      </c>
      <c r="Y336" s="23">
        <v>-0.21180462774711623</v>
      </c>
      <c r="Z336" s="23">
        <v>4.0502485534000474</v>
      </c>
      <c r="AA336" s="23">
        <v>3.5460561851527168</v>
      </c>
      <c r="AB336" s="23">
        <v>7.9640703142831601E-2</v>
      </c>
      <c r="AC336" s="23">
        <v>-0.20404685835995232</v>
      </c>
      <c r="AD336" s="23">
        <v>0.87748954580325689</v>
      </c>
      <c r="AE336" s="23">
        <v>0.64460319616918438</v>
      </c>
      <c r="AF336" s="23">
        <v>3.2501969551682601E-2</v>
      </c>
      <c r="AG336" s="23">
        <v>-0.11858263142608191</v>
      </c>
    </row>
    <row r="337" spans="1:33" x14ac:dyDescent="0.2">
      <c r="A337" s="22" t="s">
        <v>75</v>
      </c>
      <c r="B337" s="23">
        <v>7.0897019940547512</v>
      </c>
      <c r="C337" s="23">
        <v>4.6451900208632466</v>
      </c>
      <c r="D337" s="23">
        <v>0.56872245173176994</v>
      </c>
      <c r="E337" s="23">
        <v>-1.1780000000000002</v>
      </c>
      <c r="F337" s="23">
        <v>7.2006748107612255</v>
      </c>
      <c r="G337" s="23">
        <v>4.579702893273371</v>
      </c>
      <c r="H337" s="23">
        <v>0.50688523634696203</v>
      </c>
      <c r="I337" s="23">
        <v>-1.1429036692806498</v>
      </c>
      <c r="J337" s="23">
        <v>0.62843491261136519</v>
      </c>
      <c r="K337" s="23">
        <v>0.45633561294319591</v>
      </c>
      <c r="L337" s="23">
        <v>5.5024067149950472E-2</v>
      </c>
      <c r="M337" s="23">
        <v>-0.16166134185303235</v>
      </c>
      <c r="N337" s="23">
        <v>2.9353324172644171</v>
      </c>
      <c r="O337" s="23">
        <v>1.8157189138521246</v>
      </c>
      <c r="P337" s="23">
        <v>0.19847338047908128</v>
      </c>
      <c r="Q337" s="23">
        <v>-0.37792796979378096</v>
      </c>
      <c r="R337" s="23">
        <v>1.4741885260329373</v>
      </c>
      <c r="S337" s="23">
        <v>0.76481298363715222</v>
      </c>
      <c r="T337" s="23">
        <v>7.5425360701039168E-2</v>
      </c>
      <c r="U337" s="23">
        <v>-0.1592924774905573</v>
      </c>
      <c r="V337" s="23">
        <v>1.1804120397589348</v>
      </c>
      <c r="W337" s="23">
        <v>0.75163174798269894</v>
      </c>
      <c r="X337" s="23">
        <v>7.9268499453349711E-2</v>
      </c>
      <c r="Y337" s="23">
        <v>-0.17123438861457768</v>
      </c>
      <c r="Z337" s="23">
        <v>0.3849310587873806</v>
      </c>
      <c r="AA337" s="23">
        <v>0.39978233847633426</v>
      </c>
      <c r="AB337" s="23">
        <v>5.3522526472419486E-2</v>
      </c>
      <c r="AC337" s="23">
        <v>-0.17288333817406873</v>
      </c>
      <c r="AD337" s="23">
        <v>0.5973758563061895</v>
      </c>
      <c r="AE337" s="23">
        <v>0.39142129638186496</v>
      </c>
      <c r="AF337" s="23">
        <v>4.5171402091121984E-2</v>
      </c>
      <c r="AG337" s="23">
        <v>-9.9904153354632624E-2</v>
      </c>
    </row>
    <row r="338" spans="1:33" x14ac:dyDescent="0.2">
      <c r="A338" s="22" t="s">
        <v>76</v>
      </c>
      <c r="B338" s="23">
        <v>23.644644000097209</v>
      </c>
      <c r="C338" s="23">
        <v>13.694802345617765</v>
      </c>
      <c r="D338" s="23">
        <v>1.4162521995189941</v>
      </c>
      <c r="E338" s="23">
        <v>-3.6</v>
      </c>
      <c r="F338" s="23">
        <v>23.206141934965778</v>
      </c>
      <c r="G338" s="23">
        <v>13.491153729623719</v>
      </c>
      <c r="H338" s="23">
        <v>1.4018070005672287</v>
      </c>
      <c r="I338" s="23">
        <v>-3.5694203504695019</v>
      </c>
      <c r="J338" s="23">
        <v>3.8884338277432269</v>
      </c>
      <c r="K338" s="23">
        <v>2.238998728456552</v>
      </c>
      <c r="L338" s="23">
        <v>0.22934920427987229</v>
      </c>
      <c r="M338" s="23">
        <v>-0.57757188498401568</v>
      </c>
      <c r="N338" s="23">
        <v>8.369570412470221</v>
      </c>
      <c r="O338" s="23">
        <v>4.8566466495586278</v>
      </c>
      <c r="P338" s="23">
        <v>0.49602274970905069</v>
      </c>
      <c r="Q338" s="23">
        <v>-1.2708562300319386</v>
      </c>
      <c r="R338" s="23">
        <v>1.1686822333713369</v>
      </c>
      <c r="S338" s="23">
        <v>0.72748112928449138</v>
      </c>
      <c r="T338" s="23">
        <v>8.2790075252439782E-2</v>
      </c>
      <c r="U338" s="23">
        <v>-0.23332070868428212</v>
      </c>
      <c r="V338" s="23">
        <v>2.9344974002403048</v>
      </c>
      <c r="W338" s="23">
        <v>1.7249132064251094</v>
      </c>
      <c r="X338" s="23">
        <v>0.18158443031319776</v>
      </c>
      <c r="Y338" s="23">
        <v>-0.46334011036885708</v>
      </c>
      <c r="Z338" s="23">
        <v>4.5918851929640043</v>
      </c>
      <c r="AA338" s="23">
        <v>2.6390875871284161</v>
      </c>
      <c r="AB338" s="23">
        <v>0.27196064965653344</v>
      </c>
      <c r="AC338" s="23">
        <v>-0.68990097782939475</v>
      </c>
      <c r="AD338" s="23">
        <v>2.253072868176683</v>
      </c>
      <c r="AE338" s="23">
        <v>1.3040264287705239</v>
      </c>
      <c r="AF338" s="23">
        <v>0.14009989135613449</v>
      </c>
      <c r="AG338" s="23">
        <v>-0.33443043857101384</v>
      </c>
    </row>
    <row r="339" spans="1:33" ht="15" thickBot="1" x14ac:dyDescent="0.25">
      <c r="A339" s="22" t="s">
        <v>40</v>
      </c>
      <c r="B339" s="23">
        <v>29.925547415358484</v>
      </c>
      <c r="C339" s="23">
        <v>17.857360988415721</v>
      </c>
      <c r="D339" s="23">
        <v>1.9290542656915335</v>
      </c>
      <c r="E339" s="23">
        <v>-4.8179999999999996</v>
      </c>
      <c r="F339" s="23">
        <v>30.091110063096444</v>
      </c>
      <c r="G339" s="23">
        <v>17.893041761606863</v>
      </c>
      <c r="H339" s="23">
        <v>1.9142976532608571</v>
      </c>
      <c r="I339" s="23">
        <v>-4.8294761545163372</v>
      </c>
      <c r="J339" s="23">
        <v>4.3980037735031567</v>
      </c>
      <c r="K339" s="23">
        <v>2.6244044903102806</v>
      </c>
      <c r="L339" s="23">
        <v>0.28350318281728448</v>
      </c>
      <c r="M339" s="23">
        <v>-0.70807667731628166</v>
      </c>
      <c r="N339" s="23">
        <v>8.4922218370733749</v>
      </c>
      <c r="O339" s="23">
        <v>5.1191680900753092</v>
      </c>
      <c r="P339" s="23">
        <v>0.5548729064541924</v>
      </c>
      <c r="Q339" s="23">
        <v>-1.4216357827475918</v>
      </c>
      <c r="R339" s="23">
        <v>4.207256040136814</v>
      </c>
      <c r="S339" s="23">
        <v>2.480482590443652</v>
      </c>
      <c r="T339" s="23">
        <v>0.25965663503598524</v>
      </c>
      <c r="U339" s="23">
        <v>-0.64405948300899074</v>
      </c>
      <c r="V339" s="23">
        <v>4.3712504957876153</v>
      </c>
      <c r="W339" s="23">
        <v>2.5873698096376634</v>
      </c>
      <c r="X339" s="23">
        <v>0.27489479824354052</v>
      </c>
      <c r="Y339" s="23">
        <v>-0.69249201277954175</v>
      </c>
      <c r="Z339" s="23">
        <v>6.2754207288490385</v>
      </c>
      <c r="AA339" s="23">
        <v>3.6756357407696889</v>
      </c>
      <c r="AB339" s="23">
        <v>0.39128315215653153</v>
      </c>
      <c r="AC339" s="23">
        <v>-0.97363740923610664</v>
      </c>
      <c r="AD339" s="23">
        <v>2.3469571877464452</v>
      </c>
      <c r="AE339" s="23">
        <v>1.4059810403702735</v>
      </c>
      <c r="AF339" s="23">
        <v>0.15008697855332287</v>
      </c>
      <c r="AG339" s="23">
        <v>-0.38957478942782464</v>
      </c>
    </row>
    <row r="340" spans="1:33" ht="15" x14ac:dyDescent="0.25">
      <c r="A340" s="77" t="s">
        <v>189</v>
      </c>
      <c r="B340" s="78">
        <f>SUM(B331:B334)</f>
        <v>532.49940783061356</v>
      </c>
      <c r="C340" s="78">
        <f t="shared" ref="C340:AG340" si="66">SUM(C331:C334)</f>
        <v>396.59640752720401</v>
      </c>
      <c r="D340" s="78">
        <f t="shared" si="66"/>
        <v>21.466827316346098</v>
      </c>
      <c r="E340" s="78">
        <f t="shared" si="66"/>
        <v>-55</v>
      </c>
      <c r="F340" s="78">
        <f t="shared" si="66"/>
        <v>532.49940783061334</v>
      </c>
      <c r="G340" s="78">
        <f t="shared" si="66"/>
        <v>396.5964075272031</v>
      </c>
      <c r="H340" s="78">
        <f t="shared" si="66"/>
        <v>21.466827316345871</v>
      </c>
      <c r="I340" s="78">
        <f t="shared" si="66"/>
        <v>-54.999999999999204</v>
      </c>
      <c r="J340" s="78">
        <f t="shared" si="66"/>
        <v>74.52706952143194</v>
      </c>
      <c r="K340" s="78">
        <f t="shared" si="66"/>
        <v>54.55410462061127</v>
      </c>
      <c r="L340" s="78">
        <f t="shared" si="66"/>
        <v>3.154869190261707</v>
      </c>
      <c r="M340" s="78">
        <f t="shared" si="66"/>
        <v>-8.0830670926516177</v>
      </c>
      <c r="N340" s="78">
        <f t="shared" si="66"/>
        <v>240.98402592671121</v>
      </c>
      <c r="O340" s="78">
        <f t="shared" si="66"/>
        <v>196.63036012917067</v>
      </c>
      <c r="P340" s="78">
        <f t="shared" si="66"/>
        <v>7.0059710410882863</v>
      </c>
      <c r="Q340" s="78">
        <f t="shared" si="66"/>
        <v>-17.949946751863536</v>
      </c>
      <c r="R340" s="78">
        <f t="shared" si="66"/>
        <v>49.956074445711231</v>
      </c>
      <c r="S340" s="78">
        <f t="shared" si="66"/>
        <v>34.246113911073508</v>
      </c>
      <c r="T340" s="78">
        <f t="shared" si="66"/>
        <v>2.4814979006407611</v>
      </c>
      <c r="U340" s="78">
        <f t="shared" si="66"/>
        <v>-6.3578274760382101</v>
      </c>
      <c r="V340" s="78">
        <f t="shared" si="66"/>
        <v>60.145332976593636</v>
      </c>
      <c r="W340" s="78">
        <f t="shared" si="66"/>
        <v>41.132859800252618</v>
      </c>
      <c r="X340" s="78">
        <f t="shared" si="66"/>
        <v>3.0031528194522252</v>
      </c>
      <c r="Y340" s="78">
        <f t="shared" si="66"/>
        <v>-7.6943556975504634</v>
      </c>
      <c r="Z340" s="78">
        <f t="shared" si="66"/>
        <v>76.512427670002353</v>
      </c>
      <c r="AA340" s="78">
        <f t="shared" si="66"/>
        <v>51.302809257635786</v>
      </c>
      <c r="AB340" s="78">
        <f t="shared" si="66"/>
        <v>3.98203515714158</v>
      </c>
      <c r="AC340" s="78">
        <f t="shared" si="66"/>
        <v>-10.202342917997612</v>
      </c>
      <c r="AD340" s="78">
        <f t="shared" si="66"/>
        <v>30.374477290162872</v>
      </c>
      <c r="AE340" s="78">
        <f t="shared" si="66"/>
        <v>18.730159808459234</v>
      </c>
      <c r="AF340" s="78">
        <f t="shared" si="66"/>
        <v>1.8393012077613098</v>
      </c>
      <c r="AG340" s="79">
        <f t="shared" si="66"/>
        <v>-4.7124600638977654</v>
      </c>
    </row>
    <row r="341" spans="1:33" ht="15.75" thickBot="1" x14ac:dyDescent="0.3">
      <c r="A341" s="80" t="s">
        <v>190</v>
      </c>
      <c r="B341" s="81">
        <f>SUM(B336:B339)</f>
        <v>106.49988156612271</v>
      </c>
      <c r="C341" s="81">
        <f t="shared" ref="C341:AG341" si="67">SUM(C336:C339)</f>
        <v>79.319281505440799</v>
      </c>
      <c r="D341" s="81">
        <f t="shared" si="67"/>
        <v>4.29336546326922</v>
      </c>
      <c r="E341" s="81">
        <f t="shared" si="67"/>
        <v>-11</v>
      </c>
      <c r="F341" s="81">
        <f t="shared" si="67"/>
        <v>106.49988156612264</v>
      </c>
      <c r="G341" s="81">
        <f t="shared" si="67"/>
        <v>79.319281505440614</v>
      </c>
      <c r="H341" s="81">
        <f t="shared" si="67"/>
        <v>4.2933654632691747</v>
      </c>
      <c r="I341" s="81">
        <f t="shared" si="67"/>
        <v>-10.99999999999984</v>
      </c>
      <c r="J341" s="81">
        <f t="shared" si="67"/>
        <v>14.905413904286387</v>
      </c>
      <c r="K341" s="81">
        <f t="shared" si="67"/>
        <v>10.910820924122252</v>
      </c>
      <c r="L341" s="81">
        <f t="shared" si="67"/>
        <v>0.63097383805234142</v>
      </c>
      <c r="M341" s="81">
        <f t="shared" si="67"/>
        <v>-1.6166134185303234</v>
      </c>
      <c r="N341" s="81">
        <f t="shared" si="67"/>
        <v>48.196805185342242</v>
      </c>
      <c r="O341" s="81">
        <f t="shared" si="67"/>
        <v>39.326072025834137</v>
      </c>
      <c r="P341" s="81">
        <f t="shared" si="67"/>
        <v>1.4011942082176572</v>
      </c>
      <c r="Q341" s="81">
        <f t="shared" si="67"/>
        <v>-3.5899893503727074</v>
      </c>
      <c r="R341" s="81">
        <f t="shared" si="67"/>
        <v>9.9912148891422472</v>
      </c>
      <c r="S341" s="81">
        <f t="shared" si="67"/>
        <v>6.8492227822147012</v>
      </c>
      <c r="T341" s="81">
        <f t="shared" si="67"/>
        <v>0.49629958012815228</v>
      </c>
      <c r="U341" s="81">
        <f t="shared" si="67"/>
        <v>-1.2715654952076418</v>
      </c>
      <c r="V341" s="81">
        <f t="shared" si="67"/>
        <v>12.029066595318728</v>
      </c>
      <c r="W341" s="81">
        <f t="shared" si="67"/>
        <v>8.2265719600505243</v>
      </c>
      <c r="X341" s="81">
        <f t="shared" si="67"/>
        <v>0.600630563890445</v>
      </c>
      <c r="Y341" s="81">
        <f t="shared" si="67"/>
        <v>-1.5388711395100927</v>
      </c>
      <c r="Z341" s="81">
        <f t="shared" si="67"/>
        <v>15.302485534000471</v>
      </c>
      <c r="AA341" s="81">
        <f t="shared" si="67"/>
        <v>10.260561851527155</v>
      </c>
      <c r="AB341" s="81">
        <f t="shared" si="67"/>
        <v>0.79640703142831604</v>
      </c>
      <c r="AC341" s="81">
        <f t="shared" si="67"/>
        <v>-2.0404685835995222</v>
      </c>
      <c r="AD341" s="81">
        <f t="shared" si="67"/>
        <v>6.0748954580325751</v>
      </c>
      <c r="AE341" s="81">
        <f t="shared" si="67"/>
        <v>3.7460319616918469</v>
      </c>
      <c r="AF341" s="81">
        <f t="shared" si="67"/>
        <v>0.36786024155226194</v>
      </c>
      <c r="AG341" s="82">
        <f t="shared" si="67"/>
        <v>-0.94249201277955297</v>
      </c>
    </row>
    <row r="342" spans="1:33" ht="15.75" thickBot="1" x14ac:dyDescent="0.3">
      <c r="A342" s="93" t="s">
        <v>192</v>
      </c>
      <c r="B342" s="104">
        <f>B340</f>
        <v>532.49940783061356</v>
      </c>
      <c r="C342" s="81">
        <f>C340+B340</f>
        <v>929.09581535781763</v>
      </c>
      <c r="D342" s="81">
        <f>C342+D340</f>
        <v>950.56264267416373</v>
      </c>
      <c r="E342" s="105">
        <f>D342+E340</f>
        <v>895.56264267416373</v>
      </c>
      <c r="F342" s="104">
        <f>F340</f>
        <v>532.49940783061334</v>
      </c>
      <c r="G342" s="81">
        <f>G340+F340</f>
        <v>929.09581535781649</v>
      </c>
      <c r="H342" s="81">
        <f>G342+H340</f>
        <v>950.56264267416236</v>
      </c>
      <c r="I342" s="81">
        <f>H342+I340</f>
        <v>895.56264267416316</v>
      </c>
      <c r="J342" s="104">
        <f>J340</f>
        <v>74.52706952143194</v>
      </c>
      <c r="K342" s="81">
        <f>K340+J340</f>
        <v>129.08117414204321</v>
      </c>
      <c r="L342" s="81">
        <f>K342+L340</f>
        <v>132.23604333230492</v>
      </c>
      <c r="M342" s="81">
        <f>L342+M340</f>
        <v>124.1529762396533</v>
      </c>
      <c r="N342" s="104">
        <f>N340</f>
        <v>240.98402592671121</v>
      </c>
      <c r="O342" s="81">
        <f>O340+N340</f>
        <v>437.61438605588188</v>
      </c>
      <c r="P342" s="81">
        <f>O342+P340</f>
        <v>444.62035709697017</v>
      </c>
      <c r="Q342" s="81">
        <f>P342+Q340</f>
        <v>426.67041034510663</v>
      </c>
      <c r="R342" s="104">
        <f>R340</f>
        <v>49.956074445711231</v>
      </c>
      <c r="S342" s="81">
        <f>S340+R340</f>
        <v>84.202188356784745</v>
      </c>
      <c r="T342" s="81">
        <f>S342+T340</f>
        <v>86.683686257425506</v>
      </c>
      <c r="U342" s="81">
        <f>T342+U340</f>
        <v>80.325858781387296</v>
      </c>
      <c r="V342" s="104">
        <f>V340</f>
        <v>60.145332976593636</v>
      </c>
      <c r="W342" s="81">
        <f>W340+V340</f>
        <v>101.27819277684625</v>
      </c>
      <c r="X342" s="81">
        <f>W342+X340</f>
        <v>104.28134559629848</v>
      </c>
      <c r="Y342" s="81">
        <f>X342+Y340</f>
        <v>96.586989898748016</v>
      </c>
      <c r="Z342" s="104">
        <f>Z340</f>
        <v>76.512427670002353</v>
      </c>
      <c r="AA342" s="81">
        <f>AA340+Z340</f>
        <v>127.81523692763814</v>
      </c>
      <c r="AB342" s="81">
        <f>AA342+AB340</f>
        <v>131.79727208477971</v>
      </c>
      <c r="AC342" s="81">
        <f>AB342+AC340</f>
        <v>121.59492916678209</v>
      </c>
      <c r="AD342" s="104">
        <f>AD340</f>
        <v>30.374477290162872</v>
      </c>
      <c r="AE342" s="81">
        <f>AE340+AD340</f>
        <v>49.104637098622106</v>
      </c>
      <c r="AF342" s="81">
        <f>AE342+AF340</f>
        <v>50.943938306383416</v>
      </c>
      <c r="AG342" s="81">
        <f>AF342+AG340</f>
        <v>46.23147824248565</v>
      </c>
    </row>
  </sheetData>
  <mergeCells count="160">
    <mergeCell ref="V312:Y312"/>
    <mergeCell ref="Z312:AC312"/>
    <mergeCell ref="AD312:AG312"/>
    <mergeCell ref="B312:E312"/>
    <mergeCell ref="F312:I312"/>
    <mergeCell ref="J312:M312"/>
    <mergeCell ref="N312:Q312"/>
    <mergeCell ref="R312:U312"/>
    <mergeCell ref="V252:Y252"/>
    <mergeCell ref="Z252:AC252"/>
    <mergeCell ref="AD252:AG252"/>
    <mergeCell ref="B283:E283"/>
    <mergeCell ref="F283:I283"/>
    <mergeCell ref="J283:M283"/>
    <mergeCell ref="N283:Q283"/>
    <mergeCell ref="R283:U283"/>
    <mergeCell ref="V283:Y283"/>
    <mergeCell ref="Z283:AC283"/>
    <mergeCell ref="AD283:AG283"/>
    <mergeCell ref="B252:E252"/>
    <mergeCell ref="F252:I252"/>
    <mergeCell ref="J252:M252"/>
    <mergeCell ref="N252:Q252"/>
    <mergeCell ref="R252:U252"/>
    <mergeCell ref="V188:Y188"/>
    <mergeCell ref="Z188:AC188"/>
    <mergeCell ref="AD188:AG188"/>
    <mergeCell ref="B221:E221"/>
    <mergeCell ref="F221:I221"/>
    <mergeCell ref="J221:M221"/>
    <mergeCell ref="N221:Q221"/>
    <mergeCell ref="R221:U221"/>
    <mergeCell ref="V221:Y221"/>
    <mergeCell ref="Z221:AC221"/>
    <mergeCell ref="AD221:AG221"/>
    <mergeCell ref="B188:E188"/>
    <mergeCell ref="F188:I188"/>
    <mergeCell ref="J188:M188"/>
    <mergeCell ref="N188:Q188"/>
    <mergeCell ref="R188:U188"/>
    <mergeCell ref="V206:Y206"/>
    <mergeCell ref="Z206:AC206"/>
    <mergeCell ref="AD206:AG206"/>
    <mergeCell ref="V159:Y159"/>
    <mergeCell ref="Z159:AC159"/>
    <mergeCell ref="AD159:AG159"/>
    <mergeCell ref="B129:E129"/>
    <mergeCell ref="F129:I129"/>
    <mergeCell ref="J129:M129"/>
    <mergeCell ref="N129:Q129"/>
    <mergeCell ref="R129:U129"/>
    <mergeCell ref="V144:Y144"/>
    <mergeCell ref="Z144:AC144"/>
    <mergeCell ref="AD144:AG144"/>
    <mergeCell ref="B144:E144"/>
    <mergeCell ref="F144:I144"/>
    <mergeCell ref="J144:M144"/>
    <mergeCell ref="N144:Q144"/>
    <mergeCell ref="R144:U144"/>
    <mergeCell ref="B98:E98"/>
    <mergeCell ref="F98:I98"/>
    <mergeCell ref="J98:M98"/>
    <mergeCell ref="N98:Q98"/>
    <mergeCell ref="R98:U98"/>
    <mergeCell ref="V98:Y98"/>
    <mergeCell ref="Z98:AC98"/>
    <mergeCell ref="AD98:AG98"/>
    <mergeCell ref="B83:E83"/>
    <mergeCell ref="F83:I83"/>
    <mergeCell ref="J83:M83"/>
    <mergeCell ref="N83:Q83"/>
    <mergeCell ref="R83:U83"/>
    <mergeCell ref="V83:Y83"/>
    <mergeCell ref="Z83:AC83"/>
    <mergeCell ref="AD83:AG83"/>
    <mergeCell ref="B36:E36"/>
    <mergeCell ref="F36:I36"/>
    <mergeCell ref="J36:M36"/>
    <mergeCell ref="N36:Q36"/>
    <mergeCell ref="R36:U36"/>
    <mergeCell ref="V36:Y36"/>
    <mergeCell ref="Z36:AC36"/>
    <mergeCell ref="AD36:AG36"/>
    <mergeCell ref="B67:E67"/>
    <mergeCell ref="F67:I67"/>
    <mergeCell ref="J67:M67"/>
    <mergeCell ref="N67:Q67"/>
    <mergeCell ref="R67:U67"/>
    <mergeCell ref="V51:Y51"/>
    <mergeCell ref="Z51:AC51"/>
    <mergeCell ref="AD51:AG51"/>
    <mergeCell ref="B51:E51"/>
    <mergeCell ref="F51:I51"/>
    <mergeCell ref="J51:M51"/>
    <mergeCell ref="N51:Q51"/>
    <mergeCell ref="R51:U51"/>
    <mergeCell ref="V67:Y67"/>
    <mergeCell ref="Z67:AC67"/>
    <mergeCell ref="AD67:AG67"/>
    <mergeCell ref="B236:E236"/>
    <mergeCell ref="F236:I236"/>
    <mergeCell ref="J236:M236"/>
    <mergeCell ref="N236:Q236"/>
    <mergeCell ref="R236:U236"/>
    <mergeCell ref="V236:Y236"/>
    <mergeCell ref="Z236:AC236"/>
    <mergeCell ref="AD236:AG236"/>
    <mergeCell ref="B206:E206"/>
    <mergeCell ref="F206:I206"/>
    <mergeCell ref="J206:M206"/>
    <mergeCell ref="N206:Q206"/>
    <mergeCell ref="R206:U206"/>
    <mergeCell ref="V114:Y114"/>
    <mergeCell ref="Z114:AC114"/>
    <mergeCell ref="AD114:AG114"/>
    <mergeCell ref="B173:E173"/>
    <mergeCell ref="F173:I173"/>
    <mergeCell ref="J173:M173"/>
    <mergeCell ref="N173:Q173"/>
    <mergeCell ref="R173:U173"/>
    <mergeCell ref="V173:Y173"/>
    <mergeCell ref="Z173:AC173"/>
    <mergeCell ref="AD173:AG173"/>
    <mergeCell ref="B114:E114"/>
    <mergeCell ref="F114:I114"/>
    <mergeCell ref="J114:M114"/>
    <mergeCell ref="N114:Q114"/>
    <mergeCell ref="R114:U114"/>
    <mergeCell ref="V129:Y129"/>
    <mergeCell ref="Z129:AC129"/>
    <mergeCell ref="AD129:AG129"/>
    <mergeCell ref="B159:E159"/>
    <mergeCell ref="F159:I159"/>
    <mergeCell ref="J159:M159"/>
    <mergeCell ref="N159:Q159"/>
    <mergeCell ref="R159:U159"/>
    <mergeCell ref="V329:Y329"/>
    <mergeCell ref="Z329:AC329"/>
    <mergeCell ref="AD329:AG329"/>
    <mergeCell ref="B329:E329"/>
    <mergeCell ref="F329:I329"/>
    <mergeCell ref="J329:M329"/>
    <mergeCell ref="N329:Q329"/>
    <mergeCell ref="R329:U329"/>
    <mergeCell ref="V267:Y267"/>
    <mergeCell ref="Z267:AC267"/>
    <mergeCell ref="AD267:AG267"/>
    <mergeCell ref="B297:E297"/>
    <mergeCell ref="F297:I297"/>
    <mergeCell ref="J297:M297"/>
    <mergeCell ref="N297:Q297"/>
    <mergeCell ref="R297:U297"/>
    <mergeCell ref="V297:Y297"/>
    <mergeCell ref="Z297:AC297"/>
    <mergeCell ref="AD297:AG297"/>
    <mergeCell ref="B267:E267"/>
    <mergeCell ref="F267:I267"/>
    <mergeCell ref="J267:M267"/>
    <mergeCell ref="N267:Q267"/>
    <mergeCell ref="R267:U26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1:AH39"/>
  <sheetViews>
    <sheetView showGridLines="0" workbookViewId="0">
      <selection activeCell="Q33" sqref="Q33"/>
    </sheetView>
  </sheetViews>
  <sheetFormatPr defaultRowHeight="15" x14ac:dyDescent="0.25"/>
  <cols>
    <col min="2" max="2" width="14.7109375" bestFit="1" customWidth="1"/>
  </cols>
  <sheetData>
    <row r="31" spans="1:34" x14ac:dyDescent="0.25">
      <c r="A31" s="128"/>
      <c r="B31" s="129"/>
      <c r="C31" s="130">
        <v>2018</v>
      </c>
      <c r="D31" s="130">
        <v>2019</v>
      </c>
      <c r="E31" s="130">
        <v>2020</v>
      </c>
      <c r="F31" s="130">
        <v>2021</v>
      </c>
      <c r="G31" s="130">
        <v>2022</v>
      </c>
      <c r="H31" s="130">
        <v>2023</v>
      </c>
      <c r="I31" s="130">
        <v>2024</v>
      </c>
      <c r="J31" s="130">
        <v>2025</v>
      </c>
      <c r="K31" s="130">
        <v>2026</v>
      </c>
      <c r="L31" s="130">
        <v>2027</v>
      </c>
      <c r="M31" s="130">
        <v>2028</v>
      </c>
      <c r="N31" s="130">
        <v>2029</v>
      </c>
      <c r="O31" s="130">
        <v>2030</v>
      </c>
      <c r="P31" s="130">
        <v>2031</v>
      </c>
      <c r="Q31" s="130">
        <v>2032</v>
      </c>
      <c r="R31" s="130">
        <v>2033</v>
      </c>
      <c r="S31" s="130">
        <v>2034</v>
      </c>
      <c r="T31" s="130">
        <v>2035</v>
      </c>
      <c r="U31" s="130">
        <v>2036</v>
      </c>
      <c r="V31" s="130">
        <v>2037</v>
      </c>
      <c r="W31" s="130">
        <v>2038</v>
      </c>
      <c r="X31" s="130">
        <v>2039</v>
      </c>
      <c r="Y31" s="130">
        <v>2040</v>
      </c>
      <c r="Z31" s="130">
        <v>2041</v>
      </c>
      <c r="AA31" s="131">
        <v>2042</v>
      </c>
      <c r="AB31" s="131">
        <v>2043</v>
      </c>
      <c r="AC31" s="132"/>
      <c r="AD31" s="132"/>
      <c r="AE31" s="132"/>
      <c r="AF31" s="132"/>
      <c r="AG31" s="132"/>
      <c r="AH31" s="132"/>
    </row>
    <row r="32" spans="1:34" x14ac:dyDescent="0.25">
      <c r="A32" s="133"/>
      <c r="B32" s="134" t="s">
        <v>242</v>
      </c>
      <c r="C32" s="135">
        <v>10384</v>
      </c>
      <c r="D32" s="135">
        <v>10439</v>
      </c>
      <c r="E32" s="135">
        <v>10471</v>
      </c>
      <c r="F32" s="135">
        <v>10501</v>
      </c>
      <c r="G32" s="135">
        <v>10562</v>
      </c>
      <c r="H32" s="135">
        <v>10603</v>
      </c>
      <c r="I32" s="135">
        <v>10627</v>
      </c>
      <c r="J32" s="135">
        <v>10652</v>
      </c>
      <c r="K32" s="135">
        <v>10679</v>
      </c>
      <c r="L32" s="135">
        <v>10705</v>
      </c>
      <c r="M32" s="135">
        <v>10705</v>
      </c>
      <c r="N32" s="135">
        <v>10710</v>
      </c>
      <c r="O32" s="135">
        <v>10716</v>
      </c>
      <c r="P32" s="135">
        <v>10720</v>
      </c>
      <c r="Q32" s="135">
        <v>10709</v>
      </c>
      <c r="R32" s="135">
        <v>10697</v>
      </c>
      <c r="S32" s="135">
        <v>10690</v>
      </c>
      <c r="T32" s="135">
        <v>10673</v>
      </c>
      <c r="U32" s="135">
        <v>10671</v>
      </c>
      <c r="V32" s="135">
        <v>10660</v>
      </c>
      <c r="W32" s="135">
        <v>10638</v>
      </c>
      <c r="X32" s="135">
        <v>10626</v>
      </c>
      <c r="Y32" s="135">
        <v>10605</v>
      </c>
      <c r="Z32" s="135">
        <v>10589</v>
      </c>
      <c r="AA32" s="135">
        <v>10563</v>
      </c>
      <c r="AB32" s="135">
        <v>10540</v>
      </c>
      <c r="AC32" s="136"/>
      <c r="AD32" s="136"/>
      <c r="AE32" s="136"/>
      <c r="AF32" s="136"/>
      <c r="AG32" s="136"/>
      <c r="AH32" s="136"/>
    </row>
    <row r="33" spans="1:34" x14ac:dyDescent="0.25">
      <c r="A33" s="133"/>
      <c r="B33" s="134" t="s">
        <v>243</v>
      </c>
      <c r="C33" s="137">
        <v>10283</v>
      </c>
      <c r="D33" s="137">
        <v>10341</v>
      </c>
      <c r="E33" s="135">
        <v>10384</v>
      </c>
      <c r="F33" s="135">
        <v>10439</v>
      </c>
      <c r="G33" s="135">
        <v>10469</v>
      </c>
      <c r="H33" s="135">
        <v>10503</v>
      </c>
      <c r="I33" s="135">
        <v>10566</v>
      </c>
      <c r="J33" s="135">
        <v>10612</v>
      </c>
      <c r="K33" s="135">
        <v>10644</v>
      </c>
      <c r="L33" s="135">
        <v>10674</v>
      </c>
      <c r="M33" s="135">
        <v>10706</v>
      </c>
      <c r="N33" s="135">
        <v>10735</v>
      </c>
      <c r="O33" s="135">
        <v>10742</v>
      </c>
      <c r="P33" s="135">
        <v>10753</v>
      </c>
      <c r="Q33" s="135">
        <v>10764</v>
      </c>
      <c r="R33" s="135">
        <v>10770</v>
      </c>
      <c r="S33" s="135">
        <v>10766</v>
      </c>
      <c r="T33" s="135">
        <v>10758</v>
      </c>
      <c r="U33" s="135">
        <v>10751</v>
      </c>
      <c r="V33" s="135">
        <v>10738</v>
      </c>
      <c r="W33" s="135">
        <v>10738</v>
      </c>
      <c r="X33" s="135">
        <v>10732</v>
      </c>
      <c r="Y33" s="135">
        <v>10715</v>
      </c>
      <c r="Z33" s="135">
        <v>10709</v>
      </c>
      <c r="AA33" s="135">
        <v>10693</v>
      </c>
      <c r="AB33" s="135">
        <v>10683</v>
      </c>
      <c r="AC33" s="138"/>
      <c r="AD33" s="139"/>
      <c r="AE33" s="136"/>
      <c r="AF33" s="136"/>
      <c r="AG33" s="136"/>
      <c r="AH33" s="136"/>
    </row>
    <row r="34" spans="1:34" x14ac:dyDescent="0.25">
      <c r="A34" s="133"/>
      <c r="B34" s="134" t="s">
        <v>244</v>
      </c>
      <c r="C34" s="135">
        <v>10384</v>
      </c>
      <c r="D34" s="135">
        <v>10439</v>
      </c>
      <c r="E34" s="135">
        <v>10469</v>
      </c>
      <c r="F34" s="135">
        <v>10501</v>
      </c>
      <c r="G34" s="135">
        <v>10563</v>
      </c>
      <c r="H34" s="135">
        <v>10614</v>
      </c>
      <c r="I34" s="135">
        <v>10643</v>
      </c>
      <c r="J34" s="135">
        <v>10677</v>
      </c>
      <c r="K34" s="135">
        <v>10712</v>
      </c>
      <c r="L34" s="135">
        <v>10747</v>
      </c>
      <c r="M34" s="135">
        <v>10760</v>
      </c>
      <c r="N34" s="135">
        <v>10774</v>
      </c>
      <c r="O34" s="135">
        <v>10788</v>
      </c>
      <c r="P34" s="135">
        <v>10803</v>
      </c>
      <c r="Q34" s="135">
        <v>10804</v>
      </c>
      <c r="R34" s="135">
        <v>10804</v>
      </c>
      <c r="S34" s="135">
        <v>10806</v>
      </c>
      <c r="T34" s="135">
        <v>10802</v>
      </c>
      <c r="U34" s="135">
        <v>10814</v>
      </c>
      <c r="V34" s="135">
        <v>10821</v>
      </c>
      <c r="W34" s="135">
        <v>10814</v>
      </c>
      <c r="X34" s="135">
        <v>10819</v>
      </c>
      <c r="Y34" s="135">
        <v>10811</v>
      </c>
      <c r="Z34" s="135">
        <v>10813</v>
      </c>
      <c r="AA34" s="135">
        <v>10804</v>
      </c>
      <c r="AB34" s="135">
        <v>10802</v>
      </c>
      <c r="AC34" s="136"/>
      <c r="AD34" s="136"/>
      <c r="AE34" s="136"/>
      <c r="AF34" s="136"/>
      <c r="AG34" s="136"/>
      <c r="AH34" s="136"/>
    </row>
    <row r="35" spans="1:34" x14ac:dyDescent="0.25">
      <c r="D35" s="140">
        <f>D33/C33</f>
        <v>1.0056403773217932</v>
      </c>
      <c r="E35" s="140">
        <f t="shared" ref="E35:Y36" si="0">E33/D33</f>
        <v>1.0041582052025917</v>
      </c>
      <c r="F35" s="140">
        <f t="shared" si="0"/>
        <v>1.0052966101694916</v>
      </c>
      <c r="G35" s="140">
        <f t="shared" si="0"/>
        <v>1.0028738384902769</v>
      </c>
      <c r="H35" s="140">
        <f t="shared" si="0"/>
        <v>1.0032476836374056</v>
      </c>
      <c r="I35" s="140">
        <f t="shared" si="0"/>
        <v>1.0059982862039418</v>
      </c>
      <c r="J35" s="140">
        <f t="shared" si="0"/>
        <v>1.0043535869770963</v>
      </c>
      <c r="K35" s="140">
        <f t="shared" si="0"/>
        <v>1.0030154542027894</v>
      </c>
      <c r="L35" s="140">
        <f t="shared" si="0"/>
        <v>1.0028184892897407</v>
      </c>
      <c r="M35" s="140">
        <f t="shared" si="0"/>
        <v>1.0029979389169945</v>
      </c>
      <c r="N35" s="140">
        <f t="shared" si="0"/>
        <v>1.0027087614421819</v>
      </c>
      <c r="O35" s="140">
        <f t="shared" si="0"/>
        <v>1.0006520726595249</v>
      </c>
      <c r="P35" s="140">
        <f t="shared" si="0"/>
        <v>1.0010240178737666</v>
      </c>
      <c r="Q35" s="140">
        <f t="shared" si="0"/>
        <v>1.0010229703338602</v>
      </c>
      <c r="R35" s="140">
        <f t="shared" si="0"/>
        <v>1.0005574136008919</v>
      </c>
      <c r="S35" s="140">
        <f t="shared" si="0"/>
        <v>0.99962859795728876</v>
      </c>
      <c r="T35" s="140">
        <f t="shared" si="0"/>
        <v>0.99925691993312282</v>
      </c>
      <c r="U35" s="140">
        <f t="shared" si="0"/>
        <v>0.99934932143521105</v>
      </c>
      <c r="V35" s="140">
        <f t="shared" si="0"/>
        <v>0.99879081015719473</v>
      </c>
      <c r="W35" s="140">
        <f t="shared" si="0"/>
        <v>1</v>
      </c>
      <c r="X35" s="140">
        <f t="shared" si="0"/>
        <v>0.99944123672937235</v>
      </c>
      <c r="Y35" s="140">
        <f t="shared" si="0"/>
        <v>0.99841595229221025</v>
      </c>
      <c r="Z35" s="141">
        <f>Z32-F32</f>
        <v>88</v>
      </c>
    </row>
    <row r="36" spans="1:34" x14ac:dyDescent="0.25">
      <c r="D36" s="140">
        <f>D34/C34</f>
        <v>1.0052966101694916</v>
      </c>
      <c r="E36" s="140">
        <f t="shared" si="0"/>
        <v>1.0028738384902769</v>
      </c>
      <c r="F36" s="140">
        <f t="shared" si="0"/>
        <v>1.0030566434234407</v>
      </c>
      <c r="G36" s="140">
        <f t="shared" si="0"/>
        <v>1.0059041996000382</v>
      </c>
      <c r="H36" s="140">
        <f t="shared" si="0"/>
        <v>1.0048281738142573</v>
      </c>
      <c r="I36" s="140">
        <f t="shared" si="0"/>
        <v>1.0027322404371584</v>
      </c>
      <c r="J36" s="140">
        <f t="shared" si="0"/>
        <v>1.0031945879921076</v>
      </c>
      <c r="K36" s="140">
        <f t="shared" si="0"/>
        <v>1.0032780743654586</v>
      </c>
      <c r="L36" s="140">
        <f t="shared" si="0"/>
        <v>1.0032673637042568</v>
      </c>
      <c r="M36" s="140">
        <f t="shared" si="0"/>
        <v>1.0012096398995067</v>
      </c>
      <c r="N36" s="140">
        <f t="shared" si="0"/>
        <v>1.0013011152416358</v>
      </c>
      <c r="O36" s="140">
        <f t="shared" si="0"/>
        <v>1.0012994245405606</v>
      </c>
      <c r="P36" s="140">
        <f t="shared" si="0"/>
        <v>1.0013904338153503</v>
      </c>
      <c r="Q36" s="140">
        <f t="shared" si="0"/>
        <v>1.0000925668795706</v>
      </c>
      <c r="R36" s="140">
        <f t="shared" si="0"/>
        <v>1</v>
      </c>
      <c r="S36" s="140">
        <f t="shared" si="0"/>
        <v>1.0001851166234728</v>
      </c>
      <c r="T36" s="140">
        <f t="shared" si="0"/>
        <v>0.99962983527669813</v>
      </c>
      <c r="U36" s="140">
        <f t="shared" si="0"/>
        <v>1.001110905387891</v>
      </c>
      <c r="V36" s="140">
        <f t="shared" si="0"/>
        <v>1.0006473090438321</v>
      </c>
      <c r="W36" s="140">
        <f t="shared" si="0"/>
        <v>0.99935310969411328</v>
      </c>
      <c r="X36" s="140">
        <f t="shared" si="0"/>
        <v>1.0004623636027372</v>
      </c>
      <c r="Y36" s="140">
        <f t="shared" si="0"/>
        <v>0.99926056012570474</v>
      </c>
      <c r="Z36" s="141">
        <f>Z33-F33</f>
        <v>270</v>
      </c>
    </row>
    <row r="37" spans="1:34" x14ac:dyDescent="0.25">
      <c r="F37" s="142">
        <f>F35-1</f>
        <v>5.2966101694915668E-3</v>
      </c>
      <c r="G37" s="142">
        <f t="shared" ref="G37:O37" si="1">G35-1</f>
        <v>2.8738384902768921E-3</v>
      </c>
      <c r="H37" s="142">
        <f t="shared" si="1"/>
        <v>3.247683637405574E-3</v>
      </c>
      <c r="I37" s="142">
        <f t="shared" si="1"/>
        <v>5.9982862039418272E-3</v>
      </c>
      <c r="J37" s="142">
        <f t="shared" si="1"/>
        <v>4.3535869770963131E-3</v>
      </c>
      <c r="K37" s="142">
        <f t="shared" si="1"/>
        <v>3.0154542027893694E-3</v>
      </c>
      <c r="L37" s="143">
        <f t="shared" si="1"/>
        <v>2.818489289740711E-3</v>
      </c>
      <c r="M37" s="143">
        <f t="shared" si="1"/>
        <v>2.9979389169945136E-3</v>
      </c>
      <c r="N37" s="143">
        <f t="shared" si="1"/>
        <v>2.7087614421819062E-3</v>
      </c>
      <c r="O37" s="143">
        <f t="shared" si="1"/>
        <v>6.520726595249382E-4</v>
      </c>
      <c r="P37" s="143">
        <f>P35-1</f>
        <v>1.0240178737666028E-3</v>
      </c>
      <c r="Z37" s="141">
        <f t="shared" ref="Z37" si="2">Z34-F34</f>
        <v>312</v>
      </c>
    </row>
    <row r="38" spans="1:34" x14ac:dyDescent="0.25">
      <c r="F38" s="144">
        <f>(P33-F33)/F33</f>
        <v>3.0079509531564325E-2</v>
      </c>
    </row>
    <row r="39" spans="1:34" x14ac:dyDescent="0.25">
      <c r="F39" s="144">
        <f>(P34-F33)/P34</f>
        <v>3.3694344163658241E-2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9:BO102"/>
  <sheetViews>
    <sheetView showGridLines="0" workbookViewId="0">
      <selection activeCell="D27" sqref="D27"/>
    </sheetView>
  </sheetViews>
  <sheetFormatPr defaultRowHeight="15" x14ac:dyDescent="0.25"/>
  <cols>
    <col min="1" max="1" width="49.5703125" style="16" customWidth="1"/>
    <col min="2" max="2" width="23.42578125" style="33" customWidth="1"/>
    <col min="21" max="35" width="9.140625" style="17"/>
    <col min="38" max="67" width="9.140625" style="19"/>
  </cols>
  <sheetData>
    <row r="19" spans="1:67" ht="15.75" thickBot="1" x14ac:dyDescent="0.3"/>
    <row r="20" spans="1:67" ht="38.25" customHeight="1" thickBot="1" x14ac:dyDescent="0.3">
      <c r="A20" s="52" t="s">
        <v>5</v>
      </c>
      <c r="B20" s="53" t="s">
        <v>6</v>
      </c>
    </row>
    <row r="21" spans="1:67" ht="38.25" customHeight="1" thickBot="1" x14ac:dyDescent="0.3">
      <c r="A21" s="44" t="s">
        <v>7</v>
      </c>
      <c r="B21" s="6">
        <v>75</v>
      </c>
    </row>
    <row r="22" spans="1:67" ht="49.5" customHeight="1" thickBot="1" x14ac:dyDescent="0.3">
      <c r="A22" s="44" t="s">
        <v>8</v>
      </c>
      <c r="B22" s="8">
        <v>316</v>
      </c>
    </row>
    <row r="23" spans="1:67" ht="38.25" customHeight="1" thickBot="1" x14ac:dyDescent="0.3">
      <c r="A23" s="44" t="s">
        <v>9</v>
      </c>
      <c r="B23" s="8">
        <v>391</v>
      </c>
      <c r="D23" t="e">
        <f>#REF!-391</f>
        <v>#REF!</v>
      </c>
    </row>
    <row r="24" spans="1:67" x14ac:dyDescent="0.25">
      <c r="A24"/>
      <c r="B24"/>
      <c r="U24"/>
      <c r="V24"/>
      <c r="W24"/>
      <c r="X24"/>
      <c r="Y24"/>
      <c r="Z24"/>
      <c r="AA24"/>
      <c r="AB24"/>
      <c r="AC24"/>
      <c r="AD24"/>
      <c r="AE24"/>
      <c r="AF24"/>
      <c r="AG24"/>
      <c r="AH24"/>
      <c r="AI24"/>
      <c r="AL24"/>
      <c r="AM24"/>
      <c r="AN24"/>
      <c r="AO24"/>
      <c r="AP24"/>
      <c r="AQ24"/>
      <c r="AR24"/>
      <c r="AS24"/>
      <c r="AT24"/>
      <c r="AU24"/>
      <c r="AV24"/>
      <c r="AW24"/>
      <c r="AX24"/>
      <c r="AY24"/>
      <c r="AZ24"/>
      <c r="BA24"/>
      <c r="BB24"/>
      <c r="BC24"/>
      <c r="BD24"/>
      <c r="BE24"/>
      <c r="BF24"/>
      <c r="BG24"/>
      <c r="BH24"/>
      <c r="BI24"/>
      <c r="BJ24"/>
      <c r="BK24"/>
      <c r="BL24"/>
      <c r="BM24"/>
      <c r="BN24"/>
      <c r="BO24"/>
    </row>
    <row r="25" spans="1:67" x14ac:dyDescent="0.25">
      <c r="A25"/>
      <c r="B25"/>
      <c r="U25"/>
      <c r="V25"/>
      <c r="W25"/>
      <c r="X25"/>
      <c r="Y25"/>
      <c r="Z25"/>
      <c r="AA25"/>
      <c r="AB25"/>
      <c r="AC25"/>
      <c r="AD25"/>
      <c r="AE25"/>
      <c r="AF25"/>
      <c r="AG25"/>
      <c r="AH25"/>
      <c r="AI25"/>
      <c r="AL25"/>
      <c r="AM25"/>
      <c r="AN25"/>
      <c r="AO25"/>
      <c r="AP25"/>
      <c r="AQ25"/>
      <c r="AR25"/>
      <c r="AS25"/>
      <c r="AT25"/>
      <c r="AU25"/>
      <c r="AV25"/>
      <c r="AW25"/>
      <c r="AX25"/>
      <c r="AY25"/>
      <c r="AZ25"/>
      <c r="BA25"/>
      <c r="BB25"/>
      <c r="BC25"/>
      <c r="BD25"/>
      <c r="BE25"/>
      <c r="BF25"/>
      <c r="BG25"/>
      <c r="BH25"/>
      <c r="BI25"/>
      <c r="BJ25"/>
      <c r="BK25"/>
      <c r="BL25"/>
      <c r="BM25"/>
      <c r="BN25"/>
      <c r="BO25"/>
    </row>
    <row r="26" spans="1:67" x14ac:dyDescent="0.25">
      <c r="A26"/>
      <c r="B26"/>
      <c r="U26"/>
      <c r="V26"/>
      <c r="W26"/>
      <c r="X26"/>
      <c r="Y26"/>
      <c r="Z26"/>
      <c r="AA26"/>
      <c r="AB26"/>
      <c r="AC26"/>
      <c r="AD26"/>
      <c r="AE26"/>
      <c r="AF26"/>
      <c r="AG26"/>
      <c r="AH26"/>
      <c r="AI26"/>
      <c r="AL26"/>
      <c r="AM26"/>
      <c r="AN26"/>
      <c r="AO26"/>
      <c r="AP26"/>
      <c r="AQ26"/>
      <c r="AR26"/>
      <c r="AS26"/>
      <c r="AT26"/>
      <c r="AU26"/>
      <c r="AV26"/>
      <c r="AW26"/>
      <c r="AX26"/>
      <c r="AY26"/>
      <c r="AZ26"/>
      <c r="BA26"/>
      <c r="BB26"/>
      <c r="BC26"/>
      <c r="BD26"/>
      <c r="BE26"/>
      <c r="BF26"/>
      <c r="BG26"/>
      <c r="BH26"/>
      <c r="BI26"/>
      <c r="BJ26"/>
      <c r="BK26"/>
      <c r="BL26"/>
      <c r="BM26"/>
      <c r="BN26"/>
      <c r="BO26"/>
    </row>
    <row r="27" spans="1:67" x14ac:dyDescent="0.25">
      <c r="A27" s="46" t="s">
        <v>110</v>
      </c>
      <c r="B27" s="51" t="s">
        <v>120</v>
      </c>
      <c r="C27" s="45"/>
      <c r="U27"/>
      <c r="V27"/>
      <c r="W27"/>
      <c r="X27"/>
      <c r="Y27"/>
      <c r="Z27"/>
      <c r="AA27"/>
      <c r="AB27"/>
      <c r="AC27"/>
      <c r="AD27"/>
      <c r="AE27"/>
      <c r="AF27"/>
      <c r="AG27"/>
      <c r="AH27"/>
      <c r="AI27"/>
      <c r="AL27"/>
      <c r="AM27"/>
      <c r="AN27"/>
      <c r="AO27"/>
      <c r="AP27"/>
      <c r="AQ27"/>
      <c r="AR27"/>
      <c r="AS27"/>
      <c r="AT27"/>
      <c r="AU27"/>
      <c r="AV27"/>
      <c r="AW27"/>
      <c r="AX27"/>
      <c r="AY27"/>
      <c r="AZ27"/>
      <c r="BA27"/>
      <c r="BB27"/>
      <c r="BC27"/>
      <c r="BD27"/>
      <c r="BE27"/>
      <c r="BF27"/>
      <c r="BG27"/>
      <c r="BH27"/>
      <c r="BI27"/>
      <c r="BJ27"/>
      <c r="BK27"/>
      <c r="BL27"/>
      <c r="BM27"/>
      <c r="BN27"/>
      <c r="BO27"/>
    </row>
    <row r="28" spans="1:67" ht="15.75" thickBot="1" x14ac:dyDescent="0.3">
      <c r="A28" s="45" t="s">
        <v>111</v>
      </c>
      <c r="B28" s="45"/>
      <c r="C28" s="45"/>
      <c r="U28"/>
      <c r="V28"/>
      <c r="W28"/>
      <c r="X28"/>
      <c r="Y28"/>
      <c r="Z28"/>
      <c r="AA28"/>
      <c r="AB28"/>
      <c r="AC28"/>
      <c r="AD28"/>
      <c r="AE28"/>
      <c r="AF28"/>
      <c r="AG28"/>
      <c r="AH28"/>
      <c r="AI28"/>
      <c r="AL28"/>
      <c r="AM28"/>
      <c r="AN28"/>
      <c r="AO28"/>
      <c r="AP28"/>
      <c r="AQ28"/>
      <c r="AR28"/>
      <c r="AS28"/>
      <c r="AT28"/>
      <c r="AU28"/>
      <c r="AV28"/>
      <c r="AW28"/>
      <c r="AX28"/>
      <c r="AY28"/>
      <c r="AZ28"/>
      <c r="BA28"/>
      <c r="BB28"/>
      <c r="BC28"/>
      <c r="BD28"/>
      <c r="BE28"/>
      <c r="BF28"/>
      <c r="BG28"/>
      <c r="BH28"/>
      <c r="BI28"/>
      <c r="BJ28"/>
      <c r="BK28"/>
      <c r="BL28"/>
      <c r="BM28"/>
      <c r="BN28"/>
      <c r="BO28"/>
    </row>
    <row r="29" spans="1:67" ht="63.75" thickBot="1" x14ac:dyDescent="0.3">
      <c r="A29" s="52" t="s">
        <v>112</v>
      </c>
      <c r="B29" s="53" t="s">
        <v>113</v>
      </c>
      <c r="C29" s="45"/>
      <c r="U29"/>
      <c r="V29"/>
      <c r="W29"/>
      <c r="X29"/>
      <c r="Y29"/>
      <c r="Z29"/>
      <c r="AA29"/>
      <c r="AB29"/>
      <c r="AC29"/>
      <c r="AD29"/>
      <c r="AE29"/>
      <c r="AF29"/>
      <c r="AG29"/>
      <c r="AH29"/>
      <c r="AI29"/>
      <c r="AL29"/>
      <c r="AM29"/>
      <c r="AN29"/>
      <c r="AO29"/>
      <c r="AP29"/>
      <c r="AQ29"/>
      <c r="AR29"/>
      <c r="AS29"/>
      <c r="AT29"/>
      <c r="AU29"/>
      <c r="AV29"/>
      <c r="AW29"/>
      <c r="AX29"/>
      <c r="AY29"/>
      <c r="AZ29"/>
      <c r="BA29"/>
      <c r="BB29"/>
      <c r="BC29"/>
      <c r="BD29"/>
      <c r="BE29"/>
      <c r="BF29"/>
      <c r="BG29"/>
      <c r="BH29"/>
      <c r="BI29"/>
      <c r="BJ29"/>
      <c r="BK29"/>
      <c r="BL29"/>
      <c r="BM29"/>
      <c r="BN29"/>
      <c r="BO29"/>
    </row>
    <row r="30" spans="1:67" x14ac:dyDescent="0.25">
      <c r="A30" s="47" t="s">
        <v>114</v>
      </c>
      <c r="B30" s="48">
        <v>0.12826603325415678</v>
      </c>
      <c r="C30" s="54">
        <f>B30*$B$23</f>
        <v>50.152019002375305</v>
      </c>
      <c r="U30"/>
      <c r="V30"/>
      <c r="W30"/>
      <c r="X30"/>
      <c r="Y30"/>
      <c r="Z30"/>
      <c r="AA30"/>
      <c r="AB30"/>
      <c r="AC30"/>
      <c r="AD30"/>
      <c r="AE30"/>
      <c r="AF30"/>
      <c r="AG30"/>
      <c r="AH30"/>
      <c r="AI30"/>
      <c r="AL30"/>
      <c r="AM30"/>
      <c r="AN30"/>
      <c r="AO30"/>
      <c r="AP30"/>
      <c r="AQ30"/>
      <c r="AR30"/>
      <c r="AS30"/>
      <c r="AT30"/>
      <c r="AU30"/>
      <c r="AV30"/>
      <c r="AW30"/>
      <c r="AX30"/>
      <c r="AY30"/>
      <c r="AZ30"/>
      <c r="BA30"/>
      <c r="BB30"/>
      <c r="BC30"/>
      <c r="BD30"/>
      <c r="BE30"/>
      <c r="BF30"/>
      <c r="BG30"/>
      <c r="BH30"/>
      <c r="BI30"/>
      <c r="BJ30"/>
      <c r="BK30"/>
      <c r="BL30"/>
      <c r="BM30"/>
      <c r="BN30"/>
      <c r="BO30"/>
    </row>
    <row r="31" spans="1:67" x14ac:dyDescent="0.25">
      <c r="A31" s="47" t="s">
        <v>115</v>
      </c>
      <c r="B31" s="48">
        <v>0.66983372921615203</v>
      </c>
      <c r="C31" s="54">
        <f t="shared" ref="C31:C36" si="0">B31*$B$23</f>
        <v>261.90498812351547</v>
      </c>
      <c r="U31"/>
      <c r="V31"/>
      <c r="W31"/>
      <c r="X31"/>
      <c r="Y31"/>
      <c r="Z31"/>
      <c r="AA31"/>
      <c r="AB31"/>
      <c r="AC31"/>
      <c r="AD31"/>
      <c r="AE31"/>
      <c r="AF31"/>
      <c r="AG31"/>
      <c r="AH31"/>
      <c r="AI31"/>
      <c r="AL31"/>
      <c r="AM31"/>
      <c r="AN31"/>
      <c r="AO31"/>
      <c r="AP31"/>
      <c r="AQ31"/>
      <c r="AR31"/>
      <c r="AS31"/>
      <c r="AT31"/>
      <c r="AU31"/>
      <c r="AV31"/>
      <c r="AW31"/>
      <c r="AX31"/>
      <c r="AY31"/>
      <c r="AZ31"/>
      <c r="BA31"/>
      <c r="BB31"/>
      <c r="BC31"/>
      <c r="BD31"/>
      <c r="BE31"/>
      <c r="BF31"/>
      <c r="BG31"/>
      <c r="BH31"/>
      <c r="BI31"/>
      <c r="BJ31"/>
      <c r="BK31"/>
      <c r="BL31"/>
      <c r="BM31"/>
      <c r="BN31"/>
      <c r="BO31"/>
    </row>
    <row r="32" spans="1:67" x14ac:dyDescent="0.25">
      <c r="A32" s="47" t="s">
        <v>116</v>
      </c>
      <c r="B32" s="48">
        <v>5.7007125890736345E-2</v>
      </c>
      <c r="C32" s="54">
        <f t="shared" si="0"/>
        <v>22.289786223277911</v>
      </c>
      <c r="U32"/>
      <c r="V32"/>
      <c r="W32"/>
      <c r="X32"/>
      <c r="Y32"/>
      <c r="Z32"/>
      <c r="AA32"/>
      <c r="AB32"/>
      <c r="AC32"/>
      <c r="AD32"/>
      <c r="AE32"/>
      <c r="AF32"/>
      <c r="AG32"/>
      <c r="AH32"/>
      <c r="AI32"/>
      <c r="AL32"/>
      <c r="AM32"/>
      <c r="AN32"/>
      <c r="AO32"/>
      <c r="AP32"/>
      <c r="AQ32"/>
      <c r="AR32"/>
      <c r="AS32"/>
      <c r="AT32"/>
      <c r="AU32"/>
      <c r="AV32"/>
      <c r="AW32"/>
      <c r="AX32"/>
      <c r="AY32"/>
      <c r="AZ32"/>
      <c r="BA32"/>
      <c r="BB32"/>
      <c r="BC32"/>
      <c r="BD32"/>
      <c r="BE32"/>
      <c r="BF32"/>
      <c r="BG32"/>
      <c r="BH32"/>
      <c r="BI32"/>
      <c r="BJ32"/>
      <c r="BK32"/>
      <c r="BL32"/>
      <c r="BM32"/>
      <c r="BN32"/>
      <c r="BO32"/>
    </row>
    <row r="33" spans="1:67" x14ac:dyDescent="0.25">
      <c r="A33" s="47" t="s">
        <v>117</v>
      </c>
      <c r="B33" s="48">
        <v>6.6508313539192399E-2</v>
      </c>
      <c r="C33" s="54">
        <f t="shared" si="0"/>
        <v>26.004750593824227</v>
      </c>
      <c r="U33"/>
      <c r="V33"/>
      <c r="W33"/>
      <c r="X33"/>
      <c r="Y33"/>
      <c r="Z33"/>
      <c r="AA33"/>
      <c r="AB33"/>
      <c r="AC33"/>
      <c r="AD33"/>
      <c r="AE33"/>
      <c r="AF33"/>
      <c r="AG33"/>
      <c r="AH33"/>
      <c r="AI33"/>
      <c r="AL33"/>
      <c r="AM33"/>
      <c r="AN33"/>
      <c r="AO33"/>
      <c r="AP33"/>
      <c r="AQ33"/>
      <c r="AR33"/>
      <c r="AS33"/>
      <c r="AT33"/>
      <c r="AU33"/>
      <c r="AV33"/>
      <c r="AW33"/>
      <c r="AX33"/>
      <c r="AY33"/>
      <c r="AZ33"/>
      <c r="BA33"/>
      <c r="BB33"/>
      <c r="BC33"/>
      <c r="BD33"/>
      <c r="BE33"/>
      <c r="BF33"/>
      <c r="BG33"/>
      <c r="BH33"/>
      <c r="BI33"/>
      <c r="BJ33"/>
      <c r="BK33"/>
      <c r="BL33"/>
      <c r="BM33"/>
      <c r="BN33"/>
      <c r="BO33"/>
    </row>
    <row r="34" spans="1:67" x14ac:dyDescent="0.25">
      <c r="A34" s="47" t="s">
        <v>118</v>
      </c>
      <c r="B34" s="48">
        <v>7.1258907363420429E-2</v>
      </c>
      <c r="C34" s="54">
        <f t="shared" si="0"/>
        <v>27.862232779097386</v>
      </c>
      <c r="U34"/>
      <c r="V34"/>
      <c r="W34"/>
      <c r="X34"/>
      <c r="Y34"/>
      <c r="Z34"/>
      <c r="AA34"/>
      <c r="AB34"/>
      <c r="AC34"/>
      <c r="AD34"/>
      <c r="AE34"/>
      <c r="AF34"/>
      <c r="AG34"/>
      <c r="AH34"/>
      <c r="AI34"/>
      <c r="AL34"/>
      <c r="AM34"/>
      <c r="AN34"/>
      <c r="AO34"/>
      <c r="AP34"/>
      <c r="AQ34"/>
      <c r="AR34"/>
      <c r="AS34"/>
      <c r="AT34"/>
      <c r="AU34"/>
      <c r="AV34"/>
      <c r="AW34"/>
      <c r="AX34"/>
      <c r="AY34"/>
      <c r="AZ34"/>
      <c r="BA34"/>
      <c r="BB34"/>
      <c r="BC34"/>
      <c r="BD34"/>
      <c r="BE34"/>
      <c r="BF34"/>
      <c r="BG34"/>
      <c r="BH34"/>
      <c r="BI34"/>
      <c r="BJ34"/>
      <c r="BK34"/>
      <c r="BL34"/>
      <c r="BM34"/>
      <c r="BN34"/>
      <c r="BO34"/>
    </row>
    <row r="35" spans="1:67" x14ac:dyDescent="0.25">
      <c r="A35" s="47" t="s">
        <v>119</v>
      </c>
      <c r="B35" s="48">
        <v>7.1258907363420431E-3</v>
      </c>
      <c r="C35" s="54">
        <f t="shared" si="0"/>
        <v>2.7862232779097389</v>
      </c>
      <c r="U35"/>
      <c r="V35"/>
      <c r="W35"/>
      <c r="X35"/>
      <c r="Y35"/>
      <c r="Z35"/>
      <c r="AA35"/>
      <c r="AB35"/>
      <c r="AC35"/>
      <c r="AD35"/>
      <c r="AE35"/>
      <c r="AF35"/>
      <c r="AG35"/>
      <c r="AH35"/>
      <c r="AI35"/>
      <c r="AL35"/>
      <c r="AM35"/>
      <c r="AN35"/>
      <c r="AO35"/>
      <c r="AP35"/>
      <c r="AQ35"/>
      <c r="AR35"/>
      <c r="AS35"/>
      <c r="AT35"/>
      <c r="AU35"/>
      <c r="AV35"/>
      <c r="AW35"/>
      <c r="AX35"/>
      <c r="AY35"/>
      <c r="AZ35"/>
      <c r="BA35"/>
      <c r="BB35"/>
      <c r="BC35"/>
      <c r="BD35"/>
      <c r="BE35"/>
      <c r="BF35"/>
      <c r="BG35"/>
      <c r="BH35"/>
      <c r="BI35"/>
      <c r="BJ35"/>
      <c r="BK35"/>
      <c r="BL35"/>
      <c r="BM35"/>
      <c r="BN35"/>
      <c r="BO35"/>
    </row>
    <row r="36" spans="1:67" x14ac:dyDescent="0.25">
      <c r="A36" s="49" t="s">
        <v>9</v>
      </c>
      <c r="B36" s="50">
        <v>1</v>
      </c>
      <c r="C36" s="55">
        <f t="shared" si="0"/>
        <v>391</v>
      </c>
      <c r="U36"/>
      <c r="V36"/>
      <c r="W36"/>
      <c r="X36"/>
      <c r="Y36"/>
      <c r="Z36"/>
      <c r="AA36"/>
      <c r="AB36"/>
      <c r="AC36"/>
      <c r="AD36"/>
      <c r="AE36"/>
      <c r="AF36"/>
      <c r="AG36"/>
      <c r="AH36"/>
      <c r="AI36"/>
      <c r="AL36"/>
      <c r="AM36"/>
      <c r="AN36"/>
      <c r="AO36"/>
      <c r="AP36"/>
      <c r="AQ36"/>
      <c r="AR36"/>
      <c r="AS36"/>
      <c r="AT36"/>
      <c r="AU36"/>
      <c r="AV36"/>
      <c r="AW36"/>
      <c r="AX36"/>
      <c r="AY36"/>
      <c r="AZ36"/>
      <c r="BA36"/>
      <c r="BB36"/>
      <c r="BC36"/>
      <c r="BD36"/>
      <c r="BE36"/>
      <c r="BF36"/>
      <c r="BG36"/>
      <c r="BH36"/>
      <c r="BI36"/>
      <c r="BJ36"/>
      <c r="BK36"/>
      <c r="BL36"/>
      <c r="BM36"/>
      <c r="BN36"/>
      <c r="BO36"/>
    </row>
    <row r="37" spans="1:67" x14ac:dyDescent="0.25">
      <c r="A37"/>
      <c r="B37"/>
      <c r="U37"/>
      <c r="V37"/>
      <c r="W37"/>
      <c r="X37"/>
      <c r="Y37"/>
      <c r="Z37"/>
      <c r="AA37"/>
      <c r="AB37"/>
      <c r="AC37"/>
      <c r="AD37"/>
      <c r="AE37"/>
      <c r="AF37"/>
      <c r="AG37"/>
      <c r="AH37"/>
      <c r="AI37"/>
      <c r="AL37"/>
      <c r="AM37"/>
      <c r="AN37"/>
      <c r="AO37"/>
      <c r="AP37"/>
      <c r="AQ37"/>
      <c r="AR37"/>
      <c r="AS37"/>
      <c r="AT37"/>
      <c r="AU37"/>
      <c r="AV37"/>
      <c r="AW37"/>
      <c r="AX37"/>
      <c r="AY37"/>
      <c r="AZ37"/>
      <c r="BA37"/>
      <c r="BB37"/>
      <c r="BC37"/>
      <c r="BD37"/>
      <c r="BE37"/>
      <c r="BF37"/>
      <c r="BG37"/>
      <c r="BH37"/>
      <c r="BI37"/>
      <c r="BJ37"/>
      <c r="BK37"/>
      <c r="BL37"/>
      <c r="BM37"/>
      <c r="BN37"/>
      <c r="BO37"/>
    </row>
    <row r="38" spans="1:67" x14ac:dyDescent="0.25">
      <c r="A38"/>
      <c r="B38"/>
      <c r="U38"/>
      <c r="V38"/>
      <c r="W38"/>
      <c r="X38"/>
      <c r="Y38"/>
      <c r="Z38"/>
      <c r="AA38"/>
      <c r="AB38"/>
      <c r="AC38"/>
      <c r="AD38"/>
      <c r="AE38"/>
      <c r="AF38"/>
      <c r="AG38"/>
      <c r="AH38"/>
      <c r="AI38"/>
      <c r="AL38"/>
      <c r="AM38"/>
      <c r="AN38"/>
      <c r="AO38"/>
      <c r="AP38"/>
      <c r="AQ38"/>
      <c r="AR38"/>
      <c r="AS38"/>
      <c r="AT38"/>
      <c r="AU38"/>
      <c r="AV38"/>
      <c r="AW38"/>
      <c r="AX38"/>
      <c r="AY38"/>
      <c r="AZ38"/>
      <c r="BA38"/>
      <c r="BB38"/>
      <c r="BC38"/>
      <c r="BD38"/>
      <c r="BE38"/>
      <c r="BF38"/>
      <c r="BG38"/>
      <c r="BH38"/>
      <c r="BI38"/>
      <c r="BJ38"/>
      <c r="BK38"/>
      <c r="BL38"/>
      <c r="BM38"/>
      <c r="BN38"/>
      <c r="BO38"/>
    </row>
    <row r="39" spans="1:67" x14ac:dyDescent="0.25">
      <c r="A39"/>
      <c r="B39"/>
      <c r="U39"/>
      <c r="V39"/>
      <c r="W39"/>
      <c r="X39"/>
      <c r="Y39"/>
      <c r="Z39"/>
      <c r="AA39"/>
      <c r="AB39"/>
      <c r="AC39"/>
      <c r="AD39"/>
      <c r="AE39"/>
      <c r="AF39"/>
      <c r="AG39"/>
      <c r="AH39"/>
      <c r="AI39"/>
      <c r="AL39"/>
      <c r="AM39"/>
      <c r="AN39"/>
      <c r="AO39"/>
      <c r="AP39"/>
      <c r="AQ39"/>
      <c r="AR39"/>
      <c r="AS39"/>
      <c r="AT39"/>
      <c r="AU39"/>
      <c r="AV39"/>
      <c r="AW39"/>
      <c r="AX39"/>
      <c r="AY39"/>
      <c r="AZ39"/>
      <c r="BA39"/>
      <c r="BB39"/>
      <c r="BC39"/>
      <c r="BD39"/>
      <c r="BE39"/>
      <c r="BF39"/>
      <c r="BG39"/>
      <c r="BH39"/>
      <c r="BI39"/>
      <c r="BJ39"/>
      <c r="BK39"/>
      <c r="BL39"/>
      <c r="BM39"/>
      <c r="BN39"/>
      <c r="BO39"/>
    </row>
    <row r="40" spans="1:67" x14ac:dyDescent="0.25">
      <c r="A40"/>
      <c r="B40"/>
      <c r="U40"/>
      <c r="V40"/>
      <c r="W40"/>
      <c r="X40"/>
      <c r="Y40"/>
      <c r="Z40"/>
      <c r="AA40"/>
      <c r="AB40"/>
      <c r="AC40"/>
      <c r="AD40"/>
      <c r="AE40"/>
      <c r="AF40"/>
      <c r="AG40"/>
      <c r="AH40"/>
      <c r="AI40"/>
      <c r="AL40"/>
      <c r="AM40"/>
      <c r="AN40"/>
      <c r="AO40"/>
      <c r="AP40"/>
      <c r="AQ40"/>
      <c r="AR40"/>
      <c r="AS40"/>
      <c r="AT40"/>
      <c r="AU40"/>
      <c r="AV40"/>
      <c r="AW40"/>
      <c r="AX40"/>
      <c r="AY40"/>
      <c r="AZ40"/>
      <c r="BA40"/>
      <c r="BB40"/>
      <c r="BC40"/>
      <c r="BD40"/>
      <c r="BE40"/>
      <c r="BF40"/>
      <c r="BG40"/>
      <c r="BH40"/>
      <c r="BI40"/>
      <c r="BJ40"/>
      <c r="BK40"/>
      <c r="BL40"/>
      <c r="BM40"/>
      <c r="BN40"/>
      <c r="BO40"/>
    </row>
    <row r="41" spans="1:67" x14ac:dyDescent="0.25">
      <c r="A41"/>
      <c r="B41"/>
      <c r="U41"/>
      <c r="V41"/>
      <c r="W41"/>
      <c r="X41"/>
      <c r="Y41"/>
      <c r="Z41"/>
      <c r="AA41"/>
      <c r="AB41"/>
      <c r="AC41"/>
      <c r="AD41"/>
      <c r="AE41"/>
      <c r="AF41"/>
      <c r="AG41"/>
      <c r="AH41"/>
      <c r="AI41"/>
      <c r="AL41"/>
      <c r="AM41"/>
      <c r="AN41"/>
      <c r="AO41"/>
      <c r="AP41"/>
      <c r="AQ41"/>
      <c r="AR41"/>
      <c r="AS41"/>
      <c r="AT41"/>
      <c r="AU41"/>
      <c r="AV41"/>
      <c r="AW41"/>
      <c r="AX41"/>
      <c r="AY41"/>
      <c r="AZ41"/>
      <c r="BA41"/>
      <c r="BB41"/>
      <c r="BC41"/>
      <c r="BD41"/>
      <c r="BE41"/>
      <c r="BF41"/>
      <c r="BG41"/>
      <c r="BH41"/>
      <c r="BI41"/>
      <c r="BJ41"/>
      <c r="BK41"/>
      <c r="BL41"/>
      <c r="BM41"/>
      <c r="BN41"/>
      <c r="BO41"/>
    </row>
    <row r="42" spans="1:67" ht="55.5" customHeight="1" x14ac:dyDescent="0.25">
      <c r="A42" s="403" t="s">
        <v>1</v>
      </c>
      <c r="B42" s="403"/>
      <c r="C42" s="403"/>
      <c r="D42" s="403"/>
      <c r="E42" s="403"/>
      <c r="F42" s="403"/>
      <c r="G42" s="403"/>
      <c r="H42" s="403"/>
      <c r="I42" s="403"/>
      <c r="J42" s="403"/>
      <c r="K42" s="403"/>
      <c r="L42" s="403"/>
      <c r="M42" s="403"/>
      <c r="U42"/>
      <c r="V42"/>
      <c r="W42"/>
      <c r="X42"/>
      <c r="Y42"/>
      <c r="Z42"/>
      <c r="AA42"/>
      <c r="AB42"/>
      <c r="AC42"/>
      <c r="AD42"/>
      <c r="AE42"/>
      <c r="AF42"/>
      <c r="AG42"/>
      <c r="AH42"/>
      <c r="AI42"/>
      <c r="AL42"/>
      <c r="AM42"/>
      <c r="AN42"/>
      <c r="AO42"/>
      <c r="AP42"/>
      <c r="AQ42"/>
      <c r="AR42"/>
      <c r="AS42"/>
      <c r="AT42"/>
      <c r="AU42"/>
      <c r="AV42"/>
      <c r="AW42"/>
      <c r="AX42"/>
      <c r="AY42"/>
      <c r="AZ42"/>
      <c r="BA42"/>
      <c r="BB42"/>
      <c r="BC42"/>
      <c r="BD42"/>
      <c r="BE42"/>
      <c r="BF42"/>
      <c r="BG42"/>
      <c r="BH42"/>
      <c r="BI42"/>
      <c r="BJ42"/>
      <c r="BK42"/>
      <c r="BL42"/>
      <c r="BM42"/>
      <c r="BN42"/>
      <c r="BO42"/>
    </row>
    <row r="43" spans="1:67" ht="55.5" customHeight="1" x14ac:dyDescent="0.25">
      <c r="A43" s="403" t="s">
        <v>2</v>
      </c>
      <c r="B43" s="403"/>
      <c r="C43" s="403"/>
      <c r="D43" s="403"/>
      <c r="E43" s="403"/>
      <c r="F43" s="403"/>
      <c r="G43" s="403"/>
      <c r="H43" s="403"/>
      <c r="I43" s="403"/>
      <c r="J43" s="403"/>
      <c r="K43" s="403"/>
      <c r="L43" s="403"/>
      <c r="M43" s="403"/>
      <c r="U43"/>
      <c r="V43"/>
      <c r="W43"/>
      <c r="X43"/>
      <c r="Y43"/>
      <c r="Z43"/>
      <c r="AA43"/>
      <c r="AB43"/>
      <c r="AC43"/>
      <c r="AD43"/>
      <c r="AE43"/>
      <c r="AF43"/>
      <c r="AG43"/>
      <c r="AH43"/>
      <c r="AI43"/>
      <c r="AL43"/>
      <c r="AM43"/>
      <c r="AN43"/>
      <c r="AO43"/>
      <c r="AP43"/>
      <c r="AQ43"/>
      <c r="AR43"/>
      <c r="AS43"/>
      <c r="AT43"/>
      <c r="AU43"/>
      <c r="AV43"/>
      <c r="AW43"/>
      <c r="AX43"/>
      <c r="AY43"/>
      <c r="AZ43"/>
      <c r="BA43"/>
      <c r="BB43"/>
      <c r="BC43"/>
      <c r="BD43"/>
      <c r="BE43"/>
      <c r="BF43"/>
      <c r="BG43"/>
      <c r="BH43"/>
      <c r="BI43"/>
      <c r="BJ43"/>
      <c r="BK43"/>
      <c r="BL43"/>
      <c r="BM43"/>
      <c r="BN43"/>
      <c r="BO43"/>
    </row>
    <row r="44" spans="1:67" ht="55.5" customHeight="1" x14ac:dyDescent="0.25">
      <c r="A44" s="403" t="s">
        <v>3</v>
      </c>
      <c r="B44" s="403"/>
      <c r="C44" s="403"/>
      <c r="D44" s="403"/>
      <c r="E44" s="403"/>
      <c r="F44" s="403"/>
      <c r="G44" s="403"/>
      <c r="H44" s="403"/>
      <c r="I44" s="403"/>
      <c r="J44" s="403"/>
      <c r="K44" s="403"/>
      <c r="L44" s="403"/>
      <c r="M44" s="403"/>
      <c r="U44"/>
      <c r="V44"/>
      <c r="W44"/>
      <c r="X44"/>
      <c r="Y44"/>
      <c r="Z44"/>
      <c r="AA44"/>
      <c r="AB44"/>
      <c r="AC44"/>
      <c r="AD44"/>
      <c r="AE44"/>
      <c r="AF44"/>
      <c r="AG44"/>
      <c r="AH44"/>
      <c r="AI44"/>
      <c r="AL44"/>
      <c r="AM44"/>
      <c r="AN44"/>
      <c r="AO44"/>
      <c r="AP44"/>
      <c r="AQ44"/>
      <c r="AR44"/>
      <c r="AS44"/>
      <c r="AT44"/>
      <c r="AU44"/>
      <c r="AV44"/>
      <c r="AW44"/>
      <c r="AX44"/>
      <c r="AY44"/>
      <c r="AZ44"/>
      <c r="BA44"/>
      <c r="BB44"/>
      <c r="BC44"/>
      <c r="BD44"/>
      <c r="BE44"/>
      <c r="BF44"/>
      <c r="BG44"/>
      <c r="BH44"/>
      <c r="BI44"/>
      <c r="BJ44"/>
      <c r="BK44"/>
      <c r="BL44"/>
      <c r="BM44"/>
      <c r="BN44"/>
      <c r="BO44"/>
    </row>
    <row r="45" spans="1:67" x14ac:dyDescent="0.25">
      <c r="A45"/>
      <c r="B45"/>
      <c r="U45"/>
      <c r="V45"/>
      <c r="W45"/>
      <c r="X45"/>
      <c r="Y45"/>
      <c r="Z45"/>
      <c r="AA45"/>
      <c r="AB45"/>
      <c r="AC45"/>
      <c r="AD45"/>
      <c r="AE45"/>
      <c r="AF45"/>
      <c r="AG45"/>
      <c r="AH45"/>
      <c r="AI45"/>
      <c r="AL45"/>
      <c r="AM45"/>
      <c r="AN45"/>
      <c r="AO45"/>
      <c r="AP45"/>
      <c r="AQ45"/>
      <c r="AR45"/>
      <c r="AS45"/>
      <c r="AT45"/>
      <c r="AU45"/>
      <c r="AV45"/>
      <c r="AW45"/>
      <c r="AX45"/>
      <c r="AY45"/>
      <c r="AZ45"/>
      <c r="BA45"/>
      <c r="BB45"/>
      <c r="BC45"/>
      <c r="BD45"/>
      <c r="BE45"/>
      <c r="BF45"/>
      <c r="BG45"/>
      <c r="BH45"/>
      <c r="BI45"/>
      <c r="BJ45"/>
      <c r="BK45"/>
      <c r="BL45"/>
      <c r="BM45"/>
      <c r="BN45"/>
      <c r="BO45"/>
    </row>
    <row r="46" spans="1:67" x14ac:dyDescent="0.25">
      <c r="A46"/>
      <c r="B46"/>
      <c r="U46"/>
      <c r="V46"/>
      <c r="W46"/>
      <c r="X46"/>
      <c r="Y46"/>
      <c r="Z46"/>
      <c r="AA46"/>
      <c r="AB46"/>
      <c r="AC46"/>
      <c r="AD46"/>
      <c r="AE46"/>
      <c r="AF46"/>
      <c r="AG46"/>
      <c r="AH46"/>
      <c r="AI46"/>
      <c r="AL46"/>
      <c r="AM46"/>
      <c r="AN46"/>
      <c r="AO46"/>
      <c r="AP46"/>
      <c r="AQ46"/>
      <c r="AR46"/>
      <c r="AS46"/>
      <c r="AT46"/>
      <c r="AU46"/>
      <c r="AV46"/>
      <c r="AW46"/>
      <c r="AX46"/>
      <c r="AY46"/>
      <c r="AZ46"/>
      <c r="BA46"/>
      <c r="BB46"/>
      <c r="BC46"/>
      <c r="BD46"/>
      <c r="BE46"/>
      <c r="BF46"/>
      <c r="BG46"/>
      <c r="BH46"/>
      <c r="BI46"/>
      <c r="BJ46"/>
      <c r="BK46"/>
      <c r="BL46"/>
      <c r="BM46"/>
      <c r="BN46"/>
      <c r="BO46"/>
    </row>
    <row r="47" spans="1:67" x14ac:dyDescent="0.25">
      <c r="A47"/>
      <c r="B47"/>
      <c r="U47"/>
      <c r="V47"/>
      <c r="W47"/>
      <c r="X47"/>
      <c r="Y47"/>
      <c r="Z47"/>
      <c r="AA47"/>
      <c r="AB47"/>
      <c r="AC47"/>
      <c r="AD47"/>
      <c r="AE47"/>
      <c r="AF47"/>
      <c r="AG47"/>
      <c r="AH47"/>
      <c r="AI47"/>
      <c r="AL47"/>
      <c r="AM47"/>
      <c r="AN47"/>
      <c r="AO47"/>
      <c r="AP47"/>
      <c r="AQ47"/>
      <c r="AR47"/>
      <c r="AS47"/>
      <c r="AT47"/>
      <c r="AU47"/>
      <c r="AV47"/>
      <c r="AW47"/>
      <c r="AX47"/>
      <c r="AY47"/>
      <c r="AZ47"/>
      <c r="BA47"/>
      <c r="BB47"/>
      <c r="BC47"/>
      <c r="BD47"/>
      <c r="BE47"/>
      <c r="BF47"/>
      <c r="BG47"/>
      <c r="BH47"/>
      <c r="BI47"/>
      <c r="BJ47"/>
      <c r="BK47"/>
      <c r="BL47"/>
      <c r="BM47"/>
      <c r="BN47"/>
      <c r="BO47"/>
    </row>
    <row r="48" spans="1:67" x14ac:dyDescent="0.25">
      <c r="A48"/>
      <c r="B48"/>
      <c r="U48"/>
      <c r="V48"/>
      <c r="W48"/>
      <c r="X48"/>
      <c r="Y48"/>
      <c r="Z48"/>
      <c r="AA48"/>
      <c r="AB48"/>
      <c r="AC48"/>
      <c r="AD48"/>
      <c r="AE48"/>
      <c r="AF48"/>
      <c r="AG48"/>
      <c r="AH48"/>
      <c r="AI48"/>
      <c r="AL48"/>
      <c r="AM48"/>
      <c r="AN48"/>
      <c r="AO48"/>
      <c r="AP48"/>
      <c r="AQ48"/>
      <c r="AR48"/>
      <c r="AS48"/>
      <c r="AT48"/>
      <c r="AU48"/>
      <c r="AV48"/>
      <c r="AW48"/>
      <c r="AX48"/>
      <c r="AY48"/>
      <c r="AZ48"/>
      <c r="BA48"/>
      <c r="BB48"/>
      <c r="BC48"/>
      <c r="BD48"/>
      <c r="BE48"/>
      <c r="BF48"/>
      <c r="BG48"/>
      <c r="BH48"/>
      <c r="BI48"/>
      <c r="BJ48"/>
      <c r="BK48"/>
      <c r="BL48"/>
      <c r="BM48"/>
      <c r="BN48"/>
      <c r="BO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sheetData>
  <mergeCells count="3">
    <mergeCell ref="A42:M42"/>
    <mergeCell ref="A43:M43"/>
    <mergeCell ref="A44:M4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2"/>
  <sheetViews>
    <sheetView showGridLines="0" workbookViewId="0">
      <selection activeCell="I8" sqref="I8"/>
    </sheetView>
  </sheetViews>
  <sheetFormatPr defaultRowHeight="15" x14ac:dyDescent="0.25"/>
  <cols>
    <col min="1" max="1" width="21.28515625" customWidth="1"/>
    <col min="2" max="7" width="21.28515625" style="268" customWidth="1"/>
    <col min="8" max="8" width="21.28515625" style="271" customWidth="1"/>
    <col min="9" max="13" width="21.140625" style="271" customWidth="1"/>
  </cols>
  <sheetData>
    <row r="1" spans="1:38" x14ac:dyDescent="0.25">
      <c r="A1" t="s">
        <v>210</v>
      </c>
      <c r="H1" s="271" t="s">
        <v>211</v>
      </c>
      <c r="I1" s="271" t="s">
        <v>212</v>
      </c>
    </row>
    <row r="3" spans="1:38" s="56" customFormat="1" ht="45" x14ac:dyDescent="0.25">
      <c r="A3" s="56" t="s">
        <v>213</v>
      </c>
      <c r="B3" s="269" t="s">
        <v>130</v>
      </c>
      <c r="C3" s="269" t="s">
        <v>131</v>
      </c>
      <c r="D3" s="269" t="s">
        <v>132</v>
      </c>
      <c r="E3" s="269" t="s">
        <v>133</v>
      </c>
      <c r="F3" s="269" t="s">
        <v>134</v>
      </c>
      <c r="G3" s="269" t="s">
        <v>135</v>
      </c>
      <c r="H3" s="272" t="s">
        <v>130</v>
      </c>
      <c r="I3" s="272" t="s">
        <v>131</v>
      </c>
      <c r="J3" s="272" t="s">
        <v>132</v>
      </c>
      <c r="K3" s="272" t="s">
        <v>133</v>
      </c>
      <c r="L3" s="272" t="s">
        <v>134</v>
      </c>
      <c r="M3" s="272" t="s">
        <v>135</v>
      </c>
      <c r="P3" s="56" t="s">
        <v>214</v>
      </c>
    </row>
    <row r="4" spans="1:38" x14ac:dyDescent="0.25">
      <c r="A4" t="s">
        <v>215</v>
      </c>
      <c r="B4" s="270">
        <v>13520</v>
      </c>
      <c r="C4" s="270">
        <v>9880</v>
      </c>
      <c r="D4" s="270">
        <v>9880</v>
      </c>
      <c r="E4" s="270">
        <v>9880</v>
      </c>
      <c r="F4" s="270">
        <v>13520</v>
      </c>
      <c r="G4" s="270">
        <v>10920</v>
      </c>
      <c r="H4" s="273">
        <v>12405</v>
      </c>
      <c r="I4" s="273">
        <v>10404</v>
      </c>
      <c r="J4" s="273">
        <v>8532</v>
      </c>
      <c r="K4" s="273">
        <v>10566</v>
      </c>
      <c r="L4" s="273">
        <v>13221</v>
      </c>
      <c r="M4" s="273">
        <v>10959</v>
      </c>
      <c r="P4" t="s">
        <v>216</v>
      </c>
    </row>
    <row r="5" spans="1:38" x14ac:dyDescent="0.25">
      <c r="A5">
        <v>0.2</v>
      </c>
      <c r="B5" s="270">
        <v>18200</v>
      </c>
      <c r="C5" s="270">
        <v>13000</v>
      </c>
      <c r="D5" s="270">
        <v>13000</v>
      </c>
      <c r="E5" s="270">
        <v>13520</v>
      </c>
      <c r="F5" s="270">
        <v>18200</v>
      </c>
      <c r="G5" s="270">
        <v>14560</v>
      </c>
      <c r="H5" s="273">
        <v>13039</v>
      </c>
      <c r="I5" s="273">
        <v>10897</v>
      </c>
      <c r="J5" s="273">
        <v>9014</v>
      </c>
      <c r="K5" s="273">
        <v>11071</v>
      </c>
      <c r="L5" s="273">
        <v>13939</v>
      </c>
      <c r="M5" s="273">
        <v>11506</v>
      </c>
    </row>
    <row r="6" spans="1:38" ht="18" x14ac:dyDescent="0.25">
      <c r="A6">
        <v>0.3</v>
      </c>
      <c r="B6" s="270">
        <v>23400</v>
      </c>
      <c r="C6" s="270">
        <v>16640</v>
      </c>
      <c r="D6" s="270">
        <v>16120</v>
      </c>
      <c r="E6" s="270">
        <v>16120</v>
      </c>
      <c r="F6" s="270">
        <v>23400</v>
      </c>
      <c r="G6" s="270">
        <v>18200</v>
      </c>
      <c r="H6" s="273">
        <v>13672</v>
      </c>
      <c r="I6" s="273">
        <v>11389</v>
      </c>
      <c r="J6" s="273">
        <v>9495</v>
      </c>
      <c r="K6" s="273">
        <v>11576</v>
      </c>
      <c r="L6" s="273">
        <v>14657</v>
      </c>
      <c r="M6" s="273">
        <v>12054</v>
      </c>
      <c r="P6" s="124" t="s">
        <v>217</v>
      </c>
      <c r="Q6" s="124" t="s">
        <v>218</v>
      </c>
      <c r="R6" s="124" t="s">
        <v>219</v>
      </c>
      <c r="S6" s="124" t="s">
        <v>220</v>
      </c>
      <c r="T6" s="124" t="s">
        <v>221</v>
      </c>
      <c r="U6" s="124" t="s">
        <v>222</v>
      </c>
      <c r="V6" s="124" t="s">
        <v>223</v>
      </c>
      <c r="W6" s="124" t="s">
        <v>224</v>
      </c>
      <c r="X6" s="124" t="s">
        <v>225</v>
      </c>
      <c r="Y6" s="124" t="s">
        <v>226</v>
      </c>
      <c r="Z6" s="124" t="s">
        <v>227</v>
      </c>
      <c r="AA6" s="124" t="s">
        <v>228</v>
      </c>
      <c r="AB6" s="124" t="s">
        <v>229</v>
      </c>
      <c r="AC6" s="124" t="s">
        <v>230</v>
      </c>
      <c r="AD6" s="124" t="s">
        <v>231</v>
      </c>
      <c r="AE6" s="124" t="s">
        <v>232</v>
      </c>
      <c r="AF6" s="124" t="s">
        <v>233</v>
      </c>
      <c r="AG6" s="124" t="s">
        <v>234</v>
      </c>
      <c r="AH6" s="124" t="s">
        <v>235</v>
      </c>
      <c r="AI6" s="124" t="s">
        <v>236</v>
      </c>
      <c r="AJ6" s="124" t="s">
        <v>237</v>
      </c>
      <c r="AK6" s="124" t="s">
        <v>238</v>
      </c>
      <c r="AL6" s="124" t="s">
        <v>239</v>
      </c>
    </row>
    <row r="7" spans="1:38" x14ac:dyDescent="0.25">
      <c r="A7">
        <v>0.4</v>
      </c>
      <c r="B7" s="270">
        <v>29120</v>
      </c>
      <c r="C7" s="270">
        <v>20280</v>
      </c>
      <c r="D7" s="270">
        <v>19240</v>
      </c>
      <c r="E7" s="270">
        <v>19760</v>
      </c>
      <c r="F7" s="270">
        <v>29120</v>
      </c>
      <c r="G7" s="270">
        <v>22360</v>
      </c>
      <c r="H7" s="273">
        <v>14306</v>
      </c>
      <c r="I7" s="273">
        <v>11882</v>
      </c>
      <c r="J7" s="273">
        <v>9976</v>
      </c>
      <c r="K7" s="273">
        <v>12081</v>
      </c>
      <c r="L7" s="273">
        <v>15296</v>
      </c>
      <c r="M7" s="273">
        <v>12602</v>
      </c>
      <c r="P7" s="125" t="s">
        <v>240</v>
      </c>
      <c r="Q7" s="126">
        <v>10425</v>
      </c>
      <c r="R7" s="127">
        <v>1.5251798561151079E-2</v>
      </c>
      <c r="S7" s="127">
        <v>6.8681055155875304E-2</v>
      </c>
      <c r="T7" s="127">
        <v>9.3812949640287774E-2</v>
      </c>
      <c r="U7" s="127">
        <v>0.10820143884892086</v>
      </c>
      <c r="V7" s="127">
        <v>9.4964028776978418E-2</v>
      </c>
      <c r="W7" s="127">
        <v>8.9400479616306955E-2</v>
      </c>
      <c r="X7" s="127">
        <v>7.8177458033573136E-2</v>
      </c>
      <c r="Y7" s="127">
        <v>6.6474820143884894E-2</v>
      </c>
      <c r="Z7" s="127">
        <v>6.0623501199040766E-2</v>
      </c>
      <c r="AA7" s="127">
        <v>5.2757793764988008E-2</v>
      </c>
      <c r="AB7" s="127">
        <v>4.3932853717026377E-2</v>
      </c>
      <c r="AC7" s="127">
        <v>3.798561151079137E-2</v>
      </c>
      <c r="AD7" s="127">
        <v>3.1750599520383692E-2</v>
      </c>
      <c r="AE7" s="127">
        <v>2.5803357314148682E-2</v>
      </c>
      <c r="AF7" s="127">
        <v>2.2446043165467625E-2</v>
      </c>
      <c r="AG7" s="127">
        <v>1.5923261390887289E-2</v>
      </c>
      <c r="AH7" s="127">
        <v>1.8992805755395685E-2</v>
      </c>
      <c r="AI7" s="127">
        <v>1.6402877697841725E-2</v>
      </c>
      <c r="AJ7" s="127">
        <v>1.1510791366906475E-2</v>
      </c>
      <c r="AK7" s="127">
        <v>9.3045563549160673E-3</v>
      </c>
      <c r="AL7" s="127">
        <v>3.7505995203836934E-2</v>
      </c>
    </row>
    <row r="8" spans="1:38" x14ac:dyDescent="0.25">
      <c r="A8" s="267" t="s">
        <v>182</v>
      </c>
      <c r="B8" s="270">
        <v>34320</v>
      </c>
      <c r="C8" s="270">
        <v>24440</v>
      </c>
      <c r="D8" s="270">
        <v>23920</v>
      </c>
      <c r="E8" s="270">
        <v>23920</v>
      </c>
      <c r="F8" s="270">
        <v>35360</v>
      </c>
      <c r="G8" s="270">
        <v>27040</v>
      </c>
      <c r="H8" s="273">
        <v>14939</v>
      </c>
      <c r="I8" s="273">
        <v>12375</v>
      </c>
      <c r="J8" s="273">
        <v>10384</v>
      </c>
      <c r="K8" s="273">
        <v>12586</v>
      </c>
      <c r="L8" s="273">
        <v>15863</v>
      </c>
      <c r="M8" s="273">
        <v>13150</v>
      </c>
    </row>
    <row r="9" spans="1:38" x14ac:dyDescent="0.25">
      <c r="A9">
        <v>0.6</v>
      </c>
      <c r="B9" s="270">
        <v>41080</v>
      </c>
      <c r="C9" s="270">
        <v>29120</v>
      </c>
      <c r="D9" s="270">
        <v>29120</v>
      </c>
      <c r="E9" s="270">
        <v>29120</v>
      </c>
      <c r="F9" s="270">
        <v>41080</v>
      </c>
      <c r="G9" s="270">
        <v>32760</v>
      </c>
      <c r="H9" s="273">
        <v>15463</v>
      </c>
      <c r="I9" s="273">
        <v>12867</v>
      </c>
      <c r="J9" s="273">
        <v>10787</v>
      </c>
      <c r="K9" s="273">
        <v>13091</v>
      </c>
      <c r="L9" s="273">
        <v>16429</v>
      </c>
      <c r="M9" s="273">
        <v>13698</v>
      </c>
    </row>
    <row r="10" spans="1:38" x14ac:dyDescent="0.25">
      <c r="A10">
        <v>0.7</v>
      </c>
      <c r="B10" s="270">
        <v>48880</v>
      </c>
      <c r="C10" s="270">
        <v>35360</v>
      </c>
      <c r="D10" s="270">
        <v>36400</v>
      </c>
      <c r="E10" s="270">
        <v>35880</v>
      </c>
      <c r="F10" s="270">
        <v>48360</v>
      </c>
      <c r="G10" s="270">
        <v>40040</v>
      </c>
      <c r="H10" s="273">
        <v>15974</v>
      </c>
      <c r="I10" s="273">
        <v>13360</v>
      </c>
      <c r="J10" s="273">
        <v>11191</v>
      </c>
      <c r="K10" s="273">
        <v>13595</v>
      </c>
      <c r="L10" s="273">
        <v>16995</v>
      </c>
      <c r="M10" s="273">
        <v>14245</v>
      </c>
    </row>
    <row r="11" spans="1:38" x14ac:dyDescent="0.25">
      <c r="A11">
        <v>0.8</v>
      </c>
      <c r="B11" s="270">
        <v>58240</v>
      </c>
      <c r="C11" s="270">
        <v>44200</v>
      </c>
      <c r="D11" s="270">
        <v>46280</v>
      </c>
      <c r="E11" s="270">
        <v>45240</v>
      </c>
      <c r="F11" s="270">
        <v>58240</v>
      </c>
      <c r="G11" s="270">
        <v>49400</v>
      </c>
      <c r="H11" s="273">
        <v>16486</v>
      </c>
      <c r="I11" s="273">
        <v>13853</v>
      </c>
      <c r="J11" s="273">
        <v>11595</v>
      </c>
      <c r="K11" s="273">
        <v>14100</v>
      </c>
      <c r="L11" s="273">
        <v>17562</v>
      </c>
      <c r="M11" s="273">
        <v>14793</v>
      </c>
    </row>
    <row r="12" spans="1:38" x14ac:dyDescent="0.25">
      <c r="A12" t="s">
        <v>241</v>
      </c>
      <c r="B12" s="270">
        <v>74880</v>
      </c>
      <c r="C12" s="270">
        <v>58240</v>
      </c>
      <c r="D12" s="270">
        <v>62400</v>
      </c>
      <c r="E12" s="270">
        <v>60840</v>
      </c>
      <c r="F12" s="270">
        <v>74360</v>
      </c>
      <c r="G12" s="270">
        <v>65000</v>
      </c>
      <c r="H12" s="273">
        <v>16997</v>
      </c>
      <c r="I12" s="273">
        <v>14345</v>
      </c>
      <c r="J12" s="273">
        <v>11998</v>
      </c>
      <c r="K12" s="273">
        <v>14605</v>
      </c>
      <c r="L12" s="273">
        <v>18128</v>
      </c>
      <c r="M12" s="273">
        <v>15293</v>
      </c>
    </row>
    <row r="13" spans="1:38" x14ac:dyDescent="0.25">
      <c r="A13">
        <v>10</v>
      </c>
      <c r="B13" s="270">
        <v>260</v>
      </c>
      <c r="C13" s="270">
        <v>190</v>
      </c>
      <c r="D13" s="270">
        <v>190</v>
      </c>
      <c r="E13" s="270">
        <v>190</v>
      </c>
      <c r="F13" s="270">
        <v>260</v>
      </c>
      <c r="G13" s="270">
        <v>210</v>
      </c>
      <c r="H13" s="273">
        <v>17509</v>
      </c>
      <c r="I13" s="273">
        <v>14838</v>
      </c>
      <c r="J13" s="273">
        <v>12402</v>
      </c>
      <c r="K13" s="273">
        <v>15096</v>
      </c>
      <c r="L13" s="273">
        <v>18695</v>
      </c>
      <c r="M13" s="273">
        <v>15764</v>
      </c>
    </row>
    <row r="14" spans="1:38" x14ac:dyDescent="0.25">
      <c r="A14">
        <v>20</v>
      </c>
      <c r="B14" s="270">
        <v>350</v>
      </c>
      <c r="C14" s="270">
        <v>250</v>
      </c>
      <c r="D14" s="270">
        <v>250</v>
      </c>
      <c r="E14" s="270">
        <v>260</v>
      </c>
      <c r="F14" s="270">
        <v>350</v>
      </c>
      <c r="G14" s="270">
        <v>280</v>
      </c>
      <c r="H14" s="273">
        <v>18021</v>
      </c>
      <c r="I14" s="273">
        <v>15293</v>
      </c>
      <c r="J14" s="273">
        <v>12806</v>
      </c>
      <c r="K14" s="273">
        <v>15540</v>
      </c>
      <c r="L14" s="273">
        <v>19261</v>
      </c>
      <c r="M14" s="273">
        <v>16235</v>
      </c>
    </row>
    <row r="15" spans="1:38" x14ac:dyDescent="0.25">
      <c r="A15">
        <v>30</v>
      </c>
      <c r="B15" s="270">
        <v>450</v>
      </c>
      <c r="C15" s="270">
        <v>320</v>
      </c>
      <c r="D15" s="270">
        <v>310</v>
      </c>
      <c r="E15" s="270">
        <v>310</v>
      </c>
      <c r="F15" s="270">
        <v>450</v>
      </c>
      <c r="G15" s="270">
        <v>350</v>
      </c>
      <c r="H15" s="273">
        <v>18532</v>
      </c>
      <c r="I15" s="273">
        <v>15729</v>
      </c>
      <c r="J15" s="273">
        <v>13209</v>
      </c>
      <c r="K15" s="273">
        <v>15983</v>
      </c>
      <c r="L15" s="273">
        <v>19827</v>
      </c>
      <c r="M15" s="273">
        <v>16706</v>
      </c>
    </row>
    <row r="16" spans="1:38" x14ac:dyDescent="0.25">
      <c r="A16">
        <v>40</v>
      </c>
      <c r="B16" s="270">
        <v>560</v>
      </c>
      <c r="C16" s="270">
        <v>390</v>
      </c>
      <c r="D16" s="270">
        <v>370</v>
      </c>
      <c r="E16" s="270">
        <v>380</v>
      </c>
      <c r="F16" s="270">
        <v>560</v>
      </c>
      <c r="G16" s="270">
        <v>430</v>
      </c>
      <c r="H16" s="273">
        <v>19044</v>
      </c>
      <c r="I16" s="273">
        <v>16165</v>
      </c>
      <c r="J16" s="273">
        <v>13613</v>
      </c>
      <c r="K16" s="273">
        <v>16426</v>
      </c>
      <c r="L16" s="273">
        <v>20414</v>
      </c>
      <c r="M16" s="273">
        <v>17177</v>
      </c>
    </row>
    <row r="17" spans="1:13" x14ac:dyDescent="0.25">
      <c r="A17">
        <v>50</v>
      </c>
      <c r="B17" s="270">
        <v>660</v>
      </c>
      <c r="C17" s="270">
        <v>470</v>
      </c>
      <c r="D17" s="270">
        <v>460</v>
      </c>
      <c r="E17" s="270">
        <v>460</v>
      </c>
      <c r="F17" s="270">
        <v>680</v>
      </c>
      <c r="G17" s="270">
        <v>520</v>
      </c>
      <c r="H17" s="273">
        <v>19555</v>
      </c>
      <c r="I17" s="273">
        <v>16601</v>
      </c>
      <c r="J17" s="273">
        <v>14017</v>
      </c>
      <c r="K17" s="273">
        <v>16869</v>
      </c>
      <c r="L17" s="273">
        <v>21009</v>
      </c>
      <c r="M17" s="273">
        <v>17648</v>
      </c>
    </row>
    <row r="18" spans="1:13" x14ac:dyDescent="0.25">
      <c r="A18">
        <v>60</v>
      </c>
      <c r="B18" s="270">
        <v>790</v>
      </c>
      <c r="C18" s="270">
        <v>560</v>
      </c>
      <c r="D18" s="270">
        <v>560</v>
      </c>
      <c r="E18" s="270">
        <v>560</v>
      </c>
      <c r="F18" s="270">
        <v>790</v>
      </c>
      <c r="G18" s="270">
        <v>630</v>
      </c>
      <c r="H18" s="273">
        <v>20072</v>
      </c>
      <c r="I18" s="273">
        <v>17038</v>
      </c>
      <c r="J18" s="273">
        <v>14420</v>
      </c>
      <c r="K18" s="273">
        <v>17313</v>
      </c>
      <c r="L18" s="273">
        <v>21604</v>
      </c>
      <c r="M18" s="273">
        <v>18119</v>
      </c>
    </row>
    <row r="19" spans="1:13" x14ac:dyDescent="0.25">
      <c r="A19">
        <v>70</v>
      </c>
      <c r="B19" s="270">
        <v>940</v>
      </c>
      <c r="C19" s="270">
        <v>680</v>
      </c>
      <c r="D19" s="270">
        <v>700</v>
      </c>
      <c r="E19" s="270">
        <v>690</v>
      </c>
      <c r="F19" s="270">
        <v>930</v>
      </c>
      <c r="G19" s="270">
        <v>770</v>
      </c>
      <c r="H19" s="273">
        <v>20626</v>
      </c>
      <c r="I19" s="273">
        <v>17474</v>
      </c>
      <c r="J19" s="273">
        <v>14824</v>
      </c>
      <c r="K19" s="273">
        <v>17756</v>
      </c>
      <c r="L19" s="273">
        <v>22199</v>
      </c>
      <c r="M19" s="273">
        <v>18590</v>
      </c>
    </row>
    <row r="20" spans="1:13" x14ac:dyDescent="0.25">
      <c r="A20">
        <v>80</v>
      </c>
      <c r="B20" s="270">
        <v>1120</v>
      </c>
      <c r="C20" s="270">
        <v>850</v>
      </c>
      <c r="D20" s="270">
        <v>890</v>
      </c>
      <c r="E20" s="270">
        <v>870</v>
      </c>
      <c r="F20" s="270">
        <v>1120</v>
      </c>
      <c r="G20" s="270">
        <v>950</v>
      </c>
      <c r="H20" s="273">
        <v>21180</v>
      </c>
      <c r="I20" s="273">
        <v>17910</v>
      </c>
      <c r="J20" s="273">
        <v>15219</v>
      </c>
      <c r="K20" s="273">
        <v>18199</v>
      </c>
      <c r="L20" s="273">
        <v>22794</v>
      </c>
      <c r="M20" s="273">
        <v>19061</v>
      </c>
    </row>
    <row r="21" spans="1:13" x14ac:dyDescent="0.25">
      <c r="A21">
        <v>90</v>
      </c>
      <c r="B21" s="270">
        <v>1440</v>
      </c>
      <c r="C21" s="270">
        <v>1120</v>
      </c>
      <c r="D21" s="270">
        <v>1200</v>
      </c>
      <c r="E21" s="270">
        <v>1170</v>
      </c>
      <c r="F21" s="270">
        <v>1430</v>
      </c>
      <c r="G21" s="270">
        <v>1250</v>
      </c>
      <c r="H21" s="273">
        <v>21734</v>
      </c>
      <c r="I21" s="273">
        <v>18347</v>
      </c>
      <c r="J21" s="273">
        <v>15608</v>
      </c>
      <c r="K21" s="273">
        <v>18642</v>
      </c>
      <c r="L21" s="273">
        <v>23389</v>
      </c>
      <c r="M21" s="273">
        <v>19532</v>
      </c>
    </row>
    <row r="22" spans="1:13" x14ac:dyDescent="0.25">
      <c r="A22">
        <v>10</v>
      </c>
      <c r="B22" s="270">
        <v>13520</v>
      </c>
      <c r="C22" s="270">
        <v>9880</v>
      </c>
      <c r="D22" s="270">
        <v>9880</v>
      </c>
      <c r="E22" s="270">
        <v>9880</v>
      </c>
      <c r="F22" s="270">
        <v>13520</v>
      </c>
      <c r="G22" s="270">
        <v>10920</v>
      </c>
      <c r="H22" s="273">
        <v>22288</v>
      </c>
      <c r="I22" s="273">
        <v>18783</v>
      </c>
      <c r="J22" s="273">
        <v>15996</v>
      </c>
      <c r="K22" s="273">
        <v>19085</v>
      </c>
      <c r="L22" s="273">
        <v>23984</v>
      </c>
      <c r="M22" s="273">
        <v>20003</v>
      </c>
    </row>
    <row r="23" spans="1:13" x14ac:dyDescent="0.25">
      <c r="A23">
        <v>11</v>
      </c>
      <c r="B23" s="270">
        <v>14040</v>
      </c>
      <c r="C23" s="270">
        <v>9880</v>
      </c>
      <c r="D23" s="270">
        <v>9880</v>
      </c>
      <c r="E23" s="270">
        <v>10400</v>
      </c>
      <c r="F23" s="270">
        <v>14040</v>
      </c>
      <c r="G23" s="270">
        <v>11440</v>
      </c>
      <c r="H23" s="273">
        <v>22842</v>
      </c>
      <c r="I23" s="273">
        <v>19219</v>
      </c>
      <c r="J23" s="273">
        <v>16385</v>
      </c>
      <c r="K23" s="273">
        <v>19529</v>
      </c>
      <c r="L23" s="273">
        <v>24579</v>
      </c>
      <c r="M23" s="273">
        <v>20532</v>
      </c>
    </row>
    <row r="24" spans="1:13" x14ac:dyDescent="0.25">
      <c r="A24">
        <v>12</v>
      </c>
      <c r="B24" s="270">
        <v>14560</v>
      </c>
      <c r="C24" s="270">
        <v>10400</v>
      </c>
      <c r="D24" s="270">
        <v>10400</v>
      </c>
      <c r="E24" s="270">
        <v>10920</v>
      </c>
      <c r="F24" s="270">
        <v>14560</v>
      </c>
      <c r="G24" s="270">
        <v>11440</v>
      </c>
      <c r="H24" s="273">
        <v>23396</v>
      </c>
      <c r="I24" s="273">
        <v>19655</v>
      </c>
      <c r="J24" s="273">
        <v>16773</v>
      </c>
      <c r="K24" s="273">
        <v>19972</v>
      </c>
      <c r="L24" s="273">
        <v>25174</v>
      </c>
      <c r="M24" s="273">
        <v>21061</v>
      </c>
    </row>
    <row r="25" spans="1:13" x14ac:dyDescent="0.25">
      <c r="A25">
        <v>13</v>
      </c>
      <c r="B25" s="270">
        <v>15080</v>
      </c>
      <c r="C25" s="270">
        <v>10920</v>
      </c>
      <c r="D25" s="270">
        <v>10920</v>
      </c>
      <c r="E25" s="270">
        <v>10920</v>
      </c>
      <c r="F25" s="270">
        <v>15080</v>
      </c>
      <c r="G25" s="270">
        <v>11960</v>
      </c>
      <c r="H25" s="273">
        <v>23950</v>
      </c>
      <c r="I25" s="273">
        <v>20107</v>
      </c>
      <c r="J25" s="273">
        <v>17162</v>
      </c>
      <c r="K25" s="273">
        <v>20479</v>
      </c>
      <c r="L25" s="273">
        <v>25768</v>
      </c>
      <c r="M25" s="273">
        <v>21589</v>
      </c>
    </row>
    <row r="26" spans="1:13" x14ac:dyDescent="0.25">
      <c r="A26">
        <v>14</v>
      </c>
      <c r="B26" s="270">
        <v>15600</v>
      </c>
      <c r="C26" s="270">
        <v>11440</v>
      </c>
      <c r="D26" s="270">
        <v>10920</v>
      </c>
      <c r="E26" s="270">
        <v>11440</v>
      </c>
      <c r="F26" s="270">
        <v>15600</v>
      </c>
      <c r="G26" s="270">
        <v>12480</v>
      </c>
      <c r="H26" s="273">
        <v>24504</v>
      </c>
      <c r="I26" s="273">
        <v>20615</v>
      </c>
      <c r="J26" s="273">
        <v>17551</v>
      </c>
      <c r="K26" s="273">
        <v>20990</v>
      </c>
      <c r="L26" s="273">
        <v>26361</v>
      </c>
      <c r="M26" s="273">
        <v>22118</v>
      </c>
    </row>
    <row r="27" spans="1:13" x14ac:dyDescent="0.25">
      <c r="A27">
        <v>15</v>
      </c>
      <c r="B27" s="270">
        <v>16120</v>
      </c>
      <c r="C27" s="270">
        <v>11440</v>
      </c>
      <c r="D27" s="270">
        <v>11440</v>
      </c>
      <c r="E27" s="270">
        <v>11960</v>
      </c>
      <c r="F27" s="270">
        <v>16120</v>
      </c>
      <c r="G27" s="270">
        <v>13000</v>
      </c>
      <c r="H27" s="273">
        <v>25059</v>
      </c>
      <c r="I27" s="273">
        <v>21123</v>
      </c>
      <c r="J27" s="273">
        <v>17939</v>
      </c>
      <c r="K27" s="273">
        <v>21501</v>
      </c>
      <c r="L27" s="273">
        <v>26955</v>
      </c>
      <c r="M27" s="273">
        <v>22647</v>
      </c>
    </row>
    <row r="28" spans="1:13" x14ac:dyDescent="0.25">
      <c r="A28">
        <v>16</v>
      </c>
      <c r="B28" s="270">
        <v>16640</v>
      </c>
      <c r="C28" s="270">
        <v>11960</v>
      </c>
      <c r="D28" s="270">
        <v>11960</v>
      </c>
      <c r="E28" s="270">
        <v>11960</v>
      </c>
      <c r="F28" s="270">
        <v>16120</v>
      </c>
      <c r="G28" s="270">
        <v>13000</v>
      </c>
      <c r="H28" s="273">
        <v>25626</v>
      </c>
      <c r="I28" s="273">
        <v>21631</v>
      </c>
      <c r="J28" s="273">
        <v>18328</v>
      </c>
      <c r="K28" s="273">
        <v>22012</v>
      </c>
      <c r="L28" s="273">
        <v>27548</v>
      </c>
      <c r="M28" s="273">
        <v>23176</v>
      </c>
    </row>
    <row r="29" spans="1:13" x14ac:dyDescent="0.25">
      <c r="A29">
        <v>17</v>
      </c>
      <c r="B29" s="270">
        <v>17160</v>
      </c>
      <c r="C29" s="270">
        <v>12480</v>
      </c>
      <c r="D29" s="270">
        <v>11960</v>
      </c>
      <c r="E29" s="270">
        <v>12480</v>
      </c>
      <c r="F29" s="270">
        <v>16640</v>
      </c>
      <c r="G29" s="270">
        <v>13520</v>
      </c>
      <c r="H29" s="273">
        <v>26194</v>
      </c>
      <c r="I29" s="273">
        <v>22139</v>
      </c>
      <c r="J29" s="273">
        <v>18716</v>
      </c>
      <c r="K29" s="273">
        <v>22523</v>
      </c>
      <c r="L29" s="273">
        <v>28142</v>
      </c>
      <c r="M29" s="273">
        <v>23705</v>
      </c>
    </row>
    <row r="30" spans="1:13" x14ac:dyDescent="0.25">
      <c r="A30">
        <v>18</v>
      </c>
      <c r="B30" s="270">
        <v>17680</v>
      </c>
      <c r="C30" s="270">
        <v>12480</v>
      </c>
      <c r="D30" s="270">
        <v>11960</v>
      </c>
      <c r="E30" s="270">
        <v>13000</v>
      </c>
      <c r="F30" s="270">
        <v>17160</v>
      </c>
      <c r="G30" s="270">
        <v>14040</v>
      </c>
      <c r="H30" s="273">
        <v>26761</v>
      </c>
      <c r="I30" s="273">
        <v>22648</v>
      </c>
      <c r="J30" s="273">
        <v>19105</v>
      </c>
      <c r="K30" s="273">
        <v>23034</v>
      </c>
      <c r="L30" s="273">
        <v>28735</v>
      </c>
      <c r="M30" s="273">
        <v>24234</v>
      </c>
    </row>
    <row r="31" spans="1:13" x14ac:dyDescent="0.25">
      <c r="A31">
        <v>19</v>
      </c>
      <c r="B31" s="270">
        <v>18200</v>
      </c>
      <c r="C31" s="270">
        <v>13000</v>
      </c>
      <c r="D31" s="270">
        <v>12480</v>
      </c>
      <c r="E31" s="270">
        <v>13000</v>
      </c>
      <c r="F31" s="270">
        <v>17680</v>
      </c>
      <c r="G31" s="270">
        <v>14040</v>
      </c>
      <c r="H31" s="273">
        <v>27329</v>
      </c>
      <c r="I31" s="273">
        <v>23156</v>
      </c>
      <c r="J31" s="273">
        <v>19493</v>
      </c>
      <c r="K31" s="273">
        <v>23545</v>
      </c>
      <c r="L31" s="273">
        <v>29329</v>
      </c>
      <c r="M31" s="273">
        <v>24762</v>
      </c>
    </row>
    <row r="32" spans="1:13" x14ac:dyDescent="0.25">
      <c r="A32">
        <v>20</v>
      </c>
      <c r="B32" s="270">
        <v>18200</v>
      </c>
      <c r="C32" s="270">
        <v>13000</v>
      </c>
      <c r="D32" s="270">
        <v>13000</v>
      </c>
      <c r="E32" s="270">
        <v>13520</v>
      </c>
      <c r="F32" s="270">
        <v>18200</v>
      </c>
      <c r="G32" s="270">
        <v>14560</v>
      </c>
      <c r="H32" s="273">
        <v>27896</v>
      </c>
      <c r="I32" s="273">
        <v>23664</v>
      </c>
      <c r="J32" s="273">
        <v>19882</v>
      </c>
      <c r="K32" s="273">
        <v>24056</v>
      </c>
      <c r="L32" s="273">
        <v>29922</v>
      </c>
      <c r="M32" s="273">
        <v>25306</v>
      </c>
    </row>
    <row r="33" spans="1:13" x14ac:dyDescent="0.25">
      <c r="A33">
        <v>21</v>
      </c>
      <c r="B33" s="270">
        <v>18720</v>
      </c>
      <c r="C33" s="270">
        <v>13520</v>
      </c>
      <c r="D33" s="270">
        <v>13000</v>
      </c>
      <c r="E33" s="270">
        <v>13520</v>
      </c>
      <c r="F33" s="270">
        <v>19240</v>
      </c>
      <c r="G33" s="270">
        <v>15080</v>
      </c>
      <c r="H33" s="273">
        <v>28463</v>
      </c>
      <c r="I33" s="273">
        <v>24172</v>
      </c>
      <c r="J33" s="273">
        <v>20334</v>
      </c>
      <c r="K33" s="273">
        <v>24567</v>
      </c>
      <c r="L33" s="273">
        <v>30559</v>
      </c>
      <c r="M33" s="273">
        <v>25861</v>
      </c>
    </row>
    <row r="34" spans="1:13" x14ac:dyDescent="0.25">
      <c r="A34">
        <v>22</v>
      </c>
      <c r="B34" s="270">
        <v>19240</v>
      </c>
      <c r="C34" s="270">
        <v>14040</v>
      </c>
      <c r="D34" s="270">
        <v>13520</v>
      </c>
      <c r="E34" s="270">
        <v>14040</v>
      </c>
      <c r="F34" s="270">
        <v>19760</v>
      </c>
      <c r="G34" s="270">
        <v>15080</v>
      </c>
      <c r="H34" s="273">
        <v>29031</v>
      </c>
      <c r="I34" s="273">
        <v>24680</v>
      </c>
      <c r="J34" s="273">
        <v>20814</v>
      </c>
      <c r="K34" s="273">
        <v>25084</v>
      </c>
      <c r="L34" s="273">
        <v>31202</v>
      </c>
      <c r="M34" s="273">
        <v>26415</v>
      </c>
    </row>
    <row r="35" spans="1:13" x14ac:dyDescent="0.25">
      <c r="A35">
        <v>23</v>
      </c>
      <c r="B35" s="270">
        <v>19760</v>
      </c>
      <c r="C35" s="270">
        <v>14040</v>
      </c>
      <c r="D35" s="270">
        <v>13520</v>
      </c>
      <c r="E35" s="270">
        <v>14040</v>
      </c>
      <c r="F35" s="270">
        <v>20280</v>
      </c>
      <c r="G35" s="270">
        <v>15600</v>
      </c>
      <c r="H35" s="273">
        <v>29598</v>
      </c>
      <c r="I35" s="273">
        <v>25204</v>
      </c>
      <c r="J35" s="273">
        <v>21294</v>
      </c>
      <c r="K35" s="273">
        <v>25633</v>
      </c>
      <c r="L35" s="273">
        <v>31845</v>
      </c>
      <c r="M35" s="273">
        <v>26970</v>
      </c>
    </row>
    <row r="36" spans="1:13" x14ac:dyDescent="0.25">
      <c r="A36">
        <v>24</v>
      </c>
      <c r="B36" s="270">
        <v>20280</v>
      </c>
      <c r="C36" s="270">
        <v>14560</v>
      </c>
      <c r="D36" s="270">
        <v>14040</v>
      </c>
      <c r="E36" s="270">
        <v>14560</v>
      </c>
      <c r="F36" s="270">
        <v>20280</v>
      </c>
      <c r="G36" s="270">
        <v>16120</v>
      </c>
      <c r="H36" s="273">
        <v>30184</v>
      </c>
      <c r="I36" s="273">
        <v>25756</v>
      </c>
      <c r="J36" s="273">
        <v>21774</v>
      </c>
      <c r="K36" s="273">
        <v>26183</v>
      </c>
      <c r="L36" s="273">
        <v>32488</v>
      </c>
      <c r="M36" s="273">
        <v>27525</v>
      </c>
    </row>
    <row r="37" spans="1:13" x14ac:dyDescent="0.25">
      <c r="A37">
        <v>25</v>
      </c>
      <c r="B37" s="270">
        <v>20800</v>
      </c>
      <c r="C37" s="270">
        <v>14560</v>
      </c>
      <c r="D37" s="270">
        <v>14040</v>
      </c>
      <c r="E37" s="270">
        <v>14560</v>
      </c>
      <c r="F37" s="270">
        <v>20800</v>
      </c>
      <c r="G37" s="270">
        <v>16640</v>
      </c>
      <c r="H37" s="273">
        <v>30814</v>
      </c>
      <c r="I37" s="273">
        <v>26308</v>
      </c>
      <c r="J37" s="273">
        <v>22254</v>
      </c>
      <c r="K37" s="273">
        <v>26733</v>
      </c>
      <c r="L37" s="273">
        <v>33131</v>
      </c>
      <c r="M37" s="273">
        <v>28080</v>
      </c>
    </row>
    <row r="38" spans="1:13" x14ac:dyDescent="0.25">
      <c r="A38">
        <v>26</v>
      </c>
      <c r="B38" s="270">
        <v>21320</v>
      </c>
      <c r="C38" s="270">
        <v>15080</v>
      </c>
      <c r="D38" s="270">
        <v>14560</v>
      </c>
      <c r="E38" s="270">
        <v>15080</v>
      </c>
      <c r="F38" s="270">
        <v>21320</v>
      </c>
      <c r="G38" s="270">
        <v>16640</v>
      </c>
      <c r="H38" s="273">
        <v>31444</v>
      </c>
      <c r="I38" s="273">
        <v>26859</v>
      </c>
      <c r="J38" s="273">
        <v>22734</v>
      </c>
      <c r="K38" s="273">
        <v>27282</v>
      </c>
      <c r="L38" s="273">
        <v>33774</v>
      </c>
      <c r="M38" s="273">
        <v>28635</v>
      </c>
    </row>
    <row r="39" spans="1:13" x14ac:dyDescent="0.25">
      <c r="A39">
        <v>27</v>
      </c>
      <c r="B39" s="270">
        <v>21840</v>
      </c>
      <c r="C39" s="270">
        <v>15600</v>
      </c>
      <c r="D39" s="270">
        <v>15080</v>
      </c>
      <c r="E39" s="270">
        <v>15600</v>
      </c>
      <c r="F39" s="270">
        <v>21840</v>
      </c>
      <c r="G39" s="270">
        <v>17160</v>
      </c>
      <c r="H39" s="273">
        <v>32074</v>
      </c>
      <c r="I39" s="273">
        <v>27411</v>
      </c>
      <c r="J39" s="273">
        <v>23214</v>
      </c>
      <c r="K39" s="273">
        <v>27832</v>
      </c>
      <c r="L39" s="273">
        <v>34417</v>
      </c>
      <c r="M39" s="273">
        <v>29190</v>
      </c>
    </row>
    <row r="40" spans="1:13" x14ac:dyDescent="0.25">
      <c r="A40">
        <v>28</v>
      </c>
      <c r="B40" s="270">
        <v>22360</v>
      </c>
      <c r="C40" s="270">
        <v>15600</v>
      </c>
      <c r="D40" s="270">
        <v>15080</v>
      </c>
      <c r="E40" s="270">
        <v>15600</v>
      </c>
      <c r="F40" s="270">
        <v>22360</v>
      </c>
      <c r="G40" s="270">
        <v>17680</v>
      </c>
      <c r="H40" s="273">
        <v>32704</v>
      </c>
      <c r="I40" s="273">
        <v>27963</v>
      </c>
      <c r="J40" s="273">
        <v>23694</v>
      </c>
      <c r="K40" s="273">
        <v>28382</v>
      </c>
      <c r="L40" s="273">
        <v>35067</v>
      </c>
      <c r="M40" s="273">
        <v>29745</v>
      </c>
    </row>
    <row r="41" spans="1:13" x14ac:dyDescent="0.25">
      <c r="A41">
        <v>29</v>
      </c>
      <c r="B41" s="270">
        <v>22880</v>
      </c>
      <c r="C41" s="270">
        <v>16120</v>
      </c>
      <c r="D41" s="270">
        <v>15600</v>
      </c>
      <c r="E41" s="270">
        <v>16120</v>
      </c>
      <c r="F41" s="270">
        <v>22880</v>
      </c>
      <c r="G41" s="270">
        <v>18200</v>
      </c>
      <c r="H41" s="273">
        <v>33334</v>
      </c>
      <c r="I41" s="273">
        <v>28514</v>
      </c>
      <c r="J41" s="273">
        <v>24174</v>
      </c>
      <c r="K41" s="273">
        <v>28931</v>
      </c>
      <c r="L41" s="273">
        <v>35790</v>
      </c>
      <c r="M41" s="273">
        <v>30339</v>
      </c>
    </row>
    <row r="42" spans="1:13" x14ac:dyDescent="0.25">
      <c r="A42">
        <v>30</v>
      </c>
      <c r="B42" s="270">
        <v>23400</v>
      </c>
      <c r="C42" s="270">
        <v>16640</v>
      </c>
      <c r="D42" s="270">
        <v>16120</v>
      </c>
      <c r="E42" s="270">
        <v>16120</v>
      </c>
      <c r="F42" s="270">
        <v>23400</v>
      </c>
      <c r="G42" s="270">
        <v>18200</v>
      </c>
      <c r="H42" s="273">
        <v>33965</v>
      </c>
      <c r="I42" s="273">
        <v>29066</v>
      </c>
      <c r="J42" s="273">
        <v>24654</v>
      </c>
      <c r="K42" s="273">
        <v>29481</v>
      </c>
      <c r="L42" s="273">
        <v>36513</v>
      </c>
      <c r="M42" s="273">
        <v>30966</v>
      </c>
    </row>
    <row r="43" spans="1:13" x14ac:dyDescent="0.25">
      <c r="A43">
        <v>31</v>
      </c>
      <c r="B43" s="270">
        <v>23920</v>
      </c>
      <c r="C43" s="270">
        <v>16640</v>
      </c>
      <c r="D43" s="270">
        <v>16120</v>
      </c>
      <c r="E43" s="270">
        <v>16640</v>
      </c>
      <c r="F43" s="270">
        <v>23920</v>
      </c>
      <c r="G43" s="270">
        <v>18720</v>
      </c>
      <c r="H43" s="273">
        <v>34595</v>
      </c>
      <c r="I43" s="273">
        <v>29618</v>
      </c>
      <c r="J43" s="273">
        <v>25152</v>
      </c>
      <c r="K43" s="273">
        <v>30036</v>
      </c>
      <c r="L43" s="273">
        <v>37236</v>
      </c>
      <c r="M43" s="273">
        <v>31593</v>
      </c>
    </row>
    <row r="44" spans="1:13" x14ac:dyDescent="0.25">
      <c r="A44">
        <v>32</v>
      </c>
      <c r="B44" s="270">
        <v>24440</v>
      </c>
      <c r="C44" s="270">
        <v>17160</v>
      </c>
      <c r="D44" s="270">
        <v>16640</v>
      </c>
      <c r="E44" s="270">
        <v>17160</v>
      </c>
      <c r="F44" s="270">
        <v>24440</v>
      </c>
      <c r="G44" s="270">
        <v>19240</v>
      </c>
      <c r="H44" s="273">
        <v>35258</v>
      </c>
      <c r="I44" s="273">
        <v>30197</v>
      </c>
      <c r="J44" s="273">
        <v>25698</v>
      </c>
      <c r="K44" s="273">
        <v>30670</v>
      </c>
      <c r="L44" s="273">
        <v>37959</v>
      </c>
      <c r="M44" s="273">
        <v>32220</v>
      </c>
    </row>
    <row r="45" spans="1:13" x14ac:dyDescent="0.25">
      <c r="A45">
        <v>33</v>
      </c>
      <c r="B45" s="270">
        <v>24960</v>
      </c>
      <c r="C45" s="270">
        <v>17680</v>
      </c>
      <c r="D45" s="270">
        <v>17160</v>
      </c>
      <c r="E45" s="270">
        <v>17160</v>
      </c>
      <c r="F45" s="270">
        <v>24960</v>
      </c>
      <c r="G45" s="270">
        <v>19760</v>
      </c>
      <c r="H45" s="273">
        <v>35982</v>
      </c>
      <c r="I45" s="273">
        <v>30840</v>
      </c>
      <c r="J45" s="273">
        <v>26244</v>
      </c>
      <c r="K45" s="273">
        <v>31304</v>
      </c>
      <c r="L45" s="273">
        <v>38682</v>
      </c>
      <c r="M45" s="273">
        <v>32848</v>
      </c>
    </row>
    <row r="46" spans="1:13" x14ac:dyDescent="0.25">
      <c r="A46">
        <v>34</v>
      </c>
      <c r="B46" s="270">
        <v>25480</v>
      </c>
      <c r="C46" s="270">
        <v>17680</v>
      </c>
      <c r="D46" s="270">
        <v>17160</v>
      </c>
      <c r="E46" s="270">
        <v>17680</v>
      </c>
      <c r="F46" s="270">
        <v>25480</v>
      </c>
      <c r="G46" s="270">
        <v>19760</v>
      </c>
      <c r="H46" s="273">
        <v>36706</v>
      </c>
      <c r="I46" s="273">
        <v>31482</v>
      </c>
      <c r="J46" s="273">
        <v>26789</v>
      </c>
      <c r="K46" s="273">
        <v>31938</v>
      </c>
      <c r="L46" s="273">
        <v>39405</v>
      </c>
      <c r="M46" s="273">
        <v>33475</v>
      </c>
    </row>
    <row r="47" spans="1:13" x14ac:dyDescent="0.25">
      <c r="A47">
        <v>35</v>
      </c>
      <c r="B47" s="270">
        <v>26000</v>
      </c>
      <c r="C47" s="270">
        <v>18200</v>
      </c>
      <c r="D47" s="270">
        <v>17680</v>
      </c>
      <c r="E47" s="270">
        <v>18200</v>
      </c>
      <c r="F47" s="270">
        <v>26000</v>
      </c>
      <c r="G47" s="270">
        <v>20280</v>
      </c>
      <c r="H47" s="273">
        <v>37430</v>
      </c>
      <c r="I47" s="273">
        <v>32125</v>
      </c>
      <c r="J47" s="273">
        <v>27335</v>
      </c>
      <c r="K47" s="273">
        <v>32573</v>
      </c>
      <c r="L47" s="273">
        <v>40135</v>
      </c>
      <c r="M47" s="273">
        <v>34102</v>
      </c>
    </row>
    <row r="48" spans="1:13" x14ac:dyDescent="0.25">
      <c r="A48">
        <v>36</v>
      </c>
      <c r="B48" s="270">
        <v>26520</v>
      </c>
      <c r="C48" s="270">
        <v>18720</v>
      </c>
      <c r="D48" s="270">
        <v>17680</v>
      </c>
      <c r="E48" s="270">
        <v>18200</v>
      </c>
      <c r="F48" s="270">
        <v>26520</v>
      </c>
      <c r="G48" s="270">
        <v>20800</v>
      </c>
      <c r="H48" s="273">
        <v>38154</v>
      </c>
      <c r="I48" s="273">
        <v>32767</v>
      </c>
      <c r="J48" s="273">
        <v>27880</v>
      </c>
      <c r="K48" s="273">
        <v>33207</v>
      </c>
      <c r="L48" s="273">
        <v>40897</v>
      </c>
      <c r="M48" s="273">
        <v>34730</v>
      </c>
    </row>
    <row r="49" spans="1:13" x14ac:dyDescent="0.25">
      <c r="A49">
        <v>37</v>
      </c>
      <c r="B49" s="270">
        <v>27040</v>
      </c>
      <c r="C49" s="270">
        <v>19240</v>
      </c>
      <c r="D49" s="270">
        <v>18200</v>
      </c>
      <c r="E49" s="270">
        <v>18720</v>
      </c>
      <c r="F49" s="270">
        <v>27040</v>
      </c>
      <c r="G49" s="270">
        <v>20800</v>
      </c>
      <c r="H49" s="273">
        <v>38877</v>
      </c>
      <c r="I49" s="273">
        <v>33410</v>
      </c>
      <c r="J49" s="273">
        <v>28426</v>
      </c>
      <c r="K49" s="273">
        <v>33841</v>
      </c>
      <c r="L49" s="273">
        <v>41660</v>
      </c>
      <c r="M49" s="273">
        <v>35416</v>
      </c>
    </row>
    <row r="50" spans="1:13" x14ac:dyDescent="0.25">
      <c r="A50">
        <v>38</v>
      </c>
      <c r="B50" s="270">
        <v>27560</v>
      </c>
      <c r="C50" s="270">
        <v>19240</v>
      </c>
      <c r="D50" s="270">
        <v>18720</v>
      </c>
      <c r="E50" s="270">
        <v>19240</v>
      </c>
      <c r="F50" s="270">
        <v>27560</v>
      </c>
      <c r="G50" s="270">
        <v>21320</v>
      </c>
      <c r="H50" s="273">
        <v>39601</v>
      </c>
      <c r="I50" s="273">
        <v>34052</v>
      </c>
      <c r="J50" s="273">
        <v>28972</v>
      </c>
      <c r="K50" s="273">
        <v>34476</v>
      </c>
      <c r="L50" s="273">
        <v>42422</v>
      </c>
      <c r="M50" s="273">
        <v>36147</v>
      </c>
    </row>
    <row r="51" spans="1:13" x14ac:dyDescent="0.25">
      <c r="A51">
        <v>39</v>
      </c>
      <c r="B51" s="270">
        <v>28080</v>
      </c>
      <c r="C51" s="270">
        <v>19760</v>
      </c>
      <c r="D51" s="270">
        <v>19240</v>
      </c>
      <c r="E51" s="270">
        <v>19760</v>
      </c>
      <c r="F51" s="270">
        <v>28600</v>
      </c>
      <c r="G51" s="270">
        <v>21840</v>
      </c>
      <c r="H51" s="273">
        <v>40350</v>
      </c>
      <c r="I51" s="273">
        <v>34695</v>
      </c>
      <c r="J51" s="273">
        <v>29517</v>
      </c>
      <c r="K51" s="273">
        <v>35130</v>
      </c>
      <c r="L51" s="273">
        <v>43185</v>
      </c>
      <c r="M51" s="273">
        <v>36878</v>
      </c>
    </row>
    <row r="52" spans="1:13" x14ac:dyDescent="0.25">
      <c r="A52">
        <v>40</v>
      </c>
      <c r="B52" s="270">
        <v>29120</v>
      </c>
      <c r="C52" s="270">
        <v>20280</v>
      </c>
      <c r="D52" s="270">
        <v>19240</v>
      </c>
      <c r="E52" s="270">
        <v>19760</v>
      </c>
      <c r="F52" s="270">
        <v>29120</v>
      </c>
      <c r="G52" s="270">
        <v>22360</v>
      </c>
      <c r="H52" s="273">
        <v>41128</v>
      </c>
      <c r="I52" s="273">
        <v>35403</v>
      </c>
      <c r="J52" s="273">
        <v>30076</v>
      </c>
      <c r="K52" s="273">
        <v>35883</v>
      </c>
      <c r="L52" s="273">
        <v>43948</v>
      </c>
      <c r="M52" s="273">
        <v>37610</v>
      </c>
    </row>
    <row r="53" spans="1:13" x14ac:dyDescent="0.25">
      <c r="A53">
        <v>41</v>
      </c>
      <c r="B53" s="270">
        <v>29640</v>
      </c>
      <c r="C53" s="270">
        <v>20280</v>
      </c>
      <c r="D53" s="270">
        <v>19760</v>
      </c>
      <c r="E53" s="270">
        <v>20280</v>
      </c>
      <c r="F53" s="270">
        <v>29640</v>
      </c>
      <c r="G53" s="270">
        <v>22880</v>
      </c>
      <c r="H53" s="273">
        <v>41906</v>
      </c>
      <c r="I53" s="273">
        <v>36170</v>
      </c>
      <c r="J53" s="273">
        <v>30738</v>
      </c>
      <c r="K53" s="273">
        <v>36635</v>
      </c>
      <c r="L53" s="273">
        <v>44710</v>
      </c>
      <c r="M53" s="273">
        <v>38341</v>
      </c>
    </row>
    <row r="54" spans="1:13" x14ac:dyDescent="0.25">
      <c r="A54">
        <v>42</v>
      </c>
      <c r="B54" s="270">
        <v>30160</v>
      </c>
      <c r="C54" s="270">
        <v>20800</v>
      </c>
      <c r="D54" s="270">
        <v>20280</v>
      </c>
      <c r="E54" s="270">
        <v>20800</v>
      </c>
      <c r="F54" s="270">
        <v>30160</v>
      </c>
      <c r="G54" s="270">
        <v>23400</v>
      </c>
      <c r="H54" s="273">
        <v>42684</v>
      </c>
      <c r="I54" s="273">
        <v>36938</v>
      </c>
      <c r="J54" s="273">
        <v>31399</v>
      </c>
      <c r="K54" s="273">
        <v>37388</v>
      </c>
      <c r="L54" s="273">
        <v>45525</v>
      </c>
      <c r="M54" s="273">
        <v>39072</v>
      </c>
    </row>
    <row r="55" spans="1:13" x14ac:dyDescent="0.25">
      <c r="A55">
        <v>43</v>
      </c>
      <c r="B55" s="270">
        <v>30680</v>
      </c>
      <c r="C55" s="270">
        <v>21320</v>
      </c>
      <c r="D55" s="270">
        <v>20800</v>
      </c>
      <c r="E55" s="270">
        <v>20800</v>
      </c>
      <c r="F55" s="270">
        <v>30680</v>
      </c>
      <c r="G55" s="270">
        <v>23920</v>
      </c>
      <c r="H55" s="273">
        <v>43462</v>
      </c>
      <c r="I55" s="273">
        <v>37705</v>
      </c>
      <c r="J55" s="273">
        <v>32061</v>
      </c>
      <c r="K55" s="273">
        <v>38141</v>
      </c>
      <c r="L55" s="273">
        <v>46371</v>
      </c>
      <c r="M55" s="273">
        <v>39803</v>
      </c>
    </row>
    <row r="56" spans="1:13" x14ac:dyDescent="0.25">
      <c r="A56">
        <v>44</v>
      </c>
      <c r="B56" s="270">
        <v>31200</v>
      </c>
      <c r="C56" s="270">
        <v>21840</v>
      </c>
      <c r="D56" s="270">
        <v>21320</v>
      </c>
      <c r="E56" s="270">
        <v>21320</v>
      </c>
      <c r="F56" s="270">
        <v>31720</v>
      </c>
      <c r="G56" s="270">
        <v>24440</v>
      </c>
      <c r="H56" s="273">
        <v>44240</v>
      </c>
      <c r="I56" s="273">
        <v>38473</v>
      </c>
      <c r="J56" s="273">
        <v>32722</v>
      </c>
      <c r="K56" s="273">
        <v>38893</v>
      </c>
      <c r="L56" s="273">
        <v>47217</v>
      </c>
      <c r="M56" s="273">
        <v>40583</v>
      </c>
    </row>
    <row r="57" spans="1:13" x14ac:dyDescent="0.25">
      <c r="A57">
        <v>45</v>
      </c>
      <c r="B57" s="270">
        <v>31720</v>
      </c>
      <c r="C57" s="270">
        <v>22360</v>
      </c>
      <c r="D57" s="270">
        <v>21320</v>
      </c>
      <c r="E57" s="270">
        <v>21840</v>
      </c>
      <c r="F57" s="270">
        <v>32240</v>
      </c>
      <c r="G57" s="270">
        <v>24960</v>
      </c>
      <c r="H57" s="273">
        <v>45021</v>
      </c>
      <c r="I57" s="273">
        <v>39240</v>
      </c>
      <c r="J57" s="273">
        <v>33384</v>
      </c>
      <c r="K57" s="273">
        <v>39646</v>
      </c>
      <c r="L57" s="273">
        <v>48064</v>
      </c>
      <c r="M57" s="273">
        <v>41380</v>
      </c>
    </row>
    <row r="58" spans="1:13" x14ac:dyDescent="0.25">
      <c r="A58">
        <v>46</v>
      </c>
      <c r="B58" s="270">
        <v>32240</v>
      </c>
      <c r="C58" s="270">
        <v>22360</v>
      </c>
      <c r="D58" s="270">
        <v>21840</v>
      </c>
      <c r="E58" s="270">
        <v>22360</v>
      </c>
      <c r="F58" s="270">
        <v>32760</v>
      </c>
      <c r="G58" s="270">
        <v>25480</v>
      </c>
      <c r="H58" s="273">
        <v>45899</v>
      </c>
      <c r="I58" s="273">
        <v>40009</v>
      </c>
      <c r="J58" s="273">
        <v>34045</v>
      </c>
      <c r="K58" s="273">
        <v>40440</v>
      </c>
      <c r="L58" s="273">
        <v>48910</v>
      </c>
      <c r="M58" s="273">
        <v>42177</v>
      </c>
    </row>
    <row r="59" spans="1:13" x14ac:dyDescent="0.25">
      <c r="A59">
        <v>47</v>
      </c>
      <c r="B59" s="270">
        <v>32760</v>
      </c>
      <c r="C59" s="270">
        <v>22880</v>
      </c>
      <c r="D59" s="270">
        <v>22360</v>
      </c>
      <c r="E59" s="270">
        <v>22880</v>
      </c>
      <c r="F59" s="270">
        <v>33280</v>
      </c>
      <c r="G59" s="270">
        <v>26000</v>
      </c>
      <c r="H59" s="273">
        <v>46778</v>
      </c>
      <c r="I59" s="273">
        <v>40862</v>
      </c>
      <c r="J59" s="273">
        <v>34707</v>
      </c>
      <c r="K59" s="273">
        <v>41272</v>
      </c>
      <c r="L59" s="273">
        <v>49756</v>
      </c>
      <c r="M59" s="273">
        <v>42975</v>
      </c>
    </row>
    <row r="60" spans="1:13" x14ac:dyDescent="0.25">
      <c r="A60">
        <v>48</v>
      </c>
      <c r="B60" s="270">
        <v>33280</v>
      </c>
      <c r="C60" s="270">
        <v>23400</v>
      </c>
      <c r="D60" s="270">
        <v>22880</v>
      </c>
      <c r="E60" s="270">
        <v>23400</v>
      </c>
      <c r="F60" s="270">
        <v>33800</v>
      </c>
      <c r="G60" s="270">
        <v>26000</v>
      </c>
      <c r="H60" s="273">
        <v>47656</v>
      </c>
      <c r="I60" s="273">
        <v>41716</v>
      </c>
      <c r="J60" s="273">
        <v>35456</v>
      </c>
      <c r="K60" s="273">
        <v>42104</v>
      </c>
      <c r="L60" s="273">
        <v>50701</v>
      </c>
      <c r="M60" s="273">
        <v>43772</v>
      </c>
    </row>
    <row r="61" spans="1:13" x14ac:dyDescent="0.25">
      <c r="A61">
        <v>49</v>
      </c>
      <c r="B61" s="270">
        <v>33800</v>
      </c>
      <c r="C61" s="270">
        <v>23920</v>
      </c>
      <c r="D61" s="270">
        <v>23400</v>
      </c>
      <c r="E61" s="270">
        <v>23920</v>
      </c>
      <c r="F61" s="270">
        <v>34840</v>
      </c>
      <c r="G61" s="270">
        <v>26520</v>
      </c>
      <c r="H61" s="273">
        <v>48535</v>
      </c>
      <c r="I61" s="273">
        <v>42569</v>
      </c>
      <c r="J61" s="273">
        <v>36275</v>
      </c>
      <c r="K61" s="273">
        <v>42935</v>
      </c>
      <c r="L61" s="273">
        <v>51686</v>
      </c>
      <c r="M61" s="273">
        <v>44569</v>
      </c>
    </row>
    <row r="62" spans="1:13" x14ac:dyDescent="0.25">
      <c r="A62">
        <v>50</v>
      </c>
      <c r="B62" s="270">
        <v>34320</v>
      </c>
      <c r="C62" s="270">
        <v>24440</v>
      </c>
      <c r="D62" s="270">
        <v>23920</v>
      </c>
      <c r="E62" s="270">
        <v>23920</v>
      </c>
      <c r="F62" s="270">
        <v>35360</v>
      </c>
      <c r="G62" s="270">
        <v>27040</v>
      </c>
      <c r="H62" s="273">
        <v>49413</v>
      </c>
      <c r="I62" s="273">
        <v>43423</v>
      </c>
      <c r="J62" s="273">
        <v>37094</v>
      </c>
      <c r="K62" s="273">
        <v>43767</v>
      </c>
      <c r="L62" s="273">
        <v>52672</v>
      </c>
      <c r="M62" s="273">
        <v>45420</v>
      </c>
    </row>
    <row r="63" spans="1:13" x14ac:dyDescent="0.25">
      <c r="A63">
        <v>51</v>
      </c>
      <c r="B63" s="270">
        <v>34840</v>
      </c>
      <c r="C63" s="270">
        <v>24440</v>
      </c>
      <c r="D63" s="270">
        <v>24440</v>
      </c>
      <c r="E63" s="270">
        <v>24440</v>
      </c>
      <c r="F63" s="270">
        <v>35880</v>
      </c>
      <c r="G63" s="270">
        <v>27560</v>
      </c>
      <c r="H63" s="273">
        <v>50345</v>
      </c>
      <c r="I63" s="273">
        <v>44276</v>
      </c>
      <c r="J63" s="273">
        <v>37914</v>
      </c>
      <c r="K63" s="273">
        <v>44599</v>
      </c>
      <c r="L63" s="273">
        <v>53657</v>
      </c>
      <c r="M63" s="273">
        <v>46333</v>
      </c>
    </row>
    <row r="64" spans="1:13" x14ac:dyDescent="0.25">
      <c r="A64">
        <v>52</v>
      </c>
      <c r="B64" s="270">
        <v>35880</v>
      </c>
      <c r="C64" s="270">
        <v>24960</v>
      </c>
      <c r="D64" s="270">
        <v>24960</v>
      </c>
      <c r="E64" s="270">
        <v>24960</v>
      </c>
      <c r="F64" s="270">
        <v>36400</v>
      </c>
      <c r="G64" s="270">
        <v>28080</v>
      </c>
      <c r="H64" s="273">
        <v>51383</v>
      </c>
      <c r="I64" s="273">
        <v>45151</v>
      </c>
      <c r="J64" s="273">
        <v>38733</v>
      </c>
      <c r="K64" s="273">
        <v>45498</v>
      </c>
      <c r="L64" s="273">
        <v>54642</v>
      </c>
      <c r="M64" s="273">
        <v>47246</v>
      </c>
    </row>
    <row r="65" spans="1:13" x14ac:dyDescent="0.25">
      <c r="A65">
        <v>53</v>
      </c>
      <c r="B65" s="270">
        <v>36400</v>
      </c>
      <c r="C65" s="270">
        <v>25480</v>
      </c>
      <c r="D65" s="270">
        <v>25480</v>
      </c>
      <c r="E65" s="270">
        <v>25480</v>
      </c>
      <c r="F65" s="270">
        <v>36920</v>
      </c>
      <c r="G65" s="270">
        <v>28600</v>
      </c>
      <c r="H65" s="273">
        <v>52421</v>
      </c>
      <c r="I65" s="273">
        <v>46145</v>
      </c>
      <c r="J65" s="273">
        <v>39552</v>
      </c>
      <c r="K65" s="273">
        <v>46461</v>
      </c>
      <c r="L65" s="273">
        <v>55707</v>
      </c>
      <c r="M65" s="273">
        <v>48159</v>
      </c>
    </row>
    <row r="66" spans="1:13" x14ac:dyDescent="0.25">
      <c r="A66">
        <v>54</v>
      </c>
      <c r="B66" s="270">
        <v>36920</v>
      </c>
      <c r="C66" s="270">
        <v>26000</v>
      </c>
      <c r="D66" s="270">
        <v>26000</v>
      </c>
      <c r="E66" s="270">
        <v>26000</v>
      </c>
      <c r="F66" s="270">
        <v>37440</v>
      </c>
      <c r="G66" s="270">
        <v>29120</v>
      </c>
      <c r="H66" s="273">
        <v>53459</v>
      </c>
      <c r="I66" s="273">
        <v>47139</v>
      </c>
      <c r="J66" s="273">
        <v>40426</v>
      </c>
      <c r="K66" s="273">
        <v>47423</v>
      </c>
      <c r="L66" s="273">
        <v>56817</v>
      </c>
      <c r="M66" s="273">
        <v>49073</v>
      </c>
    </row>
    <row r="67" spans="1:13" x14ac:dyDescent="0.25">
      <c r="A67">
        <v>55</v>
      </c>
      <c r="B67" s="270">
        <v>37960</v>
      </c>
      <c r="C67" s="270">
        <v>26520</v>
      </c>
      <c r="D67" s="270">
        <v>26520</v>
      </c>
      <c r="E67" s="270">
        <v>26520</v>
      </c>
      <c r="F67" s="270">
        <v>37960</v>
      </c>
      <c r="G67" s="270">
        <v>30160</v>
      </c>
      <c r="H67" s="273">
        <v>54497</v>
      </c>
      <c r="I67" s="273">
        <v>48133</v>
      </c>
      <c r="J67" s="273">
        <v>41367</v>
      </c>
      <c r="K67" s="273">
        <v>48386</v>
      </c>
      <c r="L67" s="273">
        <v>57928</v>
      </c>
      <c r="M67" s="273">
        <v>49986</v>
      </c>
    </row>
    <row r="68" spans="1:13" x14ac:dyDescent="0.25">
      <c r="A68">
        <v>56</v>
      </c>
      <c r="B68" s="270">
        <v>38480</v>
      </c>
      <c r="C68" s="270">
        <v>27040</v>
      </c>
      <c r="D68" s="270">
        <v>27040</v>
      </c>
      <c r="E68" s="270">
        <v>27040</v>
      </c>
      <c r="F68" s="270">
        <v>38480</v>
      </c>
      <c r="G68" s="270">
        <v>30680</v>
      </c>
      <c r="H68" s="273">
        <v>55612</v>
      </c>
      <c r="I68" s="273">
        <v>49127</v>
      </c>
      <c r="J68" s="273">
        <v>42308</v>
      </c>
      <c r="K68" s="273">
        <v>49348</v>
      </c>
      <c r="L68" s="273">
        <v>59038</v>
      </c>
      <c r="M68" s="273">
        <v>51077</v>
      </c>
    </row>
    <row r="69" spans="1:13" x14ac:dyDescent="0.25">
      <c r="A69">
        <v>57</v>
      </c>
      <c r="B69" s="270">
        <v>39000</v>
      </c>
      <c r="C69" s="270">
        <v>27560</v>
      </c>
      <c r="D69" s="270">
        <v>27560</v>
      </c>
      <c r="E69" s="270">
        <v>27560</v>
      </c>
      <c r="F69" s="270">
        <v>39000</v>
      </c>
      <c r="G69" s="270">
        <v>31200</v>
      </c>
      <c r="H69" s="273">
        <v>56798</v>
      </c>
      <c r="I69" s="273">
        <v>50147</v>
      </c>
      <c r="J69" s="273">
        <v>43248</v>
      </c>
      <c r="K69" s="273">
        <v>50376</v>
      </c>
      <c r="L69" s="273">
        <v>60173</v>
      </c>
      <c r="M69" s="273">
        <v>52171</v>
      </c>
    </row>
    <row r="70" spans="1:13" x14ac:dyDescent="0.25">
      <c r="A70">
        <v>58</v>
      </c>
      <c r="B70" s="270">
        <v>39520</v>
      </c>
      <c r="C70" s="270">
        <v>28080</v>
      </c>
      <c r="D70" s="270">
        <v>28080</v>
      </c>
      <c r="E70" s="270">
        <v>28080</v>
      </c>
      <c r="F70" s="270">
        <v>39520</v>
      </c>
      <c r="G70" s="270">
        <v>31720</v>
      </c>
      <c r="H70" s="273">
        <v>57985</v>
      </c>
      <c r="I70" s="273">
        <v>51352</v>
      </c>
      <c r="J70" s="273">
        <v>44189</v>
      </c>
      <c r="K70" s="273">
        <v>51541</v>
      </c>
      <c r="L70" s="273">
        <v>61465</v>
      </c>
      <c r="M70" s="273">
        <v>53265</v>
      </c>
    </row>
    <row r="71" spans="1:13" x14ac:dyDescent="0.25">
      <c r="A71">
        <v>59</v>
      </c>
      <c r="B71" s="270">
        <v>40560</v>
      </c>
      <c r="C71" s="270">
        <v>28600</v>
      </c>
      <c r="D71" s="270">
        <v>28600</v>
      </c>
      <c r="E71" s="270">
        <v>28600</v>
      </c>
      <c r="F71" s="270">
        <v>40040</v>
      </c>
      <c r="G71" s="270">
        <v>32240</v>
      </c>
      <c r="H71" s="273">
        <v>59171</v>
      </c>
      <c r="I71" s="273">
        <v>52557</v>
      </c>
      <c r="J71" s="273">
        <v>45156</v>
      </c>
      <c r="K71" s="273">
        <v>52705</v>
      </c>
      <c r="L71" s="273">
        <v>62758</v>
      </c>
      <c r="M71" s="273">
        <v>54359</v>
      </c>
    </row>
    <row r="72" spans="1:13" x14ac:dyDescent="0.25">
      <c r="A72">
        <v>60</v>
      </c>
      <c r="B72" s="270">
        <v>41080</v>
      </c>
      <c r="C72" s="270">
        <v>29120</v>
      </c>
      <c r="D72" s="270">
        <v>29120</v>
      </c>
      <c r="E72" s="270">
        <v>29120</v>
      </c>
      <c r="F72" s="270">
        <v>41080</v>
      </c>
      <c r="G72" s="270">
        <v>32760</v>
      </c>
      <c r="H72" s="273">
        <v>60422</v>
      </c>
      <c r="I72" s="273">
        <v>53762</v>
      </c>
      <c r="J72" s="273">
        <v>46287</v>
      </c>
      <c r="K72" s="273">
        <v>53870</v>
      </c>
      <c r="L72" s="273">
        <v>64050</v>
      </c>
      <c r="M72" s="273">
        <v>55525</v>
      </c>
    </row>
    <row r="73" spans="1:13" x14ac:dyDescent="0.25">
      <c r="A73">
        <v>61</v>
      </c>
      <c r="B73" s="270">
        <v>41600</v>
      </c>
      <c r="C73" s="270">
        <v>29640</v>
      </c>
      <c r="D73" s="270">
        <v>30160</v>
      </c>
      <c r="E73" s="270">
        <v>29640</v>
      </c>
      <c r="F73" s="270">
        <v>41600</v>
      </c>
      <c r="G73" s="270">
        <v>33800</v>
      </c>
      <c r="H73" s="273">
        <v>61821</v>
      </c>
      <c r="I73" s="273">
        <v>54967</v>
      </c>
      <c r="J73" s="273">
        <v>47418</v>
      </c>
      <c r="K73" s="273">
        <v>55040</v>
      </c>
      <c r="L73" s="273">
        <v>65413</v>
      </c>
      <c r="M73" s="273">
        <v>56793</v>
      </c>
    </row>
    <row r="74" spans="1:13" x14ac:dyDescent="0.25">
      <c r="A74">
        <v>62</v>
      </c>
      <c r="B74" s="270">
        <v>42120</v>
      </c>
      <c r="C74" s="270">
        <v>30680</v>
      </c>
      <c r="D74" s="270">
        <v>30680</v>
      </c>
      <c r="E74" s="270">
        <v>30680</v>
      </c>
      <c r="F74" s="270">
        <v>42640</v>
      </c>
      <c r="G74" s="270">
        <v>34320</v>
      </c>
      <c r="H74" s="273">
        <v>63220</v>
      </c>
      <c r="I74" s="273">
        <v>56368</v>
      </c>
      <c r="J74" s="273">
        <v>48549</v>
      </c>
      <c r="K74" s="273">
        <v>56399</v>
      </c>
      <c r="L74" s="273">
        <v>66969</v>
      </c>
      <c r="M74" s="273">
        <v>58060</v>
      </c>
    </row>
    <row r="75" spans="1:13" x14ac:dyDescent="0.25">
      <c r="A75">
        <v>63</v>
      </c>
      <c r="B75" s="270">
        <v>43160</v>
      </c>
      <c r="C75" s="270">
        <v>31200</v>
      </c>
      <c r="D75" s="270">
        <v>31200</v>
      </c>
      <c r="E75" s="270">
        <v>31200</v>
      </c>
      <c r="F75" s="270">
        <v>43160</v>
      </c>
      <c r="G75" s="270">
        <v>34840</v>
      </c>
      <c r="H75" s="273">
        <v>64619</v>
      </c>
      <c r="I75" s="273">
        <v>57774</v>
      </c>
      <c r="J75" s="273">
        <v>49679</v>
      </c>
      <c r="K75" s="273">
        <v>57757</v>
      </c>
      <c r="L75" s="273">
        <v>68526</v>
      </c>
      <c r="M75" s="273">
        <v>59328</v>
      </c>
    </row>
    <row r="76" spans="1:13" x14ac:dyDescent="0.25">
      <c r="A76">
        <v>64</v>
      </c>
      <c r="B76" s="270">
        <v>43680</v>
      </c>
      <c r="C76" s="270">
        <v>31720</v>
      </c>
      <c r="D76" s="270">
        <v>31720</v>
      </c>
      <c r="E76" s="270">
        <v>31720</v>
      </c>
      <c r="F76" s="270">
        <v>43680</v>
      </c>
      <c r="G76" s="270">
        <v>35360</v>
      </c>
      <c r="H76" s="273">
        <v>66240</v>
      </c>
      <c r="I76" s="273">
        <v>59180</v>
      </c>
      <c r="J76" s="273">
        <v>51010</v>
      </c>
      <c r="K76" s="273">
        <v>59116</v>
      </c>
      <c r="L76" s="273">
        <v>70093</v>
      </c>
      <c r="M76" s="273">
        <v>60713</v>
      </c>
    </row>
    <row r="77" spans="1:13" x14ac:dyDescent="0.25">
      <c r="A77">
        <v>65</v>
      </c>
      <c r="B77" s="270">
        <v>44200</v>
      </c>
      <c r="C77" s="270">
        <v>32240</v>
      </c>
      <c r="D77" s="270">
        <v>32760</v>
      </c>
      <c r="E77" s="270">
        <v>32240</v>
      </c>
      <c r="F77" s="270">
        <v>44720</v>
      </c>
      <c r="G77" s="270">
        <v>35880</v>
      </c>
      <c r="H77" s="273">
        <v>67945</v>
      </c>
      <c r="I77" s="273">
        <v>60708</v>
      </c>
      <c r="J77" s="273">
        <v>52421</v>
      </c>
      <c r="K77" s="273">
        <v>60571</v>
      </c>
      <c r="L77" s="273">
        <v>71841</v>
      </c>
      <c r="M77" s="273">
        <v>62233</v>
      </c>
    </row>
    <row r="78" spans="1:13" x14ac:dyDescent="0.25">
      <c r="A78">
        <v>66</v>
      </c>
      <c r="B78" s="270">
        <v>45240</v>
      </c>
      <c r="C78" s="270">
        <v>32760</v>
      </c>
      <c r="D78" s="270">
        <v>33280</v>
      </c>
      <c r="E78" s="270">
        <v>33280</v>
      </c>
      <c r="F78" s="270">
        <v>45240</v>
      </c>
      <c r="G78" s="270">
        <v>36920</v>
      </c>
      <c r="H78" s="273">
        <v>69649</v>
      </c>
      <c r="I78" s="273">
        <v>62403</v>
      </c>
      <c r="J78" s="273">
        <v>53831</v>
      </c>
      <c r="K78" s="273">
        <v>62206</v>
      </c>
      <c r="L78" s="273">
        <v>73589</v>
      </c>
      <c r="M78" s="273">
        <v>63752</v>
      </c>
    </row>
    <row r="79" spans="1:13" x14ac:dyDescent="0.25">
      <c r="A79">
        <v>67</v>
      </c>
      <c r="B79" s="270">
        <v>45760</v>
      </c>
      <c r="C79" s="270">
        <v>33800</v>
      </c>
      <c r="D79" s="270">
        <v>34320</v>
      </c>
      <c r="E79" s="270">
        <v>33800</v>
      </c>
      <c r="F79" s="270">
        <v>45760</v>
      </c>
      <c r="G79" s="270">
        <v>37960</v>
      </c>
      <c r="H79" s="273">
        <v>71538</v>
      </c>
      <c r="I79" s="273">
        <v>64099</v>
      </c>
      <c r="J79" s="273">
        <v>55290</v>
      </c>
      <c r="K79" s="273">
        <v>63841</v>
      </c>
      <c r="L79" s="273">
        <v>75466</v>
      </c>
      <c r="M79" s="273">
        <v>65337</v>
      </c>
    </row>
    <row r="80" spans="1:13" x14ac:dyDescent="0.25">
      <c r="A80">
        <v>68</v>
      </c>
      <c r="B80" s="270">
        <v>46280</v>
      </c>
      <c r="C80" s="270">
        <v>34320</v>
      </c>
      <c r="D80" s="270">
        <v>34840</v>
      </c>
      <c r="E80" s="270">
        <v>34320</v>
      </c>
      <c r="F80" s="270">
        <v>46800</v>
      </c>
      <c r="G80" s="270">
        <v>38480</v>
      </c>
      <c r="H80" s="273">
        <v>73474</v>
      </c>
      <c r="I80" s="273">
        <v>65987</v>
      </c>
      <c r="J80" s="273">
        <v>56985</v>
      </c>
      <c r="K80" s="273">
        <v>65594</v>
      </c>
      <c r="L80" s="273">
        <v>77887</v>
      </c>
      <c r="M80" s="273">
        <v>67223</v>
      </c>
    </row>
    <row r="81" spans="1:13" x14ac:dyDescent="0.25">
      <c r="A81">
        <v>69</v>
      </c>
      <c r="B81" s="270">
        <v>47320</v>
      </c>
      <c r="C81" s="270">
        <v>34840</v>
      </c>
      <c r="D81" s="270">
        <v>35360</v>
      </c>
      <c r="E81" s="270">
        <v>35360</v>
      </c>
      <c r="F81" s="270">
        <v>47840</v>
      </c>
      <c r="G81" s="270">
        <v>39520</v>
      </c>
      <c r="H81" s="273">
        <v>75574</v>
      </c>
      <c r="I81" s="273">
        <v>68093</v>
      </c>
      <c r="J81" s="273">
        <v>58679</v>
      </c>
      <c r="K81" s="273">
        <v>67633</v>
      </c>
      <c r="L81" s="273">
        <v>80254</v>
      </c>
      <c r="M81" s="273">
        <v>69109</v>
      </c>
    </row>
    <row r="82" spans="1:13" x14ac:dyDescent="0.25">
      <c r="A82">
        <v>70</v>
      </c>
      <c r="B82" s="270">
        <v>48880</v>
      </c>
      <c r="C82" s="270">
        <v>35360</v>
      </c>
      <c r="D82" s="270">
        <v>36400</v>
      </c>
      <c r="E82" s="270">
        <v>35880</v>
      </c>
      <c r="F82" s="270">
        <v>48360</v>
      </c>
      <c r="G82" s="270">
        <v>40040</v>
      </c>
      <c r="H82" s="273">
        <v>78279</v>
      </c>
      <c r="I82" s="273">
        <v>70229</v>
      </c>
      <c r="J82" s="273">
        <v>60464</v>
      </c>
      <c r="K82" s="273">
        <v>69671</v>
      </c>
      <c r="L82" s="273">
        <v>82247</v>
      </c>
      <c r="M82" s="273">
        <v>71151</v>
      </c>
    </row>
    <row r="83" spans="1:13" x14ac:dyDescent="0.25">
      <c r="A83">
        <v>71</v>
      </c>
      <c r="B83" s="270">
        <v>49920</v>
      </c>
      <c r="C83" s="270">
        <v>36400</v>
      </c>
      <c r="D83" s="270">
        <v>37440</v>
      </c>
      <c r="E83" s="270">
        <v>36920</v>
      </c>
      <c r="F83" s="270">
        <v>49400</v>
      </c>
      <c r="G83" s="270">
        <v>40560</v>
      </c>
      <c r="H83" s="273">
        <v>80816</v>
      </c>
      <c r="I83" s="273">
        <v>72658</v>
      </c>
      <c r="J83" s="273">
        <v>62570</v>
      </c>
      <c r="K83" s="273">
        <v>71982</v>
      </c>
      <c r="L83" s="273">
        <v>84240</v>
      </c>
      <c r="M83" s="273">
        <v>73332</v>
      </c>
    </row>
    <row r="84" spans="1:13" x14ac:dyDescent="0.25">
      <c r="A84">
        <v>72</v>
      </c>
      <c r="B84" s="270">
        <v>50440</v>
      </c>
      <c r="C84" s="270">
        <v>36920</v>
      </c>
      <c r="D84" s="270">
        <v>37960</v>
      </c>
      <c r="E84" s="270">
        <v>37440</v>
      </c>
      <c r="F84" s="270">
        <v>49920</v>
      </c>
      <c r="G84" s="270">
        <v>41600</v>
      </c>
      <c r="H84" s="273">
        <v>83061</v>
      </c>
      <c r="I84" s="273">
        <v>75123</v>
      </c>
      <c r="J84" s="273">
        <v>64676</v>
      </c>
      <c r="K84" s="273">
        <v>74345</v>
      </c>
      <c r="L84" s="273">
        <v>86402</v>
      </c>
      <c r="M84" s="273">
        <v>75727</v>
      </c>
    </row>
    <row r="85" spans="1:13" x14ac:dyDescent="0.25">
      <c r="A85">
        <v>73</v>
      </c>
      <c r="B85" s="270">
        <v>51480</v>
      </c>
      <c r="C85" s="270">
        <v>37440</v>
      </c>
      <c r="D85" s="270">
        <v>38480</v>
      </c>
      <c r="E85" s="270">
        <v>38480</v>
      </c>
      <c r="F85" s="270">
        <v>51480</v>
      </c>
      <c r="G85" s="270">
        <v>42120</v>
      </c>
      <c r="H85" s="273">
        <v>54119.790480528354</v>
      </c>
      <c r="I85" s="273">
        <v>48148.033102822825</v>
      </c>
      <c r="J85" s="273">
        <v>40980.789894003203</v>
      </c>
      <c r="K85" s="273">
        <v>47748.869016307217</v>
      </c>
      <c r="L85" s="273">
        <v>56898.759711053557</v>
      </c>
      <c r="M85" s="273">
        <v>47780.596849345471</v>
      </c>
    </row>
    <row r="86" spans="1:13" x14ac:dyDescent="0.25">
      <c r="A86">
        <v>74</v>
      </c>
      <c r="B86" s="270">
        <v>52520</v>
      </c>
      <c r="C86" s="270">
        <v>38480</v>
      </c>
      <c r="D86" s="270">
        <v>39000</v>
      </c>
      <c r="E86" s="270">
        <v>39520</v>
      </c>
      <c r="F86" s="270">
        <v>52000</v>
      </c>
      <c r="G86" s="270">
        <v>43160</v>
      </c>
      <c r="H86" s="273">
        <v>55154.304635761582</v>
      </c>
      <c r="I86" s="273">
        <v>49118.796054869075</v>
      </c>
      <c r="J86" s="273">
        <v>41892.493102947585</v>
      </c>
      <c r="K86" s="273">
        <v>48682.430299842192</v>
      </c>
      <c r="L86" s="273">
        <v>58022.434237426743</v>
      </c>
      <c r="M86" s="273">
        <v>48690.193033059688</v>
      </c>
    </row>
    <row r="87" spans="1:13" x14ac:dyDescent="0.25">
      <c r="A87">
        <v>75</v>
      </c>
      <c r="B87" s="270">
        <v>53040</v>
      </c>
      <c r="C87" s="270">
        <v>39520</v>
      </c>
      <c r="D87" s="270">
        <v>40560</v>
      </c>
      <c r="E87" s="270">
        <v>40040</v>
      </c>
      <c r="F87" s="270">
        <v>53040</v>
      </c>
      <c r="G87" s="270">
        <v>43680</v>
      </c>
      <c r="H87" s="273">
        <v>56332.450331125823</v>
      </c>
      <c r="I87" s="273">
        <v>50109.790841498187</v>
      </c>
      <c r="J87" s="273">
        <v>42804.196311891981</v>
      </c>
      <c r="K87" s="273">
        <v>49615.991583377174</v>
      </c>
      <c r="L87" s="273">
        <v>59146.108763799908</v>
      </c>
      <c r="M87" s="273">
        <v>49599.789216773912</v>
      </c>
    </row>
    <row r="88" spans="1:13" x14ac:dyDescent="0.25">
      <c r="A88">
        <v>76</v>
      </c>
      <c r="B88" s="270">
        <v>54080</v>
      </c>
      <c r="C88" s="270">
        <v>40040</v>
      </c>
      <c r="D88" s="270">
        <v>41600</v>
      </c>
      <c r="E88" s="270">
        <v>41080</v>
      </c>
      <c r="F88" s="270">
        <v>53560</v>
      </c>
      <c r="G88" s="270">
        <v>44720</v>
      </c>
      <c r="H88" s="273">
        <v>57510.596026490057</v>
      </c>
      <c r="I88" s="273">
        <v>51299.854075463852</v>
      </c>
      <c r="J88" s="273">
        <v>43715.899520836363</v>
      </c>
      <c r="K88" s="273">
        <v>50676.728744939275</v>
      </c>
      <c r="L88" s="273">
        <v>60304.616805170815</v>
      </c>
      <c r="M88" s="273">
        <v>50627.096421742688</v>
      </c>
    </row>
    <row r="89" spans="1:13" x14ac:dyDescent="0.25">
      <c r="A89">
        <v>77</v>
      </c>
      <c r="B89" s="270">
        <v>55120</v>
      </c>
      <c r="C89" s="270">
        <v>41080</v>
      </c>
      <c r="D89" s="270">
        <v>42640</v>
      </c>
      <c r="E89" s="270">
        <v>42120</v>
      </c>
      <c r="F89" s="270">
        <v>54600</v>
      </c>
      <c r="G89" s="270">
        <v>45760</v>
      </c>
      <c r="H89" s="273">
        <v>58688.741721854291</v>
      </c>
      <c r="I89" s="273">
        <v>52489.917309429526</v>
      </c>
      <c r="J89" s="273">
        <v>44627.602729780752</v>
      </c>
      <c r="K89" s="273">
        <v>51826.331983805685</v>
      </c>
      <c r="L89" s="273">
        <v>61573.376423514928</v>
      </c>
      <c r="M89" s="273">
        <v>51746.886096694892</v>
      </c>
    </row>
    <row r="90" spans="1:13" x14ac:dyDescent="0.25">
      <c r="A90">
        <v>78</v>
      </c>
      <c r="B90" s="270">
        <v>56160</v>
      </c>
      <c r="C90" s="270">
        <v>42120</v>
      </c>
      <c r="D90" s="270">
        <v>43680</v>
      </c>
      <c r="E90" s="270">
        <v>43160</v>
      </c>
      <c r="F90" s="270">
        <v>56160</v>
      </c>
      <c r="G90" s="270">
        <v>47320</v>
      </c>
      <c r="H90" s="273">
        <v>59866.887417218531</v>
      </c>
      <c r="I90" s="273">
        <v>53679.980543395191</v>
      </c>
      <c r="J90" s="273">
        <v>45647.073170731717</v>
      </c>
      <c r="K90" s="273">
        <v>52975.93522267208</v>
      </c>
      <c r="L90" s="273">
        <v>62842.136041859019</v>
      </c>
      <c r="M90" s="273">
        <v>52866.675771647082</v>
      </c>
    </row>
    <row r="91" spans="1:13" x14ac:dyDescent="0.25">
      <c r="A91">
        <v>79</v>
      </c>
      <c r="B91" s="270">
        <v>57200</v>
      </c>
      <c r="C91" s="270">
        <v>43160</v>
      </c>
      <c r="D91" s="270">
        <v>44720</v>
      </c>
      <c r="E91" s="270">
        <v>44200</v>
      </c>
      <c r="F91" s="270">
        <v>57200</v>
      </c>
      <c r="G91" s="270">
        <v>48360</v>
      </c>
      <c r="H91" s="273">
        <v>61192.743764172315</v>
      </c>
      <c r="I91" s="273">
        <v>54870.043777360879</v>
      </c>
      <c r="J91" s="273">
        <v>46740.958188153316</v>
      </c>
      <c r="K91" s="273">
        <v>54125.538461538476</v>
      </c>
      <c r="L91" s="273">
        <v>64110.895660203132</v>
      </c>
      <c r="M91" s="273">
        <v>53986.465446599286</v>
      </c>
    </row>
    <row r="92" spans="1:13" x14ac:dyDescent="0.25">
      <c r="A92">
        <v>80</v>
      </c>
      <c r="B92" s="270">
        <v>58240</v>
      </c>
      <c r="C92" s="270">
        <v>44200</v>
      </c>
      <c r="D92" s="270">
        <v>46280</v>
      </c>
      <c r="E92" s="270">
        <v>45240</v>
      </c>
      <c r="F92" s="270">
        <v>58240</v>
      </c>
      <c r="G92" s="270">
        <v>49400</v>
      </c>
      <c r="H92" s="273">
        <v>62537.414965986383</v>
      </c>
      <c r="I92" s="273">
        <v>56259.88933850859</v>
      </c>
      <c r="J92" s="273">
        <v>47834.843205574929</v>
      </c>
      <c r="K92" s="273">
        <v>55328.944820909986</v>
      </c>
      <c r="L92" s="273">
        <v>65498.484542331782</v>
      </c>
      <c r="M92" s="273">
        <v>55127.457404980341</v>
      </c>
    </row>
    <row r="93" spans="1:13" x14ac:dyDescent="0.25">
      <c r="A93">
        <v>81</v>
      </c>
      <c r="B93" s="270">
        <v>59800</v>
      </c>
      <c r="C93" s="270">
        <v>45240</v>
      </c>
      <c r="D93" s="270">
        <v>47320</v>
      </c>
      <c r="E93" s="270">
        <v>45760</v>
      </c>
      <c r="F93" s="270">
        <v>59280</v>
      </c>
      <c r="G93" s="270">
        <v>50440</v>
      </c>
      <c r="H93" s="273">
        <v>63882.086167800444</v>
      </c>
      <c r="I93" s="273">
        <v>57674.225782475878</v>
      </c>
      <c r="J93" s="273">
        <v>48928.728222996528</v>
      </c>
      <c r="K93" s="273">
        <v>56703.349467570188</v>
      </c>
      <c r="L93" s="273">
        <v>67164.356435643553</v>
      </c>
      <c r="M93" s="273">
        <v>56470.691349934459</v>
      </c>
    </row>
    <row r="94" spans="1:13" x14ac:dyDescent="0.25">
      <c r="A94">
        <v>82</v>
      </c>
      <c r="B94" s="270">
        <v>60840</v>
      </c>
      <c r="C94" s="270">
        <v>46280</v>
      </c>
      <c r="D94" s="270">
        <v>48360</v>
      </c>
      <c r="E94" s="270">
        <v>46800</v>
      </c>
      <c r="F94" s="270">
        <v>60840</v>
      </c>
      <c r="G94" s="270">
        <v>51480</v>
      </c>
      <c r="H94" s="273">
        <v>65300.842358604066</v>
      </c>
      <c r="I94" s="273">
        <v>59088.562226443166</v>
      </c>
      <c r="J94" s="273">
        <v>50028.812430632643</v>
      </c>
      <c r="K94" s="273">
        <v>58077.754114230396</v>
      </c>
      <c r="L94" s="273">
        <v>68830.228328955331</v>
      </c>
      <c r="M94" s="273">
        <v>57813.925294888599</v>
      </c>
    </row>
    <row r="95" spans="1:13" x14ac:dyDescent="0.25">
      <c r="A95">
        <v>83</v>
      </c>
      <c r="B95" s="270">
        <v>61880</v>
      </c>
      <c r="C95" s="270">
        <v>47840</v>
      </c>
      <c r="D95" s="270">
        <v>49400</v>
      </c>
      <c r="E95" s="270">
        <v>48360</v>
      </c>
      <c r="F95" s="270">
        <v>61880</v>
      </c>
      <c r="G95" s="270">
        <v>52520</v>
      </c>
      <c r="H95" s="273">
        <v>67084.837545126327</v>
      </c>
      <c r="I95" s="273">
        <v>60585.876467192633</v>
      </c>
      <c r="J95" s="273">
        <v>51422.574916759171</v>
      </c>
      <c r="K95" s="273">
        <v>59452.158760890627</v>
      </c>
      <c r="L95" s="273">
        <v>70557.240127099387</v>
      </c>
      <c r="M95" s="273">
        <v>59157.159239842738</v>
      </c>
    </row>
    <row r="96" spans="1:13" x14ac:dyDescent="0.25">
      <c r="A96">
        <v>84</v>
      </c>
      <c r="B96" s="270">
        <v>62920</v>
      </c>
      <c r="C96" s="270">
        <v>48880</v>
      </c>
      <c r="D96" s="270">
        <v>50960</v>
      </c>
      <c r="E96" s="270">
        <v>49920</v>
      </c>
      <c r="F96" s="270">
        <v>63440</v>
      </c>
      <c r="G96" s="270">
        <v>54080</v>
      </c>
      <c r="H96" s="273">
        <v>68868.832731648596</v>
      </c>
      <c r="I96" s="273">
        <v>62233.577063690609</v>
      </c>
      <c r="J96" s="273">
        <v>52816.337402885707</v>
      </c>
      <c r="K96" s="273">
        <v>60971.59763313608</v>
      </c>
      <c r="L96" s="273">
        <v>72428.415796640926</v>
      </c>
      <c r="M96" s="273">
        <v>60589.652509652529</v>
      </c>
    </row>
    <row r="97" spans="1:13" x14ac:dyDescent="0.25">
      <c r="A97">
        <v>85</v>
      </c>
      <c r="B97" s="270">
        <v>65000</v>
      </c>
      <c r="C97" s="270">
        <v>49920</v>
      </c>
      <c r="D97" s="270">
        <v>53040</v>
      </c>
      <c r="E97" s="270">
        <v>51480</v>
      </c>
      <c r="F97" s="270">
        <v>65000</v>
      </c>
      <c r="G97" s="270">
        <v>55640</v>
      </c>
      <c r="H97" s="273">
        <v>70740.277461905818</v>
      </c>
      <c r="I97" s="273">
        <v>63881.2776601886</v>
      </c>
      <c r="J97" s="273">
        <v>54210.099889012236</v>
      </c>
      <c r="K97" s="273">
        <v>62587.164314974973</v>
      </c>
      <c r="L97" s="273">
        <v>74299.59146618245</v>
      </c>
      <c r="M97" s="273">
        <v>62172.490347490333</v>
      </c>
    </row>
    <row r="98" spans="1:13" x14ac:dyDescent="0.25">
      <c r="A98">
        <v>86</v>
      </c>
      <c r="B98" s="270">
        <v>67080</v>
      </c>
      <c r="C98" s="270">
        <v>51480</v>
      </c>
      <c r="D98" s="270">
        <v>54600</v>
      </c>
      <c r="E98" s="270">
        <v>52520</v>
      </c>
      <c r="F98" s="270">
        <v>66040</v>
      </c>
      <c r="G98" s="270">
        <v>57200</v>
      </c>
      <c r="H98" s="273">
        <v>72763.247668865108</v>
      </c>
      <c r="I98" s="273">
        <v>65712.10983033292</v>
      </c>
      <c r="J98" s="273">
        <v>55746.542261251379</v>
      </c>
      <c r="K98" s="273">
        <v>64202.730996813843</v>
      </c>
      <c r="L98" s="273">
        <v>76558.899969779362</v>
      </c>
      <c r="M98" s="273">
        <v>63755.328185328181</v>
      </c>
    </row>
    <row r="99" spans="1:13" x14ac:dyDescent="0.25">
      <c r="A99">
        <v>87</v>
      </c>
      <c r="B99" s="270">
        <v>69160</v>
      </c>
      <c r="C99" s="270">
        <v>52520</v>
      </c>
      <c r="D99" s="270">
        <v>56160</v>
      </c>
      <c r="E99" s="270">
        <v>54080</v>
      </c>
      <c r="F99" s="270">
        <v>68640</v>
      </c>
      <c r="G99" s="270">
        <v>59280</v>
      </c>
      <c r="H99" s="273">
        <v>74786.217875824412</v>
      </c>
      <c r="I99" s="273">
        <v>67930.242196606705</v>
      </c>
      <c r="J99" s="273">
        <v>57469.621295279925</v>
      </c>
      <c r="K99" s="273">
        <v>66111.46831530139</v>
      </c>
      <c r="L99" s="273">
        <v>79050.407978241157</v>
      </c>
      <c r="M99" s="273">
        <v>65461.216429699853</v>
      </c>
    </row>
    <row r="100" spans="1:13" x14ac:dyDescent="0.25">
      <c r="A100">
        <v>88</v>
      </c>
      <c r="B100" s="270">
        <v>70720</v>
      </c>
      <c r="C100" s="270">
        <v>54080</v>
      </c>
      <c r="D100" s="270">
        <v>58240</v>
      </c>
      <c r="E100" s="270">
        <v>56680</v>
      </c>
      <c r="F100" s="270">
        <v>70200</v>
      </c>
      <c r="G100" s="270">
        <v>60840</v>
      </c>
      <c r="H100" s="273">
        <v>77428.26617826616</v>
      </c>
      <c r="I100" s="273">
        <v>70170.096510764706</v>
      </c>
      <c r="J100" s="273">
        <v>59192.700329308471</v>
      </c>
      <c r="K100" s="273">
        <v>68305.842349304483</v>
      </c>
      <c r="L100" s="273">
        <v>81178.337182448042</v>
      </c>
      <c r="M100" s="273">
        <v>67620.01053185889</v>
      </c>
    </row>
    <row r="101" spans="1:13" x14ac:dyDescent="0.25">
      <c r="A101">
        <v>89</v>
      </c>
      <c r="B101" s="270">
        <v>72280</v>
      </c>
      <c r="C101" s="270">
        <v>56160</v>
      </c>
      <c r="D101" s="270">
        <v>60320</v>
      </c>
      <c r="E101" s="270">
        <v>58240</v>
      </c>
      <c r="F101" s="270">
        <v>72280</v>
      </c>
      <c r="G101" s="270">
        <v>62400</v>
      </c>
      <c r="H101" s="273">
        <v>80110.979929161724</v>
      </c>
      <c r="I101" s="273">
        <v>72712.962138084666</v>
      </c>
      <c r="J101" s="273">
        <v>61111.255411255435</v>
      </c>
      <c r="K101" s="273">
        <v>70579.792189179498</v>
      </c>
      <c r="L101" s="273">
        <v>83082.355658198605</v>
      </c>
      <c r="M101" s="273">
        <v>69778.804634017899</v>
      </c>
    </row>
    <row r="102" spans="1:13" x14ac:dyDescent="0.25">
      <c r="A102">
        <v>90</v>
      </c>
      <c r="B102" s="270">
        <v>74880</v>
      </c>
      <c r="C102" s="270">
        <v>58240</v>
      </c>
      <c r="D102" s="270">
        <v>62400</v>
      </c>
      <c r="E102" s="270">
        <v>60840</v>
      </c>
      <c r="F102" s="270">
        <v>74360</v>
      </c>
      <c r="G102" s="270">
        <v>65000</v>
      </c>
      <c r="H102" s="273">
        <v>82211.334120425003</v>
      </c>
      <c r="I102" s="273">
        <v>75345.983935743003</v>
      </c>
      <c r="J102" s="273">
        <v>63202.131202131241</v>
      </c>
      <c r="K102" s="273">
        <v>73123.253314224276</v>
      </c>
      <c r="L102" s="273">
        <v>84986.374133949168</v>
      </c>
      <c r="M102" s="273">
        <v>72250.458715596338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9"/>
  <sheetViews>
    <sheetView showGridLines="0" workbookViewId="0">
      <selection activeCell="B34" sqref="B34"/>
    </sheetView>
  </sheetViews>
  <sheetFormatPr defaultRowHeight="15" x14ac:dyDescent="0.25"/>
  <cols>
    <col min="1" max="1" width="36.7109375" bestFit="1" customWidth="1"/>
    <col min="2" max="2" width="22.85546875" bestFit="1" customWidth="1"/>
    <col min="24" max="24" width="17.28515625" customWidth="1"/>
    <col min="25" max="25" width="18.7109375" bestFit="1" customWidth="1"/>
  </cols>
  <sheetData>
    <row r="1" spans="1:97" s="145" customFormat="1" ht="20.25" thickBot="1" x14ac:dyDescent="0.35">
      <c r="A1" s="145" t="s">
        <v>245</v>
      </c>
    </row>
    <row r="2" spans="1:97" s="17" customFormat="1" thickTop="1" x14ac:dyDescent="0.2"/>
    <row r="3" spans="1:97" s="17" customFormat="1" ht="18.75" thickBot="1" x14ac:dyDescent="0.3">
      <c r="A3" s="124" t="s">
        <v>217</v>
      </c>
      <c r="B3" s="124" t="s">
        <v>218</v>
      </c>
      <c r="C3" s="124" t="s">
        <v>219</v>
      </c>
      <c r="D3" s="124" t="s">
        <v>220</v>
      </c>
      <c r="E3" s="124" t="s">
        <v>221</v>
      </c>
      <c r="F3" s="124" t="s">
        <v>222</v>
      </c>
      <c r="G3" s="124" t="s">
        <v>223</v>
      </c>
      <c r="H3" s="124" t="s">
        <v>224</v>
      </c>
      <c r="I3" s="124" t="s">
        <v>225</v>
      </c>
      <c r="J3" s="124" t="s">
        <v>226</v>
      </c>
      <c r="K3" s="124" t="s">
        <v>227</v>
      </c>
      <c r="L3" s="124" t="s">
        <v>228</v>
      </c>
      <c r="M3" s="124" t="s">
        <v>229</v>
      </c>
      <c r="N3" s="124" t="s">
        <v>230</v>
      </c>
      <c r="O3" s="124" t="s">
        <v>231</v>
      </c>
      <c r="P3" s="124" t="s">
        <v>232</v>
      </c>
      <c r="Q3" s="124" t="s">
        <v>233</v>
      </c>
      <c r="R3" s="124" t="s">
        <v>234</v>
      </c>
      <c r="S3" s="124" t="s">
        <v>235</v>
      </c>
      <c r="T3" s="124" t="s">
        <v>236</v>
      </c>
      <c r="U3" s="124" t="s">
        <v>237</v>
      </c>
      <c r="V3" s="124" t="s">
        <v>238</v>
      </c>
      <c r="W3" s="124" t="s">
        <v>239</v>
      </c>
    </row>
    <row r="4" spans="1:97" s="17" customFormat="1" hidden="1" thickBot="1" x14ac:dyDescent="0.25">
      <c r="A4" s="146"/>
      <c r="B4" s="146"/>
      <c r="C4" s="146"/>
      <c r="D4" s="146"/>
      <c r="E4" s="146"/>
      <c r="F4" s="146"/>
      <c r="G4" s="146"/>
      <c r="H4" s="146"/>
      <c r="I4" s="146"/>
      <c r="J4" s="146"/>
      <c r="K4" s="146"/>
      <c r="L4" s="146"/>
      <c r="M4" s="146"/>
      <c r="N4" s="146"/>
      <c r="O4" s="146"/>
      <c r="P4" s="146"/>
      <c r="Q4" s="146"/>
      <c r="R4" s="146"/>
      <c r="S4" s="146"/>
      <c r="T4" s="146"/>
      <c r="U4" s="146"/>
      <c r="V4" s="146"/>
      <c r="W4" s="146"/>
    </row>
    <row r="5" spans="1:97" s="17" customFormat="1" hidden="1" thickBot="1" x14ac:dyDescent="0.25">
      <c r="A5" s="146"/>
      <c r="B5" s="146"/>
      <c r="C5" s="146"/>
      <c r="D5" s="146"/>
      <c r="E5" s="146"/>
      <c r="F5" s="146"/>
      <c r="G5" s="146"/>
      <c r="H5" s="146"/>
      <c r="I5" s="146"/>
      <c r="J5" s="146"/>
      <c r="K5" s="146"/>
      <c r="L5" s="146"/>
      <c r="M5" s="146"/>
      <c r="N5" s="146"/>
      <c r="O5" s="146"/>
      <c r="P5" s="146"/>
      <c r="Q5" s="146"/>
      <c r="R5" s="146"/>
      <c r="S5" s="146"/>
      <c r="T5" s="146"/>
      <c r="U5" s="146"/>
      <c r="V5" s="146"/>
      <c r="W5" s="146"/>
    </row>
    <row r="6" spans="1:97" s="17" customFormat="1" hidden="1" thickBot="1" x14ac:dyDescent="0.25">
      <c r="A6" s="146"/>
      <c r="B6" s="146"/>
      <c r="C6" s="146"/>
      <c r="D6" s="146"/>
      <c r="E6" s="146"/>
      <c r="F6" s="146"/>
      <c r="G6" s="146"/>
      <c r="H6" s="146"/>
      <c r="I6" s="146"/>
      <c r="J6" s="146"/>
      <c r="K6" s="146"/>
      <c r="L6" s="146"/>
      <c r="M6" s="146"/>
      <c r="N6" s="146"/>
      <c r="O6" s="146"/>
      <c r="P6" s="146"/>
      <c r="Q6" s="146"/>
      <c r="R6" s="146"/>
      <c r="S6" s="146"/>
      <c r="T6" s="146"/>
      <c r="U6" s="146"/>
      <c r="V6" s="146"/>
      <c r="W6" s="146"/>
    </row>
    <row r="7" spans="1:97" s="17" customFormat="1" hidden="1" thickBot="1" x14ac:dyDescent="0.25">
      <c r="A7" s="146"/>
      <c r="B7" s="146"/>
      <c r="C7" s="146"/>
      <c r="D7" s="146"/>
      <c r="E7" s="146"/>
      <c r="F7" s="146"/>
      <c r="G7" s="146"/>
      <c r="H7" s="146"/>
      <c r="I7" s="146"/>
      <c r="J7" s="146"/>
      <c r="K7" s="146"/>
      <c r="L7" s="146"/>
      <c r="M7" s="146"/>
      <c r="N7" s="146"/>
      <c r="O7" s="146"/>
      <c r="P7" s="146"/>
      <c r="Q7" s="146"/>
      <c r="R7" s="146"/>
      <c r="S7" s="146"/>
      <c r="T7" s="146"/>
      <c r="U7" s="146"/>
      <c r="V7" s="146"/>
      <c r="W7" s="146"/>
    </row>
    <row r="8" spans="1:97" s="17" customFormat="1" ht="16.5" hidden="1" thickBot="1" x14ac:dyDescent="0.25">
      <c r="A8" s="147"/>
      <c r="B8" s="146"/>
      <c r="C8" s="146"/>
      <c r="D8" s="146"/>
      <c r="E8" s="146"/>
      <c r="F8" s="146"/>
      <c r="G8" s="146"/>
      <c r="H8" s="146"/>
      <c r="I8" s="146"/>
      <c r="J8" s="146"/>
      <c r="K8" s="146"/>
      <c r="L8" s="146"/>
      <c r="M8" s="146"/>
      <c r="N8" s="146"/>
      <c r="O8" s="146"/>
      <c r="P8" s="146"/>
      <c r="Q8" s="146"/>
      <c r="R8" s="146"/>
      <c r="S8" s="146"/>
      <c r="T8" s="146"/>
      <c r="U8" s="146"/>
      <c r="V8" s="146"/>
      <c r="W8" s="146"/>
      <c r="X8" s="148" t="s">
        <v>246</v>
      </c>
      <c r="Y8" s="148" t="s">
        <v>247</v>
      </c>
      <c r="Z8" s="148" t="s">
        <v>248</v>
      </c>
      <c r="AA8" s="148" t="s">
        <v>249</v>
      </c>
      <c r="AB8" s="148" t="s">
        <v>250</v>
      </c>
    </row>
    <row r="9" spans="1:97" s="17" customFormat="1" ht="15.75" thickBot="1" x14ac:dyDescent="0.3">
      <c r="A9" s="149" t="s">
        <v>240</v>
      </c>
      <c r="B9" s="150">
        <v>10425</v>
      </c>
      <c r="C9" s="150">
        <v>159</v>
      </c>
      <c r="D9" s="150">
        <v>716</v>
      </c>
      <c r="E9" s="150">
        <v>978</v>
      </c>
      <c r="F9" s="150">
        <v>1128</v>
      </c>
      <c r="G9" s="150">
        <v>990</v>
      </c>
      <c r="H9" s="150">
        <v>932</v>
      </c>
      <c r="I9" s="150">
        <v>815</v>
      </c>
      <c r="J9" s="150">
        <v>693</v>
      </c>
      <c r="K9" s="150">
        <v>632</v>
      </c>
      <c r="L9" s="150">
        <v>550</v>
      </c>
      <c r="M9" s="150">
        <v>458</v>
      </c>
      <c r="N9" s="150">
        <v>396</v>
      </c>
      <c r="O9" s="150">
        <v>331</v>
      </c>
      <c r="P9" s="150">
        <v>269</v>
      </c>
      <c r="Q9" s="150">
        <v>234</v>
      </c>
      <c r="R9" s="150">
        <v>166</v>
      </c>
      <c r="S9" s="150">
        <v>198</v>
      </c>
      <c r="T9" s="150">
        <v>171</v>
      </c>
      <c r="U9" s="150">
        <v>120</v>
      </c>
      <c r="V9" s="150">
        <v>97</v>
      </c>
      <c r="W9" s="150">
        <v>391</v>
      </c>
      <c r="X9" s="151">
        <v>39097</v>
      </c>
      <c r="Y9" s="151">
        <v>31898</v>
      </c>
      <c r="Z9" s="151">
        <v>17500</v>
      </c>
      <c r="AA9" s="151">
        <v>18338</v>
      </c>
      <c r="AB9" s="151">
        <v>52459</v>
      </c>
    </row>
    <row r="10" spans="1:97" s="17" customFormat="1" ht="14.25" x14ac:dyDescent="0.2"/>
    <row r="11" spans="1:97" s="17" customFormat="1" ht="18" x14ac:dyDescent="0.25">
      <c r="A11" s="124" t="s">
        <v>217</v>
      </c>
      <c r="B11" s="124" t="s">
        <v>218</v>
      </c>
      <c r="C11" s="124" t="s">
        <v>219</v>
      </c>
      <c r="D11" s="124" t="s">
        <v>220</v>
      </c>
      <c r="E11" s="124" t="s">
        <v>221</v>
      </c>
      <c r="F11" s="124" t="s">
        <v>222</v>
      </c>
      <c r="G11" s="124" t="s">
        <v>223</v>
      </c>
      <c r="H11" s="124" t="s">
        <v>224</v>
      </c>
      <c r="I11" s="124" t="s">
        <v>225</v>
      </c>
      <c r="J11" s="124" t="s">
        <v>226</v>
      </c>
      <c r="K11" s="124" t="s">
        <v>227</v>
      </c>
      <c r="L11" s="124" t="s">
        <v>228</v>
      </c>
      <c r="M11" s="124" t="s">
        <v>229</v>
      </c>
      <c r="N11" s="124" t="s">
        <v>230</v>
      </c>
      <c r="O11" s="124" t="s">
        <v>231</v>
      </c>
      <c r="P11" s="124" t="s">
        <v>232</v>
      </c>
      <c r="Q11" s="124" t="s">
        <v>233</v>
      </c>
      <c r="R11" s="124" t="s">
        <v>234</v>
      </c>
      <c r="S11" s="124" t="s">
        <v>235</v>
      </c>
      <c r="T11" s="124" t="s">
        <v>236</v>
      </c>
      <c r="U11" s="124" t="s">
        <v>237</v>
      </c>
      <c r="V11" s="124" t="s">
        <v>238</v>
      </c>
      <c r="W11" s="124" t="s">
        <v>239</v>
      </c>
    </row>
    <row r="12" spans="1:97" s="153" customFormat="1" thickBot="1" x14ac:dyDescent="0.25">
      <c r="A12" s="125" t="s">
        <v>240</v>
      </c>
      <c r="B12" s="126">
        <v>10425</v>
      </c>
      <c r="C12" s="127">
        <v>1.5251798561151079E-2</v>
      </c>
      <c r="D12" s="127">
        <v>6.8681055155875304E-2</v>
      </c>
      <c r="E12" s="127">
        <v>9.3812949640287774E-2</v>
      </c>
      <c r="F12" s="127">
        <v>0.10820143884892086</v>
      </c>
      <c r="G12" s="127">
        <v>9.4964028776978418E-2</v>
      </c>
      <c r="H12" s="127">
        <v>8.9400479616306955E-2</v>
      </c>
      <c r="I12" s="127">
        <v>7.8177458033573136E-2</v>
      </c>
      <c r="J12" s="127">
        <v>6.6474820143884894E-2</v>
      </c>
      <c r="K12" s="127">
        <v>6.0623501199040766E-2</v>
      </c>
      <c r="L12" s="127">
        <v>5.2757793764988008E-2</v>
      </c>
      <c r="M12" s="127">
        <v>4.3932853717026377E-2</v>
      </c>
      <c r="N12" s="127">
        <v>3.798561151079137E-2</v>
      </c>
      <c r="O12" s="127">
        <v>3.1750599520383692E-2</v>
      </c>
      <c r="P12" s="127">
        <v>2.5803357314148682E-2</v>
      </c>
      <c r="Q12" s="127">
        <v>2.2446043165467625E-2</v>
      </c>
      <c r="R12" s="127">
        <v>1.5923261390887289E-2</v>
      </c>
      <c r="S12" s="127">
        <v>1.8992805755395685E-2</v>
      </c>
      <c r="T12" s="127">
        <v>1.6402877697841725E-2</v>
      </c>
      <c r="U12" s="127">
        <v>1.1510791366906475E-2</v>
      </c>
      <c r="V12" s="127">
        <v>9.3045563549160673E-3</v>
      </c>
      <c r="W12" s="127">
        <v>3.7505995203836934E-2</v>
      </c>
      <c r="X12" s="17"/>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row>
    <row r="13" spans="1:97" s="17" customFormat="1" ht="18.75" thickBot="1" x14ac:dyDescent="0.3">
      <c r="A13" s="124" t="s">
        <v>251</v>
      </c>
      <c r="C13" s="154">
        <v>0</v>
      </c>
      <c r="D13" s="154">
        <v>5001</v>
      </c>
      <c r="E13" s="154">
        <v>10001</v>
      </c>
      <c r="F13" s="154">
        <v>15001</v>
      </c>
      <c r="G13" s="154">
        <v>20001</v>
      </c>
      <c r="H13" s="154">
        <v>25001</v>
      </c>
      <c r="I13" s="154">
        <v>30001</v>
      </c>
      <c r="J13" s="154">
        <v>35001</v>
      </c>
      <c r="K13" s="154">
        <v>40001</v>
      </c>
      <c r="L13" s="154">
        <v>45001</v>
      </c>
      <c r="M13" s="154">
        <v>50001</v>
      </c>
      <c r="N13" s="154">
        <v>55001</v>
      </c>
      <c r="O13" s="154">
        <v>60001</v>
      </c>
      <c r="P13" s="154">
        <v>65001</v>
      </c>
      <c r="Q13" s="154">
        <v>70001</v>
      </c>
      <c r="R13" s="154">
        <v>75001</v>
      </c>
      <c r="S13" s="154">
        <v>80001</v>
      </c>
      <c r="T13" s="154">
        <v>85001</v>
      </c>
      <c r="U13" s="154">
        <v>90001</v>
      </c>
      <c r="V13" s="154">
        <v>95001</v>
      </c>
      <c r="W13" s="154">
        <v>100001</v>
      </c>
    </row>
    <row r="14" spans="1:97" s="17" customFormat="1" ht="18.75" thickBot="1" x14ac:dyDescent="0.3">
      <c r="A14" s="124" t="s">
        <v>252</v>
      </c>
      <c r="C14" s="154">
        <v>5000</v>
      </c>
      <c r="D14" s="154">
        <v>10000</v>
      </c>
      <c r="E14" s="154">
        <v>15000</v>
      </c>
      <c r="F14" s="154">
        <v>20000</v>
      </c>
      <c r="G14" s="154">
        <v>25000</v>
      </c>
      <c r="H14" s="154">
        <v>30000</v>
      </c>
      <c r="I14" s="154">
        <v>35000</v>
      </c>
      <c r="J14" s="154">
        <v>40000</v>
      </c>
      <c r="K14" s="154">
        <v>45000</v>
      </c>
      <c r="L14" s="154">
        <v>50000</v>
      </c>
      <c r="M14" s="154">
        <v>55000</v>
      </c>
      <c r="N14" s="154">
        <v>60000</v>
      </c>
      <c r="O14" s="154">
        <v>65000</v>
      </c>
      <c r="P14" s="154">
        <v>70000</v>
      </c>
      <c r="Q14" s="154">
        <v>75000</v>
      </c>
      <c r="R14" s="154">
        <v>80000</v>
      </c>
      <c r="S14" s="154">
        <v>85000</v>
      </c>
      <c r="T14" s="154">
        <v>90000</v>
      </c>
      <c r="U14" s="154">
        <v>95000</v>
      </c>
      <c r="V14" s="154">
        <v>100000</v>
      </c>
      <c r="W14" s="154">
        <v>200000</v>
      </c>
    </row>
    <row r="15" spans="1:97" s="17" customFormat="1" ht="18.75" thickBot="1" x14ac:dyDescent="0.3">
      <c r="A15" s="124" t="s">
        <v>253</v>
      </c>
      <c r="C15" s="155">
        <v>2500</v>
      </c>
      <c r="D15" s="155">
        <v>7500.5</v>
      </c>
      <c r="E15" s="155">
        <v>12500.5</v>
      </c>
      <c r="F15" s="155">
        <v>17500.5</v>
      </c>
      <c r="G15" s="155">
        <v>22500.5</v>
      </c>
      <c r="H15" s="155">
        <v>27500.5</v>
      </c>
      <c r="I15" s="155">
        <v>32500.5</v>
      </c>
      <c r="J15" s="155">
        <v>37500.5</v>
      </c>
      <c r="K15" s="155">
        <v>42500.5</v>
      </c>
      <c r="L15" s="155">
        <v>47500.5</v>
      </c>
      <c r="M15" s="155">
        <v>52500.5</v>
      </c>
      <c r="N15" s="155">
        <v>57500.5</v>
      </c>
      <c r="O15" s="155">
        <v>62500.5</v>
      </c>
      <c r="P15" s="155">
        <v>67500.5</v>
      </c>
      <c r="Q15" s="155">
        <v>72500.5</v>
      </c>
      <c r="R15" s="155">
        <v>77500.5</v>
      </c>
      <c r="S15" s="155">
        <v>82500.5</v>
      </c>
      <c r="T15" s="155">
        <v>87500.5</v>
      </c>
      <c r="U15" s="155">
        <v>92500.5</v>
      </c>
      <c r="V15" s="155">
        <v>97500.5</v>
      </c>
      <c r="W15" s="155">
        <v>150000.5</v>
      </c>
    </row>
    <row r="16" spans="1:97" s="92" customFormat="1" ht="24" thickBot="1" x14ac:dyDescent="0.4">
      <c r="A16" s="404" t="s">
        <v>193</v>
      </c>
      <c r="B16" s="405"/>
      <c r="C16" s="405"/>
      <c r="D16" s="405"/>
      <c r="E16" s="405"/>
      <c r="F16" s="405"/>
      <c r="G16" s="405"/>
      <c r="H16" s="405"/>
      <c r="I16" s="405"/>
      <c r="J16" s="405"/>
      <c r="K16" s="405"/>
      <c r="L16" s="405"/>
      <c r="M16" s="405"/>
      <c r="N16" s="405"/>
      <c r="O16" s="405"/>
      <c r="P16" s="405"/>
      <c r="Q16" s="405"/>
      <c r="R16" s="405"/>
      <c r="S16" s="405"/>
      <c r="T16" s="405"/>
      <c r="U16" s="405"/>
      <c r="V16" s="405"/>
      <c r="W16" s="406"/>
    </row>
    <row r="17" spans="1:25" s="33" customFormat="1" thickBot="1" x14ac:dyDescent="0.25">
      <c r="C17" s="154">
        <v>0</v>
      </c>
      <c r="D17" s="154">
        <v>5001</v>
      </c>
      <c r="E17" s="154">
        <v>10001</v>
      </c>
      <c r="F17" s="154">
        <v>15001</v>
      </c>
      <c r="G17" s="154">
        <v>20001</v>
      </c>
      <c r="H17" s="154">
        <v>25001</v>
      </c>
      <c r="I17" s="154">
        <v>30001</v>
      </c>
      <c r="J17" s="154">
        <v>35001</v>
      </c>
      <c r="K17" s="154">
        <v>40001</v>
      </c>
      <c r="L17" s="154">
        <v>45001</v>
      </c>
      <c r="M17" s="154">
        <v>50001</v>
      </c>
      <c r="N17" s="154">
        <v>55001</v>
      </c>
      <c r="O17" s="154">
        <v>60001</v>
      </c>
      <c r="P17" s="154">
        <v>65001</v>
      </c>
      <c r="Q17" s="154">
        <v>70001</v>
      </c>
      <c r="R17" s="154">
        <v>75001</v>
      </c>
      <c r="S17" s="154">
        <v>80001</v>
      </c>
      <c r="T17" s="154">
        <v>85001</v>
      </c>
      <c r="U17" s="154">
        <v>90001</v>
      </c>
      <c r="V17" s="154">
        <v>95001</v>
      </c>
      <c r="W17" s="154">
        <v>100001</v>
      </c>
    </row>
    <row r="18" spans="1:25" s="33" customFormat="1" thickBot="1" x14ac:dyDescent="0.25">
      <c r="C18" s="154">
        <v>5000</v>
      </c>
      <c r="D18" s="154">
        <v>10000</v>
      </c>
      <c r="E18" s="154">
        <v>15000</v>
      </c>
      <c r="F18" s="154">
        <v>20000</v>
      </c>
      <c r="G18" s="154">
        <v>25000</v>
      </c>
      <c r="H18" s="154">
        <v>30000</v>
      </c>
      <c r="I18" s="154">
        <v>35000</v>
      </c>
      <c r="J18" s="154">
        <v>40000</v>
      </c>
      <c r="K18" s="154">
        <v>45000</v>
      </c>
      <c r="L18" s="154">
        <v>50000</v>
      </c>
      <c r="M18" s="154">
        <v>55000</v>
      </c>
      <c r="N18" s="154">
        <v>60000</v>
      </c>
      <c r="O18" s="154">
        <v>65000</v>
      </c>
      <c r="P18" s="154">
        <v>70000</v>
      </c>
      <c r="Q18" s="154">
        <v>75000</v>
      </c>
      <c r="R18" s="154">
        <v>80000</v>
      </c>
      <c r="S18" s="154">
        <v>85000</v>
      </c>
      <c r="T18" s="154">
        <v>90000</v>
      </c>
      <c r="U18" s="154">
        <v>95000</v>
      </c>
      <c r="V18" s="154">
        <v>100000</v>
      </c>
      <c r="W18" s="154">
        <v>200000</v>
      </c>
    </row>
    <row r="19" spans="1:25" s="33" customFormat="1" thickBot="1" x14ac:dyDescent="0.25">
      <c r="C19" s="154">
        <v>2500</v>
      </c>
      <c r="D19" s="154">
        <v>10001</v>
      </c>
      <c r="E19" s="154">
        <v>17501</v>
      </c>
      <c r="F19" s="154">
        <v>25001</v>
      </c>
      <c r="G19" s="154">
        <v>32501</v>
      </c>
      <c r="H19" s="154">
        <v>40001</v>
      </c>
      <c r="I19" s="154">
        <v>47501</v>
      </c>
      <c r="J19" s="154">
        <v>55001</v>
      </c>
      <c r="K19" s="154">
        <v>62501</v>
      </c>
      <c r="L19" s="154">
        <v>70001</v>
      </c>
      <c r="M19" s="154">
        <v>77501</v>
      </c>
      <c r="N19" s="154">
        <v>85001</v>
      </c>
      <c r="O19" s="154">
        <v>92501</v>
      </c>
      <c r="P19" s="154">
        <v>100001</v>
      </c>
      <c r="Q19" s="154">
        <v>107501</v>
      </c>
      <c r="R19" s="154">
        <v>115001</v>
      </c>
      <c r="S19" s="154">
        <v>122501</v>
      </c>
      <c r="T19" s="154">
        <v>130001</v>
      </c>
      <c r="U19" s="154">
        <v>137501</v>
      </c>
      <c r="V19" s="154">
        <v>145001</v>
      </c>
      <c r="W19" s="154">
        <v>200001</v>
      </c>
    </row>
    <row r="20" spans="1:25" s="33" customFormat="1" ht="14.25" x14ac:dyDescent="0.2">
      <c r="C20" s="154">
        <v>5000</v>
      </c>
      <c r="D20" s="154">
        <v>5000</v>
      </c>
      <c r="E20" s="154">
        <v>5000</v>
      </c>
      <c r="F20" s="154">
        <v>5000</v>
      </c>
      <c r="G20" s="154">
        <v>5000</v>
      </c>
      <c r="H20" s="154">
        <v>5000</v>
      </c>
      <c r="I20" s="154">
        <v>5000</v>
      </c>
      <c r="J20" s="154">
        <v>5000</v>
      </c>
      <c r="K20" s="154">
        <v>5000</v>
      </c>
      <c r="L20" s="154">
        <v>5000</v>
      </c>
      <c r="M20" s="154">
        <v>5000</v>
      </c>
      <c r="N20" s="154">
        <v>5000</v>
      </c>
      <c r="O20" s="154">
        <v>5000</v>
      </c>
      <c r="P20" s="154">
        <v>5000</v>
      </c>
      <c r="Q20" s="154">
        <v>5000</v>
      </c>
      <c r="R20" s="154">
        <v>5000</v>
      </c>
      <c r="S20" s="154">
        <v>5000</v>
      </c>
      <c r="T20" s="154">
        <v>5000</v>
      </c>
      <c r="U20" s="154">
        <v>5000</v>
      </c>
      <c r="V20" s="154">
        <v>100000</v>
      </c>
      <c r="W20" s="154">
        <v>100000</v>
      </c>
    </row>
    <row r="21" spans="1:25" s="17" customFormat="1" ht="14.25" x14ac:dyDescent="0.2"/>
    <row r="22" spans="1:25" s="17" customFormat="1" ht="17.25" thickBot="1" x14ac:dyDescent="0.3">
      <c r="A22" s="407"/>
      <c r="B22" s="407"/>
      <c r="C22" s="407"/>
    </row>
    <row r="23" spans="1:25" s="17" customFormat="1" ht="37.5" thickTop="1" thickBot="1" x14ac:dyDescent="0.25">
      <c r="A23" s="156" t="s">
        <v>254</v>
      </c>
      <c r="B23" s="157" t="s">
        <v>255</v>
      </c>
      <c r="C23" s="156" t="s">
        <v>219</v>
      </c>
      <c r="D23" s="156" t="s">
        <v>220</v>
      </c>
      <c r="E23" s="156" t="s">
        <v>221</v>
      </c>
      <c r="F23" s="156" t="s">
        <v>222</v>
      </c>
      <c r="G23" s="156" t="s">
        <v>223</v>
      </c>
      <c r="H23" s="156" t="s">
        <v>224</v>
      </c>
      <c r="I23" s="156" t="s">
        <v>225</v>
      </c>
      <c r="J23" s="156" t="s">
        <v>226</v>
      </c>
      <c r="K23" s="156" t="s">
        <v>227</v>
      </c>
      <c r="L23" s="156" t="s">
        <v>228</v>
      </c>
      <c r="M23" s="156" t="s">
        <v>229</v>
      </c>
      <c r="N23" s="156" t="s">
        <v>230</v>
      </c>
      <c r="O23" s="156" t="s">
        <v>231</v>
      </c>
      <c r="P23" s="156" t="s">
        <v>232</v>
      </c>
      <c r="Q23" s="156" t="s">
        <v>233</v>
      </c>
      <c r="R23" s="156" t="s">
        <v>234</v>
      </c>
      <c r="S23" s="156" t="s">
        <v>235</v>
      </c>
      <c r="T23" s="156" t="s">
        <v>236</v>
      </c>
      <c r="U23" s="156" t="s">
        <v>237</v>
      </c>
      <c r="V23" s="156" t="s">
        <v>238</v>
      </c>
      <c r="W23" s="156" t="s">
        <v>239</v>
      </c>
      <c r="X23" s="156" t="s">
        <v>256</v>
      </c>
      <c r="Y23" s="158" t="s">
        <v>257</v>
      </c>
    </row>
    <row r="24" spans="1:25" s="17" customFormat="1" thickBot="1" x14ac:dyDescent="0.25">
      <c r="A24" s="146" t="s">
        <v>258</v>
      </c>
      <c r="B24" s="159">
        <v>16153.279999999999</v>
      </c>
      <c r="C24" s="160">
        <v>1.5251798561151079E-2</v>
      </c>
      <c r="D24" s="160">
        <v>6.8681055155875304E-2</v>
      </c>
      <c r="E24" s="160">
        <v>9.3812949640287774E-2</v>
      </c>
      <c r="F24" s="160">
        <v>2.4935670791366882E-2</v>
      </c>
      <c r="G24" s="160">
        <v>0</v>
      </c>
      <c r="H24" s="160">
        <v>0</v>
      </c>
      <c r="I24" s="160">
        <v>0</v>
      </c>
      <c r="J24" s="160">
        <v>0</v>
      </c>
      <c r="K24" s="160">
        <v>0</v>
      </c>
      <c r="L24" s="160">
        <v>0</v>
      </c>
      <c r="M24" s="160">
        <v>0</v>
      </c>
      <c r="N24" s="160">
        <v>0</v>
      </c>
      <c r="O24" s="160">
        <v>0</v>
      </c>
      <c r="P24" s="160">
        <v>0</v>
      </c>
      <c r="Q24" s="160">
        <v>0</v>
      </c>
      <c r="R24" s="160">
        <v>0</v>
      </c>
      <c r="S24" s="160">
        <v>0</v>
      </c>
      <c r="T24" s="160">
        <v>0</v>
      </c>
      <c r="U24" s="160">
        <v>0</v>
      </c>
      <c r="V24" s="160">
        <v>0</v>
      </c>
      <c r="W24" s="160">
        <v>0</v>
      </c>
      <c r="X24" s="160">
        <v>0.20268147414868104</v>
      </c>
      <c r="Y24" s="161">
        <f>100%-X24</f>
        <v>0.7973185258513189</v>
      </c>
    </row>
    <row r="25" spans="1:25" s="17" customFormat="1" thickBot="1" x14ac:dyDescent="0.25">
      <c r="A25" s="146" t="s">
        <v>259</v>
      </c>
      <c r="B25" s="159">
        <v>19535.36</v>
      </c>
      <c r="C25" s="160">
        <v>1.5251798561151079E-2</v>
      </c>
      <c r="D25" s="160">
        <v>6.8681055155875304E-2</v>
      </c>
      <c r="E25" s="160">
        <v>9.3812949640287774E-2</v>
      </c>
      <c r="F25" s="160">
        <v>9.8124855251798579E-2</v>
      </c>
      <c r="G25" s="160">
        <v>0</v>
      </c>
      <c r="H25" s="160">
        <v>0</v>
      </c>
      <c r="I25" s="160">
        <v>0</v>
      </c>
      <c r="J25" s="160">
        <v>0</v>
      </c>
      <c r="K25" s="160">
        <v>0</v>
      </c>
      <c r="L25" s="160">
        <v>0</v>
      </c>
      <c r="M25" s="160">
        <v>0</v>
      </c>
      <c r="N25" s="160">
        <v>0</v>
      </c>
      <c r="O25" s="160">
        <v>0</v>
      </c>
      <c r="P25" s="160">
        <v>0</v>
      </c>
      <c r="Q25" s="160">
        <v>0</v>
      </c>
      <c r="R25" s="160">
        <v>0</v>
      </c>
      <c r="S25" s="160">
        <v>0</v>
      </c>
      <c r="T25" s="160">
        <v>0</v>
      </c>
      <c r="U25" s="160">
        <v>0</v>
      </c>
      <c r="V25" s="160">
        <v>0</v>
      </c>
      <c r="W25" s="160">
        <v>0</v>
      </c>
      <c r="X25" s="160">
        <v>0.27587065860911275</v>
      </c>
      <c r="Y25" s="161">
        <f t="shared" ref="Y25:Y29" si="0">100%-X25</f>
        <v>0.72412934139088725</v>
      </c>
    </row>
    <row r="26" spans="1:25" s="17" customFormat="1" thickBot="1" x14ac:dyDescent="0.25">
      <c r="A26" s="146" t="s">
        <v>260</v>
      </c>
      <c r="B26" s="159">
        <v>23029.759999999998</v>
      </c>
      <c r="C26" s="160">
        <v>1.5251798561151079E-2</v>
      </c>
      <c r="D26" s="160">
        <v>6.8681055155875304E-2</v>
      </c>
      <c r="E26" s="160">
        <v>9.3812949640287774E-2</v>
      </c>
      <c r="F26" s="160">
        <v>0.10820143884892086</v>
      </c>
      <c r="G26" s="160">
        <v>5.7524650359712201E-2</v>
      </c>
      <c r="H26" s="160">
        <v>0</v>
      </c>
      <c r="I26" s="160">
        <v>0</v>
      </c>
      <c r="J26" s="160">
        <v>0</v>
      </c>
      <c r="K26" s="160">
        <v>0</v>
      </c>
      <c r="L26" s="160">
        <v>0</v>
      </c>
      <c r="M26" s="160">
        <v>0</v>
      </c>
      <c r="N26" s="160">
        <v>0</v>
      </c>
      <c r="O26" s="160">
        <v>0</v>
      </c>
      <c r="P26" s="160">
        <v>0</v>
      </c>
      <c r="Q26" s="160">
        <v>0</v>
      </c>
      <c r="R26" s="160">
        <v>0</v>
      </c>
      <c r="S26" s="160">
        <v>0</v>
      </c>
      <c r="T26" s="160">
        <v>0</v>
      </c>
      <c r="U26" s="160">
        <v>0</v>
      </c>
      <c r="V26" s="160">
        <v>0</v>
      </c>
      <c r="W26" s="160">
        <v>0</v>
      </c>
      <c r="X26" s="160">
        <v>0.34347189256594723</v>
      </c>
      <c r="Y26" s="161">
        <f t="shared" si="0"/>
        <v>0.65652810743405277</v>
      </c>
    </row>
    <row r="27" spans="1:25" s="17" customFormat="1" thickBot="1" x14ac:dyDescent="0.25">
      <c r="A27" s="146" t="s">
        <v>261</v>
      </c>
      <c r="B27" s="159">
        <v>20726.784</v>
      </c>
      <c r="C27" s="160">
        <v>1.5251798561151079E-2</v>
      </c>
      <c r="D27" s="160">
        <v>6.8681055155875304E-2</v>
      </c>
      <c r="E27" s="160">
        <v>9.3812949640287774E-2</v>
      </c>
      <c r="F27" s="160">
        <v>0.10820143884892086</v>
      </c>
      <c r="G27" s="160">
        <v>1.3784674532374095E-2</v>
      </c>
      <c r="H27" s="160">
        <v>0</v>
      </c>
      <c r="I27" s="160">
        <v>0</v>
      </c>
      <c r="J27" s="160">
        <v>0</v>
      </c>
      <c r="K27" s="160">
        <v>0</v>
      </c>
      <c r="L27" s="160">
        <v>0</v>
      </c>
      <c r="M27" s="160">
        <v>0</v>
      </c>
      <c r="N27" s="160">
        <v>0</v>
      </c>
      <c r="O27" s="160">
        <v>0</v>
      </c>
      <c r="P27" s="160">
        <v>0</v>
      </c>
      <c r="Q27" s="160">
        <v>0</v>
      </c>
      <c r="R27" s="160">
        <v>0</v>
      </c>
      <c r="S27" s="160">
        <v>0</v>
      </c>
      <c r="T27" s="160">
        <v>0</v>
      </c>
      <c r="U27" s="160">
        <v>0</v>
      </c>
      <c r="V27" s="160">
        <v>0</v>
      </c>
      <c r="W27" s="160">
        <v>0</v>
      </c>
      <c r="X27" s="160">
        <v>0.29973191673860911</v>
      </c>
      <c r="Y27" s="161">
        <f t="shared" si="0"/>
        <v>0.70026808326139089</v>
      </c>
    </row>
    <row r="28" spans="1:25" s="17" customFormat="1" thickBot="1" x14ac:dyDescent="0.25">
      <c r="A28" s="146" t="s">
        <v>262</v>
      </c>
      <c r="B28" s="159">
        <v>26832</v>
      </c>
      <c r="C28" s="160">
        <v>1.5251798561151079E-2</v>
      </c>
      <c r="D28" s="160">
        <v>6.8681055155875304E-2</v>
      </c>
      <c r="E28" s="160">
        <v>9.3812949640287774E-2</v>
      </c>
      <c r="F28" s="160">
        <v>0.10820143884892086</v>
      </c>
      <c r="G28" s="160">
        <v>9.4964028776978418E-2</v>
      </c>
      <c r="H28" s="160">
        <v>3.2738455635491603E-2</v>
      </c>
      <c r="I28" s="160">
        <v>0</v>
      </c>
      <c r="J28" s="160">
        <v>0</v>
      </c>
      <c r="K28" s="160">
        <v>0</v>
      </c>
      <c r="L28" s="160">
        <v>0</v>
      </c>
      <c r="M28" s="160">
        <v>0</v>
      </c>
      <c r="N28" s="160">
        <v>0</v>
      </c>
      <c r="O28" s="160">
        <v>0</v>
      </c>
      <c r="P28" s="160">
        <v>0</v>
      </c>
      <c r="Q28" s="160">
        <v>0</v>
      </c>
      <c r="R28" s="160">
        <v>0</v>
      </c>
      <c r="S28" s="160">
        <v>0</v>
      </c>
      <c r="T28" s="160">
        <v>0</v>
      </c>
      <c r="U28" s="160">
        <v>0</v>
      </c>
      <c r="V28" s="160">
        <v>0</v>
      </c>
      <c r="W28" s="160">
        <v>0</v>
      </c>
      <c r="X28" s="160">
        <v>0.41364972661870503</v>
      </c>
      <c r="Y28" s="161">
        <f t="shared" si="0"/>
        <v>0.58635027338129497</v>
      </c>
    </row>
    <row r="29" spans="1:25" s="17" customFormat="1" ht="14.25" x14ac:dyDescent="0.2">
      <c r="A29" s="146" t="s">
        <v>263</v>
      </c>
      <c r="B29" s="159">
        <v>28414.285714285714</v>
      </c>
      <c r="C29" s="160">
        <v>1.5251798561151079E-2</v>
      </c>
      <c r="D29" s="160">
        <v>6.8681055155875304E-2</v>
      </c>
      <c r="E29" s="160">
        <v>9.3812949640287774E-2</v>
      </c>
      <c r="F29" s="160">
        <v>0.10820143884892086</v>
      </c>
      <c r="G29" s="160">
        <v>9.4964028776978418E-2</v>
      </c>
      <c r="H29" s="160">
        <v>6.1029875984926332E-2</v>
      </c>
      <c r="I29" s="160">
        <v>0</v>
      </c>
      <c r="J29" s="160">
        <v>0</v>
      </c>
      <c r="K29" s="160">
        <v>0</v>
      </c>
      <c r="L29" s="160">
        <v>0</v>
      </c>
      <c r="M29" s="160">
        <v>0</v>
      </c>
      <c r="N29" s="160">
        <v>0</v>
      </c>
      <c r="O29" s="160">
        <v>0</v>
      </c>
      <c r="P29" s="160">
        <v>0</v>
      </c>
      <c r="Q29" s="160">
        <v>0</v>
      </c>
      <c r="R29" s="160">
        <v>0</v>
      </c>
      <c r="S29" s="160">
        <v>0</v>
      </c>
      <c r="T29" s="160">
        <v>0</v>
      </c>
      <c r="U29" s="160">
        <v>0</v>
      </c>
      <c r="V29" s="160">
        <v>0</v>
      </c>
      <c r="W29" s="160">
        <v>0</v>
      </c>
      <c r="X29" s="160">
        <v>0.44194114696813974</v>
      </c>
      <c r="Y29" s="161">
        <f t="shared" si="0"/>
        <v>0.5580588530318602</v>
      </c>
    </row>
  </sheetData>
  <mergeCells count="2">
    <mergeCell ref="A16:W16"/>
    <mergeCell ref="A22:C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59"/>
  <sheetViews>
    <sheetView showGridLines="0" workbookViewId="0">
      <selection activeCell="D1" sqref="A1:D1048576"/>
    </sheetView>
  </sheetViews>
  <sheetFormatPr defaultRowHeight="15" x14ac:dyDescent="0.25"/>
  <cols>
    <col min="3" max="3" width="35.42578125" bestFit="1" customWidth="1"/>
    <col min="8" max="8" width="50.42578125" bestFit="1" customWidth="1"/>
  </cols>
  <sheetData>
    <row r="1" spans="2:5" x14ac:dyDescent="0.25">
      <c r="B1" t="s">
        <v>264</v>
      </c>
    </row>
    <row r="2" spans="2:5" x14ac:dyDescent="0.25">
      <c r="B2" t="s">
        <v>265</v>
      </c>
      <c r="C2" t="s">
        <v>266</v>
      </c>
      <c r="D2" t="s">
        <v>267</v>
      </c>
      <c r="E2" t="s">
        <v>268</v>
      </c>
    </row>
    <row r="3" spans="2:5" x14ac:dyDescent="0.25">
      <c r="B3" t="s">
        <v>269</v>
      </c>
      <c r="C3" t="s">
        <v>270</v>
      </c>
      <c r="D3">
        <v>213319.2</v>
      </c>
      <c r="E3">
        <v>185000</v>
      </c>
    </row>
    <row r="4" spans="2:5" x14ac:dyDescent="0.25">
      <c r="C4" t="s">
        <v>271</v>
      </c>
      <c r="D4">
        <v>185066.7</v>
      </c>
      <c r="E4">
        <v>165000</v>
      </c>
    </row>
    <row r="5" spans="2:5" x14ac:dyDescent="0.25">
      <c r="C5" t="s">
        <v>272</v>
      </c>
      <c r="D5">
        <v>197263</v>
      </c>
      <c r="E5">
        <v>165000</v>
      </c>
    </row>
    <row r="6" spans="2:5" x14ac:dyDescent="0.25">
      <c r="C6" t="s">
        <v>273</v>
      </c>
      <c r="D6">
        <v>214331.94</v>
      </c>
      <c r="E6">
        <v>197500</v>
      </c>
    </row>
    <row r="7" spans="2:5" x14ac:dyDescent="0.25">
      <c r="C7" t="s">
        <v>274</v>
      </c>
      <c r="D7">
        <v>132179.94</v>
      </c>
      <c r="E7">
        <v>110000</v>
      </c>
    </row>
    <row r="8" spans="2:5" x14ac:dyDescent="0.25">
      <c r="C8" t="s">
        <v>275</v>
      </c>
      <c r="D8">
        <v>139224.39000000001</v>
      </c>
      <c r="E8">
        <v>120001</v>
      </c>
    </row>
    <row r="9" spans="2:5" x14ac:dyDescent="0.25">
      <c r="C9" t="s">
        <v>276</v>
      </c>
      <c r="D9">
        <v>224991.08</v>
      </c>
      <c r="E9">
        <v>220000</v>
      </c>
    </row>
    <row r="10" spans="2:5" x14ac:dyDescent="0.25">
      <c r="C10" t="s">
        <v>277</v>
      </c>
      <c r="D10">
        <v>166465.70000000001</v>
      </c>
      <c r="E10">
        <v>140000</v>
      </c>
    </row>
    <row r="11" spans="2:5" x14ac:dyDescent="0.25">
      <c r="C11" t="s">
        <v>278</v>
      </c>
      <c r="D11">
        <v>224212.79</v>
      </c>
      <c r="E11">
        <v>205000</v>
      </c>
    </row>
    <row r="12" spans="2:5" x14ac:dyDescent="0.25">
      <c r="C12" t="s">
        <v>279</v>
      </c>
      <c r="D12">
        <v>136453.22</v>
      </c>
      <c r="E12">
        <v>126000</v>
      </c>
    </row>
    <row r="13" spans="2:5" x14ac:dyDescent="0.25">
      <c r="C13" t="s">
        <v>280</v>
      </c>
      <c r="D13">
        <v>97797.39</v>
      </c>
      <c r="E13">
        <v>72650</v>
      </c>
    </row>
    <row r="14" spans="2:5" x14ac:dyDescent="0.25">
      <c r="C14" t="s">
        <v>281</v>
      </c>
      <c r="D14">
        <v>172163.7</v>
      </c>
      <c r="E14">
        <v>142500</v>
      </c>
    </row>
    <row r="15" spans="2:5" x14ac:dyDescent="0.25">
      <c r="C15" t="s">
        <v>282</v>
      </c>
      <c r="D15">
        <v>110271.03999999999</v>
      </c>
      <c r="E15">
        <v>90000</v>
      </c>
    </row>
    <row r="16" spans="2:5" x14ac:dyDescent="0.25">
      <c r="C16" t="s">
        <v>283</v>
      </c>
      <c r="D16">
        <v>267541.76000000001</v>
      </c>
      <c r="E16">
        <v>221000</v>
      </c>
    </row>
    <row r="17" spans="3:5" x14ac:dyDescent="0.25">
      <c r="C17" t="s">
        <v>136</v>
      </c>
      <c r="D17">
        <v>169350</v>
      </c>
      <c r="E17">
        <v>158000</v>
      </c>
    </row>
    <row r="18" spans="3:5" x14ac:dyDescent="0.25">
      <c r="C18" t="s">
        <v>284</v>
      </c>
      <c r="D18">
        <v>162458.32999999999</v>
      </c>
      <c r="E18">
        <v>147500</v>
      </c>
    </row>
    <row r="19" spans="3:5" x14ac:dyDescent="0.25">
      <c r="C19" t="s">
        <v>285</v>
      </c>
      <c r="D19">
        <v>134830.5</v>
      </c>
      <c r="E19">
        <v>115000</v>
      </c>
    </row>
    <row r="20" spans="3:5" x14ac:dyDescent="0.25">
      <c r="C20" t="s">
        <v>286</v>
      </c>
      <c r="D20">
        <v>103796.59</v>
      </c>
      <c r="E20">
        <v>82000</v>
      </c>
    </row>
    <row r="21" spans="3:5" x14ac:dyDescent="0.25">
      <c r="C21" t="s">
        <v>287</v>
      </c>
      <c r="D21">
        <v>176351.06</v>
      </c>
      <c r="E21">
        <v>160000</v>
      </c>
    </row>
    <row r="22" spans="3:5" x14ac:dyDescent="0.25">
      <c r="C22" t="s">
        <v>288</v>
      </c>
      <c r="D22">
        <v>256727.33</v>
      </c>
      <c r="E22">
        <v>191000</v>
      </c>
    </row>
    <row r="23" spans="3:5" x14ac:dyDescent="0.25">
      <c r="C23" t="s">
        <v>289</v>
      </c>
      <c r="D23">
        <v>110020.17</v>
      </c>
      <c r="E23">
        <v>93000</v>
      </c>
    </row>
    <row r="24" spans="3:5" x14ac:dyDescent="0.25">
      <c r="C24" t="s">
        <v>290</v>
      </c>
      <c r="D24">
        <v>142727.19</v>
      </c>
      <c r="E24">
        <v>130000</v>
      </c>
    </row>
    <row r="25" spans="3:5" x14ac:dyDescent="0.25">
      <c r="C25" t="s">
        <v>291</v>
      </c>
      <c r="D25">
        <v>146235.10999999999</v>
      </c>
      <c r="E25">
        <v>135000</v>
      </c>
    </row>
    <row r="26" spans="3:5" x14ac:dyDescent="0.25">
      <c r="C26" t="s">
        <v>292</v>
      </c>
      <c r="D26">
        <v>244939.43</v>
      </c>
      <c r="E26">
        <v>211000</v>
      </c>
    </row>
    <row r="27" spans="3:5" x14ac:dyDescent="0.25">
      <c r="C27" t="s">
        <v>293</v>
      </c>
      <c r="D27">
        <v>182821.69</v>
      </c>
      <c r="E27">
        <v>165000</v>
      </c>
    </row>
    <row r="28" spans="3:5" x14ac:dyDescent="0.25">
      <c r="C28" t="s">
        <v>294</v>
      </c>
      <c r="D28">
        <v>258605.86</v>
      </c>
      <c r="E28">
        <v>230000</v>
      </c>
    </row>
    <row r="29" spans="3:5" x14ac:dyDescent="0.25">
      <c r="C29" t="s">
        <v>295</v>
      </c>
      <c r="D29">
        <v>144566.67000000001</v>
      </c>
      <c r="E29">
        <v>130000</v>
      </c>
    </row>
    <row r="30" spans="3:5" x14ac:dyDescent="0.25">
      <c r="C30" t="s">
        <v>296</v>
      </c>
      <c r="D30">
        <v>183106.08</v>
      </c>
      <c r="E30">
        <v>165000</v>
      </c>
    </row>
    <row r="31" spans="3:5" x14ac:dyDescent="0.25">
      <c r="C31" t="s">
        <v>297</v>
      </c>
      <c r="D31">
        <v>356254.89</v>
      </c>
      <c r="E31">
        <v>329000</v>
      </c>
    </row>
    <row r="32" spans="3:5" x14ac:dyDescent="0.25">
      <c r="C32" t="s">
        <v>298</v>
      </c>
      <c r="D32">
        <v>249050.78</v>
      </c>
      <c r="E32">
        <v>225000</v>
      </c>
    </row>
    <row r="33" spans="3:5" x14ac:dyDescent="0.25">
      <c r="C33" t="s">
        <v>299</v>
      </c>
      <c r="D33">
        <v>256360.58</v>
      </c>
      <c r="E33">
        <v>235500</v>
      </c>
    </row>
    <row r="34" spans="3:5" x14ac:dyDescent="0.25">
      <c r="C34" t="s">
        <v>300</v>
      </c>
      <c r="D34">
        <v>174137.17</v>
      </c>
      <c r="E34">
        <v>165000</v>
      </c>
    </row>
    <row r="35" spans="3:5" x14ac:dyDescent="0.25">
      <c r="C35" t="s">
        <v>301</v>
      </c>
      <c r="D35">
        <v>159049.07</v>
      </c>
      <c r="E35">
        <v>139500</v>
      </c>
    </row>
    <row r="36" spans="3:5" x14ac:dyDescent="0.25">
      <c r="C36" t="s">
        <v>302</v>
      </c>
      <c r="D36">
        <v>121907.87</v>
      </c>
      <c r="E36">
        <v>95000</v>
      </c>
    </row>
    <row r="37" spans="3:5" x14ac:dyDescent="0.25">
      <c r="C37" t="s">
        <v>303</v>
      </c>
      <c r="D37">
        <v>156630.85999999999</v>
      </c>
      <c r="E37">
        <v>137500</v>
      </c>
    </row>
    <row r="38" spans="3:5" x14ac:dyDescent="0.25">
      <c r="C38" t="s">
        <v>304</v>
      </c>
      <c r="D38">
        <v>125360.7</v>
      </c>
      <c r="E38">
        <v>104000</v>
      </c>
    </row>
    <row r="39" spans="3:5" x14ac:dyDescent="0.25">
      <c r="C39" t="s">
        <v>305</v>
      </c>
      <c r="D39">
        <v>172525.22</v>
      </c>
      <c r="E39">
        <v>155000</v>
      </c>
    </row>
    <row r="40" spans="3:5" x14ac:dyDescent="0.25">
      <c r="C40" t="s">
        <v>306</v>
      </c>
      <c r="D40">
        <v>102315.94</v>
      </c>
      <c r="E40">
        <v>80000</v>
      </c>
    </row>
    <row r="41" spans="3:5" x14ac:dyDescent="0.25">
      <c r="C41" t="s">
        <v>307</v>
      </c>
      <c r="D41">
        <v>123049.8</v>
      </c>
      <c r="E41">
        <v>94000</v>
      </c>
    </row>
    <row r="42" spans="3:5" x14ac:dyDescent="0.25">
      <c r="C42" t="s">
        <v>308</v>
      </c>
      <c r="D42">
        <v>160138.76</v>
      </c>
      <c r="E42">
        <v>137000</v>
      </c>
    </row>
    <row r="43" spans="3:5" x14ac:dyDescent="0.25">
      <c r="C43" t="s">
        <v>309</v>
      </c>
      <c r="D43">
        <v>156150.96</v>
      </c>
      <c r="E43">
        <v>136000</v>
      </c>
    </row>
    <row r="44" spans="3:5" x14ac:dyDescent="0.25">
      <c r="C44" t="s">
        <v>310</v>
      </c>
      <c r="D44">
        <v>179130.99</v>
      </c>
      <c r="E44">
        <v>158000</v>
      </c>
    </row>
    <row r="45" spans="3:5" x14ac:dyDescent="0.25">
      <c r="C45" t="s">
        <v>311</v>
      </c>
      <c r="D45">
        <v>199290.32</v>
      </c>
      <c r="E45">
        <v>167000</v>
      </c>
    </row>
    <row r="46" spans="3:5" x14ac:dyDescent="0.25">
      <c r="C46" t="s">
        <v>312</v>
      </c>
      <c r="D46">
        <v>232285.72</v>
      </c>
      <c r="E46">
        <v>207000</v>
      </c>
    </row>
    <row r="47" spans="3:5" x14ac:dyDescent="0.25">
      <c r="C47" t="s">
        <v>313</v>
      </c>
      <c r="D47">
        <v>142138.53</v>
      </c>
      <c r="E47">
        <v>142950</v>
      </c>
    </row>
    <row r="48" spans="3:5" x14ac:dyDescent="0.25">
      <c r="C48" t="s">
        <v>314</v>
      </c>
      <c r="D48">
        <v>128707.06</v>
      </c>
      <c r="E48">
        <v>98000</v>
      </c>
    </row>
    <row r="49" spans="3:10" x14ac:dyDescent="0.25">
      <c r="C49" t="s">
        <v>315</v>
      </c>
      <c r="D49">
        <v>186968.6</v>
      </c>
      <c r="E49">
        <v>173000</v>
      </c>
    </row>
    <row r="50" spans="3:10" x14ac:dyDescent="0.25">
      <c r="C50" t="s">
        <v>316</v>
      </c>
      <c r="D50">
        <v>103630.02</v>
      </c>
      <c r="E50">
        <v>81000</v>
      </c>
    </row>
    <row r="51" spans="3:10" x14ac:dyDescent="0.25">
      <c r="C51" t="s">
        <v>317</v>
      </c>
      <c r="D51">
        <v>203527.61</v>
      </c>
      <c r="E51">
        <v>181000</v>
      </c>
    </row>
    <row r="52" spans="3:10" x14ac:dyDescent="0.25">
      <c r="C52" t="s">
        <v>318</v>
      </c>
      <c r="D52">
        <v>111978.62</v>
      </c>
      <c r="E52">
        <v>108500</v>
      </c>
    </row>
    <row r="53" spans="3:10" x14ac:dyDescent="0.25">
      <c r="C53" t="s">
        <v>319</v>
      </c>
      <c r="D53">
        <v>150287.25</v>
      </c>
      <c r="E53">
        <v>135000</v>
      </c>
    </row>
    <row r="54" spans="3:10" x14ac:dyDescent="0.25">
      <c r="C54" t="s">
        <v>320</v>
      </c>
      <c r="D54">
        <v>129007.36</v>
      </c>
      <c r="E54">
        <v>114000</v>
      </c>
      <c r="J54" t="s">
        <v>321</v>
      </c>
    </row>
    <row r="55" spans="3:10" x14ac:dyDescent="0.25">
      <c r="C55" t="s">
        <v>322</v>
      </c>
      <c r="D55">
        <v>230991.03</v>
      </c>
      <c r="E55">
        <v>200000</v>
      </c>
      <c r="H55" s="162" t="s">
        <v>130</v>
      </c>
      <c r="I55" s="162"/>
    </row>
    <row r="56" spans="3:10" x14ac:dyDescent="0.25">
      <c r="C56" t="s">
        <v>323</v>
      </c>
      <c r="D56">
        <v>117507.29</v>
      </c>
      <c r="E56">
        <v>88000</v>
      </c>
      <c r="H56" s="162" t="s">
        <v>131</v>
      </c>
      <c r="I56" s="162"/>
    </row>
    <row r="57" spans="3:10" x14ac:dyDescent="0.25">
      <c r="C57" t="s">
        <v>324</v>
      </c>
      <c r="D57">
        <v>147461.03</v>
      </c>
      <c r="E57">
        <v>130000</v>
      </c>
      <c r="H57" s="162" t="s">
        <v>132</v>
      </c>
      <c r="I57" s="162"/>
    </row>
    <row r="58" spans="3:10" x14ac:dyDescent="0.25">
      <c r="C58" t="s">
        <v>137</v>
      </c>
      <c r="D58">
        <v>184630.54</v>
      </c>
      <c r="E58">
        <v>170000</v>
      </c>
      <c r="H58" s="162" t="s">
        <v>133</v>
      </c>
      <c r="I58" s="162"/>
    </row>
    <row r="59" spans="3:10" x14ac:dyDescent="0.25">
      <c r="C59" t="s">
        <v>325</v>
      </c>
      <c r="D59">
        <v>188019.78</v>
      </c>
      <c r="E59">
        <v>159000</v>
      </c>
      <c r="H59" s="162" t="s">
        <v>134</v>
      </c>
      <c r="I59" s="162"/>
    </row>
    <row r="60" spans="3:10" x14ac:dyDescent="0.25">
      <c r="C60" t="s">
        <v>326</v>
      </c>
      <c r="D60">
        <v>187955.52</v>
      </c>
      <c r="E60">
        <v>161247</v>
      </c>
      <c r="H60" s="162" t="s">
        <v>135</v>
      </c>
      <c r="I60" s="162"/>
    </row>
    <row r="61" spans="3:10" x14ac:dyDescent="0.25">
      <c r="C61" t="s">
        <v>327</v>
      </c>
      <c r="D61">
        <v>204889.46</v>
      </c>
      <c r="E61">
        <v>180000</v>
      </c>
    </row>
    <row r="62" spans="3:10" x14ac:dyDescent="0.25">
      <c r="C62" t="s">
        <v>328</v>
      </c>
      <c r="D62">
        <v>206879.11</v>
      </c>
      <c r="E62">
        <v>175000</v>
      </c>
    </row>
    <row r="63" spans="3:10" x14ac:dyDescent="0.25">
      <c r="C63" t="s">
        <v>329</v>
      </c>
      <c r="D63">
        <v>299494.26</v>
      </c>
      <c r="E63">
        <v>274997.5</v>
      </c>
    </row>
    <row r="64" spans="3:10" x14ac:dyDescent="0.25">
      <c r="C64" t="s">
        <v>330</v>
      </c>
      <c r="D64">
        <v>165381.88</v>
      </c>
      <c r="E64">
        <v>145000</v>
      </c>
    </row>
    <row r="65" spans="3:5" x14ac:dyDescent="0.25">
      <c r="C65" t="s">
        <v>331</v>
      </c>
      <c r="D65">
        <v>130179.64</v>
      </c>
      <c r="E65">
        <v>113525</v>
      </c>
    </row>
    <row r="66" spans="3:5" x14ac:dyDescent="0.25">
      <c r="C66" t="s">
        <v>332</v>
      </c>
      <c r="D66">
        <v>209155.23</v>
      </c>
      <c r="E66">
        <v>200000</v>
      </c>
    </row>
    <row r="67" spans="3:5" x14ac:dyDescent="0.25">
      <c r="C67" t="s">
        <v>333</v>
      </c>
      <c r="D67">
        <v>198084.32</v>
      </c>
      <c r="E67">
        <v>197500</v>
      </c>
    </row>
    <row r="68" spans="3:5" x14ac:dyDescent="0.25">
      <c r="C68" t="s">
        <v>334</v>
      </c>
      <c r="D68">
        <v>206813.72</v>
      </c>
      <c r="E68">
        <v>195000</v>
      </c>
    </row>
    <row r="69" spans="3:5" x14ac:dyDescent="0.25">
      <c r="C69" t="s">
        <v>335</v>
      </c>
      <c r="D69">
        <v>227404.28</v>
      </c>
      <c r="E69">
        <v>188000</v>
      </c>
    </row>
    <row r="70" spans="3:5" x14ac:dyDescent="0.25">
      <c r="C70" t="s">
        <v>336</v>
      </c>
      <c r="D70">
        <v>135424.01999999999</v>
      </c>
      <c r="E70">
        <v>118000</v>
      </c>
    </row>
    <row r="71" spans="3:5" x14ac:dyDescent="0.25">
      <c r="C71" t="s">
        <v>337</v>
      </c>
      <c r="D71">
        <v>136679.53</v>
      </c>
      <c r="E71">
        <v>115000</v>
      </c>
    </row>
    <row r="72" spans="3:5" x14ac:dyDescent="0.25">
      <c r="C72" t="s">
        <v>338</v>
      </c>
      <c r="D72">
        <v>90058.82</v>
      </c>
      <c r="E72">
        <v>80000</v>
      </c>
    </row>
    <row r="73" spans="3:5" x14ac:dyDescent="0.25">
      <c r="C73" t="s">
        <v>339</v>
      </c>
      <c r="D73">
        <v>134471.85</v>
      </c>
      <c r="E73">
        <v>112000</v>
      </c>
    </row>
    <row r="74" spans="3:5" x14ac:dyDescent="0.25">
      <c r="C74" t="s">
        <v>340</v>
      </c>
      <c r="D74">
        <v>158233.88</v>
      </c>
      <c r="E74">
        <v>139500</v>
      </c>
    </row>
    <row r="75" spans="3:5" x14ac:dyDescent="0.25">
      <c r="C75" t="s">
        <v>341</v>
      </c>
      <c r="D75">
        <v>144902.88</v>
      </c>
      <c r="E75">
        <v>125000</v>
      </c>
    </row>
    <row r="76" spans="3:5" x14ac:dyDescent="0.25">
      <c r="C76" t="s">
        <v>342</v>
      </c>
      <c r="D76">
        <v>185066.7</v>
      </c>
      <c r="E76">
        <v>165000</v>
      </c>
    </row>
    <row r="77" spans="3:5" x14ac:dyDescent="0.25">
      <c r="C77" t="s">
        <v>343</v>
      </c>
      <c r="D77">
        <v>156259.16</v>
      </c>
      <c r="E77">
        <v>127125</v>
      </c>
    </row>
    <row r="78" spans="3:5" x14ac:dyDescent="0.25">
      <c r="C78" t="s">
        <v>344</v>
      </c>
      <c r="D78">
        <v>185527.54</v>
      </c>
      <c r="E78">
        <v>160000</v>
      </c>
    </row>
    <row r="79" spans="3:5" x14ac:dyDescent="0.25">
      <c r="C79" t="s">
        <v>345</v>
      </c>
      <c r="D79">
        <v>219447.67999999999</v>
      </c>
      <c r="E79">
        <v>198000</v>
      </c>
    </row>
    <row r="80" spans="3:5" x14ac:dyDescent="0.25">
      <c r="C80" t="s">
        <v>346</v>
      </c>
      <c r="D80">
        <v>263378.03000000003</v>
      </c>
      <c r="E80">
        <v>218750</v>
      </c>
    </row>
    <row r="81" spans="3:5" x14ac:dyDescent="0.25">
      <c r="C81" t="s">
        <v>347</v>
      </c>
      <c r="D81">
        <v>106368.89</v>
      </c>
      <c r="E81">
        <v>92000</v>
      </c>
    </row>
    <row r="82" spans="3:5" x14ac:dyDescent="0.25">
      <c r="C82" t="s">
        <v>348</v>
      </c>
      <c r="D82">
        <v>202709.01</v>
      </c>
      <c r="E82">
        <v>190000</v>
      </c>
    </row>
    <row r="83" spans="3:5" x14ac:dyDescent="0.25">
      <c r="C83" t="s">
        <v>349</v>
      </c>
      <c r="D83">
        <v>152059.23000000001</v>
      </c>
      <c r="E83">
        <v>130000</v>
      </c>
    </row>
    <row r="84" spans="3:5" x14ac:dyDescent="0.25">
      <c r="C84" t="s">
        <v>208</v>
      </c>
      <c r="D84">
        <v>164354.19</v>
      </c>
      <c r="E84">
        <v>147000</v>
      </c>
    </row>
    <row r="85" spans="3:5" x14ac:dyDescent="0.25">
      <c r="C85" t="s">
        <v>350</v>
      </c>
      <c r="D85">
        <v>171981.7</v>
      </c>
      <c r="E85">
        <v>145000</v>
      </c>
    </row>
    <row r="86" spans="3:5" x14ac:dyDescent="0.25">
      <c r="C86" t="s">
        <v>351</v>
      </c>
      <c r="D86">
        <v>256925.26</v>
      </c>
      <c r="E86">
        <v>213000</v>
      </c>
    </row>
    <row r="87" spans="3:5" x14ac:dyDescent="0.25">
      <c r="C87" t="s">
        <v>352</v>
      </c>
      <c r="D87">
        <v>177820.58</v>
      </c>
      <c r="E87">
        <v>150000</v>
      </c>
    </row>
    <row r="88" spans="3:5" x14ac:dyDescent="0.25">
      <c r="C88" t="s">
        <v>353</v>
      </c>
      <c r="D88">
        <v>179732.48000000001</v>
      </c>
      <c r="E88">
        <v>145000</v>
      </c>
    </row>
    <row r="89" spans="3:5" x14ac:dyDescent="0.25">
      <c r="C89" t="s">
        <v>354</v>
      </c>
      <c r="D89">
        <v>265548.90000000002</v>
      </c>
      <c r="E89">
        <v>256995</v>
      </c>
    </row>
    <row r="90" spans="3:5" x14ac:dyDescent="0.25">
      <c r="C90" t="s">
        <v>355</v>
      </c>
      <c r="D90">
        <v>119440.42</v>
      </c>
      <c r="E90">
        <v>109500</v>
      </c>
    </row>
    <row r="91" spans="3:5" x14ac:dyDescent="0.25">
      <c r="C91" t="s">
        <v>356</v>
      </c>
      <c r="D91">
        <v>127316.06</v>
      </c>
      <c r="E91">
        <v>105000</v>
      </c>
    </row>
    <row r="92" spans="3:5" x14ac:dyDescent="0.25">
      <c r="C92" t="s">
        <v>357</v>
      </c>
      <c r="D92">
        <v>214219.41</v>
      </c>
      <c r="E92">
        <v>197950</v>
      </c>
    </row>
    <row r="93" spans="3:5" x14ac:dyDescent="0.25">
      <c r="C93" t="s">
        <v>358</v>
      </c>
      <c r="D93">
        <v>181320</v>
      </c>
      <c r="E93">
        <v>162500</v>
      </c>
    </row>
    <row r="94" spans="3:5" x14ac:dyDescent="0.25">
      <c r="C94" t="s">
        <v>359</v>
      </c>
      <c r="D94">
        <v>155962.32999999999</v>
      </c>
      <c r="E94">
        <v>137000</v>
      </c>
    </row>
    <row r="95" spans="3:5" x14ac:dyDescent="0.25">
      <c r="C95" t="s">
        <v>360</v>
      </c>
      <c r="D95">
        <v>157256.14000000001</v>
      </c>
      <c r="E95">
        <v>140000</v>
      </c>
    </row>
    <row r="96" spans="3:5" x14ac:dyDescent="0.25">
      <c r="C96" t="s">
        <v>361</v>
      </c>
      <c r="D96">
        <v>106301.74</v>
      </c>
      <c r="E96">
        <v>87500</v>
      </c>
    </row>
    <row r="97" spans="2:5" x14ac:dyDescent="0.25">
      <c r="C97" t="s">
        <v>362</v>
      </c>
      <c r="D97">
        <v>153497.29999999999</v>
      </c>
      <c r="E97">
        <v>136000</v>
      </c>
    </row>
    <row r="98" spans="2:5" x14ac:dyDescent="0.25">
      <c r="C98" t="s">
        <v>363</v>
      </c>
      <c r="D98">
        <v>120673.45</v>
      </c>
      <c r="E98">
        <v>98000</v>
      </c>
    </row>
    <row r="99" spans="2:5" x14ac:dyDescent="0.25">
      <c r="C99" t="s">
        <v>364</v>
      </c>
      <c r="D99">
        <v>168658.33</v>
      </c>
      <c r="E99">
        <v>160817.5</v>
      </c>
    </row>
    <row r="100" spans="2:5" x14ac:dyDescent="0.25">
      <c r="C100" t="s">
        <v>209</v>
      </c>
      <c r="D100">
        <v>164885.71</v>
      </c>
      <c r="E100">
        <v>157500</v>
      </c>
    </row>
    <row r="101" spans="2:5" x14ac:dyDescent="0.25">
      <c r="C101" t="s">
        <v>365</v>
      </c>
      <c r="D101">
        <v>200911.33</v>
      </c>
      <c r="E101">
        <v>180000</v>
      </c>
    </row>
    <row r="102" spans="2:5" x14ac:dyDescent="0.25">
      <c r="C102" t="s">
        <v>366</v>
      </c>
      <c r="D102">
        <v>179043.23</v>
      </c>
      <c r="E102">
        <v>150000</v>
      </c>
    </row>
    <row r="103" spans="2:5" x14ac:dyDescent="0.25">
      <c r="C103" t="s">
        <v>367</v>
      </c>
      <c r="D103">
        <v>151171.72</v>
      </c>
      <c r="E103">
        <v>135000</v>
      </c>
    </row>
    <row r="104" spans="2:5" x14ac:dyDescent="0.25">
      <c r="C104" t="s">
        <v>368</v>
      </c>
      <c r="D104">
        <v>215206.01</v>
      </c>
      <c r="E104">
        <v>166459</v>
      </c>
    </row>
    <row r="105" spans="2:5" x14ac:dyDescent="0.25">
      <c r="B105" t="s">
        <v>369</v>
      </c>
      <c r="C105" t="s">
        <v>370</v>
      </c>
      <c r="D105">
        <v>157683.32</v>
      </c>
      <c r="E105">
        <v>121000</v>
      </c>
    </row>
    <row r="106" spans="2:5" x14ac:dyDescent="0.25">
      <c r="C106" t="s">
        <v>371</v>
      </c>
      <c r="D106">
        <v>154402.85</v>
      </c>
      <c r="E106">
        <v>150000</v>
      </c>
    </row>
    <row r="107" spans="2:5" x14ac:dyDescent="0.25">
      <c r="C107" t="s">
        <v>372</v>
      </c>
      <c r="D107">
        <v>110483.65</v>
      </c>
      <c r="E107">
        <v>90000</v>
      </c>
    </row>
    <row r="108" spans="2:5" x14ac:dyDescent="0.25">
      <c r="C108" t="s">
        <v>373</v>
      </c>
      <c r="D108">
        <v>176592</v>
      </c>
      <c r="E108">
        <v>156000</v>
      </c>
    </row>
    <row r="109" spans="2:5" x14ac:dyDescent="0.25">
      <c r="C109" t="s">
        <v>374</v>
      </c>
      <c r="D109">
        <v>126022.93</v>
      </c>
      <c r="E109">
        <v>113000</v>
      </c>
    </row>
    <row r="110" spans="2:5" x14ac:dyDescent="0.25">
      <c r="C110" t="s">
        <v>375</v>
      </c>
      <c r="D110">
        <v>150955.10999999999</v>
      </c>
      <c r="E110">
        <v>129000</v>
      </c>
    </row>
    <row r="111" spans="2:5" x14ac:dyDescent="0.25">
      <c r="C111" t="s">
        <v>376</v>
      </c>
      <c r="D111">
        <v>121907.87</v>
      </c>
      <c r="E111">
        <v>95000</v>
      </c>
    </row>
    <row r="112" spans="2:5" x14ac:dyDescent="0.25">
      <c r="C112" t="s">
        <v>377</v>
      </c>
      <c r="D112">
        <v>92075.28</v>
      </c>
      <c r="E112">
        <v>82000</v>
      </c>
    </row>
    <row r="113" spans="2:7" x14ac:dyDescent="0.25">
      <c r="C113" t="s">
        <v>378</v>
      </c>
      <c r="D113">
        <v>158454.82</v>
      </c>
      <c r="E113">
        <v>145000</v>
      </c>
    </row>
    <row r="114" spans="2:7" x14ac:dyDescent="0.25">
      <c r="C114" t="s">
        <v>379</v>
      </c>
      <c r="D114">
        <v>204308.47</v>
      </c>
      <c r="E114">
        <v>190000</v>
      </c>
    </row>
    <row r="115" spans="2:7" x14ac:dyDescent="0.25">
      <c r="C115" t="s">
        <v>380</v>
      </c>
      <c r="D115">
        <v>197529.81</v>
      </c>
      <c r="E115">
        <v>175000</v>
      </c>
    </row>
    <row r="116" spans="2:7" x14ac:dyDescent="0.25">
      <c r="C116" t="s">
        <v>381</v>
      </c>
      <c r="D116">
        <v>183520.44</v>
      </c>
      <c r="E116">
        <v>155000</v>
      </c>
    </row>
    <row r="117" spans="2:7" x14ac:dyDescent="0.25">
      <c r="B117" t="s">
        <v>382</v>
      </c>
      <c r="C117" t="s">
        <v>383</v>
      </c>
      <c r="D117">
        <v>228164.41</v>
      </c>
      <c r="E117">
        <v>190000</v>
      </c>
    </row>
    <row r="118" spans="2:7" x14ac:dyDescent="0.25">
      <c r="C118" t="s">
        <v>384</v>
      </c>
      <c r="D118">
        <v>223697.31</v>
      </c>
      <c r="E118">
        <v>203500</v>
      </c>
    </row>
    <row r="119" spans="2:7" x14ac:dyDescent="0.25">
      <c r="C119" t="s">
        <v>385</v>
      </c>
      <c r="D119">
        <v>172163.7</v>
      </c>
      <c r="E119">
        <v>142500</v>
      </c>
    </row>
    <row r="120" spans="2:7" x14ac:dyDescent="0.25">
      <c r="C120" t="s">
        <v>386</v>
      </c>
      <c r="D120">
        <v>183662.9</v>
      </c>
      <c r="E120">
        <v>151000</v>
      </c>
    </row>
    <row r="121" spans="2:7" x14ac:dyDescent="0.25">
      <c r="C121" t="s">
        <v>387</v>
      </c>
      <c r="D121">
        <v>219927.5</v>
      </c>
      <c r="E121">
        <v>187000</v>
      </c>
    </row>
    <row r="122" spans="2:7" x14ac:dyDescent="0.25">
      <c r="C122" t="s">
        <v>388</v>
      </c>
      <c r="D122">
        <v>229098.08</v>
      </c>
      <c r="E122">
        <v>215000</v>
      </c>
    </row>
    <row r="123" spans="2:7" x14ac:dyDescent="0.25">
      <c r="B123" t="s">
        <v>389</v>
      </c>
      <c r="C123" t="s">
        <v>390</v>
      </c>
      <c r="D123">
        <v>197263</v>
      </c>
      <c r="E123">
        <v>165000</v>
      </c>
      <c r="G123" t="s">
        <v>390</v>
      </c>
    </row>
    <row r="124" spans="2:7" x14ac:dyDescent="0.25">
      <c r="C124" t="s">
        <v>391</v>
      </c>
      <c r="D124">
        <v>214331.94</v>
      </c>
      <c r="E124">
        <v>197500</v>
      </c>
      <c r="F124" t="s">
        <v>392</v>
      </c>
      <c r="G124">
        <v>197263</v>
      </c>
    </row>
    <row r="125" spans="2:7" x14ac:dyDescent="0.25">
      <c r="C125" t="s">
        <v>393</v>
      </c>
      <c r="D125">
        <v>163631.96</v>
      </c>
      <c r="E125">
        <v>150000</v>
      </c>
      <c r="F125" t="s">
        <v>182</v>
      </c>
      <c r="G125">
        <v>165000</v>
      </c>
    </row>
    <row r="126" spans="2:7" x14ac:dyDescent="0.25">
      <c r="C126" t="s">
        <v>394</v>
      </c>
      <c r="D126">
        <v>165040.66</v>
      </c>
      <c r="E126">
        <v>140000</v>
      </c>
    </row>
    <row r="127" spans="2:7" x14ac:dyDescent="0.25">
      <c r="C127" t="s">
        <v>395</v>
      </c>
      <c r="D127">
        <v>145419.64000000001</v>
      </c>
      <c r="E127">
        <v>126188</v>
      </c>
    </row>
    <row r="128" spans="2:7" x14ac:dyDescent="0.25">
      <c r="C128" t="s">
        <v>396</v>
      </c>
      <c r="D128">
        <v>145944.16</v>
      </c>
      <c r="E128">
        <v>130000</v>
      </c>
    </row>
    <row r="129" spans="3:5" x14ac:dyDescent="0.25">
      <c r="C129" t="s">
        <v>397</v>
      </c>
      <c r="D129">
        <v>139994.56</v>
      </c>
      <c r="E129">
        <v>118000</v>
      </c>
    </row>
    <row r="130" spans="3:5" x14ac:dyDescent="0.25">
      <c r="C130" t="s">
        <v>398</v>
      </c>
      <c r="D130">
        <v>122588.02</v>
      </c>
      <c r="E130">
        <v>105000</v>
      </c>
    </row>
    <row r="131" spans="3:5" x14ac:dyDescent="0.25">
      <c r="C131" t="s">
        <v>399</v>
      </c>
      <c r="D131">
        <v>244939.43</v>
      </c>
      <c r="E131">
        <v>211000</v>
      </c>
    </row>
    <row r="132" spans="3:5" x14ac:dyDescent="0.25">
      <c r="C132" t="s">
        <v>400</v>
      </c>
      <c r="D132">
        <v>237048.94</v>
      </c>
      <c r="E132">
        <v>197000</v>
      </c>
    </row>
    <row r="133" spans="3:5" x14ac:dyDescent="0.25">
      <c r="C133" t="s">
        <v>401</v>
      </c>
      <c r="D133">
        <v>258605.86</v>
      </c>
      <c r="E133">
        <v>230000</v>
      </c>
    </row>
    <row r="134" spans="3:5" x14ac:dyDescent="0.25">
      <c r="C134" t="s">
        <v>402</v>
      </c>
      <c r="D134">
        <v>267541.76000000001</v>
      </c>
      <c r="E134">
        <v>221000</v>
      </c>
    </row>
    <row r="135" spans="3:5" x14ac:dyDescent="0.25">
      <c r="C135" t="s">
        <v>403</v>
      </c>
      <c r="D135">
        <v>112725.6</v>
      </c>
      <c r="E135">
        <v>100000</v>
      </c>
    </row>
    <row r="136" spans="3:5" x14ac:dyDescent="0.25">
      <c r="C136" t="s">
        <v>376</v>
      </c>
      <c r="D136">
        <v>147755.12</v>
      </c>
      <c r="E136">
        <v>126000</v>
      </c>
    </row>
    <row r="137" spans="3:5" x14ac:dyDescent="0.25">
      <c r="C137" t="s">
        <v>404</v>
      </c>
      <c r="D137">
        <v>158263.94</v>
      </c>
      <c r="E137">
        <v>135000</v>
      </c>
    </row>
    <row r="138" spans="3:5" x14ac:dyDescent="0.25">
      <c r="C138" t="s">
        <v>405</v>
      </c>
      <c r="D138">
        <v>160016.89000000001</v>
      </c>
      <c r="E138">
        <v>137000</v>
      </c>
    </row>
    <row r="139" spans="3:5" x14ac:dyDescent="0.25">
      <c r="C139" t="s">
        <v>406</v>
      </c>
      <c r="D139">
        <v>181657.79</v>
      </c>
      <c r="E139">
        <v>165000</v>
      </c>
    </row>
    <row r="140" spans="3:5" x14ac:dyDescent="0.25">
      <c r="C140" t="s">
        <v>407</v>
      </c>
      <c r="D140">
        <v>128707.06</v>
      </c>
      <c r="E140">
        <v>98000</v>
      </c>
    </row>
    <row r="141" spans="3:5" x14ac:dyDescent="0.25">
      <c r="C141" t="s">
        <v>408</v>
      </c>
      <c r="D141">
        <v>217562.32</v>
      </c>
      <c r="E141">
        <v>185000</v>
      </c>
    </row>
    <row r="142" spans="3:5" x14ac:dyDescent="0.25">
      <c r="C142" t="s">
        <v>409</v>
      </c>
      <c r="D142">
        <v>165780.14000000001</v>
      </c>
      <c r="E142">
        <v>151000</v>
      </c>
    </row>
    <row r="143" spans="3:5" x14ac:dyDescent="0.25">
      <c r="C143" t="s">
        <v>410</v>
      </c>
      <c r="D143">
        <v>119308.84</v>
      </c>
      <c r="E143">
        <v>92000</v>
      </c>
    </row>
    <row r="144" spans="3:5" x14ac:dyDescent="0.25">
      <c r="C144" t="s">
        <v>411</v>
      </c>
      <c r="D144">
        <v>134813.95000000001</v>
      </c>
      <c r="E144">
        <v>112000</v>
      </c>
    </row>
    <row r="145" spans="2:5" x14ac:dyDescent="0.25">
      <c r="C145" t="s">
        <v>412</v>
      </c>
      <c r="D145">
        <v>153892.22</v>
      </c>
      <c r="E145">
        <v>145900</v>
      </c>
    </row>
    <row r="146" spans="2:5" x14ac:dyDescent="0.25">
      <c r="C146" t="s">
        <v>413</v>
      </c>
      <c r="D146">
        <v>194975.96</v>
      </c>
      <c r="E146">
        <v>170513</v>
      </c>
    </row>
    <row r="147" spans="2:5" x14ac:dyDescent="0.25">
      <c r="C147" t="s">
        <v>414</v>
      </c>
      <c r="D147">
        <v>144902.88</v>
      </c>
      <c r="E147">
        <v>125000</v>
      </c>
    </row>
    <row r="148" spans="2:5" x14ac:dyDescent="0.25">
      <c r="C148" t="s">
        <v>415</v>
      </c>
      <c r="D148">
        <v>179878.88</v>
      </c>
      <c r="E148">
        <v>152247.5</v>
      </c>
    </row>
    <row r="149" spans="2:5" x14ac:dyDescent="0.25">
      <c r="C149" t="s">
        <v>240</v>
      </c>
      <c r="D149">
        <v>166764.85999999999</v>
      </c>
      <c r="E149">
        <v>158000</v>
      </c>
    </row>
    <row r="150" spans="2:5" x14ac:dyDescent="0.25">
      <c r="C150" t="s">
        <v>416</v>
      </c>
      <c r="D150">
        <v>163231.10999999999</v>
      </c>
      <c r="E150">
        <v>135246</v>
      </c>
    </row>
    <row r="151" spans="2:5" x14ac:dyDescent="0.25">
      <c r="C151" t="s">
        <v>417</v>
      </c>
      <c r="D151">
        <v>152059.23000000001</v>
      </c>
      <c r="E151">
        <v>130000</v>
      </c>
    </row>
    <row r="152" spans="2:5" x14ac:dyDescent="0.25">
      <c r="C152" t="s">
        <v>418</v>
      </c>
      <c r="D152">
        <v>200984.5</v>
      </c>
      <c r="E152">
        <v>163450</v>
      </c>
    </row>
    <row r="153" spans="2:5" x14ac:dyDescent="0.25">
      <c r="C153" t="s">
        <v>419</v>
      </c>
      <c r="D153">
        <v>120673.45</v>
      </c>
      <c r="E153">
        <v>98000</v>
      </c>
    </row>
    <row r="154" spans="2:5" x14ac:dyDescent="0.25">
      <c r="C154" t="s">
        <v>420</v>
      </c>
      <c r="D154">
        <v>170929.42</v>
      </c>
      <c r="E154">
        <v>144000</v>
      </c>
    </row>
    <row r="159" spans="2:5" x14ac:dyDescent="0.25">
      <c r="B159" t="s">
        <v>421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126"/>
  <sheetViews>
    <sheetView topLeftCell="A116" workbookViewId="0">
      <selection activeCell="L145" sqref="L145"/>
    </sheetView>
  </sheetViews>
  <sheetFormatPr defaultRowHeight="15" x14ac:dyDescent="0.25"/>
  <cols>
    <col min="2" max="2" width="31.7109375" bestFit="1" customWidth="1"/>
    <col min="5" max="5" width="14.140625" bestFit="1" customWidth="1"/>
    <col min="7" max="7" width="25.85546875" bestFit="1" customWidth="1"/>
    <col min="8" max="8" width="24.7109375" bestFit="1" customWidth="1"/>
    <col min="9" max="9" width="25.85546875" bestFit="1" customWidth="1"/>
    <col min="10" max="10" width="28.42578125" bestFit="1" customWidth="1"/>
    <col min="11" max="14" width="22.5703125" customWidth="1"/>
    <col min="19" max="19" width="37.85546875" customWidth="1"/>
  </cols>
  <sheetData>
    <row r="1" spans="2:27" ht="15.75" x14ac:dyDescent="0.25">
      <c r="B1" s="163"/>
      <c r="C1" s="163"/>
      <c r="D1" s="163"/>
      <c r="E1" s="163"/>
      <c r="F1" s="163"/>
      <c r="G1" s="163"/>
      <c r="H1" s="163"/>
      <c r="I1" s="163"/>
      <c r="J1" s="163"/>
      <c r="K1" s="163"/>
      <c r="L1" s="163"/>
      <c r="M1" s="163"/>
      <c r="N1" s="163"/>
      <c r="O1" s="163"/>
      <c r="P1" s="163"/>
      <c r="Q1" s="163"/>
      <c r="R1" s="163"/>
      <c r="S1" s="433" t="s">
        <v>462</v>
      </c>
      <c r="T1" s="434"/>
      <c r="U1" s="434"/>
      <c r="V1" s="434"/>
      <c r="W1" s="434"/>
      <c r="X1" s="434"/>
      <c r="Y1" s="434"/>
      <c r="Z1" s="434"/>
      <c r="AA1" s="435"/>
    </row>
    <row r="2" spans="2:27" ht="15.75" x14ac:dyDescent="0.25">
      <c r="B2" s="163"/>
      <c r="C2" s="163"/>
      <c r="D2" s="163"/>
      <c r="E2" s="163"/>
      <c r="F2" s="163"/>
      <c r="G2" s="163"/>
      <c r="H2" s="163"/>
      <c r="I2" s="163"/>
      <c r="J2" s="163"/>
      <c r="K2" s="163"/>
      <c r="L2" s="163"/>
      <c r="M2" s="163"/>
      <c r="N2" s="163"/>
      <c r="O2" s="163"/>
      <c r="P2" s="163"/>
      <c r="Q2" s="163"/>
      <c r="R2" s="163"/>
      <c r="S2" s="436" t="s">
        <v>461</v>
      </c>
      <c r="T2" s="437"/>
      <c r="U2" s="437"/>
      <c r="V2" s="437"/>
      <c r="W2" s="437"/>
      <c r="X2" s="437"/>
      <c r="Y2" s="437"/>
      <c r="Z2" s="437"/>
      <c r="AA2" s="438"/>
    </row>
    <row r="3" spans="2:27" ht="15.75" x14ac:dyDescent="0.25">
      <c r="B3" s="163"/>
      <c r="C3" s="163"/>
      <c r="D3" s="163"/>
      <c r="E3" s="163"/>
      <c r="F3" s="163"/>
      <c r="G3" s="163"/>
      <c r="H3" s="163"/>
      <c r="I3" s="163"/>
      <c r="J3" s="163"/>
      <c r="K3" s="163"/>
      <c r="L3" s="163"/>
      <c r="M3" s="163"/>
      <c r="N3" s="163"/>
      <c r="O3" s="163"/>
      <c r="P3" s="163"/>
      <c r="Q3" s="163"/>
      <c r="R3" s="163"/>
      <c r="S3" s="439" t="s">
        <v>460</v>
      </c>
      <c r="T3" s="440"/>
      <c r="U3" s="440"/>
      <c r="V3" s="440"/>
      <c r="W3" s="440"/>
      <c r="X3" s="440"/>
      <c r="Y3" s="440"/>
      <c r="Z3" s="440"/>
      <c r="AA3" s="441"/>
    </row>
    <row r="4" spans="2:27" ht="15.75" x14ac:dyDescent="0.25">
      <c r="B4" s="163"/>
      <c r="C4" s="163"/>
      <c r="D4" s="163"/>
      <c r="E4" s="163"/>
      <c r="F4" s="163"/>
      <c r="G4" s="163"/>
      <c r="H4" s="225"/>
      <c r="I4" s="175" t="s">
        <v>459</v>
      </c>
      <c r="J4" s="175" t="s">
        <v>458</v>
      </c>
      <c r="K4" s="175" t="s">
        <v>9</v>
      </c>
      <c r="N4" s="163"/>
      <c r="O4" s="163"/>
      <c r="P4" s="163"/>
      <c r="Q4" s="163"/>
      <c r="R4" s="163"/>
      <c r="S4" s="246" t="s">
        <v>457</v>
      </c>
      <c r="T4" s="245">
        <v>1328</v>
      </c>
      <c r="U4" s="244"/>
      <c r="V4" s="243">
        <v>5</v>
      </c>
      <c r="W4" s="241"/>
      <c r="X4" s="241"/>
      <c r="Y4" s="241"/>
      <c r="Z4" s="241"/>
      <c r="AA4" s="240"/>
    </row>
    <row r="5" spans="2:27" ht="45.75" x14ac:dyDescent="0.25">
      <c r="B5" s="163"/>
      <c r="C5" s="163"/>
      <c r="D5" s="163"/>
      <c r="E5" s="163"/>
      <c r="F5" s="163"/>
      <c r="G5" s="163"/>
      <c r="H5" s="170" t="s">
        <v>456</v>
      </c>
      <c r="I5" s="169">
        <v>75</v>
      </c>
      <c r="J5" s="169">
        <v>93</v>
      </c>
      <c r="K5" s="169">
        <v>168</v>
      </c>
      <c r="N5" s="163"/>
      <c r="O5" s="163"/>
      <c r="P5" s="163"/>
      <c r="Q5" s="163"/>
      <c r="R5" s="163"/>
      <c r="S5" s="242"/>
      <c r="T5" s="241"/>
      <c r="U5" s="241"/>
      <c r="V5" s="241"/>
      <c r="W5" s="241"/>
      <c r="X5" s="241"/>
      <c r="Y5" s="241"/>
      <c r="Z5" s="241"/>
      <c r="AA5" s="240"/>
    </row>
    <row r="6" spans="2:27" ht="30.75" x14ac:dyDescent="0.25">
      <c r="B6" s="163"/>
      <c r="C6" s="163"/>
      <c r="D6" s="163"/>
      <c r="E6" s="163"/>
      <c r="F6" s="163"/>
      <c r="G6" s="163"/>
      <c r="H6" s="170" t="s">
        <v>455</v>
      </c>
      <c r="I6" s="169">
        <v>141</v>
      </c>
      <c r="J6" s="169">
        <v>176</v>
      </c>
      <c r="K6" s="169">
        <v>317</v>
      </c>
      <c r="N6" s="163"/>
      <c r="O6" s="163"/>
      <c r="P6" s="163"/>
      <c r="Q6" s="163"/>
      <c r="R6" s="163"/>
      <c r="S6" s="416" t="s">
        <v>454</v>
      </c>
      <c r="T6" s="417"/>
      <c r="U6" s="417"/>
      <c r="V6" s="417"/>
      <c r="W6" s="417"/>
      <c r="X6" s="417"/>
      <c r="Y6" s="417"/>
      <c r="Z6" s="417"/>
      <c r="AA6" s="418"/>
    </row>
    <row r="7" spans="2:27" ht="30.75" x14ac:dyDescent="0.25">
      <c r="B7" s="163"/>
      <c r="C7" s="163"/>
      <c r="D7" s="163"/>
      <c r="E7" s="163"/>
      <c r="F7" s="163"/>
      <c r="G7" s="163"/>
      <c r="H7" s="170" t="s">
        <v>453</v>
      </c>
      <c r="I7" s="169">
        <v>70</v>
      </c>
      <c r="J7" s="169">
        <v>87</v>
      </c>
      <c r="K7" s="169">
        <v>157</v>
      </c>
      <c r="N7" s="163"/>
      <c r="O7" s="163"/>
      <c r="P7" s="163"/>
      <c r="Q7" s="163"/>
      <c r="R7" s="163"/>
      <c r="S7" s="239"/>
      <c r="T7" s="442" t="s">
        <v>447</v>
      </c>
      <c r="U7" s="417"/>
      <c r="V7" s="417"/>
      <c r="W7" s="417"/>
      <c r="X7" s="418"/>
      <c r="Y7" s="443"/>
      <c r="Z7" s="443"/>
      <c r="AA7" s="444"/>
    </row>
    <row r="8" spans="2:27" ht="45.75" x14ac:dyDescent="0.25">
      <c r="B8" s="163"/>
      <c r="C8" s="163"/>
      <c r="D8" s="163"/>
      <c r="E8" s="163"/>
      <c r="F8" s="163"/>
      <c r="G8" s="163"/>
      <c r="H8" s="170" t="s">
        <v>452</v>
      </c>
      <c r="I8" s="169">
        <v>31</v>
      </c>
      <c r="J8" s="169">
        <v>39</v>
      </c>
      <c r="K8" s="169">
        <v>70</v>
      </c>
      <c r="N8" s="163"/>
      <c r="O8" s="163"/>
      <c r="P8" s="163"/>
      <c r="Q8" s="163"/>
      <c r="R8" s="163"/>
      <c r="S8" s="238" t="s">
        <v>451</v>
      </c>
      <c r="T8" s="237">
        <v>4059</v>
      </c>
      <c r="U8" s="236"/>
      <c r="V8" s="237">
        <v>8877</v>
      </c>
      <c r="W8" s="236"/>
      <c r="X8" s="235">
        <v>0</v>
      </c>
      <c r="Y8" s="234"/>
      <c r="Z8" s="234"/>
      <c r="AA8" s="233"/>
    </row>
    <row r="9" spans="2:27" ht="30" x14ac:dyDescent="0.25">
      <c r="B9" s="225" t="s">
        <v>203</v>
      </c>
      <c r="C9" s="175" t="s">
        <v>71</v>
      </c>
      <c r="D9" s="175" t="s">
        <v>72</v>
      </c>
      <c r="E9" s="175" t="s">
        <v>191</v>
      </c>
      <c r="F9" s="175" t="s">
        <v>185</v>
      </c>
      <c r="G9" s="163"/>
      <c r="H9" s="170" t="s">
        <v>450</v>
      </c>
      <c r="I9" s="169" t="s">
        <v>449</v>
      </c>
      <c r="J9" s="169" t="s">
        <v>449</v>
      </c>
      <c r="K9" s="169" t="s">
        <v>449</v>
      </c>
      <c r="N9" s="163"/>
      <c r="O9" s="163"/>
      <c r="P9" s="163"/>
      <c r="Q9" s="163"/>
      <c r="R9" s="163"/>
      <c r="S9" s="416"/>
      <c r="T9" s="417"/>
      <c r="U9" s="417"/>
      <c r="V9" s="417"/>
      <c r="W9" s="417"/>
      <c r="X9" s="417"/>
      <c r="Y9" s="417"/>
      <c r="Z9" s="417"/>
      <c r="AA9" s="418"/>
    </row>
    <row r="10" spans="2:27" ht="15.75" x14ac:dyDescent="0.25">
      <c r="B10" s="224" t="s">
        <v>441</v>
      </c>
      <c r="C10" s="223">
        <v>1199</v>
      </c>
      <c r="D10" s="223">
        <v>1473</v>
      </c>
      <c r="E10" s="223">
        <v>1732</v>
      </c>
      <c r="F10" s="223">
        <v>1943</v>
      </c>
      <c r="G10" s="163"/>
      <c r="H10" s="232" t="s">
        <v>9</v>
      </c>
      <c r="I10" s="176">
        <v>317</v>
      </c>
      <c r="J10" s="176">
        <v>395</v>
      </c>
      <c r="K10" s="176">
        <v>712</v>
      </c>
      <c r="N10" s="163"/>
      <c r="O10" s="163"/>
      <c r="P10" s="163"/>
      <c r="Q10" s="163"/>
      <c r="R10" s="163"/>
      <c r="S10" s="419" t="s">
        <v>448</v>
      </c>
      <c r="T10" s="420"/>
      <c r="U10" s="420"/>
      <c r="V10" s="420"/>
      <c r="W10" s="420"/>
      <c r="X10" s="420"/>
      <c r="Y10" s="420"/>
      <c r="Z10" s="420"/>
      <c r="AA10" s="421"/>
    </row>
    <row r="11" spans="2:27" ht="15.75" x14ac:dyDescent="0.25">
      <c r="B11" s="224" t="s">
        <v>440</v>
      </c>
      <c r="C11" s="223">
        <v>1267</v>
      </c>
      <c r="D11" s="223">
        <v>1636</v>
      </c>
      <c r="E11" s="223">
        <v>2005</v>
      </c>
      <c r="F11" s="223">
        <v>2333</v>
      </c>
      <c r="G11" s="163"/>
      <c r="H11" s="163"/>
      <c r="I11" s="163"/>
      <c r="J11" s="163"/>
      <c r="K11" s="163"/>
      <c r="L11" s="163"/>
      <c r="M11" s="163"/>
      <c r="N11" s="163"/>
      <c r="O11" s="163"/>
      <c r="P11" s="163"/>
      <c r="Q11" s="163"/>
      <c r="R11" s="163"/>
      <c r="S11" s="231"/>
      <c r="T11" s="422" t="s">
        <v>447</v>
      </c>
      <c r="U11" s="423"/>
      <c r="V11" s="423"/>
      <c r="W11" s="423"/>
      <c r="X11" s="424"/>
      <c r="Y11" s="425"/>
      <c r="Z11" s="425"/>
      <c r="AA11" s="426"/>
    </row>
    <row r="12" spans="2:27" ht="15.75" x14ac:dyDescent="0.25">
      <c r="B12" s="163"/>
      <c r="C12" s="163"/>
      <c r="D12" s="163"/>
      <c r="E12" s="163"/>
      <c r="F12" s="163"/>
      <c r="G12" s="163"/>
      <c r="H12" s="163"/>
      <c r="I12" s="163"/>
      <c r="J12" s="163"/>
      <c r="K12" s="163"/>
      <c r="L12" s="163"/>
      <c r="M12" s="163"/>
      <c r="N12" s="163"/>
      <c r="O12" s="163"/>
      <c r="P12" s="163"/>
      <c r="Q12" s="163"/>
      <c r="R12" s="163"/>
      <c r="S12" s="427"/>
      <c r="T12" s="428"/>
      <c r="U12" s="428"/>
      <c r="V12" s="428"/>
      <c r="W12" s="428"/>
      <c r="X12" s="428"/>
      <c r="Y12" s="428"/>
      <c r="Z12" s="428"/>
      <c r="AA12" s="429"/>
    </row>
    <row r="13" spans="2:27" ht="15.75" x14ac:dyDescent="0.25">
      <c r="B13" s="224" t="s">
        <v>195</v>
      </c>
      <c r="C13" s="223">
        <v>1267</v>
      </c>
      <c r="D13" s="223">
        <v>1636</v>
      </c>
      <c r="E13" s="223">
        <v>2005</v>
      </c>
      <c r="F13" s="223">
        <v>2333</v>
      </c>
      <c r="G13" s="163"/>
      <c r="H13" s="163"/>
      <c r="I13" s="163"/>
      <c r="J13" s="163"/>
      <c r="K13" s="163"/>
      <c r="L13" s="163"/>
      <c r="M13" s="163"/>
      <c r="N13" s="163"/>
      <c r="O13" s="163"/>
      <c r="P13" s="163"/>
      <c r="Q13" s="163"/>
      <c r="R13" s="163"/>
      <c r="S13" s="408" t="s">
        <v>446</v>
      </c>
      <c r="T13" s="409"/>
      <c r="U13" s="409"/>
      <c r="V13" s="409"/>
      <c r="W13" s="409"/>
      <c r="X13" s="409"/>
      <c r="Y13" s="409"/>
      <c r="Z13" s="409"/>
      <c r="AA13" s="410"/>
    </row>
    <row r="14" spans="2:27" ht="15.75" x14ac:dyDescent="0.25">
      <c r="B14" s="224" t="s">
        <v>196</v>
      </c>
      <c r="C14" s="223">
        <v>1137</v>
      </c>
      <c r="D14" s="223">
        <v>1309</v>
      </c>
      <c r="E14" s="223">
        <v>1451</v>
      </c>
      <c r="F14" s="223">
        <v>1527</v>
      </c>
      <c r="G14" s="163"/>
      <c r="H14" s="163"/>
      <c r="I14" s="163"/>
      <c r="J14" s="163"/>
      <c r="K14" s="163"/>
      <c r="L14" s="163"/>
      <c r="M14" s="163"/>
      <c r="N14" s="163"/>
      <c r="O14" s="163"/>
      <c r="P14" s="163"/>
      <c r="Q14" s="163"/>
      <c r="R14" s="163"/>
      <c r="S14" s="413"/>
      <c r="T14" s="414"/>
      <c r="U14" s="414"/>
      <c r="V14" s="414"/>
      <c r="W14" s="414"/>
      <c r="X14" s="414"/>
      <c r="Y14" s="414"/>
      <c r="Z14" s="414"/>
      <c r="AA14" s="415"/>
    </row>
    <row r="15" spans="2:27" ht="25.5" x14ac:dyDescent="0.25">
      <c r="B15" s="163"/>
      <c r="C15" s="163"/>
      <c r="D15" s="163"/>
      <c r="E15" s="163"/>
      <c r="F15" s="163"/>
      <c r="G15" s="163"/>
      <c r="H15" s="230"/>
      <c r="I15" s="230">
        <v>2021</v>
      </c>
      <c r="J15" s="230">
        <v>2040</v>
      </c>
      <c r="K15" s="230" t="s">
        <v>445</v>
      </c>
      <c r="L15" s="230" t="s">
        <v>444</v>
      </c>
      <c r="M15" s="230" t="s">
        <v>443</v>
      </c>
      <c r="N15" s="163"/>
      <c r="O15" s="163"/>
      <c r="P15" s="163"/>
      <c r="Q15" s="163"/>
      <c r="R15" s="163"/>
      <c r="S15" s="216" t="s">
        <v>433</v>
      </c>
      <c r="T15" s="215" t="s">
        <v>432</v>
      </c>
      <c r="U15" s="215"/>
      <c r="V15" s="215" t="s">
        <v>194</v>
      </c>
      <c r="W15" s="215"/>
      <c r="X15" s="215" t="s">
        <v>195</v>
      </c>
      <c r="Y15" s="215"/>
      <c r="Z15" s="215" t="s">
        <v>431</v>
      </c>
      <c r="AA15" s="214"/>
    </row>
    <row r="16" spans="2:27" x14ac:dyDescent="0.25">
      <c r="B16" s="163"/>
      <c r="C16" s="163"/>
      <c r="D16" s="163"/>
      <c r="E16" s="163"/>
      <c r="F16" s="163"/>
      <c r="G16" s="163"/>
      <c r="H16" s="228" t="s">
        <v>74</v>
      </c>
      <c r="I16" s="229">
        <v>29962</v>
      </c>
      <c r="J16" s="229">
        <v>31192</v>
      </c>
      <c r="K16" s="229">
        <v>1231</v>
      </c>
      <c r="L16" s="228">
        <v>60</v>
      </c>
      <c r="M16" s="227">
        <v>0.04</v>
      </c>
      <c r="N16" s="226">
        <v>1231</v>
      </c>
      <c r="O16" s="163">
        <v>1.0410719209999999</v>
      </c>
      <c r="P16" s="163"/>
      <c r="Q16" s="163"/>
      <c r="R16" s="163"/>
      <c r="S16" s="213" t="s">
        <v>430</v>
      </c>
      <c r="T16" s="218">
        <v>515</v>
      </c>
      <c r="U16" s="212"/>
      <c r="V16" s="218">
        <v>1092</v>
      </c>
      <c r="W16" s="212"/>
      <c r="X16" s="211"/>
      <c r="Y16" s="212"/>
      <c r="Z16" s="211"/>
      <c r="AA16" s="203"/>
    </row>
    <row r="17" spans="2:27" x14ac:dyDescent="0.25">
      <c r="B17" s="163"/>
      <c r="C17" s="163"/>
      <c r="D17" s="163"/>
      <c r="E17" s="163"/>
      <c r="F17" s="163"/>
      <c r="G17" s="163"/>
      <c r="H17" s="228" t="s">
        <v>442</v>
      </c>
      <c r="I17" s="229">
        <v>29975</v>
      </c>
      <c r="J17" s="229">
        <v>31597</v>
      </c>
      <c r="K17" s="229">
        <v>1621</v>
      </c>
      <c r="L17" s="228">
        <v>794</v>
      </c>
      <c r="M17" s="227">
        <v>0.05</v>
      </c>
      <c r="N17" s="226">
        <v>1621</v>
      </c>
      <c r="O17" s="163">
        <v>1.054093868</v>
      </c>
      <c r="S17" s="213"/>
      <c r="T17" s="209"/>
      <c r="U17" s="209"/>
      <c r="V17" s="209"/>
      <c r="W17" s="209"/>
      <c r="X17" s="209"/>
      <c r="Y17" s="209"/>
      <c r="Z17" s="209"/>
      <c r="AA17" s="208"/>
    </row>
    <row r="18" spans="2:27" x14ac:dyDescent="0.25">
      <c r="B18" s="163"/>
      <c r="C18" s="163"/>
      <c r="D18" s="163"/>
      <c r="E18" s="163"/>
      <c r="F18" s="163"/>
      <c r="G18" s="163"/>
      <c r="H18" s="163"/>
      <c r="I18" s="163"/>
      <c r="J18" s="163"/>
      <c r="K18" s="163"/>
      <c r="S18" s="213" t="s">
        <v>429</v>
      </c>
      <c r="T18" s="211">
        <v>533</v>
      </c>
      <c r="U18" s="212"/>
      <c r="V18" s="218">
        <v>1129</v>
      </c>
      <c r="W18" s="212"/>
      <c r="X18" s="211"/>
      <c r="Y18" s="212"/>
      <c r="Z18" s="211"/>
      <c r="AA18" s="203"/>
    </row>
    <row r="19" spans="2:27" x14ac:dyDescent="0.25">
      <c r="B19" s="163"/>
      <c r="C19" s="163"/>
      <c r="D19" s="163"/>
      <c r="E19" s="163"/>
      <c r="F19" s="163"/>
      <c r="G19" s="163"/>
      <c r="H19" s="163"/>
      <c r="I19" s="163"/>
      <c r="J19" s="163"/>
      <c r="K19" s="163"/>
      <c r="S19" s="213"/>
      <c r="T19" s="209"/>
      <c r="U19" s="209"/>
      <c r="V19" s="209"/>
      <c r="W19" s="209"/>
      <c r="X19" s="209"/>
      <c r="Y19" s="209"/>
      <c r="Z19" s="209"/>
      <c r="AA19" s="208"/>
    </row>
    <row r="20" spans="2:27" x14ac:dyDescent="0.25">
      <c r="B20" s="163"/>
      <c r="C20" s="163"/>
      <c r="D20" s="163"/>
      <c r="E20" s="163"/>
      <c r="F20" s="163"/>
      <c r="G20" s="163"/>
      <c r="H20" s="163"/>
      <c r="I20" s="163"/>
      <c r="J20" s="163"/>
      <c r="K20" s="163"/>
      <c r="L20" s="163"/>
      <c r="M20" s="163"/>
      <c r="N20" s="163"/>
      <c r="O20" s="163"/>
      <c r="P20" s="163"/>
      <c r="Q20" s="163"/>
      <c r="R20" s="163"/>
      <c r="S20" s="213" t="s">
        <v>428</v>
      </c>
      <c r="T20" s="211">
        <v>302</v>
      </c>
      <c r="U20" s="212"/>
      <c r="V20" s="218">
        <v>639</v>
      </c>
      <c r="W20" s="212"/>
      <c r="X20" s="211"/>
      <c r="Y20" s="212"/>
      <c r="Z20" s="211"/>
      <c r="AA20" s="203"/>
    </row>
    <row r="21" spans="2:27" x14ac:dyDescent="0.25">
      <c r="B21" s="163"/>
      <c r="C21" s="163"/>
      <c r="D21" s="163"/>
      <c r="E21" s="163"/>
      <c r="F21" s="163"/>
      <c r="G21" s="163"/>
      <c r="H21" s="163"/>
      <c r="I21" s="163"/>
      <c r="J21" s="163"/>
      <c r="K21" s="163"/>
      <c r="L21" s="163"/>
      <c r="M21" s="163"/>
      <c r="N21" s="163"/>
      <c r="O21" s="163"/>
      <c r="P21" s="163"/>
      <c r="Q21" s="163"/>
      <c r="R21" s="163"/>
      <c r="S21" s="213"/>
      <c r="T21" s="209"/>
      <c r="U21" s="209"/>
      <c r="V21" s="209"/>
      <c r="W21" s="209"/>
      <c r="X21" s="209"/>
      <c r="Y21" s="209"/>
      <c r="Z21" s="209"/>
      <c r="AA21" s="208"/>
    </row>
    <row r="22" spans="2:27" x14ac:dyDescent="0.25">
      <c r="B22" s="163"/>
      <c r="C22" s="163"/>
      <c r="D22" s="163"/>
      <c r="E22" s="163"/>
      <c r="F22" s="163"/>
      <c r="G22" s="163"/>
      <c r="H22" s="163"/>
      <c r="I22" s="163"/>
      <c r="J22" s="163"/>
      <c r="K22" s="163"/>
      <c r="L22" s="163"/>
      <c r="M22" s="163"/>
      <c r="N22" s="163"/>
      <c r="O22" s="163"/>
      <c r="P22" s="163"/>
      <c r="Q22" s="163"/>
      <c r="R22" s="163"/>
      <c r="S22" s="213" t="s">
        <v>427</v>
      </c>
      <c r="T22" s="218">
        <v>1596</v>
      </c>
      <c r="U22" s="212"/>
      <c r="V22" s="218">
        <v>1881</v>
      </c>
      <c r="W22" s="212"/>
      <c r="X22" s="211"/>
      <c r="Y22" s="212"/>
      <c r="Z22" s="211"/>
      <c r="AA22" s="203"/>
    </row>
    <row r="23" spans="2:27" x14ac:dyDescent="0.25">
      <c r="B23" s="163"/>
      <c r="C23" s="163"/>
      <c r="D23" s="163"/>
      <c r="E23" s="163"/>
      <c r="F23" s="163"/>
      <c r="G23" s="163"/>
      <c r="H23" s="163"/>
      <c r="I23" s="163"/>
      <c r="J23" s="163"/>
      <c r="K23" s="163"/>
      <c r="L23" s="163"/>
      <c r="M23" s="163"/>
      <c r="N23" s="163"/>
      <c r="O23" s="163"/>
      <c r="P23" s="163"/>
      <c r="Q23" s="163"/>
      <c r="R23" s="163"/>
      <c r="S23" s="213"/>
      <c r="T23" s="209"/>
      <c r="U23" s="209"/>
      <c r="V23" s="209"/>
      <c r="W23" s="209"/>
      <c r="X23" s="209"/>
      <c r="Y23" s="209"/>
      <c r="Z23" s="209"/>
      <c r="AA23" s="208"/>
    </row>
    <row r="24" spans="2:27" ht="30" x14ac:dyDescent="0.25">
      <c r="B24" s="225" t="s">
        <v>203</v>
      </c>
      <c r="C24" s="175" t="s">
        <v>71</v>
      </c>
      <c r="D24" s="175" t="s">
        <v>72</v>
      </c>
      <c r="E24" s="175" t="s">
        <v>191</v>
      </c>
      <c r="F24" s="175" t="s">
        <v>185</v>
      </c>
      <c r="G24" s="163"/>
      <c r="H24" s="163"/>
      <c r="I24" s="163"/>
      <c r="J24" s="163"/>
      <c r="K24" s="163"/>
      <c r="L24" s="163"/>
      <c r="M24" s="163"/>
      <c r="N24" s="163"/>
      <c r="O24" s="163"/>
      <c r="P24" s="163"/>
      <c r="Q24" s="163"/>
      <c r="R24" s="163"/>
      <c r="S24" s="207" t="s">
        <v>426</v>
      </c>
      <c r="T24" s="206">
        <v>2946</v>
      </c>
      <c r="U24" s="205"/>
      <c r="V24" s="206">
        <v>4741</v>
      </c>
      <c r="W24" s="205"/>
      <c r="X24" s="204">
        <v>0</v>
      </c>
      <c r="Y24" s="205"/>
      <c r="Z24" s="204">
        <v>0</v>
      </c>
      <c r="AA24" s="203"/>
    </row>
    <row r="25" spans="2:27" ht="15.75" x14ac:dyDescent="0.25">
      <c r="B25" s="224" t="s">
        <v>441</v>
      </c>
      <c r="C25" s="223">
        <v>1199</v>
      </c>
      <c r="D25" s="223">
        <v>1473</v>
      </c>
      <c r="E25" s="223">
        <v>1732</v>
      </c>
      <c r="F25" s="223">
        <v>1943</v>
      </c>
      <c r="G25" s="163"/>
      <c r="H25" s="163"/>
      <c r="I25" s="163"/>
      <c r="J25" s="163"/>
      <c r="K25" s="163"/>
      <c r="L25" s="163"/>
      <c r="M25" s="163"/>
      <c r="N25" s="163"/>
      <c r="O25" s="163"/>
      <c r="P25" s="163"/>
      <c r="Q25" s="163"/>
      <c r="R25" s="163"/>
      <c r="S25" s="430"/>
      <c r="T25" s="431"/>
      <c r="U25" s="431"/>
      <c r="V25" s="431"/>
      <c r="W25" s="431"/>
      <c r="X25" s="431"/>
      <c r="Y25" s="431"/>
      <c r="Z25" s="431"/>
      <c r="AA25" s="432"/>
    </row>
    <row r="26" spans="2:27" ht="15.75" x14ac:dyDescent="0.25">
      <c r="B26" s="224" t="s">
        <v>440</v>
      </c>
      <c r="C26" s="223">
        <v>1267</v>
      </c>
      <c r="D26" s="223">
        <v>1636</v>
      </c>
      <c r="E26" s="223">
        <v>2005</v>
      </c>
      <c r="F26" s="223">
        <v>2333</v>
      </c>
      <c r="G26" s="163"/>
      <c r="H26" s="163"/>
      <c r="I26" s="163"/>
      <c r="J26" s="163"/>
      <c r="K26" s="163"/>
      <c r="L26" s="163"/>
      <c r="M26" s="163"/>
      <c r="N26" s="163"/>
      <c r="O26" s="163"/>
      <c r="P26" s="163"/>
      <c r="Q26" s="163"/>
      <c r="R26" s="163"/>
      <c r="S26" s="408" t="s">
        <v>439</v>
      </c>
      <c r="T26" s="409"/>
      <c r="U26" s="409"/>
      <c r="V26" s="409"/>
      <c r="W26" s="409"/>
      <c r="X26" s="409"/>
      <c r="Y26" s="409"/>
      <c r="Z26" s="409"/>
      <c r="AA26" s="410"/>
    </row>
    <row r="27" spans="2:27" x14ac:dyDescent="0.25">
      <c r="B27" s="163"/>
      <c r="C27" s="163"/>
      <c r="D27" s="163"/>
      <c r="E27" s="163"/>
      <c r="F27" s="163"/>
      <c r="G27" s="163"/>
      <c r="H27" s="163"/>
      <c r="I27" s="163"/>
      <c r="J27" s="163"/>
      <c r="K27" s="163"/>
      <c r="L27" s="163"/>
      <c r="M27" s="163"/>
      <c r="N27" s="163"/>
      <c r="O27" s="163"/>
      <c r="P27" s="163"/>
      <c r="Q27" s="163"/>
      <c r="R27" s="163"/>
      <c r="S27" s="413"/>
      <c r="T27" s="414"/>
      <c r="U27" s="414"/>
      <c r="V27" s="414"/>
      <c r="W27" s="414"/>
      <c r="X27" s="414"/>
      <c r="Y27" s="414"/>
      <c r="Z27" s="414"/>
      <c r="AA27" s="415"/>
    </row>
    <row r="28" spans="2:27" ht="25.5" x14ac:dyDescent="0.25">
      <c r="B28" s="163"/>
      <c r="C28" s="163"/>
      <c r="D28" s="163"/>
      <c r="E28" s="163"/>
      <c r="F28" s="163"/>
      <c r="G28" s="163"/>
      <c r="H28" s="163"/>
      <c r="I28" s="163"/>
      <c r="J28" s="163"/>
      <c r="K28" s="163"/>
      <c r="L28" s="163"/>
      <c r="M28" s="163"/>
      <c r="N28" s="163"/>
      <c r="O28" s="163"/>
      <c r="P28" s="163"/>
      <c r="Q28" s="163"/>
      <c r="R28" s="163"/>
      <c r="S28" s="216" t="s">
        <v>433</v>
      </c>
      <c r="T28" s="215" t="s">
        <v>432</v>
      </c>
      <c r="U28" s="215"/>
      <c r="V28" s="215" t="s">
        <v>194</v>
      </c>
      <c r="W28" s="215"/>
      <c r="X28" s="215" t="s">
        <v>195</v>
      </c>
      <c r="Y28" s="215"/>
      <c r="Z28" s="215" t="s">
        <v>431</v>
      </c>
      <c r="AA28" s="214"/>
    </row>
    <row r="29" spans="2:27" x14ac:dyDescent="0.25">
      <c r="B29" s="163"/>
      <c r="C29" s="163"/>
      <c r="D29" s="163"/>
      <c r="E29" s="163"/>
      <c r="F29" s="163"/>
      <c r="G29" s="163"/>
      <c r="H29" s="163"/>
      <c r="I29" s="163"/>
      <c r="J29" s="163"/>
      <c r="K29" s="163"/>
      <c r="L29" s="163"/>
      <c r="M29" s="163"/>
      <c r="N29" s="163"/>
      <c r="O29" s="163"/>
      <c r="P29" s="163"/>
      <c r="Q29" s="163"/>
      <c r="R29" s="163"/>
      <c r="S29" s="213" t="s">
        <v>430</v>
      </c>
      <c r="T29" s="211">
        <v>281</v>
      </c>
      <c r="U29" s="212"/>
      <c r="V29" s="218">
        <v>906</v>
      </c>
      <c r="W29" s="212"/>
      <c r="X29" s="211"/>
      <c r="Y29" s="212"/>
      <c r="Z29" s="211"/>
      <c r="AA29" s="203"/>
    </row>
    <row r="30" spans="2:27" x14ac:dyDescent="0.25">
      <c r="B30" s="163"/>
      <c r="C30" s="163"/>
      <c r="D30" s="163"/>
      <c r="E30" s="163"/>
      <c r="F30" s="163"/>
      <c r="G30" s="163" t="s">
        <v>243</v>
      </c>
      <c r="H30" s="163" t="s">
        <v>425</v>
      </c>
      <c r="I30" s="163" t="s">
        <v>424</v>
      </c>
      <c r="J30" s="163"/>
      <c r="K30" s="163"/>
      <c r="L30" s="163"/>
      <c r="M30" s="163"/>
      <c r="N30" s="163"/>
      <c r="O30" s="163"/>
      <c r="P30" s="163"/>
      <c r="Q30" s="163"/>
      <c r="R30" s="163"/>
      <c r="S30" s="213"/>
      <c r="T30" s="209"/>
      <c r="U30" s="209"/>
      <c r="V30" s="209"/>
      <c r="W30" s="209"/>
      <c r="X30" s="209"/>
      <c r="Y30" s="209"/>
      <c r="Z30" s="209"/>
      <c r="AA30" s="208"/>
    </row>
    <row r="31" spans="2:27" x14ac:dyDescent="0.25">
      <c r="B31" s="163"/>
      <c r="C31" s="163"/>
      <c r="D31" s="163"/>
      <c r="E31" s="163"/>
      <c r="F31" s="163"/>
      <c r="G31" s="163" t="s">
        <v>71</v>
      </c>
      <c r="H31" s="163">
        <v>533.73155259999999</v>
      </c>
      <c r="I31" s="163">
        <v>665.04879200000005</v>
      </c>
      <c r="J31" s="163"/>
      <c r="K31" s="163"/>
      <c r="L31" s="163"/>
      <c r="M31" s="163"/>
      <c r="N31" s="163"/>
      <c r="O31" s="163"/>
      <c r="P31" s="163"/>
      <c r="Q31" s="163"/>
      <c r="R31" s="163"/>
      <c r="S31" s="213" t="s">
        <v>429</v>
      </c>
      <c r="T31" s="218">
        <v>285</v>
      </c>
      <c r="U31" s="212"/>
      <c r="V31" s="218">
        <v>920</v>
      </c>
      <c r="W31" s="212"/>
      <c r="X31" s="211"/>
      <c r="Y31" s="212"/>
      <c r="Z31" s="211"/>
      <c r="AA31" s="203"/>
    </row>
    <row r="32" spans="2:27" x14ac:dyDescent="0.25">
      <c r="B32" s="163"/>
      <c r="C32" s="163"/>
      <c r="D32" s="163"/>
      <c r="E32" s="163"/>
      <c r="F32" s="163"/>
      <c r="G32" s="163" t="s">
        <v>72</v>
      </c>
      <c r="H32" s="163">
        <v>121.8772302</v>
      </c>
      <c r="I32" s="163">
        <v>151.85974719999999</v>
      </c>
      <c r="J32" s="163"/>
      <c r="K32" s="163"/>
      <c r="L32" s="163"/>
      <c r="M32" s="163"/>
      <c r="N32" s="163"/>
      <c r="O32" s="163"/>
      <c r="P32" s="163"/>
      <c r="Q32" s="163"/>
      <c r="R32" s="163"/>
      <c r="S32" s="213"/>
      <c r="T32" s="209"/>
      <c r="U32" s="209"/>
      <c r="V32" s="209"/>
      <c r="W32" s="209"/>
      <c r="X32" s="209"/>
      <c r="Y32" s="209"/>
      <c r="Z32" s="209"/>
      <c r="AA32" s="208"/>
    </row>
    <row r="33" spans="2:27" x14ac:dyDescent="0.25">
      <c r="B33" s="163"/>
      <c r="C33" s="163"/>
      <c r="D33" s="163"/>
      <c r="E33" s="163"/>
      <c r="F33" s="163"/>
      <c r="G33" s="163" t="s">
        <v>191</v>
      </c>
      <c r="H33" s="163">
        <v>115.6110487</v>
      </c>
      <c r="I33" s="163">
        <v>144.05204810000001</v>
      </c>
      <c r="J33" s="163"/>
      <c r="K33" s="163"/>
      <c r="L33" s="163"/>
      <c r="M33" s="163"/>
      <c r="N33" s="163"/>
      <c r="O33" s="163"/>
      <c r="P33" s="163"/>
      <c r="Q33" s="163"/>
      <c r="R33" s="163"/>
      <c r="S33" s="213" t="s">
        <v>428</v>
      </c>
      <c r="T33" s="218">
        <v>152</v>
      </c>
      <c r="U33" s="212"/>
      <c r="V33" s="211">
        <v>489</v>
      </c>
      <c r="W33" s="212"/>
      <c r="X33" s="211"/>
      <c r="Y33" s="212"/>
      <c r="Z33" s="211"/>
      <c r="AA33" s="203"/>
    </row>
    <row r="34" spans="2:27" x14ac:dyDescent="0.25">
      <c r="B34" s="163"/>
      <c r="C34" s="163"/>
      <c r="D34" s="163"/>
      <c r="E34" s="163"/>
      <c r="F34" s="163"/>
      <c r="G34" s="163" t="s">
        <v>185</v>
      </c>
      <c r="H34" s="163">
        <v>93.679413429999997</v>
      </c>
      <c r="I34" s="163">
        <v>116.72510130000001</v>
      </c>
      <c r="J34" s="163"/>
      <c r="K34" s="163"/>
      <c r="L34" s="163"/>
      <c r="M34" s="163"/>
      <c r="N34" s="163"/>
      <c r="O34" s="163"/>
      <c r="P34" s="163"/>
      <c r="Q34" s="163"/>
      <c r="R34" s="163"/>
      <c r="S34" s="213"/>
      <c r="T34" s="209"/>
      <c r="U34" s="209"/>
      <c r="V34" s="209"/>
      <c r="W34" s="209"/>
      <c r="X34" s="209"/>
      <c r="Y34" s="209"/>
      <c r="Z34" s="209"/>
      <c r="AA34" s="208"/>
    </row>
    <row r="35" spans="2:27" x14ac:dyDescent="0.25">
      <c r="B35" s="163"/>
      <c r="C35" s="163"/>
      <c r="D35" s="163"/>
      <c r="E35" s="163"/>
      <c r="F35" s="163"/>
      <c r="G35" s="163" t="s">
        <v>422</v>
      </c>
      <c r="H35" s="163">
        <v>864.89924489999999</v>
      </c>
      <c r="I35" s="163">
        <v>1077.6856889999999</v>
      </c>
      <c r="J35" s="163"/>
      <c r="K35" s="163"/>
      <c r="L35" s="163"/>
      <c r="M35" s="163"/>
      <c r="N35" s="163"/>
      <c r="O35" s="163"/>
      <c r="P35" s="163"/>
      <c r="Q35" s="163"/>
      <c r="R35" s="163"/>
      <c r="S35" s="213" t="s">
        <v>427</v>
      </c>
      <c r="T35" s="218">
        <v>122</v>
      </c>
      <c r="U35" s="212"/>
      <c r="V35" s="211">
        <v>393</v>
      </c>
      <c r="W35" s="212"/>
      <c r="X35" s="211"/>
      <c r="Y35" s="212"/>
      <c r="Z35" s="211"/>
      <c r="AA35" s="203"/>
    </row>
    <row r="36" spans="2:27" x14ac:dyDescent="0.25">
      <c r="B36" s="163"/>
      <c r="C36" s="163"/>
      <c r="D36" s="163"/>
      <c r="E36" s="163"/>
      <c r="F36" s="163"/>
      <c r="G36" s="163" t="s">
        <v>79</v>
      </c>
      <c r="H36" s="163">
        <v>43.24496225</v>
      </c>
      <c r="I36" s="163">
        <v>37.023854489999998</v>
      </c>
      <c r="J36" s="163"/>
      <c r="K36" s="163"/>
      <c r="L36" s="163"/>
      <c r="M36" s="163"/>
      <c r="N36" s="163"/>
      <c r="O36" s="163"/>
      <c r="P36" s="163"/>
      <c r="Q36" s="163"/>
      <c r="R36" s="163"/>
      <c r="S36" s="213"/>
      <c r="T36" s="209"/>
      <c r="U36" s="209"/>
      <c r="V36" s="209"/>
      <c r="W36" s="209"/>
      <c r="X36" s="209"/>
      <c r="Y36" s="209"/>
      <c r="Z36" s="209"/>
      <c r="AA36" s="208"/>
    </row>
    <row r="37" spans="2:27" ht="30" x14ac:dyDescent="0.25">
      <c r="B37" s="163"/>
      <c r="C37" s="163"/>
      <c r="D37" s="163"/>
      <c r="E37" s="163"/>
      <c r="F37" s="163"/>
      <c r="G37" s="163"/>
      <c r="H37" s="163">
        <v>0.44523110900000001</v>
      </c>
      <c r="I37" s="163">
        <v>0.55476889100000004</v>
      </c>
      <c r="J37" s="163"/>
      <c r="K37" s="163"/>
      <c r="L37" s="163"/>
      <c r="M37" s="163"/>
      <c r="N37" s="163"/>
      <c r="O37" s="163"/>
      <c r="P37" s="163"/>
      <c r="Q37" s="163"/>
      <c r="R37" s="163"/>
      <c r="S37" s="207" t="s">
        <v>426</v>
      </c>
      <c r="T37" s="206">
        <v>840</v>
      </c>
      <c r="U37" s="205"/>
      <c r="V37" s="206">
        <v>2708</v>
      </c>
      <c r="W37" s="205"/>
      <c r="X37" s="204">
        <v>0</v>
      </c>
      <c r="Y37" s="205"/>
      <c r="Z37" s="204">
        <v>0</v>
      </c>
      <c r="AA37" s="203"/>
    </row>
    <row r="38" spans="2:27" ht="15.75" x14ac:dyDescent="0.25">
      <c r="B38" s="163"/>
      <c r="C38" s="163"/>
      <c r="D38" s="163"/>
      <c r="E38" s="163"/>
      <c r="F38" s="163"/>
      <c r="G38" s="163" t="s">
        <v>244</v>
      </c>
      <c r="H38" s="163" t="s">
        <v>425</v>
      </c>
      <c r="I38" s="163" t="s">
        <v>424</v>
      </c>
      <c r="J38" s="163"/>
      <c r="K38" s="163"/>
      <c r="L38" s="163"/>
      <c r="M38" s="163"/>
      <c r="N38" s="163"/>
      <c r="O38" s="163"/>
      <c r="P38" s="163"/>
      <c r="Q38" s="163"/>
      <c r="R38" s="163"/>
      <c r="S38" s="430"/>
      <c r="T38" s="431"/>
      <c r="U38" s="431"/>
      <c r="V38" s="431"/>
      <c r="W38" s="431"/>
      <c r="X38" s="431"/>
      <c r="Y38" s="431"/>
      <c r="Z38" s="431"/>
      <c r="AA38" s="432"/>
    </row>
    <row r="39" spans="2:27" x14ac:dyDescent="0.25">
      <c r="B39" s="163"/>
      <c r="C39" s="163"/>
      <c r="D39" s="163"/>
      <c r="E39" s="163"/>
      <c r="F39" s="163"/>
      <c r="G39" s="163" t="s">
        <v>71</v>
      </c>
      <c r="H39" s="163">
        <v>564.27918739999996</v>
      </c>
      <c r="I39" s="163">
        <v>703.11132510000004</v>
      </c>
      <c r="J39" s="163"/>
      <c r="K39" s="163"/>
      <c r="L39" s="163"/>
      <c r="M39" s="163"/>
      <c r="N39" s="163"/>
      <c r="O39" s="163"/>
      <c r="P39" s="163"/>
      <c r="Q39" s="163"/>
      <c r="R39" s="163"/>
      <c r="T39" s="222"/>
    </row>
    <row r="40" spans="2:27" ht="15.75" x14ac:dyDescent="0.25">
      <c r="B40" s="163"/>
      <c r="C40" s="163"/>
      <c r="D40" s="163"/>
      <c r="E40" s="163"/>
      <c r="F40" s="163"/>
      <c r="G40" s="163" t="s">
        <v>72</v>
      </c>
      <c r="H40" s="163">
        <v>164.17395529999999</v>
      </c>
      <c r="I40" s="163">
        <v>204.56171599999999</v>
      </c>
      <c r="J40" s="163"/>
      <c r="K40" s="163"/>
      <c r="L40" s="163"/>
      <c r="M40" s="163"/>
      <c r="N40" s="163"/>
      <c r="O40" s="163"/>
      <c r="P40" s="163"/>
      <c r="Q40" s="163"/>
      <c r="R40" s="163"/>
      <c r="S40" s="411" t="s">
        <v>438</v>
      </c>
      <c r="T40" s="412"/>
      <c r="U40" s="412"/>
      <c r="V40" s="412"/>
      <c r="W40" s="412"/>
      <c r="X40" s="412"/>
      <c r="Y40" s="412"/>
      <c r="Z40" s="412"/>
      <c r="AA40" s="412"/>
    </row>
    <row r="41" spans="2:27" x14ac:dyDescent="0.25">
      <c r="B41" s="163"/>
      <c r="C41" s="163"/>
      <c r="D41" s="163"/>
      <c r="E41" s="163"/>
      <c r="F41" s="163"/>
      <c r="G41" s="163" t="s">
        <v>191</v>
      </c>
      <c r="H41" s="163">
        <v>164.17395529999999</v>
      </c>
      <c r="I41" s="163">
        <v>204.56171599999999</v>
      </c>
      <c r="J41" s="163"/>
      <c r="K41" s="163"/>
      <c r="L41" s="163"/>
      <c r="M41" s="163"/>
      <c r="N41" s="163"/>
      <c r="O41" s="163"/>
      <c r="P41" s="163"/>
      <c r="Q41" s="163"/>
      <c r="R41" s="163"/>
      <c r="S41" s="452"/>
      <c r="T41" s="453"/>
      <c r="U41" s="453"/>
      <c r="V41" s="453"/>
      <c r="W41" s="453"/>
      <c r="X41" s="453"/>
      <c r="Y41" s="453"/>
      <c r="Z41" s="453"/>
      <c r="AA41" s="454"/>
    </row>
    <row r="42" spans="2:27" ht="25.5" x14ac:dyDescent="0.25">
      <c r="B42" s="163"/>
      <c r="C42" s="163"/>
      <c r="D42" s="163"/>
      <c r="E42" s="163"/>
      <c r="F42" s="163"/>
      <c r="G42" s="163" t="s">
        <v>185</v>
      </c>
      <c r="H42" s="163">
        <v>146.315338</v>
      </c>
      <c r="I42" s="163">
        <v>182.3097736</v>
      </c>
      <c r="J42" s="163"/>
      <c r="K42" s="163"/>
      <c r="L42" s="163"/>
      <c r="M42" s="163"/>
      <c r="N42" s="163"/>
      <c r="O42" s="163"/>
      <c r="P42" s="163"/>
      <c r="Q42" s="163"/>
      <c r="R42" s="163"/>
      <c r="S42" s="221" t="s">
        <v>433</v>
      </c>
      <c r="T42" s="220" t="s">
        <v>432</v>
      </c>
      <c r="U42" s="220"/>
      <c r="V42" s="220" t="s">
        <v>194</v>
      </c>
      <c r="W42" s="220"/>
      <c r="X42" s="220" t="s">
        <v>195</v>
      </c>
      <c r="Y42" s="220"/>
      <c r="Z42" s="220" t="s">
        <v>431</v>
      </c>
      <c r="AA42" s="219"/>
    </row>
    <row r="43" spans="2:27" x14ac:dyDescent="0.25">
      <c r="B43" s="163"/>
      <c r="C43" s="163"/>
      <c r="D43" s="163"/>
      <c r="E43" s="163"/>
      <c r="F43" s="163"/>
      <c r="G43" s="163" t="s">
        <v>422</v>
      </c>
      <c r="H43" s="163">
        <v>1038.942436</v>
      </c>
      <c r="I43" s="163">
        <v>1294.544531</v>
      </c>
      <c r="J43" s="163"/>
      <c r="K43" s="163"/>
      <c r="L43" s="163"/>
      <c r="M43" s="163"/>
      <c r="N43" s="163"/>
      <c r="O43" s="163"/>
      <c r="P43" s="163"/>
      <c r="Q43" s="163"/>
      <c r="R43" s="163"/>
      <c r="S43" s="213" t="s">
        <v>430</v>
      </c>
      <c r="T43" s="211">
        <v>255</v>
      </c>
      <c r="U43" s="212"/>
      <c r="V43" s="218">
        <v>651</v>
      </c>
      <c r="W43" s="212"/>
      <c r="X43" s="211"/>
      <c r="Y43" s="212"/>
      <c r="Z43" s="211"/>
      <c r="AA43" s="203"/>
    </row>
    <row r="44" spans="2:27" x14ac:dyDescent="0.25">
      <c r="B44" s="163"/>
      <c r="C44" s="163"/>
      <c r="D44" s="163"/>
      <c r="E44" s="163"/>
      <c r="F44" s="163"/>
      <c r="G44" s="163" t="s">
        <v>79</v>
      </c>
      <c r="H44" s="163">
        <v>51.947121799999998</v>
      </c>
      <c r="I44" s="163">
        <v>37.023854489999998</v>
      </c>
      <c r="J44" s="163"/>
      <c r="K44" s="163"/>
      <c r="L44" s="163"/>
      <c r="M44" s="163"/>
      <c r="N44" s="163"/>
      <c r="O44" s="163"/>
      <c r="P44" s="163"/>
      <c r="Q44" s="163"/>
      <c r="R44" s="163"/>
      <c r="S44" s="213"/>
      <c r="T44" s="209"/>
      <c r="U44" s="209"/>
      <c r="V44" s="209"/>
      <c r="W44" s="209"/>
      <c r="X44" s="209"/>
      <c r="Y44" s="209"/>
      <c r="Z44" s="209"/>
      <c r="AA44" s="208"/>
    </row>
    <row r="45" spans="2:27" x14ac:dyDescent="0.25">
      <c r="B45" s="163"/>
      <c r="C45" s="163"/>
      <c r="D45" s="163"/>
      <c r="E45" s="163"/>
      <c r="F45" s="163"/>
      <c r="G45" s="163"/>
      <c r="H45" s="163">
        <v>0.44523172900000002</v>
      </c>
      <c r="I45" s="163">
        <v>0.55476827100000004</v>
      </c>
      <c r="J45" s="163"/>
      <c r="K45" s="163"/>
      <c r="L45" s="163"/>
      <c r="M45" s="163"/>
      <c r="N45" s="163"/>
      <c r="O45" s="163"/>
      <c r="P45" s="163"/>
      <c r="Q45" s="163"/>
      <c r="R45" s="163"/>
      <c r="S45" s="213" t="s">
        <v>429</v>
      </c>
      <c r="T45" s="211">
        <v>262</v>
      </c>
      <c r="U45" s="212"/>
      <c r="V45" s="218">
        <v>673</v>
      </c>
      <c r="W45" s="212"/>
      <c r="X45" s="211"/>
      <c r="Y45" s="212"/>
      <c r="Z45" s="211"/>
      <c r="AA45" s="203"/>
    </row>
    <row r="46" spans="2:27" x14ac:dyDescent="0.25">
      <c r="B46" s="163"/>
      <c r="C46" s="163"/>
      <c r="D46" s="163"/>
      <c r="E46" s="163"/>
      <c r="F46" s="163"/>
      <c r="G46" s="163"/>
      <c r="H46" s="163"/>
      <c r="I46" s="163"/>
      <c r="J46" s="163"/>
      <c r="K46" s="163"/>
      <c r="L46" s="163"/>
      <c r="M46" s="163"/>
      <c r="N46" s="163"/>
      <c r="O46" s="163"/>
      <c r="P46" s="163"/>
      <c r="Q46" s="163"/>
      <c r="R46" s="163"/>
      <c r="S46" s="213"/>
      <c r="T46" s="209"/>
      <c r="U46" s="209"/>
      <c r="V46" s="209"/>
      <c r="W46" s="209"/>
      <c r="X46" s="209"/>
      <c r="Y46" s="209"/>
      <c r="Z46" s="209"/>
      <c r="AA46" s="208"/>
    </row>
    <row r="47" spans="2:27" x14ac:dyDescent="0.25">
      <c r="B47" s="163"/>
      <c r="C47" s="163"/>
      <c r="D47" s="163"/>
      <c r="E47" s="163"/>
      <c r="F47" s="163"/>
      <c r="G47" s="163"/>
      <c r="H47" s="163"/>
      <c r="I47" s="163"/>
      <c r="J47" s="163"/>
      <c r="K47" s="163"/>
      <c r="L47" s="163"/>
      <c r="M47" s="163"/>
      <c r="N47" s="163"/>
      <c r="O47" s="163"/>
      <c r="P47" s="163"/>
      <c r="Q47" s="163"/>
      <c r="R47" s="163"/>
      <c r="S47" s="213" t="s">
        <v>428</v>
      </c>
      <c r="T47" s="211">
        <v>120</v>
      </c>
      <c r="U47" s="212"/>
      <c r="V47" s="211">
        <v>309</v>
      </c>
      <c r="W47" s="212"/>
      <c r="X47" s="211"/>
      <c r="Y47" s="212"/>
      <c r="Z47" s="211"/>
      <c r="AA47" s="203"/>
    </row>
    <row r="48" spans="2:27" x14ac:dyDescent="0.25">
      <c r="B48" s="163"/>
      <c r="C48" s="163"/>
      <c r="D48" s="163"/>
      <c r="E48" s="163"/>
      <c r="F48" s="163"/>
      <c r="G48" s="163"/>
      <c r="H48" s="163"/>
      <c r="I48" s="163"/>
      <c r="J48" s="163"/>
      <c r="K48" s="163"/>
      <c r="L48" s="163"/>
      <c r="M48" s="163"/>
      <c r="N48" s="163"/>
      <c r="O48" s="163"/>
      <c r="P48" s="163"/>
      <c r="Q48" s="163"/>
      <c r="R48" s="163"/>
      <c r="S48" s="213"/>
      <c r="T48" s="209"/>
      <c r="U48" s="209"/>
      <c r="V48" s="209"/>
      <c r="W48" s="209"/>
      <c r="X48" s="209"/>
      <c r="Y48" s="209"/>
      <c r="Z48" s="209"/>
      <c r="AA48" s="208"/>
    </row>
    <row r="49" spans="2:27" x14ac:dyDescent="0.25">
      <c r="B49" s="163"/>
      <c r="C49" s="163"/>
      <c r="D49" s="163"/>
      <c r="E49" s="163" t="s">
        <v>243</v>
      </c>
      <c r="F49" s="163" t="s">
        <v>425</v>
      </c>
      <c r="G49" s="163" t="s">
        <v>424</v>
      </c>
      <c r="H49" s="163"/>
      <c r="I49" s="163"/>
      <c r="J49" s="163"/>
      <c r="K49" s="163"/>
      <c r="L49" s="163"/>
      <c r="M49" s="163"/>
      <c r="N49" s="163"/>
      <c r="O49" s="163"/>
      <c r="P49" s="163"/>
      <c r="Q49" s="163"/>
      <c r="R49" s="163"/>
      <c r="S49" s="213" t="s">
        <v>427</v>
      </c>
      <c r="T49" s="211">
        <v>98</v>
      </c>
      <c r="U49" s="212"/>
      <c r="V49" s="211">
        <v>256</v>
      </c>
      <c r="W49" s="212"/>
      <c r="X49" s="211"/>
      <c r="Y49" s="212"/>
      <c r="Z49" s="211"/>
      <c r="AA49" s="203"/>
    </row>
    <row r="50" spans="2:27" x14ac:dyDescent="0.25">
      <c r="B50" s="163"/>
      <c r="C50" s="163"/>
      <c r="D50" s="163"/>
      <c r="E50" s="163" t="s">
        <v>37</v>
      </c>
      <c r="F50" s="163">
        <v>388.53237819999998</v>
      </c>
      <c r="G50" s="163">
        <v>506.01279349999999</v>
      </c>
      <c r="H50" s="163">
        <v>895</v>
      </c>
      <c r="I50" s="163"/>
      <c r="J50" s="163"/>
      <c r="K50" s="163"/>
      <c r="L50" s="163"/>
      <c r="M50" s="163"/>
      <c r="N50" s="163"/>
      <c r="O50" s="163"/>
      <c r="P50" s="163"/>
      <c r="Q50" s="163"/>
      <c r="R50" s="163"/>
      <c r="S50" s="217"/>
      <c r="T50" s="209"/>
      <c r="U50" s="209"/>
      <c r="V50" s="209"/>
      <c r="W50" s="209"/>
      <c r="X50" s="209"/>
      <c r="Y50" s="209"/>
      <c r="Z50" s="209"/>
      <c r="AA50" s="208"/>
    </row>
    <row r="51" spans="2:27" ht="30" x14ac:dyDescent="0.25">
      <c r="B51" s="163"/>
      <c r="C51" s="163"/>
      <c r="D51" s="163"/>
      <c r="E51" s="163" t="s">
        <v>423</v>
      </c>
      <c r="F51" s="163">
        <v>89.735635439999996</v>
      </c>
      <c r="G51" s="163">
        <v>121.7073893</v>
      </c>
      <c r="H51" s="163">
        <v>211</v>
      </c>
      <c r="I51" s="163"/>
      <c r="J51" s="163"/>
      <c r="K51" s="163"/>
      <c r="L51" s="163"/>
      <c r="M51" s="163"/>
      <c r="N51" s="163"/>
      <c r="O51" s="163"/>
      <c r="P51" s="163"/>
      <c r="Q51" s="163"/>
      <c r="R51" s="163"/>
      <c r="S51" s="207" t="s">
        <v>426</v>
      </c>
      <c r="T51" s="206">
        <v>735</v>
      </c>
      <c r="U51" s="206"/>
      <c r="V51" s="206">
        <v>1889</v>
      </c>
      <c r="W51" s="205"/>
      <c r="X51" s="204">
        <v>0</v>
      </c>
      <c r="Y51" s="205"/>
      <c r="Z51" s="204">
        <v>0</v>
      </c>
      <c r="AA51" s="203"/>
    </row>
    <row r="52" spans="2:27" ht="15.75" x14ac:dyDescent="0.25">
      <c r="B52" s="163"/>
      <c r="C52" s="163"/>
      <c r="D52" s="163"/>
      <c r="E52" s="163" t="s">
        <v>76</v>
      </c>
      <c r="F52" s="163">
        <v>166.62481550000001</v>
      </c>
      <c r="G52" s="163">
        <v>279.09459700000002</v>
      </c>
      <c r="H52" s="163">
        <v>446</v>
      </c>
      <c r="I52" s="163"/>
      <c r="J52" s="163"/>
      <c r="K52" s="163"/>
      <c r="L52" s="163"/>
      <c r="M52" s="163"/>
      <c r="N52" s="163"/>
      <c r="O52" s="163"/>
      <c r="P52" s="163"/>
      <c r="Q52" s="163"/>
      <c r="R52" s="163"/>
      <c r="S52" s="430"/>
      <c r="T52" s="431"/>
      <c r="U52" s="431"/>
      <c r="V52" s="431"/>
      <c r="W52" s="431"/>
      <c r="X52" s="431"/>
      <c r="Y52" s="431"/>
      <c r="Z52" s="431"/>
      <c r="AA52" s="432"/>
    </row>
    <row r="53" spans="2:27" ht="15.75" x14ac:dyDescent="0.25">
      <c r="B53" s="163"/>
      <c r="C53" s="163"/>
      <c r="D53" s="163"/>
      <c r="E53" s="163" t="s">
        <v>40</v>
      </c>
      <c r="F53" s="163">
        <v>220.00641569999999</v>
      </c>
      <c r="G53" s="163">
        <v>170.87090889999999</v>
      </c>
      <c r="H53" s="163">
        <v>391</v>
      </c>
      <c r="I53" s="163"/>
      <c r="J53" s="163"/>
      <c r="K53" s="163"/>
      <c r="L53" s="163"/>
      <c r="M53" s="163"/>
      <c r="N53" s="163"/>
      <c r="O53" s="163"/>
      <c r="P53" s="163"/>
      <c r="Q53" s="163"/>
      <c r="R53" s="163"/>
      <c r="S53" s="408" t="s">
        <v>437</v>
      </c>
      <c r="T53" s="409"/>
      <c r="U53" s="409"/>
      <c r="V53" s="409"/>
      <c r="W53" s="409"/>
      <c r="X53" s="409"/>
      <c r="Y53" s="409"/>
      <c r="Z53" s="409"/>
      <c r="AA53" s="410"/>
    </row>
    <row r="54" spans="2:27" x14ac:dyDescent="0.25">
      <c r="B54" s="163"/>
      <c r="C54" s="163"/>
      <c r="D54" s="163"/>
      <c r="E54" s="163" t="s">
        <v>422</v>
      </c>
      <c r="F54" s="163">
        <v>864.89924489999999</v>
      </c>
      <c r="G54" s="163">
        <v>1077.6856889999999</v>
      </c>
      <c r="H54" s="163"/>
      <c r="I54" s="163"/>
      <c r="J54" s="163"/>
      <c r="K54" s="163"/>
      <c r="L54" s="163"/>
      <c r="M54" s="163"/>
      <c r="N54" s="163"/>
      <c r="O54" s="163"/>
      <c r="P54" s="163"/>
      <c r="Q54" s="163"/>
      <c r="R54" s="163"/>
      <c r="S54" s="413"/>
      <c r="T54" s="414"/>
      <c r="U54" s="414"/>
      <c r="V54" s="414"/>
      <c r="W54" s="414"/>
      <c r="X54" s="414"/>
      <c r="Y54" s="414"/>
      <c r="Z54" s="414"/>
      <c r="AA54" s="415"/>
    </row>
    <row r="55" spans="2:27" ht="25.5" x14ac:dyDescent="0.25">
      <c r="B55" s="163"/>
      <c r="C55" s="163"/>
      <c r="D55" s="163"/>
      <c r="E55" s="163"/>
      <c r="F55" s="163">
        <v>0.44523110900000001</v>
      </c>
      <c r="G55" s="163">
        <v>0.55476889100000004</v>
      </c>
      <c r="H55" s="163"/>
      <c r="I55" s="163"/>
      <c r="J55" s="163"/>
      <c r="K55" s="163"/>
      <c r="L55" s="163"/>
      <c r="M55" s="163"/>
      <c r="N55" s="163"/>
      <c r="O55" s="163"/>
      <c r="P55" s="163"/>
      <c r="Q55" s="163"/>
      <c r="R55" s="163"/>
      <c r="S55" s="216" t="s">
        <v>433</v>
      </c>
      <c r="T55" s="215" t="s">
        <v>432</v>
      </c>
      <c r="U55" s="215"/>
      <c r="V55" s="215" t="s">
        <v>194</v>
      </c>
      <c r="W55" s="215"/>
      <c r="X55" s="215" t="s">
        <v>195</v>
      </c>
      <c r="Y55" s="215"/>
      <c r="Z55" s="215" t="s">
        <v>431</v>
      </c>
      <c r="AA55" s="214"/>
    </row>
    <row r="56" spans="2:27" x14ac:dyDescent="0.25">
      <c r="B56" s="163"/>
      <c r="C56" s="163"/>
      <c r="D56" s="163"/>
      <c r="E56" s="163" t="s">
        <v>244</v>
      </c>
      <c r="F56" s="163" t="s">
        <v>425</v>
      </c>
      <c r="G56" s="163" t="s">
        <v>424</v>
      </c>
      <c r="H56" s="163"/>
      <c r="I56" s="163"/>
      <c r="J56" s="163"/>
      <c r="K56" s="163"/>
      <c r="L56" s="163"/>
      <c r="M56" s="163"/>
      <c r="N56" s="163"/>
      <c r="O56" s="163"/>
      <c r="P56" s="163"/>
      <c r="Q56" s="163"/>
      <c r="R56" s="163"/>
      <c r="S56" s="213" t="s">
        <v>430</v>
      </c>
      <c r="T56" s="211">
        <v>313</v>
      </c>
      <c r="U56" s="212"/>
      <c r="V56" s="211">
        <v>313</v>
      </c>
      <c r="W56" s="212"/>
      <c r="X56" s="211"/>
      <c r="Y56" s="212"/>
      <c r="Z56" s="211"/>
      <c r="AA56" s="203"/>
    </row>
    <row r="57" spans="2:27" x14ac:dyDescent="0.25">
      <c r="B57" s="163"/>
      <c r="C57" s="163"/>
      <c r="D57" s="163"/>
      <c r="E57" s="163" t="s">
        <v>37</v>
      </c>
      <c r="F57" s="163">
        <v>409.95410290000001</v>
      </c>
      <c r="G57" s="163">
        <v>539.32629350000002</v>
      </c>
      <c r="H57" s="163">
        <v>949</v>
      </c>
      <c r="I57" s="163"/>
      <c r="J57" s="163"/>
      <c r="K57" s="163"/>
      <c r="L57" s="163"/>
      <c r="M57" s="163"/>
      <c r="N57" s="163"/>
      <c r="O57" s="163"/>
      <c r="P57" s="163"/>
      <c r="Q57" s="163"/>
      <c r="R57" s="163"/>
      <c r="S57" s="210"/>
      <c r="T57" s="209"/>
      <c r="U57" s="209"/>
      <c r="V57" s="209"/>
      <c r="W57" s="209"/>
      <c r="X57" s="209"/>
      <c r="Y57" s="209"/>
      <c r="Z57" s="209"/>
      <c r="AA57" s="208"/>
    </row>
    <row r="58" spans="2:27" x14ac:dyDescent="0.25">
      <c r="B58" s="163"/>
      <c r="C58" s="163"/>
      <c r="D58" s="163"/>
      <c r="E58" s="163" t="s">
        <v>423</v>
      </c>
      <c r="F58" s="163">
        <v>117.329549</v>
      </c>
      <c r="G58" s="163">
        <v>159.4127201</v>
      </c>
      <c r="H58" s="163">
        <v>277</v>
      </c>
      <c r="I58" s="163"/>
      <c r="J58" s="163"/>
      <c r="K58" s="163"/>
      <c r="L58" s="163"/>
      <c r="M58" s="163"/>
      <c r="N58" s="163"/>
      <c r="O58" s="163"/>
      <c r="P58" s="163"/>
      <c r="Q58" s="163"/>
      <c r="R58" s="163"/>
      <c r="S58" s="213" t="s">
        <v>429</v>
      </c>
      <c r="T58" s="211">
        <v>314</v>
      </c>
      <c r="U58" s="212"/>
      <c r="V58" s="211">
        <v>314</v>
      </c>
      <c r="W58" s="212"/>
      <c r="X58" s="211"/>
      <c r="Y58" s="212"/>
      <c r="Z58" s="211"/>
      <c r="AA58" s="203"/>
    </row>
    <row r="59" spans="2:27" x14ac:dyDescent="0.25">
      <c r="B59" s="163"/>
      <c r="C59" s="163"/>
      <c r="D59" s="163"/>
      <c r="E59" s="163" t="s">
        <v>76</v>
      </c>
      <c r="F59" s="163">
        <v>220.287454</v>
      </c>
      <c r="G59" s="163">
        <v>369.09980009999998</v>
      </c>
      <c r="H59" s="163">
        <v>589</v>
      </c>
      <c r="I59" s="163"/>
      <c r="J59" s="163"/>
      <c r="K59" s="163"/>
      <c r="L59" s="163"/>
      <c r="M59" s="163"/>
      <c r="N59" s="163"/>
      <c r="O59" s="163"/>
      <c r="P59" s="163"/>
      <c r="Q59" s="163"/>
      <c r="R59" s="163"/>
      <c r="S59" s="210"/>
      <c r="T59" s="209"/>
      <c r="U59" s="209"/>
      <c r="V59" s="209"/>
      <c r="W59" s="209"/>
      <c r="X59" s="209"/>
      <c r="Y59" s="209"/>
      <c r="Z59" s="209"/>
      <c r="AA59" s="208"/>
    </row>
    <row r="60" spans="2:27" x14ac:dyDescent="0.25">
      <c r="B60" s="163"/>
      <c r="C60" s="163"/>
      <c r="D60" s="163"/>
      <c r="E60" s="163" t="s">
        <v>40</v>
      </c>
      <c r="F60" s="163">
        <v>291.37133019999999</v>
      </c>
      <c r="G60" s="163">
        <v>226.7057169</v>
      </c>
      <c r="H60" s="163">
        <v>518</v>
      </c>
      <c r="I60" s="163"/>
      <c r="J60" s="163"/>
      <c r="K60" s="163"/>
      <c r="L60" s="163"/>
      <c r="M60" s="163"/>
      <c r="N60" s="163"/>
      <c r="O60" s="163"/>
      <c r="P60" s="163"/>
      <c r="Q60" s="163"/>
      <c r="R60" s="163"/>
      <c r="S60" s="213" t="s">
        <v>428</v>
      </c>
      <c r="T60" s="211">
        <v>133</v>
      </c>
      <c r="U60" s="212"/>
      <c r="V60" s="211">
        <v>133</v>
      </c>
      <c r="W60" s="212"/>
      <c r="X60" s="211"/>
      <c r="Y60" s="212"/>
      <c r="Z60" s="211"/>
      <c r="AA60" s="203"/>
    </row>
    <row r="61" spans="2:27" x14ac:dyDescent="0.25">
      <c r="B61" s="163"/>
      <c r="C61" s="163"/>
      <c r="D61" s="163"/>
      <c r="E61" s="163" t="s">
        <v>422</v>
      </c>
      <c r="F61" s="163">
        <v>1038.942436</v>
      </c>
      <c r="G61" s="163">
        <v>1294.544531</v>
      </c>
      <c r="H61" s="163"/>
      <c r="I61" s="163"/>
      <c r="J61" s="163"/>
      <c r="K61" s="163"/>
      <c r="L61" s="163"/>
      <c r="M61" s="163"/>
      <c r="N61" s="163"/>
      <c r="O61" s="163"/>
      <c r="P61" s="163"/>
      <c r="Q61" s="163"/>
      <c r="R61" s="163"/>
      <c r="S61" s="210"/>
      <c r="T61" s="209"/>
      <c r="U61" s="209"/>
      <c r="V61" s="209"/>
      <c r="W61" s="209"/>
      <c r="X61" s="209"/>
      <c r="Y61" s="209"/>
      <c r="Z61" s="209"/>
      <c r="AA61" s="208"/>
    </row>
    <row r="62" spans="2:27" x14ac:dyDescent="0.25">
      <c r="B62" s="163"/>
      <c r="C62" s="163"/>
      <c r="D62" s="163"/>
      <c r="E62" s="163"/>
      <c r="F62" s="163"/>
      <c r="G62" s="163"/>
      <c r="H62" s="163"/>
      <c r="I62" s="163"/>
      <c r="J62" s="163"/>
      <c r="K62" s="163"/>
      <c r="L62" s="163"/>
      <c r="M62" s="163"/>
      <c r="N62" s="163"/>
      <c r="O62" s="163"/>
      <c r="P62" s="163"/>
      <c r="Q62" s="163"/>
      <c r="R62" s="163"/>
      <c r="S62" s="213" t="s">
        <v>427</v>
      </c>
      <c r="T62" s="211">
        <v>107</v>
      </c>
      <c r="U62" s="212"/>
      <c r="V62" s="211">
        <v>107</v>
      </c>
      <c r="W62" s="212"/>
      <c r="X62" s="211"/>
      <c r="Y62" s="212"/>
      <c r="Z62" s="211"/>
      <c r="AA62" s="203"/>
    </row>
    <row r="63" spans="2:27" ht="60" x14ac:dyDescent="0.25">
      <c r="B63" s="163"/>
      <c r="C63" s="163"/>
      <c r="D63" s="163"/>
      <c r="E63" s="175" t="s">
        <v>243</v>
      </c>
      <c r="F63" s="175" t="s">
        <v>435</v>
      </c>
      <c r="G63" s="175" t="s">
        <v>434</v>
      </c>
      <c r="H63" s="163"/>
      <c r="I63" s="163"/>
      <c r="J63" s="163"/>
      <c r="K63" s="163"/>
      <c r="L63" s="163"/>
      <c r="M63" s="163"/>
      <c r="N63" s="163"/>
      <c r="O63" s="163"/>
      <c r="P63" s="163"/>
      <c r="Q63" s="163"/>
      <c r="R63" s="163"/>
      <c r="S63" s="210"/>
      <c r="T63" s="209"/>
      <c r="U63" s="209"/>
      <c r="V63" s="209"/>
      <c r="W63" s="209"/>
      <c r="X63" s="209"/>
      <c r="Y63" s="209"/>
      <c r="Z63" s="209"/>
      <c r="AA63" s="208"/>
    </row>
    <row r="64" spans="2:27" ht="30" x14ac:dyDescent="0.25">
      <c r="B64" s="163"/>
      <c r="C64" s="163"/>
      <c r="D64" s="163"/>
      <c r="E64" s="170" t="s">
        <v>37</v>
      </c>
      <c r="F64" s="169">
        <v>895</v>
      </c>
      <c r="G64" s="195">
        <v>0.46</v>
      </c>
      <c r="H64" s="163"/>
      <c r="I64" s="163"/>
      <c r="J64" s="163"/>
      <c r="K64" s="163"/>
      <c r="L64" s="163"/>
      <c r="M64" s="163"/>
      <c r="N64" s="163"/>
      <c r="O64" s="163"/>
      <c r="P64" s="163"/>
      <c r="Q64" s="163"/>
      <c r="R64" s="163"/>
      <c r="S64" s="207" t="s">
        <v>426</v>
      </c>
      <c r="T64" s="206">
        <v>867</v>
      </c>
      <c r="U64" s="206"/>
      <c r="V64" s="204">
        <v>867</v>
      </c>
      <c r="W64" s="205"/>
      <c r="X64" s="204">
        <v>0</v>
      </c>
      <c r="Y64" s="205"/>
      <c r="Z64" s="204">
        <v>0</v>
      </c>
      <c r="AA64" s="203"/>
    </row>
    <row r="65" spans="2:27" ht="15.75" x14ac:dyDescent="0.25">
      <c r="B65" s="163"/>
      <c r="C65" s="163"/>
      <c r="D65" s="163"/>
      <c r="E65" s="170" t="s">
        <v>423</v>
      </c>
      <c r="F65" s="169">
        <v>211</v>
      </c>
      <c r="G65" s="195">
        <v>0.11</v>
      </c>
      <c r="H65" s="163"/>
      <c r="I65" s="163"/>
      <c r="J65" s="163"/>
      <c r="K65" s="163"/>
      <c r="L65" s="163"/>
      <c r="M65" s="163"/>
      <c r="N65" s="163"/>
      <c r="O65" s="163"/>
      <c r="P65" s="163"/>
      <c r="Q65" s="163"/>
      <c r="R65" s="163"/>
      <c r="S65" s="430"/>
      <c r="T65" s="431"/>
      <c r="U65" s="431"/>
      <c r="V65" s="431"/>
      <c r="W65" s="431"/>
      <c r="X65" s="431"/>
      <c r="Y65" s="431"/>
      <c r="Z65" s="431"/>
      <c r="AA65" s="432"/>
    </row>
    <row r="66" spans="2:27" ht="15.75" x14ac:dyDescent="0.25">
      <c r="B66" s="163"/>
      <c r="C66" s="163"/>
      <c r="D66" s="163"/>
      <c r="E66" s="170" t="s">
        <v>76</v>
      </c>
      <c r="F66" s="169">
        <v>446</v>
      </c>
      <c r="G66" s="195">
        <v>0.23</v>
      </c>
      <c r="H66" s="163"/>
      <c r="I66" s="163"/>
      <c r="J66" s="163"/>
      <c r="K66" s="163"/>
      <c r="L66" s="163"/>
      <c r="M66" s="163"/>
      <c r="N66" s="163"/>
      <c r="O66" s="163"/>
      <c r="P66" s="163"/>
      <c r="Q66" s="163"/>
      <c r="R66" s="163"/>
      <c r="S66" s="202"/>
      <c r="T66" s="202"/>
      <c r="U66" s="202"/>
      <c r="V66" s="202"/>
      <c r="W66" s="202"/>
      <c r="X66" s="202"/>
      <c r="Y66" s="202"/>
      <c r="Z66" s="202"/>
      <c r="AA66" s="202"/>
    </row>
    <row r="67" spans="2:27" ht="15.75" x14ac:dyDescent="0.25">
      <c r="B67" s="163"/>
      <c r="C67" s="163"/>
      <c r="D67" s="163"/>
      <c r="E67" s="170" t="s">
        <v>40</v>
      </c>
      <c r="F67" s="169">
        <v>391</v>
      </c>
      <c r="G67" s="195">
        <v>0.2</v>
      </c>
      <c r="H67" s="163"/>
      <c r="I67" s="163"/>
      <c r="J67" s="163"/>
      <c r="K67" s="163"/>
      <c r="L67" s="163"/>
      <c r="M67" s="163"/>
      <c r="N67" s="163"/>
      <c r="O67" s="163"/>
      <c r="P67" s="163"/>
      <c r="Q67" s="163"/>
      <c r="R67" s="163"/>
      <c r="S67" s="449" t="s">
        <v>436</v>
      </c>
      <c r="T67" s="450"/>
      <c r="U67" s="450"/>
      <c r="V67" s="450"/>
      <c r="W67" s="450"/>
      <c r="X67" s="450"/>
      <c r="Y67" s="450"/>
      <c r="Z67" s="450"/>
      <c r="AA67" s="451"/>
    </row>
    <row r="68" spans="2:27" ht="15.75" x14ac:dyDescent="0.25">
      <c r="B68" s="163"/>
      <c r="C68" s="163"/>
      <c r="D68" s="163"/>
      <c r="E68" s="166" t="s">
        <v>422</v>
      </c>
      <c r="F68" s="165">
        <v>1943</v>
      </c>
      <c r="G68" s="164">
        <v>1</v>
      </c>
      <c r="H68" s="163"/>
      <c r="I68" s="163"/>
      <c r="J68" s="163"/>
      <c r="K68" s="163"/>
      <c r="L68" s="163"/>
      <c r="M68" s="163"/>
      <c r="N68" s="163"/>
      <c r="O68" s="163"/>
      <c r="P68" s="163"/>
      <c r="Q68" s="163"/>
      <c r="R68" s="163"/>
      <c r="S68" s="201"/>
      <c r="T68" s="200"/>
      <c r="U68" s="200"/>
      <c r="V68" s="200"/>
      <c r="W68" s="200"/>
      <c r="X68" s="200"/>
      <c r="Y68" s="200"/>
      <c r="Z68" s="200"/>
      <c r="AA68" s="199"/>
    </row>
    <row r="69" spans="2:27" ht="60" x14ac:dyDescent="0.25">
      <c r="B69" s="163"/>
      <c r="C69" s="163"/>
      <c r="D69" s="163"/>
      <c r="E69" s="175" t="s">
        <v>244</v>
      </c>
      <c r="F69" s="175" t="s">
        <v>435</v>
      </c>
      <c r="G69" s="175" t="s">
        <v>434</v>
      </c>
      <c r="H69" s="163"/>
      <c r="I69" s="163"/>
      <c r="J69" s="163"/>
      <c r="K69" s="163"/>
      <c r="L69" s="163"/>
      <c r="M69" s="163"/>
      <c r="N69" s="163"/>
      <c r="O69" s="163"/>
      <c r="P69" s="163"/>
      <c r="Q69" s="163"/>
      <c r="R69" s="163"/>
      <c r="S69" s="198" t="s">
        <v>433</v>
      </c>
      <c r="T69" s="197" t="s">
        <v>432</v>
      </c>
      <c r="U69" s="197"/>
      <c r="V69" s="197" t="s">
        <v>194</v>
      </c>
      <c r="W69" s="197"/>
      <c r="X69" s="197" t="s">
        <v>195</v>
      </c>
      <c r="Y69" s="197"/>
      <c r="Z69" s="197" t="s">
        <v>431</v>
      </c>
      <c r="AA69" s="196"/>
    </row>
    <row r="70" spans="2:27" ht="30.75" customHeight="1" x14ac:dyDescent="0.25">
      <c r="B70" s="163"/>
      <c r="C70" s="163"/>
      <c r="D70" s="163"/>
      <c r="E70" s="170" t="s">
        <v>37</v>
      </c>
      <c r="F70" s="169">
        <v>949</v>
      </c>
      <c r="G70" s="195">
        <v>0.41</v>
      </c>
      <c r="H70" s="163"/>
      <c r="I70" s="163"/>
      <c r="J70" s="163"/>
      <c r="K70" s="163"/>
      <c r="L70" s="163"/>
      <c r="M70" s="163"/>
      <c r="N70" s="163"/>
      <c r="O70" s="163"/>
      <c r="P70" s="163"/>
      <c r="Q70" s="163"/>
      <c r="R70" s="163"/>
      <c r="S70" s="194" t="s">
        <v>430</v>
      </c>
      <c r="T70" s="193">
        <v>1364</v>
      </c>
      <c r="U70" s="192"/>
      <c r="V70" s="193">
        <v>2962</v>
      </c>
      <c r="W70" s="192"/>
      <c r="X70" s="191"/>
      <c r="Y70" s="192"/>
      <c r="Z70" s="191"/>
      <c r="AA70" s="190"/>
    </row>
    <row r="71" spans="2:27" ht="15.75" x14ac:dyDescent="0.25">
      <c r="B71" s="163"/>
      <c r="C71" s="163"/>
      <c r="D71" s="163"/>
      <c r="E71" s="170" t="s">
        <v>423</v>
      </c>
      <c r="F71" s="169">
        <v>277</v>
      </c>
      <c r="G71" s="195">
        <v>0.12</v>
      </c>
      <c r="H71" s="163"/>
      <c r="I71" s="163"/>
      <c r="J71" s="163"/>
      <c r="K71" s="163"/>
      <c r="L71" s="163"/>
      <c r="M71" s="163"/>
      <c r="N71" s="163"/>
      <c r="O71" s="163"/>
      <c r="P71" s="163"/>
      <c r="Q71" s="163"/>
      <c r="R71" s="163"/>
      <c r="S71" s="189"/>
      <c r="T71" s="188"/>
      <c r="U71" s="188"/>
      <c r="V71" s="188"/>
      <c r="W71" s="188"/>
      <c r="X71" s="188"/>
      <c r="Y71" s="188"/>
      <c r="Z71" s="188"/>
      <c r="AA71" s="187"/>
    </row>
    <row r="72" spans="2:27" ht="15.75" x14ac:dyDescent="0.25">
      <c r="B72" s="163"/>
      <c r="C72" s="163"/>
      <c r="D72" s="163"/>
      <c r="E72" s="170" t="s">
        <v>76</v>
      </c>
      <c r="F72" s="169">
        <v>589</v>
      </c>
      <c r="G72" s="195">
        <v>0.25</v>
      </c>
      <c r="H72" s="163"/>
      <c r="I72" s="163"/>
      <c r="J72" s="163"/>
      <c r="K72" s="163"/>
      <c r="L72" s="163"/>
      <c r="M72" s="163"/>
      <c r="N72" s="163"/>
      <c r="O72" s="163"/>
      <c r="P72" s="163"/>
      <c r="Q72" s="163"/>
      <c r="R72" s="163"/>
      <c r="S72" s="194" t="s">
        <v>429</v>
      </c>
      <c r="T72" s="193">
        <v>1394</v>
      </c>
      <c r="U72" s="192"/>
      <c r="V72" s="193">
        <v>3036</v>
      </c>
      <c r="W72" s="192"/>
      <c r="X72" s="191"/>
      <c r="Y72" s="192"/>
      <c r="Z72" s="191"/>
      <c r="AA72" s="190"/>
    </row>
    <row r="73" spans="2:27" ht="15.75" x14ac:dyDescent="0.25">
      <c r="B73" s="163"/>
      <c r="C73" s="163"/>
      <c r="D73" s="163"/>
      <c r="E73" s="170" t="s">
        <v>40</v>
      </c>
      <c r="F73" s="169">
        <v>518</v>
      </c>
      <c r="G73" s="195">
        <v>0.22</v>
      </c>
      <c r="H73" s="163"/>
      <c r="I73" s="163"/>
      <c r="J73" s="163"/>
      <c r="K73" s="163"/>
      <c r="L73" s="163"/>
      <c r="M73" s="163"/>
      <c r="N73" s="163"/>
      <c r="O73" s="163"/>
      <c r="P73" s="163"/>
      <c r="Q73" s="163"/>
      <c r="R73" s="163"/>
      <c r="S73" s="189"/>
      <c r="T73" s="188"/>
      <c r="U73" s="188"/>
      <c r="V73" s="188"/>
      <c r="W73" s="188"/>
      <c r="X73" s="188"/>
      <c r="Y73" s="188"/>
      <c r="Z73" s="188"/>
      <c r="AA73" s="187"/>
    </row>
    <row r="74" spans="2:27" ht="15.75" x14ac:dyDescent="0.25">
      <c r="B74" s="163"/>
      <c r="C74" s="163"/>
      <c r="D74" s="163"/>
      <c r="E74" s="166" t="s">
        <v>422</v>
      </c>
      <c r="F74" s="165">
        <v>2333</v>
      </c>
      <c r="G74" s="164">
        <v>1</v>
      </c>
      <c r="H74" s="163"/>
      <c r="I74" s="163"/>
      <c r="J74" s="163"/>
      <c r="K74" s="163"/>
      <c r="L74" s="163"/>
      <c r="M74" s="163"/>
      <c r="N74" s="163"/>
      <c r="O74" s="163"/>
      <c r="P74" s="163"/>
      <c r="Q74" s="163"/>
      <c r="R74" s="163"/>
      <c r="S74" s="194" t="s">
        <v>428</v>
      </c>
      <c r="T74" s="193">
        <v>707</v>
      </c>
      <c r="U74" s="192"/>
      <c r="V74" s="193">
        <v>1570</v>
      </c>
      <c r="W74" s="192"/>
      <c r="X74" s="191"/>
      <c r="Y74" s="192"/>
      <c r="Z74" s="191"/>
      <c r="AA74" s="190"/>
    </row>
    <row r="75" spans="2:27" x14ac:dyDescent="0.25">
      <c r="B75" s="163"/>
      <c r="C75" s="163"/>
      <c r="D75" s="163"/>
      <c r="E75" s="163"/>
      <c r="F75" s="163"/>
      <c r="G75" s="163"/>
      <c r="H75" s="163"/>
      <c r="I75" s="163"/>
      <c r="J75" s="163"/>
      <c r="K75" s="163"/>
      <c r="L75" s="163"/>
      <c r="M75" s="163"/>
      <c r="N75" s="163"/>
      <c r="O75" s="163"/>
      <c r="P75" s="163"/>
      <c r="Q75" s="163"/>
      <c r="R75" s="163"/>
      <c r="S75" s="189"/>
      <c r="T75" s="188"/>
      <c r="U75" s="188"/>
      <c r="V75" s="188"/>
      <c r="W75" s="188"/>
      <c r="X75" s="188"/>
      <c r="Y75" s="188"/>
      <c r="Z75" s="188"/>
      <c r="AA75" s="187"/>
    </row>
    <row r="76" spans="2:27" ht="15" customHeight="1" x14ac:dyDescent="0.25">
      <c r="B76" s="163"/>
      <c r="C76" s="163"/>
      <c r="D76" s="163"/>
      <c r="E76" s="163"/>
      <c r="F76" s="447" t="s">
        <v>243</v>
      </c>
      <c r="G76" s="448"/>
      <c r="H76" s="448"/>
      <c r="I76" s="448"/>
      <c r="J76" s="163"/>
      <c r="K76" s="163"/>
      <c r="L76" s="163"/>
      <c r="M76" s="163"/>
      <c r="N76" s="163"/>
      <c r="O76" s="163"/>
      <c r="P76" s="163"/>
      <c r="Q76" s="163"/>
      <c r="R76" s="163"/>
      <c r="S76" s="194" t="s">
        <v>427</v>
      </c>
      <c r="T76" s="193">
        <v>1923</v>
      </c>
      <c r="U76" s="192"/>
      <c r="V76" s="193">
        <v>2637</v>
      </c>
      <c r="W76" s="192"/>
      <c r="X76" s="191"/>
      <c r="Y76" s="192"/>
      <c r="Z76" s="191"/>
      <c r="AA76" s="190"/>
    </row>
    <row r="77" spans="2:27" ht="75" x14ac:dyDescent="0.25">
      <c r="B77" s="163"/>
      <c r="C77" s="163"/>
      <c r="D77" s="163"/>
      <c r="E77" s="163"/>
      <c r="F77" s="175" t="s">
        <v>425</v>
      </c>
      <c r="G77" s="175" t="s">
        <v>424</v>
      </c>
      <c r="H77" s="175" t="s">
        <v>425</v>
      </c>
      <c r="I77" s="175" t="s">
        <v>424</v>
      </c>
      <c r="J77" s="163"/>
      <c r="K77" s="163"/>
      <c r="L77" s="163"/>
      <c r="M77" s="163"/>
      <c r="N77" s="163"/>
      <c r="O77" s="163"/>
      <c r="P77" s="163"/>
      <c r="Q77" s="163"/>
      <c r="R77" s="163"/>
      <c r="S77" s="189"/>
      <c r="T77" s="188"/>
      <c r="U77" s="188"/>
      <c r="V77" s="188"/>
      <c r="W77" s="188"/>
      <c r="X77" s="188"/>
      <c r="Y77" s="188"/>
      <c r="Z77" s="188"/>
      <c r="AA77" s="187"/>
    </row>
    <row r="78" spans="2:27" ht="30" x14ac:dyDescent="0.25">
      <c r="B78" s="163"/>
      <c r="C78" s="163"/>
      <c r="D78" s="163"/>
      <c r="E78" s="170" t="s">
        <v>37</v>
      </c>
      <c r="F78" s="169">
        <v>389</v>
      </c>
      <c r="G78" s="169">
        <v>506</v>
      </c>
      <c r="H78" s="174">
        <v>0.45</v>
      </c>
      <c r="I78" s="174">
        <v>0.47</v>
      </c>
      <c r="J78" s="163"/>
      <c r="K78" s="163"/>
      <c r="L78" s="163"/>
      <c r="M78" s="163"/>
      <c r="N78" s="163"/>
      <c r="O78" s="163"/>
      <c r="P78" s="163"/>
      <c r="Q78" s="163"/>
      <c r="R78" s="163"/>
      <c r="S78" s="186" t="s">
        <v>426</v>
      </c>
      <c r="T78" s="185">
        <v>5388</v>
      </c>
      <c r="U78" s="184"/>
      <c r="V78" s="185">
        <v>10205</v>
      </c>
      <c r="W78" s="184"/>
      <c r="X78" s="184">
        <v>0</v>
      </c>
      <c r="Y78" s="184"/>
      <c r="Z78" s="184">
        <v>0</v>
      </c>
      <c r="AA78" s="183"/>
    </row>
    <row r="79" spans="2:27" ht="15.75" x14ac:dyDescent="0.25">
      <c r="B79" s="163"/>
      <c r="C79" s="163"/>
      <c r="D79" s="163"/>
      <c r="E79" s="170" t="s">
        <v>423</v>
      </c>
      <c r="F79" s="169">
        <v>90</v>
      </c>
      <c r="G79" s="169">
        <v>122</v>
      </c>
      <c r="H79" s="173">
        <v>0.1</v>
      </c>
      <c r="I79" s="173">
        <v>0.11</v>
      </c>
      <c r="J79" s="163"/>
      <c r="K79" s="163"/>
      <c r="L79" s="163"/>
      <c r="M79" s="163"/>
      <c r="N79" s="163"/>
      <c r="O79" s="163"/>
      <c r="P79" s="163"/>
      <c r="Q79" s="163"/>
      <c r="R79" s="163"/>
      <c r="S79" s="182"/>
      <c r="T79" s="181"/>
      <c r="U79" s="181"/>
      <c r="V79" s="181"/>
      <c r="W79" s="181"/>
      <c r="X79" s="181"/>
      <c r="Y79" s="181"/>
      <c r="Z79" s="181"/>
      <c r="AA79" s="180"/>
    </row>
    <row r="80" spans="2:27" ht="15.75" x14ac:dyDescent="0.25">
      <c r="B80" s="163"/>
      <c r="C80" s="163"/>
      <c r="D80" s="163"/>
      <c r="E80" s="170" t="s">
        <v>76</v>
      </c>
      <c r="F80" s="169">
        <v>167</v>
      </c>
      <c r="G80" s="169">
        <v>279</v>
      </c>
      <c r="H80" s="172">
        <v>0.19</v>
      </c>
      <c r="I80" s="179">
        <v>0.26</v>
      </c>
      <c r="J80" s="163"/>
      <c r="K80" s="163"/>
      <c r="L80" s="163"/>
      <c r="M80" s="163"/>
      <c r="N80" s="163"/>
      <c r="O80" s="163"/>
      <c r="P80" s="163"/>
      <c r="Q80" s="163"/>
      <c r="R80" s="163"/>
    </row>
    <row r="81" spans="2:18" ht="15.75" x14ac:dyDescent="0.25">
      <c r="B81" s="163"/>
      <c r="C81" s="163"/>
      <c r="D81" s="163"/>
      <c r="E81" s="170" t="s">
        <v>40</v>
      </c>
      <c r="F81" s="169">
        <v>220</v>
      </c>
      <c r="G81" s="169">
        <v>171</v>
      </c>
      <c r="H81" s="178">
        <v>0.25</v>
      </c>
      <c r="I81" s="177">
        <v>0.16</v>
      </c>
      <c r="J81" s="163"/>
      <c r="K81" s="163"/>
      <c r="L81" s="163"/>
      <c r="M81" s="163"/>
      <c r="N81" s="163"/>
      <c r="O81" s="163"/>
      <c r="P81" s="163"/>
      <c r="Q81" s="163"/>
      <c r="R81" s="163"/>
    </row>
    <row r="82" spans="2:18" ht="15.75" x14ac:dyDescent="0.25">
      <c r="B82" s="163"/>
      <c r="C82" s="163"/>
      <c r="D82" s="163"/>
      <c r="E82" s="166" t="s">
        <v>422</v>
      </c>
      <c r="F82" s="176">
        <v>865</v>
      </c>
      <c r="G82" s="165">
        <v>1078</v>
      </c>
      <c r="H82" s="164">
        <v>1</v>
      </c>
      <c r="I82" s="164">
        <v>1</v>
      </c>
      <c r="J82" s="163"/>
      <c r="K82" s="163"/>
      <c r="L82" s="163"/>
      <c r="M82" s="163"/>
      <c r="N82" s="163"/>
      <c r="O82" s="163"/>
      <c r="P82" s="163"/>
      <c r="Q82" s="163"/>
      <c r="R82" s="163"/>
    </row>
    <row r="83" spans="2:18" ht="15" customHeight="1" x14ac:dyDescent="0.25">
      <c r="B83" s="163"/>
      <c r="C83" s="163"/>
      <c r="D83" s="163"/>
      <c r="E83" s="163"/>
      <c r="F83" s="445" t="s">
        <v>244</v>
      </c>
      <c r="G83" s="446"/>
      <c r="H83" s="446"/>
      <c r="I83" s="446"/>
      <c r="J83" s="163"/>
      <c r="K83" s="163"/>
      <c r="L83" s="163"/>
      <c r="M83" s="163"/>
      <c r="N83" s="163"/>
      <c r="O83" s="163"/>
      <c r="P83" s="163"/>
      <c r="Q83" s="163"/>
      <c r="R83" s="163"/>
    </row>
    <row r="84" spans="2:18" ht="75" x14ac:dyDescent="0.25">
      <c r="B84" s="163"/>
      <c r="C84" s="163"/>
      <c r="D84" s="163"/>
      <c r="E84" s="163"/>
      <c r="F84" s="175" t="s">
        <v>425</v>
      </c>
      <c r="G84" s="175" t="s">
        <v>424</v>
      </c>
      <c r="H84" s="175" t="s">
        <v>425</v>
      </c>
      <c r="I84" s="175" t="s">
        <v>424</v>
      </c>
      <c r="J84" s="163"/>
      <c r="K84" s="163"/>
      <c r="L84" s="163"/>
      <c r="M84" s="163"/>
      <c r="N84" s="163"/>
      <c r="O84" s="163"/>
      <c r="P84" s="163"/>
      <c r="Q84" s="163"/>
      <c r="R84" s="163"/>
    </row>
    <row r="85" spans="2:18" ht="30.75" customHeight="1" x14ac:dyDescent="0.25">
      <c r="B85" s="163"/>
      <c r="C85" s="163"/>
      <c r="D85" s="163"/>
      <c r="E85" s="170" t="s">
        <v>37</v>
      </c>
      <c r="F85" s="169">
        <v>410</v>
      </c>
      <c r="G85" s="169">
        <v>539</v>
      </c>
      <c r="H85" s="174">
        <v>0.39</v>
      </c>
      <c r="I85" s="174">
        <v>0.42</v>
      </c>
      <c r="J85" s="163"/>
      <c r="K85" s="163"/>
      <c r="L85" s="163"/>
      <c r="M85" s="163"/>
      <c r="N85" s="163"/>
      <c r="O85" s="163"/>
      <c r="P85" s="163"/>
      <c r="Q85" s="163"/>
      <c r="R85" s="163"/>
    </row>
    <row r="86" spans="2:18" ht="15.75" x14ac:dyDescent="0.25">
      <c r="B86" s="163"/>
      <c r="C86" s="163"/>
      <c r="D86" s="163"/>
      <c r="E86" s="170" t="s">
        <v>423</v>
      </c>
      <c r="F86" s="169">
        <v>117</v>
      </c>
      <c r="G86" s="169">
        <v>159</v>
      </c>
      <c r="H86" s="173">
        <v>0.11</v>
      </c>
      <c r="I86" s="173">
        <v>0.12</v>
      </c>
      <c r="J86" s="163"/>
      <c r="K86" s="163"/>
      <c r="L86" s="163"/>
      <c r="M86" s="163"/>
      <c r="N86" s="163"/>
      <c r="O86" s="163"/>
      <c r="P86" s="163"/>
      <c r="Q86" s="163"/>
      <c r="R86" s="163"/>
    </row>
    <row r="87" spans="2:18" ht="15.75" x14ac:dyDescent="0.25">
      <c r="B87" s="163"/>
      <c r="C87" s="163"/>
      <c r="D87" s="163"/>
      <c r="E87" s="170" t="s">
        <v>76</v>
      </c>
      <c r="F87" s="169">
        <v>220</v>
      </c>
      <c r="G87" s="169">
        <v>369</v>
      </c>
      <c r="H87" s="172">
        <v>0.21</v>
      </c>
      <c r="I87" s="171">
        <v>0.28999999999999998</v>
      </c>
      <c r="J87" s="163"/>
      <c r="K87" s="163"/>
      <c r="L87" s="163"/>
      <c r="M87" s="163"/>
      <c r="N87" s="163"/>
      <c r="O87" s="163"/>
      <c r="P87" s="163"/>
      <c r="Q87" s="163"/>
      <c r="R87" s="163"/>
    </row>
    <row r="88" spans="2:18" ht="15.75" x14ac:dyDescent="0.25">
      <c r="B88" s="163"/>
      <c r="C88" s="163"/>
      <c r="D88" s="163"/>
      <c r="E88" s="170" t="s">
        <v>40</v>
      </c>
      <c r="F88" s="169">
        <v>291</v>
      </c>
      <c r="G88" s="169">
        <v>227</v>
      </c>
      <c r="H88" s="168">
        <v>0.28000000000000003</v>
      </c>
      <c r="I88" s="167">
        <v>0.18</v>
      </c>
      <c r="J88" s="163"/>
      <c r="K88" s="163"/>
      <c r="L88" s="163"/>
      <c r="M88" s="163"/>
      <c r="N88" s="163"/>
      <c r="O88" s="163"/>
      <c r="P88" s="163"/>
      <c r="Q88" s="163"/>
      <c r="R88" s="163"/>
    </row>
    <row r="89" spans="2:18" ht="15.75" x14ac:dyDescent="0.25">
      <c r="B89" s="163"/>
      <c r="C89" s="163"/>
      <c r="D89" s="163"/>
      <c r="E89" s="166" t="s">
        <v>422</v>
      </c>
      <c r="F89" s="165">
        <v>1039</v>
      </c>
      <c r="G89" s="165">
        <v>1295</v>
      </c>
      <c r="H89" s="164">
        <v>1</v>
      </c>
      <c r="I89" s="164">
        <v>1</v>
      </c>
      <c r="J89" s="163"/>
      <c r="K89" s="163"/>
      <c r="L89" s="163"/>
      <c r="M89" s="163"/>
      <c r="N89" s="163"/>
      <c r="O89" s="163"/>
      <c r="P89" s="163"/>
      <c r="Q89" s="163"/>
      <c r="R89" s="163"/>
    </row>
    <row r="90" spans="2:18" x14ac:dyDescent="0.25">
      <c r="B90" s="163"/>
      <c r="C90" s="163"/>
      <c r="D90" s="163"/>
      <c r="E90" s="163"/>
      <c r="F90" s="163"/>
      <c r="G90" s="163"/>
      <c r="H90" s="163"/>
      <c r="I90" s="163"/>
      <c r="J90" s="163"/>
      <c r="K90" s="163"/>
      <c r="L90" s="163"/>
      <c r="M90" s="163"/>
      <c r="N90" s="163"/>
      <c r="O90" s="163"/>
      <c r="P90" s="163"/>
      <c r="Q90" s="163"/>
      <c r="R90" s="163"/>
    </row>
    <row r="123" spans="1:23" x14ac:dyDescent="0.25">
      <c r="B123" s="17">
        <f>Default!D27</f>
        <v>2021</v>
      </c>
      <c r="C123" s="17">
        <f>Default!E27</f>
        <v>2022</v>
      </c>
      <c r="D123" s="17">
        <f>Default!F27</f>
        <v>2023</v>
      </c>
      <c r="E123" s="17">
        <f>Default!G27</f>
        <v>2024</v>
      </c>
      <c r="F123" s="17">
        <f>Default!H27</f>
        <v>2025</v>
      </c>
      <c r="G123" s="17">
        <f>Default!I27</f>
        <v>2026</v>
      </c>
      <c r="H123" s="17">
        <f>Default!J27</f>
        <v>2027</v>
      </c>
      <c r="I123" s="17">
        <f>Default!K27</f>
        <v>2028</v>
      </c>
      <c r="J123" s="17">
        <f>Default!L27</f>
        <v>2029</v>
      </c>
      <c r="K123" s="17">
        <f>Default!M27</f>
        <v>2030</v>
      </c>
      <c r="L123" s="17">
        <f>Default!N27</f>
        <v>2031</v>
      </c>
      <c r="M123" s="17">
        <f>Default!O27</f>
        <v>2032</v>
      </c>
      <c r="N123" s="17">
        <f>Default!P27</f>
        <v>2033</v>
      </c>
      <c r="O123" s="17">
        <f>Default!Q27</f>
        <v>2034</v>
      </c>
      <c r="P123" s="17">
        <f>Default!R27</f>
        <v>2035</v>
      </c>
      <c r="Q123" s="17">
        <f>Default!S27</f>
        <v>2036</v>
      </c>
      <c r="R123" s="17">
        <f>Default!T27</f>
        <v>2037</v>
      </c>
      <c r="S123" s="17">
        <f>Default!U27</f>
        <v>2038</v>
      </c>
      <c r="T123" s="17">
        <f>Default!V27</f>
        <v>2039</v>
      </c>
      <c r="U123" s="17">
        <f>Default!W27</f>
        <v>2040</v>
      </c>
    </row>
    <row r="124" spans="1:23" x14ac:dyDescent="0.25">
      <c r="A124" t="s">
        <v>243</v>
      </c>
      <c r="B124" s="17">
        <f>Default!D28</f>
        <v>10503</v>
      </c>
      <c r="C124" s="17">
        <f>Default!E28</f>
        <v>10566</v>
      </c>
      <c r="D124" s="17">
        <f>Default!F28</f>
        <v>10612</v>
      </c>
      <c r="E124" s="17">
        <f>Default!G28</f>
        <v>10643.999999999998</v>
      </c>
      <c r="F124" s="17">
        <f>Default!H28</f>
        <v>10674</v>
      </c>
      <c r="G124" s="17">
        <f>Default!I28</f>
        <v>10706</v>
      </c>
      <c r="H124" s="17">
        <f>Default!J28</f>
        <v>10735.000000000002</v>
      </c>
      <c r="I124" s="17">
        <f>Default!K28</f>
        <v>10742</v>
      </c>
      <c r="J124" s="17">
        <f>Default!L28</f>
        <v>10753.000000000002</v>
      </c>
      <c r="K124" s="17">
        <f>Default!M28</f>
        <v>10764</v>
      </c>
      <c r="L124" s="17">
        <f>Default!N28</f>
        <v>10770.000000000002</v>
      </c>
      <c r="M124" s="17">
        <f>Default!O28</f>
        <v>10766</v>
      </c>
      <c r="N124" s="17">
        <f>Default!P28</f>
        <v>10758</v>
      </c>
      <c r="O124" s="17">
        <f>Default!Q28</f>
        <v>10751</v>
      </c>
      <c r="P124" s="17">
        <f>Default!R28</f>
        <v>10738</v>
      </c>
      <c r="Q124" s="17">
        <f>Default!S28</f>
        <v>10738</v>
      </c>
      <c r="R124" s="17">
        <f>Default!T28</f>
        <v>10732</v>
      </c>
      <c r="S124" s="17">
        <f>Default!U28</f>
        <v>10715</v>
      </c>
      <c r="T124" s="17">
        <f>Default!V28</f>
        <v>10709</v>
      </c>
      <c r="U124" s="17">
        <f>Default!W28</f>
        <v>10693</v>
      </c>
      <c r="V124">
        <f>U124-B124</f>
        <v>190</v>
      </c>
    </row>
    <row r="125" spans="1:23" x14ac:dyDescent="0.25">
      <c r="A125" t="s">
        <v>465</v>
      </c>
      <c r="B125" s="250">
        <f>'s7'!D30</f>
        <v>10529.2575</v>
      </c>
      <c r="C125" s="250">
        <f>'s7'!E30</f>
        <v>10618.738143749999</v>
      </c>
      <c r="D125" s="250">
        <f>'s7'!F30</f>
        <v>10691.399989109374</v>
      </c>
      <c r="E125" s="250">
        <f>'s7'!G30</f>
        <v>10750.208489082144</v>
      </c>
      <c r="F125" s="250">
        <f>'s7'!H30</f>
        <v>10807.159010304851</v>
      </c>
      <c r="G125" s="250">
        <f>'s7'!I30</f>
        <v>10866.256907830613</v>
      </c>
      <c r="H125" s="250">
        <f>'s7'!J30</f>
        <v>10922.495050100191</v>
      </c>
      <c r="I125" s="250">
        <f>'s7'!K30</f>
        <v>10956.818787725439</v>
      </c>
      <c r="J125" s="250">
        <f>'s7'!L30</f>
        <v>10995.238334694754</v>
      </c>
      <c r="K125" s="250">
        <f>'s7'!M30</f>
        <v>11033.753930531488</v>
      </c>
      <c r="L125" s="250">
        <f>'s7'!N30</f>
        <v>11067.353315357817</v>
      </c>
      <c r="M125" s="250">
        <f>'s7'!O30</f>
        <v>11091.011698646209</v>
      </c>
      <c r="N125" s="250">
        <f>'s7'!P30</f>
        <v>11110.719227892823</v>
      </c>
      <c r="O125" s="250">
        <f>'s7'!Q30</f>
        <v>11131.478525962555</v>
      </c>
      <c r="P125" s="250">
        <f>'s7'!R30</f>
        <v>11118.478525962555</v>
      </c>
      <c r="Q125" s="250">
        <f>'s7'!S30</f>
        <v>11118.478525962555</v>
      </c>
      <c r="R125" s="250">
        <f>'s7'!T30</f>
        <v>11112.478525962555</v>
      </c>
      <c r="S125" s="250">
        <f>'s7'!U30</f>
        <v>11095.478525962555</v>
      </c>
      <c r="T125" s="250">
        <f>'s7'!V30</f>
        <v>11089.478525962555</v>
      </c>
      <c r="U125" s="250">
        <f>'s7'!W30</f>
        <v>11073.478525962555</v>
      </c>
      <c r="V125">
        <f>U125-B125</f>
        <v>544.22102596255536</v>
      </c>
      <c r="W125" s="251">
        <f>U125/B125</f>
        <v>1.0516865530131214</v>
      </c>
    </row>
    <row r="126" spans="1:23" x14ac:dyDescent="0.25">
      <c r="V126">
        <f>V125/20</f>
        <v>27.211051298127767</v>
      </c>
    </row>
  </sheetData>
  <mergeCells count="26">
    <mergeCell ref="S54:AA54"/>
    <mergeCell ref="S38:AA38"/>
    <mergeCell ref="F83:I83"/>
    <mergeCell ref="F76:I76"/>
    <mergeCell ref="S65:AA65"/>
    <mergeCell ref="S67:AA67"/>
    <mergeCell ref="S53:AA53"/>
    <mergeCell ref="S52:AA52"/>
    <mergeCell ref="S41:AA41"/>
    <mergeCell ref="S1:AA1"/>
    <mergeCell ref="S2:AA2"/>
    <mergeCell ref="S3:AA3"/>
    <mergeCell ref="S6:AA6"/>
    <mergeCell ref="T7:X7"/>
    <mergeCell ref="Y7:AA7"/>
    <mergeCell ref="S13:AA13"/>
    <mergeCell ref="S40:AA40"/>
    <mergeCell ref="S14:AA14"/>
    <mergeCell ref="S9:AA9"/>
    <mergeCell ref="S10:AA10"/>
    <mergeCell ref="T11:X11"/>
    <mergeCell ref="Y11:AA11"/>
    <mergeCell ref="S12:AA12"/>
    <mergeCell ref="S25:AA25"/>
    <mergeCell ref="S27:AA27"/>
    <mergeCell ref="S26:AA2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B111"/>
  <sheetViews>
    <sheetView tabSelected="1" zoomScale="130" zoomScaleNormal="130" workbookViewId="0">
      <selection activeCell="H3" sqref="H3"/>
    </sheetView>
  </sheetViews>
  <sheetFormatPr defaultRowHeight="14.25" x14ac:dyDescent="0.2"/>
  <cols>
    <col min="1" max="1" width="38.28515625" style="17" bestFit="1" customWidth="1"/>
    <col min="2" max="3" width="14.85546875" style="17" bestFit="1" customWidth="1"/>
    <col min="4" max="4" width="15.28515625" style="17" bestFit="1" customWidth="1"/>
    <col min="5" max="5" width="26.140625" style="17" customWidth="1"/>
    <col min="6" max="6" width="8.5703125" style="17" customWidth="1"/>
    <col min="7" max="7" width="11.28515625" style="17" customWidth="1"/>
    <col min="8" max="8" width="11.5703125" style="17" customWidth="1"/>
    <col min="9" max="9" width="12" style="17" customWidth="1"/>
    <col min="10" max="10" width="17.85546875" style="17" bestFit="1" customWidth="1"/>
    <col min="11" max="11" width="14.140625" style="17" customWidth="1"/>
    <col min="12" max="12" width="13.5703125" style="17" customWidth="1"/>
    <col min="13" max="13" width="12.140625" style="17" customWidth="1"/>
    <col min="14" max="15" width="10.85546875" style="17" bestFit="1" customWidth="1"/>
    <col min="16" max="16" width="18.7109375" style="17" customWidth="1"/>
    <col min="17" max="17" width="10.85546875" style="17" bestFit="1" customWidth="1"/>
    <col min="18" max="24" width="9.140625" style="17"/>
    <col min="25" max="25" width="10.5703125" style="17" customWidth="1"/>
    <col min="26" max="26" width="9.140625" style="17"/>
    <col min="27" max="27" width="11" style="17" customWidth="1"/>
    <col min="28" max="28" width="11.140625" style="17" customWidth="1"/>
    <col min="29" max="39" width="9.140625" style="17"/>
    <col min="40" max="40" width="16.140625" style="17" customWidth="1"/>
    <col min="41" max="41" width="16.5703125" style="17" bestFit="1" customWidth="1"/>
    <col min="42" max="53" width="9.140625" style="17"/>
    <col min="54" max="54" width="11.140625" style="17" customWidth="1"/>
    <col min="55" max="55" width="10" style="17" customWidth="1"/>
    <col min="56" max="75" width="9.140625" style="17"/>
    <col min="76" max="76" width="20.140625" style="17" bestFit="1" customWidth="1"/>
    <col min="77" max="79" width="12.140625" style="17" bestFit="1" customWidth="1"/>
    <col min="80" max="16384" width="9.140625" style="17"/>
  </cols>
  <sheetData>
    <row r="1" spans="1:32" ht="15" thickBot="1" x14ac:dyDescent="0.25">
      <c r="P1" s="17" t="s">
        <v>477</v>
      </c>
    </row>
    <row r="2" spans="1:32" ht="15.75" x14ac:dyDescent="0.25">
      <c r="A2" s="62" t="s">
        <v>140</v>
      </c>
      <c r="B2" s="61" t="s">
        <v>141</v>
      </c>
      <c r="C2" s="61" t="s">
        <v>99</v>
      </c>
      <c r="D2" s="61" t="s">
        <v>475</v>
      </c>
      <c r="E2" s="61" t="s">
        <v>198</v>
      </c>
      <c r="J2" s="296" t="s">
        <v>477</v>
      </c>
      <c r="P2" s="370"/>
      <c r="Q2" s="469" t="s">
        <v>141</v>
      </c>
      <c r="R2" s="470"/>
      <c r="S2" s="470"/>
      <c r="T2" s="471"/>
      <c r="U2" s="469" t="s">
        <v>99</v>
      </c>
      <c r="V2" s="470"/>
      <c r="W2" s="470"/>
      <c r="X2" s="471"/>
      <c r="Y2" s="469" t="s">
        <v>475</v>
      </c>
      <c r="Z2" s="470"/>
      <c r="AA2" s="470"/>
      <c r="AB2" s="471"/>
      <c r="AC2" s="469" t="s">
        <v>198</v>
      </c>
      <c r="AD2" s="470"/>
      <c r="AE2" s="470"/>
      <c r="AF2" s="471"/>
    </row>
    <row r="3" spans="1:32" ht="15.75" x14ac:dyDescent="0.25">
      <c r="A3" s="63" t="s">
        <v>140</v>
      </c>
      <c r="B3" s="83" t="s">
        <v>74</v>
      </c>
      <c r="C3" s="83" t="s">
        <v>74</v>
      </c>
      <c r="D3" s="85" t="s">
        <v>442</v>
      </c>
      <c r="E3" s="83" t="s">
        <v>74</v>
      </c>
      <c r="I3" s="17">
        <v>4.5</v>
      </c>
      <c r="J3" s="248" t="s">
        <v>463</v>
      </c>
      <c r="K3" s="63" t="str">
        <f>B2</f>
        <v>Default</v>
      </c>
      <c r="L3" s="63" t="str">
        <f>C2</f>
        <v>S1</v>
      </c>
      <c r="M3" s="63" t="s">
        <v>475</v>
      </c>
      <c r="N3" s="63" t="str">
        <f>E2</f>
        <v>S7</v>
      </c>
      <c r="P3" s="248" t="s">
        <v>463</v>
      </c>
      <c r="Q3" s="371" t="s">
        <v>518</v>
      </c>
      <c r="R3" s="63" t="s">
        <v>515</v>
      </c>
      <c r="S3" s="63" t="s">
        <v>516</v>
      </c>
      <c r="T3" s="372" t="s">
        <v>517</v>
      </c>
      <c r="U3" s="371" t="s">
        <v>518</v>
      </c>
      <c r="V3" s="63" t="s">
        <v>515</v>
      </c>
      <c r="W3" s="63" t="s">
        <v>516</v>
      </c>
      <c r="X3" s="372" t="s">
        <v>517</v>
      </c>
      <c r="Y3" s="371" t="s">
        <v>518</v>
      </c>
      <c r="Z3" s="63" t="s">
        <v>515</v>
      </c>
      <c r="AA3" s="63" t="s">
        <v>516</v>
      </c>
      <c r="AB3" s="372" t="s">
        <v>517</v>
      </c>
      <c r="AC3" s="371" t="s">
        <v>518</v>
      </c>
      <c r="AD3" s="63" t="s">
        <v>515</v>
      </c>
      <c r="AE3" s="63" t="s">
        <v>516</v>
      </c>
      <c r="AF3" s="372" t="s">
        <v>517</v>
      </c>
    </row>
    <row r="4" spans="1:32" ht="15" x14ac:dyDescent="0.2">
      <c r="A4" s="63" t="s">
        <v>143</v>
      </c>
      <c r="B4" s="84">
        <v>0</v>
      </c>
      <c r="C4" s="84">
        <v>0</v>
      </c>
      <c r="D4" s="84">
        <v>0</v>
      </c>
      <c r="E4" s="85" t="s">
        <v>146</v>
      </c>
      <c r="J4" s="63" t="str">
        <f>B32</f>
        <v>2021-2025</v>
      </c>
      <c r="K4" s="324">
        <v>292</v>
      </c>
      <c r="L4" s="324">
        <f>T32</f>
        <v>594</v>
      </c>
      <c r="M4" s="324">
        <f>AG32</f>
        <v>602</v>
      </c>
      <c r="N4" s="324">
        <f>AT32</f>
        <v>727.99940783061345</v>
      </c>
      <c r="P4" s="249" t="s">
        <v>71</v>
      </c>
      <c r="Q4" s="373">
        <f>F32</f>
        <v>61.836000000000006</v>
      </c>
      <c r="R4" s="247">
        <f>E32</f>
        <v>53.563999999999986</v>
      </c>
      <c r="S4" s="247">
        <f>D32</f>
        <v>42.47000000000002</v>
      </c>
      <c r="T4" s="374">
        <f>C32</f>
        <v>134</v>
      </c>
      <c r="U4" s="373">
        <f>S32</f>
        <v>61.836000000000006</v>
      </c>
      <c r="V4" s="247">
        <f>R32</f>
        <v>53.563999999999986</v>
      </c>
      <c r="W4" s="247">
        <f>Q32</f>
        <v>42.47000000000002</v>
      </c>
      <c r="X4" s="374">
        <f>P32</f>
        <v>436.13</v>
      </c>
      <c r="Y4" s="373">
        <f>AF32</f>
        <v>64</v>
      </c>
      <c r="Z4" s="247">
        <f>AE32</f>
        <v>56</v>
      </c>
      <c r="AA4" s="247">
        <f>AD32</f>
        <v>44</v>
      </c>
      <c r="AB4" s="374">
        <f>AC32</f>
        <v>438</v>
      </c>
      <c r="AC4" s="373">
        <f>AS32</f>
        <v>149.62773707679241</v>
      </c>
      <c r="AD4" s="247">
        <f>AR32</f>
        <v>118.22322000048604</v>
      </c>
      <c r="AE4" s="247">
        <f>AQ32</f>
        <v>35.448509970273754</v>
      </c>
      <c r="AF4" s="374">
        <f>AP32</f>
        <v>424.69994078306132</v>
      </c>
    </row>
    <row r="5" spans="1:32" ht="15.75" x14ac:dyDescent="0.25">
      <c r="A5" s="62" t="s">
        <v>144</v>
      </c>
      <c r="B5" s="86" t="s">
        <v>141</v>
      </c>
      <c r="C5" s="86" t="s">
        <v>99</v>
      </c>
      <c r="D5" s="86" t="s">
        <v>142</v>
      </c>
      <c r="E5" s="86" t="s">
        <v>101</v>
      </c>
      <c r="J5" s="63" t="str">
        <f>B33</f>
        <v>2026-2030</v>
      </c>
      <c r="K5" s="324">
        <v>64</v>
      </c>
      <c r="L5" s="324">
        <v>64</v>
      </c>
      <c r="M5" s="324">
        <v>91</v>
      </c>
      <c r="N5" s="324">
        <f>AT33</f>
        <v>201</v>
      </c>
      <c r="P5" s="249" t="s">
        <v>72</v>
      </c>
      <c r="Q5" s="373">
        <f>F33</f>
        <v>20.280000000000566</v>
      </c>
      <c r="R5" s="247">
        <f>E33</f>
        <v>17.36000000000049</v>
      </c>
      <c r="S5" s="247">
        <f>D33</f>
        <v>13.200000000000401</v>
      </c>
      <c r="T5" s="374">
        <f>C33</f>
        <v>13.160000000000366</v>
      </c>
      <c r="U5" s="373">
        <f>S33</f>
        <v>20.280000000000566</v>
      </c>
      <c r="V5" s="247">
        <f>R33</f>
        <v>17.36000000000049</v>
      </c>
      <c r="W5" s="247">
        <f>Q33</f>
        <v>13.200000000000401</v>
      </c>
      <c r="X5" s="374">
        <f>P33</f>
        <v>13.160000000000366</v>
      </c>
      <c r="Y5" s="373">
        <f>AF33</f>
        <v>29</v>
      </c>
      <c r="Z5" s="247">
        <f>AE33</f>
        <v>25</v>
      </c>
      <c r="AA5" s="247">
        <f>AD33</f>
        <v>19</v>
      </c>
      <c r="AB5" s="374">
        <f>AC33</f>
        <v>19</v>
      </c>
      <c r="AC5" s="373">
        <f>AS33</f>
        <v>89.286804942078604</v>
      </c>
      <c r="AD5" s="247">
        <f>AR33</f>
        <v>68.474011728088826</v>
      </c>
      <c r="AE5" s="247">
        <f>AQ33</f>
        <v>24</v>
      </c>
      <c r="AF5" s="374">
        <f>AP33</f>
        <v>20.109640752720399</v>
      </c>
    </row>
    <row r="6" spans="1:32" ht="15" x14ac:dyDescent="0.2">
      <c r="A6" s="63" t="s">
        <v>144</v>
      </c>
      <c r="B6" s="84" t="s">
        <v>141</v>
      </c>
      <c r="C6" s="87" t="s">
        <v>145</v>
      </c>
      <c r="D6" s="85" t="s">
        <v>145</v>
      </c>
      <c r="E6" s="87" t="s">
        <v>145</v>
      </c>
      <c r="J6" s="63" t="str">
        <f>B34</f>
        <v>2031-2035</v>
      </c>
      <c r="K6" s="324">
        <f>G34</f>
        <v>0</v>
      </c>
      <c r="L6" s="324">
        <f>T34</f>
        <v>0</v>
      </c>
      <c r="M6" s="324">
        <f>AG34</f>
        <v>19</v>
      </c>
      <c r="N6" s="324">
        <f>AT34</f>
        <v>41</v>
      </c>
      <c r="P6" s="249" t="s">
        <v>191</v>
      </c>
      <c r="Q6" s="373">
        <f>F34</f>
        <v>0</v>
      </c>
      <c r="R6" s="247">
        <f>E34</f>
        <v>0</v>
      </c>
      <c r="S6" s="247">
        <f>H34</f>
        <v>0</v>
      </c>
      <c r="T6" s="374">
        <f>G34</f>
        <v>0</v>
      </c>
      <c r="U6" s="373">
        <f t="shared" ref="U6:X6" si="0">H34</f>
        <v>0</v>
      </c>
      <c r="V6" s="247">
        <f t="shared" si="0"/>
        <v>0</v>
      </c>
      <c r="W6" s="247">
        <f t="shared" si="0"/>
        <v>0</v>
      </c>
      <c r="X6" s="374">
        <f t="shared" si="0"/>
        <v>0</v>
      </c>
      <c r="Y6" s="373">
        <f>AF34</f>
        <v>7</v>
      </c>
      <c r="Z6" s="247">
        <f>AE34</f>
        <v>6</v>
      </c>
      <c r="AA6" s="247">
        <f>AD34</f>
        <v>3</v>
      </c>
      <c r="AB6" s="374">
        <f>AC34</f>
        <v>3</v>
      </c>
      <c r="AC6" s="373">
        <f>AS34</f>
        <v>18</v>
      </c>
      <c r="AD6" s="247">
        <f>AR34</f>
        <v>14</v>
      </c>
      <c r="AE6" s="247">
        <f>AQ34</f>
        <v>5</v>
      </c>
      <c r="AF6" s="374">
        <f>AP34</f>
        <v>4</v>
      </c>
    </row>
    <row r="7" spans="1:32" ht="15.75" thickBot="1" x14ac:dyDescent="0.25">
      <c r="A7" s="63" t="s">
        <v>147</v>
      </c>
      <c r="B7" s="88">
        <v>5</v>
      </c>
      <c r="C7" s="88">
        <v>5</v>
      </c>
      <c r="D7" s="88">
        <v>5</v>
      </c>
      <c r="E7" s="88">
        <v>5</v>
      </c>
      <c r="J7" s="63" t="str">
        <f>B35</f>
        <v>2036-2040</v>
      </c>
      <c r="K7" s="325">
        <f>G35</f>
        <v>0</v>
      </c>
      <c r="L7" s="325">
        <f>T35</f>
        <v>0</v>
      </c>
      <c r="M7" s="325">
        <f>AG35</f>
        <v>13</v>
      </c>
      <c r="N7" s="325">
        <f>AT35</f>
        <v>0</v>
      </c>
      <c r="P7" s="249" t="s">
        <v>185</v>
      </c>
      <c r="Q7" s="375">
        <f>F35</f>
        <v>0</v>
      </c>
      <c r="R7" s="263">
        <f>E35</f>
        <v>0</v>
      </c>
      <c r="S7" s="263">
        <f>H35</f>
        <v>0</v>
      </c>
      <c r="T7" s="376">
        <f>G35</f>
        <v>0</v>
      </c>
      <c r="U7" s="375">
        <f t="shared" ref="U7:X7" si="1">H35</f>
        <v>0</v>
      </c>
      <c r="V7" s="263">
        <f t="shared" si="1"/>
        <v>0</v>
      </c>
      <c r="W7" s="263">
        <f t="shared" si="1"/>
        <v>0</v>
      </c>
      <c r="X7" s="376">
        <f t="shared" si="1"/>
        <v>0</v>
      </c>
      <c r="Y7" s="375">
        <f>AF35</f>
        <v>5</v>
      </c>
      <c r="Z7" s="263">
        <f>AE35</f>
        <v>4</v>
      </c>
      <c r="AA7" s="263">
        <f>AD35</f>
        <v>2</v>
      </c>
      <c r="AB7" s="376">
        <f>AC35</f>
        <v>2</v>
      </c>
      <c r="AC7" s="375">
        <f>AS35</f>
        <v>0</v>
      </c>
      <c r="AD7" s="263">
        <f>AR35</f>
        <v>0</v>
      </c>
      <c r="AE7" s="263">
        <f>AQ35</f>
        <v>0</v>
      </c>
      <c r="AF7" s="376">
        <f>AP35</f>
        <v>0</v>
      </c>
    </row>
    <row r="8" spans="1:32" ht="16.5" thickBot="1" x14ac:dyDescent="0.3">
      <c r="A8" s="62" t="s">
        <v>148</v>
      </c>
      <c r="B8" s="86" t="s">
        <v>141</v>
      </c>
      <c r="C8" s="86" t="s">
        <v>99</v>
      </c>
      <c r="D8" s="86" t="s">
        <v>142</v>
      </c>
      <c r="E8" s="86" t="s">
        <v>101</v>
      </c>
      <c r="J8" s="249" t="s">
        <v>464</v>
      </c>
      <c r="K8" s="326">
        <f>SUM(K4:K7)</f>
        <v>356</v>
      </c>
      <c r="L8" s="355">
        <f t="shared" ref="L8:N8" si="2">SUM(L4:L7)</f>
        <v>658</v>
      </c>
      <c r="M8" s="355">
        <f t="shared" si="2"/>
        <v>725</v>
      </c>
      <c r="N8" s="356">
        <f t="shared" si="2"/>
        <v>969.99940783061345</v>
      </c>
      <c r="P8" s="369"/>
      <c r="Q8" s="377">
        <f>SUM(Q4:Q7)</f>
        <v>82.116000000000568</v>
      </c>
      <c r="R8" s="377">
        <f t="shared" ref="R8:AF8" si="3">SUM(R4:R7)</f>
        <v>70.924000000000476</v>
      </c>
      <c r="S8" s="377">
        <f t="shared" si="3"/>
        <v>55.670000000000421</v>
      </c>
      <c r="T8" s="377">
        <f t="shared" si="3"/>
        <v>147.16000000000037</v>
      </c>
      <c r="U8" s="377">
        <f t="shared" si="3"/>
        <v>82.116000000000568</v>
      </c>
      <c r="V8" s="377">
        <f t="shared" si="3"/>
        <v>70.924000000000476</v>
      </c>
      <c r="W8" s="377">
        <f t="shared" si="3"/>
        <v>55.670000000000421</v>
      </c>
      <c r="X8" s="377">
        <f t="shared" si="3"/>
        <v>449.29000000000036</v>
      </c>
      <c r="Y8" s="377">
        <f t="shared" si="3"/>
        <v>105</v>
      </c>
      <c r="Z8" s="377">
        <f t="shared" si="3"/>
        <v>91</v>
      </c>
      <c r="AA8" s="377">
        <f t="shared" si="3"/>
        <v>68</v>
      </c>
      <c r="AB8" s="377">
        <f t="shared" si="3"/>
        <v>462</v>
      </c>
      <c r="AC8" s="377">
        <f t="shared" si="3"/>
        <v>256.91454201887103</v>
      </c>
      <c r="AD8" s="377">
        <f t="shared" si="3"/>
        <v>200.69723172857488</v>
      </c>
      <c r="AE8" s="377">
        <f t="shared" si="3"/>
        <v>64.448509970273761</v>
      </c>
      <c r="AF8" s="377">
        <f t="shared" si="3"/>
        <v>448.80958153578172</v>
      </c>
    </row>
    <row r="9" spans="1:32" ht="15" x14ac:dyDescent="0.2">
      <c r="A9" s="63" t="s">
        <v>156</v>
      </c>
      <c r="B9" s="84" t="s">
        <v>157</v>
      </c>
      <c r="C9" s="84" t="s">
        <v>157</v>
      </c>
      <c r="D9" s="84" t="s">
        <v>157</v>
      </c>
      <c r="E9" s="87" t="s">
        <v>165</v>
      </c>
    </row>
    <row r="10" spans="1:32" ht="26.25" x14ac:dyDescent="0.25">
      <c r="A10" s="63" t="s">
        <v>149</v>
      </c>
      <c r="B10" s="84" t="s">
        <v>155</v>
      </c>
      <c r="C10" s="84" t="s">
        <v>155</v>
      </c>
      <c r="D10" s="84" t="s">
        <v>155</v>
      </c>
      <c r="E10" s="87" t="s">
        <v>171</v>
      </c>
      <c r="I10" s="17">
        <v>4.5999999999999996</v>
      </c>
      <c r="J10" s="296" t="s">
        <v>478</v>
      </c>
    </row>
    <row r="11" spans="1:32" ht="26.25" x14ac:dyDescent="0.25">
      <c r="A11" s="63" t="s">
        <v>150</v>
      </c>
      <c r="B11" s="84" t="s">
        <v>158</v>
      </c>
      <c r="C11" s="84" t="s">
        <v>158</v>
      </c>
      <c r="D11" s="84" t="s">
        <v>158</v>
      </c>
      <c r="E11" s="87" t="s">
        <v>188</v>
      </c>
      <c r="J11" s="248" t="s">
        <v>463</v>
      </c>
      <c r="K11" s="63" t="s">
        <v>141</v>
      </c>
      <c r="L11" s="63" t="s">
        <v>99</v>
      </c>
      <c r="M11" s="63" t="s">
        <v>475</v>
      </c>
      <c r="N11" s="63" t="s">
        <v>198</v>
      </c>
    </row>
    <row r="12" spans="1:32" ht="15.75" x14ac:dyDescent="0.25">
      <c r="A12" s="62" t="s">
        <v>154</v>
      </c>
      <c r="B12" s="86" t="s">
        <v>141</v>
      </c>
      <c r="C12" s="86" t="s">
        <v>99</v>
      </c>
      <c r="D12" s="86" t="s">
        <v>142</v>
      </c>
      <c r="E12" s="86" t="s">
        <v>101</v>
      </c>
      <c r="J12" s="63" t="str">
        <f>B40</f>
        <v>2021-2025</v>
      </c>
      <c r="K12" s="324">
        <v>58</v>
      </c>
      <c r="L12" s="324">
        <v>119</v>
      </c>
      <c r="M12" s="324">
        <v>120</v>
      </c>
      <c r="N12" s="324">
        <v>146</v>
      </c>
    </row>
    <row r="13" spans="1:32" ht="25.5" x14ac:dyDescent="0.2">
      <c r="A13" s="63" t="s">
        <v>151</v>
      </c>
      <c r="B13" s="84" t="s">
        <v>164</v>
      </c>
      <c r="C13" s="84" t="s">
        <v>164</v>
      </c>
      <c r="D13" s="84" t="s">
        <v>164</v>
      </c>
      <c r="E13" s="87" t="s">
        <v>171</v>
      </c>
      <c r="J13" s="63" t="str">
        <f>B41</f>
        <v>2026-2030</v>
      </c>
      <c r="K13" s="324">
        <v>13</v>
      </c>
      <c r="L13" s="324">
        <v>13</v>
      </c>
      <c r="M13" s="324">
        <v>18</v>
      </c>
      <c r="N13" s="324">
        <v>40</v>
      </c>
    </row>
    <row r="14" spans="1:32" ht="15" x14ac:dyDescent="0.2">
      <c r="A14" s="63" t="s">
        <v>152</v>
      </c>
      <c r="B14" s="84">
        <v>0.25</v>
      </c>
      <c r="C14" s="84">
        <v>0.25</v>
      </c>
      <c r="D14" s="84">
        <v>0.25</v>
      </c>
      <c r="E14" s="84">
        <v>0.25</v>
      </c>
      <c r="J14" s="63" t="str">
        <f>B42</f>
        <v>2031-2035</v>
      </c>
      <c r="K14" s="324">
        <v>0</v>
      </c>
      <c r="L14" s="324">
        <f>T42</f>
        <v>0</v>
      </c>
      <c r="M14" s="324">
        <v>4</v>
      </c>
      <c r="N14" s="324">
        <v>8</v>
      </c>
    </row>
    <row r="15" spans="1:32" ht="15.75" thickBot="1" x14ac:dyDescent="0.25">
      <c r="A15" s="63" t="s">
        <v>153</v>
      </c>
      <c r="B15" s="88">
        <v>3.9</v>
      </c>
      <c r="C15" s="88">
        <v>3.9</v>
      </c>
      <c r="D15" s="88">
        <v>3.9</v>
      </c>
      <c r="E15" s="88">
        <v>3.9</v>
      </c>
      <c r="J15" s="63" t="str">
        <f>B43</f>
        <v>2036-2040</v>
      </c>
      <c r="K15" s="325">
        <v>0</v>
      </c>
      <c r="L15" s="325">
        <f>T43</f>
        <v>0</v>
      </c>
      <c r="M15" s="325">
        <v>3</v>
      </c>
      <c r="N15" s="325">
        <f>AT43</f>
        <v>0</v>
      </c>
    </row>
    <row r="16" spans="1:32" ht="16.5" thickBot="1" x14ac:dyDescent="0.3">
      <c r="A16" s="62" t="s">
        <v>162</v>
      </c>
      <c r="B16" s="86" t="s">
        <v>141</v>
      </c>
      <c r="C16" s="86" t="s">
        <v>99</v>
      </c>
      <c r="D16" s="86" t="s">
        <v>142</v>
      </c>
      <c r="E16" s="86" t="s">
        <v>101</v>
      </c>
      <c r="J16" s="249" t="s">
        <v>464</v>
      </c>
      <c r="K16" s="326">
        <f>SUM(K12:K15)</f>
        <v>71</v>
      </c>
      <c r="L16" s="355">
        <f t="shared" ref="L16:N16" si="4">SUM(L12:L15)</f>
        <v>132</v>
      </c>
      <c r="M16" s="355">
        <f t="shared" si="4"/>
        <v>145</v>
      </c>
      <c r="N16" s="356">
        <f t="shared" si="4"/>
        <v>194</v>
      </c>
      <c r="P16" s="290"/>
      <c r="Q16" s="291"/>
      <c r="R16" s="291"/>
      <c r="S16" s="291"/>
      <c r="T16" s="291"/>
    </row>
    <row r="17" spans="1:75" ht="25.5" x14ac:dyDescent="0.2">
      <c r="A17" s="63" t="s">
        <v>163</v>
      </c>
      <c r="B17" s="84" t="s">
        <v>164</v>
      </c>
      <c r="C17" s="84" t="s">
        <v>164</v>
      </c>
      <c r="D17" s="84" t="s">
        <v>164</v>
      </c>
      <c r="E17" s="87" t="s">
        <v>171</v>
      </c>
      <c r="P17" s="292"/>
      <c r="Q17" s="293"/>
      <c r="R17" s="293"/>
      <c r="S17" s="293"/>
      <c r="T17" s="293"/>
    </row>
    <row r="18" spans="1:75" ht="15.75" x14ac:dyDescent="0.25">
      <c r="A18" s="63" t="s">
        <v>159</v>
      </c>
      <c r="B18" s="84">
        <v>0.6</v>
      </c>
      <c r="C18" s="84">
        <v>0.6</v>
      </c>
      <c r="D18" s="84">
        <v>0.6</v>
      </c>
      <c r="E18" s="84">
        <v>0.6</v>
      </c>
      <c r="I18" s="17">
        <v>4.4000000000000004</v>
      </c>
      <c r="J18" s="296" t="s">
        <v>479</v>
      </c>
      <c r="P18" s="291"/>
      <c r="Q18" s="293"/>
      <c r="R18" s="293"/>
      <c r="S18" s="293"/>
      <c r="T18" s="293"/>
    </row>
    <row r="19" spans="1:75" ht="15.75" x14ac:dyDescent="0.25">
      <c r="A19" s="63" t="s">
        <v>519</v>
      </c>
      <c r="B19" s="84">
        <v>0.25</v>
      </c>
      <c r="C19" s="84">
        <v>0.25</v>
      </c>
      <c r="D19" s="84">
        <v>0.25</v>
      </c>
      <c r="E19" s="84">
        <v>0.25</v>
      </c>
      <c r="J19" s="297" t="s">
        <v>463</v>
      </c>
      <c r="K19" s="63" t="s">
        <v>141</v>
      </c>
      <c r="L19" s="63" t="s">
        <v>99</v>
      </c>
      <c r="M19" s="63" t="s">
        <v>475</v>
      </c>
      <c r="N19" s="63" t="s">
        <v>198</v>
      </c>
      <c r="P19" s="291"/>
      <c r="Q19" s="293"/>
      <c r="R19" s="293"/>
      <c r="S19" s="293"/>
      <c r="T19" s="293"/>
    </row>
    <row r="20" spans="1:75" ht="15" x14ac:dyDescent="0.2">
      <c r="A20" s="63" t="s">
        <v>161</v>
      </c>
      <c r="B20" s="84">
        <v>0.35</v>
      </c>
      <c r="C20" s="84">
        <v>0.35</v>
      </c>
      <c r="D20" s="84">
        <v>0.35</v>
      </c>
      <c r="E20" s="84">
        <v>0.35</v>
      </c>
      <c r="J20" s="63" t="s">
        <v>71</v>
      </c>
      <c r="K20" s="324">
        <v>292</v>
      </c>
      <c r="L20" s="324">
        <v>594</v>
      </c>
      <c r="M20" s="324">
        <v>605</v>
      </c>
      <c r="N20" s="324">
        <v>727.99940783061345</v>
      </c>
      <c r="P20" s="291"/>
      <c r="Q20" s="293"/>
      <c r="R20" s="293"/>
      <c r="S20" s="293"/>
      <c r="T20" s="293"/>
    </row>
    <row r="21" spans="1:75" ht="15.75" x14ac:dyDescent="0.25">
      <c r="J21" s="63" t="s">
        <v>473</v>
      </c>
      <c r="K21" s="324">
        <f>SUM(K4:K5)</f>
        <v>356</v>
      </c>
      <c r="L21" s="324">
        <f t="shared" ref="L21:N21" si="5">SUM(L4:L5)</f>
        <v>658</v>
      </c>
      <c r="M21" s="324">
        <f t="shared" si="5"/>
        <v>693</v>
      </c>
      <c r="N21" s="324">
        <f t="shared" si="5"/>
        <v>928.99940783061345</v>
      </c>
      <c r="P21" s="291"/>
      <c r="Q21" s="294"/>
      <c r="R21" s="294"/>
      <c r="S21" s="294"/>
      <c r="T21" s="294"/>
    </row>
    <row r="22" spans="1:75" ht="15" x14ac:dyDescent="0.2">
      <c r="J22" s="63" t="s">
        <v>480</v>
      </c>
      <c r="K22" s="324">
        <f>SUM(K4:K6)</f>
        <v>356</v>
      </c>
      <c r="L22" s="324">
        <f t="shared" ref="L22:N22" si="6">SUM(L4:L6)</f>
        <v>658</v>
      </c>
      <c r="M22" s="324">
        <f t="shared" si="6"/>
        <v>712</v>
      </c>
      <c r="N22" s="324">
        <f t="shared" si="6"/>
        <v>969.99940783061345</v>
      </c>
      <c r="P22" s="295"/>
      <c r="Q22" s="295"/>
      <c r="R22" s="295"/>
      <c r="S22" s="295"/>
      <c r="T22" s="295"/>
    </row>
    <row r="23" spans="1:75" ht="15" x14ac:dyDescent="0.2">
      <c r="J23" s="63" t="s">
        <v>481</v>
      </c>
      <c r="K23" s="324">
        <f>SUM(K4:K7)</f>
        <v>356</v>
      </c>
      <c r="L23" s="324">
        <f t="shared" ref="L23:N23" si="7">SUM(L4:L7)</f>
        <v>658</v>
      </c>
      <c r="M23" s="324">
        <f t="shared" si="7"/>
        <v>725</v>
      </c>
      <c r="N23" s="324">
        <f t="shared" si="7"/>
        <v>969.99940783061345</v>
      </c>
    </row>
    <row r="24" spans="1:75" ht="15.75" x14ac:dyDescent="0.25">
      <c r="J24" s="291"/>
      <c r="K24" s="294"/>
      <c r="L24" s="294"/>
      <c r="M24" s="294"/>
      <c r="N24" s="294"/>
    </row>
    <row r="26" spans="1:75" ht="15" x14ac:dyDescent="0.25">
      <c r="A26" s="467" t="str">
        <f>B2</f>
        <v>Default</v>
      </c>
      <c r="B26" s="468"/>
      <c r="C26" s="468"/>
      <c r="D26" s="468"/>
      <c r="E26" s="468"/>
      <c r="F26" s="468"/>
      <c r="G26" s="468"/>
      <c r="H26" s="468"/>
      <c r="I26" s="468"/>
      <c r="J26" s="468"/>
      <c r="K26" s="468"/>
      <c r="L26" s="468"/>
      <c r="N26" s="467" t="str">
        <f>C2</f>
        <v>S1</v>
      </c>
      <c r="O26" s="468"/>
      <c r="P26" s="468"/>
      <c r="Q26" s="468"/>
      <c r="R26" s="468"/>
      <c r="S26" s="468"/>
      <c r="T26" s="468"/>
      <c r="U26" s="468"/>
      <c r="V26" s="468"/>
      <c r="W26" s="468"/>
      <c r="X26" s="468"/>
      <c r="Y26" s="468"/>
      <c r="AA26" s="467" t="s">
        <v>475</v>
      </c>
      <c r="AB26" s="468"/>
      <c r="AC26" s="468"/>
      <c r="AD26" s="468"/>
      <c r="AE26" s="468"/>
      <c r="AF26" s="468"/>
      <c r="AG26" s="468"/>
      <c r="AH26" s="468"/>
      <c r="AI26" s="468"/>
      <c r="AJ26" s="468"/>
      <c r="AK26" s="468"/>
      <c r="AL26" s="468"/>
      <c r="AN26" s="467" t="str">
        <f>E2</f>
        <v>S7</v>
      </c>
      <c r="AO26" s="468"/>
      <c r="AP26" s="468"/>
      <c r="AQ26" s="468"/>
      <c r="AR26" s="468"/>
      <c r="AS26" s="468"/>
      <c r="AT26" s="468"/>
      <c r="AU26" s="468"/>
      <c r="AV26" s="468"/>
      <c r="AW26" s="468"/>
      <c r="AX26" s="468"/>
      <c r="AY26" s="468"/>
    </row>
    <row r="28" spans="1:75" x14ac:dyDescent="0.2">
      <c r="BD28" s="17" t="s">
        <v>474</v>
      </c>
    </row>
    <row r="29" spans="1:75" ht="15" thickBot="1" x14ac:dyDescent="0.25"/>
    <row r="30" spans="1:75" ht="33.75" customHeight="1" thickBot="1" x14ac:dyDescent="0.3">
      <c r="C30" s="457" t="s">
        <v>205</v>
      </c>
      <c r="D30" s="458"/>
      <c r="E30" s="458"/>
      <c r="F30" s="458"/>
      <c r="G30" s="459"/>
      <c r="H30" s="457" t="s">
        <v>467</v>
      </c>
      <c r="I30" s="458"/>
      <c r="J30" s="458"/>
      <c r="K30" s="458"/>
      <c r="L30" s="459"/>
      <c r="P30" s="457" t="s">
        <v>205</v>
      </c>
      <c r="Q30" s="458"/>
      <c r="R30" s="458"/>
      <c r="S30" s="458"/>
      <c r="T30" s="459"/>
      <c r="U30" s="457" t="s">
        <v>468</v>
      </c>
      <c r="V30" s="458"/>
      <c r="W30" s="458"/>
      <c r="X30" s="458"/>
      <c r="Y30" s="459"/>
      <c r="AC30" s="457" t="s">
        <v>205</v>
      </c>
      <c r="AD30" s="458"/>
      <c r="AE30" s="458"/>
      <c r="AF30" s="458"/>
      <c r="AG30" s="459"/>
      <c r="AH30" s="457" t="s">
        <v>206</v>
      </c>
      <c r="AI30" s="458"/>
      <c r="AJ30" s="458"/>
      <c r="AK30" s="458"/>
      <c r="AL30" s="459"/>
      <c r="AP30" s="457" t="s">
        <v>205</v>
      </c>
      <c r="AQ30" s="458"/>
      <c r="AR30" s="458"/>
      <c r="AS30" s="458"/>
      <c r="AT30" s="459"/>
      <c r="AU30" s="457" t="s">
        <v>469</v>
      </c>
      <c r="AV30" s="458"/>
      <c r="AW30" s="458"/>
      <c r="AX30" s="458"/>
      <c r="AY30" s="459"/>
      <c r="BD30" s="457" t="s">
        <v>141</v>
      </c>
      <c r="BE30" s="458"/>
      <c r="BF30" s="458"/>
      <c r="BG30" s="458"/>
      <c r="BH30" s="459"/>
      <c r="BI30" s="457" t="s">
        <v>99</v>
      </c>
      <c r="BJ30" s="458"/>
      <c r="BK30" s="458"/>
      <c r="BL30" s="458"/>
      <c r="BM30" s="459"/>
      <c r="BN30" s="275" t="s">
        <v>475</v>
      </c>
      <c r="BO30" s="275"/>
      <c r="BP30" s="275"/>
      <c r="BQ30" s="275"/>
      <c r="BR30" s="275"/>
      <c r="BS30" s="457" t="s">
        <v>198</v>
      </c>
      <c r="BT30" s="458"/>
      <c r="BU30" s="458"/>
      <c r="BV30" s="458"/>
      <c r="BW30" s="459"/>
    </row>
    <row r="31" spans="1:75" ht="33.75" customHeight="1" thickBot="1" x14ac:dyDescent="0.3">
      <c r="C31" s="120" t="s">
        <v>37</v>
      </c>
      <c r="D31" s="120" t="s">
        <v>75</v>
      </c>
      <c r="E31" s="120" t="s">
        <v>76</v>
      </c>
      <c r="F31" s="120" t="s">
        <v>40</v>
      </c>
      <c r="G31" s="121" t="s">
        <v>9</v>
      </c>
      <c r="H31" s="122" t="str">
        <f>C31</f>
        <v>Social Rent</v>
      </c>
      <c r="I31" s="122" t="s">
        <v>75</v>
      </c>
      <c r="J31" s="122" t="s">
        <v>76</v>
      </c>
      <c r="K31" s="123" t="s">
        <v>40</v>
      </c>
      <c r="L31" s="119" t="s">
        <v>207</v>
      </c>
      <c r="P31" s="120" t="s">
        <v>37</v>
      </c>
      <c r="Q31" s="120" t="s">
        <v>75</v>
      </c>
      <c r="R31" s="120" t="s">
        <v>76</v>
      </c>
      <c r="S31" s="120" t="s">
        <v>40</v>
      </c>
      <c r="T31" s="121" t="s">
        <v>9</v>
      </c>
      <c r="U31" s="122" t="str">
        <f>P31</f>
        <v>Social Rent</v>
      </c>
      <c r="V31" s="122" t="s">
        <v>75</v>
      </c>
      <c r="W31" s="122" t="s">
        <v>76</v>
      </c>
      <c r="X31" s="123" t="s">
        <v>40</v>
      </c>
      <c r="Y31" s="119" t="s">
        <v>207</v>
      </c>
      <c r="AC31" s="120" t="s">
        <v>37</v>
      </c>
      <c r="AD31" s="120" t="s">
        <v>75</v>
      </c>
      <c r="AE31" s="120" t="s">
        <v>76</v>
      </c>
      <c r="AF31" s="120" t="s">
        <v>40</v>
      </c>
      <c r="AG31" s="121" t="s">
        <v>9</v>
      </c>
      <c r="AH31" s="122" t="s">
        <v>37</v>
      </c>
      <c r="AI31" s="122" t="s">
        <v>75</v>
      </c>
      <c r="AJ31" s="122" t="s">
        <v>76</v>
      </c>
      <c r="AK31" s="123" t="s">
        <v>40</v>
      </c>
      <c r="AL31" s="119" t="s">
        <v>207</v>
      </c>
      <c r="AP31" s="120" t="s">
        <v>37</v>
      </c>
      <c r="AQ31" s="120" t="s">
        <v>75</v>
      </c>
      <c r="AR31" s="120" t="s">
        <v>76</v>
      </c>
      <c r="AS31" s="120" t="s">
        <v>40</v>
      </c>
      <c r="AT31" s="121" t="s">
        <v>9</v>
      </c>
      <c r="AU31" s="122" t="s">
        <v>37</v>
      </c>
      <c r="AV31" s="122" t="s">
        <v>75</v>
      </c>
      <c r="AW31" s="122" t="s">
        <v>76</v>
      </c>
      <c r="AX31" s="123" t="s">
        <v>40</v>
      </c>
      <c r="AY31" s="119" t="s">
        <v>207</v>
      </c>
      <c r="BD31" s="122" t="s">
        <v>37</v>
      </c>
      <c r="BE31" s="122" t="s">
        <v>75</v>
      </c>
      <c r="BF31" s="122" t="s">
        <v>76</v>
      </c>
      <c r="BG31" s="123" t="s">
        <v>40</v>
      </c>
      <c r="BH31" s="119" t="s">
        <v>207</v>
      </c>
      <c r="BI31" s="122" t="s">
        <v>37</v>
      </c>
      <c r="BJ31" s="122" t="s">
        <v>75</v>
      </c>
      <c r="BK31" s="122" t="s">
        <v>76</v>
      </c>
      <c r="BL31" s="123" t="s">
        <v>40</v>
      </c>
      <c r="BM31" s="119" t="s">
        <v>207</v>
      </c>
      <c r="BN31" s="122" t="s">
        <v>37</v>
      </c>
      <c r="BO31" s="122" t="s">
        <v>75</v>
      </c>
      <c r="BP31" s="122" t="s">
        <v>76</v>
      </c>
      <c r="BQ31" s="123" t="s">
        <v>40</v>
      </c>
      <c r="BR31" s="119" t="s">
        <v>207</v>
      </c>
      <c r="BS31" s="122" t="s">
        <v>37</v>
      </c>
      <c r="BT31" s="122" t="s">
        <v>75</v>
      </c>
      <c r="BU31" s="122" t="s">
        <v>76</v>
      </c>
      <c r="BV31" s="123" t="s">
        <v>40</v>
      </c>
      <c r="BW31" s="119" t="s">
        <v>207</v>
      </c>
    </row>
    <row r="32" spans="1:75" ht="18" customHeight="1" thickBot="1" x14ac:dyDescent="0.3">
      <c r="A32" s="463" t="s">
        <v>204</v>
      </c>
      <c r="B32" s="116" t="s">
        <v>71</v>
      </c>
      <c r="C32" s="311">
        <v>134</v>
      </c>
      <c r="D32" s="311">
        <v>42.47000000000002</v>
      </c>
      <c r="E32" s="311">
        <v>53.563999999999986</v>
      </c>
      <c r="F32" s="311">
        <v>61.836000000000006</v>
      </c>
      <c r="G32" s="312">
        <f>SUM(C32:F32)</f>
        <v>291.87</v>
      </c>
      <c r="H32" s="311">
        <v>27.026</v>
      </c>
      <c r="I32" s="311">
        <v>8.4940000000000033</v>
      </c>
      <c r="J32" s="311">
        <v>10.712799999999998</v>
      </c>
      <c r="K32" s="327">
        <v>12.3672</v>
      </c>
      <c r="L32" s="312">
        <f>SUM(H32:K32)</f>
        <v>58.599999999999994</v>
      </c>
      <c r="N32" s="463" t="s">
        <v>204</v>
      </c>
      <c r="O32" s="116" t="s">
        <v>71</v>
      </c>
      <c r="P32" s="110">
        <v>436.13</v>
      </c>
      <c r="Q32" s="110">
        <v>42.47000000000002</v>
      </c>
      <c r="R32" s="110">
        <v>53.563999999999986</v>
      </c>
      <c r="S32" s="110">
        <v>61.836000000000006</v>
      </c>
      <c r="T32" s="111">
        <f>SUM(P32:S32)</f>
        <v>594</v>
      </c>
      <c r="U32" s="23">
        <v>87.225999999999999</v>
      </c>
      <c r="V32" s="23">
        <v>8.4940000000000033</v>
      </c>
      <c r="W32" s="23">
        <v>10.712799999999998</v>
      </c>
      <c r="X32" s="23">
        <v>12.3672</v>
      </c>
      <c r="Y32" s="111">
        <f>SUM(U32:X32)</f>
        <v>118.8</v>
      </c>
      <c r="AA32" s="463" t="s">
        <v>204</v>
      </c>
      <c r="AB32" s="116" t="s">
        <v>71</v>
      </c>
      <c r="AC32" s="311">
        <v>438</v>
      </c>
      <c r="AD32" s="311">
        <v>44</v>
      </c>
      <c r="AE32" s="311">
        <v>56</v>
      </c>
      <c r="AF32" s="311">
        <v>64</v>
      </c>
      <c r="AG32" s="111">
        <f>SUM(AC32:AF32)</f>
        <v>602</v>
      </c>
      <c r="AH32" s="23">
        <v>88</v>
      </c>
      <c r="AI32" s="23">
        <v>9</v>
      </c>
      <c r="AJ32" s="23">
        <v>11</v>
      </c>
      <c r="AK32" s="23">
        <v>13</v>
      </c>
      <c r="AL32" s="111">
        <f>SUM(AH32:AK32)</f>
        <v>121</v>
      </c>
      <c r="AN32" s="463" t="s">
        <v>204</v>
      </c>
      <c r="AO32" s="116" t="s">
        <v>71</v>
      </c>
      <c r="AP32" s="311">
        <v>424.69994078306132</v>
      </c>
      <c r="AQ32" s="311">
        <v>35.448509970273754</v>
      </c>
      <c r="AR32" s="311">
        <v>118.22322000048604</v>
      </c>
      <c r="AS32" s="311">
        <v>149.62773707679241</v>
      </c>
      <c r="AT32" s="312">
        <f>SUM(AP32:AS32)</f>
        <v>727.99940783061345</v>
      </c>
      <c r="AU32" s="310">
        <v>84.939988156612259</v>
      </c>
      <c r="AV32" s="310">
        <v>7.0897019940547512</v>
      </c>
      <c r="AW32" s="310">
        <v>23.644644000097209</v>
      </c>
      <c r="AX32" s="310">
        <v>29.925547415358484</v>
      </c>
      <c r="AY32" s="312">
        <f>SUM(AU32:AX32)</f>
        <v>145.59988156612272</v>
      </c>
      <c r="BB32" s="460" t="s">
        <v>204</v>
      </c>
      <c r="BC32" s="116" t="s">
        <v>71</v>
      </c>
      <c r="BD32" s="110">
        <v>27.026</v>
      </c>
      <c r="BE32" s="110">
        <v>8.4940000000000033</v>
      </c>
      <c r="BF32" s="110">
        <v>10.712799999999998</v>
      </c>
      <c r="BG32" s="112">
        <v>12.3672</v>
      </c>
      <c r="BH32" s="111">
        <f>SUM(BD32:BG32)</f>
        <v>58.599999999999994</v>
      </c>
      <c r="BI32" s="23">
        <v>87.225999999999999</v>
      </c>
      <c r="BJ32" s="23">
        <v>8.4940000000000033</v>
      </c>
      <c r="BK32" s="23">
        <v>10.712799999999998</v>
      </c>
      <c r="BL32" s="23">
        <v>12.3672</v>
      </c>
      <c r="BM32" s="111">
        <f>SUM(BI32:BL32)</f>
        <v>118.8</v>
      </c>
      <c r="BN32" s="23">
        <v>88</v>
      </c>
      <c r="BO32" s="23">
        <v>9</v>
      </c>
      <c r="BP32" s="23">
        <v>11</v>
      </c>
      <c r="BQ32" s="23">
        <v>13</v>
      </c>
      <c r="BR32" s="111">
        <f>SUM(BN32:BQ32)</f>
        <v>121</v>
      </c>
      <c r="BS32" s="23">
        <v>84.939988156612259</v>
      </c>
      <c r="BT32" s="23">
        <v>7.0897019940547512</v>
      </c>
      <c r="BU32" s="23">
        <v>23.644644000097209</v>
      </c>
      <c r="BV32" s="23">
        <v>29.925547415358484</v>
      </c>
      <c r="BW32" s="111">
        <f>SUM(BS32:BV32)</f>
        <v>145.59988156612272</v>
      </c>
    </row>
    <row r="33" spans="1:75" ht="15.75" thickBot="1" x14ac:dyDescent="0.3">
      <c r="A33" s="464"/>
      <c r="B33" s="117" t="s">
        <v>72</v>
      </c>
      <c r="C33" s="313">
        <v>13.160000000000366</v>
      </c>
      <c r="D33" s="313">
        <v>13.200000000000401</v>
      </c>
      <c r="E33" s="313">
        <v>17.36000000000049</v>
      </c>
      <c r="F33" s="313">
        <v>20.280000000000566</v>
      </c>
      <c r="G33" s="312">
        <v>63</v>
      </c>
      <c r="H33" s="313">
        <v>2.6320000000000734</v>
      </c>
      <c r="I33" s="313">
        <v>2.6400000000000801</v>
      </c>
      <c r="J33" s="313">
        <v>3.4720000000000981</v>
      </c>
      <c r="K33" s="328">
        <v>4.0560000000001128</v>
      </c>
      <c r="L33" s="312">
        <f t="shared" ref="L33:L59" si="8">SUM(H33:K33)</f>
        <v>12.800000000000365</v>
      </c>
      <c r="N33" s="464"/>
      <c r="O33" s="117" t="s">
        <v>72</v>
      </c>
      <c r="P33" s="113">
        <v>13.160000000000366</v>
      </c>
      <c r="Q33" s="113">
        <v>13.200000000000401</v>
      </c>
      <c r="R33" s="113">
        <v>17.36000000000049</v>
      </c>
      <c r="S33" s="113">
        <v>20.280000000000566</v>
      </c>
      <c r="T33" s="111">
        <v>63</v>
      </c>
      <c r="U33" s="23">
        <v>2.6320000000000734</v>
      </c>
      <c r="V33" s="23">
        <v>2.6400000000000801</v>
      </c>
      <c r="W33" s="23">
        <v>3.4720000000000981</v>
      </c>
      <c r="X33" s="23">
        <v>4.0560000000001128</v>
      </c>
      <c r="Y33" s="111">
        <f t="shared" ref="Y33:Y59" si="9">SUM(U33:X33)</f>
        <v>12.800000000000365</v>
      </c>
      <c r="AA33" s="464"/>
      <c r="AB33" s="117" t="s">
        <v>72</v>
      </c>
      <c r="AC33" s="311">
        <v>19</v>
      </c>
      <c r="AD33" s="311">
        <v>19</v>
      </c>
      <c r="AE33" s="311">
        <f t="shared" ref="AE33:AE37" si="10">AJ33*5</f>
        <v>25</v>
      </c>
      <c r="AF33" s="311">
        <v>29</v>
      </c>
      <c r="AG33" s="111">
        <f>SUM(AC33:AF33)</f>
        <v>92</v>
      </c>
      <c r="AH33" s="23">
        <v>4</v>
      </c>
      <c r="AI33" s="23">
        <v>4</v>
      </c>
      <c r="AJ33" s="23">
        <v>5</v>
      </c>
      <c r="AK33" s="23">
        <v>6</v>
      </c>
      <c r="AL33" s="111">
        <f t="shared" ref="AL33:AL59" si="11">SUM(AH33:AK33)</f>
        <v>19</v>
      </c>
      <c r="AN33" s="464"/>
      <c r="AO33" s="117" t="s">
        <v>72</v>
      </c>
      <c r="AP33" s="313">
        <v>20.109640752720399</v>
      </c>
      <c r="AQ33" s="313">
        <v>24</v>
      </c>
      <c r="AR33" s="313">
        <v>68.474011728088826</v>
      </c>
      <c r="AS33" s="313">
        <v>89.286804942078604</v>
      </c>
      <c r="AT33" s="312">
        <v>201</v>
      </c>
      <c r="AU33" s="310">
        <v>4.0219281505440794</v>
      </c>
      <c r="AV33" s="310">
        <v>4.6451900208632466</v>
      </c>
      <c r="AW33" s="310">
        <v>13.694802345617765</v>
      </c>
      <c r="AX33" s="310">
        <v>17.857360988415721</v>
      </c>
      <c r="AY33" s="312">
        <f t="shared" ref="AY33:AY59" si="12">SUM(AU33:AX33)</f>
        <v>40.219281505440811</v>
      </c>
      <c r="BB33" s="461"/>
      <c r="BC33" s="117" t="s">
        <v>72</v>
      </c>
      <c r="BD33" s="113">
        <v>2.6320000000000734</v>
      </c>
      <c r="BE33" s="113">
        <v>2.6400000000000801</v>
      </c>
      <c r="BF33" s="113">
        <v>3.4720000000000981</v>
      </c>
      <c r="BG33" s="114">
        <v>4.0560000000001128</v>
      </c>
      <c r="BH33" s="111">
        <f t="shared" ref="BH33:BH45" si="13">SUM(BD33:BG33)</f>
        <v>12.800000000000365</v>
      </c>
      <c r="BI33" s="23">
        <v>2.6320000000000734</v>
      </c>
      <c r="BJ33" s="23">
        <v>2.6400000000000801</v>
      </c>
      <c r="BK33" s="23">
        <v>3.4720000000000981</v>
      </c>
      <c r="BL33" s="23">
        <v>4.0560000000001128</v>
      </c>
      <c r="BM33" s="111">
        <f t="shared" ref="BM33:BM45" si="14">SUM(BI33:BL33)</f>
        <v>12.800000000000365</v>
      </c>
      <c r="BN33" s="23">
        <v>4</v>
      </c>
      <c r="BO33" s="23">
        <v>4</v>
      </c>
      <c r="BP33" s="23">
        <v>5</v>
      </c>
      <c r="BQ33" s="23">
        <v>6</v>
      </c>
      <c r="BR33" s="111">
        <f t="shared" ref="BR33:BR45" si="15">SUM(BN33:BQ33)</f>
        <v>19</v>
      </c>
      <c r="BS33" s="23">
        <v>4.0219281505440794</v>
      </c>
      <c r="BT33" s="23">
        <v>4.6451900208632466</v>
      </c>
      <c r="BU33" s="23">
        <v>13.694802345617765</v>
      </c>
      <c r="BV33" s="23">
        <v>17.857360988415721</v>
      </c>
      <c r="BW33" s="111">
        <f t="shared" ref="BW33:BW45" si="16">SUM(BS33:BV33)</f>
        <v>40.219281505440811</v>
      </c>
    </row>
    <row r="34" spans="1:75" ht="15.75" thickBot="1" x14ac:dyDescent="0.3">
      <c r="A34" s="465"/>
      <c r="B34" s="117" t="s">
        <v>191</v>
      </c>
      <c r="C34" s="313">
        <v>0</v>
      </c>
      <c r="D34" s="313">
        <v>0</v>
      </c>
      <c r="E34" s="313">
        <v>0</v>
      </c>
      <c r="F34" s="313">
        <v>0</v>
      </c>
      <c r="G34" s="312">
        <f t="shared" ref="G34:G59" si="17">SUM(C34:F34)</f>
        <v>0</v>
      </c>
      <c r="H34" s="313">
        <v>0</v>
      </c>
      <c r="I34" s="313">
        <v>0</v>
      </c>
      <c r="J34" s="313">
        <v>0</v>
      </c>
      <c r="K34" s="328">
        <v>0</v>
      </c>
      <c r="L34" s="312">
        <f t="shared" si="8"/>
        <v>0</v>
      </c>
      <c r="N34" s="465"/>
      <c r="O34" s="117" t="s">
        <v>191</v>
      </c>
      <c r="P34" s="113">
        <v>0</v>
      </c>
      <c r="Q34" s="113">
        <v>0</v>
      </c>
      <c r="R34" s="113">
        <v>0</v>
      </c>
      <c r="S34" s="113">
        <v>0</v>
      </c>
      <c r="T34" s="111">
        <f t="shared" ref="T34:T59" si="18">SUM(P34:S34)</f>
        <v>0</v>
      </c>
      <c r="U34" s="274">
        <v>0</v>
      </c>
      <c r="V34" s="274">
        <v>0</v>
      </c>
      <c r="W34" s="274">
        <v>0</v>
      </c>
      <c r="X34" s="274">
        <v>0</v>
      </c>
      <c r="Y34" s="111">
        <f t="shared" si="9"/>
        <v>0</v>
      </c>
      <c r="AA34" s="465"/>
      <c r="AB34" s="117" t="s">
        <v>191</v>
      </c>
      <c r="AC34" s="311">
        <v>3</v>
      </c>
      <c r="AD34" s="311">
        <v>3</v>
      </c>
      <c r="AE34" s="311">
        <v>6</v>
      </c>
      <c r="AF34" s="311">
        <v>7</v>
      </c>
      <c r="AG34" s="111">
        <f t="shared" ref="AG34:AG59" si="19">SUM(AC34:AF34)</f>
        <v>19</v>
      </c>
      <c r="AH34" s="274">
        <v>1</v>
      </c>
      <c r="AI34" s="274">
        <v>1</v>
      </c>
      <c r="AJ34" s="23">
        <v>1</v>
      </c>
      <c r="AK34" s="23">
        <v>1</v>
      </c>
      <c r="AL34" s="111">
        <f t="shared" si="11"/>
        <v>4</v>
      </c>
      <c r="AN34" s="465"/>
      <c r="AO34" s="117" t="s">
        <v>191</v>
      </c>
      <c r="AP34" s="313">
        <v>4</v>
      </c>
      <c r="AQ34" s="313">
        <v>5</v>
      </c>
      <c r="AR34" s="313">
        <v>14</v>
      </c>
      <c r="AS34" s="313">
        <v>18</v>
      </c>
      <c r="AT34" s="312">
        <f t="shared" ref="AT34:AT59" si="20">SUM(AP34:AS34)</f>
        <v>41</v>
      </c>
      <c r="AU34" s="310">
        <v>1</v>
      </c>
      <c r="AV34" s="310">
        <v>1</v>
      </c>
      <c r="AW34" s="310">
        <v>3</v>
      </c>
      <c r="AX34" s="310">
        <v>4</v>
      </c>
      <c r="AY34" s="312">
        <f t="shared" si="12"/>
        <v>9</v>
      </c>
      <c r="BB34" s="460" t="s">
        <v>114</v>
      </c>
      <c r="BC34" s="116" t="s">
        <v>71</v>
      </c>
      <c r="BD34" s="110">
        <v>2.86738658146965</v>
      </c>
      <c r="BE34" s="110">
        <v>1.0646134185303531</v>
      </c>
      <c r="BF34" s="110">
        <v>1.9886696485623037</v>
      </c>
      <c r="BG34" s="112">
        <v>2.0461035143770006</v>
      </c>
      <c r="BH34" s="111">
        <f t="shared" si="13"/>
        <v>7.9667731629393064</v>
      </c>
      <c r="BI34" s="23">
        <v>10.867386581469649</v>
      </c>
      <c r="BJ34" s="23">
        <v>1.0646134185303531</v>
      </c>
      <c r="BK34" s="23">
        <v>1.9886696485623037</v>
      </c>
      <c r="BL34" s="23">
        <v>2.0461035143770006</v>
      </c>
      <c r="BM34" s="111">
        <f t="shared" si="14"/>
        <v>15.966773162939306</v>
      </c>
      <c r="BN34" s="23">
        <v>11</v>
      </c>
      <c r="BO34" s="23">
        <v>1</v>
      </c>
      <c r="BP34" s="23">
        <v>2</v>
      </c>
      <c r="BQ34" s="23">
        <v>2</v>
      </c>
      <c r="BR34" s="111">
        <f t="shared" si="15"/>
        <v>16</v>
      </c>
      <c r="BS34" s="23">
        <v>10.990541390428641</v>
      </c>
      <c r="BT34" s="23">
        <v>0.62843491261136519</v>
      </c>
      <c r="BU34" s="23">
        <v>3.8884338277432269</v>
      </c>
      <c r="BV34" s="23">
        <v>4.3980037735031567</v>
      </c>
      <c r="BW34" s="111">
        <f t="shared" si="16"/>
        <v>19.905413904286387</v>
      </c>
    </row>
    <row r="35" spans="1:75" ht="15.75" thickBot="1" x14ac:dyDescent="0.3">
      <c r="A35" s="466"/>
      <c r="B35" s="118" t="s">
        <v>185</v>
      </c>
      <c r="C35" s="314">
        <v>0</v>
      </c>
      <c r="D35" s="314">
        <v>0</v>
      </c>
      <c r="E35" s="314">
        <v>0</v>
      </c>
      <c r="F35" s="314">
        <v>0</v>
      </c>
      <c r="G35" s="312">
        <f t="shared" si="17"/>
        <v>0</v>
      </c>
      <c r="H35" s="314">
        <v>0</v>
      </c>
      <c r="I35" s="314">
        <v>0</v>
      </c>
      <c r="J35" s="314">
        <v>0</v>
      </c>
      <c r="K35" s="329">
        <v>0</v>
      </c>
      <c r="L35" s="312">
        <f t="shared" si="8"/>
        <v>0</v>
      </c>
      <c r="N35" s="466"/>
      <c r="O35" s="118" t="s">
        <v>185</v>
      </c>
      <c r="P35" s="115">
        <v>0</v>
      </c>
      <c r="Q35" s="115">
        <v>0</v>
      </c>
      <c r="R35" s="115">
        <v>0</v>
      </c>
      <c r="S35" s="115">
        <v>0</v>
      </c>
      <c r="T35" s="111">
        <f t="shared" si="18"/>
        <v>0</v>
      </c>
      <c r="U35" s="274">
        <v>0</v>
      </c>
      <c r="V35" s="274">
        <v>0</v>
      </c>
      <c r="W35" s="274">
        <v>0</v>
      </c>
      <c r="X35" s="274">
        <v>0</v>
      </c>
      <c r="Y35" s="111">
        <f t="shared" si="9"/>
        <v>0</v>
      </c>
      <c r="AA35" s="466"/>
      <c r="AB35" s="118" t="s">
        <v>185</v>
      </c>
      <c r="AC35" s="311">
        <v>2</v>
      </c>
      <c r="AD35" s="311">
        <v>2</v>
      </c>
      <c r="AE35" s="311">
        <v>4</v>
      </c>
      <c r="AF35" s="311">
        <v>5</v>
      </c>
      <c r="AG35" s="111">
        <f t="shared" si="19"/>
        <v>13</v>
      </c>
      <c r="AH35" s="274">
        <v>0</v>
      </c>
      <c r="AI35" s="274">
        <v>0</v>
      </c>
      <c r="AJ35" s="274">
        <v>1</v>
      </c>
      <c r="AK35" s="274">
        <v>1</v>
      </c>
      <c r="AL35" s="111">
        <f t="shared" si="11"/>
        <v>2</v>
      </c>
      <c r="AN35" s="466"/>
      <c r="AO35" s="118" t="s">
        <v>185</v>
      </c>
      <c r="AP35" s="314">
        <v>0</v>
      </c>
      <c r="AQ35" s="314">
        <v>0</v>
      </c>
      <c r="AR35" s="314">
        <v>0</v>
      </c>
      <c r="AS35" s="314">
        <v>0</v>
      </c>
      <c r="AT35" s="312">
        <f t="shared" si="20"/>
        <v>0</v>
      </c>
      <c r="AU35" s="315">
        <v>0</v>
      </c>
      <c r="AV35" s="315">
        <v>0</v>
      </c>
      <c r="AW35" s="315">
        <v>0</v>
      </c>
      <c r="AX35" s="315">
        <v>0</v>
      </c>
      <c r="AY35" s="312">
        <f t="shared" si="12"/>
        <v>0</v>
      </c>
      <c r="BB35" s="461"/>
      <c r="BC35" s="117" t="s">
        <v>72</v>
      </c>
      <c r="BD35" s="113">
        <v>0.2513099041533538</v>
      </c>
      <c r="BE35" s="113">
        <v>0.31979552715654835</v>
      </c>
      <c r="BF35" s="113">
        <v>0.63494696485622737</v>
      </c>
      <c r="BG35" s="114">
        <v>0.67509776357827245</v>
      </c>
      <c r="BH35" s="111">
        <f t="shared" si="13"/>
        <v>1.881150159744402</v>
      </c>
      <c r="BI35" s="23">
        <v>0.2513099041533538</v>
      </c>
      <c r="BJ35" s="23">
        <v>0.31979552715654835</v>
      </c>
      <c r="BK35" s="23">
        <v>0.63494696485622737</v>
      </c>
      <c r="BL35" s="23">
        <v>0.67509776357827245</v>
      </c>
      <c r="BM35" s="111">
        <f t="shared" si="14"/>
        <v>1.881150159744402</v>
      </c>
      <c r="BN35" s="274">
        <v>0</v>
      </c>
      <c r="BO35" s="274">
        <v>0</v>
      </c>
      <c r="BP35" s="23">
        <v>1</v>
      </c>
      <c r="BQ35" s="23">
        <v>1</v>
      </c>
      <c r="BR35" s="111">
        <f t="shared" si="15"/>
        <v>2</v>
      </c>
      <c r="BS35" s="23">
        <v>0.59108209241222531</v>
      </c>
      <c r="BT35" s="23">
        <v>0.45633561294319591</v>
      </c>
      <c r="BU35" s="23">
        <v>2.238998728456552</v>
      </c>
      <c r="BV35" s="23">
        <v>2.6244044903102806</v>
      </c>
      <c r="BW35" s="111">
        <f t="shared" si="16"/>
        <v>5.9108209241222536</v>
      </c>
    </row>
    <row r="36" spans="1:75" ht="15" customHeight="1" thickBot="1" x14ac:dyDescent="0.3">
      <c r="A36" s="463" t="s">
        <v>136</v>
      </c>
      <c r="B36" s="116" t="s">
        <v>71</v>
      </c>
      <c r="C36" s="311">
        <v>14.336932907348249</v>
      </c>
      <c r="D36" s="311">
        <v>5.3230670926517654</v>
      </c>
      <c r="E36" s="311">
        <v>9.9433482428115187</v>
      </c>
      <c r="F36" s="311">
        <v>10.230517571885002</v>
      </c>
      <c r="G36" s="312">
        <f t="shared" si="17"/>
        <v>39.833865814696537</v>
      </c>
      <c r="H36" s="311">
        <v>2.86738658146965</v>
      </c>
      <c r="I36" s="311">
        <v>1.0646134185303531</v>
      </c>
      <c r="J36" s="311">
        <v>1.9886696485623037</v>
      </c>
      <c r="K36" s="327">
        <v>2.0461035143770006</v>
      </c>
      <c r="L36" s="312">
        <f t="shared" si="8"/>
        <v>7.9667731629393064</v>
      </c>
      <c r="N36" s="463" t="s">
        <v>136</v>
      </c>
      <c r="O36" s="116" t="s">
        <v>71</v>
      </c>
      <c r="P36" s="110">
        <v>54.336932907348242</v>
      </c>
      <c r="Q36" s="110">
        <v>5.3230670926517654</v>
      </c>
      <c r="R36" s="110">
        <v>9.9433482428115187</v>
      </c>
      <c r="S36" s="110">
        <v>10.230517571885002</v>
      </c>
      <c r="T36" s="111">
        <f t="shared" si="18"/>
        <v>79.833865814696537</v>
      </c>
      <c r="U36" s="23">
        <v>10.867386581469649</v>
      </c>
      <c r="V36" s="23">
        <v>1.0646134185303531</v>
      </c>
      <c r="W36" s="23">
        <v>1.9886696485623037</v>
      </c>
      <c r="X36" s="23">
        <v>2.0461035143770006</v>
      </c>
      <c r="Y36" s="111">
        <f t="shared" si="9"/>
        <v>15.966773162939306</v>
      </c>
      <c r="AA36" s="463" t="s">
        <v>136</v>
      </c>
      <c r="AB36" s="116" t="s">
        <v>71</v>
      </c>
      <c r="AC36" s="311">
        <f t="shared" ref="AC36:AC38" si="21">AH36*5</f>
        <v>55</v>
      </c>
      <c r="AD36" s="311">
        <v>6</v>
      </c>
      <c r="AE36" s="311">
        <f t="shared" si="10"/>
        <v>10</v>
      </c>
      <c r="AF36" s="311">
        <v>11</v>
      </c>
      <c r="AG36" s="111">
        <f t="shared" si="19"/>
        <v>82</v>
      </c>
      <c r="AH36" s="23">
        <v>11</v>
      </c>
      <c r="AI36" s="23">
        <v>1</v>
      </c>
      <c r="AJ36" s="23">
        <v>2</v>
      </c>
      <c r="AK36" s="23">
        <v>2</v>
      </c>
      <c r="AL36" s="111">
        <f t="shared" si="11"/>
        <v>16</v>
      </c>
      <c r="AN36" s="463" t="s">
        <v>136</v>
      </c>
      <c r="AO36" s="116" t="s">
        <v>71</v>
      </c>
      <c r="AP36" s="311">
        <v>54.952706952143203</v>
      </c>
      <c r="AQ36" s="311">
        <v>3.1421745630568259</v>
      </c>
      <c r="AR36" s="311">
        <v>19.442169138716135</v>
      </c>
      <c r="AS36" s="311">
        <v>21.990018867515783</v>
      </c>
      <c r="AT36" s="312">
        <v>99</v>
      </c>
      <c r="AU36" s="310">
        <v>10.990541390428641</v>
      </c>
      <c r="AV36" s="310">
        <v>0.62843491261136519</v>
      </c>
      <c r="AW36" s="310">
        <v>3.8884338277432269</v>
      </c>
      <c r="AX36" s="310">
        <v>4.3980037735031567</v>
      </c>
      <c r="AY36" s="312">
        <f t="shared" si="12"/>
        <v>19.905413904286387</v>
      </c>
      <c r="BB36" s="460" t="s">
        <v>470</v>
      </c>
      <c r="BC36" s="116" t="s">
        <v>71</v>
      </c>
      <c r="BD36" s="110">
        <v>9.7812378739471466</v>
      </c>
      <c r="BE36" s="110">
        <v>3.0058001742666347</v>
      </c>
      <c r="BF36" s="110">
        <v>3.6685774808790881</v>
      </c>
      <c r="BG36" s="112">
        <v>2.794708800464718</v>
      </c>
      <c r="BH36" s="111">
        <f t="shared" si="13"/>
        <v>19.250324329557586</v>
      </c>
      <c r="BI36" s="23">
        <v>56.181237873947154</v>
      </c>
      <c r="BJ36" s="23">
        <v>3.0058001742666347</v>
      </c>
      <c r="BK36" s="23">
        <v>3.6685774808790881</v>
      </c>
      <c r="BL36" s="23">
        <v>2.794708800464718</v>
      </c>
      <c r="BM36" s="111">
        <f t="shared" si="14"/>
        <v>65.650324329557591</v>
      </c>
      <c r="BN36" s="23">
        <v>56</v>
      </c>
      <c r="BO36" s="23">
        <v>3</v>
      </c>
      <c r="BP36" s="23">
        <v>4</v>
      </c>
      <c r="BQ36" s="23">
        <v>3</v>
      </c>
      <c r="BR36" s="111">
        <f t="shared" si="15"/>
        <v>66</v>
      </c>
      <c r="BS36" s="23">
        <v>54.599680518534228</v>
      </c>
      <c r="BT36" s="23">
        <v>2.9353324172644171</v>
      </c>
      <c r="BU36" s="23">
        <v>8.369570412470221</v>
      </c>
      <c r="BV36" s="23">
        <v>8.4922218370733749</v>
      </c>
      <c r="BW36" s="111">
        <f t="shared" si="16"/>
        <v>74.396805185342245</v>
      </c>
    </row>
    <row r="37" spans="1:75" ht="15.75" thickBot="1" x14ac:dyDescent="0.3">
      <c r="A37" s="464"/>
      <c r="B37" s="117" t="s">
        <v>72</v>
      </c>
      <c r="C37" s="313">
        <v>1.256549520766769</v>
      </c>
      <c r="D37" s="313">
        <v>1.5989776357827419</v>
      </c>
      <c r="E37" s="313">
        <v>3.1747348242811366</v>
      </c>
      <c r="F37" s="313">
        <v>3.3754888178913625</v>
      </c>
      <c r="G37" s="312">
        <f t="shared" si="17"/>
        <v>9.4057507987220106</v>
      </c>
      <c r="H37" s="313">
        <v>0.2513099041533538</v>
      </c>
      <c r="I37" s="313">
        <v>0.31979552715654835</v>
      </c>
      <c r="J37" s="313">
        <v>0.63494696485622737</v>
      </c>
      <c r="K37" s="328">
        <v>0.67509776357827245</v>
      </c>
      <c r="L37" s="312">
        <f t="shared" si="8"/>
        <v>1.881150159744402</v>
      </c>
      <c r="N37" s="464"/>
      <c r="O37" s="117" t="s">
        <v>72</v>
      </c>
      <c r="P37" s="113">
        <v>1.256549520766769</v>
      </c>
      <c r="Q37" s="113">
        <v>1.5989776357827419</v>
      </c>
      <c r="R37" s="113">
        <v>3.1747348242811366</v>
      </c>
      <c r="S37" s="113">
        <v>3.3754888178913625</v>
      </c>
      <c r="T37" s="111">
        <f t="shared" si="18"/>
        <v>9.4057507987220106</v>
      </c>
      <c r="U37" s="23">
        <v>0.2513099041533538</v>
      </c>
      <c r="V37" s="23">
        <v>0.31979552715654835</v>
      </c>
      <c r="W37" s="23">
        <v>0.63494696485622737</v>
      </c>
      <c r="X37" s="23">
        <v>0.67509776357827245</v>
      </c>
      <c r="Y37" s="111">
        <f t="shared" si="9"/>
        <v>1.881150159744402</v>
      </c>
      <c r="AA37" s="464"/>
      <c r="AB37" s="117" t="s">
        <v>72</v>
      </c>
      <c r="AC37" s="313">
        <v>2</v>
      </c>
      <c r="AD37" s="313">
        <v>2</v>
      </c>
      <c r="AE37" s="313">
        <f t="shared" si="10"/>
        <v>5</v>
      </c>
      <c r="AF37" s="313">
        <f t="shared" ref="AF37" si="22">AK37*5</f>
        <v>5</v>
      </c>
      <c r="AG37" s="111">
        <f t="shared" si="19"/>
        <v>14</v>
      </c>
      <c r="AH37" s="274">
        <v>0</v>
      </c>
      <c r="AI37" s="274">
        <v>0</v>
      </c>
      <c r="AJ37" s="23">
        <v>1</v>
      </c>
      <c r="AK37" s="23">
        <v>1</v>
      </c>
      <c r="AL37" s="111">
        <f t="shared" si="11"/>
        <v>2</v>
      </c>
      <c r="AN37" s="464"/>
      <c r="AO37" s="117" t="s">
        <v>72</v>
      </c>
      <c r="AP37" s="313">
        <v>2.9554104620611268</v>
      </c>
      <c r="AQ37" s="313">
        <v>2.2816780647159796</v>
      </c>
      <c r="AR37" s="313">
        <v>11.194993642282761</v>
      </c>
      <c r="AS37" s="313">
        <v>13.122022451551404</v>
      </c>
      <c r="AT37" s="312">
        <f t="shared" si="20"/>
        <v>29.55410462061127</v>
      </c>
      <c r="AU37" s="310">
        <v>0.59108209241222531</v>
      </c>
      <c r="AV37" s="310">
        <v>0.45633561294319591</v>
      </c>
      <c r="AW37" s="310">
        <v>2.238998728456552</v>
      </c>
      <c r="AX37" s="310">
        <v>2.6244044903102806</v>
      </c>
      <c r="AY37" s="312">
        <f t="shared" si="12"/>
        <v>5.9108209241222536</v>
      </c>
      <c r="BB37" s="461"/>
      <c r="BC37" s="117" t="s">
        <v>72</v>
      </c>
      <c r="BD37" s="113">
        <v>1.1200766773162851</v>
      </c>
      <c r="BE37" s="113">
        <v>0.9001082389389039</v>
      </c>
      <c r="BF37" s="113">
        <v>1.2095000484073879</v>
      </c>
      <c r="BG37" s="114">
        <v>0.9477571884983963</v>
      </c>
      <c r="BH37" s="111">
        <f t="shared" si="13"/>
        <v>4.1774421531609738</v>
      </c>
      <c r="BI37" s="23">
        <v>1.1200766773162851</v>
      </c>
      <c r="BJ37" s="23">
        <v>0.9001082389389039</v>
      </c>
      <c r="BK37" s="23">
        <v>1.2095000484073879</v>
      </c>
      <c r="BL37" s="23">
        <v>0.9477571884983963</v>
      </c>
      <c r="BM37" s="111">
        <f t="shared" si="14"/>
        <v>4.1774421531609738</v>
      </c>
      <c r="BN37" s="23">
        <v>2</v>
      </c>
      <c r="BO37" s="23">
        <v>1</v>
      </c>
      <c r="BP37" s="23">
        <v>2</v>
      </c>
      <c r="BQ37" s="23">
        <v>1</v>
      </c>
      <c r="BR37" s="111">
        <f t="shared" si="15"/>
        <v>6</v>
      </c>
      <c r="BS37" s="23">
        <v>1.3345383723480662</v>
      </c>
      <c r="BT37" s="23">
        <v>1.8157189138521246</v>
      </c>
      <c r="BU37" s="23">
        <v>4.8566466495586278</v>
      </c>
      <c r="BV37" s="23">
        <v>5.1191680900753092</v>
      </c>
      <c r="BW37" s="111">
        <f t="shared" si="16"/>
        <v>13.126072025834127</v>
      </c>
    </row>
    <row r="38" spans="1:75" ht="15.75" thickBot="1" x14ac:dyDescent="0.3">
      <c r="A38" s="465"/>
      <c r="B38" s="117" t="s">
        <v>191</v>
      </c>
      <c r="C38" s="313">
        <v>0</v>
      </c>
      <c r="D38" s="313">
        <v>0</v>
      </c>
      <c r="E38" s="313">
        <v>0</v>
      </c>
      <c r="F38" s="313">
        <v>0</v>
      </c>
      <c r="G38" s="312">
        <f t="shared" si="17"/>
        <v>0</v>
      </c>
      <c r="H38" s="313">
        <v>0</v>
      </c>
      <c r="I38" s="313">
        <v>0</v>
      </c>
      <c r="J38" s="313">
        <v>0</v>
      </c>
      <c r="K38" s="328">
        <v>0</v>
      </c>
      <c r="L38" s="312">
        <f t="shared" si="8"/>
        <v>0</v>
      </c>
      <c r="N38" s="465"/>
      <c r="O38" s="117" t="s">
        <v>191</v>
      </c>
      <c r="P38" s="113">
        <v>0</v>
      </c>
      <c r="Q38" s="113">
        <v>0</v>
      </c>
      <c r="R38" s="113">
        <v>0</v>
      </c>
      <c r="S38" s="113">
        <v>0</v>
      </c>
      <c r="T38" s="111">
        <f t="shared" si="18"/>
        <v>0</v>
      </c>
      <c r="U38" s="274">
        <v>0</v>
      </c>
      <c r="V38" s="274">
        <v>0</v>
      </c>
      <c r="W38" s="274">
        <v>0</v>
      </c>
      <c r="X38" s="274">
        <v>0</v>
      </c>
      <c r="Y38" s="111">
        <f t="shared" si="9"/>
        <v>0</v>
      </c>
      <c r="AA38" s="465"/>
      <c r="AB38" s="117" t="s">
        <v>191</v>
      </c>
      <c r="AC38" s="313">
        <f t="shared" si="21"/>
        <v>0</v>
      </c>
      <c r="AD38" s="313">
        <f t="shared" ref="AD38" si="23">AI38*5</f>
        <v>0</v>
      </c>
      <c r="AE38" s="313">
        <v>1</v>
      </c>
      <c r="AF38" s="313">
        <v>1</v>
      </c>
      <c r="AG38" s="111">
        <f t="shared" si="19"/>
        <v>2</v>
      </c>
      <c r="AH38" s="274">
        <v>0</v>
      </c>
      <c r="AI38" s="274">
        <v>0</v>
      </c>
      <c r="AJ38" s="274">
        <v>0</v>
      </c>
      <c r="AK38" s="274">
        <v>0</v>
      </c>
      <c r="AL38" s="111">
        <f t="shared" si="11"/>
        <v>0</v>
      </c>
      <c r="AN38" s="465"/>
      <c r="AO38" s="117" t="s">
        <v>191</v>
      </c>
      <c r="AP38" s="313">
        <v>0.31548691902617088</v>
      </c>
      <c r="AQ38" s="313">
        <v>0.27512033574975236</v>
      </c>
      <c r="AR38" s="313">
        <v>2</v>
      </c>
      <c r="AS38" s="313">
        <v>2</v>
      </c>
      <c r="AT38" s="312">
        <v>2</v>
      </c>
      <c r="AU38" s="310">
        <v>6.3097383805234178E-2</v>
      </c>
      <c r="AV38" s="310">
        <v>5.5024067149950472E-2</v>
      </c>
      <c r="AW38" s="310">
        <v>0.22934920427987229</v>
      </c>
      <c r="AX38" s="310">
        <v>0.28350318281728448</v>
      </c>
      <c r="AY38" s="312">
        <v>0</v>
      </c>
      <c r="BB38" s="460" t="s">
        <v>117</v>
      </c>
      <c r="BC38" s="116" t="s">
        <v>71</v>
      </c>
      <c r="BD38" s="110">
        <v>3.4114376996805169</v>
      </c>
      <c r="BE38" s="110">
        <v>0.9999128666860333</v>
      </c>
      <c r="BF38" s="110">
        <v>0.17866651176299819</v>
      </c>
      <c r="BG38" s="112">
        <v>2.1032155678187712</v>
      </c>
      <c r="BH38" s="111">
        <f t="shared" si="13"/>
        <v>6.6932326459483198</v>
      </c>
      <c r="BI38" s="23">
        <v>5.8114376996805177</v>
      </c>
      <c r="BJ38" s="23">
        <v>0.9999128666860333</v>
      </c>
      <c r="BK38" s="23">
        <v>0.17866651176299819</v>
      </c>
      <c r="BL38" s="23">
        <v>2.1032155678187712</v>
      </c>
      <c r="BM38" s="111">
        <f t="shared" si="14"/>
        <v>9.0932326459483193</v>
      </c>
      <c r="BN38" s="23">
        <v>6</v>
      </c>
      <c r="BO38" s="23">
        <v>1</v>
      </c>
      <c r="BP38" s="274">
        <v>0</v>
      </c>
      <c r="BQ38" s="23">
        <v>2</v>
      </c>
      <c r="BR38" s="111">
        <f t="shared" si="15"/>
        <v>9</v>
      </c>
      <c r="BS38" s="23">
        <v>5.3410880896011612</v>
      </c>
      <c r="BT38" s="23">
        <v>1.4741885260329373</v>
      </c>
      <c r="BU38" s="23">
        <v>1.1686822333713369</v>
      </c>
      <c r="BV38" s="23">
        <v>4.207256040136814</v>
      </c>
      <c r="BW38" s="111">
        <f t="shared" si="16"/>
        <v>12.191214889142248</v>
      </c>
    </row>
    <row r="39" spans="1:75" ht="15.75" thickBot="1" x14ac:dyDescent="0.3">
      <c r="A39" s="466"/>
      <c r="B39" s="118" t="s">
        <v>185</v>
      </c>
      <c r="C39" s="314">
        <v>0</v>
      </c>
      <c r="D39" s="314">
        <v>0</v>
      </c>
      <c r="E39" s="314">
        <v>0</v>
      </c>
      <c r="F39" s="314">
        <v>0</v>
      </c>
      <c r="G39" s="312">
        <f t="shared" si="17"/>
        <v>0</v>
      </c>
      <c r="H39" s="314">
        <v>0</v>
      </c>
      <c r="I39" s="314">
        <v>0</v>
      </c>
      <c r="J39" s="314">
        <v>0</v>
      </c>
      <c r="K39" s="329">
        <v>0</v>
      </c>
      <c r="L39" s="312">
        <f t="shared" si="8"/>
        <v>0</v>
      </c>
      <c r="N39" s="466"/>
      <c r="O39" s="118" t="s">
        <v>185</v>
      </c>
      <c r="P39" s="115">
        <v>0</v>
      </c>
      <c r="Q39" s="115">
        <v>0</v>
      </c>
      <c r="R39" s="115">
        <v>0</v>
      </c>
      <c r="S39" s="115">
        <v>0</v>
      </c>
      <c r="T39" s="111">
        <f t="shared" si="18"/>
        <v>0</v>
      </c>
      <c r="U39" s="274">
        <v>0</v>
      </c>
      <c r="V39" s="274">
        <v>0</v>
      </c>
      <c r="W39" s="274">
        <v>0</v>
      </c>
      <c r="X39" s="274">
        <v>0</v>
      </c>
      <c r="Y39" s="111">
        <f t="shared" si="9"/>
        <v>0</v>
      </c>
      <c r="AA39" s="466"/>
      <c r="AB39" s="118" t="s">
        <v>185</v>
      </c>
      <c r="AC39" s="313">
        <f t="shared" ref="AC39" si="24">AH39*5</f>
        <v>0</v>
      </c>
      <c r="AD39" s="313">
        <f t="shared" ref="AD39" si="25">AI39*5</f>
        <v>0</v>
      </c>
      <c r="AE39" s="313">
        <f t="shared" ref="AE39" si="26">AJ39*5</f>
        <v>0</v>
      </c>
      <c r="AF39" s="313">
        <f t="shared" ref="AF39:AF40" si="27">AK39*5</f>
        <v>0</v>
      </c>
      <c r="AG39" s="111">
        <f t="shared" si="19"/>
        <v>0</v>
      </c>
      <c r="AH39" s="274">
        <v>0</v>
      </c>
      <c r="AI39" s="274">
        <v>0</v>
      </c>
      <c r="AJ39" s="274">
        <v>0</v>
      </c>
      <c r="AK39" s="274">
        <v>0</v>
      </c>
      <c r="AL39" s="111">
        <f t="shared" si="11"/>
        <v>0</v>
      </c>
      <c r="AN39" s="466"/>
      <c r="AO39" s="118" t="s">
        <v>185</v>
      </c>
      <c r="AP39" s="314">
        <v>0</v>
      </c>
      <c r="AQ39" s="314">
        <v>0</v>
      </c>
      <c r="AR39" s="314">
        <v>0</v>
      </c>
      <c r="AS39" s="314">
        <v>0</v>
      </c>
      <c r="AT39" s="312">
        <f t="shared" si="20"/>
        <v>0</v>
      </c>
      <c r="AU39" s="315">
        <v>0</v>
      </c>
      <c r="AV39" s="315">
        <v>0</v>
      </c>
      <c r="AW39" s="315">
        <v>0</v>
      </c>
      <c r="AX39" s="315">
        <v>0</v>
      </c>
      <c r="AY39" s="312">
        <f t="shared" si="12"/>
        <v>0</v>
      </c>
      <c r="BB39" s="461"/>
      <c r="BC39" s="117" t="s">
        <v>72</v>
      </c>
      <c r="BD39" s="113">
        <v>0.41822945106011999</v>
      </c>
      <c r="BE39" s="113">
        <v>0.31211153064188152</v>
      </c>
      <c r="BF39" s="113">
        <v>6.570525704327651E-2</v>
      </c>
      <c r="BG39" s="114">
        <v>0.68359361022364018</v>
      </c>
      <c r="BH39" s="111">
        <f t="shared" si="13"/>
        <v>1.4796398489689182</v>
      </c>
      <c r="BI39" s="23">
        <v>0.41822945106011999</v>
      </c>
      <c r="BJ39" s="23">
        <v>0.31211153064188152</v>
      </c>
      <c r="BK39" s="23">
        <v>6.570525704327651E-2</v>
      </c>
      <c r="BL39" s="23">
        <v>0.68359361022364018</v>
      </c>
      <c r="BM39" s="111">
        <f t="shared" si="14"/>
        <v>1.4796398489689182</v>
      </c>
      <c r="BN39" s="23">
        <v>1</v>
      </c>
      <c r="BO39" s="274">
        <v>0</v>
      </c>
      <c r="BP39" s="274">
        <v>0</v>
      </c>
      <c r="BQ39" s="23">
        <v>1</v>
      </c>
      <c r="BR39" s="111">
        <f t="shared" si="15"/>
        <v>2</v>
      </c>
      <c r="BS39" s="23">
        <v>0.67644607884940566</v>
      </c>
      <c r="BT39" s="23">
        <v>0.76481298363715222</v>
      </c>
      <c r="BU39" s="23">
        <v>0.72748112928449138</v>
      </c>
      <c r="BV39" s="23">
        <v>2.480482590443652</v>
      </c>
      <c r="BW39" s="111">
        <f t="shared" si="16"/>
        <v>4.6492227822147019</v>
      </c>
    </row>
    <row r="40" spans="1:75" ht="15" customHeight="1" thickBot="1" x14ac:dyDescent="0.3">
      <c r="A40" s="463" t="s">
        <v>137</v>
      </c>
      <c r="B40" s="116" t="s">
        <v>71</v>
      </c>
      <c r="C40" s="311">
        <v>48.906189369735735</v>
      </c>
      <c r="D40" s="311">
        <v>15.029000871333174</v>
      </c>
      <c r="E40" s="311">
        <v>18.342887404395441</v>
      </c>
      <c r="F40" s="311">
        <v>13.973544002323591</v>
      </c>
      <c r="G40" s="312">
        <f t="shared" si="17"/>
        <v>96.251621647787942</v>
      </c>
      <c r="H40" s="311">
        <v>9.7812378739471466</v>
      </c>
      <c r="I40" s="311">
        <v>3.0058001742666347</v>
      </c>
      <c r="J40" s="311">
        <v>3.6685774808790881</v>
      </c>
      <c r="K40" s="327">
        <v>2.794708800464718</v>
      </c>
      <c r="L40" s="312">
        <f t="shared" si="8"/>
        <v>19.250324329557586</v>
      </c>
      <c r="N40" s="463" t="s">
        <v>137</v>
      </c>
      <c r="O40" s="116" t="s">
        <v>71</v>
      </c>
      <c r="P40" s="110">
        <v>280.90618936973578</v>
      </c>
      <c r="Q40" s="110">
        <v>15.029000871333174</v>
      </c>
      <c r="R40" s="110">
        <v>18.342887404395441</v>
      </c>
      <c r="S40" s="110">
        <v>13.973544002323591</v>
      </c>
      <c r="T40" s="111">
        <f t="shared" si="18"/>
        <v>328.25162164778794</v>
      </c>
      <c r="U40" s="23">
        <v>56.181237873947154</v>
      </c>
      <c r="V40" s="23">
        <v>3.0058001742666347</v>
      </c>
      <c r="W40" s="23">
        <v>3.6685774808790881</v>
      </c>
      <c r="X40" s="23">
        <v>2.794708800464718</v>
      </c>
      <c r="Y40" s="111">
        <f t="shared" si="9"/>
        <v>65.650324329557591</v>
      </c>
      <c r="AA40" s="463" t="s">
        <v>137</v>
      </c>
      <c r="AB40" s="116" t="s">
        <v>71</v>
      </c>
      <c r="AC40" s="311">
        <v>282</v>
      </c>
      <c r="AD40" s="311">
        <v>16</v>
      </c>
      <c r="AE40" s="311">
        <v>19</v>
      </c>
      <c r="AF40" s="311">
        <f t="shared" si="27"/>
        <v>15</v>
      </c>
      <c r="AG40" s="111">
        <f t="shared" si="19"/>
        <v>332</v>
      </c>
      <c r="AH40" s="23">
        <v>56</v>
      </c>
      <c r="AI40" s="23">
        <v>3</v>
      </c>
      <c r="AJ40" s="23">
        <v>4</v>
      </c>
      <c r="AK40" s="23">
        <v>3</v>
      </c>
      <c r="AL40" s="111">
        <f t="shared" si="11"/>
        <v>66</v>
      </c>
      <c r="AN40" s="463" t="s">
        <v>137</v>
      </c>
      <c r="AO40" s="116" t="s">
        <v>71</v>
      </c>
      <c r="AP40" s="311">
        <v>272.99840259267114</v>
      </c>
      <c r="AQ40" s="311">
        <v>14.676662086322086</v>
      </c>
      <c r="AR40" s="311">
        <v>41.847852062351109</v>
      </c>
      <c r="AS40" s="311">
        <v>42.461109185366873</v>
      </c>
      <c r="AT40" s="312">
        <f t="shared" si="20"/>
        <v>371.98402592671124</v>
      </c>
      <c r="AU40" s="310">
        <v>54.599680518534228</v>
      </c>
      <c r="AV40" s="310">
        <v>2.9353324172644171</v>
      </c>
      <c r="AW40" s="310">
        <v>8.369570412470221</v>
      </c>
      <c r="AX40" s="310">
        <v>8.4922218370733749</v>
      </c>
      <c r="AY40" s="312">
        <f t="shared" si="12"/>
        <v>74.396805185342245</v>
      </c>
      <c r="BB40" s="460" t="s">
        <v>471</v>
      </c>
      <c r="BC40" s="116" t="s">
        <v>71</v>
      </c>
      <c r="BD40" s="110">
        <v>3.6513486300706739</v>
      </c>
      <c r="BE40" s="110">
        <v>1.2669106399457828</v>
      </c>
      <c r="BF40" s="110">
        <v>1.1046296834156253</v>
      </c>
      <c r="BG40" s="112">
        <v>1.656944525123438</v>
      </c>
      <c r="BH40" s="111">
        <f t="shared" si="13"/>
        <v>7.67983347855552</v>
      </c>
      <c r="BI40" s="23">
        <v>6.8513486300706719</v>
      </c>
      <c r="BJ40" s="23">
        <v>1.2669106399457828</v>
      </c>
      <c r="BK40" s="23">
        <v>1.1046296834156253</v>
      </c>
      <c r="BL40" s="23">
        <v>1.656944525123438</v>
      </c>
      <c r="BM40" s="111">
        <f t="shared" si="14"/>
        <v>10.879833478555518</v>
      </c>
      <c r="BN40" s="274">
        <v>0</v>
      </c>
      <c r="BO40" s="23">
        <v>1</v>
      </c>
      <c r="BP40" s="23">
        <v>1</v>
      </c>
      <c r="BQ40" s="23">
        <v>1</v>
      </c>
      <c r="BR40" s="111">
        <f t="shared" si="15"/>
        <v>3</v>
      </c>
      <c r="BS40" s="23">
        <v>6.1429066595318709</v>
      </c>
      <c r="BT40" s="23">
        <v>1.1804120397589348</v>
      </c>
      <c r="BU40" s="23">
        <v>2.9344974002403048</v>
      </c>
      <c r="BV40" s="23">
        <v>4.3712504957876153</v>
      </c>
      <c r="BW40" s="111">
        <f t="shared" si="16"/>
        <v>14.629066595318726</v>
      </c>
    </row>
    <row r="41" spans="1:75" ht="15.75" thickBot="1" x14ac:dyDescent="0.3">
      <c r="A41" s="464"/>
      <c r="B41" s="117" t="s">
        <v>72</v>
      </c>
      <c r="C41" s="313">
        <v>5.6003833865814254</v>
      </c>
      <c r="D41" s="313">
        <v>4.5005411946945193</v>
      </c>
      <c r="E41" s="313">
        <v>6.0475002420369393</v>
      </c>
      <c r="F41" s="313">
        <v>4.7387859424919814</v>
      </c>
      <c r="G41" s="312">
        <f t="shared" si="17"/>
        <v>20.887210765804866</v>
      </c>
      <c r="H41" s="313">
        <v>1.1200766773162851</v>
      </c>
      <c r="I41" s="313">
        <v>0.9001082389389039</v>
      </c>
      <c r="J41" s="313">
        <v>1.2095000484073879</v>
      </c>
      <c r="K41" s="328">
        <v>0.9477571884983963</v>
      </c>
      <c r="L41" s="312">
        <f t="shared" si="8"/>
        <v>4.1774421531609738</v>
      </c>
      <c r="N41" s="464"/>
      <c r="O41" s="117" t="s">
        <v>72</v>
      </c>
      <c r="P41" s="113">
        <v>5.6003833865814254</v>
      </c>
      <c r="Q41" s="113">
        <v>4.5005411946945193</v>
      </c>
      <c r="R41" s="113">
        <v>6.0475002420369393</v>
      </c>
      <c r="S41" s="113">
        <v>4.7387859424919814</v>
      </c>
      <c r="T41" s="111">
        <f t="shared" si="18"/>
        <v>20.887210765804866</v>
      </c>
      <c r="U41" s="23">
        <v>1.1200766773162851</v>
      </c>
      <c r="V41" s="23">
        <v>0.9001082389389039</v>
      </c>
      <c r="W41" s="23">
        <v>1.2095000484073879</v>
      </c>
      <c r="X41" s="23">
        <v>0.9477571884983963</v>
      </c>
      <c r="Y41" s="111">
        <f t="shared" si="9"/>
        <v>4.1774421531609738</v>
      </c>
      <c r="AA41" s="464"/>
      <c r="AB41" s="117" t="s">
        <v>72</v>
      </c>
      <c r="AC41" s="313">
        <v>8</v>
      </c>
      <c r="AD41" s="313">
        <v>6</v>
      </c>
      <c r="AE41" s="313">
        <v>9</v>
      </c>
      <c r="AF41" s="313">
        <v>7</v>
      </c>
      <c r="AG41" s="111">
        <f t="shared" si="19"/>
        <v>30</v>
      </c>
      <c r="AH41" s="23">
        <v>2</v>
      </c>
      <c r="AI41" s="23">
        <v>1</v>
      </c>
      <c r="AJ41" s="23">
        <v>2</v>
      </c>
      <c r="AK41" s="23">
        <v>1</v>
      </c>
      <c r="AL41" s="111">
        <f t="shared" si="11"/>
        <v>6</v>
      </c>
      <c r="AN41" s="464"/>
      <c r="AO41" s="117" t="s">
        <v>72</v>
      </c>
      <c r="AP41" s="313">
        <v>6.672691861740331</v>
      </c>
      <c r="AQ41" s="313">
        <v>9.0785945692606234</v>
      </c>
      <c r="AR41" s="313">
        <v>24.283233247793138</v>
      </c>
      <c r="AS41" s="313">
        <v>25.595840450376546</v>
      </c>
      <c r="AT41" s="312">
        <f t="shared" si="20"/>
        <v>65.63036012917064</v>
      </c>
      <c r="AU41" s="310">
        <v>1.3345383723480662</v>
      </c>
      <c r="AV41" s="310">
        <v>1.8157189138521246</v>
      </c>
      <c r="AW41" s="310">
        <v>4.8566466495586278</v>
      </c>
      <c r="AX41" s="310">
        <v>5.1191680900753092</v>
      </c>
      <c r="AY41" s="312">
        <f t="shared" si="12"/>
        <v>13.126072025834127</v>
      </c>
      <c r="BB41" s="461"/>
      <c r="BC41" s="117" t="s">
        <v>72</v>
      </c>
      <c r="BD41" s="113">
        <v>0.48012779552715668</v>
      </c>
      <c r="BE41" s="113">
        <v>0.39395101171459007</v>
      </c>
      <c r="BF41" s="113">
        <v>0.36899331977926197</v>
      </c>
      <c r="BG41" s="114">
        <v>0.5476142898634917</v>
      </c>
      <c r="BH41" s="111">
        <f t="shared" si="13"/>
        <v>1.7906864168845003</v>
      </c>
      <c r="BI41" s="23">
        <v>0.48012779552715668</v>
      </c>
      <c r="BJ41" s="23">
        <v>0.39395101171459007</v>
      </c>
      <c r="BK41" s="23">
        <v>0.36899331977926197</v>
      </c>
      <c r="BL41" s="23">
        <v>0.5476142898634917</v>
      </c>
      <c r="BM41" s="111">
        <f t="shared" si="14"/>
        <v>1.7906864168845003</v>
      </c>
      <c r="BN41" s="274">
        <v>0</v>
      </c>
      <c r="BO41" s="274">
        <v>0</v>
      </c>
      <c r="BP41" s="274">
        <v>0</v>
      </c>
      <c r="BQ41" s="274">
        <v>0</v>
      </c>
      <c r="BR41" s="111">
        <f t="shared" si="15"/>
        <v>0</v>
      </c>
      <c r="BS41" s="23">
        <v>0.56265719600505204</v>
      </c>
      <c r="BT41" s="23">
        <v>0.75163174798269894</v>
      </c>
      <c r="BU41" s="23">
        <v>1.7249132064251094</v>
      </c>
      <c r="BV41" s="23">
        <v>2.5873698096376634</v>
      </c>
      <c r="BW41" s="111">
        <f t="shared" si="16"/>
        <v>5.6265719600505237</v>
      </c>
    </row>
    <row r="42" spans="1:75" ht="15.75" thickBot="1" x14ac:dyDescent="0.3">
      <c r="A42" s="465"/>
      <c r="B42" s="117" t="s">
        <v>191</v>
      </c>
      <c r="C42" s="313">
        <v>0</v>
      </c>
      <c r="D42" s="313">
        <v>0</v>
      </c>
      <c r="E42" s="313">
        <v>0</v>
      </c>
      <c r="F42" s="313">
        <v>0</v>
      </c>
      <c r="G42" s="312">
        <f t="shared" si="17"/>
        <v>0</v>
      </c>
      <c r="H42" s="313">
        <v>0</v>
      </c>
      <c r="I42" s="313">
        <v>0</v>
      </c>
      <c r="J42" s="313">
        <v>0</v>
      </c>
      <c r="K42" s="328">
        <v>0</v>
      </c>
      <c r="L42" s="312">
        <f t="shared" si="8"/>
        <v>0</v>
      </c>
      <c r="N42" s="465"/>
      <c r="O42" s="117" t="s">
        <v>191</v>
      </c>
      <c r="P42" s="113">
        <v>0</v>
      </c>
      <c r="Q42" s="113">
        <v>0</v>
      </c>
      <c r="R42" s="113">
        <v>0</v>
      </c>
      <c r="S42" s="113">
        <v>0</v>
      </c>
      <c r="T42" s="111">
        <f t="shared" si="18"/>
        <v>0</v>
      </c>
      <c r="U42" s="274">
        <v>0</v>
      </c>
      <c r="V42" s="274">
        <v>0</v>
      </c>
      <c r="W42" s="274">
        <v>0</v>
      </c>
      <c r="X42" s="274">
        <v>0</v>
      </c>
      <c r="Y42" s="111">
        <f t="shared" si="9"/>
        <v>0</v>
      </c>
      <c r="AA42" s="465"/>
      <c r="AB42" s="117" t="s">
        <v>191</v>
      </c>
      <c r="AC42" s="313">
        <v>2</v>
      </c>
      <c r="AD42" s="313">
        <v>1</v>
      </c>
      <c r="AE42" s="313">
        <v>2</v>
      </c>
      <c r="AF42" s="313">
        <v>2</v>
      </c>
      <c r="AG42" s="111">
        <f t="shared" si="19"/>
        <v>7</v>
      </c>
      <c r="AH42" s="274">
        <v>0</v>
      </c>
      <c r="AI42" s="274">
        <v>0</v>
      </c>
      <c r="AJ42" s="274">
        <v>0</v>
      </c>
      <c r="AK42" s="274">
        <v>0</v>
      </c>
      <c r="AL42" s="111">
        <f t="shared" si="11"/>
        <v>0</v>
      </c>
      <c r="AN42" s="465"/>
      <c r="AO42" s="117" t="s">
        <v>191</v>
      </c>
      <c r="AP42" s="313">
        <v>2</v>
      </c>
      <c r="AQ42" s="313">
        <v>2</v>
      </c>
      <c r="AR42" s="313">
        <v>4</v>
      </c>
      <c r="AS42" s="313">
        <v>6</v>
      </c>
      <c r="AT42" s="312">
        <f t="shared" si="20"/>
        <v>14</v>
      </c>
      <c r="AU42" s="310">
        <v>0.15182517157533293</v>
      </c>
      <c r="AV42" s="310">
        <v>0.19847338047908128</v>
      </c>
      <c r="AW42" s="310">
        <v>1</v>
      </c>
      <c r="AX42" s="310">
        <v>0.5548729064541924</v>
      </c>
      <c r="AY42" s="312">
        <f t="shared" si="12"/>
        <v>1.9051714585086066</v>
      </c>
      <c r="BB42" s="460" t="s">
        <v>118</v>
      </c>
      <c r="BC42" s="116" t="s">
        <v>71</v>
      </c>
      <c r="BD42" s="110">
        <v>5.1352425210572168</v>
      </c>
      <c r="BE42" s="110">
        <v>1.3033029334882371</v>
      </c>
      <c r="BF42" s="110">
        <v>2.2008865136992943</v>
      </c>
      <c r="BG42" s="112">
        <v>2.8917520766773168</v>
      </c>
      <c r="BH42" s="111">
        <f t="shared" si="13"/>
        <v>11.531184044922066</v>
      </c>
      <c r="BI42" s="23">
        <v>6.7352425210572164</v>
      </c>
      <c r="BJ42" s="23">
        <v>1.3033029334882371</v>
      </c>
      <c r="BK42" s="23">
        <v>2.2008865136992943</v>
      </c>
      <c r="BL42" s="23">
        <v>2.8917520766773168</v>
      </c>
      <c r="BM42" s="111">
        <f t="shared" si="14"/>
        <v>13.131184044922065</v>
      </c>
      <c r="BN42" s="23">
        <v>7</v>
      </c>
      <c r="BO42" s="23">
        <v>1</v>
      </c>
      <c r="BP42" s="23">
        <v>2</v>
      </c>
      <c r="BQ42" s="23">
        <v>3</v>
      </c>
      <c r="BR42" s="111">
        <f t="shared" si="15"/>
        <v>13</v>
      </c>
      <c r="BS42" s="23">
        <v>6.8502485534000499</v>
      </c>
      <c r="BT42" s="23">
        <v>0.3849310587873806</v>
      </c>
      <c r="BU42" s="23">
        <v>4.5918851929640043</v>
      </c>
      <c r="BV42" s="23">
        <v>6.2754207288490385</v>
      </c>
      <c r="BW42" s="111">
        <f t="shared" si="16"/>
        <v>18.102485534000472</v>
      </c>
    </row>
    <row r="43" spans="1:75" ht="15.75" thickBot="1" x14ac:dyDescent="0.3">
      <c r="A43" s="466"/>
      <c r="B43" s="118" t="s">
        <v>185</v>
      </c>
      <c r="C43" s="314">
        <v>0</v>
      </c>
      <c r="D43" s="314">
        <v>0</v>
      </c>
      <c r="E43" s="314">
        <v>0</v>
      </c>
      <c r="F43" s="314">
        <v>0</v>
      </c>
      <c r="G43" s="312">
        <f t="shared" si="17"/>
        <v>0</v>
      </c>
      <c r="H43" s="314">
        <v>0</v>
      </c>
      <c r="I43" s="314">
        <v>0</v>
      </c>
      <c r="J43" s="314">
        <v>0</v>
      </c>
      <c r="K43" s="329">
        <v>0</v>
      </c>
      <c r="L43" s="312">
        <f t="shared" si="8"/>
        <v>0</v>
      </c>
      <c r="N43" s="466"/>
      <c r="O43" s="118" t="s">
        <v>185</v>
      </c>
      <c r="P43" s="115">
        <v>0</v>
      </c>
      <c r="Q43" s="115">
        <v>0</v>
      </c>
      <c r="R43" s="115">
        <v>0</v>
      </c>
      <c r="S43" s="115">
        <v>0</v>
      </c>
      <c r="T43" s="111">
        <f t="shared" si="18"/>
        <v>0</v>
      </c>
      <c r="U43" s="274">
        <v>0</v>
      </c>
      <c r="V43" s="274">
        <v>0</v>
      </c>
      <c r="W43" s="274">
        <v>0</v>
      </c>
      <c r="X43" s="274">
        <v>0</v>
      </c>
      <c r="Y43" s="111">
        <f t="shared" si="9"/>
        <v>0</v>
      </c>
      <c r="AA43" s="466"/>
      <c r="AB43" s="118" t="s">
        <v>185</v>
      </c>
      <c r="AC43" s="313">
        <v>1</v>
      </c>
      <c r="AD43" s="313">
        <v>0</v>
      </c>
      <c r="AE43" s="313">
        <v>2</v>
      </c>
      <c r="AF43" s="313">
        <v>1</v>
      </c>
      <c r="AG43" s="111">
        <f t="shared" si="19"/>
        <v>4</v>
      </c>
      <c r="AH43" s="274">
        <v>0</v>
      </c>
      <c r="AI43" s="274">
        <v>0</v>
      </c>
      <c r="AJ43" s="274">
        <v>0</v>
      </c>
      <c r="AK43" s="274">
        <v>0</v>
      </c>
      <c r="AL43" s="111">
        <f t="shared" si="11"/>
        <v>0</v>
      </c>
      <c r="AN43" s="466"/>
      <c r="AO43" s="118" t="s">
        <v>185</v>
      </c>
      <c r="AP43" s="314">
        <v>0</v>
      </c>
      <c r="AQ43" s="314">
        <v>0</v>
      </c>
      <c r="AR43" s="314">
        <v>0</v>
      </c>
      <c r="AS43" s="314">
        <v>0</v>
      </c>
      <c r="AT43" s="312">
        <f t="shared" si="20"/>
        <v>0</v>
      </c>
      <c r="AU43" s="315">
        <v>0</v>
      </c>
      <c r="AV43" s="315">
        <v>0</v>
      </c>
      <c r="AW43" s="315">
        <v>0</v>
      </c>
      <c r="AX43" s="315">
        <v>0</v>
      </c>
      <c r="AY43" s="312">
        <f t="shared" si="12"/>
        <v>0</v>
      </c>
      <c r="BB43" s="461"/>
      <c r="BC43" s="117" t="s">
        <v>72</v>
      </c>
      <c r="BD43" s="113">
        <v>0.31720011617774668</v>
      </c>
      <c r="BE43" s="113">
        <v>0.40364178526478189</v>
      </c>
      <c r="BF43" s="113">
        <v>0.70948947623195679</v>
      </c>
      <c r="BG43" s="114">
        <v>0.94403206505952553</v>
      </c>
      <c r="BH43" s="111">
        <f t="shared" si="13"/>
        <v>2.374363442734011</v>
      </c>
      <c r="BI43" s="23">
        <v>0.31720011617774668</v>
      </c>
      <c r="BJ43" s="23">
        <v>0.40364178526478189</v>
      </c>
      <c r="BK43" s="23">
        <v>0.70948947623195679</v>
      </c>
      <c r="BL43" s="23">
        <v>0.94403206505952553</v>
      </c>
      <c r="BM43" s="111">
        <f t="shared" si="14"/>
        <v>2.374363442734011</v>
      </c>
      <c r="BN43" s="274">
        <v>0</v>
      </c>
      <c r="BO43" s="23">
        <v>1</v>
      </c>
      <c r="BP43" s="23">
        <v>1</v>
      </c>
      <c r="BQ43" s="23">
        <v>1</v>
      </c>
      <c r="BR43" s="111">
        <f t="shared" si="15"/>
        <v>3</v>
      </c>
      <c r="BS43" s="23">
        <v>0.74605618515271543</v>
      </c>
      <c r="BT43" s="23">
        <v>0.39978233847633426</v>
      </c>
      <c r="BU43" s="23">
        <v>2.6390875871284161</v>
      </c>
      <c r="BV43" s="23">
        <v>3.6756357407696889</v>
      </c>
      <c r="BW43" s="111">
        <f t="shared" si="16"/>
        <v>7.4605618515271548</v>
      </c>
    </row>
    <row r="44" spans="1:75" ht="15" customHeight="1" thickBot="1" x14ac:dyDescent="0.3">
      <c r="A44" s="463" t="s">
        <v>187</v>
      </c>
      <c r="B44" s="116" t="s">
        <v>71</v>
      </c>
      <c r="C44" s="311">
        <v>17.057188498402585</v>
      </c>
      <c r="D44" s="311">
        <v>4.9995643334301665</v>
      </c>
      <c r="E44" s="311">
        <v>0.89333255881499096</v>
      </c>
      <c r="F44" s="311">
        <v>10.516077839093855</v>
      </c>
      <c r="G44" s="312">
        <f t="shared" si="17"/>
        <v>33.466163229741596</v>
      </c>
      <c r="H44" s="311">
        <v>3.4114376996805169</v>
      </c>
      <c r="I44" s="311">
        <v>0.9999128666860333</v>
      </c>
      <c r="J44" s="311">
        <v>0.17866651176299819</v>
      </c>
      <c r="K44" s="327">
        <v>2.1032155678187712</v>
      </c>
      <c r="L44" s="312">
        <f t="shared" si="8"/>
        <v>6.6932326459483198</v>
      </c>
      <c r="N44" s="463" t="s">
        <v>187</v>
      </c>
      <c r="O44" s="116" t="s">
        <v>71</v>
      </c>
      <c r="P44" s="110">
        <v>29.057188498402589</v>
      </c>
      <c r="Q44" s="110">
        <v>4.9995643334301665</v>
      </c>
      <c r="R44" s="110">
        <v>0.89333255881499096</v>
      </c>
      <c r="S44" s="110">
        <v>10.516077839093855</v>
      </c>
      <c r="T44" s="111">
        <f t="shared" si="18"/>
        <v>45.466163229741596</v>
      </c>
      <c r="U44" s="23">
        <v>5.8114376996805177</v>
      </c>
      <c r="V44" s="23">
        <v>0.9999128666860333</v>
      </c>
      <c r="W44" s="23">
        <v>0.17866651176299819</v>
      </c>
      <c r="X44" s="23">
        <v>2.1032155678187712</v>
      </c>
      <c r="Y44" s="111">
        <f t="shared" si="9"/>
        <v>9.0932326459483193</v>
      </c>
      <c r="AA44" s="463" t="s">
        <v>187</v>
      </c>
      <c r="AB44" s="116" t="s">
        <v>71</v>
      </c>
      <c r="AC44" s="311">
        <v>29</v>
      </c>
      <c r="AD44" s="311">
        <f t="shared" ref="AD44" si="28">AI44*5</f>
        <v>5</v>
      </c>
      <c r="AE44" s="311">
        <v>1</v>
      </c>
      <c r="AF44" s="311">
        <v>11</v>
      </c>
      <c r="AG44" s="111">
        <f t="shared" si="19"/>
        <v>46</v>
      </c>
      <c r="AH44" s="23">
        <v>6</v>
      </c>
      <c r="AI44" s="23">
        <v>1</v>
      </c>
      <c r="AJ44" s="274">
        <v>0</v>
      </c>
      <c r="AK44" s="23">
        <v>2</v>
      </c>
      <c r="AL44" s="111">
        <f t="shared" si="11"/>
        <v>9</v>
      </c>
      <c r="AN44" s="463" t="s">
        <v>187</v>
      </c>
      <c r="AO44" s="116" t="s">
        <v>71</v>
      </c>
      <c r="AP44" s="311">
        <v>26.705440448005806</v>
      </c>
      <c r="AQ44" s="311">
        <v>7.3709426301646861</v>
      </c>
      <c r="AR44" s="311">
        <v>5.8434111668566846</v>
      </c>
      <c r="AS44" s="311">
        <v>21.036280200684068</v>
      </c>
      <c r="AT44" s="312">
        <f t="shared" si="20"/>
        <v>60.956074445711245</v>
      </c>
      <c r="AU44" s="310">
        <v>5.3410880896011612</v>
      </c>
      <c r="AV44" s="310">
        <v>1.4741885260329373</v>
      </c>
      <c r="AW44" s="310">
        <v>1.1686822333713369</v>
      </c>
      <c r="AX44" s="310">
        <v>4.207256040136814</v>
      </c>
      <c r="AY44" s="312">
        <f t="shared" si="12"/>
        <v>12.191214889142248</v>
      </c>
      <c r="BB44" s="460" t="s">
        <v>472</v>
      </c>
      <c r="BC44" s="116" t="s">
        <v>71</v>
      </c>
      <c r="BD44" s="110">
        <v>2.8187685158292153</v>
      </c>
      <c r="BE44" s="110">
        <v>0.72503340110368586</v>
      </c>
      <c r="BF44" s="110">
        <v>1.0661469648562263</v>
      </c>
      <c r="BG44" s="112">
        <v>0.86870345628811751</v>
      </c>
      <c r="BH44" s="111">
        <f t="shared" si="13"/>
        <v>5.4786523380772456</v>
      </c>
      <c r="BI44" s="23">
        <v>1.4187685158292156</v>
      </c>
      <c r="BJ44" s="23">
        <v>0.72503340110368586</v>
      </c>
      <c r="BK44" s="23">
        <v>1.0661469648562263</v>
      </c>
      <c r="BL44" s="23">
        <v>0.86870345628811751</v>
      </c>
      <c r="BM44" s="111">
        <f t="shared" si="14"/>
        <v>4.0786523380772453</v>
      </c>
      <c r="BN44" s="23">
        <v>1</v>
      </c>
      <c r="BO44" s="23">
        <v>1</v>
      </c>
      <c r="BP44" s="23">
        <v>1</v>
      </c>
      <c r="BQ44" s="23">
        <v>1</v>
      </c>
      <c r="BR44" s="111">
        <f t="shared" si="15"/>
        <v>4</v>
      </c>
      <c r="BS44" s="23">
        <v>1.1774895458032566</v>
      </c>
      <c r="BT44" s="23">
        <v>0.5973758563061895</v>
      </c>
      <c r="BU44" s="23">
        <v>2.253072868176683</v>
      </c>
      <c r="BV44" s="23">
        <v>2.3469571877464452</v>
      </c>
      <c r="BW44" s="111">
        <f t="shared" si="16"/>
        <v>6.3748954580325741</v>
      </c>
    </row>
    <row r="45" spans="1:75" ht="15.75" thickBot="1" x14ac:dyDescent="0.3">
      <c r="A45" s="464"/>
      <c r="B45" s="117" t="s">
        <v>72</v>
      </c>
      <c r="C45" s="313">
        <v>2.0911472553006001</v>
      </c>
      <c r="D45" s="313">
        <v>1.5605576532094076</v>
      </c>
      <c r="E45" s="313">
        <v>0.32852628521638255</v>
      </c>
      <c r="F45" s="313">
        <v>3.4179680511182009</v>
      </c>
      <c r="G45" s="312">
        <f t="shared" si="17"/>
        <v>7.3981992448445908</v>
      </c>
      <c r="H45" s="313">
        <v>0.41822945106011999</v>
      </c>
      <c r="I45" s="313">
        <v>0.31211153064188152</v>
      </c>
      <c r="J45" s="313">
        <v>6.570525704327651E-2</v>
      </c>
      <c r="K45" s="328">
        <v>0.68359361022364018</v>
      </c>
      <c r="L45" s="312">
        <f t="shared" si="8"/>
        <v>1.4796398489689182</v>
      </c>
      <c r="N45" s="464"/>
      <c r="O45" s="117" t="s">
        <v>72</v>
      </c>
      <c r="P45" s="113">
        <v>2.0911472553006001</v>
      </c>
      <c r="Q45" s="113">
        <v>1.5605576532094076</v>
      </c>
      <c r="R45" s="113">
        <v>0.32852628521638255</v>
      </c>
      <c r="S45" s="113">
        <v>3.4179680511182009</v>
      </c>
      <c r="T45" s="111">
        <f t="shared" si="18"/>
        <v>7.3981992448445908</v>
      </c>
      <c r="U45" s="23">
        <v>0.41822945106011999</v>
      </c>
      <c r="V45" s="23">
        <v>0.31211153064188152</v>
      </c>
      <c r="W45" s="23">
        <v>6.570525704327651E-2</v>
      </c>
      <c r="X45" s="23">
        <v>0.68359361022364018</v>
      </c>
      <c r="Y45" s="111">
        <f t="shared" si="9"/>
        <v>1.4796398489689182</v>
      </c>
      <c r="AA45" s="464"/>
      <c r="AB45" s="117" t="s">
        <v>72</v>
      </c>
      <c r="AC45" s="313">
        <v>3</v>
      </c>
      <c r="AD45" s="313">
        <v>2</v>
      </c>
      <c r="AE45" s="313">
        <f t="shared" ref="AE45" si="29">AJ45*5</f>
        <v>0</v>
      </c>
      <c r="AF45" s="313">
        <f t="shared" ref="AF45" si="30">AK45*5</f>
        <v>5</v>
      </c>
      <c r="AG45" s="111">
        <f t="shared" si="19"/>
        <v>10</v>
      </c>
      <c r="AH45" s="23">
        <v>1</v>
      </c>
      <c r="AI45" s="274">
        <v>0</v>
      </c>
      <c r="AJ45" s="274">
        <v>0</v>
      </c>
      <c r="AK45" s="23">
        <v>1</v>
      </c>
      <c r="AL45" s="111">
        <f t="shared" si="11"/>
        <v>2</v>
      </c>
      <c r="AN45" s="464"/>
      <c r="AO45" s="117" t="s">
        <v>72</v>
      </c>
      <c r="AP45" s="313">
        <v>3.3822303942470282</v>
      </c>
      <c r="AQ45" s="313">
        <v>3.8240649181857611</v>
      </c>
      <c r="AR45" s="313">
        <v>3.6374056464224567</v>
      </c>
      <c r="AS45" s="313">
        <v>12.40241295221826</v>
      </c>
      <c r="AT45" s="312">
        <f t="shared" si="20"/>
        <v>23.246113911073508</v>
      </c>
      <c r="AU45" s="310">
        <v>0.67644607884940566</v>
      </c>
      <c r="AV45" s="310">
        <v>0.76481298363715222</v>
      </c>
      <c r="AW45" s="310">
        <v>0.72748112928449138</v>
      </c>
      <c r="AX45" s="310">
        <v>2.480482590443652</v>
      </c>
      <c r="AY45" s="312">
        <f t="shared" si="12"/>
        <v>4.6492227822147019</v>
      </c>
      <c r="BB45" s="461"/>
      <c r="BC45" s="117" t="s">
        <v>72</v>
      </c>
      <c r="BD45" s="113">
        <v>0.24419111240197777</v>
      </c>
      <c r="BE45" s="113">
        <v>0.22037176880627568</v>
      </c>
      <c r="BF45" s="113">
        <v>0.34323845483590226</v>
      </c>
      <c r="BG45" s="114">
        <v>0.28891664246297094</v>
      </c>
      <c r="BH45" s="111">
        <f t="shared" si="13"/>
        <v>1.0967179785071266</v>
      </c>
      <c r="BI45" s="23">
        <v>0.24419111240197777</v>
      </c>
      <c r="BJ45" s="23">
        <v>0.22037176880627568</v>
      </c>
      <c r="BK45" s="23">
        <v>0.34323845483590226</v>
      </c>
      <c r="BL45" s="23">
        <v>0.28891664246297094</v>
      </c>
      <c r="BM45" s="111">
        <f t="shared" si="14"/>
        <v>1.0967179785071266</v>
      </c>
      <c r="BN45" s="274">
        <v>0</v>
      </c>
      <c r="BO45" s="274">
        <v>0</v>
      </c>
      <c r="BP45" s="274">
        <v>0</v>
      </c>
      <c r="BQ45" s="274">
        <v>0</v>
      </c>
      <c r="BR45" s="111">
        <f t="shared" si="15"/>
        <v>0</v>
      </c>
      <c r="BS45" s="23">
        <v>0.34460319616918456</v>
      </c>
      <c r="BT45" s="23">
        <v>0.39142129638186496</v>
      </c>
      <c r="BU45" s="23">
        <v>1.3040264287705239</v>
      </c>
      <c r="BV45" s="23">
        <v>1.4059810403702735</v>
      </c>
      <c r="BW45" s="111">
        <f t="shared" si="16"/>
        <v>3.4460319616918471</v>
      </c>
    </row>
    <row r="46" spans="1:75" ht="15.75" thickBot="1" x14ac:dyDescent="0.3">
      <c r="A46" s="465"/>
      <c r="B46" s="117" t="s">
        <v>191</v>
      </c>
      <c r="C46" s="313">
        <v>0</v>
      </c>
      <c r="D46" s="313">
        <v>0</v>
      </c>
      <c r="E46" s="313">
        <v>0</v>
      </c>
      <c r="F46" s="313">
        <v>0</v>
      </c>
      <c r="G46" s="312">
        <f t="shared" si="17"/>
        <v>0</v>
      </c>
      <c r="H46" s="313">
        <v>0</v>
      </c>
      <c r="I46" s="313">
        <v>0</v>
      </c>
      <c r="J46" s="313">
        <v>0</v>
      </c>
      <c r="K46" s="328">
        <v>0</v>
      </c>
      <c r="L46" s="312">
        <f t="shared" si="8"/>
        <v>0</v>
      </c>
      <c r="N46" s="465"/>
      <c r="O46" s="117" t="s">
        <v>191</v>
      </c>
      <c r="P46" s="113">
        <v>0</v>
      </c>
      <c r="Q46" s="113">
        <v>0</v>
      </c>
      <c r="R46" s="113">
        <v>0</v>
      </c>
      <c r="S46" s="113">
        <v>0</v>
      </c>
      <c r="T46" s="111">
        <f t="shared" si="18"/>
        <v>0</v>
      </c>
      <c r="U46" s="274">
        <v>0</v>
      </c>
      <c r="V46" s="274">
        <v>0</v>
      </c>
      <c r="W46" s="274">
        <v>0</v>
      </c>
      <c r="X46" s="274">
        <v>0</v>
      </c>
      <c r="Y46" s="111">
        <f t="shared" si="9"/>
        <v>0</v>
      </c>
      <c r="AA46" s="465"/>
      <c r="AB46" s="117" t="s">
        <v>191</v>
      </c>
      <c r="AC46" s="315">
        <v>0</v>
      </c>
      <c r="AD46" s="315">
        <v>0</v>
      </c>
      <c r="AE46" s="315">
        <v>0</v>
      </c>
      <c r="AF46" s="315">
        <v>1</v>
      </c>
      <c r="AG46" s="111">
        <f t="shared" si="19"/>
        <v>1</v>
      </c>
      <c r="AH46" s="274">
        <v>0</v>
      </c>
      <c r="AI46" s="274">
        <v>0</v>
      </c>
      <c r="AJ46" s="274">
        <v>0</v>
      </c>
      <c r="AK46" s="274">
        <v>0</v>
      </c>
      <c r="AL46" s="111">
        <f t="shared" si="11"/>
        <v>0</v>
      </c>
      <c r="AN46" s="465"/>
      <c r="AO46" s="117" t="s">
        <v>191</v>
      </c>
      <c r="AP46" s="313">
        <v>0.39213754569344045</v>
      </c>
      <c r="AQ46" s="313">
        <v>0.37712680350519584</v>
      </c>
      <c r="AR46" s="313">
        <v>0.41395037626219888</v>
      </c>
      <c r="AS46" s="313">
        <v>1.2982831751799262</v>
      </c>
      <c r="AT46" s="312">
        <f t="shared" si="20"/>
        <v>2.4814979006407611</v>
      </c>
      <c r="AU46" s="310">
        <v>7.8427509138688095E-2</v>
      </c>
      <c r="AV46" s="310">
        <v>7.5425360701039168E-2</v>
      </c>
      <c r="AW46" s="310">
        <v>8.2790075252439782E-2</v>
      </c>
      <c r="AX46" s="310">
        <v>0.25965663503598524</v>
      </c>
      <c r="AY46" s="312">
        <f t="shared" si="12"/>
        <v>0.49629958012815228</v>
      </c>
    </row>
    <row r="47" spans="1:75" ht="15.75" thickBot="1" x14ac:dyDescent="0.3">
      <c r="A47" s="466"/>
      <c r="B47" s="118" t="s">
        <v>185</v>
      </c>
      <c r="C47" s="314">
        <v>0</v>
      </c>
      <c r="D47" s="314">
        <v>0</v>
      </c>
      <c r="E47" s="314">
        <v>0</v>
      </c>
      <c r="F47" s="314">
        <v>0</v>
      </c>
      <c r="G47" s="312">
        <f t="shared" si="17"/>
        <v>0</v>
      </c>
      <c r="H47" s="314">
        <v>0</v>
      </c>
      <c r="I47" s="314">
        <v>0</v>
      </c>
      <c r="J47" s="314">
        <v>0</v>
      </c>
      <c r="K47" s="329">
        <v>0</v>
      </c>
      <c r="L47" s="312">
        <f t="shared" si="8"/>
        <v>0</v>
      </c>
      <c r="N47" s="466"/>
      <c r="O47" s="118" t="s">
        <v>185</v>
      </c>
      <c r="P47" s="115">
        <v>0</v>
      </c>
      <c r="Q47" s="115">
        <v>0</v>
      </c>
      <c r="R47" s="115">
        <v>0</v>
      </c>
      <c r="S47" s="115">
        <v>0</v>
      </c>
      <c r="T47" s="111">
        <f t="shared" si="18"/>
        <v>0</v>
      </c>
      <c r="U47" s="274">
        <v>0</v>
      </c>
      <c r="V47" s="274">
        <v>0</v>
      </c>
      <c r="W47" s="274">
        <v>0</v>
      </c>
      <c r="X47" s="274">
        <v>0</v>
      </c>
      <c r="Y47" s="111">
        <f t="shared" si="9"/>
        <v>0</v>
      </c>
      <c r="AA47" s="466"/>
      <c r="AB47" s="118" t="s">
        <v>185</v>
      </c>
      <c r="AC47" s="315">
        <v>0</v>
      </c>
      <c r="AD47" s="315">
        <v>0</v>
      </c>
      <c r="AE47" s="315">
        <v>0</v>
      </c>
      <c r="AF47" s="315">
        <v>0</v>
      </c>
      <c r="AG47" s="111">
        <f t="shared" si="19"/>
        <v>0</v>
      </c>
      <c r="AH47" s="274">
        <v>0</v>
      </c>
      <c r="AI47" s="274">
        <v>0</v>
      </c>
      <c r="AJ47" s="274">
        <v>0</v>
      </c>
      <c r="AK47" s="274">
        <v>0</v>
      </c>
      <c r="AL47" s="111">
        <f t="shared" si="11"/>
        <v>0</v>
      </c>
      <c r="AN47" s="466"/>
      <c r="AO47" s="118" t="s">
        <v>185</v>
      </c>
      <c r="AP47" s="314">
        <v>0</v>
      </c>
      <c r="AQ47" s="314">
        <v>0</v>
      </c>
      <c r="AR47" s="314">
        <v>0</v>
      </c>
      <c r="AS47" s="314">
        <v>0</v>
      </c>
      <c r="AT47" s="312">
        <f t="shared" si="20"/>
        <v>0</v>
      </c>
      <c r="AU47" s="315">
        <v>0</v>
      </c>
      <c r="AV47" s="315">
        <v>0</v>
      </c>
      <c r="AW47" s="315">
        <v>0</v>
      </c>
      <c r="AX47" s="315">
        <v>0</v>
      </c>
      <c r="AY47" s="312">
        <f t="shared" si="12"/>
        <v>0</v>
      </c>
      <c r="BB47" s="248" t="s">
        <v>473</v>
      </c>
    </row>
    <row r="48" spans="1:75" ht="15" customHeight="1" thickBot="1" x14ac:dyDescent="0.3">
      <c r="A48" s="463" t="s">
        <v>186</v>
      </c>
      <c r="B48" s="116" t="s">
        <v>71</v>
      </c>
      <c r="C48" s="311">
        <v>18.256743150353369</v>
      </c>
      <c r="D48" s="311">
        <v>6.334553199728914</v>
      </c>
      <c r="E48" s="311">
        <v>5.5231484170781266</v>
      </c>
      <c r="F48" s="311">
        <v>8.2847226256171904</v>
      </c>
      <c r="G48" s="312">
        <f t="shared" si="17"/>
        <v>38.399167392777599</v>
      </c>
      <c r="H48" s="311">
        <v>3.6513486300706739</v>
      </c>
      <c r="I48" s="311">
        <v>1.2669106399457828</v>
      </c>
      <c r="J48" s="311">
        <v>1.1046296834156253</v>
      </c>
      <c r="K48" s="327">
        <v>1.656944525123438</v>
      </c>
      <c r="L48" s="312">
        <f t="shared" si="8"/>
        <v>7.67983347855552</v>
      </c>
      <c r="N48" s="463" t="s">
        <v>186</v>
      </c>
      <c r="O48" s="116" t="s">
        <v>71</v>
      </c>
      <c r="P48" s="110">
        <v>34.256743150353358</v>
      </c>
      <c r="Q48" s="110">
        <v>6.334553199728914</v>
      </c>
      <c r="R48" s="110">
        <v>5.5231484170781266</v>
      </c>
      <c r="S48" s="110">
        <v>8.2847226256171904</v>
      </c>
      <c r="T48" s="111">
        <f t="shared" si="18"/>
        <v>54.399167392777592</v>
      </c>
      <c r="U48" s="23">
        <v>6.8513486300706719</v>
      </c>
      <c r="V48" s="23">
        <v>1.2669106399457828</v>
      </c>
      <c r="W48" s="23">
        <v>1.1046296834156253</v>
      </c>
      <c r="X48" s="23">
        <v>1.656944525123438</v>
      </c>
      <c r="Y48" s="111">
        <f t="shared" si="9"/>
        <v>10.879833478555518</v>
      </c>
      <c r="AA48" s="463" t="s">
        <v>186</v>
      </c>
      <c r="AB48" s="116" t="s">
        <v>71</v>
      </c>
      <c r="AC48" s="311">
        <f t="shared" ref="AC48" si="31">AH48*5</f>
        <v>35</v>
      </c>
      <c r="AD48" s="311">
        <v>7</v>
      </c>
      <c r="AE48" s="311">
        <v>6</v>
      </c>
      <c r="AF48" s="311">
        <v>9</v>
      </c>
      <c r="AG48" s="111">
        <f t="shared" si="19"/>
        <v>57</v>
      </c>
      <c r="AH48" s="23">
        <v>7</v>
      </c>
      <c r="AI48" s="23">
        <v>1</v>
      </c>
      <c r="AJ48" s="23">
        <v>1</v>
      </c>
      <c r="AK48" s="23">
        <v>2</v>
      </c>
      <c r="AL48" s="111">
        <f t="shared" si="11"/>
        <v>11</v>
      </c>
      <c r="AN48" s="463" t="s">
        <v>186</v>
      </c>
      <c r="AO48" s="116" t="s">
        <v>71</v>
      </c>
      <c r="AP48" s="311">
        <v>30.714533297659354</v>
      </c>
      <c r="AQ48" s="311">
        <v>5.9020601987946746</v>
      </c>
      <c r="AR48" s="311">
        <v>14.672487001201524</v>
      </c>
      <c r="AS48" s="311">
        <v>21.856252478938075</v>
      </c>
      <c r="AT48" s="312">
        <f t="shared" si="20"/>
        <v>73.145332976593636</v>
      </c>
      <c r="AU48" s="310">
        <v>6.1429066595318709</v>
      </c>
      <c r="AV48" s="310">
        <v>1.1804120397589348</v>
      </c>
      <c r="AW48" s="310">
        <v>2.9344974002403048</v>
      </c>
      <c r="AX48" s="310">
        <v>4.3712504957876153</v>
      </c>
      <c r="AY48" s="312">
        <f t="shared" si="12"/>
        <v>14.629066595318726</v>
      </c>
      <c r="BD48" s="457" t="s">
        <v>141</v>
      </c>
      <c r="BE48" s="458"/>
      <c r="BF48" s="458"/>
      <c r="BG48" s="458"/>
      <c r="BH48" s="459"/>
      <c r="BI48" s="457" t="s">
        <v>99</v>
      </c>
      <c r="BJ48" s="458"/>
      <c r="BK48" s="458"/>
      <c r="BL48" s="458"/>
      <c r="BM48" s="459"/>
      <c r="BN48" s="275" t="s">
        <v>476</v>
      </c>
      <c r="BO48" s="275"/>
      <c r="BP48" s="275"/>
      <c r="BQ48" s="275"/>
      <c r="BR48" s="275"/>
      <c r="BS48" s="457" t="s">
        <v>198</v>
      </c>
      <c r="BT48" s="458"/>
      <c r="BU48" s="458"/>
      <c r="BV48" s="458"/>
      <c r="BW48" s="459"/>
    </row>
    <row r="49" spans="1:75" ht="30.75" thickBot="1" x14ac:dyDescent="0.3">
      <c r="A49" s="464"/>
      <c r="B49" s="117" t="s">
        <v>72</v>
      </c>
      <c r="C49" s="313">
        <v>2.4006389776357833</v>
      </c>
      <c r="D49" s="313">
        <v>1.9697550585729504</v>
      </c>
      <c r="E49" s="313">
        <v>1.84496659889631</v>
      </c>
      <c r="F49" s="313">
        <v>2.7380714493174585</v>
      </c>
      <c r="G49" s="312">
        <f t="shared" si="17"/>
        <v>8.9534320844225022</v>
      </c>
      <c r="H49" s="313">
        <v>0.48012779552715668</v>
      </c>
      <c r="I49" s="313">
        <v>0.39395101171459007</v>
      </c>
      <c r="J49" s="313">
        <v>0.36899331977926197</v>
      </c>
      <c r="K49" s="328">
        <v>0.5476142898634917</v>
      </c>
      <c r="L49" s="312">
        <f t="shared" si="8"/>
        <v>1.7906864168845003</v>
      </c>
      <c r="N49" s="464"/>
      <c r="O49" s="117" t="s">
        <v>72</v>
      </c>
      <c r="P49" s="113">
        <v>2.4006389776357833</v>
      </c>
      <c r="Q49" s="113">
        <v>1.9697550585729504</v>
      </c>
      <c r="R49" s="113">
        <v>1.84496659889631</v>
      </c>
      <c r="S49" s="113">
        <v>2.7380714493174585</v>
      </c>
      <c r="T49" s="111">
        <f t="shared" si="18"/>
        <v>8.9534320844225022</v>
      </c>
      <c r="U49" s="23">
        <v>0.48012779552715668</v>
      </c>
      <c r="V49" s="23">
        <v>0.39395101171459007</v>
      </c>
      <c r="W49" s="23">
        <v>0.36899331977926197</v>
      </c>
      <c r="X49" s="23">
        <v>0.5476142898634917</v>
      </c>
      <c r="Y49" s="111">
        <f t="shared" si="9"/>
        <v>1.7906864168845003</v>
      </c>
      <c r="AA49" s="464"/>
      <c r="AB49" s="117" t="s">
        <v>72</v>
      </c>
      <c r="AC49" s="311">
        <v>3</v>
      </c>
      <c r="AD49" s="311">
        <v>3</v>
      </c>
      <c r="AE49" s="311">
        <v>3</v>
      </c>
      <c r="AF49" s="311">
        <v>4</v>
      </c>
      <c r="AG49" s="111">
        <f t="shared" si="19"/>
        <v>13</v>
      </c>
      <c r="AH49" s="274">
        <v>1</v>
      </c>
      <c r="AI49" s="23">
        <v>1</v>
      </c>
      <c r="AJ49" s="23">
        <v>1</v>
      </c>
      <c r="AK49" s="23">
        <v>1</v>
      </c>
      <c r="AL49" s="111">
        <f t="shared" si="11"/>
        <v>4</v>
      </c>
      <c r="AN49" s="464"/>
      <c r="AO49" s="117" t="s">
        <v>72</v>
      </c>
      <c r="AP49" s="313">
        <v>2.8132859800252601</v>
      </c>
      <c r="AQ49" s="313">
        <v>3.7581587399134948</v>
      </c>
      <c r="AR49" s="313">
        <v>8.6245660321255464</v>
      </c>
      <c r="AS49" s="313">
        <v>12.936849048188318</v>
      </c>
      <c r="AT49" s="312">
        <f t="shared" si="20"/>
        <v>28.132859800252618</v>
      </c>
      <c r="AU49" s="310">
        <v>0.56265719600505204</v>
      </c>
      <c r="AV49" s="310">
        <v>0.75163174798269894</v>
      </c>
      <c r="AW49" s="310">
        <v>1.7249132064251094</v>
      </c>
      <c r="AX49" s="310">
        <v>2.5873698096376634</v>
      </c>
      <c r="AY49" s="312">
        <f t="shared" si="12"/>
        <v>5.6265719600505237</v>
      </c>
      <c r="BD49" s="122" t="s">
        <v>37</v>
      </c>
      <c r="BE49" s="122" t="s">
        <v>75</v>
      </c>
      <c r="BF49" s="122" t="s">
        <v>76</v>
      </c>
      <c r="BG49" s="123" t="s">
        <v>40</v>
      </c>
      <c r="BH49" s="119" t="s">
        <v>207</v>
      </c>
      <c r="BI49" s="122" t="s">
        <v>37</v>
      </c>
      <c r="BJ49" s="122" t="s">
        <v>75</v>
      </c>
      <c r="BK49" s="122" t="s">
        <v>76</v>
      </c>
      <c r="BL49" s="123" t="s">
        <v>40</v>
      </c>
      <c r="BM49" s="119" t="s">
        <v>207</v>
      </c>
      <c r="BN49" s="122" t="s">
        <v>37</v>
      </c>
      <c r="BO49" s="122" t="s">
        <v>75</v>
      </c>
      <c r="BP49" s="122" t="s">
        <v>76</v>
      </c>
      <c r="BQ49" s="123" t="s">
        <v>40</v>
      </c>
      <c r="BR49" s="119"/>
      <c r="BS49" s="122" t="s">
        <v>37</v>
      </c>
      <c r="BT49" s="122" t="s">
        <v>75</v>
      </c>
      <c r="BU49" s="122" t="s">
        <v>76</v>
      </c>
      <c r="BV49" s="123" t="s">
        <v>40</v>
      </c>
      <c r="BW49" s="119" t="s">
        <v>207</v>
      </c>
    </row>
    <row r="50" spans="1:75" ht="15.75" thickBot="1" x14ac:dyDescent="0.3">
      <c r="A50" s="465"/>
      <c r="B50" s="117" t="s">
        <v>191</v>
      </c>
      <c r="C50" s="313">
        <v>0</v>
      </c>
      <c r="D50" s="313">
        <v>0</v>
      </c>
      <c r="E50" s="313">
        <v>0</v>
      </c>
      <c r="F50" s="313">
        <v>0</v>
      </c>
      <c r="G50" s="312">
        <f t="shared" si="17"/>
        <v>0</v>
      </c>
      <c r="H50" s="313">
        <v>0</v>
      </c>
      <c r="I50" s="313">
        <v>0</v>
      </c>
      <c r="J50" s="313">
        <v>0</v>
      </c>
      <c r="K50" s="328">
        <v>0</v>
      </c>
      <c r="L50" s="312">
        <f t="shared" si="8"/>
        <v>0</v>
      </c>
      <c r="N50" s="465"/>
      <c r="O50" s="117" t="s">
        <v>191</v>
      </c>
      <c r="P50" s="113">
        <v>0</v>
      </c>
      <c r="Q50" s="113">
        <v>0</v>
      </c>
      <c r="R50" s="113">
        <v>0</v>
      </c>
      <c r="S50" s="113">
        <v>0</v>
      </c>
      <c r="T50" s="111">
        <f t="shared" si="18"/>
        <v>0</v>
      </c>
      <c r="U50" s="274">
        <v>0</v>
      </c>
      <c r="V50" s="274">
        <v>0</v>
      </c>
      <c r="W50" s="274">
        <v>0</v>
      </c>
      <c r="X50" s="274">
        <v>0</v>
      </c>
      <c r="Y50" s="111">
        <f t="shared" si="9"/>
        <v>0</v>
      </c>
      <c r="AA50" s="465"/>
      <c r="AB50" s="117" t="s">
        <v>191</v>
      </c>
      <c r="AC50" s="311">
        <v>1</v>
      </c>
      <c r="AD50" s="311">
        <v>1</v>
      </c>
      <c r="AE50" s="311">
        <v>1</v>
      </c>
      <c r="AF50" s="311">
        <v>1</v>
      </c>
      <c r="AG50" s="111">
        <f t="shared" si="19"/>
        <v>4</v>
      </c>
      <c r="AH50" s="274">
        <v>0</v>
      </c>
      <c r="AI50" s="274">
        <v>0</v>
      </c>
      <c r="AJ50" s="274">
        <v>0</v>
      </c>
      <c r="AK50" s="274">
        <v>0</v>
      </c>
      <c r="AL50" s="111">
        <f t="shared" si="11"/>
        <v>0</v>
      </c>
      <c r="AN50" s="465"/>
      <c r="AO50" s="117" t="s">
        <v>191</v>
      </c>
      <c r="AP50" s="313">
        <v>0.32441417940178541</v>
      </c>
      <c r="AQ50" s="313">
        <v>0.39634249726674858</v>
      </c>
      <c r="AR50" s="313">
        <v>2</v>
      </c>
      <c r="AS50" s="313">
        <v>2</v>
      </c>
      <c r="AT50" s="312">
        <f t="shared" si="20"/>
        <v>4.7207566766685343</v>
      </c>
      <c r="AU50" s="310">
        <v>6.4882835880357079E-2</v>
      </c>
      <c r="AV50" s="310">
        <v>7.9268499453349711E-2</v>
      </c>
      <c r="AW50" s="310">
        <v>0.18158443031319776</v>
      </c>
      <c r="AX50" s="310">
        <v>0.27489479824354052</v>
      </c>
      <c r="AY50" s="312">
        <v>0</v>
      </c>
      <c r="BB50" s="460" t="s">
        <v>204</v>
      </c>
      <c r="BC50" s="116" t="s">
        <v>71</v>
      </c>
      <c r="BD50" s="110">
        <v>27.026</v>
      </c>
      <c r="BE50" s="110">
        <v>8.4940000000000033</v>
      </c>
      <c r="BF50" s="110">
        <v>10.712799999999998</v>
      </c>
      <c r="BG50" s="112">
        <v>12.3672</v>
      </c>
      <c r="BH50" s="111">
        <f>SUM(BD50:BG50)</f>
        <v>58.599999999999994</v>
      </c>
      <c r="BI50" s="23">
        <v>87.225999999999999</v>
      </c>
      <c r="BJ50" s="23">
        <v>8.4940000000000033</v>
      </c>
      <c r="BK50" s="23">
        <v>10.712799999999998</v>
      </c>
      <c r="BL50" s="23">
        <v>12.3672</v>
      </c>
      <c r="BM50" s="111">
        <f>SUM(BI50:BL50)</f>
        <v>118.8</v>
      </c>
      <c r="BN50" s="23">
        <v>88</v>
      </c>
      <c r="BO50" s="23">
        <v>9</v>
      </c>
      <c r="BP50" s="23">
        <v>11</v>
      </c>
      <c r="BQ50" s="23">
        <v>13</v>
      </c>
      <c r="BR50" s="285">
        <v>121</v>
      </c>
      <c r="BS50" s="23">
        <v>84.939988156612259</v>
      </c>
      <c r="BT50" s="23">
        <v>7.0897019940547512</v>
      </c>
      <c r="BU50" s="23">
        <v>23.644644000097209</v>
      </c>
      <c r="BV50" s="23">
        <v>29.925547415358484</v>
      </c>
      <c r="BW50" s="111">
        <f>SUM(BS50:BV50)</f>
        <v>145.59988156612272</v>
      </c>
    </row>
    <row r="51" spans="1:75" ht="15.75" thickBot="1" x14ac:dyDescent="0.3">
      <c r="A51" s="466"/>
      <c r="B51" s="118" t="s">
        <v>185</v>
      </c>
      <c r="C51" s="314">
        <v>0</v>
      </c>
      <c r="D51" s="314">
        <v>0</v>
      </c>
      <c r="E51" s="314">
        <v>0</v>
      </c>
      <c r="F51" s="314">
        <v>0</v>
      </c>
      <c r="G51" s="312">
        <f t="shared" si="17"/>
        <v>0</v>
      </c>
      <c r="H51" s="314">
        <v>0</v>
      </c>
      <c r="I51" s="314">
        <v>0</v>
      </c>
      <c r="J51" s="314">
        <v>0</v>
      </c>
      <c r="K51" s="329">
        <v>0</v>
      </c>
      <c r="L51" s="312">
        <f t="shared" si="8"/>
        <v>0</v>
      </c>
      <c r="N51" s="466"/>
      <c r="O51" s="118" t="s">
        <v>185</v>
      </c>
      <c r="P51" s="115">
        <v>0</v>
      </c>
      <c r="Q51" s="115">
        <v>0</v>
      </c>
      <c r="R51" s="115">
        <v>0</v>
      </c>
      <c r="S51" s="115">
        <v>0</v>
      </c>
      <c r="T51" s="111">
        <f t="shared" si="18"/>
        <v>0</v>
      </c>
      <c r="U51" s="274">
        <v>0</v>
      </c>
      <c r="V51" s="274">
        <v>0</v>
      </c>
      <c r="W51" s="274">
        <v>0</v>
      </c>
      <c r="X51" s="274">
        <v>0</v>
      </c>
      <c r="Y51" s="111">
        <f t="shared" si="9"/>
        <v>0</v>
      </c>
      <c r="AA51" s="466"/>
      <c r="AB51" s="118" t="s">
        <v>185</v>
      </c>
      <c r="AC51" s="311">
        <f t="shared" ref="AC51:AC54" si="32">AH51*5</f>
        <v>0</v>
      </c>
      <c r="AD51" s="311">
        <f t="shared" ref="AD51:AD54" si="33">AI51*5</f>
        <v>0</v>
      </c>
      <c r="AE51" s="311">
        <f t="shared" ref="AE51" si="34">AJ51*5</f>
        <v>0</v>
      </c>
      <c r="AF51" s="311">
        <f t="shared" ref="AF51" si="35">AK51*5</f>
        <v>0</v>
      </c>
      <c r="AG51" s="111">
        <f t="shared" si="19"/>
        <v>0</v>
      </c>
      <c r="AH51" s="274">
        <v>0</v>
      </c>
      <c r="AI51" s="274">
        <v>0</v>
      </c>
      <c r="AJ51" s="274">
        <v>0</v>
      </c>
      <c r="AK51" s="274">
        <v>0</v>
      </c>
      <c r="AL51" s="111">
        <f t="shared" si="11"/>
        <v>0</v>
      </c>
      <c r="AN51" s="466"/>
      <c r="AO51" s="118" t="s">
        <v>185</v>
      </c>
      <c r="AP51" s="314">
        <v>0</v>
      </c>
      <c r="AQ51" s="314">
        <v>0</v>
      </c>
      <c r="AR51" s="314">
        <v>0</v>
      </c>
      <c r="AS51" s="314">
        <v>0</v>
      </c>
      <c r="AT51" s="312">
        <f t="shared" si="20"/>
        <v>0</v>
      </c>
      <c r="AU51" s="315">
        <v>0</v>
      </c>
      <c r="AV51" s="315">
        <v>0</v>
      </c>
      <c r="AW51" s="315">
        <v>0</v>
      </c>
      <c r="AX51" s="315">
        <v>0</v>
      </c>
      <c r="AY51" s="312">
        <f t="shared" si="12"/>
        <v>0</v>
      </c>
      <c r="BB51" s="461"/>
      <c r="BC51" s="117" t="s">
        <v>72</v>
      </c>
      <c r="BD51" s="113">
        <v>2.6320000000000734</v>
      </c>
      <c r="BE51" s="113">
        <v>2.6400000000000801</v>
      </c>
      <c r="BF51" s="113">
        <v>3.4720000000000981</v>
      </c>
      <c r="BG51" s="114">
        <v>4.0560000000001128</v>
      </c>
      <c r="BH51" s="111">
        <f t="shared" ref="BH51:BH75" si="36">SUM(BD51:BG51)</f>
        <v>12.800000000000365</v>
      </c>
      <c r="BI51" s="23">
        <v>2.6320000000000734</v>
      </c>
      <c r="BJ51" s="23">
        <v>2.6400000000000801</v>
      </c>
      <c r="BK51" s="23">
        <v>3.4720000000000981</v>
      </c>
      <c r="BL51" s="23">
        <v>4.0560000000001128</v>
      </c>
      <c r="BM51" s="111">
        <f t="shared" ref="BM51:BM75" si="37">SUM(BI51:BL51)</f>
        <v>12.800000000000365</v>
      </c>
      <c r="BN51" s="23">
        <v>4</v>
      </c>
      <c r="BO51" s="23">
        <v>4</v>
      </c>
      <c r="BP51" s="23">
        <v>5</v>
      </c>
      <c r="BQ51" s="23">
        <v>6</v>
      </c>
      <c r="BR51" s="285">
        <v>19</v>
      </c>
      <c r="BS51" s="23">
        <v>4.0219281505440794</v>
      </c>
      <c r="BT51" s="23">
        <v>4.6451900208632466</v>
      </c>
      <c r="BU51" s="23">
        <v>13.694802345617765</v>
      </c>
      <c r="BV51" s="23">
        <v>17.857360988415721</v>
      </c>
      <c r="BW51" s="111">
        <f t="shared" ref="BW51:BW75" si="38">SUM(BS51:BV51)</f>
        <v>40.219281505440811</v>
      </c>
    </row>
    <row r="52" spans="1:75" ht="15" customHeight="1" thickBot="1" x14ac:dyDescent="0.3">
      <c r="A52" s="463" t="s">
        <v>208</v>
      </c>
      <c r="B52" s="116" t="s">
        <v>71</v>
      </c>
      <c r="C52" s="311">
        <v>25.676212605286086</v>
      </c>
      <c r="D52" s="311">
        <v>6.5165146674411858</v>
      </c>
      <c r="E52" s="311">
        <v>11.004432568496473</v>
      </c>
      <c r="F52" s="311">
        <v>14.458760383386585</v>
      </c>
      <c r="G52" s="312">
        <f t="shared" si="17"/>
        <v>57.65592022461032</v>
      </c>
      <c r="H52" s="311">
        <v>5.1352425210572168</v>
      </c>
      <c r="I52" s="311">
        <v>1.3033029334882371</v>
      </c>
      <c r="J52" s="311">
        <v>2.2008865136992943</v>
      </c>
      <c r="K52" s="327">
        <v>2.8917520766773168</v>
      </c>
      <c r="L52" s="312">
        <f t="shared" si="8"/>
        <v>11.531184044922066</v>
      </c>
      <c r="N52" s="463" t="s">
        <v>208</v>
      </c>
      <c r="O52" s="116" t="s">
        <v>71</v>
      </c>
      <c r="P52" s="110">
        <v>33.676212605286082</v>
      </c>
      <c r="Q52" s="110">
        <v>6.5165146674411858</v>
      </c>
      <c r="R52" s="110">
        <v>11.004432568496473</v>
      </c>
      <c r="S52" s="110">
        <v>14.458760383386585</v>
      </c>
      <c r="T52" s="111">
        <f t="shared" si="18"/>
        <v>65.655920224610327</v>
      </c>
      <c r="U52" s="23">
        <v>6.7352425210572164</v>
      </c>
      <c r="V52" s="23">
        <v>1.3033029334882371</v>
      </c>
      <c r="W52" s="23">
        <v>2.2008865136992943</v>
      </c>
      <c r="X52" s="23">
        <v>2.8917520766773168</v>
      </c>
      <c r="Y52" s="111">
        <f t="shared" si="9"/>
        <v>13.131184044922065</v>
      </c>
      <c r="AA52" s="463" t="s">
        <v>208</v>
      </c>
      <c r="AB52" s="116" t="s">
        <v>71</v>
      </c>
      <c r="AC52" s="311">
        <v>34</v>
      </c>
      <c r="AD52" s="311">
        <v>7</v>
      </c>
      <c r="AE52" s="311">
        <v>11</v>
      </c>
      <c r="AF52" s="311">
        <v>15</v>
      </c>
      <c r="AG52" s="111">
        <f t="shared" si="19"/>
        <v>67</v>
      </c>
      <c r="AH52" s="23">
        <v>7</v>
      </c>
      <c r="AI52" s="23">
        <v>1</v>
      </c>
      <c r="AJ52" s="23">
        <v>2</v>
      </c>
      <c r="AK52" s="23">
        <v>3</v>
      </c>
      <c r="AL52" s="111">
        <f t="shared" si="11"/>
        <v>13</v>
      </c>
      <c r="AN52" s="463" t="s">
        <v>208</v>
      </c>
      <c r="AO52" s="116" t="s">
        <v>71</v>
      </c>
      <c r="AP52" s="311">
        <v>34.25124276700025</v>
      </c>
      <c r="AQ52" s="311">
        <v>1.924655293936903</v>
      </c>
      <c r="AR52" s="311">
        <v>22.959425964820021</v>
      </c>
      <c r="AS52" s="311">
        <v>31.377103644245192</v>
      </c>
      <c r="AT52" s="312">
        <f t="shared" si="20"/>
        <v>90.512427670002367</v>
      </c>
      <c r="AU52" s="310">
        <v>6.8502485534000499</v>
      </c>
      <c r="AV52" s="310">
        <v>0.3849310587873806</v>
      </c>
      <c r="AW52" s="310">
        <v>4.5918851929640043</v>
      </c>
      <c r="AX52" s="310">
        <v>6.2754207288490385</v>
      </c>
      <c r="AY52" s="312">
        <f t="shared" si="12"/>
        <v>18.102485534000472</v>
      </c>
      <c r="BB52" s="279"/>
      <c r="BC52" s="283" t="s">
        <v>473</v>
      </c>
      <c r="BD52" s="284">
        <f>SUM(BD50:BD51)</f>
        <v>29.658000000000072</v>
      </c>
      <c r="BE52" s="284">
        <f t="shared" ref="BE52:BW52" si="39">SUM(BE50:BE51)</f>
        <v>11.134000000000084</v>
      </c>
      <c r="BF52" s="284">
        <f t="shared" si="39"/>
        <v>14.184800000000095</v>
      </c>
      <c r="BG52" s="284">
        <f t="shared" si="39"/>
        <v>16.423200000000115</v>
      </c>
      <c r="BH52" s="284">
        <f t="shared" si="39"/>
        <v>71.400000000000361</v>
      </c>
      <c r="BI52" s="284">
        <f t="shared" si="39"/>
        <v>89.858000000000075</v>
      </c>
      <c r="BJ52" s="284">
        <f t="shared" si="39"/>
        <v>11.134000000000084</v>
      </c>
      <c r="BK52" s="284">
        <f t="shared" si="39"/>
        <v>14.184800000000095</v>
      </c>
      <c r="BL52" s="284">
        <f t="shared" si="39"/>
        <v>16.423200000000115</v>
      </c>
      <c r="BM52" s="284">
        <f t="shared" si="39"/>
        <v>131.60000000000036</v>
      </c>
      <c r="BN52" s="284">
        <f>SUM(BN50:BN51)</f>
        <v>92</v>
      </c>
      <c r="BO52" s="284">
        <f>SUM(BO50:BO51)</f>
        <v>13</v>
      </c>
      <c r="BP52" s="284">
        <f>SUM(BP50:BP51)</f>
        <v>16</v>
      </c>
      <c r="BQ52" s="284">
        <f>SUM(BQ50:BQ51)</f>
        <v>19</v>
      </c>
      <c r="BR52" s="284">
        <f>SUM(BR50:BR51)</f>
        <v>140</v>
      </c>
      <c r="BS52" s="284">
        <f t="shared" si="39"/>
        <v>88.961916307156343</v>
      </c>
      <c r="BT52" s="284">
        <f t="shared" si="39"/>
        <v>11.734892014917998</v>
      </c>
      <c r="BU52" s="284">
        <f t="shared" si="39"/>
        <v>37.339446345714975</v>
      </c>
      <c r="BV52" s="284">
        <f t="shared" si="39"/>
        <v>47.782908403774201</v>
      </c>
      <c r="BW52" s="284">
        <f t="shared" si="39"/>
        <v>185.81916307156354</v>
      </c>
    </row>
    <row r="53" spans="1:75" ht="15.75" thickBot="1" x14ac:dyDescent="0.3">
      <c r="A53" s="464"/>
      <c r="B53" s="117" t="s">
        <v>72</v>
      </c>
      <c r="C53" s="313">
        <v>1.5860005808887334</v>
      </c>
      <c r="D53" s="313">
        <v>2.0182089263239096</v>
      </c>
      <c r="E53" s="313">
        <v>3.5474473811597842</v>
      </c>
      <c r="F53" s="313">
        <v>4.7201603252976279</v>
      </c>
      <c r="G53" s="312">
        <f t="shared" si="17"/>
        <v>11.871817213670056</v>
      </c>
      <c r="H53" s="313">
        <v>0.31720011617774668</v>
      </c>
      <c r="I53" s="313">
        <v>0.40364178526478189</v>
      </c>
      <c r="J53" s="313">
        <v>0.70948947623195679</v>
      </c>
      <c r="K53" s="328">
        <v>0.94403206505952553</v>
      </c>
      <c r="L53" s="312">
        <f t="shared" si="8"/>
        <v>2.374363442734011</v>
      </c>
      <c r="N53" s="464"/>
      <c r="O53" s="117" t="s">
        <v>72</v>
      </c>
      <c r="P53" s="113">
        <v>1.5860005808887334</v>
      </c>
      <c r="Q53" s="113">
        <v>2.0182089263239096</v>
      </c>
      <c r="R53" s="113">
        <v>3.5474473811597842</v>
      </c>
      <c r="S53" s="113">
        <v>4.7201603252976279</v>
      </c>
      <c r="T53" s="111">
        <f t="shared" si="18"/>
        <v>11.871817213670056</v>
      </c>
      <c r="U53" s="23">
        <v>0.31720011617774668</v>
      </c>
      <c r="V53" s="23">
        <v>0.40364178526478189</v>
      </c>
      <c r="W53" s="23">
        <v>0.70948947623195679</v>
      </c>
      <c r="X53" s="23">
        <v>0.94403206505952553</v>
      </c>
      <c r="Y53" s="111">
        <f t="shared" si="9"/>
        <v>2.374363442734011</v>
      </c>
      <c r="AA53" s="464"/>
      <c r="AB53" s="117" t="s">
        <v>72</v>
      </c>
      <c r="AC53" s="313">
        <v>2</v>
      </c>
      <c r="AD53" s="313">
        <v>3</v>
      </c>
      <c r="AE53" s="313">
        <v>5</v>
      </c>
      <c r="AF53" s="313">
        <v>7</v>
      </c>
      <c r="AG53" s="111">
        <f t="shared" si="19"/>
        <v>17</v>
      </c>
      <c r="AH53" s="274">
        <v>0</v>
      </c>
      <c r="AI53" s="23">
        <v>1</v>
      </c>
      <c r="AJ53" s="23">
        <v>1</v>
      </c>
      <c r="AK53" s="23">
        <v>1</v>
      </c>
      <c r="AL53" s="111">
        <f t="shared" si="11"/>
        <v>3</v>
      </c>
      <c r="AN53" s="464"/>
      <c r="AO53" s="117" t="s">
        <v>72</v>
      </c>
      <c r="AP53" s="313">
        <v>3.7302809257635774</v>
      </c>
      <c r="AQ53" s="313">
        <v>1.9989116923816712</v>
      </c>
      <c r="AR53" s="313">
        <v>13.195437935642079</v>
      </c>
      <c r="AS53" s="313">
        <v>18.378178703848445</v>
      </c>
      <c r="AT53" s="312">
        <f t="shared" si="20"/>
        <v>37.302809257635772</v>
      </c>
      <c r="AU53" s="310">
        <v>0.74605618515271543</v>
      </c>
      <c r="AV53" s="310">
        <v>0.39978233847633426</v>
      </c>
      <c r="AW53" s="310">
        <v>2.6390875871284161</v>
      </c>
      <c r="AX53" s="310">
        <v>3.6756357407696889</v>
      </c>
      <c r="AY53" s="312">
        <f t="shared" si="12"/>
        <v>7.4605618515271548</v>
      </c>
      <c r="BB53" s="279"/>
      <c r="BC53" s="280"/>
      <c r="BD53" s="281"/>
      <c r="BE53" s="281"/>
      <c r="BF53" s="281"/>
      <c r="BG53" s="282"/>
      <c r="BH53" s="111"/>
      <c r="BI53" s="23"/>
      <c r="BJ53" s="23"/>
      <c r="BK53" s="23"/>
      <c r="BL53" s="23"/>
      <c r="BM53" s="111"/>
      <c r="BN53" s="285"/>
      <c r="BO53" s="285"/>
      <c r="BP53" s="285"/>
      <c r="BQ53" s="285"/>
      <c r="BR53" s="285"/>
      <c r="BS53" s="23"/>
      <c r="BT53" s="23"/>
      <c r="BU53" s="23"/>
      <c r="BV53" s="23"/>
      <c r="BW53" s="111"/>
    </row>
    <row r="54" spans="1:75" ht="15.75" thickBot="1" x14ac:dyDescent="0.3">
      <c r="A54" s="465"/>
      <c r="B54" s="117" t="s">
        <v>191</v>
      </c>
      <c r="C54" s="313">
        <v>0</v>
      </c>
      <c r="D54" s="313">
        <v>0</v>
      </c>
      <c r="E54" s="313">
        <v>0</v>
      </c>
      <c r="F54" s="313">
        <v>0</v>
      </c>
      <c r="G54" s="312">
        <f t="shared" si="17"/>
        <v>0</v>
      </c>
      <c r="H54" s="313">
        <v>0</v>
      </c>
      <c r="I54" s="313">
        <v>0</v>
      </c>
      <c r="J54" s="313">
        <v>0</v>
      </c>
      <c r="K54" s="328">
        <v>0</v>
      </c>
      <c r="L54" s="312">
        <f t="shared" si="8"/>
        <v>0</v>
      </c>
      <c r="N54" s="465"/>
      <c r="O54" s="117" t="s">
        <v>191</v>
      </c>
      <c r="P54" s="113">
        <v>0</v>
      </c>
      <c r="Q54" s="113">
        <v>0</v>
      </c>
      <c r="R54" s="113">
        <v>0</v>
      </c>
      <c r="S54" s="113">
        <v>0</v>
      </c>
      <c r="T54" s="111">
        <f t="shared" si="18"/>
        <v>0</v>
      </c>
      <c r="U54" s="274">
        <v>0</v>
      </c>
      <c r="V54" s="274">
        <v>0</v>
      </c>
      <c r="W54" s="274">
        <v>0</v>
      </c>
      <c r="X54" s="274">
        <v>0</v>
      </c>
      <c r="Y54" s="111">
        <f t="shared" si="9"/>
        <v>0</v>
      </c>
      <c r="AA54" s="465"/>
      <c r="AB54" s="117" t="s">
        <v>191</v>
      </c>
      <c r="AC54" s="313">
        <f t="shared" si="32"/>
        <v>0</v>
      </c>
      <c r="AD54" s="313">
        <f t="shared" si="33"/>
        <v>0</v>
      </c>
      <c r="AE54" s="313">
        <v>1</v>
      </c>
      <c r="AF54" s="313">
        <v>1</v>
      </c>
      <c r="AG54" s="111">
        <f t="shared" si="19"/>
        <v>2</v>
      </c>
      <c r="AH54" s="274">
        <v>0</v>
      </c>
      <c r="AI54" s="274">
        <v>0</v>
      </c>
      <c r="AJ54" s="274">
        <v>0</v>
      </c>
      <c r="AK54" s="274">
        <v>0</v>
      </c>
      <c r="AL54" s="111">
        <f t="shared" si="11"/>
        <v>0</v>
      </c>
      <c r="AN54" s="465"/>
      <c r="AO54" s="117" t="s">
        <v>191</v>
      </c>
      <c r="AP54" s="313">
        <v>0.39820351571415802</v>
      </c>
      <c r="AQ54" s="313">
        <v>0.26761263236209742</v>
      </c>
      <c r="AR54" s="313">
        <v>2</v>
      </c>
      <c r="AS54" s="313">
        <v>4</v>
      </c>
      <c r="AT54" s="312">
        <f t="shared" si="20"/>
        <v>6.6658161480762557</v>
      </c>
      <c r="AU54" s="310">
        <v>7.9640703142831601E-2</v>
      </c>
      <c r="AV54" s="310">
        <v>5.3522526472419486E-2</v>
      </c>
      <c r="AW54" s="310">
        <v>0.27196064965653344</v>
      </c>
      <c r="AX54" s="310">
        <v>1</v>
      </c>
      <c r="AY54" s="312">
        <f t="shared" si="12"/>
        <v>1.4051238792717844</v>
      </c>
      <c r="BB54" s="460" t="s">
        <v>114</v>
      </c>
      <c r="BC54" s="116" t="s">
        <v>71</v>
      </c>
      <c r="BD54" s="110">
        <v>2.86738658146965</v>
      </c>
      <c r="BE54" s="110">
        <v>1.0646134185303531</v>
      </c>
      <c r="BF54" s="110">
        <v>1.9886696485623037</v>
      </c>
      <c r="BG54" s="112">
        <v>2.0461035143770006</v>
      </c>
      <c r="BH54" s="111">
        <f t="shared" si="36"/>
        <v>7.9667731629393064</v>
      </c>
      <c r="BI54" s="23">
        <v>10.867386581469649</v>
      </c>
      <c r="BJ54" s="23">
        <v>1.0646134185303531</v>
      </c>
      <c r="BK54" s="23">
        <v>1.9886696485623037</v>
      </c>
      <c r="BL54" s="23">
        <v>2.0461035143770006</v>
      </c>
      <c r="BM54" s="111">
        <f t="shared" si="37"/>
        <v>15.966773162939306</v>
      </c>
      <c r="BN54" s="23">
        <v>11</v>
      </c>
      <c r="BO54" s="23">
        <v>1</v>
      </c>
      <c r="BP54" s="23">
        <v>2</v>
      </c>
      <c r="BQ54" s="23">
        <v>2</v>
      </c>
      <c r="BR54" s="111">
        <f t="shared" ref="BR54:BR55" si="40">SUM(BN54:BQ54)</f>
        <v>16</v>
      </c>
      <c r="BS54" s="23">
        <v>10.990541390428641</v>
      </c>
      <c r="BT54" s="23">
        <v>0.62843491261136519</v>
      </c>
      <c r="BU54" s="23">
        <v>3.8884338277432269</v>
      </c>
      <c r="BV54" s="23">
        <v>4.3980037735031567</v>
      </c>
      <c r="BW54" s="111">
        <f t="shared" si="38"/>
        <v>19.905413904286387</v>
      </c>
    </row>
    <row r="55" spans="1:75" ht="15.75" thickBot="1" x14ac:dyDescent="0.3">
      <c r="A55" s="466"/>
      <c r="B55" s="118" t="s">
        <v>185</v>
      </c>
      <c r="C55" s="314">
        <v>0</v>
      </c>
      <c r="D55" s="314">
        <v>0</v>
      </c>
      <c r="E55" s="314">
        <v>0</v>
      </c>
      <c r="F55" s="314">
        <v>0</v>
      </c>
      <c r="G55" s="312">
        <f t="shared" si="17"/>
        <v>0</v>
      </c>
      <c r="H55" s="314">
        <v>0</v>
      </c>
      <c r="I55" s="314">
        <v>0</v>
      </c>
      <c r="J55" s="314">
        <v>0</v>
      </c>
      <c r="K55" s="329">
        <v>0</v>
      </c>
      <c r="L55" s="312">
        <f t="shared" si="8"/>
        <v>0</v>
      </c>
      <c r="N55" s="466"/>
      <c r="O55" s="118" t="s">
        <v>185</v>
      </c>
      <c r="P55" s="115">
        <v>0</v>
      </c>
      <c r="Q55" s="115">
        <v>0</v>
      </c>
      <c r="R55" s="115">
        <v>0</v>
      </c>
      <c r="S55" s="115">
        <v>0</v>
      </c>
      <c r="T55" s="111">
        <f t="shared" si="18"/>
        <v>0</v>
      </c>
      <c r="U55" s="274">
        <v>0</v>
      </c>
      <c r="V55" s="274">
        <v>0</v>
      </c>
      <c r="W55" s="274">
        <v>0</v>
      </c>
      <c r="X55" s="274">
        <v>0</v>
      </c>
      <c r="Y55" s="111">
        <f t="shared" si="9"/>
        <v>0</v>
      </c>
      <c r="AA55" s="466"/>
      <c r="AB55" s="118" t="s">
        <v>185</v>
      </c>
      <c r="AC55" s="313">
        <f t="shared" ref="AC55" si="41">AH55*5</f>
        <v>0</v>
      </c>
      <c r="AD55" s="313">
        <f t="shared" ref="AD55" si="42">AI55*5</f>
        <v>0</v>
      </c>
      <c r="AE55" s="313">
        <f t="shared" ref="AE55" si="43">AJ55*5</f>
        <v>0</v>
      </c>
      <c r="AF55" s="313">
        <f t="shared" ref="AF55" si="44">AK55*5</f>
        <v>0</v>
      </c>
      <c r="AG55" s="111">
        <f t="shared" si="19"/>
        <v>0</v>
      </c>
      <c r="AH55" s="274">
        <v>0</v>
      </c>
      <c r="AI55" s="274">
        <v>0</v>
      </c>
      <c r="AJ55" s="274">
        <v>0</v>
      </c>
      <c r="AK55" s="274">
        <v>0</v>
      </c>
      <c r="AL55" s="111">
        <f t="shared" si="11"/>
        <v>0</v>
      </c>
      <c r="AN55" s="466"/>
      <c r="AO55" s="118" t="s">
        <v>185</v>
      </c>
      <c r="AP55" s="314">
        <v>0</v>
      </c>
      <c r="AQ55" s="314">
        <v>0</v>
      </c>
      <c r="AR55" s="314">
        <v>0</v>
      </c>
      <c r="AS55" s="314">
        <v>0</v>
      </c>
      <c r="AT55" s="312">
        <f t="shared" si="20"/>
        <v>0</v>
      </c>
      <c r="AU55" s="315">
        <v>0</v>
      </c>
      <c r="AV55" s="315">
        <v>0</v>
      </c>
      <c r="AW55" s="315">
        <v>0</v>
      </c>
      <c r="AX55" s="315">
        <v>0</v>
      </c>
      <c r="AY55" s="312">
        <f t="shared" si="12"/>
        <v>0</v>
      </c>
      <c r="BB55" s="461"/>
      <c r="BC55" s="117" t="s">
        <v>72</v>
      </c>
      <c r="BD55" s="113">
        <v>0.2513099041533538</v>
      </c>
      <c r="BE55" s="113">
        <v>0.31979552715654835</v>
      </c>
      <c r="BF55" s="113">
        <v>0.63494696485622737</v>
      </c>
      <c r="BG55" s="114">
        <v>0.67509776357827245</v>
      </c>
      <c r="BH55" s="111">
        <f t="shared" si="36"/>
        <v>1.881150159744402</v>
      </c>
      <c r="BI55" s="23">
        <v>0.2513099041533538</v>
      </c>
      <c r="BJ55" s="23">
        <v>0.31979552715654835</v>
      </c>
      <c r="BK55" s="23">
        <v>0.63494696485622737</v>
      </c>
      <c r="BL55" s="23">
        <v>0.67509776357827245</v>
      </c>
      <c r="BM55" s="111">
        <f t="shared" si="37"/>
        <v>1.881150159744402</v>
      </c>
      <c r="BN55" s="274">
        <v>0</v>
      </c>
      <c r="BO55" s="274">
        <v>0</v>
      </c>
      <c r="BP55" s="23">
        <v>1</v>
      </c>
      <c r="BQ55" s="23">
        <v>1</v>
      </c>
      <c r="BR55" s="111">
        <f t="shared" si="40"/>
        <v>2</v>
      </c>
      <c r="BS55" s="23">
        <v>0.59108209241222531</v>
      </c>
      <c r="BT55" s="23">
        <v>0.45633561294319591</v>
      </c>
      <c r="BU55" s="23">
        <v>2.238998728456552</v>
      </c>
      <c r="BV55" s="23">
        <v>2.6244044903102806</v>
      </c>
      <c r="BW55" s="111">
        <f t="shared" si="38"/>
        <v>5.9108209241222536</v>
      </c>
    </row>
    <row r="56" spans="1:75" ht="15" customHeight="1" thickBot="1" x14ac:dyDescent="0.3">
      <c r="A56" s="463" t="s">
        <v>209</v>
      </c>
      <c r="B56" s="116" t="s">
        <v>71</v>
      </c>
      <c r="C56" s="311">
        <v>14.093842579146077</v>
      </c>
      <c r="D56" s="311">
        <v>3.6251670055184295</v>
      </c>
      <c r="E56" s="311">
        <v>5.330734824281131</v>
      </c>
      <c r="F56" s="311">
        <v>4.3435172814405876</v>
      </c>
      <c r="G56" s="312">
        <f t="shared" si="17"/>
        <v>27.393261690386222</v>
      </c>
      <c r="H56" s="311">
        <v>2.8187685158292153</v>
      </c>
      <c r="I56" s="311">
        <v>0.72503340110368586</v>
      </c>
      <c r="J56" s="311">
        <v>1.0661469648562263</v>
      </c>
      <c r="K56" s="327">
        <v>0.86870345628811751</v>
      </c>
      <c r="L56" s="312">
        <f t="shared" si="8"/>
        <v>5.4786523380772456</v>
      </c>
      <c r="N56" s="463" t="s">
        <v>209</v>
      </c>
      <c r="O56" s="116" t="s">
        <v>71</v>
      </c>
      <c r="P56" s="110">
        <v>7.0938425791460782</v>
      </c>
      <c r="Q56" s="110">
        <v>3.6251670055184295</v>
      </c>
      <c r="R56" s="110">
        <v>5.330734824281131</v>
      </c>
      <c r="S56" s="110">
        <v>4.3435172814405876</v>
      </c>
      <c r="T56" s="111">
        <f t="shared" si="18"/>
        <v>20.393261690386225</v>
      </c>
      <c r="U56" s="23">
        <v>1.4187685158292156</v>
      </c>
      <c r="V56" s="23">
        <v>0.72503340110368586</v>
      </c>
      <c r="W56" s="23">
        <v>1.0661469648562263</v>
      </c>
      <c r="X56" s="23">
        <v>0.86870345628811751</v>
      </c>
      <c r="Y56" s="111">
        <f t="shared" si="9"/>
        <v>4.0786523380772453</v>
      </c>
      <c r="AA56" s="463" t="s">
        <v>209</v>
      </c>
      <c r="AB56" s="116" t="s">
        <v>71</v>
      </c>
      <c r="AC56" s="311">
        <v>7</v>
      </c>
      <c r="AD56" s="311">
        <v>4</v>
      </c>
      <c r="AE56" s="311">
        <v>6</v>
      </c>
      <c r="AF56" s="311">
        <v>5</v>
      </c>
      <c r="AG56" s="111">
        <f t="shared" si="19"/>
        <v>22</v>
      </c>
      <c r="AH56" s="23">
        <v>1</v>
      </c>
      <c r="AI56" s="23">
        <v>1</v>
      </c>
      <c r="AJ56" s="23">
        <v>1</v>
      </c>
      <c r="AK56" s="23">
        <v>1</v>
      </c>
      <c r="AL56" s="111">
        <f t="shared" si="11"/>
        <v>4</v>
      </c>
      <c r="AN56" s="463" t="s">
        <v>209</v>
      </c>
      <c r="AO56" s="116" t="s">
        <v>71</v>
      </c>
      <c r="AP56" s="311">
        <v>5.8874477290162828</v>
      </c>
      <c r="AQ56" s="311">
        <v>2.9868792815309475</v>
      </c>
      <c r="AR56" s="311">
        <v>11.265364340883414</v>
      </c>
      <c r="AS56" s="311">
        <v>11.734785938732227</v>
      </c>
      <c r="AT56" s="312">
        <f t="shared" si="20"/>
        <v>31.874477290162869</v>
      </c>
      <c r="AU56" s="310">
        <v>1.1774895458032566</v>
      </c>
      <c r="AV56" s="310">
        <v>0.5973758563061895</v>
      </c>
      <c r="AW56" s="310">
        <v>2.253072868176683</v>
      </c>
      <c r="AX56" s="310">
        <v>2.3469571877464452</v>
      </c>
      <c r="AY56" s="312">
        <f t="shared" si="12"/>
        <v>6.3748954580325741</v>
      </c>
      <c r="BB56" s="279"/>
      <c r="BC56" s="283" t="s">
        <v>473</v>
      </c>
      <c r="BD56" s="284">
        <f>SUM(BD54:BD55)</f>
        <v>3.1186964856230039</v>
      </c>
      <c r="BE56" s="284">
        <f t="shared" ref="BE56" si="45">SUM(BE54:BE55)</f>
        <v>1.3844089456869013</v>
      </c>
      <c r="BF56" s="284">
        <f t="shared" ref="BF56" si="46">SUM(BF54:BF55)</f>
        <v>2.6236166134185313</v>
      </c>
      <c r="BG56" s="284">
        <f t="shared" ref="BG56" si="47">SUM(BG54:BG55)</f>
        <v>2.7212012779552728</v>
      </c>
      <c r="BH56" s="284">
        <f t="shared" ref="BH56" si="48">SUM(BH54:BH55)</f>
        <v>9.8479233226837088</v>
      </c>
      <c r="BI56" s="284">
        <f t="shared" ref="BI56" si="49">SUM(BI54:BI55)</f>
        <v>11.118696485623003</v>
      </c>
      <c r="BJ56" s="284">
        <f t="shared" ref="BJ56" si="50">SUM(BJ54:BJ55)</f>
        <v>1.3844089456869013</v>
      </c>
      <c r="BK56" s="284">
        <f t="shared" ref="BK56" si="51">SUM(BK54:BK55)</f>
        <v>2.6236166134185313</v>
      </c>
      <c r="BL56" s="284">
        <f t="shared" ref="BL56" si="52">SUM(BL54:BL55)</f>
        <v>2.7212012779552728</v>
      </c>
      <c r="BM56" s="284">
        <f t="shared" ref="BM56" si="53">SUM(BM54:BM55)</f>
        <v>17.847923322683709</v>
      </c>
      <c r="BN56" s="284">
        <f t="shared" ref="BN56:BR56" si="54">SUM(BN54:BN55)</f>
        <v>11</v>
      </c>
      <c r="BO56" s="284">
        <f t="shared" si="54"/>
        <v>1</v>
      </c>
      <c r="BP56" s="284">
        <f t="shared" si="54"/>
        <v>3</v>
      </c>
      <c r="BQ56" s="284">
        <f t="shared" si="54"/>
        <v>3</v>
      </c>
      <c r="BR56" s="284">
        <f t="shared" si="54"/>
        <v>18</v>
      </c>
      <c r="BS56" s="284">
        <f t="shared" ref="BS56" si="55">SUM(BS54:BS55)</f>
        <v>11.581623482840866</v>
      </c>
      <c r="BT56" s="284">
        <f t="shared" ref="BT56" si="56">SUM(BT54:BT55)</f>
        <v>1.084770525554561</v>
      </c>
      <c r="BU56" s="284">
        <f t="shared" ref="BU56" si="57">SUM(BU54:BU55)</f>
        <v>6.1274325561997784</v>
      </c>
      <c r="BV56" s="284">
        <f t="shared" ref="BV56" si="58">SUM(BV54:BV55)</f>
        <v>7.0224082638134373</v>
      </c>
      <c r="BW56" s="284">
        <f t="shared" ref="BW56" si="59">SUM(BW54:BW55)</f>
        <v>25.816234828408639</v>
      </c>
    </row>
    <row r="57" spans="1:75" ht="15.75" thickBot="1" x14ac:dyDescent="0.3">
      <c r="A57" s="464"/>
      <c r="B57" s="117" t="s">
        <v>72</v>
      </c>
      <c r="C57" s="313">
        <v>1.2209555620098889</v>
      </c>
      <c r="D57" s="313">
        <v>1.1018588440313783</v>
      </c>
      <c r="E57" s="313">
        <v>1.7161922741795113</v>
      </c>
      <c r="F57" s="313">
        <v>1.4445832123148548</v>
      </c>
      <c r="G57" s="312">
        <f t="shared" si="17"/>
        <v>5.4835898925356332</v>
      </c>
      <c r="H57" s="313">
        <v>0.24419111240197777</v>
      </c>
      <c r="I57" s="313">
        <v>0.22037176880627568</v>
      </c>
      <c r="J57" s="313">
        <v>0.34323845483590226</v>
      </c>
      <c r="K57" s="328">
        <v>0.28891664246297094</v>
      </c>
      <c r="L57" s="312">
        <f t="shared" si="8"/>
        <v>1.0967179785071266</v>
      </c>
      <c r="N57" s="464"/>
      <c r="O57" s="117" t="s">
        <v>72</v>
      </c>
      <c r="P57" s="113">
        <v>1.2209555620098889</v>
      </c>
      <c r="Q57" s="113">
        <v>1.1018588440313783</v>
      </c>
      <c r="R57" s="113">
        <v>1.7161922741795113</v>
      </c>
      <c r="S57" s="113">
        <v>1.4445832123148548</v>
      </c>
      <c r="T57" s="111">
        <f t="shared" si="18"/>
        <v>5.4835898925356332</v>
      </c>
      <c r="U57" s="23">
        <v>0.24419111240197777</v>
      </c>
      <c r="V57" s="23">
        <v>0.22037176880627568</v>
      </c>
      <c r="W57" s="23">
        <v>0.34323845483590226</v>
      </c>
      <c r="X57" s="23">
        <v>0.28891664246297094</v>
      </c>
      <c r="Y57" s="111">
        <f t="shared" si="9"/>
        <v>1.0967179785071266</v>
      </c>
      <c r="AA57" s="464"/>
      <c r="AB57" s="117" t="s">
        <v>72</v>
      </c>
      <c r="AC57" s="311">
        <v>2</v>
      </c>
      <c r="AD57" s="311">
        <v>2</v>
      </c>
      <c r="AE57" s="311">
        <v>2</v>
      </c>
      <c r="AF57" s="311">
        <v>2</v>
      </c>
      <c r="AG57" s="111">
        <f t="shared" si="19"/>
        <v>8</v>
      </c>
      <c r="AH57" s="274">
        <v>0</v>
      </c>
      <c r="AI57" s="274">
        <v>0</v>
      </c>
      <c r="AJ57" s="274">
        <v>0</v>
      </c>
      <c r="AK57" s="274">
        <v>0</v>
      </c>
      <c r="AL57" s="111">
        <f t="shared" si="11"/>
        <v>0</v>
      </c>
      <c r="AN57" s="464"/>
      <c r="AO57" s="117" t="s">
        <v>72</v>
      </c>
      <c r="AP57" s="313">
        <v>1.7230159808459229</v>
      </c>
      <c r="AQ57" s="313">
        <v>1.9571064819093249</v>
      </c>
      <c r="AR57" s="313">
        <v>6.5201321438526199</v>
      </c>
      <c r="AS57" s="313">
        <v>7.0299052018513679</v>
      </c>
      <c r="AT57" s="312">
        <f t="shared" si="20"/>
        <v>17.230159808459234</v>
      </c>
      <c r="AU57" s="310">
        <v>0.34460319616918456</v>
      </c>
      <c r="AV57" s="310">
        <v>0.39142129638186496</v>
      </c>
      <c r="AW57" s="310">
        <v>1.3040264287705239</v>
      </c>
      <c r="AX57" s="310">
        <v>1.4059810403702735</v>
      </c>
      <c r="AY57" s="312">
        <v>2</v>
      </c>
      <c r="BB57" s="279"/>
      <c r="BC57" s="280"/>
      <c r="BD57" s="281"/>
      <c r="BE57" s="281"/>
      <c r="BF57" s="281"/>
      <c r="BG57" s="282"/>
      <c r="BH57" s="111"/>
      <c r="BI57" s="23"/>
      <c r="BJ57" s="23"/>
      <c r="BK57" s="23"/>
      <c r="BL57" s="23"/>
      <c r="BM57" s="111"/>
      <c r="BN57" s="285"/>
      <c r="BO57" s="285"/>
      <c r="BP57" s="285"/>
      <c r="BQ57" s="285"/>
      <c r="BR57" s="285"/>
      <c r="BS57" s="23"/>
      <c r="BT57" s="23"/>
      <c r="BU57" s="23"/>
      <c r="BV57" s="23"/>
      <c r="BW57" s="111"/>
    </row>
    <row r="58" spans="1:75" ht="15.75" thickBot="1" x14ac:dyDescent="0.3">
      <c r="A58" s="465"/>
      <c r="B58" s="117" t="s">
        <v>191</v>
      </c>
      <c r="C58" s="313">
        <v>0</v>
      </c>
      <c r="D58" s="313">
        <v>0</v>
      </c>
      <c r="E58" s="313">
        <v>0</v>
      </c>
      <c r="F58" s="313">
        <v>0</v>
      </c>
      <c r="G58" s="312">
        <f t="shared" si="17"/>
        <v>0</v>
      </c>
      <c r="H58" s="313">
        <v>0</v>
      </c>
      <c r="I58" s="313">
        <v>0</v>
      </c>
      <c r="J58" s="313">
        <v>0</v>
      </c>
      <c r="K58" s="328">
        <v>0</v>
      </c>
      <c r="L58" s="312">
        <f t="shared" si="8"/>
        <v>0</v>
      </c>
      <c r="N58" s="465"/>
      <c r="O58" s="117" t="s">
        <v>191</v>
      </c>
      <c r="P58" s="113">
        <v>0</v>
      </c>
      <c r="Q58" s="113">
        <v>0</v>
      </c>
      <c r="R58" s="113">
        <v>0</v>
      </c>
      <c r="S58" s="113">
        <v>0</v>
      </c>
      <c r="T58" s="111">
        <f t="shared" si="18"/>
        <v>0</v>
      </c>
      <c r="U58" s="274">
        <v>0</v>
      </c>
      <c r="V58" s="274">
        <v>0</v>
      </c>
      <c r="W58" s="274">
        <v>0</v>
      </c>
      <c r="X58" s="274">
        <v>0</v>
      </c>
      <c r="Y58" s="111">
        <f t="shared" si="9"/>
        <v>0</v>
      </c>
      <c r="AA58" s="465"/>
      <c r="AB58" s="117" t="s">
        <v>191</v>
      </c>
      <c r="AC58" s="311">
        <f t="shared" ref="AC58:AC59" si="60">AH58*5</f>
        <v>0</v>
      </c>
      <c r="AD58" s="311">
        <f t="shared" ref="AD58:AD59" si="61">AI58*5</f>
        <v>0</v>
      </c>
      <c r="AE58" s="311">
        <f t="shared" ref="AE58:AE59" si="62">AJ58*5</f>
        <v>0</v>
      </c>
      <c r="AF58" s="311">
        <f t="shared" ref="AF58:AF59" si="63">AK58*5</f>
        <v>0</v>
      </c>
      <c r="AG58" s="111">
        <f t="shared" si="19"/>
        <v>0</v>
      </c>
      <c r="AH58" s="274">
        <v>0</v>
      </c>
      <c r="AI58" s="274">
        <v>0</v>
      </c>
      <c r="AJ58" s="274">
        <v>0</v>
      </c>
      <c r="AK58" s="274">
        <v>0</v>
      </c>
      <c r="AL58" s="111">
        <f t="shared" si="11"/>
        <v>0</v>
      </c>
      <c r="AN58" s="465"/>
      <c r="AO58" s="117" t="s">
        <v>191</v>
      </c>
      <c r="AP58" s="313">
        <v>0.16250984775841301</v>
      </c>
      <c r="AQ58" s="313">
        <v>0.22585701045560991</v>
      </c>
      <c r="AR58" s="313">
        <v>2</v>
      </c>
      <c r="AS58" s="313">
        <v>2</v>
      </c>
      <c r="AT58" s="312">
        <f t="shared" si="20"/>
        <v>4.3883668582140229</v>
      </c>
      <c r="AU58" s="310">
        <v>3.2501969551682601E-2</v>
      </c>
      <c r="AV58" s="310">
        <v>4.5171402091121984E-2</v>
      </c>
      <c r="AW58" s="310">
        <v>0.14009989135613449</v>
      </c>
      <c r="AX58" s="310">
        <v>0.15008697855332287</v>
      </c>
      <c r="AY58" s="312">
        <f t="shared" si="12"/>
        <v>0.36786024155226194</v>
      </c>
      <c r="BB58" s="460" t="s">
        <v>470</v>
      </c>
      <c r="BC58" s="116" t="s">
        <v>71</v>
      </c>
      <c r="BD58" s="110">
        <v>9.7812378739471466</v>
      </c>
      <c r="BE58" s="110">
        <v>3.0058001742666347</v>
      </c>
      <c r="BF58" s="110">
        <v>3.6685774808790881</v>
      </c>
      <c r="BG58" s="112">
        <v>2.794708800464718</v>
      </c>
      <c r="BH58" s="111">
        <f t="shared" si="36"/>
        <v>19.250324329557586</v>
      </c>
      <c r="BI58" s="23">
        <v>56.181237873947154</v>
      </c>
      <c r="BJ58" s="23">
        <v>3.0058001742666347</v>
      </c>
      <c r="BK58" s="23">
        <v>3.6685774808790881</v>
      </c>
      <c r="BL58" s="23">
        <v>2.794708800464718</v>
      </c>
      <c r="BM58" s="111">
        <f t="shared" si="37"/>
        <v>65.650324329557591</v>
      </c>
      <c r="BN58" s="23">
        <v>56</v>
      </c>
      <c r="BO58" s="23">
        <v>3</v>
      </c>
      <c r="BP58" s="23">
        <v>4</v>
      </c>
      <c r="BQ58" s="23">
        <v>3</v>
      </c>
      <c r="BR58" s="111">
        <f t="shared" ref="BR58:BR59" si="64">SUM(BN58:BQ58)</f>
        <v>66</v>
      </c>
      <c r="BS58" s="23">
        <v>54.599680518534228</v>
      </c>
      <c r="BT58" s="23">
        <v>2.9353324172644171</v>
      </c>
      <c r="BU58" s="23">
        <v>8.369570412470221</v>
      </c>
      <c r="BV58" s="23">
        <v>8.4922218370733749</v>
      </c>
      <c r="BW58" s="111">
        <f t="shared" si="38"/>
        <v>74.396805185342245</v>
      </c>
    </row>
    <row r="59" spans="1:75" ht="15.75" thickBot="1" x14ac:dyDescent="0.3">
      <c r="A59" s="466"/>
      <c r="B59" s="118" t="s">
        <v>185</v>
      </c>
      <c r="C59" s="314">
        <v>0</v>
      </c>
      <c r="D59" s="314">
        <v>0</v>
      </c>
      <c r="E59" s="314">
        <v>0</v>
      </c>
      <c r="F59" s="314">
        <v>0</v>
      </c>
      <c r="G59" s="312">
        <f t="shared" si="17"/>
        <v>0</v>
      </c>
      <c r="H59" s="314">
        <v>0</v>
      </c>
      <c r="I59" s="314">
        <v>0</v>
      </c>
      <c r="J59" s="314">
        <v>0</v>
      </c>
      <c r="K59" s="329">
        <v>0</v>
      </c>
      <c r="L59" s="312">
        <f t="shared" si="8"/>
        <v>0</v>
      </c>
      <c r="N59" s="466"/>
      <c r="O59" s="118" t="s">
        <v>185</v>
      </c>
      <c r="P59" s="115">
        <v>0</v>
      </c>
      <c r="Q59" s="115">
        <v>0</v>
      </c>
      <c r="R59" s="115">
        <v>0</v>
      </c>
      <c r="S59" s="115">
        <v>0</v>
      </c>
      <c r="T59" s="111">
        <f t="shared" si="18"/>
        <v>0</v>
      </c>
      <c r="U59" s="274">
        <v>0</v>
      </c>
      <c r="V59" s="274">
        <v>0</v>
      </c>
      <c r="W59" s="274">
        <v>0</v>
      </c>
      <c r="X59" s="274">
        <v>0</v>
      </c>
      <c r="Y59" s="111">
        <f t="shared" si="9"/>
        <v>0</v>
      </c>
      <c r="AA59" s="466"/>
      <c r="AB59" s="118" t="s">
        <v>185</v>
      </c>
      <c r="AC59" s="311">
        <f t="shared" si="60"/>
        <v>0</v>
      </c>
      <c r="AD59" s="311">
        <f t="shared" si="61"/>
        <v>0</v>
      </c>
      <c r="AE59" s="311">
        <f t="shared" si="62"/>
        <v>0</v>
      </c>
      <c r="AF59" s="311">
        <f t="shared" si="63"/>
        <v>0</v>
      </c>
      <c r="AG59" s="111">
        <f t="shared" si="19"/>
        <v>0</v>
      </c>
      <c r="AH59" s="274">
        <v>0</v>
      </c>
      <c r="AI59" s="274">
        <v>0</v>
      </c>
      <c r="AJ59" s="274">
        <v>0</v>
      </c>
      <c r="AK59" s="274">
        <v>0</v>
      </c>
      <c r="AL59" s="111">
        <f t="shared" si="11"/>
        <v>0</v>
      </c>
      <c r="AN59" s="466"/>
      <c r="AO59" s="118" t="s">
        <v>185</v>
      </c>
      <c r="AP59" s="314">
        <v>0</v>
      </c>
      <c r="AQ59" s="314">
        <v>0</v>
      </c>
      <c r="AR59" s="314">
        <v>0</v>
      </c>
      <c r="AS59" s="314">
        <v>0</v>
      </c>
      <c r="AT59" s="312">
        <f t="shared" si="20"/>
        <v>0</v>
      </c>
      <c r="AU59" s="315">
        <v>0</v>
      </c>
      <c r="AV59" s="315">
        <v>0</v>
      </c>
      <c r="AW59" s="315">
        <v>0</v>
      </c>
      <c r="AX59" s="315">
        <v>0</v>
      </c>
      <c r="AY59" s="312">
        <f t="shared" si="12"/>
        <v>0</v>
      </c>
      <c r="BB59" s="461"/>
      <c r="BC59" s="117" t="s">
        <v>72</v>
      </c>
      <c r="BD59" s="113">
        <v>1.1200766773162851</v>
      </c>
      <c r="BE59" s="113">
        <v>0.9001082389389039</v>
      </c>
      <c r="BF59" s="113">
        <v>1.2095000484073879</v>
      </c>
      <c r="BG59" s="114">
        <v>0.9477571884983963</v>
      </c>
      <c r="BH59" s="111">
        <f t="shared" si="36"/>
        <v>4.1774421531609738</v>
      </c>
      <c r="BI59" s="23">
        <v>1.1200766773162851</v>
      </c>
      <c r="BJ59" s="23">
        <v>0.9001082389389039</v>
      </c>
      <c r="BK59" s="23">
        <v>1.2095000484073879</v>
      </c>
      <c r="BL59" s="23">
        <v>0.9477571884983963</v>
      </c>
      <c r="BM59" s="111">
        <f t="shared" si="37"/>
        <v>4.1774421531609738</v>
      </c>
      <c r="BN59" s="23">
        <v>2</v>
      </c>
      <c r="BO59" s="23">
        <v>1</v>
      </c>
      <c r="BP59" s="23">
        <v>2</v>
      </c>
      <c r="BQ59" s="23">
        <v>1</v>
      </c>
      <c r="BR59" s="111">
        <f t="shared" si="64"/>
        <v>6</v>
      </c>
      <c r="BS59" s="23">
        <v>1.3345383723480662</v>
      </c>
      <c r="BT59" s="23">
        <v>1.8157189138521246</v>
      </c>
      <c r="BU59" s="23">
        <v>4.8566466495586278</v>
      </c>
      <c r="BV59" s="23">
        <v>5.1191680900753092</v>
      </c>
      <c r="BW59" s="111">
        <f t="shared" si="38"/>
        <v>13.126072025834127</v>
      </c>
    </row>
    <row r="60" spans="1:75" ht="15" thickBot="1" x14ac:dyDescent="0.25">
      <c r="G60" s="252">
        <f>SUM(G32:G59)</f>
        <v>711.86999999999989</v>
      </c>
      <c r="AC60" s="252">
        <f>SUM(AC32:AC59)</f>
        <v>928</v>
      </c>
      <c r="AP60" s="252">
        <f>SUM(AP32:AP35)</f>
        <v>448.80958153578172</v>
      </c>
      <c r="AQ60" s="252">
        <f t="shared" ref="AQ60:AT60" si="65">SUM(AQ32:AQ35)</f>
        <v>64.448509970273761</v>
      </c>
      <c r="AR60" s="252">
        <f t="shared" si="65"/>
        <v>200.69723172857488</v>
      </c>
      <c r="AS60" s="252">
        <f t="shared" si="65"/>
        <v>256.91454201887103</v>
      </c>
      <c r="AT60" s="252">
        <f t="shared" si="65"/>
        <v>969.99940783061345</v>
      </c>
      <c r="BB60" s="279"/>
      <c r="BC60" s="283" t="s">
        <v>473</v>
      </c>
      <c r="BD60" s="284">
        <f>SUM(BD58:BD59)</f>
        <v>10.901314551263432</v>
      </c>
      <c r="BE60" s="284">
        <f t="shared" ref="BE60" si="66">SUM(BE58:BE59)</f>
        <v>3.9059084132055384</v>
      </c>
      <c r="BF60" s="284">
        <f t="shared" ref="BF60" si="67">SUM(BF58:BF59)</f>
        <v>4.8780775292864762</v>
      </c>
      <c r="BG60" s="284">
        <f t="shared" ref="BG60" si="68">SUM(BG58:BG59)</f>
        <v>3.7424659889631142</v>
      </c>
      <c r="BH60" s="284">
        <f t="shared" ref="BH60" si="69">SUM(BH58:BH59)</f>
        <v>23.42776648271856</v>
      </c>
      <c r="BI60" s="284">
        <f t="shared" ref="BI60" si="70">SUM(BI58:BI59)</f>
        <v>57.301314551263438</v>
      </c>
      <c r="BJ60" s="284">
        <f t="shared" ref="BJ60" si="71">SUM(BJ58:BJ59)</f>
        <v>3.9059084132055384</v>
      </c>
      <c r="BK60" s="284">
        <f t="shared" ref="BK60" si="72">SUM(BK58:BK59)</f>
        <v>4.8780775292864762</v>
      </c>
      <c r="BL60" s="284">
        <f t="shared" ref="BL60" si="73">SUM(BL58:BL59)</f>
        <v>3.7424659889631142</v>
      </c>
      <c r="BM60" s="284">
        <f t="shared" ref="BM60" si="74">SUM(BM58:BM59)</f>
        <v>69.827766482718559</v>
      </c>
      <c r="BN60" s="284">
        <f t="shared" ref="BN60:BR60" si="75">SUM(BN58:BN59)</f>
        <v>58</v>
      </c>
      <c r="BO60" s="284">
        <f t="shared" si="75"/>
        <v>4</v>
      </c>
      <c r="BP60" s="284">
        <f t="shared" si="75"/>
        <v>6</v>
      </c>
      <c r="BQ60" s="284">
        <f t="shared" si="75"/>
        <v>4</v>
      </c>
      <c r="BR60" s="284">
        <f t="shared" si="75"/>
        <v>72</v>
      </c>
      <c r="BS60" s="284">
        <f t="shared" ref="BS60" si="76">SUM(BS58:BS59)</f>
        <v>55.934218890882292</v>
      </c>
      <c r="BT60" s="284">
        <f t="shared" ref="BT60" si="77">SUM(BT58:BT59)</f>
        <v>4.7510513311165417</v>
      </c>
      <c r="BU60" s="284">
        <f t="shared" ref="BU60" si="78">SUM(BU58:BU59)</f>
        <v>13.226217062028848</v>
      </c>
      <c r="BV60" s="284">
        <f t="shared" ref="BV60" si="79">SUM(BV58:BV59)</f>
        <v>13.611389927148684</v>
      </c>
      <c r="BW60" s="284">
        <f t="shared" ref="BW60" si="80">SUM(BW58:BW59)</f>
        <v>87.522877211176365</v>
      </c>
    </row>
    <row r="61" spans="1:75" ht="15.75" thickBot="1" x14ac:dyDescent="0.3">
      <c r="AO61" s="253"/>
      <c r="AP61" s="253">
        <f>AP60/896</f>
        <v>0.50090355082118498</v>
      </c>
      <c r="AQ61" s="253">
        <f t="shared" ref="AQ61:AT61" si="81">AQ60/896</f>
        <v>7.1929140591823398E-2</v>
      </c>
      <c r="AR61" s="253">
        <f t="shared" si="81"/>
        <v>0.22399244612564159</v>
      </c>
      <c r="AS61" s="253">
        <f t="shared" si="81"/>
        <v>0.28673497993177571</v>
      </c>
      <c r="AT61" s="17">
        <f t="shared" si="81"/>
        <v>1.0825886248109524</v>
      </c>
      <c r="BB61" s="279"/>
      <c r="BC61" s="280"/>
      <c r="BD61" s="281"/>
      <c r="BE61" s="281"/>
      <c r="BF61" s="281"/>
      <c r="BG61" s="282"/>
      <c r="BH61" s="111"/>
      <c r="BI61" s="23"/>
      <c r="BJ61" s="23"/>
      <c r="BK61" s="23"/>
      <c r="BL61" s="23"/>
      <c r="BM61" s="111"/>
      <c r="BN61" s="285"/>
      <c r="BO61" s="285"/>
      <c r="BP61" s="285"/>
      <c r="BQ61" s="285"/>
      <c r="BR61" s="285"/>
      <c r="BS61" s="23"/>
      <c r="BT61" s="23"/>
      <c r="BU61" s="23"/>
      <c r="BV61" s="23"/>
      <c r="BW61" s="111"/>
    </row>
    <row r="62" spans="1:75" ht="15.75" thickBot="1" x14ac:dyDescent="0.3">
      <c r="AT62" s="252"/>
      <c r="AU62" s="254"/>
      <c r="BB62" s="460" t="s">
        <v>117</v>
      </c>
      <c r="BC62" s="116" t="s">
        <v>71</v>
      </c>
      <c r="BD62" s="110">
        <v>3.4114376996805169</v>
      </c>
      <c r="BE62" s="110">
        <v>0.9999128666860333</v>
      </c>
      <c r="BF62" s="110">
        <v>0.17866651176299819</v>
      </c>
      <c r="BG62" s="112">
        <v>2.1032155678187712</v>
      </c>
      <c r="BH62" s="111">
        <f t="shared" si="36"/>
        <v>6.6932326459483198</v>
      </c>
      <c r="BI62" s="23">
        <v>5.8114376996805177</v>
      </c>
      <c r="BJ62" s="23">
        <v>0.9999128666860333</v>
      </c>
      <c r="BK62" s="23">
        <v>0.17866651176299819</v>
      </c>
      <c r="BL62" s="23">
        <v>2.1032155678187712</v>
      </c>
      <c r="BM62" s="111">
        <f t="shared" si="37"/>
        <v>9.0932326459483193</v>
      </c>
      <c r="BN62" s="23">
        <v>6</v>
      </c>
      <c r="BO62" s="23">
        <v>1</v>
      </c>
      <c r="BP62" s="274">
        <v>0</v>
      </c>
      <c r="BQ62" s="23">
        <v>2</v>
      </c>
      <c r="BR62" s="111">
        <f t="shared" ref="BR62:BR63" si="82">SUM(BN62:BQ62)</f>
        <v>9</v>
      </c>
      <c r="BS62" s="23">
        <v>5.3410880896011612</v>
      </c>
      <c r="BT62" s="23">
        <v>1.4741885260329373</v>
      </c>
      <c r="BU62" s="23">
        <v>1.1686822333713369</v>
      </c>
      <c r="BV62" s="23">
        <v>4.207256040136814</v>
      </c>
      <c r="BW62" s="111">
        <f t="shared" si="38"/>
        <v>12.191214889142248</v>
      </c>
    </row>
    <row r="63" spans="1:75" ht="15" x14ac:dyDescent="0.25">
      <c r="AT63" s="252"/>
      <c r="AU63" s="254"/>
      <c r="BB63" s="461"/>
      <c r="BC63" s="117" t="s">
        <v>72</v>
      </c>
      <c r="BD63" s="113">
        <v>0.41822945106011999</v>
      </c>
      <c r="BE63" s="113">
        <v>0.31211153064188152</v>
      </c>
      <c r="BF63" s="113">
        <v>6.570525704327651E-2</v>
      </c>
      <c r="BG63" s="114">
        <v>0.68359361022364018</v>
      </c>
      <c r="BH63" s="111">
        <f t="shared" si="36"/>
        <v>1.4796398489689182</v>
      </c>
      <c r="BI63" s="23">
        <v>0.41822945106011999</v>
      </c>
      <c r="BJ63" s="23">
        <v>0.31211153064188152</v>
      </c>
      <c r="BK63" s="23">
        <v>6.570525704327651E-2</v>
      </c>
      <c r="BL63" s="23">
        <v>0.68359361022364018</v>
      </c>
      <c r="BM63" s="111">
        <f t="shared" si="37"/>
        <v>1.4796398489689182</v>
      </c>
      <c r="BN63" s="23">
        <v>1</v>
      </c>
      <c r="BO63" s="274">
        <v>0</v>
      </c>
      <c r="BP63" s="274">
        <v>0</v>
      </c>
      <c r="BQ63" s="23">
        <v>1</v>
      </c>
      <c r="BR63" s="111">
        <f t="shared" si="82"/>
        <v>2</v>
      </c>
      <c r="BS63" s="23">
        <v>0.67644607884940566</v>
      </c>
      <c r="BT63" s="23">
        <v>0.76481298363715222</v>
      </c>
      <c r="BU63" s="23">
        <v>0.72748112928449138</v>
      </c>
      <c r="BV63" s="23">
        <v>2.480482590443652</v>
      </c>
      <c r="BW63" s="111">
        <f t="shared" si="38"/>
        <v>4.6492227822147019</v>
      </c>
    </row>
    <row r="64" spans="1:75" ht="15" thickBot="1" x14ac:dyDescent="0.25">
      <c r="AT64" s="252"/>
      <c r="AU64" s="254"/>
      <c r="BB64" s="279"/>
      <c r="BC64" s="283" t="s">
        <v>473</v>
      </c>
      <c r="BD64" s="284">
        <f>SUM(BD62:BD63)</f>
        <v>3.829667150740637</v>
      </c>
      <c r="BE64" s="284">
        <f t="shared" ref="BE64" si="83">SUM(BE62:BE63)</f>
        <v>1.3120243973279149</v>
      </c>
      <c r="BF64" s="284">
        <f t="shared" ref="BF64" si="84">SUM(BF62:BF63)</f>
        <v>0.2443717688062747</v>
      </c>
      <c r="BG64" s="284">
        <f t="shared" ref="BG64" si="85">SUM(BG62:BG63)</f>
        <v>2.7868091780424114</v>
      </c>
      <c r="BH64" s="284">
        <f t="shared" ref="BH64" si="86">SUM(BH62:BH63)</f>
        <v>8.1728724949172378</v>
      </c>
      <c r="BI64" s="284">
        <f t="shared" ref="BI64" si="87">SUM(BI62:BI63)</f>
        <v>6.2296671507406378</v>
      </c>
      <c r="BJ64" s="284">
        <f t="shared" ref="BJ64" si="88">SUM(BJ62:BJ63)</f>
        <v>1.3120243973279149</v>
      </c>
      <c r="BK64" s="284">
        <f t="shared" ref="BK64" si="89">SUM(BK62:BK63)</f>
        <v>0.2443717688062747</v>
      </c>
      <c r="BL64" s="284">
        <f t="shared" ref="BL64" si="90">SUM(BL62:BL63)</f>
        <v>2.7868091780424114</v>
      </c>
      <c r="BM64" s="284">
        <f t="shared" ref="BM64" si="91">SUM(BM62:BM63)</f>
        <v>10.572872494917238</v>
      </c>
      <c r="BN64" s="284">
        <f t="shared" ref="BN64:BR64" si="92">SUM(BN62:BN63)</f>
        <v>7</v>
      </c>
      <c r="BO64" s="284">
        <f t="shared" si="92"/>
        <v>1</v>
      </c>
      <c r="BP64" s="284">
        <f t="shared" si="92"/>
        <v>0</v>
      </c>
      <c r="BQ64" s="284">
        <f t="shared" si="92"/>
        <v>3</v>
      </c>
      <c r="BR64" s="284">
        <f t="shared" si="92"/>
        <v>11</v>
      </c>
      <c r="BS64" s="284">
        <f t="shared" ref="BS64" si="93">SUM(BS62:BS63)</f>
        <v>6.0175341684505668</v>
      </c>
      <c r="BT64" s="284">
        <f t="shared" ref="BT64" si="94">SUM(BT62:BT63)</f>
        <v>2.2390015096700893</v>
      </c>
      <c r="BU64" s="284">
        <f t="shared" ref="BU64" si="95">SUM(BU62:BU63)</f>
        <v>1.8961633626558283</v>
      </c>
      <c r="BV64" s="284">
        <f t="shared" ref="BV64" si="96">SUM(BV62:BV63)</f>
        <v>6.6877386305804656</v>
      </c>
      <c r="BW64" s="284">
        <f t="shared" ref="BW64" si="97">SUM(BW62:BW63)</f>
        <v>16.840437671356952</v>
      </c>
    </row>
    <row r="65" spans="15:75" ht="15.75" thickBot="1" x14ac:dyDescent="0.3">
      <c r="AT65" s="252"/>
      <c r="AU65" s="254"/>
      <c r="BB65" s="279"/>
      <c r="BC65" s="280"/>
      <c r="BD65" s="281"/>
      <c r="BE65" s="281"/>
      <c r="BF65" s="281"/>
      <c r="BG65" s="282"/>
      <c r="BH65" s="111"/>
      <c r="BI65" s="23"/>
      <c r="BJ65" s="23"/>
      <c r="BK65" s="23"/>
      <c r="BL65" s="23"/>
      <c r="BM65" s="111"/>
      <c r="BN65" s="285"/>
      <c r="BO65" s="285"/>
      <c r="BP65" s="285"/>
      <c r="BQ65" s="285"/>
      <c r="BR65" s="285"/>
      <c r="BS65" s="23"/>
      <c r="BT65" s="23"/>
      <c r="BU65" s="23"/>
      <c r="BV65" s="23"/>
      <c r="BW65" s="111"/>
    </row>
    <row r="66" spans="15:75" ht="15.75" thickBot="1" x14ac:dyDescent="0.3">
      <c r="AT66" s="252"/>
      <c r="AU66" s="254"/>
      <c r="BB66" s="460" t="s">
        <v>471</v>
      </c>
      <c r="BC66" s="116" t="s">
        <v>71</v>
      </c>
      <c r="BD66" s="110">
        <v>3.6513486300706739</v>
      </c>
      <c r="BE66" s="110">
        <v>1.2669106399457828</v>
      </c>
      <c r="BF66" s="110">
        <v>1.1046296834156253</v>
      </c>
      <c r="BG66" s="112">
        <v>1.656944525123438</v>
      </c>
      <c r="BH66" s="111">
        <f t="shared" si="36"/>
        <v>7.67983347855552</v>
      </c>
      <c r="BI66" s="23">
        <v>6.8513486300706719</v>
      </c>
      <c r="BJ66" s="23">
        <v>1.2669106399457828</v>
      </c>
      <c r="BK66" s="23">
        <v>1.1046296834156253</v>
      </c>
      <c r="BL66" s="23">
        <v>1.656944525123438</v>
      </c>
      <c r="BM66" s="111">
        <f t="shared" si="37"/>
        <v>10.879833478555518</v>
      </c>
      <c r="BN66" s="274">
        <v>0</v>
      </c>
      <c r="BO66" s="23">
        <v>1</v>
      </c>
      <c r="BP66" s="23">
        <v>1</v>
      </c>
      <c r="BQ66" s="23">
        <v>1</v>
      </c>
      <c r="BR66" s="111">
        <f t="shared" ref="BR66:BR67" si="98">SUM(BN66:BQ66)</f>
        <v>3</v>
      </c>
      <c r="BS66" s="23">
        <v>6.1429066595318709</v>
      </c>
      <c r="BT66" s="23">
        <v>1.1804120397589348</v>
      </c>
      <c r="BU66" s="23">
        <v>2.9344974002403048</v>
      </c>
      <c r="BV66" s="23">
        <v>4.3712504957876153</v>
      </c>
      <c r="BW66" s="111">
        <f t="shared" si="38"/>
        <v>14.629066595318726</v>
      </c>
    </row>
    <row r="67" spans="15:75" ht="15.75" thickBot="1" x14ac:dyDescent="0.3">
      <c r="AT67" s="252"/>
      <c r="AU67" s="254"/>
      <c r="BB67" s="461"/>
      <c r="BC67" s="117" t="s">
        <v>72</v>
      </c>
      <c r="BD67" s="113">
        <v>0.48012779552715668</v>
      </c>
      <c r="BE67" s="113">
        <v>0.39395101171459007</v>
      </c>
      <c r="BF67" s="113">
        <v>0.36899331977926197</v>
      </c>
      <c r="BG67" s="114">
        <v>0.5476142898634917</v>
      </c>
      <c r="BH67" s="111">
        <f t="shared" si="36"/>
        <v>1.7906864168845003</v>
      </c>
      <c r="BI67" s="23">
        <v>0.48012779552715668</v>
      </c>
      <c r="BJ67" s="23">
        <v>0.39395101171459007</v>
      </c>
      <c r="BK67" s="23">
        <v>0.36899331977926197</v>
      </c>
      <c r="BL67" s="23">
        <v>0.5476142898634917</v>
      </c>
      <c r="BM67" s="111">
        <f t="shared" si="37"/>
        <v>1.7906864168845003</v>
      </c>
      <c r="BN67" s="274">
        <v>0</v>
      </c>
      <c r="BO67" s="274">
        <v>0</v>
      </c>
      <c r="BP67" s="274">
        <v>0</v>
      </c>
      <c r="BQ67" s="274">
        <v>0</v>
      </c>
      <c r="BR67" s="111">
        <f t="shared" si="98"/>
        <v>0</v>
      </c>
      <c r="BS67" s="23">
        <v>0.56265719600505204</v>
      </c>
      <c r="BT67" s="23">
        <v>0.75163174798269894</v>
      </c>
      <c r="BU67" s="23">
        <v>1.7249132064251094</v>
      </c>
      <c r="BV67" s="23">
        <v>2.5873698096376634</v>
      </c>
      <c r="BW67" s="111">
        <f t="shared" si="38"/>
        <v>5.6265719600505237</v>
      </c>
    </row>
    <row r="68" spans="15:75" ht="15.75" thickBot="1" x14ac:dyDescent="0.3">
      <c r="P68" s="455" t="s">
        <v>205</v>
      </c>
      <c r="Q68" s="455"/>
      <c r="R68" s="455"/>
      <c r="S68" s="455"/>
      <c r="T68" s="455"/>
      <c r="U68" s="455" t="s">
        <v>466</v>
      </c>
      <c r="V68" s="455"/>
      <c r="W68" s="455"/>
      <c r="X68" s="455"/>
      <c r="Y68" s="456"/>
      <c r="AC68" s="455" t="s">
        <v>205</v>
      </c>
      <c r="AD68" s="455"/>
      <c r="AE68" s="455"/>
      <c r="AF68" s="455"/>
      <c r="AG68" s="455"/>
      <c r="AH68" s="455" t="s">
        <v>466</v>
      </c>
      <c r="AI68" s="455"/>
      <c r="AJ68" s="455"/>
      <c r="AK68" s="455"/>
      <c r="AL68" s="456"/>
      <c r="AP68" s="455" t="s">
        <v>205</v>
      </c>
      <c r="AQ68" s="455"/>
      <c r="AR68" s="455"/>
      <c r="AS68" s="455"/>
      <c r="AT68" s="455"/>
      <c r="AU68" s="455" t="s">
        <v>466</v>
      </c>
      <c r="AV68" s="455"/>
      <c r="AW68" s="455"/>
      <c r="AX68" s="455"/>
      <c r="AY68" s="456"/>
      <c r="BB68" s="279"/>
      <c r="BC68" s="283" t="s">
        <v>473</v>
      </c>
      <c r="BD68" s="284">
        <f>SUM(BD66:BD67)</f>
        <v>4.1314764255978309</v>
      </c>
      <c r="BE68" s="284">
        <f t="shared" ref="BE68" si="99">SUM(BE66:BE67)</f>
        <v>1.6608616516603729</v>
      </c>
      <c r="BF68" s="284">
        <f t="shared" ref="BF68" si="100">SUM(BF66:BF67)</f>
        <v>1.4736230031948874</v>
      </c>
      <c r="BG68" s="284">
        <f t="shared" ref="BG68" si="101">SUM(BG66:BG67)</f>
        <v>2.20455881498693</v>
      </c>
      <c r="BH68" s="284">
        <f t="shared" ref="BH68" si="102">SUM(BH66:BH67)</f>
        <v>9.4705198954400203</v>
      </c>
      <c r="BI68" s="284">
        <f t="shared" ref="BI68" si="103">SUM(BI66:BI67)</f>
        <v>7.3314764255978284</v>
      </c>
      <c r="BJ68" s="284">
        <f t="shared" ref="BJ68" si="104">SUM(BJ66:BJ67)</f>
        <v>1.6608616516603729</v>
      </c>
      <c r="BK68" s="284">
        <f t="shared" ref="BK68" si="105">SUM(BK66:BK67)</f>
        <v>1.4736230031948874</v>
      </c>
      <c r="BL68" s="284">
        <f t="shared" ref="BL68" si="106">SUM(BL66:BL67)</f>
        <v>2.20455881498693</v>
      </c>
      <c r="BM68" s="284">
        <f t="shared" ref="BM68" si="107">SUM(BM66:BM67)</f>
        <v>12.67051989544002</v>
      </c>
      <c r="BN68" s="284">
        <f t="shared" ref="BN68:BR68" si="108">SUM(BN66:BN67)</f>
        <v>0</v>
      </c>
      <c r="BO68" s="284">
        <f t="shared" si="108"/>
        <v>1</v>
      </c>
      <c r="BP68" s="284">
        <f t="shared" si="108"/>
        <v>1</v>
      </c>
      <c r="BQ68" s="284">
        <f t="shared" si="108"/>
        <v>1</v>
      </c>
      <c r="BR68" s="284">
        <f t="shared" si="108"/>
        <v>3</v>
      </c>
      <c r="BS68" s="284">
        <f t="shared" ref="BS68" si="109">SUM(BS66:BS67)</f>
        <v>6.7055638555369228</v>
      </c>
      <c r="BT68" s="284">
        <f t="shared" ref="BT68" si="110">SUM(BT66:BT67)</f>
        <v>1.9320437877416339</v>
      </c>
      <c r="BU68" s="284">
        <f t="shared" ref="BU68" si="111">SUM(BU66:BU67)</f>
        <v>4.6594106066654142</v>
      </c>
      <c r="BV68" s="284">
        <f t="shared" ref="BV68" si="112">SUM(BV66:BV67)</f>
        <v>6.9586203054252787</v>
      </c>
      <c r="BW68" s="284">
        <f t="shared" ref="BW68" si="113">SUM(BW66:BW67)</f>
        <v>20.255638555369249</v>
      </c>
    </row>
    <row r="69" spans="15:75" ht="30.75" thickBot="1" x14ac:dyDescent="0.3">
      <c r="O69" s="298" t="s">
        <v>99</v>
      </c>
      <c r="P69" s="255" t="s">
        <v>37</v>
      </c>
      <c r="Q69" s="255" t="s">
        <v>75</v>
      </c>
      <c r="R69" s="255" t="s">
        <v>76</v>
      </c>
      <c r="S69" s="255" t="s">
        <v>40</v>
      </c>
      <c r="T69" s="256" t="s">
        <v>9</v>
      </c>
      <c r="U69" s="255" t="s">
        <v>37</v>
      </c>
      <c r="V69" s="255" t="s">
        <v>75</v>
      </c>
      <c r="W69" s="255" t="s">
        <v>76</v>
      </c>
      <c r="X69" s="255" t="s">
        <v>40</v>
      </c>
      <c r="Y69" s="266" t="s">
        <v>207</v>
      </c>
      <c r="AB69" s="298" t="s">
        <v>475</v>
      </c>
      <c r="AC69" s="255" t="s">
        <v>37</v>
      </c>
      <c r="AD69" s="255" t="s">
        <v>75</v>
      </c>
      <c r="AE69" s="255" t="s">
        <v>76</v>
      </c>
      <c r="AF69" s="255" t="s">
        <v>40</v>
      </c>
      <c r="AG69" s="256" t="s">
        <v>9</v>
      </c>
      <c r="AH69" s="255" t="s">
        <v>37</v>
      </c>
      <c r="AI69" s="255" t="s">
        <v>75</v>
      </c>
      <c r="AJ69" s="255" t="s">
        <v>76</v>
      </c>
      <c r="AK69" s="255" t="s">
        <v>40</v>
      </c>
      <c r="AL69" s="266" t="s">
        <v>207</v>
      </c>
      <c r="AO69" s="17" t="s">
        <v>198</v>
      </c>
      <c r="AP69" s="255" t="s">
        <v>37</v>
      </c>
      <c r="AQ69" s="255" t="s">
        <v>75</v>
      </c>
      <c r="AR69" s="255" t="s">
        <v>76</v>
      </c>
      <c r="AS69" s="255" t="s">
        <v>40</v>
      </c>
      <c r="AT69" s="256" t="s">
        <v>9</v>
      </c>
      <c r="AU69" s="255" t="s">
        <v>37</v>
      </c>
      <c r="AV69" s="255" t="s">
        <v>75</v>
      </c>
      <c r="AW69" s="255" t="s">
        <v>76</v>
      </c>
      <c r="AX69" s="255" t="s">
        <v>40</v>
      </c>
      <c r="AY69" s="266" t="s">
        <v>207</v>
      </c>
      <c r="BB69" s="279"/>
      <c r="BC69" s="280"/>
      <c r="BD69" s="281"/>
      <c r="BE69" s="281"/>
      <c r="BF69" s="281"/>
      <c r="BG69" s="282"/>
      <c r="BH69" s="111"/>
      <c r="BI69" s="23"/>
      <c r="BJ69" s="23"/>
      <c r="BK69" s="23"/>
      <c r="BL69" s="23"/>
      <c r="BM69" s="111"/>
      <c r="BN69" s="285"/>
      <c r="BO69" s="285"/>
      <c r="BP69" s="285"/>
      <c r="BQ69" s="285"/>
      <c r="BR69" s="285"/>
      <c r="BS69" s="23"/>
      <c r="BT69" s="23"/>
      <c r="BU69" s="23"/>
      <c r="BV69" s="23"/>
      <c r="BW69" s="111"/>
    </row>
    <row r="70" spans="15:75" ht="15.75" thickBot="1" x14ac:dyDescent="0.3">
      <c r="O70" s="262" t="str">
        <f>N32</f>
        <v>Shetland</v>
      </c>
      <c r="P70" s="115">
        <f>SUM(P32:P35)</f>
        <v>449.29000000000036</v>
      </c>
      <c r="Q70" s="115">
        <f t="shared" ref="Q70:S70" si="114">SUM(Q32:Q35)</f>
        <v>55.670000000000421</v>
      </c>
      <c r="R70" s="115">
        <f t="shared" si="114"/>
        <v>70.924000000000476</v>
      </c>
      <c r="S70" s="115">
        <f t="shared" si="114"/>
        <v>82.116000000000568</v>
      </c>
      <c r="T70" s="264">
        <f>SUM(P70:S70)</f>
        <v>658.00000000000182</v>
      </c>
      <c r="U70" s="276">
        <f>P70/$T$70</f>
        <v>0.68281155015197437</v>
      </c>
      <c r="V70" s="276">
        <f>Q70/$T$70</f>
        <v>8.4604863221884902E-2</v>
      </c>
      <c r="W70" s="276">
        <f>R70/$T$70</f>
        <v>0.10778723404255362</v>
      </c>
      <c r="X70" s="276">
        <f>S70/$T$70</f>
        <v>0.12479635258358715</v>
      </c>
      <c r="Y70" s="265">
        <f>SUM(U70:X70)</f>
        <v>1</v>
      </c>
      <c r="AB70" s="262" t="str">
        <f>AA32</f>
        <v>Shetland</v>
      </c>
      <c r="AC70" s="115">
        <f>SUM(AC32:AC35)</f>
        <v>462</v>
      </c>
      <c r="AD70" s="115">
        <f t="shared" ref="AD70:AF70" si="115">SUM(AD32:AD35)</f>
        <v>68</v>
      </c>
      <c r="AE70" s="115">
        <f t="shared" si="115"/>
        <v>91</v>
      </c>
      <c r="AF70" s="115">
        <f t="shared" si="115"/>
        <v>105</v>
      </c>
      <c r="AG70" s="264">
        <f>SUM(AC70:AF70)</f>
        <v>726</v>
      </c>
      <c r="AH70" s="276">
        <f>AC70/$AG$70</f>
        <v>0.63636363636363635</v>
      </c>
      <c r="AI70" s="276">
        <f t="shared" ref="AI70:AK70" si="116">AD70/$AG$70</f>
        <v>9.366391184573003E-2</v>
      </c>
      <c r="AJ70" s="276">
        <f t="shared" si="116"/>
        <v>0.12534435261707988</v>
      </c>
      <c r="AK70" s="276">
        <f t="shared" si="116"/>
        <v>0.14462809917355371</v>
      </c>
      <c r="AL70" s="265">
        <f>SUM(AH70:AK70)</f>
        <v>0.99999999999999989</v>
      </c>
      <c r="AO70" s="262" t="str">
        <f>AN32</f>
        <v>Shetland</v>
      </c>
      <c r="AP70" s="115">
        <f>SUM(AP32:AP35)</f>
        <v>448.80958153578172</v>
      </c>
      <c r="AQ70" s="115">
        <f t="shared" ref="AQ70:AS70" si="117">SUM(AQ32:AQ35)</f>
        <v>64.448509970273761</v>
      </c>
      <c r="AR70" s="115">
        <f t="shared" si="117"/>
        <v>200.69723172857488</v>
      </c>
      <c r="AS70" s="115">
        <f t="shared" si="117"/>
        <v>256.91454201887103</v>
      </c>
      <c r="AT70" s="264">
        <v>970</v>
      </c>
      <c r="AU70" s="276">
        <f>AP70/$AT70</f>
        <v>0.46269029024307395</v>
      </c>
      <c r="AV70" s="276">
        <f t="shared" ref="AV70:AX76" si="118">AQ70/$AT70</f>
        <v>6.6441762855952338E-2</v>
      </c>
      <c r="AW70" s="276">
        <f t="shared" si="118"/>
        <v>0.20690436260677822</v>
      </c>
      <c r="AX70" s="276">
        <f t="shared" si="118"/>
        <v>0.26486035259677426</v>
      </c>
      <c r="AY70" s="265">
        <f>SUM(AU70:AX70)</f>
        <v>1.0008967683025789</v>
      </c>
      <c r="BB70" s="460" t="s">
        <v>118</v>
      </c>
      <c r="BC70" s="116" t="s">
        <v>71</v>
      </c>
      <c r="BD70" s="110">
        <v>5.1352425210572168</v>
      </c>
      <c r="BE70" s="110">
        <v>1.3033029334882371</v>
      </c>
      <c r="BF70" s="110">
        <v>2.2008865136992943</v>
      </c>
      <c r="BG70" s="112">
        <v>2.8917520766773168</v>
      </c>
      <c r="BH70" s="111">
        <f t="shared" si="36"/>
        <v>11.531184044922066</v>
      </c>
      <c r="BI70" s="23">
        <v>6.7352425210572164</v>
      </c>
      <c r="BJ70" s="23">
        <v>1.3033029334882371</v>
      </c>
      <c r="BK70" s="23">
        <v>2.2008865136992943</v>
      </c>
      <c r="BL70" s="23">
        <v>2.8917520766773168</v>
      </c>
      <c r="BM70" s="111">
        <f t="shared" si="37"/>
        <v>13.131184044922065</v>
      </c>
      <c r="BN70" s="23">
        <v>7</v>
      </c>
      <c r="BO70" s="23">
        <v>1</v>
      </c>
      <c r="BP70" s="23">
        <v>2</v>
      </c>
      <c r="BQ70" s="23">
        <v>3</v>
      </c>
      <c r="BR70" s="111">
        <f t="shared" ref="BR70:BR71" si="119">SUM(BN70:BQ70)</f>
        <v>13</v>
      </c>
      <c r="BS70" s="23">
        <v>6.8502485534000499</v>
      </c>
      <c r="BT70" s="23">
        <v>0.3849310587873806</v>
      </c>
      <c r="BU70" s="23">
        <v>4.5918851929640043</v>
      </c>
      <c r="BV70" s="23">
        <v>6.2754207288490385</v>
      </c>
      <c r="BW70" s="111">
        <f t="shared" si="38"/>
        <v>18.102485534000472</v>
      </c>
    </row>
    <row r="71" spans="15:75" ht="30" thickBot="1" x14ac:dyDescent="0.3">
      <c r="O71" s="258" t="s">
        <v>520</v>
      </c>
      <c r="P71" s="110">
        <f>SUM(P36:P39)</f>
        <v>55.59348242811501</v>
      </c>
      <c r="Q71" s="110">
        <f t="shared" ref="Q71:S71" si="120">SUM(Q36:Q39)</f>
        <v>6.922044728434507</v>
      </c>
      <c r="R71" s="110">
        <f t="shared" si="120"/>
        <v>13.118083067092655</v>
      </c>
      <c r="S71" s="110">
        <f t="shared" si="120"/>
        <v>13.606006389776365</v>
      </c>
      <c r="T71" s="111">
        <f t="shared" ref="T71:T76" si="121">SUM(P71:S71)</f>
        <v>89.239616613418534</v>
      </c>
      <c r="U71" s="276">
        <f>P71/$T$71</f>
        <v>0.62296863812115133</v>
      </c>
      <c r="V71" s="276">
        <f>Q71/$T$71</f>
        <v>7.7566948303021646E-2</v>
      </c>
      <c r="W71" s="276">
        <f>R71/$T$71</f>
        <v>0.14699842474581129</v>
      </c>
      <c r="X71" s="276">
        <f>S71/$T$71</f>
        <v>0.15246598883001583</v>
      </c>
      <c r="Y71" s="259">
        <f t="shared" ref="Y71:Y76" si="122">SUM(U71:X71)</f>
        <v>1</v>
      </c>
      <c r="AB71" s="258" t="s">
        <v>520</v>
      </c>
      <c r="AC71" s="110">
        <f>SUM(AC36:AC39)</f>
        <v>57</v>
      </c>
      <c r="AD71" s="110">
        <f t="shared" ref="AD71:AF71" si="123">SUM(AD36:AD39)</f>
        <v>8</v>
      </c>
      <c r="AE71" s="110">
        <f t="shared" si="123"/>
        <v>16</v>
      </c>
      <c r="AF71" s="110">
        <f t="shared" si="123"/>
        <v>17</v>
      </c>
      <c r="AG71" s="111">
        <f t="shared" ref="AG71:AG76" si="124">SUM(AC71:AF71)</f>
        <v>98</v>
      </c>
      <c r="AH71" s="277">
        <f>AC71/$AG71</f>
        <v>0.58163265306122447</v>
      </c>
      <c r="AI71" s="277">
        <f>AD71/$AG71</f>
        <v>8.1632653061224483E-2</v>
      </c>
      <c r="AJ71" s="277">
        <f>AE71/$AG71</f>
        <v>0.16326530612244897</v>
      </c>
      <c r="AK71" s="277">
        <f>AF71/$AG71</f>
        <v>0.17346938775510204</v>
      </c>
      <c r="AL71" s="259">
        <f t="shared" ref="AL71:AL76" si="125">SUM(AH71:AK71)</f>
        <v>0.99999999999999989</v>
      </c>
      <c r="AO71" s="258" t="s">
        <v>520</v>
      </c>
      <c r="AP71" s="110">
        <f>SUM(AP36:AP39)</f>
        <v>58.223604333230497</v>
      </c>
      <c r="AQ71" s="110">
        <f t="shared" ref="AQ71:AS71" si="126">SUM(AQ36:AQ39)</f>
        <v>5.6989729635225581</v>
      </c>
      <c r="AR71" s="110">
        <f t="shared" si="126"/>
        <v>32.637162780998892</v>
      </c>
      <c r="AS71" s="110">
        <f t="shared" si="126"/>
        <v>37.112041319067188</v>
      </c>
      <c r="AT71" s="111">
        <f t="shared" ref="AT71:AT76" si="127">SUM(AP71:AS71)</f>
        <v>133.67178139681914</v>
      </c>
      <c r="AU71" s="277">
        <f>AP71/$AT71</f>
        <v>0.43557139528489885</v>
      </c>
      <c r="AV71" s="277">
        <f t="shared" si="118"/>
        <v>4.2634076571513177E-2</v>
      </c>
      <c r="AW71" s="277">
        <f>AR71/$AT71</f>
        <v>0.24415895741010546</v>
      </c>
      <c r="AX71" s="277">
        <f t="shared" si="118"/>
        <v>0.2776355707334825</v>
      </c>
      <c r="AY71" s="259">
        <f>SUM(AU71:AX71)</f>
        <v>1</v>
      </c>
      <c r="BB71" s="461"/>
      <c r="BC71" s="117" t="s">
        <v>72</v>
      </c>
      <c r="BD71" s="113">
        <v>0.31720011617774668</v>
      </c>
      <c r="BE71" s="113">
        <v>0.40364178526478189</v>
      </c>
      <c r="BF71" s="113">
        <v>0.70948947623195679</v>
      </c>
      <c r="BG71" s="114">
        <v>0.94403206505952553</v>
      </c>
      <c r="BH71" s="111">
        <f t="shared" si="36"/>
        <v>2.374363442734011</v>
      </c>
      <c r="BI71" s="23">
        <v>0.31720011617774668</v>
      </c>
      <c r="BJ71" s="23">
        <v>0.40364178526478189</v>
      </c>
      <c r="BK71" s="23">
        <v>0.70948947623195679</v>
      </c>
      <c r="BL71" s="23">
        <v>0.94403206505952553</v>
      </c>
      <c r="BM71" s="111">
        <f t="shared" si="37"/>
        <v>2.374363442734011</v>
      </c>
      <c r="BN71" s="274">
        <v>0</v>
      </c>
      <c r="BO71" s="23">
        <v>1</v>
      </c>
      <c r="BP71" s="23">
        <v>1</v>
      </c>
      <c r="BQ71" s="23">
        <v>1</v>
      </c>
      <c r="BR71" s="111">
        <f t="shared" si="119"/>
        <v>3</v>
      </c>
      <c r="BS71" s="23">
        <v>0.74605618515271543</v>
      </c>
      <c r="BT71" s="23">
        <v>0.39978233847633426</v>
      </c>
      <c r="BU71" s="23">
        <v>2.6390875871284161</v>
      </c>
      <c r="BV71" s="23">
        <v>3.6756357407696889</v>
      </c>
      <c r="BW71" s="111">
        <f t="shared" si="38"/>
        <v>7.4605618515271548</v>
      </c>
    </row>
    <row r="72" spans="15:75" ht="30" thickBot="1" x14ac:dyDescent="0.3">
      <c r="O72" s="260" t="s">
        <v>115</v>
      </c>
      <c r="P72" s="113">
        <f>SUM(P40:P43)</f>
        <v>286.50657275631721</v>
      </c>
      <c r="Q72" s="113">
        <f t="shared" ref="Q72:S72" si="128">SUM(Q40:Q43)</f>
        <v>19.529542066027695</v>
      </c>
      <c r="R72" s="113">
        <f t="shared" si="128"/>
        <v>24.39038764643238</v>
      </c>
      <c r="S72" s="113">
        <f t="shared" si="128"/>
        <v>18.712329944815572</v>
      </c>
      <c r="T72" s="257">
        <f t="shared" si="121"/>
        <v>349.13883241359287</v>
      </c>
      <c r="U72" s="276">
        <f>P72/$T$72</f>
        <v>0.82060929967514773</v>
      </c>
      <c r="V72" s="276">
        <f>Q72/$T$72</f>
        <v>5.5936321752066899E-2</v>
      </c>
      <c r="W72" s="276">
        <f>R72/$T$72</f>
        <v>6.9858707717562959E-2</v>
      </c>
      <c r="X72" s="276">
        <f>S72/$T$72</f>
        <v>5.3595670855222384E-2</v>
      </c>
      <c r="Y72" s="261">
        <f t="shared" si="122"/>
        <v>1</v>
      </c>
      <c r="AB72" s="260" t="s">
        <v>115</v>
      </c>
      <c r="AC72" s="113">
        <f>SUM(AC40:AC43)</f>
        <v>293</v>
      </c>
      <c r="AD72" s="113">
        <f t="shared" ref="AD72:AF72" si="129">SUM(AD40:AD43)</f>
        <v>23</v>
      </c>
      <c r="AE72" s="113">
        <f t="shared" si="129"/>
        <v>32</v>
      </c>
      <c r="AF72" s="113">
        <f t="shared" si="129"/>
        <v>25</v>
      </c>
      <c r="AG72" s="257">
        <f t="shared" si="124"/>
        <v>373</v>
      </c>
      <c r="AH72" s="277">
        <f t="shared" ref="AH72:AH76" si="130">AC72/$AG72</f>
        <v>0.78552278820375332</v>
      </c>
      <c r="AI72" s="277">
        <f t="shared" ref="AI72:AI76" si="131">AD72/$AG72</f>
        <v>6.1662198391420911E-2</v>
      </c>
      <c r="AJ72" s="277">
        <f t="shared" ref="AJ72:AJ76" si="132">AE72/$AG72</f>
        <v>8.5790884718498661E-2</v>
      </c>
      <c r="AK72" s="277">
        <f t="shared" ref="AK72:AK76" si="133">AF72/$AG72</f>
        <v>6.7024128686327081E-2</v>
      </c>
      <c r="AL72" s="261">
        <f t="shared" si="125"/>
        <v>1</v>
      </c>
      <c r="AO72" s="260" t="s">
        <v>115</v>
      </c>
      <c r="AP72" s="113">
        <f>SUM(AP40:AP43)</f>
        <v>281.67109445441145</v>
      </c>
      <c r="AQ72" s="113">
        <f t="shared" ref="AQ72:AS72" si="134">SUM(AQ40:AQ43)</f>
        <v>25.755256655582709</v>
      </c>
      <c r="AR72" s="113">
        <f t="shared" si="134"/>
        <v>70.131085310144243</v>
      </c>
      <c r="AS72" s="113">
        <f t="shared" si="134"/>
        <v>74.056949635743422</v>
      </c>
      <c r="AT72" s="257">
        <f t="shared" si="127"/>
        <v>451.61438605588182</v>
      </c>
      <c r="AU72" s="278">
        <f t="shared" ref="AU72:AU76" si="135">AP72/$AT72</f>
        <v>0.62369823272095248</v>
      </c>
      <c r="AV72" s="278">
        <f t="shared" si="118"/>
        <v>5.7029309629644545E-2</v>
      </c>
      <c r="AW72" s="278">
        <f t="shared" si="118"/>
        <v>0.15528975044977059</v>
      </c>
      <c r="AX72" s="278">
        <f t="shared" si="118"/>
        <v>0.1639827071996324</v>
      </c>
      <c r="AY72" s="261">
        <f t="shared" ref="AY72:AY76" si="136">SUM(AU72:AX72)</f>
        <v>1</v>
      </c>
      <c r="BB72" s="279"/>
      <c r="BC72" s="283" t="s">
        <v>473</v>
      </c>
      <c r="BD72" s="284">
        <f>SUM(BD70:BD71)</f>
        <v>5.452442637234963</v>
      </c>
      <c r="BE72" s="284">
        <f t="shared" ref="BE72" si="137">SUM(BE70:BE71)</f>
        <v>1.7069447187530189</v>
      </c>
      <c r="BF72" s="284">
        <f t="shared" ref="BF72" si="138">SUM(BF70:BF71)</f>
        <v>2.9103759899312509</v>
      </c>
      <c r="BG72" s="284">
        <f t="shared" ref="BG72" si="139">SUM(BG70:BG71)</f>
        <v>3.8357841417368421</v>
      </c>
      <c r="BH72" s="284">
        <f t="shared" ref="BH72" si="140">SUM(BH70:BH71)</f>
        <v>13.905547487656076</v>
      </c>
      <c r="BI72" s="284">
        <f t="shared" ref="BI72" si="141">SUM(BI70:BI71)</f>
        <v>7.0524426372349627</v>
      </c>
      <c r="BJ72" s="284">
        <f t="shared" ref="BJ72" si="142">SUM(BJ70:BJ71)</f>
        <v>1.7069447187530189</v>
      </c>
      <c r="BK72" s="284">
        <f t="shared" ref="BK72" si="143">SUM(BK70:BK71)</f>
        <v>2.9103759899312509</v>
      </c>
      <c r="BL72" s="284">
        <f t="shared" ref="BL72" si="144">SUM(BL70:BL71)</f>
        <v>3.8357841417368421</v>
      </c>
      <c r="BM72" s="284">
        <f t="shared" ref="BM72" si="145">SUM(BM70:BM71)</f>
        <v>15.505547487656077</v>
      </c>
      <c r="BN72" s="284">
        <f t="shared" ref="BN72:BR72" si="146">SUM(BN70:BN71)</f>
        <v>7</v>
      </c>
      <c r="BO72" s="284">
        <f t="shared" si="146"/>
        <v>2</v>
      </c>
      <c r="BP72" s="284">
        <f t="shared" si="146"/>
        <v>3</v>
      </c>
      <c r="BQ72" s="284">
        <f t="shared" si="146"/>
        <v>4</v>
      </c>
      <c r="BR72" s="284">
        <f t="shared" si="146"/>
        <v>16</v>
      </c>
      <c r="BS72" s="284">
        <f t="shared" ref="BS72" si="147">SUM(BS70:BS71)</f>
        <v>7.5963047385527656</v>
      </c>
      <c r="BT72" s="284">
        <f t="shared" ref="BT72" si="148">SUM(BT70:BT71)</f>
        <v>0.78471339726371481</v>
      </c>
      <c r="BU72" s="284">
        <f t="shared" ref="BU72" si="149">SUM(BU70:BU71)</f>
        <v>7.2309727800924204</v>
      </c>
      <c r="BV72" s="284">
        <f t="shared" ref="BV72" si="150">SUM(BV70:BV71)</f>
        <v>9.9510564696187274</v>
      </c>
      <c r="BW72" s="284">
        <f t="shared" ref="BW72" si="151">SUM(BW70:BW71)</f>
        <v>25.563047385527625</v>
      </c>
    </row>
    <row r="73" spans="15:75" ht="15.75" thickBot="1" x14ac:dyDescent="0.3">
      <c r="O73" s="260" t="s">
        <v>117</v>
      </c>
      <c r="P73" s="113">
        <f>SUM(P44:P47)</f>
        <v>31.14833575370319</v>
      </c>
      <c r="Q73" s="113">
        <f t="shared" ref="Q73:S73" si="152">SUM(Q44:Q47)</f>
        <v>6.5601219866395741</v>
      </c>
      <c r="R73" s="113">
        <f t="shared" si="152"/>
        <v>1.2218588440313736</v>
      </c>
      <c r="S73" s="113">
        <f t="shared" si="152"/>
        <v>13.934045890212056</v>
      </c>
      <c r="T73" s="257">
        <f t="shared" si="121"/>
        <v>52.864362474586194</v>
      </c>
      <c r="U73" s="276">
        <f>P73/$T$73</f>
        <v>0.58921235962463969</v>
      </c>
      <c r="V73" s="276">
        <f>Q73/$T$73</f>
        <v>0.12409346636485517</v>
      </c>
      <c r="W73" s="276">
        <f>R73/$T$73</f>
        <v>2.3113091444520215E-2</v>
      </c>
      <c r="X73" s="276">
        <f>S73/$T$73</f>
        <v>0.26358108256598489</v>
      </c>
      <c r="Y73" s="261">
        <f t="shared" si="122"/>
        <v>1</v>
      </c>
      <c r="AB73" s="260" t="s">
        <v>117</v>
      </c>
      <c r="AC73" s="113">
        <f>SUM(AC44:AC47)</f>
        <v>32</v>
      </c>
      <c r="AD73" s="113">
        <f t="shared" ref="AD73:AF73" si="153">SUM(AD44:AD47)</f>
        <v>7</v>
      </c>
      <c r="AE73" s="113">
        <f t="shared" si="153"/>
        <v>1</v>
      </c>
      <c r="AF73" s="113">
        <f t="shared" si="153"/>
        <v>17</v>
      </c>
      <c r="AG73" s="257">
        <f t="shared" si="124"/>
        <v>57</v>
      </c>
      <c r="AH73" s="277">
        <f t="shared" si="130"/>
        <v>0.56140350877192979</v>
      </c>
      <c r="AI73" s="277">
        <f t="shared" si="131"/>
        <v>0.12280701754385964</v>
      </c>
      <c r="AJ73" s="277">
        <f t="shared" si="132"/>
        <v>1.7543859649122806E-2</v>
      </c>
      <c r="AK73" s="277">
        <f t="shared" si="133"/>
        <v>0.2982456140350877</v>
      </c>
      <c r="AL73" s="261">
        <f t="shared" si="125"/>
        <v>1</v>
      </c>
      <c r="AO73" s="260" t="s">
        <v>117</v>
      </c>
      <c r="AP73" s="113">
        <f>SUM(AP44:AP47)</f>
        <v>30.479808387946274</v>
      </c>
      <c r="AQ73" s="113">
        <f t="shared" ref="AQ73:AS73" si="154">SUM(AQ44:AQ47)</f>
        <v>11.572134351855642</v>
      </c>
      <c r="AR73" s="113">
        <f t="shared" si="154"/>
        <v>9.8947671895413389</v>
      </c>
      <c r="AS73" s="113">
        <f t="shared" si="154"/>
        <v>34.736976328082257</v>
      </c>
      <c r="AT73" s="257">
        <f t="shared" si="127"/>
        <v>86.683686257425506</v>
      </c>
      <c r="AU73" s="278">
        <f t="shared" si="135"/>
        <v>0.35162104548057693</v>
      </c>
      <c r="AV73" s="278">
        <f t="shared" si="118"/>
        <v>0.13349841073313087</v>
      </c>
      <c r="AW73" s="278">
        <f t="shared" si="118"/>
        <v>0.11414797428153596</v>
      </c>
      <c r="AX73" s="278">
        <f t="shared" si="118"/>
        <v>0.40073256950475633</v>
      </c>
      <c r="AY73" s="261">
        <f t="shared" si="136"/>
        <v>1</v>
      </c>
      <c r="BB73" s="279"/>
      <c r="BC73" s="280"/>
      <c r="BD73" s="281"/>
      <c r="BE73" s="281"/>
      <c r="BF73" s="281"/>
      <c r="BG73" s="282"/>
      <c r="BH73" s="111"/>
      <c r="BI73" s="23"/>
      <c r="BJ73" s="23"/>
      <c r="BK73" s="23"/>
      <c r="BL73" s="23"/>
      <c r="BM73" s="111"/>
      <c r="BN73" s="285"/>
      <c r="BO73" s="285"/>
      <c r="BP73" s="285"/>
      <c r="BQ73" s="285"/>
      <c r="BR73" s="285"/>
      <c r="BS73" s="23"/>
      <c r="BT73" s="23"/>
      <c r="BU73" s="23"/>
      <c r="BV73" s="23"/>
      <c r="BW73" s="111"/>
    </row>
    <row r="74" spans="15:75" ht="30" thickBot="1" x14ac:dyDescent="0.3">
      <c r="O74" s="260" t="s">
        <v>521</v>
      </c>
      <c r="P74" s="113">
        <f>SUM(P48:P51)</f>
        <v>36.657382127989145</v>
      </c>
      <c r="Q74" s="113">
        <f t="shared" ref="Q74:S74" si="155">SUM(Q48:Q51)</f>
        <v>8.3043082583018641</v>
      </c>
      <c r="R74" s="113">
        <f t="shared" si="155"/>
        <v>7.3681150159744364</v>
      </c>
      <c r="S74" s="113">
        <f t="shared" si="155"/>
        <v>11.022794074934648</v>
      </c>
      <c r="T74" s="257">
        <f t="shared" si="121"/>
        <v>63.352599477200101</v>
      </c>
      <c r="U74" s="276">
        <f>P74/$T$74</f>
        <v>0.57862475147814152</v>
      </c>
      <c r="V74" s="276">
        <f>Q74/$T$74</f>
        <v>0.13108078163849446</v>
      </c>
      <c r="W74" s="276">
        <f>R74/$T$74</f>
        <v>0.11630327842547548</v>
      </c>
      <c r="X74" s="276">
        <f>S74/$T$74</f>
        <v>0.17399118845788844</v>
      </c>
      <c r="Y74" s="261">
        <f t="shared" si="122"/>
        <v>0.99999999999999989</v>
      </c>
      <c r="AB74" s="260" t="s">
        <v>521</v>
      </c>
      <c r="AC74" s="113">
        <f>SUM(AC48:AC51)</f>
        <v>39</v>
      </c>
      <c r="AD74" s="113">
        <f t="shared" ref="AD74:AF74" si="156">SUM(AD48:AD51)</f>
        <v>11</v>
      </c>
      <c r="AE74" s="113">
        <f t="shared" si="156"/>
        <v>10</v>
      </c>
      <c r="AF74" s="113">
        <f t="shared" si="156"/>
        <v>14</v>
      </c>
      <c r="AG74" s="257">
        <f t="shared" si="124"/>
        <v>74</v>
      </c>
      <c r="AH74" s="277">
        <f t="shared" si="130"/>
        <v>0.52702702702702697</v>
      </c>
      <c r="AI74" s="277">
        <f t="shared" si="131"/>
        <v>0.14864864864864866</v>
      </c>
      <c r="AJ74" s="277">
        <f t="shared" si="132"/>
        <v>0.13513513513513514</v>
      </c>
      <c r="AK74" s="277">
        <f t="shared" si="133"/>
        <v>0.1891891891891892</v>
      </c>
      <c r="AL74" s="261">
        <f t="shared" si="125"/>
        <v>1</v>
      </c>
      <c r="AO74" s="260" t="s">
        <v>521</v>
      </c>
      <c r="AP74" s="113">
        <f>SUM(AP48:AP51)</f>
        <v>33.852233457086399</v>
      </c>
      <c r="AQ74" s="113">
        <f t="shared" ref="AQ74:AS74" si="157">SUM(AQ48:AQ51)</f>
        <v>10.056561435974919</v>
      </c>
      <c r="AR74" s="113">
        <f t="shared" si="157"/>
        <v>25.297053033327071</v>
      </c>
      <c r="AS74" s="113">
        <f t="shared" si="157"/>
        <v>36.793101527126396</v>
      </c>
      <c r="AT74" s="257">
        <f t="shared" si="127"/>
        <v>105.99894945351478</v>
      </c>
      <c r="AU74" s="278">
        <f t="shared" si="135"/>
        <v>0.31936385814778379</v>
      </c>
      <c r="AV74" s="278">
        <f t="shared" si="118"/>
        <v>9.4874161374449886E-2</v>
      </c>
      <c r="AW74" s="278">
        <f t="shared" si="118"/>
        <v>0.23865380896459681</v>
      </c>
      <c r="AX74" s="278">
        <f t="shared" si="118"/>
        <v>0.34710817151316953</v>
      </c>
      <c r="AY74" s="261">
        <f t="shared" si="136"/>
        <v>1</v>
      </c>
      <c r="BB74" s="460" t="s">
        <v>472</v>
      </c>
      <c r="BC74" s="116" t="s">
        <v>71</v>
      </c>
      <c r="BD74" s="110">
        <v>2.8187685158292153</v>
      </c>
      <c r="BE74" s="110">
        <v>0.72503340110368586</v>
      </c>
      <c r="BF74" s="110">
        <v>1.0661469648562263</v>
      </c>
      <c r="BG74" s="112">
        <v>0.86870345628811751</v>
      </c>
      <c r="BH74" s="111">
        <f t="shared" si="36"/>
        <v>5.4786523380772456</v>
      </c>
      <c r="BI74" s="23">
        <v>1.4187685158292156</v>
      </c>
      <c r="BJ74" s="23">
        <v>0.72503340110368586</v>
      </c>
      <c r="BK74" s="23">
        <v>1.0661469648562263</v>
      </c>
      <c r="BL74" s="23">
        <v>0.86870345628811751</v>
      </c>
      <c r="BM74" s="111">
        <f t="shared" si="37"/>
        <v>4.0786523380772453</v>
      </c>
      <c r="BN74" s="23">
        <v>1</v>
      </c>
      <c r="BO74" s="23">
        <v>1</v>
      </c>
      <c r="BP74" s="23">
        <v>1</v>
      </c>
      <c r="BQ74" s="23">
        <v>1</v>
      </c>
      <c r="BR74" s="111">
        <f t="shared" ref="BR74:BR75" si="158">SUM(BN74:BQ74)</f>
        <v>4</v>
      </c>
      <c r="BS74" s="23">
        <v>1.1774895458032566</v>
      </c>
      <c r="BT74" s="23">
        <v>0.5973758563061895</v>
      </c>
      <c r="BU74" s="23">
        <v>2.253072868176683</v>
      </c>
      <c r="BV74" s="23">
        <v>2.3469571877464452</v>
      </c>
      <c r="BW74" s="111">
        <f t="shared" si="38"/>
        <v>6.3748954580325741</v>
      </c>
    </row>
    <row r="75" spans="15:75" ht="30" thickBot="1" x14ac:dyDescent="0.3">
      <c r="O75" s="260" t="s">
        <v>522</v>
      </c>
      <c r="P75" s="247">
        <f>SUM(P52:P55)</f>
        <v>35.262213186174819</v>
      </c>
      <c r="Q75" s="247">
        <f t="shared" ref="Q75:S75" si="159">SUM(Q52:Q55)</f>
        <v>8.5347235937650954</v>
      </c>
      <c r="R75" s="247">
        <f t="shared" si="159"/>
        <v>14.551879949656257</v>
      </c>
      <c r="S75" s="247">
        <f t="shared" si="159"/>
        <v>19.178920708684213</v>
      </c>
      <c r="T75" s="257">
        <f t="shared" si="121"/>
        <v>77.527737438280383</v>
      </c>
      <c r="U75" s="276">
        <f>P75/$T$75</f>
        <v>0.45483351315710674</v>
      </c>
      <c r="V75" s="276">
        <f>Q75/$T$75</f>
        <v>0.1100860656556573</v>
      </c>
      <c r="W75" s="276">
        <f>R75/$T$75</f>
        <v>0.18769901496533378</v>
      </c>
      <c r="X75" s="276">
        <f>S75/$T$75</f>
        <v>0.24738140622190219</v>
      </c>
      <c r="Y75" s="261">
        <f t="shared" si="122"/>
        <v>1</v>
      </c>
      <c r="AB75" s="260" t="s">
        <v>522</v>
      </c>
      <c r="AC75" s="247">
        <f>SUM(AC52:AC55)</f>
        <v>36</v>
      </c>
      <c r="AD75" s="247">
        <f t="shared" ref="AD75:AF75" si="160">SUM(AD52:AD55)</f>
        <v>10</v>
      </c>
      <c r="AE75" s="247">
        <f t="shared" si="160"/>
        <v>17</v>
      </c>
      <c r="AF75" s="247">
        <f t="shared" si="160"/>
        <v>23</v>
      </c>
      <c r="AG75" s="257">
        <f t="shared" si="124"/>
        <v>86</v>
      </c>
      <c r="AH75" s="277">
        <f t="shared" si="130"/>
        <v>0.41860465116279072</v>
      </c>
      <c r="AI75" s="277">
        <f t="shared" si="131"/>
        <v>0.11627906976744186</v>
      </c>
      <c r="AJ75" s="277">
        <f t="shared" si="132"/>
        <v>0.19767441860465115</v>
      </c>
      <c r="AK75" s="277">
        <f t="shared" si="133"/>
        <v>0.26744186046511625</v>
      </c>
      <c r="AL75" s="261">
        <f t="shared" si="125"/>
        <v>1</v>
      </c>
      <c r="AO75" s="260" t="s">
        <v>522</v>
      </c>
      <c r="AP75" s="247">
        <f>SUM(AP52:AP55)</f>
        <v>38.379727208477988</v>
      </c>
      <c r="AQ75" s="247">
        <f t="shared" ref="AQ75:AS75" si="161">SUM(AQ52:AQ55)</f>
        <v>4.191179618680672</v>
      </c>
      <c r="AR75" s="247">
        <f t="shared" si="161"/>
        <v>38.154863900462104</v>
      </c>
      <c r="AS75" s="247">
        <f t="shared" si="161"/>
        <v>53.755282348093637</v>
      </c>
      <c r="AT75" s="257">
        <f t="shared" si="127"/>
        <v>134.48105307571439</v>
      </c>
      <c r="AU75" s="278">
        <f t="shared" si="135"/>
        <v>0.2853913345463599</v>
      </c>
      <c r="AV75" s="278">
        <f t="shared" si="118"/>
        <v>3.1165577029806494E-2</v>
      </c>
      <c r="AW75" s="278">
        <f t="shared" si="118"/>
        <v>0.28371925284508648</v>
      </c>
      <c r="AX75" s="278">
        <f t="shared" si="118"/>
        <v>0.39972383557874724</v>
      </c>
      <c r="AY75" s="261">
        <f t="shared" si="136"/>
        <v>1</v>
      </c>
      <c r="BB75" s="462"/>
      <c r="BC75" s="117" t="s">
        <v>72</v>
      </c>
      <c r="BD75" s="113">
        <v>0.24419111240197777</v>
      </c>
      <c r="BE75" s="113">
        <v>0.22037176880627568</v>
      </c>
      <c r="BF75" s="113">
        <v>0.34323845483590226</v>
      </c>
      <c r="BG75" s="114">
        <v>0.28891664246297094</v>
      </c>
      <c r="BH75" s="111">
        <f t="shared" si="36"/>
        <v>1.0967179785071266</v>
      </c>
      <c r="BI75" s="23">
        <v>0.24419111240197777</v>
      </c>
      <c r="BJ75" s="23">
        <v>0.22037176880627568</v>
      </c>
      <c r="BK75" s="23">
        <v>0.34323845483590226</v>
      </c>
      <c r="BL75" s="23">
        <v>0.28891664246297094</v>
      </c>
      <c r="BM75" s="111">
        <f t="shared" si="37"/>
        <v>1.0967179785071266</v>
      </c>
      <c r="BN75" s="274">
        <v>0</v>
      </c>
      <c r="BO75" s="274">
        <v>0</v>
      </c>
      <c r="BP75" s="274">
        <v>0</v>
      </c>
      <c r="BQ75" s="274">
        <v>0</v>
      </c>
      <c r="BR75" s="111">
        <f t="shared" si="158"/>
        <v>0</v>
      </c>
      <c r="BS75" s="23">
        <v>0.34460319616918456</v>
      </c>
      <c r="BT75" s="23">
        <v>0.39142129638186496</v>
      </c>
      <c r="BU75" s="23">
        <v>1.3040264287705239</v>
      </c>
      <c r="BV75" s="23">
        <v>1.4059810403702735</v>
      </c>
      <c r="BW75" s="111">
        <f t="shared" si="38"/>
        <v>3.4460319616918471</v>
      </c>
    </row>
    <row r="76" spans="15:75" ht="30" thickBot="1" x14ac:dyDescent="0.3">
      <c r="O76" s="262" t="s">
        <v>523</v>
      </c>
      <c r="P76" s="263">
        <f>SUM(P56:P59)</f>
        <v>8.3147981411559666</v>
      </c>
      <c r="Q76" s="263">
        <f t="shared" ref="Q76:S76" si="162">SUM(Q56:Q59)</f>
        <v>4.7270258495498076</v>
      </c>
      <c r="R76" s="263">
        <f t="shared" si="162"/>
        <v>7.0469270984606425</v>
      </c>
      <c r="S76" s="263">
        <f t="shared" si="162"/>
        <v>5.7881004937554419</v>
      </c>
      <c r="T76" s="264">
        <f t="shared" si="121"/>
        <v>25.876851582921859</v>
      </c>
      <c r="U76" s="276">
        <f>P76/$T$76</f>
        <v>0.32132186230273652</v>
      </c>
      <c r="V76" s="276">
        <f>Q76/$T$76</f>
        <v>0.1826739174355175</v>
      </c>
      <c r="W76" s="276">
        <f>R76/$T$76</f>
        <v>0.27232552135946309</v>
      </c>
      <c r="X76" s="276">
        <f>S76/$T$76</f>
        <v>0.22367869890228292</v>
      </c>
      <c r="Y76" s="265">
        <f t="shared" si="122"/>
        <v>1</v>
      </c>
      <c r="AB76" s="262" t="s">
        <v>523</v>
      </c>
      <c r="AC76" s="263">
        <f>SUM(AC56:AC59)</f>
        <v>9</v>
      </c>
      <c r="AD76" s="263">
        <f t="shared" ref="AD76:AF76" si="163">SUM(AD56:AD59)</f>
        <v>6</v>
      </c>
      <c r="AE76" s="263">
        <f t="shared" si="163"/>
        <v>8</v>
      </c>
      <c r="AF76" s="263">
        <f t="shared" si="163"/>
        <v>7</v>
      </c>
      <c r="AG76" s="264">
        <f t="shared" si="124"/>
        <v>30</v>
      </c>
      <c r="AH76" s="277">
        <f t="shared" si="130"/>
        <v>0.3</v>
      </c>
      <c r="AI76" s="277">
        <f t="shared" si="131"/>
        <v>0.2</v>
      </c>
      <c r="AJ76" s="277">
        <f t="shared" si="132"/>
        <v>0.26666666666666666</v>
      </c>
      <c r="AK76" s="277">
        <f t="shared" si="133"/>
        <v>0.23333333333333334</v>
      </c>
      <c r="AL76" s="265">
        <f t="shared" si="125"/>
        <v>1</v>
      </c>
      <c r="AO76" s="262" t="s">
        <v>523</v>
      </c>
      <c r="AP76" s="263">
        <f>SUM(AP56:AP59)</f>
        <v>7.7729735576206185</v>
      </c>
      <c r="AQ76" s="263">
        <f t="shared" ref="AQ76:AS76" si="164">SUM(AQ56:AQ59)</f>
        <v>5.1698427738958825</v>
      </c>
      <c r="AR76" s="263">
        <f t="shared" si="164"/>
        <v>19.785496484736033</v>
      </c>
      <c r="AS76" s="263">
        <f t="shared" si="164"/>
        <v>20.764691140583594</v>
      </c>
      <c r="AT76" s="264">
        <f t="shared" si="127"/>
        <v>53.493003956836127</v>
      </c>
      <c r="AU76" s="276">
        <f t="shared" si="135"/>
        <v>0.14530822692052747</v>
      </c>
      <c r="AV76" s="276">
        <f t="shared" si="118"/>
        <v>9.6645213233256894E-2</v>
      </c>
      <c r="AW76" s="276">
        <f t="shared" si="118"/>
        <v>0.36987073114647079</v>
      </c>
      <c r="AX76" s="276">
        <f t="shared" si="118"/>
        <v>0.38817582869974487</v>
      </c>
      <c r="AY76" s="265">
        <f t="shared" si="136"/>
        <v>1</v>
      </c>
      <c r="BB76" s="299"/>
      <c r="BC76" s="283" t="s">
        <v>473</v>
      </c>
      <c r="BD76" s="284">
        <f>SUM(BD74:BD75)</f>
        <v>3.0629596282311931</v>
      </c>
      <c r="BE76" s="284">
        <f t="shared" ref="BE76" si="165">SUM(BE74:BE75)</f>
        <v>0.94540516990996148</v>
      </c>
      <c r="BF76" s="284">
        <f t="shared" ref="BF76" si="166">SUM(BF74:BF75)</f>
        <v>1.4093854196921285</v>
      </c>
      <c r="BG76" s="284">
        <f t="shared" ref="BG76" si="167">SUM(BG74:BG75)</f>
        <v>1.1576200987510885</v>
      </c>
      <c r="BH76" s="284">
        <f t="shared" ref="BH76" si="168">SUM(BH74:BH75)</f>
        <v>6.5753703165843724</v>
      </c>
      <c r="BI76" s="284">
        <f t="shared" ref="BI76" si="169">SUM(BI74:BI75)</f>
        <v>1.6629596282311934</v>
      </c>
      <c r="BJ76" s="284">
        <f t="shared" ref="BJ76" si="170">SUM(BJ74:BJ75)</f>
        <v>0.94540516990996148</v>
      </c>
      <c r="BK76" s="284">
        <f t="shared" ref="BK76" si="171">SUM(BK74:BK75)</f>
        <v>1.4093854196921285</v>
      </c>
      <c r="BL76" s="284">
        <f t="shared" ref="BL76" si="172">SUM(BL74:BL75)</f>
        <v>1.1576200987510885</v>
      </c>
      <c r="BM76" s="284">
        <f t="shared" ref="BM76" si="173">SUM(BM74:BM75)</f>
        <v>5.1753703165843721</v>
      </c>
      <c r="BN76" s="284">
        <f t="shared" ref="BN76:BR76" si="174">SUM(BN74:BN75)</f>
        <v>1</v>
      </c>
      <c r="BO76" s="284">
        <f t="shared" si="174"/>
        <v>1</v>
      </c>
      <c r="BP76" s="284">
        <f t="shared" si="174"/>
        <v>1</v>
      </c>
      <c r="BQ76" s="284">
        <f t="shared" si="174"/>
        <v>1</v>
      </c>
      <c r="BR76" s="284">
        <f t="shared" si="174"/>
        <v>4</v>
      </c>
      <c r="BS76" s="284">
        <f t="shared" ref="BS76" si="175">SUM(BS74:BS75)</f>
        <v>1.522092741972441</v>
      </c>
      <c r="BT76" s="284">
        <f t="shared" ref="BT76" si="176">SUM(BT74:BT75)</f>
        <v>0.98879715268805446</v>
      </c>
      <c r="BU76" s="284">
        <f t="shared" ref="BU76" si="177">SUM(BU74:BU75)</f>
        <v>3.5570992969472068</v>
      </c>
      <c r="BV76" s="284">
        <f t="shared" ref="BV76" si="178">SUM(BV74:BV75)</f>
        <v>3.7529382281167187</v>
      </c>
      <c r="BW76" s="284">
        <f t="shared" ref="BW76" si="179">SUM(BW74:BW75)</f>
        <v>9.8209274197244216</v>
      </c>
    </row>
    <row r="78" spans="15:75" ht="15" thickBot="1" x14ac:dyDescent="0.25"/>
    <row r="79" spans="15:75" ht="15.75" thickBot="1" x14ac:dyDescent="0.3">
      <c r="AP79" s="455" t="s">
        <v>205</v>
      </c>
      <c r="AQ79" s="455"/>
      <c r="AR79" s="455"/>
      <c r="AS79" s="455"/>
      <c r="AT79" s="455"/>
      <c r="AU79" s="455" t="s">
        <v>466</v>
      </c>
      <c r="AV79" s="455"/>
      <c r="AW79" s="455"/>
      <c r="AX79" s="455"/>
      <c r="AY79" s="456"/>
      <c r="BB79" s="248" t="s">
        <v>474</v>
      </c>
      <c r="BM79" s="298"/>
      <c r="BN79" s="298"/>
      <c r="BO79" s="298"/>
    </row>
    <row r="80" spans="15:75" ht="30.75" thickBot="1" x14ac:dyDescent="0.3">
      <c r="AP80" s="255" t="s">
        <v>37</v>
      </c>
      <c r="AQ80" s="255" t="s">
        <v>75</v>
      </c>
      <c r="AR80" s="255" t="s">
        <v>76</v>
      </c>
      <c r="AS80" s="255" t="s">
        <v>40</v>
      </c>
      <c r="AT80" s="256" t="s">
        <v>9</v>
      </c>
      <c r="AU80" s="255" t="s">
        <v>37</v>
      </c>
      <c r="AV80" s="255" t="s">
        <v>75</v>
      </c>
      <c r="AW80" s="255" t="s">
        <v>76</v>
      </c>
      <c r="AX80" s="255" t="s">
        <v>40</v>
      </c>
      <c r="AY80" s="266" t="s">
        <v>207</v>
      </c>
      <c r="BC80" s="457" t="s">
        <v>141</v>
      </c>
      <c r="BD80" s="458"/>
      <c r="BE80" s="458"/>
      <c r="BF80" s="458"/>
      <c r="BG80" s="459"/>
      <c r="BH80" s="457" t="s">
        <v>99</v>
      </c>
      <c r="BI80" s="458"/>
      <c r="BJ80" s="458"/>
      <c r="BK80" s="458"/>
      <c r="BL80" s="459"/>
      <c r="BM80" s="275" t="s">
        <v>475</v>
      </c>
      <c r="BN80" s="275"/>
      <c r="BO80" s="275"/>
      <c r="BP80" s="275"/>
      <c r="BQ80" s="275"/>
      <c r="BR80" s="457" t="s">
        <v>198</v>
      </c>
      <c r="BS80" s="458"/>
      <c r="BT80" s="458"/>
      <c r="BU80" s="458"/>
      <c r="BV80" s="459"/>
    </row>
    <row r="81" spans="41:80" ht="30.75" thickBot="1" x14ac:dyDescent="0.3">
      <c r="AO81" s="262" t="s">
        <v>204</v>
      </c>
      <c r="AP81" s="115">
        <v>448.80958153578172</v>
      </c>
      <c r="AQ81" s="115">
        <v>64.448509970273761</v>
      </c>
      <c r="AR81" s="115">
        <v>200.69723172857488</v>
      </c>
      <c r="AS81" s="115">
        <v>256.91454201887103</v>
      </c>
      <c r="AT81" s="264">
        <v>970</v>
      </c>
      <c r="AU81" s="276">
        <v>0.4622757360159635</v>
      </c>
      <c r="AV81" s="276">
        <v>6.6382233373208838E-2</v>
      </c>
      <c r="AW81" s="276">
        <v>0.20671898357476703</v>
      </c>
      <c r="AX81" s="276">
        <v>0.26462304703606049</v>
      </c>
      <c r="AY81" s="265">
        <v>0.99999999999999978</v>
      </c>
      <c r="BC81" s="359" t="s">
        <v>37</v>
      </c>
      <c r="BD81" s="360" t="s">
        <v>75</v>
      </c>
      <c r="BE81" s="360" t="s">
        <v>76</v>
      </c>
      <c r="BF81" s="361" t="s">
        <v>40</v>
      </c>
      <c r="BG81" s="362" t="s">
        <v>207</v>
      </c>
      <c r="BH81" s="359" t="s">
        <v>37</v>
      </c>
      <c r="BI81" s="360" t="s">
        <v>75</v>
      </c>
      <c r="BJ81" s="360" t="s">
        <v>76</v>
      </c>
      <c r="BK81" s="361" t="s">
        <v>40</v>
      </c>
      <c r="BL81" s="362" t="s">
        <v>207</v>
      </c>
      <c r="BM81" s="359" t="s">
        <v>37</v>
      </c>
      <c r="BN81" s="360" t="s">
        <v>75</v>
      </c>
      <c r="BO81" s="360" t="s">
        <v>76</v>
      </c>
      <c r="BP81" s="361" t="s">
        <v>40</v>
      </c>
      <c r="BQ81" s="362" t="s">
        <v>207</v>
      </c>
      <c r="BR81" s="359" t="s">
        <v>37</v>
      </c>
      <c r="BS81" s="360" t="s">
        <v>75</v>
      </c>
      <c r="BT81" s="360" t="s">
        <v>76</v>
      </c>
      <c r="BU81" s="361" t="s">
        <v>40</v>
      </c>
      <c r="BV81" s="362" t="s">
        <v>207</v>
      </c>
      <c r="BY81" s="17" t="s">
        <v>207</v>
      </c>
      <c r="BZ81" s="17" t="s">
        <v>207</v>
      </c>
      <c r="CA81" s="17" t="s">
        <v>207</v>
      </c>
      <c r="CB81" s="17" t="s">
        <v>207</v>
      </c>
    </row>
    <row r="82" spans="41:80" ht="30" thickBot="1" x14ac:dyDescent="0.3">
      <c r="AO82" s="258" t="s">
        <v>136</v>
      </c>
      <c r="AP82" s="110">
        <v>58.223604333230497</v>
      </c>
      <c r="AQ82" s="110">
        <v>5.6989729635225581</v>
      </c>
      <c r="AR82" s="110">
        <v>32.637162780998892</v>
      </c>
      <c r="AS82" s="110">
        <v>37.112041319067188</v>
      </c>
      <c r="AT82" s="111">
        <v>133.67178139681914</v>
      </c>
      <c r="AU82" s="277">
        <v>0.43557139528489885</v>
      </c>
      <c r="AV82" s="277">
        <v>4.2634076571513177E-2</v>
      </c>
      <c r="AW82" s="277">
        <v>0.24415895741010546</v>
      </c>
      <c r="AX82" s="277">
        <v>0.2776355707334825</v>
      </c>
      <c r="AY82" s="259">
        <v>1</v>
      </c>
      <c r="BC82" s="368" t="s">
        <v>141</v>
      </c>
      <c r="BD82" s="368" t="s">
        <v>141</v>
      </c>
      <c r="BE82" s="368" t="s">
        <v>141</v>
      </c>
      <c r="BF82" s="368" t="s">
        <v>141</v>
      </c>
      <c r="BG82" s="368" t="s">
        <v>141</v>
      </c>
      <c r="BH82" s="368" t="s">
        <v>99</v>
      </c>
      <c r="BI82" s="368" t="s">
        <v>99</v>
      </c>
      <c r="BJ82" s="368" t="s">
        <v>99</v>
      </c>
      <c r="BK82" s="368" t="s">
        <v>99</v>
      </c>
      <c r="BL82" s="368" t="s">
        <v>99</v>
      </c>
      <c r="BM82" s="368" t="s">
        <v>475</v>
      </c>
      <c r="BN82" s="368" t="s">
        <v>475</v>
      </c>
      <c r="BO82" s="368" t="s">
        <v>475</v>
      </c>
      <c r="BP82" s="368" t="s">
        <v>475</v>
      </c>
      <c r="BQ82" s="368" t="s">
        <v>475</v>
      </c>
      <c r="BR82" s="368" t="s">
        <v>198</v>
      </c>
      <c r="BS82" s="368" t="s">
        <v>198</v>
      </c>
      <c r="BT82" s="368" t="s">
        <v>198</v>
      </c>
      <c r="BU82" s="368" t="s">
        <v>198</v>
      </c>
      <c r="BV82" s="368" t="s">
        <v>198</v>
      </c>
      <c r="BY82" s="381" t="s">
        <v>141</v>
      </c>
      <c r="BZ82" s="381" t="s">
        <v>99</v>
      </c>
      <c r="CA82" s="381" t="s">
        <v>475</v>
      </c>
      <c r="CB82" s="381" t="s">
        <v>198</v>
      </c>
    </row>
    <row r="83" spans="41:80" ht="30" thickBot="1" x14ac:dyDescent="0.3">
      <c r="AO83" s="260" t="s">
        <v>137</v>
      </c>
      <c r="AP83" s="113">
        <v>281.67109445441145</v>
      </c>
      <c r="AQ83" s="113">
        <v>25.755256655582709</v>
      </c>
      <c r="AR83" s="113">
        <v>70.131085310144243</v>
      </c>
      <c r="AS83" s="113">
        <v>74.056949635743422</v>
      </c>
      <c r="AT83" s="257">
        <v>451.61438605588182</v>
      </c>
      <c r="AU83" s="278">
        <v>0.62369823272095248</v>
      </c>
      <c r="AV83" s="278">
        <v>5.7029309629644545E-2</v>
      </c>
      <c r="AW83" s="278">
        <v>0.15528975044977059</v>
      </c>
      <c r="AX83" s="278">
        <v>0.1639827071996324</v>
      </c>
      <c r="AY83" s="261">
        <v>1</v>
      </c>
      <c r="BB83" s="357" t="s">
        <v>204</v>
      </c>
      <c r="BC83" s="363">
        <v>29.658000000000072</v>
      </c>
      <c r="BD83" s="284">
        <v>11.134000000000084</v>
      </c>
      <c r="BE83" s="284">
        <v>14.184800000000095</v>
      </c>
      <c r="BF83" s="284">
        <v>16.423200000000115</v>
      </c>
      <c r="BG83" s="364">
        <v>71.400000000000361</v>
      </c>
      <c r="BH83" s="363">
        <v>89.858000000000075</v>
      </c>
      <c r="BI83" s="284">
        <v>11.134000000000084</v>
      </c>
      <c r="BJ83" s="284">
        <v>14.184800000000095</v>
      </c>
      <c r="BK83" s="284">
        <v>16.423200000000115</v>
      </c>
      <c r="BL83" s="364">
        <v>131.60000000000036</v>
      </c>
      <c r="BM83" s="363">
        <v>92</v>
      </c>
      <c r="BN83" s="284">
        <v>13</v>
      </c>
      <c r="BO83" s="284">
        <v>16</v>
      </c>
      <c r="BP83" s="284">
        <v>19</v>
      </c>
      <c r="BQ83" s="364">
        <v>140</v>
      </c>
      <c r="BR83" s="363">
        <v>88.961916307156343</v>
      </c>
      <c r="BS83" s="284">
        <v>11.734892014917998</v>
      </c>
      <c r="BT83" s="284">
        <v>37.339446345714975</v>
      </c>
      <c r="BU83" s="284">
        <v>47.782908403774201</v>
      </c>
      <c r="BV83" s="364">
        <v>185.81916307156354</v>
      </c>
      <c r="BX83" s="357" t="s">
        <v>204</v>
      </c>
      <c r="BY83" s="395">
        <v>71.400000000000361</v>
      </c>
      <c r="BZ83" s="396">
        <v>131.60000000000036</v>
      </c>
      <c r="CA83" s="396">
        <v>140</v>
      </c>
      <c r="CB83" s="397">
        <v>185.81916307156354</v>
      </c>
    </row>
    <row r="84" spans="41:80" ht="15.75" thickBot="1" x14ac:dyDescent="0.3">
      <c r="AO84" s="260" t="s">
        <v>187</v>
      </c>
      <c r="AP84" s="113">
        <v>30.479808387946274</v>
      </c>
      <c r="AQ84" s="113">
        <v>11.572134351855642</v>
      </c>
      <c r="AR84" s="113">
        <v>9.8947671895413389</v>
      </c>
      <c r="AS84" s="113">
        <v>34.736976328082257</v>
      </c>
      <c r="AT84" s="257">
        <v>86.683686257425506</v>
      </c>
      <c r="AU84" s="278">
        <v>0.35162104548057693</v>
      </c>
      <c r="AV84" s="278">
        <v>0.13349841073313087</v>
      </c>
      <c r="AW84" s="278">
        <v>0.11414797428153596</v>
      </c>
      <c r="AX84" s="278">
        <v>0.40073256950475633</v>
      </c>
      <c r="AY84" s="261">
        <v>1</v>
      </c>
      <c r="BB84" s="357" t="s">
        <v>114</v>
      </c>
      <c r="BC84" s="363">
        <v>3.1186964856230039</v>
      </c>
      <c r="BD84" s="284">
        <v>1.3844089456869013</v>
      </c>
      <c r="BE84" s="284">
        <v>2.6236166134185313</v>
      </c>
      <c r="BF84" s="284">
        <v>2.7212012779552728</v>
      </c>
      <c r="BG84" s="364">
        <v>9.8479233226837088</v>
      </c>
      <c r="BH84" s="363">
        <v>11.118696485623003</v>
      </c>
      <c r="BI84" s="284">
        <v>1.3844089456869013</v>
      </c>
      <c r="BJ84" s="284">
        <v>2.6236166134185313</v>
      </c>
      <c r="BK84" s="284">
        <v>2.7212012779552728</v>
      </c>
      <c r="BL84" s="364">
        <v>17.847923322683709</v>
      </c>
      <c r="BM84" s="363">
        <v>11</v>
      </c>
      <c r="BN84" s="284">
        <v>1</v>
      </c>
      <c r="BO84" s="284">
        <v>3</v>
      </c>
      <c r="BP84" s="284">
        <v>3</v>
      </c>
      <c r="BQ84" s="364">
        <v>18</v>
      </c>
      <c r="BR84" s="363">
        <v>11.581623482840866</v>
      </c>
      <c r="BS84" s="284">
        <v>1.084770525554561</v>
      </c>
      <c r="BT84" s="284">
        <v>6.1274325561997784</v>
      </c>
      <c r="BU84" s="284">
        <v>7.0224082638134373</v>
      </c>
      <c r="BV84" s="364">
        <v>25.816234828408639</v>
      </c>
      <c r="BX84" s="357" t="s">
        <v>114</v>
      </c>
      <c r="BY84" s="388">
        <v>9.8479233226837088</v>
      </c>
      <c r="BZ84" s="389">
        <v>17.847923322683709</v>
      </c>
      <c r="CA84" s="389">
        <v>18</v>
      </c>
      <c r="CB84" s="390">
        <v>25.816234828408639</v>
      </c>
    </row>
    <row r="85" spans="41:80" ht="30" thickBot="1" x14ac:dyDescent="0.3">
      <c r="AO85" s="260" t="s">
        <v>186</v>
      </c>
      <c r="AP85" s="113">
        <v>33.852233457086399</v>
      </c>
      <c r="AQ85" s="113">
        <v>10.056561435974919</v>
      </c>
      <c r="AR85" s="113">
        <v>25.297053033327071</v>
      </c>
      <c r="AS85" s="113">
        <v>36.793101527126396</v>
      </c>
      <c r="AT85" s="257">
        <v>105.99894945351478</v>
      </c>
      <c r="AU85" s="278">
        <v>0.31936385814778379</v>
      </c>
      <c r="AV85" s="278">
        <v>9.4874161374449886E-2</v>
      </c>
      <c r="AW85" s="278">
        <v>0.23865380896459681</v>
      </c>
      <c r="AX85" s="278">
        <v>0.34710817151316953</v>
      </c>
      <c r="AY85" s="261">
        <v>1</v>
      </c>
      <c r="BB85" s="357" t="s">
        <v>470</v>
      </c>
      <c r="BC85" s="363">
        <v>10.901314551263432</v>
      </c>
      <c r="BD85" s="284">
        <v>3.9059084132055384</v>
      </c>
      <c r="BE85" s="284">
        <v>4.8780775292864762</v>
      </c>
      <c r="BF85" s="284">
        <v>3.7424659889631142</v>
      </c>
      <c r="BG85" s="364">
        <v>23.42776648271856</v>
      </c>
      <c r="BH85" s="363">
        <v>57.301314551263438</v>
      </c>
      <c r="BI85" s="284">
        <v>3.9059084132055384</v>
      </c>
      <c r="BJ85" s="284">
        <v>4.8780775292864762</v>
      </c>
      <c r="BK85" s="284">
        <v>3.7424659889631142</v>
      </c>
      <c r="BL85" s="364">
        <v>69.827766482718559</v>
      </c>
      <c r="BM85" s="363">
        <v>58</v>
      </c>
      <c r="BN85" s="284">
        <v>4</v>
      </c>
      <c r="BO85" s="284">
        <v>6</v>
      </c>
      <c r="BP85" s="284">
        <v>4</v>
      </c>
      <c r="BQ85" s="364">
        <v>72</v>
      </c>
      <c r="BR85" s="363">
        <v>55.934218890882292</v>
      </c>
      <c r="BS85" s="284">
        <v>4.7510513311165417</v>
      </c>
      <c r="BT85" s="284">
        <v>13.226217062028848</v>
      </c>
      <c r="BU85" s="284">
        <v>13.611389927148684</v>
      </c>
      <c r="BV85" s="364">
        <v>87.522877211176365</v>
      </c>
      <c r="BX85" s="357" t="s">
        <v>470</v>
      </c>
      <c r="BY85" s="388">
        <v>23.42776648271856</v>
      </c>
      <c r="BZ85" s="389">
        <v>69.827766482718559</v>
      </c>
      <c r="CA85" s="389">
        <v>72</v>
      </c>
      <c r="CB85" s="390">
        <v>87.522877211176365</v>
      </c>
    </row>
    <row r="86" spans="41:80" ht="30" thickBot="1" x14ac:dyDescent="0.3">
      <c r="AO86" s="260" t="s">
        <v>208</v>
      </c>
      <c r="AP86" s="247">
        <v>38.379727208477988</v>
      </c>
      <c r="AQ86" s="247">
        <v>4.191179618680672</v>
      </c>
      <c r="AR86" s="247">
        <v>38.154863900462104</v>
      </c>
      <c r="AS86" s="247">
        <v>53.755282348093637</v>
      </c>
      <c r="AT86" s="257">
        <v>134.48105307571439</v>
      </c>
      <c r="AU86" s="278">
        <v>0.2853913345463599</v>
      </c>
      <c r="AV86" s="278">
        <v>3.1165577029806494E-2</v>
      </c>
      <c r="AW86" s="278">
        <v>0.28371925284508648</v>
      </c>
      <c r="AX86" s="278">
        <v>0.39972383557874724</v>
      </c>
      <c r="AY86" s="261">
        <v>1</v>
      </c>
      <c r="BB86" s="357" t="s">
        <v>117</v>
      </c>
      <c r="BC86" s="363">
        <v>3.829667150740637</v>
      </c>
      <c r="BD86" s="284">
        <v>1.3120243973279149</v>
      </c>
      <c r="BE86" s="284">
        <v>0.2443717688062747</v>
      </c>
      <c r="BF86" s="284">
        <v>2.7868091780424114</v>
      </c>
      <c r="BG86" s="364">
        <v>8.1728724949172378</v>
      </c>
      <c r="BH86" s="363">
        <v>6.2296671507406378</v>
      </c>
      <c r="BI86" s="284">
        <v>1.3120243973279149</v>
      </c>
      <c r="BJ86" s="284">
        <v>0.2443717688062747</v>
      </c>
      <c r="BK86" s="284">
        <v>2.7868091780424114</v>
      </c>
      <c r="BL86" s="364">
        <v>10.572872494917238</v>
      </c>
      <c r="BM86" s="363">
        <v>7</v>
      </c>
      <c r="BN86" s="284">
        <v>1</v>
      </c>
      <c r="BO86" s="284">
        <v>0</v>
      </c>
      <c r="BP86" s="284">
        <v>3</v>
      </c>
      <c r="BQ86" s="364">
        <v>11</v>
      </c>
      <c r="BR86" s="363">
        <v>6.0175341684505668</v>
      </c>
      <c r="BS86" s="284">
        <v>2.2390015096700893</v>
      </c>
      <c r="BT86" s="284">
        <v>1.8961633626558283</v>
      </c>
      <c r="BU86" s="284">
        <v>6.6877386305804656</v>
      </c>
      <c r="BV86" s="364">
        <v>16.840437671356952</v>
      </c>
      <c r="BX86" s="357" t="s">
        <v>117</v>
      </c>
      <c r="BY86" s="388">
        <v>8.1728724949172378</v>
      </c>
      <c r="BZ86" s="389">
        <v>10.572872494917238</v>
      </c>
      <c r="CA86" s="389">
        <v>11</v>
      </c>
      <c r="CB86" s="390">
        <v>16.840437671356952</v>
      </c>
    </row>
    <row r="87" spans="41:80" ht="30" thickBot="1" x14ac:dyDescent="0.3">
      <c r="AO87" s="262" t="s">
        <v>209</v>
      </c>
      <c r="AP87" s="263">
        <v>7.7729735576206185</v>
      </c>
      <c r="AQ87" s="263">
        <v>5.1698427738958825</v>
      </c>
      <c r="AR87" s="263">
        <v>19.785496484736033</v>
      </c>
      <c r="AS87" s="263">
        <v>20.764691140583594</v>
      </c>
      <c r="AT87" s="264">
        <v>53.493003956836127</v>
      </c>
      <c r="AU87" s="276">
        <v>0.14530822692052747</v>
      </c>
      <c r="AV87" s="276">
        <v>9.6645213233256894E-2</v>
      </c>
      <c r="AW87" s="276">
        <v>0.36987073114647079</v>
      </c>
      <c r="AX87" s="276">
        <v>0.38817582869974487</v>
      </c>
      <c r="AY87" s="265">
        <v>1</v>
      </c>
      <c r="BB87" s="357" t="s">
        <v>471</v>
      </c>
      <c r="BC87" s="363">
        <v>4.1314764255978309</v>
      </c>
      <c r="BD87" s="284">
        <v>1.6608616516603729</v>
      </c>
      <c r="BE87" s="284">
        <v>1.4736230031948874</v>
      </c>
      <c r="BF87" s="284">
        <v>2.20455881498693</v>
      </c>
      <c r="BG87" s="364">
        <v>9.4705198954400203</v>
      </c>
      <c r="BH87" s="363">
        <v>7.3314764255978284</v>
      </c>
      <c r="BI87" s="284">
        <v>1.6608616516603729</v>
      </c>
      <c r="BJ87" s="284">
        <v>1.4736230031948874</v>
      </c>
      <c r="BK87" s="284">
        <v>2.20455881498693</v>
      </c>
      <c r="BL87" s="364">
        <v>12.67051989544002</v>
      </c>
      <c r="BM87" s="363">
        <v>0</v>
      </c>
      <c r="BN87" s="284">
        <v>1</v>
      </c>
      <c r="BO87" s="284">
        <v>1</v>
      </c>
      <c r="BP87" s="284">
        <v>1</v>
      </c>
      <c r="BQ87" s="364">
        <v>3</v>
      </c>
      <c r="BR87" s="363">
        <v>6.7055638555369228</v>
      </c>
      <c r="BS87" s="284">
        <v>1.9320437877416339</v>
      </c>
      <c r="BT87" s="284">
        <v>4.6594106066654142</v>
      </c>
      <c r="BU87" s="284">
        <v>6.9586203054252787</v>
      </c>
      <c r="BV87" s="364">
        <v>20.255638555369249</v>
      </c>
      <c r="BX87" s="357" t="s">
        <v>471</v>
      </c>
      <c r="BY87" s="388">
        <v>9.4705198954400203</v>
      </c>
      <c r="BZ87" s="389">
        <v>12.67051989544002</v>
      </c>
      <c r="CA87" s="389">
        <v>3</v>
      </c>
      <c r="CB87" s="390">
        <v>20.255638555369249</v>
      </c>
    </row>
    <row r="88" spans="41:80" ht="15" thickBot="1" x14ac:dyDescent="0.25">
      <c r="BB88" s="357" t="s">
        <v>118</v>
      </c>
      <c r="BC88" s="363">
        <v>5.452442637234963</v>
      </c>
      <c r="BD88" s="284">
        <v>1.7069447187530189</v>
      </c>
      <c r="BE88" s="284">
        <v>2.9103759899312509</v>
      </c>
      <c r="BF88" s="284">
        <v>3.8357841417368421</v>
      </c>
      <c r="BG88" s="364">
        <v>13.905547487656076</v>
      </c>
      <c r="BH88" s="363">
        <v>7.0524426372349627</v>
      </c>
      <c r="BI88" s="284">
        <v>1.7069447187530189</v>
      </c>
      <c r="BJ88" s="284">
        <v>2.9103759899312509</v>
      </c>
      <c r="BK88" s="284">
        <v>3.8357841417368421</v>
      </c>
      <c r="BL88" s="364">
        <v>15.505547487656077</v>
      </c>
      <c r="BM88" s="363">
        <v>7</v>
      </c>
      <c r="BN88" s="284">
        <v>2</v>
      </c>
      <c r="BO88" s="284">
        <v>3</v>
      </c>
      <c r="BP88" s="284">
        <v>4</v>
      </c>
      <c r="BQ88" s="364">
        <v>16</v>
      </c>
      <c r="BR88" s="363">
        <v>7.5963047385527656</v>
      </c>
      <c r="BS88" s="284">
        <v>0.78471339726371481</v>
      </c>
      <c r="BT88" s="284">
        <v>7.2309727800924204</v>
      </c>
      <c r="BU88" s="284">
        <v>9.9510564696187274</v>
      </c>
      <c r="BV88" s="364">
        <v>25.563047385527625</v>
      </c>
      <c r="BX88" s="357" t="s">
        <v>118</v>
      </c>
      <c r="BY88" s="388">
        <v>13.905547487656076</v>
      </c>
      <c r="BZ88" s="389">
        <v>15.505547487656077</v>
      </c>
      <c r="CA88" s="389">
        <v>16</v>
      </c>
      <c r="CB88" s="390">
        <v>25.563047385527625</v>
      </c>
    </row>
    <row r="89" spans="41:80" ht="15.75" customHeight="1" thickBot="1" x14ac:dyDescent="0.25">
      <c r="BB89" s="358" t="s">
        <v>472</v>
      </c>
      <c r="BC89" s="365">
        <v>3.0629596282311931</v>
      </c>
      <c r="BD89" s="366">
        <v>0.94540516990996148</v>
      </c>
      <c r="BE89" s="366">
        <v>1.4093854196921285</v>
      </c>
      <c r="BF89" s="366">
        <v>1.1576200987510885</v>
      </c>
      <c r="BG89" s="367">
        <v>6.5753703165843724</v>
      </c>
      <c r="BH89" s="365">
        <v>1.6629596282311934</v>
      </c>
      <c r="BI89" s="366">
        <v>0.94540516990996148</v>
      </c>
      <c r="BJ89" s="366">
        <v>1.4093854196921285</v>
      </c>
      <c r="BK89" s="366">
        <v>1.1576200987510885</v>
      </c>
      <c r="BL89" s="367">
        <v>5.1753703165843721</v>
      </c>
      <c r="BM89" s="365">
        <v>1</v>
      </c>
      <c r="BN89" s="366">
        <v>1</v>
      </c>
      <c r="BO89" s="366">
        <v>1</v>
      </c>
      <c r="BP89" s="366">
        <v>1</v>
      </c>
      <c r="BQ89" s="367">
        <v>4</v>
      </c>
      <c r="BR89" s="365">
        <v>1.522092741972441</v>
      </c>
      <c r="BS89" s="366">
        <v>0.98879715268805446</v>
      </c>
      <c r="BT89" s="366">
        <v>3.5570992969472068</v>
      </c>
      <c r="BU89" s="366">
        <v>3.7529382281167187</v>
      </c>
      <c r="BV89" s="367">
        <v>9.8209274197244216</v>
      </c>
      <c r="BX89" s="358" t="s">
        <v>472</v>
      </c>
      <c r="BY89" s="391">
        <v>6.5753703165843724</v>
      </c>
      <c r="BZ89" s="392">
        <v>5.1753703165843721</v>
      </c>
      <c r="CA89" s="392">
        <v>4</v>
      </c>
      <c r="CB89" s="393">
        <v>9.8209274197244216</v>
      </c>
    </row>
    <row r="91" spans="41:80" ht="15" thickBot="1" x14ac:dyDescent="0.25"/>
    <row r="92" spans="41:80" ht="24.75" thickBot="1" x14ac:dyDescent="0.25">
      <c r="BC92" s="359" t="s">
        <v>37</v>
      </c>
      <c r="BD92" s="359" t="s">
        <v>37</v>
      </c>
      <c r="BE92" s="359" t="s">
        <v>37</v>
      </c>
      <c r="BF92" s="379" t="s">
        <v>37</v>
      </c>
      <c r="BG92" s="359" t="s">
        <v>75</v>
      </c>
      <c r="BH92" s="360" t="s">
        <v>75</v>
      </c>
      <c r="BI92" s="360" t="s">
        <v>75</v>
      </c>
      <c r="BJ92" s="378" t="s">
        <v>75</v>
      </c>
      <c r="BK92" s="359" t="s">
        <v>76</v>
      </c>
      <c r="BL92" s="360" t="s">
        <v>76</v>
      </c>
      <c r="BM92" s="360" t="s">
        <v>76</v>
      </c>
      <c r="BN92" s="378" t="s">
        <v>76</v>
      </c>
      <c r="BO92" s="380" t="s">
        <v>40</v>
      </c>
      <c r="BP92" s="361" t="s">
        <v>40</v>
      </c>
      <c r="BQ92" s="361" t="s">
        <v>40</v>
      </c>
      <c r="BR92" s="378" t="s">
        <v>40</v>
      </c>
    </row>
    <row r="93" spans="41:80" ht="15.75" customHeight="1" thickBot="1" x14ac:dyDescent="0.3">
      <c r="BC93" s="381" t="s">
        <v>141</v>
      </c>
      <c r="BD93" s="381" t="s">
        <v>99</v>
      </c>
      <c r="BE93" s="381" t="s">
        <v>475</v>
      </c>
      <c r="BF93" s="382" t="s">
        <v>198</v>
      </c>
      <c r="BG93" s="381" t="s">
        <v>141</v>
      </c>
      <c r="BH93" s="381" t="s">
        <v>99</v>
      </c>
      <c r="BI93" s="381" t="s">
        <v>475</v>
      </c>
      <c r="BJ93" s="382" t="s">
        <v>198</v>
      </c>
      <c r="BK93" s="381" t="s">
        <v>141</v>
      </c>
      <c r="BL93" s="381" t="s">
        <v>99</v>
      </c>
      <c r="BM93" s="381" t="s">
        <v>475</v>
      </c>
      <c r="BN93" s="382" t="s">
        <v>198</v>
      </c>
      <c r="BO93" s="381" t="s">
        <v>141</v>
      </c>
      <c r="BP93" s="381" t="s">
        <v>99</v>
      </c>
      <c r="BQ93" s="381" t="s">
        <v>475</v>
      </c>
      <c r="BR93" s="382" t="s">
        <v>198</v>
      </c>
    </row>
    <row r="94" spans="41:80" ht="15" thickBot="1" x14ac:dyDescent="0.25">
      <c r="BB94" s="357" t="s">
        <v>204</v>
      </c>
      <c r="BC94" s="388">
        <v>29.658000000000072</v>
      </c>
      <c r="BD94" s="389">
        <v>89.858000000000075</v>
      </c>
      <c r="BE94" s="389">
        <v>92</v>
      </c>
      <c r="BF94" s="390">
        <v>88.961916307156343</v>
      </c>
      <c r="BG94" s="388">
        <v>11.134000000000084</v>
      </c>
      <c r="BH94" s="389">
        <v>11.134000000000084</v>
      </c>
      <c r="BI94" s="389">
        <v>13</v>
      </c>
      <c r="BJ94" s="390">
        <v>11.734892014917998</v>
      </c>
      <c r="BK94" s="388">
        <v>14.184800000000095</v>
      </c>
      <c r="BL94" s="389">
        <v>14.184800000000095</v>
      </c>
      <c r="BM94" s="389">
        <v>16</v>
      </c>
      <c r="BN94" s="390">
        <v>37.339446345714975</v>
      </c>
      <c r="BO94" s="388">
        <v>16.423200000000115</v>
      </c>
      <c r="BP94" s="389">
        <v>16.423200000000115</v>
      </c>
      <c r="BQ94" s="389">
        <v>19</v>
      </c>
      <c r="BR94" s="390">
        <v>47.782908403774201</v>
      </c>
    </row>
    <row r="95" spans="41:80" ht="15" thickBot="1" x14ac:dyDescent="0.25">
      <c r="BB95" s="357" t="s">
        <v>114</v>
      </c>
      <c r="BC95" s="388">
        <v>3.1186964856230039</v>
      </c>
      <c r="BD95" s="389">
        <v>11.118696485623003</v>
      </c>
      <c r="BE95" s="389">
        <v>11</v>
      </c>
      <c r="BF95" s="390">
        <v>11.581623482840866</v>
      </c>
      <c r="BG95" s="388">
        <v>1.3844089456869013</v>
      </c>
      <c r="BH95" s="389">
        <v>1.3844089456869013</v>
      </c>
      <c r="BI95" s="389">
        <v>1</v>
      </c>
      <c r="BJ95" s="390">
        <v>1.084770525554561</v>
      </c>
      <c r="BK95" s="388">
        <v>2.6236166134185313</v>
      </c>
      <c r="BL95" s="389">
        <v>2.6236166134185313</v>
      </c>
      <c r="BM95" s="389">
        <v>3</v>
      </c>
      <c r="BN95" s="390">
        <v>6.1274325561997784</v>
      </c>
      <c r="BO95" s="388">
        <v>2.7212012779552728</v>
      </c>
      <c r="BP95" s="389">
        <v>2.7212012779552728</v>
      </c>
      <c r="BQ95" s="389">
        <v>3</v>
      </c>
      <c r="BR95" s="390">
        <v>7.0224082638134373</v>
      </c>
    </row>
    <row r="96" spans="41:80" ht="29.25" thickBot="1" x14ac:dyDescent="0.25">
      <c r="BB96" s="357" t="s">
        <v>470</v>
      </c>
      <c r="BC96" s="388">
        <v>10.901314551263432</v>
      </c>
      <c r="BD96" s="389">
        <v>57.301314551263438</v>
      </c>
      <c r="BE96" s="389">
        <v>58</v>
      </c>
      <c r="BF96" s="390">
        <v>55.934218890882292</v>
      </c>
      <c r="BG96" s="388">
        <v>3.9059084132055384</v>
      </c>
      <c r="BH96" s="389">
        <v>3.9059084132055384</v>
      </c>
      <c r="BI96" s="389">
        <v>4</v>
      </c>
      <c r="BJ96" s="390">
        <v>4.7510513311165417</v>
      </c>
      <c r="BK96" s="388">
        <v>4.8780775292864762</v>
      </c>
      <c r="BL96" s="389">
        <v>4.8780775292864762</v>
      </c>
      <c r="BM96" s="389">
        <v>6</v>
      </c>
      <c r="BN96" s="390">
        <v>13.226217062028848</v>
      </c>
      <c r="BO96" s="388">
        <v>3.7424659889631142</v>
      </c>
      <c r="BP96" s="389">
        <v>3.7424659889631142</v>
      </c>
      <c r="BQ96" s="389">
        <v>4</v>
      </c>
      <c r="BR96" s="390">
        <v>13.611389927148684</v>
      </c>
    </row>
    <row r="97" spans="54:70" ht="15" thickBot="1" x14ac:dyDescent="0.25">
      <c r="BB97" s="357" t="s">
        <v>117</v>
      </c>
      <c r="BC97" s="388">
        <v>3.829667150740637</v>
      </c>
      <c r="BD97" s="389">
        <v>6.2296671507406378</v>
      </c>
      <c r="BE97" s="389">
        <v>7</v>
      </c>
      <c r="BF97" s="390">
        <v>6.0175341684505668</v>
      </c>
      <c r="BG97" s="388">
        <v>1.3120243973279149</v>
      </c>
      <c r="BH97" s="389">
        <v>1.3120243973279149</v>
      </c>
      <c r="BI97" s="389">
        <v>1</v>
      </c>
      <c r="BJ97" s="390">
        <v>2.2390015096700893</v>
      </c>
      <c r="BK97" s="388">
        <v>0.2443717688062747</v>
      </c>
      <c r="BL97" s="389">
        <v>0.2443717688062747</v>
      </c>
      <c r="BM97" s="389">
        <v>0</v>
      </c>
      <c r="BN97" s="390">
        <v>1.8961633626558283</v>
      </c>
      <c r="BO97" s="388">
        <v>2.7868091780424114</v>
      </c>
      <c r="BP97" s="389">
        <v>2.7868091780424114</v>
      </c>
      <c r="BQ97" s="389">
        <v>3</v>
      </c>
      <c r="BR97" s="390">
        <v>6.6877386305804656</v>
      </c>
    </row>
    <row r="98" spans="54:70" ht="15" thickBot="1" x14ac:dyDescent="0.25">
      <c r="BB98" s="357" t="s">
        <v>471</v>
      </c>
      <c r="BC98" s="388">
        <v>4.1314764255978309</v>
      </c>
      <c r="BD98" s="389">
        <v>7.3314764255978284</v>
      </c>
      <c r="BE98" s="389">
        <v>0</v>
      </c>
      <c r="BF98" s="390">
        <v>6.7055638555369228</v>
      </c>
      <c r="BG98" s="388">
        <v>1.6608616516603729</v>
      </c>
      <c r="BH98" s="389">
        <v>1.6608616516603729</v>
      </c>
      <c r="BI98" s="389">
        <v>1</v>
      </c>
      <c r="BJ98" s="390">
        <v>1.9320437877416339</v>
      </c>
      <c r="BK98" s="388">
        <v>1.4736230031948874</v>
      </c>
      <c r="BL98" s="389">
        <v>1.4736230031948874</v>
      </c>
      <c r="BM98" s="389">
        <v>1</v>
      </c>
      <c r="BN98" s="390">
        <v>4.6594106066654142</v>
      </c>
      <c r="BO98" s="388">
        <v>2.20455881498693</v>
      </c>
      <c r="BP98" s="389">
        <v>2.20455881498693</v>
      </c>
      <c r="BQ98" s="389">
        <v>1</v>
      </c>
      <c r="BR98" s="390">
        <v>6.9586203054252787</v>
      </c>
    </row>
    <row r="99" spans="54:70" ht="15" thickBot="1" x14ac:dyDescent="0.25">
      <c r="BB99" s="357" t="s">
        <v>118</v>
      </c>
      <c r="BC99" s="388">
        <v>5.452442637234963</v>
      </c>
      <c r="BD99" s="389">
        <v>7.0524426372349627</v>
      </c>
      <c r="BE99" s="389">
        <v>7</v>
      </c>
      <c r="BF99" s="390">
        <v>7.5963047385527656</v>
      </c>
      <c r="BG99" s="388">
        <v>1.7069447187530189</v>
      </c>
      <c r="BH99" s="389">
        <v>1.7069447187530189</v>
      </c>
      <c r="BI99" s="389">
        <v>2</v>
      </c>
      <c r="BJ99" s="390">
        <v>0.78471339726371481</v>
      </c>
      <c r="BK99" s="388">
        <v>2.9103759899312509</v>
      </c>
      <c r="BL99" s="389">
        <v>2.9103759899312509</v>
      </c>
      <c r="BM99" s="389">
        <v>3</v>
      </c>
      <c r="BN99" s="390">
        <v>7.2309727800924204</v>
      </c>
      <c r="BO99" s="388">
        <v>3.8357841417368421</v>
      </c>
      <c r="BP99" s="389">
        <v>3.8357841417368421</v>
      </c>
      <c r="BQ99" s="389">
        <v>4</v>
      </c>
      <c r="BR99" s="390">
        <v>9.9510564696187274</v>
      </c>
    </row>
    <row r="100" spans="54:70" ht="15" thickBot="1" x14ac:dyDescent="0.25">
      <c r="BB100" s="358" t="s">
        <v>472</v>
      </c>
      <c r="BC100" s="391">
        <v>3.0629596282311931</v>
      </c>
      <c r="BD100" s="392">
        <v>1.6629596282311934</v>
      </c>
      <c r="BE100" s="392">
        <v>1</v>
      </c>
      <c r="BF100" s="393">
        <v>1.522092741972441</v>
      </c>
      <c r="BG100" s="391">
        <v>0.94540516990996148</v>
      </c>
      <c r="BH100" s="392">
        <v>0.94540516990996148</v>
      </c>
      <c r="BI100" s="392">
        <v>1</v>
      </c>
      <c r="BJ100" s="393">
        <v>0.98879715268805446</v>
      </c>
      <c r="BK100" s="391">
        <v>1.4093854196921285</v>
      </c>
      <c r="BL100" s="392">
        <v>1.4093854196921285</v>
      </c>
      <c r="BM100" s="392">
        <v>1</v>
      </c>
      <c r="BN100" s="393">
        <v>3.5570992969472068</v>
      </c>
      <c r="BO100" s="391">
        <v>1.1576200987510885</v>
      </c>
      <c r="BP100" s="392">
        <v>1.1576200987510885</v>
      </c>
      <c r="BQ100" s="392">
        <v>1</v>
      </c>
      <c r="BR100" s="393">
        <v>3.7529382281167187</v>
      </c>
    </row>
    <row r="101" spans="54:70" s="298" customFormat="1" x14ac:dyDescent="0.2">
      <c r="BB101" s="349"/>
      <c r="BC101" s="394"/>
      <c r="BD101" s="394"/>
      <c r="BE101" s="394"/>
      <c r="BF101" s="394"/>
      <c r="BG101" s="394"/>
      <c r="BH101" s="394"/>
      <c r="BI101" s="394"/>
      <c r="BJ101" s="394"/>
      <c r="BK101" s="394"/>
      <c r="BL101" s="394"/>
      <c r="BM101" s="394"/>
      <c r="BN101" s="394"/>
      <c r="BO101" s="394"/>
      <c r="BP101" s="394"/>
      <c r="BQ101" s="394"/>
      <c r="BR101" s="394"/>
    </row>
    <row r="102" spans="54:70" ht="15" thickBot="1" x14ac:dyDescent="0.25">
      <c r="BB102" s="17" t="s">
        <v>474</v>
      </c>
    </row>
    <row r="103" spans="54:70" ht="24.75" thickBot="1" x14ac:dyDescent="0.25">
      <c r="BC103" s="359" t="s">
        <v>37</v>
      </c>
      <c r="BD103" s="359" t="s">
        <v>37</v>
      </c>
      <c r="BE103" s="379" t="s">
        <v>37</v>
      </c>
      <c r="BF103" s="359" t="s">
        <v>75</v>
      </c>
      <c r="BG103" s="360" t="s">
        <v>75</v>
      </c>
      <c r="BH103" s="378" t="s">
        <v>75</v>
      </c>
      <c r="BI103" s="359" t="s">
        <v>76</v>
      </c>
      <c r="BJ103" s="360" t="s">
        <v>76</v>
      </c>
      <c r="BK103" s="378" t="s">
        <v>76</v>
      </c>
      <c r="BL103" s="380" t="s">
        <v>40</v>
      </c>
      <c r="BM103" s="361" t="s">
        <v>40</v>
      </c>
      <c r="BN103" s="378" t="s">
        <v>40</v>
      </c>
    </row>
    <row r="104" spans="54:70" ht="15.75" thickBot="1" x14ac:dyDescent="0.3">
      <c r="BC104" s="383" t="s">
        <v>99</v>
      </c>
      <c r="BD104" s="383" t="s">
        <v>475</v>
      </c>
      <c r="BE104" s="384" t="s">
        <v>198</v>
      </c>
      <c r="BF104" s="383" t="s">
        <v>99</v>
      </c>
      <c r="BG104" s="383" t="s">
        <v>475</v>
      </c>
      <c r="BH104" s="384" t="s">
        <v>198</v>
      </c>
      <c r="BI104" s="383" t="s">
        <v>99</v>
      </c>
      <c r="BJ104" s="383" t="s">
        <v>475</v>
      </c>
      <c r="BK104" s="384" t="s">
        <v>198</v>
      </c>
      <c r="BL104" s="383" t="s">
        <v>99</v>
      </c>
      <c r="BM104" s="383" t="s">
        <v>475</v>
      </c>
      <c r="BN104" s="384" t="s">
        <v>198</v>
      </c>
    </row>
    <row r="105" spans="54:70" ht="15" thickBot="1" x14ac:dyDescent="0.25">
      <c r="BB105" s="357" t="s">
        <v>204</v>
      </c>
      <c r="BC105" s="385">
        <v>89.858000000000075</v>
      </c>
      <c r="BD105" s="386">
        <v>92</v>
      </c>
      <c r="BE105" s="387">
        <v>88.961916307156343</v>
      </c>
      <c r="BF105" s="385">
        <v>11.134000000000084</v>
      </c>
      <c r="BG105" s="386">
        <v>13</v>
      </c>
      <c r="BH105" s="387">
        <v>11.734892014917998</v>
      </c>
      <c r="BI105" s="385">
        <v>14.184800000000095</v>
      </c>
      <c r="BJ105" s="386">
        <v>16</v>
      </c>
      <c r="BK105" s="387">
        <v>37.339446345714975</v>
      </c>
      <c r="BL105" s="385">
        <v>16.423200000000115</v>
      </c>
      <c r="BM105" s="386">
        <v>19</v>
      </c>
      <c r="BN105" s="387">
        <v>47.782908403774201</v>
      </c>
    </row>
    <row r="106" spans="54:70" ht="15" thickBot="1" x14ac:dyDescent="0.25">
      <c r="BB106" s="357" t="s">
        <v>114</v>
      </c>
      <c r="BC106" s="388">
        <v>11.118696485623003</v>
      </c>
      <c r="BD106" s="389">
        <v>11</v>
      </c>
      <c r="BE106" s="390">
        <v>11.581623482840866</v>
      </c>
      <c r="BF106" s="388">
        <v>1.3844089456869013</v>
      </c>
      <c r="BG106" s="389">
        <v>1</v>
      </c>
      <c r="BH106" s="390">
        <v>1.084770525554561</v>
      </c>
      <c r="BI106" s="388">
        <v>2.6236166134185313</v>
      </c>
      <c r="BJ106" s="389">
        <v>3</v>
      </c>
      <c r="BK106" s="390">
        <v>6.1274325561997784</v>
      </c>
      <c r="BL106" s="388">
        <v>2.7212012779552728</v>
      </c>
      <c r="BM106" s="389">
        <v>3</v>
      </c>
      <c r="BN106" s="390">
        <v>7.0224082638134373</v>
      </c>
    </row>
    <row r="107" spans="54:70" ht="29.25" thickBot="1" x14ac:dyDescent="0.25">
      <c r="BB107" s="357" t="s">
        <v>470</v>
      </c>
      <c r="BC107" s="388">
        <v>57.301314551263438</v>
      </c>
      <c r="BD107" s="389">
        <v>58</v>
      </c>
      <c r="BE107" s="390">
        <v>55.934218890882292</v>
      </c>
      <c r="BF107" s="388">
        <v>3.9059084132055384</v>
      </c>
      <c r="BG107" s="389">
        <v>4</v>
      </c>
      <c r="BH107" s="390">
        <v>4.7510513311165417</v>
      </c>
      <c r="BI107" s="388">
        <v>4.8780775292864762</v>
      </c>
      <c r="BJ107" s="389">
        <v>6</v>
      </c>
      <c r="BK107" s="390">
        <v>13.226217062028848</v>
      </c>
      <c r="BL107" s="388">
        <v>3.7424659889631142</v>
      </c>
      <c r="BM107" s="389">
        <v>4</v>
      </c>
      <c r="BN107" s="390">
        <v>13.611389927148684</v>
      </c>
    </row>
    <row r="108" spans="54:70" ht="15" thickBot="1" x14ac:dyDescent="0.25">
      <c r="BB108" s="357" t="s">
        <v>117</v>
      </c>
      <c r="BC108" s="388">
        <v>6.2296671507406378</v>
      </c>
      <c r="BD108" s="389">
        <v>7</v>
      </c>
      <c r="BE108" s="390">
        <v>6.0175341684505668</v>
      </c>
      <c r="BF108" s="388">
        <v>1.3120243973279149</v>
      </c>
      <c r="BG108" s="389">
        <v>1</v>
      </c>
      <c r="BH108" s="390">
        <v>2.2390015096700893</v>
      </c>
      <c r="BI108" s="388">
        <v>0.2443717688062747</v>
      </c>
      <c r="BJ108" s="389">
        <v>0</v>
      </c>
      <c r="BK108" s="390">
        <v>1.8961633626558283</v>
      </c>
      <c r="BL108" s="388">
        <v>2.7868091780424114</v>
      </c>
      <c r="BM108" s="389">
        <v>3</v>
      </c>
      <c r="BN108" s="390">
        <v>6.6877386305804656</v>
      </c>
    </row>
    <row r="109" spans="54:70" ht="15" thickBot="1" x14ac:dyDescent="0.25">
      <c r="BB109" s="357" t="s">
        <v>471</v>
      </c>
      <c r="BC109" s="388">
        <v>7.3314764255978284</v>
      </c>
      <c r="BD109" s="389">
        <v>0</v>
      </c>
      <c r="BE109" s="390">
        <v>6.7055638555369228</v>
      </c>
      <c r="BF109" s="388">
        <v>1.6608616516603729</v>
      </c>
      <c r="BG109" s="389">
        <v>1</v>
      </c>
      <c r="BH109" s="390">
        <v>1.9320437877416339</v>
      </c>
      <c r="BI109" s="388">
        <v>1.4736230031948874</v>
      </c>
      <c r="BJ109" s="389">
        <v>1</v>
      </c>
      <c r="BK109" s="390">
        <v>4.6594106066654142</v>
      </c>
      <c r="BL109" s="388">
        <v>2.20455881498693</v>
      </c>
      <c r="BM109" s="389">
        <v>1</v>
      </c>
      <c r="BN109" s="390">
        <v>6.9586203054252787</v>
      </c>
    </row>
    <row r="110" spans="54:70" ht="15" thickBot="1" x14ac:dyDescent="0.25">
      <c r="BB110" s="357" t="s">
        <v>118</v>
      </c>
      <c r="BC110" s="388">
        <v>7.0524426372349627</v>
      </c>
      <c r="BD110" s="389">
        <v>7</v>
      </c>
      <c r="BE110" s="390">
        <v>7.5963047385527656</v>
      </c>
      <c r="BF110" s="388">
        <v>1.7069447187530189</v>
      </c>
      <c r="BG110" s="389">
        <v>2</v>
      </c>
      <c r="BH110" s="390">
        <v>0.78471339726371481</v>
      </c>
      <c r="BI110" s="388">
        <v>2.9103759899312509</v>
      </c>
      <c r="BJ110" s="389">
        <v>3</v>
      </c>
      <c r="BK110" s="390">
        <v>7.2309727800924204</v>
      </c>
      <c r="BL110" s="388">
        <v>3.8357841417368421</v>
      </c>
      <c r="BM110" s="389">
        <v>4</v>
      </c>
      <c r="BN110" s="390">
        <v>9.9510564696187274</v>
      </c>
    </row>
    <row r="111" spans="54:70" ht="15" thickBot="1" x14ac:dyDescent="0.25">
      <c r="BB111" s="358" t="s">
        <v>472</v>
      </c>
      <c r="BC111" s="391">
        <v>1.6629596282311934</v>
      </c>
      <c r="BD111" s="392">
        <v>1</v>
      </c>
      <c r="BE111" s="393">
        <v>1.522092741972441</v>
      </c>
      <c r="BF111" s="391">
        <v>0.94540516990996148</v>
      </c>
      <c r="BG111" s="392">
        <v>1</v>
      </c>
      <c r="BH111" s="393">
        <v>0.98879715268805446</v>
      </c>
      <c r="BI111" s="391">
        <v>1.4093854196921285</v>
      </c>
      <c r="BJ111" s="392">
        <v>1</v>
      </c>
      <c r="BK111" s="393">
        <v>3.5570992969472068</v>
      </c>
      <c r="BL111" s="391">
        <v>1.1576200987510885</v>
      </c>
      <c r="BM111" s="392">
        <v>1</v>
      </c>
      <c r="BN111" s="393">
        <v>3.7529382281167187</v>
      </c>
    </row>
  </sheetData>
  <mergeCells count="75">
    <mergeCell ref="Q2:T2"/>
    <mergeCell ref="U2:X2"/>
    <mergeCell ref="Y2:AB2"/>
    <mergeCell ref="AC2:AF2"/>
    <mergeCell ref="AP79:AT79"/>
    <mergeCell ref="U68:Y68"/>
    <mergeCell ref="A26:L26"/>
    <mergeCell ref="N26:Y26"/>
    <mergeCell ref="AA26:AL26"/>
    <mergeCell ref="AN26:AY26"/>
    <mergeCell ref="C30:G30"/>
    <mergeCell ref="H30:L30"/>
    <mergeCell ref="P30:T30"/>
    <mergeCell ref="U30:Y30"/>
    <mergeCell ref="AC30:AG30"/>
    <mergeCell ref="AH30:AL30"/>
    <mergeCell ref="AP30:AT30"/>
    <mergeCell ref="AU30:AY30"/>
    <mergeCell ref="A32:A35"/>
    <mergeCell ref="N32:N35"/>
    <mergeCell ref="AA32:AA35"/>
    <mergeCell ref="AN32:AN35"/>
    <mergeCell ref="A36:A39"/>
    <mergeCell ref="N36:N39"/>
    <mergeCell ref="AA36:AA39"/>
    <mergeCell ref="AN36:AN39"/>
    <mergeCell ref="A40:A43"/>
    <mergeCell ref="N40:N43"/>
    <mergeCell ref="AA40:AA43"/>
    <mergeCell ref="AN40:AN43"/>
    <mergeCell ref="A44:A47"/>
    <mergeCell ref="N44:N47"/>
    <mergeCell ref="AA44:AA47"/>
    <mergeCell ref="AN44:AN47"/>
    <mergeCell ref="A48:A51"/>
    <mergeCell ref="N48:N51"/>
    <mergeCell ref="AA48:AA51"/>
    <mergeCell ref="AN48:AN51"/>
    <mergeCell ref="AP68:AT68"/>
    <mergeCell ref="AC68:AG68"/>
    <mergeCell ref="AH68:AL68"/>
    <mergeCell ref="A52:A55"/>
    <mergeCell ref="N52:N55"/>
    <mergeCell ref="AA52:AA55"/>
    <mergeCell ref="AN52:AN55"/>
    <mergeCell ref="A56:A59"/>
    <mergeCell ref="N56:N59"/>
    <mergeCell ref="AA56:AA59"/>
    <mergeCell ref="AN56:AN59"/>
    <mergeCell ref="P68:T68"/>
    <mergeCell ref="BB40:BB41"/>
    <mergeCell ref="BB42:BB43"/>
    <mergeCell ref="BB44:BB45"/>
    <mergeCell ref="BD48:BH48"/>
    <mergeCell ref="BI48:BM48"/>
    <mergeCell ref="BS30:BW30"/>
    <mergeCell ref="BB32:BB33"/>
    <mergeCell ref="BB34:BB35"/>
    <mergeCell ref="BB36:BB37"/>
    <mergeCell ref="BB38:BB39"/>
    <mergeCell ref="BI30:BM30"/>
    <mergeCell ref="BD30:BH30"/>
    <mergeCell ref="AU68:AY68"/>
    <mergeCell ref="AU79:AY79"/>
    <mergeCell ref="BH80:BL80"/>
    <mergeCell ref="BR80:BV80"/>
    <mergeCell ref="BS48:BW48"/>
    <mergeCell ref="BB50:BB51"/>
    <mergeCell ref="BB54:BB55"/>
    <mergeCell ref="BB58:BB59"/>
    <mergeCell ref="BB62:BB63"/>
    <mergeCell ref="BB66:BB67"/>
    <mergeCell ref="BB70:BB71"/>
    <mergeCell ref="BB74:BB75"/>
    <mergeCell ref="BC80:BG80"/>
  </mergeCells>
  <pageMargins left="0.7" right="0.7" top="0.75" bottom="0.75" header="0.3" footer="0.3"/>
  <pageSetup paperSize="9" scale="16" orientation="landscape" r:id="rId1"/>
  <ignoredErrors>
    <ignoredError sqref="Q70 Q71:Q76 R70:R76 S70:S76"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Sheet1</vt:lpstr>
      <vt:lpstr>Org scenarios</vt:lpstr>
      <vt:lpstr>Population Projections</vt:lpstr>
      <vt:lpstr>Existing Need Figures</vt:lpstr>
      <vt:lpstr>CACI Data</vt:lpstr>
      <vt:lpstr>Affordability</vt:lpstr>
      <vt:lpstr>House Prices</vt:lpstr>
      <vt:lpstr>Tables Report</vt:lpstr>
      <vt:lpstr>Final Scenarios</vt:lpstr>
      <vt:lpstr>Summary Scenario NoZeros</vt:lpstr>
      <vt:lpstr>Default</vt:lpstr>
      <vt:lpstr>s1</vt:lpstr>
      <vt:lpstr>s2</vt:lpstr>
      <vt:lpstr>S2A</vt:lpstr>
      <vt:lpstr>s3</vt:lpstr>
      <vt:lpstr>s4</vt:lpstr>
      <vt:lpstr>s5</vt:lpstr>
      <vt:lpstr>s6</vt:lpstr>
      <vt:lpstr>s7</vt:lpstr>
      <vt:lpstr>s8</vt:lpstr>
      <vt:lpstr>Scenarios</vt:lpstr>
      <vt:lpstr>Summary Scenario</vt:lpstr>
      <vt:lpstr>Sheet1!_Toc68174277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Gillian Houston</dc:creator>
  <cp:lastModifiedBy>Stewart Lynette@Housing Services</cp:lastModifiedBy>
  <cp:lastPrinted>2022-07-29T08:44:55Z</cp:lastPrinted>
  <dcterms:created xsi:type="dcterms:W3CDTF">2021-08-17T14:26:24Z</dcterms:created>
  <dcterms:modified xsi:type="dcterms:W3CDTF">2022-11-09T13:35:50Z</dcterms:modified>
</cp:coreProperties>
</file>